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C:\Users\hector.gaviria\Desktop\Control_ANS_v5\dashboard\"/>
    </mc:Choice>
  </mc:AlternateContent>
  <xr:revisionPtr revIDLastSave="0" documentId="13_ncr:1_{08A68349-4335-4FC7-A18B-0FD8C01A88F9}" xr6:coauthVersionLast="47" xr6:coauthVersionMax="47" xr10:uidLastSave="{00000000-0000-0000-0000-000000000000}"/>
  <bookViews>
    <workbookView xWindow="-120" yWindow="-120" windowWidth="20730" windowHeight="11040" activeTab="1" xr2:uid="{00000000-000D-0000-FFFF-FFFF00000000}"/>
  </bookViews>
  <sheets>
    <sheet name="DATOS_ANS" sheetId="2" r:id="rId1"/>
    <sheet name="DASHBOARD_ANS" sheetId="3" r:id="rId2"/>
    <sheet name="TC" sheetId="5" state="veryHidden" r:id="rId3"/>
    <sheet name="TD" sheetId="4" state="veryHidden" r:id="rId4"/>
  </sheets>
  <functionGroups builtInGroupCount="19"/>
  <definedNames>
    <definedName name="_xlnm._FilterDatabase" localSheetId="1" hidden="1">DASHBOARD_ANS!#REF!</definedName>
    <definedName name="_xleta.DAYS" hidden="1" xlm="1">#NAME?</definedName>
    <definedName name="_xleta.IF" hidden="1" xlm="1">#NAME?</definedName>
    <definedName name="RutaMapaANS">'C':\Users\hector.gaviria\OneDrive - Elite Ingenieros SAS\Control_ANS\mapa_ans.html</definedName>
    <definedName name="SegmentaciónDeDatos_ACTIVIDAD">#N/A</definedName>
    <definedName name="SegmentaciónDeDatos_ACTIVIDAD1">#N/A</definedName>
    <definedName name="SegmentaciónDeDatos_ESTADO">#N/A</definedName>
    <definedName name="SegmentaciónDeDatos_MUNICIPIO">#N/A</definedName>
    <definedName name="SegmentaciónDeDatos_SUBZONA">#N/A</definedName>
    <definedName name="SegmentaciónDeDatos_TIPO_DIRECCION">#N/A</definedName>
    <definedName name="SegmentaciónDeDatos_TIPO_DIRECCION1">#N/A</definedName>
  </definedNames>
  <calcPr calcId="191029"/>
  <pivotCaches>
    <pivotCache cacheId="72"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713" i="2" l="1"/>
  <c r="AF714" i="2"/>
  <c r="AF715" i="2"/>
  <c r="AF716" i="2"/>
  <c r="AF717" i="2"/>
  <c r="AF718" i="2"/>
  <c r="AF719" i="2"/>
  <c r="AF720" i="2"/>
  <c r="AF721" i="2"/>
  <c r="AF722" i="2"/>
  <c r="AF723" i="2"/>
  <c r="AF724" i="2"/>
  <c r="AF725" i="2"/>
  <c r="AF726" i="2"/>
  <c r="AF727" i="2"/>
  <c r="AF728" i="2"/>
  <c r="AF729" i="2"/>
  <c r="AF730" i="2"/>
  <c r="AF731" i="2"/>
  <c r="AF732" i="2"/>
  <c r="AF733" i="2"/>
  <c r="AF734" i="2"/>
  <c r="AF735" i="2"/>
  <c r="AF736" i="2"/>
  <c r="AF737" i="2"/>
  <c r="AF738" i="2"/>
  <c r="AF739" i="2"/>
  <c r="AF740" i="2"/>
  <c r="AF741" i="2"/>
  <c r="AF742" i="2"/>
  <c r="AF743" i="2"/>
  <c r="AF744" i="2"/>
  <c r="AF745" i="2"/>
  <c r="AF746" i="2"/>
  <c r="AF747" i="2"/>
  <c r="AF748" i="2"/>
  <c r="AF749" i="2"/>
  <c r="AF750" i="2"/>
  <c r="AF751" i="2"/>
  <c r="AF752" i="2"/>
  <c r="AF753" i="2"/>
  <c r="AF754" i="2"/>
  <c r="AF755" i="2"/>
  <c r="AF756" i="2"/>
  <c r="AF757" i="2"/>
  <c r="AF758" i="2"/>
  <c r="AF759" i="2"/>
  <c r="AF760" i="2"/>
  <c r="AF761" i="2"/>
  <c r="AF762" i="2"/>
  <c r="AF763" i="2"/>
  <c r="AF764" i="2"/>
  <c r="AF765" i="2"/>
  <c r="AF766" i="2"/>
  <c r="AF767" i="2"/>
  <c r="AF768" i="2"/>
  <c r="AF769" i="2"/>
  <c r="AF770" i="2"/>
  <c r="AF771" i="2"/>
  <c r="AF772" i="2"/>
  <c r="AF773" i="2"/>
  <c r="AF774" i="2"/>
  <c r="AF775" i="2"/>
  <c r="AF776" i="2"/>
  <c r="AF777" i="2"/>
  <c r="AF778" i="2"/>
  <c r="AF779" i="2"/>
  <c r="AF780" i="2"/>
  <c r="AF781" i="2"/>
  <c r="AF782" i="2"/>
  <c r="AF783" i="2"/>
  <c r="AF784" i="2"/>
  <c r="AF785" i="2"/>
  <c r="AF786" i="2"/>
  <c r="AF787" i="2"/>
  <c r="AF788" i="2"/>
  <c r="AF789" i="2"/>
  <c r="AF790" i="2"/>
  <c r="AF791" i="2"/>
  <c r="AF792" i="2"/>
  <c r="AF793" i="2"/>
  <c r="AF794" i="2"/>
  <c r="AF795" i="2"/>
  <c r="AF796" i="2"/>
  <c r="AF797" i="2"/>
  <c r="AF798" i="2"/>
  <c r="AF799" i="2"/>
  <c r="AF800" i="2"/>
  <c r="AF801" i="2"/>
  <c r="AF802" i="2"/>
  <c r="AF803" i="2"/>
  <c r="AF804" i="2"/>
  <c r="AF805" i="2"/>
  <c r="AF806" i="2"/>
  <c r="AF807" i="2"/>
  <c r="AF808" i="2"/>
  <c r="AF809" i="2"/>
  <c r="AF810" i="2"/>
  <c r="AF811" i="2"/>
  <c r="AF812" i="2"/>
  <c r="AF813" i="2"/>
  <c r="AF814" i="2"/>
  <c r="AF815" i="2"/>
  <c r="AF816" i="2"/>
  <c r="AF817" i="2"/>
  <c r="AF818" i="2"/>
  <c r="AF819" i="2"/>
  <c r="AF820" i="2"/>
  <c r="AF821" i="2"/>
  <c r="AF822" i="2"/>
  <c r="AF823" i="2"/>
  <c r="AF824" i="2"/>
  <c r="AF825" i="2"/>
  <c r="AF826" i="2"/>
  <c r="AF827" i="2"/>
  <c r="AF828" i="2"/>
  <c r="AF829" i="2"/>
  <c r="AF830" i="2"/>
  <c r="AF831" i="2"/>
  <c r="AF832" i="2"/>
  <c r="AF833" i="2"/>
  <c r="AF834" i="2"/>
  <c r="AF835" i="2"/>
  <c r="AF836" i="2"/>
  <c r="AF837" i="2"/>
  <c r="AF838" i="2"/>
  <c r="AF839" i="2"/>
  <c r="AF840" i="2"/>
  <c r="AF841" i="2"/>
  <c r="AF842" i="2"/>
  <c r="AF843" i="2"/>
  <c r="AF844" i="2"/>
  <c r="AF845" i="2"/>
  <c r="AF846" i="2"/>
  <c r="AF847" i="2"/>
  <c r="AF848" i="2"/>
  <c r="AF849" i="2"/>
  <c r="AF850" i="2"/>
  <c r="AF851" i="2"/>
  <c r="AF852" i="2"/>
  <c r="AF853" i="2"/>
  <c r="AF854" i="2"/>
  <c r="AF855" i="2"/>
  <c r="AF856" i="2"/>
  <c r="AF857" i="2"/>
  <c r="AF858" i="2"/>
  <c r="AF859" i="2"/>
  <c r="AF860" i="2"/>
  <c r="AF861" i="2"/>
  <c r="AF862" i="2"/>
  <c r="AF863" i="2"/>
  <c r="AF864" i="2"/>
  <c r="AF865" i="2"/>
  <c r="AF866" i="2"/>
  <c r="AF867" i="2"/>
  <c r="AF868" i="2"/>
  <c r="AF869" i="2"/>
  <c r="AF870" i="2"/>
  <c r="AF871" i="2"/>
  <c r="AF872" i="2"/>
  <c r="AF873" i="2"/>
  <c r="AF874" i="2"/>
  <c r="AF875" i="2"/>
  <c r="AF876" i="2"/>
  <c r="AF877" i="2"/>
  <c r="AF878" i="2"/>
  <c r="AF879" i="2"/>
  <c r="AF880" i="2"/>
  <c r="AF881" i="2"/>
  <c r="AF882" i="2"/>
  <c r="AF883" i="2"/>
  <c r="AF884" i="2"/>
  <c r="AF885" i="2"/>
  <c r="AF886" i="2"/>
  <c r="AF887" i="2"/>
  <c r="AF888" i="2"/>
  <c r="AF889" i="2"/>
  <c r="AF890" i="2"/>
  <c r="AF891" i="2"/>
  <c r="AF892" i="2"/>
  <c r="AF893" i="2"/>
  <c r="AF894" i="2"/>
  <c r="AF895" i="2"/>
  <c r="AF896" i="2"/>
  <c r="AF897" i="2"/>
  <c r="AF898" i="2"/>
  <c r="AF899" i="2"/>
  <c r="AF900" i="2"/>
  <c r="AF901" i="2"/>
  <c r="AF902" i="2"/>
  <c r="AF903" i="2"/>
  <c r="AF904" i="2"/>
  <c r="AF905" i="2"/>
  <c r="AF906" i="2"/>
  <c r="AF907" i="2"/>
  <c r="AF908" i="2"/>
  <c r="AF909" i="2"/>
  <c r="AF910" i="2"/>
  <c r="AF911" i="2"/>
  <c r="AF912" i="2"/>
  <c r="AF913" i="2"/>
  <c r="AF914" i="2"/>
  <c r="AF915" i="2"/>
  <c r="AF916" i="2"/>
  <c r="AF917" i="2"/>
  <c r="AF918" i="2"/>
  <c r="AF919" i="2"/>
  <c r="AF920" i="2"/>
  <c r="AF921" i="2"/>
  <c r="AF922" i="2"/>
  <c r="AF923" i="2"/>
  <c r="AF924" i="2"/>
  <c r="AF925" i="2"/>
  <c r="AF926" i="2"/>
  <c r="AF927" i="2"/>
  <c r="AF928" i="2"/>
  <c r="AF929" i="2"/>
  <c r="AF930" i="2"/>
  <c r="AF931" i="2"/>
  <c r="AF932" i="2"/>
  <c r="AF933" i="2"/>
  <c r="AF934" i="2"/>
  <c r="AF935" i="2"/>
  <c r="AF936" i="2"/>
  <c r="AF937" i="2"/>
  <c r="AF938" i="2"/>
  <c r="AF939" i="2"/>
  <c r="AF940" i="2"/>
  <c r="AF941" i="2"/>
  <c r="AF942" i="2"/>
  <c r="AF943" i="2"/>
  <c r="AF944" i="2"/>
  <c r="AF945" i="2"/>
  <c r="AF946" i="2"/>
  <c r="AF947" i="2"/>
  <c r="AF948" i="2"/>
  <c r="AF949" i="2"/>
  <c r="AF950" i="2"/>
  <c r="AF951" i="2"/>
  <c r="AF952" i="2"/>
  <c r="AF953" i="2"/>
  <c r="AF954" i="2"/>
  <c r="AF955" i="2"/>
  <c r="AF956" i="2"/>
  <c r="AF957" i="2"/>
  <c r="AF958" i="2"/>
  <c r="AF959" i="2"/>
  <c r="AF960" i="2"/>
  <c r="AF961" i="2"/>
  <c r="AF962" i="2"/>
  <c r="AF963" i="2"/>
  <c r="AF964" i="2"/>
  <c r="AF965" i="2"/>
  <c r="AF966" i="2"/>
  <c r="AF967" i="2"/>
  <c r="AF968" i="2"/>
  <c r="AF969" i="2"/>
  <c r="AF970" i="2"/>
  <c r="AF971" i="2"/>
  <c r="AF972" i="2"/>
  <c r="AF973" i="2"/>
  <c r="AF974" i="2"/>
  <c r="AF975" i="2"/>
  <c r="AF976" i="2"/>
  <c r="AF977" i="2"/>
  <c r="AF978" i="2"/>
  <c r="AF979" i="2"/>
  <c r="AF980" i="2"/>
  <c r="AF981" i="2"/>
  <c r="AF982" i="2"/>
  <c r="AF983" i="2"/>
  <c r="AF984" i="2"/>
  <c r="AF985" i="2"/>
  <c r="AF986" i="2"/>
  <c r="AF987" i="2"/>
  <c r="AF988" i="2"/>
  <c r="AF989" i="2"/>
  <c r="AF990" i="2"/>
  <c r="AF991" i="2"/>
  <c r="AF992" i="2"/>
  <c r="AF993" i="2"/>
  <c r="AF994" i="2"/>
  <c r="AF995" i="2"/>
  <c r="AF996" i="2"/>
  <c r="AF997" i="2"/>
  <c r="AF998" i="2"/>
  <c r="AF999" i="2"/>
  <c r="AF1000" i="2"/>
  <c r="AF1001" i="2"/>
  <c r="AF1002" i="2"/>
  <c r="AF1003" i="2"/>
  <c r="AF1004" i="2"/>
  <c r="AF1005" i="2"/>
  <c r="AF1006" i="2"/>
  <c r="AF1007" i="2"/>
  <c r="AF1008" i="2"/>
  <c r="AF1009" i="2"/>
  <c r="AF1010" i="2"/>
  <c r="AF1011" i="2"/>
  <c r="AF1012" i="2"/>
  <c r="AF1013" i="2"/>
  <c r="AF1014" i="2"/>
  <c r="AF1015" i="2"/>
  <c r="AF1016" i="2"/>
  <c r="AF1017" i="2"/>
  <c r="AF1018" i="2"/>
  <c r="AF1019" i="2"/>
  <c r="AF1020" i="2"/>
  <c r="AF1021" i="2"/>
  <c r="AF1022" i="2"/>
  <c r="AF1023" i="2"/>
  <c r="AF1024" i="2"/>
  <c r="AF1025" i="2"/>
  <c r="AF1026" i="2"/>
  <c r="AF1027" i="2"/>
  <c r="AF1028" i="2"/>
  <c r="AF1029" i="2"/>
  <c r="AF1030" i="2"/>
  <c r="AF1031" i="2"/>
  <c r="AF1032" i="2"/>
  <c r="AF1033" i="2"/>
  <c r="AF1034" i="2"/>
  <c r="AF1035" i="2"/>
  <c r="AF1036" i="2"/>
  <c r="AF1037" i="2"/>
  <c r="AF1038" i="2"/>
  <c r="AF1039" i="2"/>
  <c r="AF1040" i="2"/>
  <c r="AF1041" i="2"/>
  <c r="AF1042" i="2"/>
  <c r="AF1043" i="2"/>
  <c r="AF1044" i="2"/>
  <c r="AF1045" i="2"/>
  <c r="AF1046" i="2"/>
  <c r="AF1047" i="2"/>
  <c r="AF1048" i="2"/>
  <c r="AF1049" i="2"/>
  <c r="AF1050" i="2"/>
  <c r="AF1051" i="2"/>
  <c r="AF1052" i="2"/>
  <c r="AF1053" i="2"/>
  <c r="AF1054" i="2"/>
  <c r="AF1055" i="2"/>
  <c r="AF1056" i="2"/>
  <c r="AF1057" i="2"/>
  <c r="AF1058" i="2"/>
  <c r="AF1059" i="2"/>
  <c r="AF1060" i="2"/>
  <c r="AF1061" i="2"/>
  <c r="AF1062" i="2"/>
  <c r="AF1063" i="2"/>
  <c r="AF1064" i="2"/>
  <c r="AF1065" i="2"/>
  <c r="AF1066" i="2"/>
  <c r="AF1067" i="2"/>
  <c r="AF1068" i="2"/>
  <c r="AF1069" i="2"/>
  <c r="AF1070" i="2"/>
  <c r="AF1071" i="2"/>
  <c r="AF1072" i="2"/>
  <c r="AF1073" i="2"/>
  <c r="AF1074" i="2"/>
  <c r="AF1075" i="2"/>
  <c r="AF1076" i="2"/>
  <c r="AF1077" i="2"/>
  <c r="AF1078" i="2"/>
  <c r="AF1079" i="2"/>
  <c r="AF1080" i="2"/>
  <c r="AF1081" i="2"/>
  <c r="AF1082" i="2"/>
  <c r="AF1083" i="2"/>
  <c r="AF1084" i="2"/>
  <c r="AF1085" i="2"/>
  <c r="AF1086" i="2"/>
  <c r="AF1087" i="2"/>
  <c r="AF1088" i="2"/>
  <c r="AF1089" i="2"/>
  <c r="AF1090" i="2"/>
  <c r="AF1091" i="2"/>
  <c r="AF1092" i="2"/>
  <c r="AF1093" i="2"/>
  <c r="AF1094" i="2"/>
  <c r="AF1095" i="2"/>
  <c r="AF1096" i="2"/>
  <c r="AF1097" i="2"/>
  <c r="AF1098" i="2"/>
  <c r="AF1099" i="2"/>
  <c r="AF1100" i="2"/>
  <c r="AF1101" i="2"/>
  <c r="AF1102" i="2"/>
  <c r="AF1103" i="2"/>
  <c r="AF1104" i="2"/>
  <c r="AF1105" i="2"/>
  <c r="AF1106" i="2"/>
  <c r="AF1107" i="2"/>
  <c r="AF1108" i="2"/>
  <c r="AF1109" i="2"/>
  <c r="AF1110" i="2"/>
  <c r="AF1111" i="2"/>
  <c r="AF1112" i="2"/>
  <c r="AF1113" i="2"/>
  <c r="AF1114" i="2"/>
  <c r="AF1115" i="2"/>
  <c r="AF1116" i="2"/>
  <c r="AF1117" i="2"/>
  <c r="AF1118" i="2"/>
  <c r="AF1119" i="2"/>
  <c r="AF1120" i="2"/>
  <c r="AF1121" i="2"/>
  <c r="AF1122" i="2"/>
  <c r="AF1123" i="2"/>
  <c r="AF1124" i="2"/>
  <c r="AF1125" i="2"/>
  <c r="AF1126" i="2"/>
  <c r="AF1127" i="2"/>
  <c r="AF1128" i="2"/>
  <c r="AF1129" i="2"/>
  <c r="AF1130" i="2"/>
  <c r="AF1131" i="2"/>
  <c r="AF1132" i="2"/>
  <c r="AF1133" i="2"/>
  <c r="AF1134" i="2"/>
  <c r="AF1135" i="2"/>
  <c r="AF1136" i="2"/>
  <c r="AF1137" i="2"/>
  <c r="AF1138" i="2"/>
  <c r="AF1139" i="2"/>
  <c r="AF1140" i="2"/>
  <c r="AF1141" i="2"/>
  <c r="AF1142" i="2"/>
  <c r="AF1143" i="2"/>
  <c r="AF1144" i="2"/>
  <c r="AF1145" i="2"/>
  <c r="AF1146" i="2"/>
  <c r="AF1147" i="2"/>
  <c r="AF1148" i="2"/>
  <c r="AF1149" i="2"/>
  <c r="AF1150" i="2"/>
  <c r="AF1151" i="2"/>
  <c r="AF1152" i="2"/>
  <c r="AF1153" i="2"/>
  <c r="AF1154" i="2"/>
  <c r="AF1155" i="2"/>
  <c r="AF1156" i="2"/>
  <c r="AF1157" i="2"/>
  <c r="AF1158" i="2"/>
  <c r="AF1159" i="2"/>
  <c r="AF1160" i="2"/>
  <c r="AF1161" i="2"/>
  <c r="AF1162" i="2"/>
  <c r="AF1163" i="2"/>
  <c r="AF1164" i="2"/>
  <c r="AF1165" i="2"/>
  <c r="AF1166" i="2"/>
  <c r="AF1167" i="2"/>
  <c r="AF1168" i="2"/>
  <c r="AF1169" i="2"/>
  <c r="AF1170" i="2"/>
  <c r="AF1171" i="2"/>
  <c r="AF1172" i="2"/>
  <c r="AF1173" i="2"/>
  <c r="AF1174" i="2"/>
  <c r="AF1175" i="2"/>
  <c r="AF1176" i="2"/>
  <c r="AF1177" i="2"/>
  <c r="AF1178" i="2"/>
  <c r="AF1179" i="2"/>
  <c r="AF1180" i="2"/>
  <c r="AF1181" i="2"/>
  <c r="AF1182" i="2"/>
  <c r="AF1183" i="2"/>
  <c r="AF1184" i="2"/>
  <c r="AF1185" i="2"/>
  <c r="AF1186" i="2"/>
  <c r="AF1187" i="2"/>
  <c r="AF1188" i="2"/>
  <c r="AF1189" i="2"/>
  <c r="AF1190" i="2"/>
  <c r="AF1191" i="2"/>
  <c r="AF1192" i="2"/>
  <c r="AF1193" i="2"/>
  <c r="AF1194" i="2"/>
  <c r="AF1195" i="2"/>
  <c r="AF1196" i="2"/>
  <c r="AF1197" i="2"/>
  <c r="AF1198" i="2"/>
  <c r="AF1199" i="2"/>
  <c r="AF1200" i="2"/>
  <c r="AF1201" i="2"/>
  <c r="AF1202" i="2"/>
  <c r="AF1203" i="2"/>
  <c r="AF1204" i="2"/>
  <c r="AF1205" i="2"/>
  <c r="AF1206" i="2"/>
  <c r="AF1207" i="2"/>
  <c r="AF1208" i="2"/>
  <c r="AF1209" i="2"/>
  <c r="AF1210" i="2"/>
  <c r="AF1211" i="2"/>
  <c r="AF1212" i="2"/>
  <c r="AF1213" i="2"/>
  <c r="AF1214" i="2"/>
  <c r="AF1215" i="2"/>
  <c r="AF1216" i="2"/>
  <c r="AF1217" i="2"/>
  <c r="AF1218" i="2"/>
  <c r="AF1219" i="2"/>
  <c r="AF1220" i="2"/>
  <c r="AF1221" i="2"/>
  <c r="AF1222" i="2"/>
  <c r="AF1223" i="2"/>
  <c r="AF1224" i="2"/>
  <c r="AF1225" i="2"/>
  <c r="AF1226" i="2"/>
  <c r="AF1227" i="2"/>
  <c r="AF1228" i="2"/>
  <c r="AF1229" i="2"/>
  <c r="AF1230" i="2"/>
  <c r="AF1231" i="2"/>
  <c r="AF1232" i="2"/>
  <c r="AF1233" i="2"/>
  <c r="AF1234" i="2"/>
  <c r="AF1235" i="2"/>
  <c r="AF1236" i="2"/>
  <c r="AF1237" i="2"/>
  <c r="AF1238" i="2"/>
  <c r="AF1239" i="2"/>
  <c r="AF1240" i="2"/>
  <c r="AF1241" i="2"/>
  <c r="AF1242" i="2"/>
  <c r="AF1243" i="2"/>
  <c r="AF1244" i="2"/>
  <c r="AF1245" i="2"/>
  <c r="AF1246" i="2"/>
  <c r="AF1247" i="2"/>
  <c r="AF1248" i="2"/>
  <c r="AF1249" i="2"/>
  <c r="AF1250" i="2"/>
  <c r="AF1251" i="2"/>
  <c r="AF1252" i="2"/>
  <c r="AF1253" i="2"/>
  <c r="AF1254" i="2"/>
  <c r="AF1255" i="2"/>
  <c r="AF1256" i="2"/>
  <c r="AF1257" i="2"/>
  <c r="AF1258" i="2"/>
  <c r="AF1259" i="2"/>
  <c r="AF1260" i="2"/>
  <c r="AF1261" i="2"/>
  <c r="AF1262" i="2"/>
  <c r="AF1263" i="2"/>
  <c r="AF1264" i="2"/>
  <c r="AF1265" i="2"/>
  <c r="AF1266" i="2"/>
  <c r="AF1267" i="2"/>
  <c r="AF1268" i="2"/>
  <c r="AF1269" i="2"/>
  <c r="AF1270" i="2"/>
  <c r="AF1271" i="2"/>
  <c r="AF1272" i="2"/>
  <c r="AF1273" i="2"/>
  <c r="AF1274" i="2"/>
  <c r="AF1275" i="2"/>
  <c r="AF1276" i="2"/>
  <c r="AF1277" i="2"/>
  <c r="AF1278" i="2"/>
  <c r="AF1279" i="2"/>
  <c r="AF1280" i="2"/>
  <c r="AF1281" i="2"/>
  <c r="AF1282" i="2"/>
  <c r="AF1283" i="2"/>
  <c r="AF1284" i="2"/>
  <c r="AF1285" i="2"/>
  <c r="AF1286" i="2"/>
  <c r="AF1287" i="2"/>
  <c r="AF1288" i="2"/>
  <c r="AF1289" i="2"/>
  <c r="AF1290" i="2"/>
  <c r="AF1291" i="2"/>
  <c r="AF1292" i="2"/>
  <c r="AF1293" i="2"/>
  <c r="AF1294" i="2"/>
  <c r="AF1295" i="2"/>
  <c r="AF1296" i="2"/>
  <c r="AF1297" i="2"/>
  <c r="AF1298" i="2"/>
  <c r="AF1299" i="2"/>
  <c r="AF1300" i="2"/>
  <c r="AF1301" i="2"/>
  <c r="AF1302" i="2"/>
  <c r="AF1303" i="2"/>
  <c r="AF1304" i="2"/>
  <c r="AF1305" i="2"/>
  <c r="AF1306" i="2"/>
  <c r="AF1307" i="2"/>
  <c r="AF1308" i="2"/>
  <c r="AF1309" i="2"/>
  <c r="AF1310" i="2"/>
  <c r="AF1311" i="2"/>
  <c r="AF1312" i="2"/>
  <c r="AF1313" i="2"/>
  <c r="AF1314" i="2"/>
  <c r="AF1315" i="2"/>
  <c r="AF1316" i="2"/>
  <c r="AF1317" i="2"/>
  <c r="AF1318" i="2"/>
  <c r="AF1319" i="2"/>
  <c r="AF1320" i="2"/>
  <c r="AF1321" i="2"/>
  <c r="AF1322" i="2"/>
  <c r="AF1323" i="2"/>
  <c r="AF1324" i="2"/>
  <c r="AF1325" i="2"/>
  <c r="AF1326" i="2"/>
  <c r="AF1327" i="2"/>
  <c r="AF1328" i="2"/>
  <c r="AF1329" i="2"/>
  <c r="AF1330" i="2"/>
  <c r="AF1331" i="2"/>
  <c r="AF1332" i="2"/>
  <c r="AF1333" i="2"/>
  <c r="AF1334" i="2"/>
  <c r="AF1335" i="2"/>
  <c r="AF1336" i="2"/>
  <c r="AF1337" i="2"/>
  <c r="AF1338" i="2"/>
  <c r="AF1339" i="2"/>
  <c r="AF1340" i="2"/>
  <c r="AF1341" i="2"/>
  <c r="AF1342" i="2"/>
  <c r="AF1343" i="2"/>
  <c r="AF1344" i="2"/>
  <c r="AF1345" i="2"/>
  <c r="AF1346" i="2"/>
  <c r="AF1347" i="2"/>
  <c r="AF1348" i="2"/>
  <c r="AF1349" i="2"/>
  <c r="AF1350" i="2"/>
  <c r="AF1351" i="2"/>
  <c r="AF1352" i="2"/>
  <c r="AF1353" i="2"/>
  <c r="AF1354" i="2"/>
  <c r="AF1355" i="2"/>
  <c r="AF1356" i="2"/>
  <c r="AF1357" i="2"/>
  <c r="AF1358" i="2"/>
  <c r="AF1359" i="2"/>
  <c r="AF1360" i="2"/>
  <c r="AF1361" i="2"/>
  <c r="AF1362" i="2"/>
  <c r="AF1363" i="2"/>
  <c r="AF1364" i="2"/>
  <c r="AF1365" i="2"/>
  <c r="AF1366" i="2"/>
  <c r="AF1367" i="2"/>
  <c r="AF1368" i="2"/>
  <c r="AF1369" i="2"/>
  <c r="AF1370" i="2"/>
  <c r="AF1371" i="2"/>
  <c r="AF1372" i="2"/>
  <c r="AF1373" i="2"/>
  <c r="AF1374" i="2"/>
  <c r="AF1375" i="2"/>
  <c r="AF1376" i="2"/>
  <c r="AF1377" i="2"/>
  <c r="AF1378" i="2"/>
  <c r="AF1379" i="2"/>
  <c r="AF1380" i="2"/>
  <c r="AF1381" i="2"/>
  <c r="AF1382" i="2"/>
  <c r="AF1383" i="2"/>
  <c r="AF1384" i="2"/>
  <c r="AF1385" i="2"/>
  <c r="AF1386" i="2"/>
  <c r="AF1387" i="2"/>
  <c r="AF1388" i="2"/>
  <c r="AF1389" i="2"/>
  <c r="AF1390" i="2"/>
  <c r="AF1391" i="2"/>
  <c r="AF1392" i="2"/>
  <c r="AF1393" i="2"/>
  <c r="AF1394" i="2"/>
  <c r="AF1395" i="2"/>
  <c r="AF1396" i="2"/>
  <c r="AF1397" i="2"/>
  <c r="AF1398" i="2"/>
  <c r="AF1399" i="2"/>
  <c r="AF1400" i="2"/>
  <c r="AF1401" i="2"/>
  <c r="AF1402" i="2"/>
  <c r="AF1403" i="2"/>
  <c r="AF1404" i="2"/>
  <c r="AF1405" i="2"/>
  <c r="AF1406" i="2"/>
  <c r="AF1407" i="2"/>
  <c r="AF1408" i="2"/>
  <c r="AF1409" i="2"/>
  <c r="AF1410" i="2"/>
  <c r="AF1411" i="2"/>
  <c r="AF1412" i="2"/>
  <c r="AF1413" i="2"/>
  <c r="AF1414" i="2"/>
  <c r="AF1415" i="2"/>
  <c r="AF1416" i="2"/>
  <c r="AF1417" i="2"/>
  <c r="AF1418" i="2"/>
  <c r="AF1419" i="2"/>
  <c r="AF1420" i="2"/>
  <c r="AF1421" i="2"/>
  <c r="AF1422" i="2"/>
  <c r="AF1423" i="2"/>
  <c r="AF1424" i="2"/>
  <c r="AF1425" i="2"/>
  <c r="AF1426" i="2"/>
  <c r="AF1427" i="2"/>
  <c r="AF1428" i="2"/>
  <c r="AF1429" i="2"/>
  <c r="AF1430" i="2"/>
  <c r="AF1431" i="2"/>
  <c r="AF1432" i="2"/>
  <c r="AF1433" i="2"/>
  <c r="AF1434" i="2"/>
  <c r="AF1435" i="2"/>
  <c r="AF1436" i="2"/>
  <c r="AF1437" i="2"/>
  <c r="AF1438" i="2"/>
  <c r="AF1439" i="2"/>
  <c r="AF1440" i="2"/>
  <c r="AF1441" i="2"/>
  <c r="AF1442" i="2"/>
  <c r="AF1443" i="2"/>
  <c r="AF1444" i="2"/>
  <c r="AF1445" i="2"/>
  <c r="AF1446" i="2"/>
  <c r="AF1447" i="2"/>
  <c r="AF1448" i="2"/>
  <c r="AF1449" i="2"/>
  <c r="AF1450" i="2"/>
  <c r="AF1451" i="2"/>
  <c r="AF1452" i="2"/>
  <c r="AF1453" i="2"/>
  <c r="AF1454" i="2"/>
  <c r="AF1455" i="2"/>
  <c r="AF1456" i="2"/>
  <c r="AF1457" i="2"/>
  <c r="AF1458" i="2"/>
  <c r="AF1459" i="2"/>
  <c r="AF1460" i="2"/>
  <c r="AF1461" i="2"/>
  <c r="AF1462" i="2"/>
  <c r="AF1463" i="2"/>
  <c r="AF1464" i="2"/>
  <c r="AF1465" i="2"/>
  <c r="AF1466" i="2"/>
  <c r="AF1467" i="2"/>
  <c r="AF1468" i="2"/>
  <c r="AF1469" i="2"/>
  <c r="AF1470" i="2"/>
  <c r="AF1471" i="2"/>
  <c r="AF1472" i="2"/>
  <c r="AF1473" i="2"/>
  <c r="AF1474" i="2"/>
  <c r="AF1475" i="2"/>
  <c r="AF1476" i="2"/>
  <c r="AF1477" i="2"/>
  <c r="AF1478" i="2"/>
  <c r="AF1479" i="2"/>
  <c r="AF1480" i="2"/>
  <c r="AF1481" i="2"/>
  <c r="AF1482" i="2"/>
  <c r="AF1483" i="2"/>
  <c r="AF1484" i="2"/>
  <c r="AF1485" i="2"/>
  <c r="AF1486" i="2"/>
  <c r="AF1487" i="2"/>
  <c r="AF1488" i="2"/>
  <c r="AF1489" i="2"/>
  <c r="AF1490" i="2"/>
  <c r="AF1491" i="2"/>
  <c r="AF1492" i="2"/>
  <c r="AF1493" i="2"/>
  <c r="AF1494" i="2"/>
  <c r="AF1495" i="2"/>
  <c r="AF1496" i="2"/>
  <c r="AF1497" i="2"/>
  <c r="AF1498" i="2"/>
  <c r="AF1499" i="2"/>
  <c r="AF1500" i="2"/>
  <c r="AF1501" i="2"/>
  <c r="AF1502" i="2"/>
  <c r="AF1503" i="2"/>
  <c r="AF1504" i="2"/>
  <c r="AF1505" i="2"/>
  <c r="AF1506" i="2"/>
  <c r="AF1507" i="2"/>
  <c r="AF1508" i="2"/>
  <c r="AF1509" i="2"/>
  <c r="AF1510" i="2"/>
  <c r="AF1511" i="2"/>
  <c r="AF1512" i="2"/>
  <c r="AF1513" i="2"/>
  <c r="AF1514" i="2"/>
  <c r="AF1515" i="2"/>
  <c r="AF1516" i="2"/>
  <c r="AF1517" i="2"/>
  <c r="AF1518" i="2"/>
  <c r="AF1519" i="2"/>
  <c r="AF1520" i="2"/>
  <c r="AF1521" i="2"/>
  <c r="AF1522" i="2"/>
  <c r="AF1523" i="2"/>
  <c r="AF1524" i="2"/>
  <c r="AF1525" i="2"/>
  <c r="AF1526" i="2"/>
  <c r="AF1527" i="2"/>
  <c r="AF1528" i="2"/>
  <c r="AF1529" i="2"/>
  <c r="AF1530" i="2"/>
  <c r="AF1531" i="2"/>
  <c r="AF1532" i="2"/>
  <c r="AF1533" i="2"/>
  <c r="AF1534" i="2"/>
  <c r="AF1535" i="2"/>
  <c r="AF1536" i="2"/>
  <c r="AF1537" i="2"/>
  <c r="AF1538" i="2"/>
  <c r="AF1539" i="2"/>
  <c r="AF1540" i="2"/>
  <c r="AF1541" i="2"/>
  <c r="AF1542" i="2"/>
  <c r="AF1543" i="2"/>
  <c r="AF1544" i="2"/>
  <c r="AF1545" i="2"/>
  <c r="AF1546" i="2"/>
  <c r="AF1547" i="2"/>
  <c r="AF1548" i="2"/>
  <c r="AF1549" i="2"/>
  <c r="AF1550" i="2"/>
  <c r="AF1551" i="2"/>
  <c r="AF1552" i="2"/>
  <c r="AF1553" i="2"/>
  <c r="AF1554" i="2"/>
  <c r="AF1555" i="2"/>
  <c r="AF1556" i="2"/>
  <c r="AF1557" i="2"/>
  <c r="AF1558" i="2"/>
  <c r="AF1559" i="2"/>
  <c r="AF1560" i="2"/>
  <c r="AF1561" i="2"/>
  <c r="AF1562" i="2"/>
  <c r="AF1563" i="2"/>
  <c r="AF1564" i="2"/>
  <c r="AF1565" i="2"/>
  <c r="AF1566" i="2"/>
  <c r="AF1567" i="2"/>
  <c r="AF1568" i="2"/>
  <c r="AF1569" i="2"/>
  <c r="AF1570" i="2"/>
  <c r="AF1571" i="2"/>
  <c r="AF1572" i="2"/>
  <c r="AF1573" i="2"/>
  <c r="AF1574" i="2"/>
  <c r="AF1575" i="2"/>
  <c r="AF1576" i="2"/>
  <c r="AF1577" i="2"/>
  <c r="AF1578" i="2"/>
  <c r="AF1579" i="2"/>
  <c r="AF1580" i="2"/>
  <c r="AF1581" i="2"/>
  <c r="AF1582" i="2"/>
  <c r="AF1583" i="2"/>
  <c r="AF1584" i="2"/>
  <c r="AF1585" i="2"/>
  <c r="AF1586" i="2"/>
  <c r="AF1587" i="2"/>
  <c r="AF1588" i="2"/>
  <c r="AF1589" i="2"/>
  <c r="AF1590" i="2"/>
  <c r="AF1591" i="2"/>
  <c r="AF1592" i="2"/>
  <c r="AF1593" i="2"/>
  <c r="AF1594" i="2"/>
  <c r="AF1595" i="2"/>
  <c r="AF1596" i="2"/>
  <c r="AF1597" i="2"/>
  <c r="AF1598" i="2"/>
  <c r="AF1599" i="2"/>
  <c r="AF1600" i="2"/>
  <c r="AF1601" i="2"/>
  <c r="AF1602" i="2"/>
  <c r="AF1603" i="2"/>
  <c r="AF1604" i="2"/>
  <c r="AF1605" i="2"/>
  <c r="AF1606" i="2"/>
  <c r="AF1607" i="2"/>
  <c r="AF1608" i="2"/>
  <c r="AF1609" i="2"/>
  <c r="AF1610" i="2"/>
  <c r="AF1611" i="2"/>
  <c r="AF1612" i="2"/>
  <c r="AF1613" i="2"/>
  <c r="AF1614" i="2"/>
  <c r="AF1615" i="2"/>
  <c r="AF1616" i="2"/>
  <c r="AF1617" i="2"/>
  <c r="AF1618" i="2"/>
  <c r="AF1619" i="2"/>
  <c r="AF1620" i="2"/>
  <c r="AF1621" i="2"/>
  <c r="AF1622" i="2"/>
  <c r="AF1623" i="2"/>
  <c r="AF1624" i="2"/>
  <c r="AF1625" i="2"/>
  <c r="AF1626" i="2"/>
  <c r="AF1627" i="2"/>
  <c r="AF1628" i="2"/>
  <c r="AF1629" i="2"/>
  <c r="AF1630" i="2"/>
  <c r="AF1631" i="2"/>
  <c r="AF1632" i="2"/>
  <c r="AF1633" i="2"/>
  <c r="AF1634" i="2"/>
  <c r="AF1635" i="2"/>
  <c r="AF1636" i="2"/>
  <c r="AF1637" i="2"/>
  <c r="AF1638" i="2"/>
  <c r="AF1639" i="2"/>
  <c r="AF1640" i="2"/>
  <c r="AF1641" i="2"/>
  <c r="AF1642" i="2"/>
  <c r="AF1643" i="2"/>
  <c r="AF1644" i="2"/>
  <c r="AF1645" i="2"/>
  <c r="AF1646" i="2"/>
  <c r="AF1647" i="2"/>
  <c r="AF1648" i="2"/>
  <c r="AF1649" i="2"/>
  <c r="AF1650" i="2"/>
  <c r="AF1651" i="2"/>
  <c r="AF1652" i="2"/>
  <c r="AF1653" i="2"/>
  <c r="AF1654" i="2"/>
  <c r="AF1655" i="2"/>
  <c r="AF1656" i="2"/>
  <c r="AF1657" i="2"/>
  <c r="AF1658" i="2"/>
  <c r="AF1659" i="2"/>
  <c r="AF1660" i="2"/>
  <c r="AF1661" i="2"/>
  <c r="AF1662" i="2"/>
  <c r="AF1663" i="2"/>
  <c r="AF1664" i="2"/>
  <c r="AF1665" i="2"/>
  <c r="AF1666" i="2"/>
  <c r="AF1667" i="2"/>
  <c r="AF1668" i="2"/>
  <c r="AF1669" i="2"/>
  <c r="AF1670" i="2"/>
  <c r="AF1671" i="2"/>
  <c r="AF1672" i="2"/>
  <c r="AF1673" i="2"/>
  <c r="AF1674" i="2"/>
  <c r="AF1675" i="2"/>
  <c r="AF1676" i="2"/>
  <c r="AF1677" i="2"/>
  <c r="AF1678" i="2"/>
  <c r="AF1679" i="2"/>
  <c r="AF1680" i="2"/>
  <c r="AF1681" i="2"/>
  <c r="AF1682" i="2"/>
  <c r="AF1683" i="2"/>
  <c r="AF1684" i="2"/>
  <c r="AF1685" i="2"/>
  <c r="AF1686" i="2"/>
  <c r="AF1687" i="2"/>
  <c r="AF1688" i="2"/>
  <c r="AF1689" i="2"/>
  <c r="AF1690" i="2"/>
  <c r="AF1691" i="2"/>
  <c r="AF1692" i="2"/>
  <c r="AF1693" i="2"/>
  <c r="AF1694" i="2"/>
  <c r="AF1695" i="2"/>
  <c r="AF1696" i="2"/>
  <c r="AF1697" i="2"/>
  <c r="AF1698" i="2"/>
  <c r="AF1699" i="2"/>
  <c r="AF1700" i="2"/>
  <c r="AF1701" i="2"/>
  <c r="AF1702" i="2"/>
  <c r="AF1703" i="2"/>
  <c r="AF1704" i="2"/>
  <c r="AF1705" i="2"/>
  <c r="AF1706" i="2"/>
  <c r="AF1707" i="2"/>
  <c r="AF1708" i="2"/>
  <c r="AF1709" i="2"/>
  <c r="AF1710" i="2"/>
  <c r="AF1711" i="2"/>
  <c r="AF1712" i="2"/>
  <c r="AF1713" i="2"/>
  <c r="AF1714" i="2"/>
  <c r="AF1715" i="2"/>
  <c r="AF1716" i="2"/>
  <c r="AF1717" i="2"/>
  <c r="AF668" i="2"/>
  <c r="AF669" i="2"/>
  <c r="AF670" i="2"/>
  <c r="AF671" i="2"/>
  <c r="AF672" i="2"/>
  <c r="AF673" i="2"/>
  <c r="AF674" i="2"/>
  <c r="AF675" i="2"/>
  <c r="AF676" i="2"/>
  <c r="AF677" i="2"/>
  <c r="AF678" i="2"/>
  <c r="AF679" i="2"/>
  <c r="AF680" i="2"/>
  <c r="AF681" i="2"/>
  <c r="AF682" i="2"/>
  <c r="AF683" i="2"/>
  <c r="AF684" i="2"/>
  <c r="AF685" i="2"/>
  <c r="AF686" i="2"/>
  <c r="AF687" i="2"/>
  <c r="AF688" i="2"/>
  <c r="AF689" i="2"/>
  <c r="AF690" i="2"/>
  <c r="AF691" i="2"/>
  <c r="AF692" i="2"/>
  <c r="AF693" i="2"/>
  <c r="AF694" i="2"/>
  <c r="AF695" i="2"/>
  <c r="AF696" i="2"/>
  <c r="AF697" i="2"/>
  <c r="AF698" i="2"/>
  <c r="AF699" i="2"/>
  <c r="AF700" i="2"/>
  <c r="AF701" i="2"/>
  <c r="AF702" i="2"/>
  <c r="AF703" i="2"/>
  <c r="AF704" i="2"/>
  <c r="AF705" i="2"/>
  <c r="AF706" i="2"/>
  <c r="AF707" i="2"/>
  <c r="AF708" i="2"/>
  <c r="AF709" i="2"/>
  <c r="AF710" i="2"/>
  <c r="AF711" i="2"/>
  <c r="AF712" i="2"/>
  <c r="AF536" i="2"/>
  <c r="AF537" i="2"/>
  <c r="AF538" i="2"/>
  <c r="AF539" i="2"/>
  <c r="AF540" i="2"/>
  <c r="AF541" i="2"/>
  <c r="AF542" i="2"/>
  <c r="AF543" i="2"/>
  <c r="AF544" i="2"/>
  <c r="AF545" i="2"/>
  <c r="AF546" i="2"/>
  <c r="AF547" i="2"/>
  <c r="AF548" i="2"/>
  <c r="AF549" i="2"/>
  <c r="AF550" i="2"/>
  <c r="AF551" i="2"/>
  <c r="AF552" i="2"/>
  <c r="AF553" i="2"/>
  <c r="AF554" i="2"/>
  <c r="AF555" i="2"/>
  <c r="AF556" i="2"/>
  <c r="AF557" i="2"/>
  <c r="AF558" i="2"/>
  <c r="AF559" i="2"/>
  <c r="AF560" i="2"/>
  <c r="AF561" i="2"/>
  <c r="AF562" i="2"/>
  <c r="AF563" i="2"/>
  <c r="AF564" i="2"/>
  <c r="AF565" i="2"/>
  <c r="AF566" i="2"/>
  <c r="AF567" i="2"/>
  <c r="AF568" i="2"/>
  <c r="AF569" i="2"/>
  <c r="AF570" i="2"/>
  <c r="AF571" i="2"/>
  <c r="AF572" i="2"/>
  <c r="AF573" i="2"/>
  <c r="AF574" i="2"/>
  <c r="AF575" i="2"/>
  <c r="AF576" i="2"/>
  <c r="AF577" i="2"/>
  <c r="AF578" i="2"/>
  <c r="AF579" i="2"/>
  <c r="AF580" i="2"/>
  <c r="AF581" i="2"/>
  <c r="AF582" i="2"/>
  <c r="AF583" i="2"/>
  <c r="AF584" i="2"/>
  <c r="AF585" i="2"/>
  <c r="AF586" i="2"/>
  <c r="AF587" i="2"/>
  <c r="AF588" i="2"/>
  <c r="AF589" i="2"/>
  <c r="AF590" i="2"/>
  <c r="AF591" i="2"/>
  <c r="AF592" i="2"/>
  <c r="AF593" i="2"/>
  <c r="AF594" i="2"/>
  <c r="AF595" i="2"/>
  <c r="AF596" i="2"/>
  <c r="AF597" i="2"/>
  <c r="AF598" i="2"/>
  <c r="AF599" i="2"/>
  <c r="AF600" i="2"/>
  <c r="AF601" i="2"/>
  <c r="AF602" i="2"/>
  <c r="AF603" i="2"/>
  <c r="AF604" i="2"/>
  <c r="AF605" i="2"/>
  <c r="AF606" i="2"/>
  <c r="AF607" i="2"/>
  <c r="AF608" i="2"/>
  <c r="AF609" i="2"/>
  <c r="AF610" i="2"/>
  <c r="AF611" i="2"/>
  <c r="AF612" i="2"/>
  <c r="AF613" i="2"/>
  <c r="AF614" i="2"/>
  <c r="AF615" i="2"/>
  <c r="AF616" i="2"/>
  <c r="AF617" i="2"/>
  <c r="AF618" i="2"/>
  <c r="AF619" i="2"/>
  <c r="AF620" i="2"/>
  <c r="AF621" i="2"/>
  <c r="AF622" i="2"/>
  <c r="AF623" i="2"/>
  <c r="AF624" i="2"/>
  <c r="AF625" i="2"/>
  <c r="AF626" i="2"/>
  <c r="AF627" i="2"/>
  <c r="AF628" i="2"/>
  <c r="AF629" i="2"/>
  <c r="AF630" i="2"/>
  <c r="AF631" i="2"/>
  <c r="AF632" i="2"/>
  <c r="AF633" i="2"/>
  <c r="AF634" i="2"/>
  <c r="AF635" i="2"/>
  <c r="AF636" i="2"/>
  <c r="AF637" i="2"/>
  <c r="AF638" i="2"/>
  <c r="AF639" i="2"/>
  <c r="AF640" i="2"/>
  <c r="AF641" i="2"/>
  <c r="AF642" i="2"/>
  <c r="AF643" i="2"/>
  <c r="AF644" i="2"/>
  <c r="AF645" i="2"/>
  <c r="AF646" i="2"/>
  <c r="AF647" i="2"/>
  <c r="AF648" i="2"/>
  <c r="AF649" i="2"/>
  <c r="AF650" i="2"/>
  <c r="AF651" i="2"/>
  <c r="AF652" i="2"/>
  <c r="AF653" i="2"/>
  <c r="AF654" i="2"/>
  <c r="AF655" i="2"/>
  <c r="AF656" i="2"/>
  <c r="AF657" i="2"/>
  <c r="AF658" i="2"/>
  <c r="AF659" i="2"/>
  <c r="AF660" i="2"/>
  <c r="AF661" i="2"/>
  <c r="AF662" i="2"/>
  <c r="AF663" i="2"/>
  <c r="AF664" i="2"/>
  <c r="AF665" i="2"/>
  <c r="AF666" i="2"/>
  <c r="AF667" i="2"/>
  <c r="AF533" i="2"/>
  <c r="AF534" i="2"/>
  <c r="AF535" i="2"/>
  <c r="AF496" i="2"/>
  <c r="AF497" i="2"/>
  <c r="AF498" i="2"/>
  <c r="AF499" i="2"/>
  <c r="AF500" i="2"/>
  <c r="AF501" i="2"/>
  <c r="AF502" i="2"/>
  <c r="AF503" i="2"/>
  <c r="AF504" i="2"/>
  <c r="AF505" i="2"/>
  <c r="AF506" i="2"/>
  <c r="AF507" i="2"/>
  <c r="AF508" i="2"/>
  <c r="AF509" i="2"/>
  <c r="AF510" i="2"/>
  <c r="AF511" i="2"/>
  <c r="AF512" i="2"/>
  <c r="AF513" i="2"/>
  <c r="AF514" i="2"/>
  <c r="AF515" i="2"/>
  <c r="AF516" i="2"/>
  <c r="AF517" i="2"/>
  <c r="AF518" i="2"/>
  <c r="AF519" i="2"/>
  <c r="AF520" i="2"/>
  <c r="AF521" i="2"/>
  <c r="AF522" i="2"/>
  <c r="AF523" i="2"/>
  <c r="AF524" i="2"/>
  <c r="AF525" i="2"/>
  <c r="AF526" i="2"/>
  <c r="AF527" i="2"/>
  <c r="AF528" i="2"/>
  <c r="AF529" i="2"/>
  <c r="AF530" i="2"/>
  <c r="AF531" i="2"/>
  <c r="AF532" i="2"/>
  <c r="AF416" i="2"/>
  <c r="AF417" i="2"/>
  <c r="AF418" i="2"/>
  <c r="AF419" i="2"/>
  <c r="AF420" i="2"/>
  <c r="AF421" i="2"/>
  <c r="AF422" i="2"/>
  <c r="AF423" i="2"/>
  <c r="AF424" i="2"/>
  <c r="AF425" i="2"/>
  <c r="AF426" i="2"/>
  <c r="AF427" i="2"/>
  <c r="AF428" i="2"/>
  <c r="AF429" i="2"/>
  <c r="AF430" i="2"/>
  <c r="AF431" i="2"/>
  <c r="AF432" i="2"/>
  <c r="AF433" i="2"/>
  <c r="AF434" i="2"/>
  <c r="AF435" i="2"/>
  <c r="AF436" i="2"/>
  <c r="AF437" i="2"/>
  <c r="AF438" i="2"/>
  <c r="AF439" i="2"/>
  <c r="AF440" i="2"/>
  <c r="AF441" i="2"/>
  <c r="AF442" i="2"/>
  <c r="AF443" i="2"/>
  <c r="AF444" i="2"/>
  <c r="AF445" i="2"/>
  <c r="AF446" i="2"/>
  <c r="AF447" i="2"/>
  <c r="AF448" i="2"/>
  <c r="AF449" i="2"/>
  <c r="AF450" i="2"/>
  <c r="AF451" i="2"/>
  <c r="AF452" i="2"/>
  <c r="AF453" i="2"/>
  <c r="AF454" i="2"/>
  <c r="AF455" i="2"/>
  <c r="AF456" i="2"/>
  <c r="AF457" i="2"/>
  <c r="AF458" i="2"/>
  <c r="AF459" i="2"/>
  <c r="AF460" i="2"/>
  <c r="AF461" i="2"/>
  <c r="AF462" i="2"/>
  <c r="AF463" i="2"/>
  <c r="AF464" i="2"/>
  <c r="AF465" i="2"/>
  <c r="AF466" i="2"/>
  <c r="AF467" i="2"/>
  <c r="AF468" i="2"/>
  <c r="AF469" i="2"/>
  <c r="AF470" i="2"/>
  <c r="AF471" i="2"/>
  <c r="AF472" i="2"/>
  <c r="AF473" i="2"/>
  <c r="AF474" i="2"/>
  <c r="AF475" i="2"/>
  <c r="AF476" i="2"/>
  <c r="AF477" i="2"/>
  <c r="AF478" i="2"/>
  <c r="AF479" i="2"/>
  <c r="AF480" i="2"/>
  <c r="AF481" i="2"/>
  <c r="AF482" i="2"/>
  <c r="AF483" i="2"/>
  <c r="AF484" i="2"/>
  <c r="AF485" i="2"/>
  <c r="AF486" i="2"/>
  <c r="AF487" i="2"/>
  <c r="AF488" i="2"/>
  <c r="AF489" i="2"/>
  <c r="AF490" i="2"/>
  <c r="AF491" i="2"/>
  <c r="AF492" i="2"/>
  <c r="AF493" i="2"/>
  <c r="AF494" i="2"/>
  <c r="AF495" i="2"/>
  <c r="AF384" i="2"/>
  <c r="AF385" i="2"/>
  <c r="AF386" i="2"/>
  <c r="AF387" i="2"/>
  <c r="AF388" i="2"/>
  <c r="AF389" i="2"/>
  <c r="AF390" i="2"/>
  <c r="AF391" i="2"/>
  <c r="AF392" i="2"/>
  <c r="AF393" i="2"/>
  <c r="AF394" i="2"/>
  <c r="AF395" i="2"/>
  <c r="AF396" i="2"/>
  <c r="AF397" i="2"/>
  <c r="AF398" i="2"/>
  <c r="AF399" i="2"/>
  <c r="AF400" i="2"/>
  <c r="AF401" i="2"/>
  <c r="AF402" i="2"/>
  <c r="AF403" i="2"/>
  <c r="AF404" i="2"/>
  <c r="AF405" i="2"/>
  <c r="AF406" i="2"/>
  <c r="AF407" i="2"/>
  <c r="AF408" i="2"/>
  <c r="AF409" i="2"/>
  <c r="AF410" i="2"/>
  <c r="AF411" i="2"/>
  <c r="AF412" i="2"/>
  <c r="AF413" i="2"/>
  <c r="AF414" i="2"/>
  <c r="AF415" i="2"/>
  <c r="AF2" i="2"/>
  <c r="AF3" i="2"/>
  <c r="AF4" i="2"/>
  <c r="AF5" i="2"/>
  <c r="AF6" i="2"/>
  <c r="AF7" i="2"/>
  <c r="AF8" i="2"/>
  <c r="AF9" i="2"/>
  <c r="AF10" i="2"/>
  <c r="AF11" i="2"/>
  <c r="AF12" i="2"/>
  <c r="AF13" i="2"/>
  <c r="AF14" i="2"/>
  <c r="AF15" i="2"/>
  <c r="AF16" i="2"/>
  <c r="AF17" i="2"/>
  <c r="AF18" i="2"/>
  <c r="AF19" i="2"/>
  <c r="AF20" i="2"/>
  <c r="AF21" i="2"/>
  <c r="AF22" i="2"/>
  <c r="AF23" i="2"/>
  <c r="AF24" i="2"/>
  <c r="AF25" i="2"/>
  <c r="AF26" i="2"/>
  <c r="AF27" i="2"/>
  <c r="AF28" i="2"/>
  <c r="AF29" i="2"/>
  <c r="AF30" i="2"/>
  <c r="AF31" i="2"/>
  <c r="AF32" i="2"/>
  <c r="AF33" i="2"/>
  <c r="AF34" i="2"/>
  <c r="AF35" i="2"/>
  <c r="AF36" i="2"/>
  <c r="AF37" i="2"/>
  <c r="AF38" i="2"/>
  <c r="AF39" i="2"/>
  <c r="AF40" i="2"/>
  <c r="AF41" i="2"/>
  <c r="AF42" i="2"/>
  <c r="AF43" i="2"/>
  <c r="AF44" i="2"/>
  <c r="AF45" i="2"/>
  <c r="AF46" i="2"/>
  <c r="AF47" i="2"/>
  <c r="AF48" i="2"/>
  <c r="AF49" i="2"/>
  <c r="AF50" i="2"/>
  <c r="AF51" i="2"/>
  <c r="AF52" i="2"/>
  <c r="AF53" i="2"/>
  <c r="AF54" i="2"/>
  <c r="AF55" i="2"/>
  <c r="AF56" i="2"/>
  <c r="AF57" i="2"/>
  <c r="AF58" i="2"/>
  <c r="AF59" i="2"/>
  <c r="AF60" i="2"/>
  <c r="AF61" i="2"/>
  <c r="AF62" i="2"/>
  <c r="AF63" i="2"/>
  <c r="AF64" i="2"/>
  <c r="AF65" i="2"/>
  <c r="AF66" i="2"/>
  <c r="AF67" i="2"/>
  <c r="AF68" i="2"/>
  <c r="AF69" i="2"/>
  <c r="AF70" i="2"/>
  <c r="AF71" i="2"/>
  <c r="AF72" i="2"/>
  <c r="AF73" i="2"/>
  <c r="AF74" i="2"/>
  <c r="AF75" i="2"/>
  <c r="AF76" i="2"/>
  <c r="AF77" i="2"/>
  <c r="AF78" i="2"/>
  <c r="AF79" i="2"/>
  <c r="AF80" i="2"/>
  <c r="AF81" i="2"/>
  <c r="AF82" i="2"/>
  <c r="AF83" i="2"/>
  <c r="AF84" i="2"/>
  <c r="AF85" i="2"/>
  <c r="AF86" i="2"/>
  <c r="AF87" i="2"/>
  <c r="AF88" i="2"/>
  <c r="AF89" i="2"/>
  <c r="AF90" i="2"/>
  <c r="AF91" i="2"/>
  <c r="AF92" i="2"/>
  <c r="AF93" i="2"/>
  <c r="AF94" i="2"/>
  <c r="AF95" i="2"/>
  <c r="AF96" i="2"/>
  <c r="AF97" i="2"/>
  <c r="AF98" i="2"/>
  <c r="AF99" i="2"/>
  <c r="AF100" i="2"/>
  <c r="AF101" i="2"/>
  <c r="AF102" i="2"/>
  <c r="AF103" i="2"/>
  <c r="AF104" i="2"/>
  <c r="AF105" i="2"/>
  <c r="AF106" i="2"/>
  <c r="AF107" i="2"/>
  <c r="AF108" i="2"/>
  <c r="AF109" i="2"/>
  <c r="AF110" i="2"/>
  <c r="AF111" i="2"/>
  <c r="AF112" i="2"/>
  <c r="AF113" i="2"/>
  <c r="AF114" i="2"/>
  <c r="AF115" i="2"/>
  <c r="AF116" i="2"/>
  <c r="AF117" i="2"/>
  <c r="AF118" i="2"/>
  <c r="AF119" i="2"/>
  <c r="AF120" i="2"/>
  <c r="AF121" i="2"/>
  <c r="AF122" i="2"/>
  <c r="AF123" i="2"/>
  <c r="AF124" i="2"/>
  <c r="AF125" i="2"/>
  <c r="AF126" i="2"/>
  <c r="AF127" i="2"/>
  <c r="AF128" i="2"/>
  <c r="AF129" i="2"/>
  <c r="AF130" i="2"/>
  <c r="AF131" i="2"/>
  <c r="AF132" i="2"/>
  <c r="AF133" i="2"/>
  <c r="AF134" i="2"/>
  <c r="AF135" i="2"/>
  <c r="AF136" i="2"/>
  <c r="AF137" i="2"/>
  <c r="AF138" i="2"/>
  <c r="AF139" i="2"/>
  <c r="AF140" i="2"/>
  <c r="AF141" i="2"/>
  <c r="AF142" i="2"/>
  <c r="AF143" i="2"/>
  <c r="AF144" i="2"/>
  <c r="AF145" i="2"/>
  <c r="AF146" i="2"/>
  <c r="AF147" i="2"/>
  <c r="AF148" i="2"/>
  <c r="AF149" i="2"/>
  <c r="AF150" i="2"/>
  <c r="AF151" i="2"/>
  <c r="AF152" i="2"/>
  <c r="AF153" i="2"/>
  <c r="AF154" i="2"/>
  <c r="AF155" i="2"/>
  <c r="AF156" i="2"/>
  <c r="AF157" i="2"/>
  <c r="AF158" i="2"/>
  <c r="AF159" i="2"/>
  <c r="AF160" i="2"/>
  <c r="AF161" i="2"/>
  <c r="AF162" i="2"/>
  <c r="AF163" i="2"/>
  <c r="AF164" i="2"/>
  <c r="AF165" i="2"/>
  <c r="AF166" i="2"/>
  <c r="AF167" i="2"/>
  <c r="AF168" i="2"/>
  <c r="AF169" i="2"/>
  <c r="AF170" i="2"/>
  <c r="AF171" i="2"/>
  <c r="AF172" i="2"/>
  <c r="AF173" i="2"/>
  <c r="AF174" i="2"/>
  <c r="AF175" i="2"/>
  <c r="AF176" i="2"/>
  <c r="AF177" i="2"/>
  <c r="AF178" i="2"/>
  <c r="AF179" i="2"/>
  <c r="AF180" i="2"/>
  <c r="AF181" i="2"/>
  <c r="AF182" i="2"/>
  <c r="AF183" i="2"/>
  <c r="AF184" i="2"/>
  <c r="AF185" i="2"/>
  <c r="AF186" i="2"/>
  <c r="AF187" i="2"/>
  <c r="AF188" i="2"/>
  <c r="AF189" i="2"/>
  <c r="AF190" i="2"/>
  <c r="AF191" i="2"/>
  <c r="AF192" i="2"/>
  <c r="AF193" i="2"/>
  <c r="AF194" i="2"/>
  <c r="AF195" i="2"/>
  <c r="AF196" i="2"/>
  <c r="AF197" i="2"/>
  <c r="AF198" i="2"/>
  <c r="AF199" i="2"/>
  <c r="AF200" i="2"/>
  <c r="AF201" i="2"/>
  <c r="AF202" i="2"/>
  <c r="AF203" i="2"/>
  <c r="AF204" i="2"/>
  <c r="AF205" i="2"/>
  <c r="AF206" i="2"/>
  <c r="AF207" i="2"/>
  <c r="AF208" i="2"/>
  <c r="AF209" i="2"/>
  <c r="AF210" i="2"/>
  <c r="AF211"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AF351" i="2"/>
  <c r="AF352" i="2"/>
  <c r="AF353" i="2"/>
  <c r="AF354" i="2"/>
  <c r="AF355" i="2"/>
  <c r="AF356" i="2"/>
  <c r="AF357" i="2"/>
  <c r="AF358" i="2"/>
  <c r="AF359" i="2"/>
  <c r="AF360" i="2"/>
  <c r="AF361" i="2"/>
  <c r="AF362" i="2"/>
  <c r="AF363" i="2"/>
  <c r="AF364" i="2"/>
  <c r="AF365" i="2"/>
  <c r="AF366" i="2"/>
  <c r="AF367" i="2"/>
  <c r="AF368" i="2"/>
  <c r="AF369" i="2"/>
  <c r="AF370" i="2"/>
  <c r="AF371" i="2"/>
  <c r="AF372" i="2"/>
  <c r="AF373" i="2"/>
  <c r="AF374" i="2"/>
  <c r="AF375" i="2"/>
  <c r="AF376" i="2"/>
  <c r="AF377" i="2"/>
  <c r="AF378" i="2"/>
  <c r="AF379" i="2"/>
  <c r="AF380" i="2"/>
  <c r="AF381" i="2"/>
  <c r="AF382" i="2"/>
  <c r="AF383" i="2"/>
  <c r="K6" i="4"/>
  <c r="K7" i="4"/>
  <c r="K5" i="4"/>
  <c r="K4" i="4"/>
  <c r="K3" i="4"/>
  <c r="S10" i="3"/>
  <c r="S9" i="3"/>
  <c r="S8" i="3"/>
  <c r="S7" i="3"/>
  <c r="S2" i="3"/>
  <c r="C4" i="4"/>
  <c r="G17" i="4"/>
  <c r="C5" i="4"/>
  <c r="C6" i="4"/>
  <c r="C7" i="4"/>
  <c r="C8" i="4"/>
  <c r="C9" i="4"/>
  <c r="P17" i="4"/>
  <c r="M17" i="4"/>
  <c r="J17" i="4"/>
  <c r="S17" i="4"/>
  <c r="K8" i="4" l="1"/>
  <c r="S11" i="3"/>
</calcChain>
</file>

<file path=xl/sharedStrings.xml><?xml version="1.0" encoding="utf-8"?>
<sst xmlns="http://schemas.openxmlformats.org/spreadsheetml/2006/main" count="65264" uniqueCount="14838">
  <si>
    <t>PEDIDO</t>
  </si>
  <si>
    <t>TIPO_TRABAJO</t>
  </si>
  <si>
    <t>TIPO_ELEMENTO_ID</t>
  </si>
  <si>
    <t>FECHA_RECIBO</t>
  </si>
  <si>
    <t>FECHA_INICIO_ANS</t>
  </si>
  <si>
    <t>CLIENTEID</t>
  </si>
  <si>
    <t>NOMBRE_CLIENTE</t>
  </si>
  <si>
    <t>TELEFONO_CONTACTO</t>
  </si>
  <si>
    <t>CELULAR_CONTACTO</t>
  </si>
  <si>
    <t>DIRECCION</t>
  </si>
  <si>
    <t>MUNICIPIO</t>
  </si>
  <si>
    <t>INSTALACION</t>
  </si>
  <si>
    <t>AREA_TRABAJO</t>
  </si>
  <si>
    <t>ACTIVIDAD</t>
  </si>
  <si>
    <t>NOMBRE</t>
  </si>
  <si>
    <t>TIPO_DIRECCION</t>
  </si>
  <si>
    <t>DIAS_PACTADOS</t>
  </si>
  <si>
    <t>FECHA_LIMITE_ANS</t>
  </si>
  <si>
    <t>DIAS_TRANSCURRIDOS</t>
  </si>
  <si>
    <t>DIAS_RESTANTES</t>
  </si>
  <si>
    <t>ESTADO</t>
  </si>
  <si>
    <t>REPORTE_TECNICO</t>
  </si>
  <si>
    <t>TECNICO_EJECUTA</t>
  </si>
  <si>
    <t>ESTADO_FENIX</t>
  </si>
  <si>
    <t>ENERES</t>
  </si>
  <si>
    <t>NUEVO</t>
  </si>
  <si>
    <t>MEDELLÍN</t>
  </si>
  <si>
    <t>Medellín</t>
  </si>
  <si>
    <t>ALEGA</t>
  </si>
  <si>
    <t>METROSUR Vin. Leg. Ref. Concentrada</t>
  </si>
  <si>
    <t>Urbano</t>
  </si>
  <si>
    <t>A TIEMPO</t>
  </si>
  <si>
    <t>SIN DATO</t>
  </si>
  <si>
    <t>ABIERTO</t>
  </si>
  <si>
    <t>SIN DATOS</t>
  </si>
  <si>
    <t>Revisor Instal. Regadas Metrosur</t>
  </si>
  <si>
    <t>Rural</t>
  </si>
  <si>
    <t>ENEDOM</t>
  </si>
  <si>
    <t>ARTER</t>
  </si>
  <si>
    <t>Habilitación Viviendas Metrosur</t>
  </si>
  <si>
    <t>ENENOR</t>
  </si>
  <si>
    <t>ALEGN</t>
  </si>
  <si>
    <t>ITAGUÍ</t>
  </si>
  <si>
    <t>Itaguí</t>
  </si>
  <si>
    <t>AEJDO</t>
  </si>
  <si>
    <t>VENCIDO</t>
  </si>
  <si>
    <t>ENVIGADO</t>
  </si>
  <si>
    <t>ALERTA</t>
  </si>
  <si>
    <t>ENEPRE</t>
  </si>
  <si>
    <t>INPRE</t>
  </si>
  <si>
    <t>Energía Prepago Metrosur</t>
  </si>
  <si>
    <t>3808080</t>
  </si>
  <si>
    <t>LA ESTRELLA</t>
  </si>
  <si>
    <t>La Estrella</t>
  </si>
  <si>
    <t>CALDAS</t>
  </si>
  <si>
    <t>Caldas</t>
  </si>
  <si>
    <t>SABANETA</t>
  </si>
  <si>
    <t>Sabaneta</t>
  </si>
  <si>
    <t>ENECNX</t>
  </si>
  <si>
    <t>ACREV</t>
  </si>
  <si>
    <t>Revisor Puntos de Conexión Metrosur</t>
  </si>
  <si>
    <t>Envigado</t>
  </si>
  <si>
    <t>ENEMRT</t>
  </si>
  <si>
    <t>ENEMVI</t>
  </si>
  <si>
    <t>AMRTR</t>
  </si>
  <si>
    <t>METR Mov Red Trans Anderson Castaño</t>
  </si>
  <si>
    <t>RETIR</t>
  </si>
  <si>
    <t>DIPRE</t>
  </si>
  <si>
    <t>Mov Red Trans Dairo Gil</t>
  </si>
  <si>
    <t>CAMBI</t>
  </si>
  <si>
    <t>ACAMN</t>
  </si>
  <si>
    <t>REUBI</t>
  </si>
  <si>
    <t>REEQU</t>
  </si>
  <si>
    <t>0</t>
  </si>
  <si>
    <t>formulas</t>
  </si>
  <si>
    <t>DASHBOARD CONTROL ANS</t>
  </si>
  <si>
    <t>Total Pedidos</t>
  </si>
  <si>
    <t>Alerta</t>
  </si>
  <si>
    <t>Vencidos</t>
  </si>
  <si>
    <t>Alerta_0 Días</t>
  </si>
  <si>
    <t>Sin Fecha</t>
  </si>
  <si>
    <t>Etiquetas de fila</t>
  </si>
  <si>
    <t>Cuenta de ESTADO</t>
  </si>
  <si>
    <t>Cuenta de TIPO_DIRECCION</t>
  </si>
  <si>
    <t>Total general</t>
  </si>
  <si>
    <t>Cuenta de ACTIVIDAD</t>
  </si>
  <si>
    <t>FORMULAS</t>
  </si>
  <si>
    <t>ALERTA_0 Días</t>
  </si>
  <si>
    <t>SIN FECHA</t>
  </si>
  <si>
    <t>TOTAL PEDIDOS</t>
  </si>
  <si>
    <t>SUR-ENE</t>
  </si>
  <si>
    <t>ALECA</t>
  </si>
  <si>
    <t>COORDENADAX</t>
  </si>
  <si>
    <t>COORDENADAY</t>
  </si>
  <si>
    <t>AREA_OPERATIVA</t>
  </si>
  <si>
    <t>SUBZONA</t>
  </si>
  <si>
    <t>ENEGED</t>
  </si>
  <si>
    <t>AGPE Metropolitana Sur</t>
  </si>
  <si>
    <t>OBSERVACION</t>
  </si>
  <si>
    <t>C:\Users\hector.gaviria\OneDrive - Elite Ingenieros SAS\Control_ANS\mapa_ans.html</t>
  </si>
  <si>
    <t>DESCARTADO</t>
  </si>
  <si>
    <t>ORLANDO DE JESUS TORRES TORRES</t>
  </si>
  <si>
    <t>ROBINSON DE JESUS ALZATE ARANGO</t>
  </si>
  <si>
    <t>CARLOS MARIO IDARRAGA MEJIA</t>
  </si>
  <si>
    <t>JONNY ALEXANDER GUZMAN CONTRERAS</t>
  </si>
  <si>
    <t>ORDEN_ESTADO</t>
  </si>
  <si>
    <t>EFECTIVO PARA HV</t>
  </si>
  <si>
    <t>3 días 10:14</t>
  </si>
  <si>
    <t>A Tiempo</t>
  </si>
  <si>
    <t>3216635570</t>
  </si>
  <si>
    <t>IVAN DARIO URIBE GALLEGO</t>
  </si>
  <si>
    <t>3192550942</t>
  </si>
  <si>
    <t>9876543</t>
  </si>
  <si>
    <t>2 días 15:31</t>
  </si>
  <si>
    <t>SUBPED</t>
  </si>
  <si>
    <t>1</t>
  </si>
  <si>
    <t>2</t>
  </si>
  <si>
    <t>CARLOS ANDRÉS PINO RIOS</t>
  </si>
  <si>
    <t>ROBINSON ANDRES ALVAREZ GRAJALES</t>
  </si>
  <si>
    <t>DUBER ALEXANDER RAMIREZ VALENCIA</t>
  </si>
  <si>
    <t>LIBIA DEL CARMEN BETANCUR CORREA</t>
  </si>
  <si>
    <t>3127455529</t>
  </si>
  <si>
    <t>23615532</t>
  </si>
  <si>
    <t>2025-12-15 14:19:55</t>
  </si>
  <si>
    <t>MONICA DEL SOCORRO SOTO ATEHORTUA</t>
  </si>
  <si>
    <t>5037966</t>
  </si>
  <si>
    <t>3216371755</t>
  </si>
  <si>
    <t>RURAL_122033250000000000_122033250000000000</t>
  </si>
  <si>
    <t>122033250000000000</t>
  </si>
  <si>
    <t>2026-01-06 14:19:55</t>
  </si>
  <si>
    <t>4 días 12:11</t>
  </si>
  <si>
    <t>4 días 11:53</t>
  </si>
  <si>
    <t>3 días 13:14</t>
  </si>
  <si>
    <t>DORA LIA CARVALHO MOLINA</t>
  </si>
  <si>
    <t>2147495</t>
  </si>
  <si>
    <t>3155555465</t>
  </si>
  <si>
    <t>23062258</t>
  </si>
  <si>
    <t>CAROLINA HERRERA LOPEZ</t>
  </si>
  <si>
    <t>2348401</t>
  </si>
  <si>
    <t>3002118170</t>
  </si>
  <si>
    <t>CL 38 CR 86 A -9 (INTERIOR 401 )</t>
  </si>
  <si>
    <t>053818006100090401</t>
  </si>
  <si>
    <t>JUAN GUILLERMO RIVERA MAZO</t>
  </si>
  <si>
    <t>3 días 09:14</t>
  </si>
  <si>
    <t>YHAN GIANNY MATURANA LARGACHA</t>
  </si>
  <si>
    <t>23555715</t>
  </si>
  <si>
    <t>2025-12-16 16:55:50</t>
  </si>
  <si>
    <t>AGROAVICOLA NACIONAL S.A.S.</t>
  </si>
  <si>
    <t>3008238906</t>
  </si>
  <si>
    <t>RURAL_146005140000000001_PROV.QUINTA DE BOLIVAR LO</t>
  </si>
  <si>
    <t>146005140000000001</t>
  </si>
  <si>
    <t>2025-12-31 16:55:50</t>
  </si>
  <si>
    <t>415 pendiente por presentar la documentación dictamen retie declaración y matrícula 
nota no hay ingreso se debe coordinar visita con antelación</t>
  </si>
  <si>
    <t>23556081</t>
  </si>
  <si>
    <t>2025-12-16 21:52:42</t>
  </si>
  <si>
    <t>DANIEL BETANCUR BERNAL</t>
  </si>
  <si>
    <t>3188858580</t>
  </si>
  <si>
    <t>RURAL_147049990000000114_PROV.VEREDA TRAVESIAS</t>
  </si>
  <si>
    <t>147049990000000114</t>
  </si>
  <si>
    <t>2025-12-31 21:52:42</t>
  </si>
  <si>
    <t>23570028</t>
  </si>
  <si>
    <t>2025-12-16 21:51:03</t>
  </si>
  <si>
    <t>INGRID JOHANNA SARMIENTO PICO</t>
  </si>
  <si>
    <t>3379763</t>
  </si>
  <si>
    <t>3127082726</t>
  </si>
  <si>
    <t>RURAL_147024600000000110_VIA EL UVITO PARTE BAJA 2</t>
  </si>
  <si>
    <t>147024600000000110</t>
  </si>
  <si>
    <t>2025-12-31 21:51:03</t>
  </si>
  <si>
    <t>23572388</t>
  </si>
  <si>
    <t>YINED MILENA RENDON RAMIREZ</t>
  </si>
  <si>
    <t>3002123700</t>
  </si>
  <si>
    <t>CL 65 CR 54 -15 (INTERIOR 301 )</t>
  </si>
  <si>
    <t>076515004000150301</t>
  </si>
  <si>
    <t>23572462</t>
  </si>
  <si>
    <t>CL 65 CR 54 -15 (INTERIOR 201 )</t>
  </si>
  <si>
    <t>076515004000150201</t>
  </si>
  <si>
    <t>MARIA OMAIRA RESTREPO CANO</t>
  </si>
  <si>
    <t>3104651133</t>
  </si>
  <si>
    <t>2 días 13:14</t>
  </si>
  <si>
    <t>3 días 12:02</t>
  </si>
  <si>
    <t>CR 67 CL 29 -3</t>
  </si>
  <si>
    <t>072627009000030000</t>
  </si>
  <si>
    <t>PAULINA PEDROZA PALACIOS</t>
  </si>
  <si>
    <t>3135157311</t>
  </si>
  <si>
    <t>23534535</t>
  </si>
  <si>
    <t>2025-12-18 06:33:16</t>
  </si>
  <si>
    <t>JOSE BERTOLDO CARDONA BASTIDAS</t>
  </si>
  <si>
    <t>4463426</t>
  </si>
  <si>
    <t>3041267153</t>
  </si>
  <si>
    <t>146015338500009901</t>
  </si>
  <si>
    <t>23618290</t>
  </si>
  <si>
    <t>DIANA YANETH OSORIO CARDONA</t>
  </si>
  <si>
    <t>3207900740</t>
  </si>
  <si>
    <t>RURAL_146018074000000001_RURAL_PALMITAS</t>
  </si>
  <si>
    <t>146018074000000001</t>
  </si>
  <si>
    <t>23618371</t>
  </si>
  <si>
    <t>EDUAR ALEXANDER RAIGOZA PATIÑO</t>
  </si>
  <si>
    <t>3193863740</t>
  </si>
  <si>
    <t>TRAN 50 C SUR CR 63 -22 (INTERIOR 201 )</t>
  </si>
  <si>
    <t>045690303000220201</t>
  </si>
  <si>
    <t>3117968418</t>
  </si>
  <si>
    <t>3 días 11:20</t>
  </si>
  <si>
    <t>4 días 11:20</t>
  </si>
  <si>
    <t>4 días 10:00</t>
  </si>
  <si>
    <t>4 días 09:14</t>
  </si>
  <si>
    <t>4 días 10:17</t>
  </si>
  <si>
    <t>2 días 16:27</t>
  </si>
  <si>
    <t>2 días 15:58</t>
  </si>
  <si>
    <t>5 días 08:55</t>
  </si>
  <si>
    <t>4 días 09:52</t>
  </si>
  <si>
    <t>4 días 10:48</t>
  </si>
  <si>
    <t>4 días 11:57</t>
  </si>
  <si>
    <t>7 días 14:39</t>
  </si>
  <si>
    <t>5 días 15:45</t>
  </si>
  <si>
    <t>4 días 09:20</t>
  </si>
  <si>
    <t>4 días 10:39</t>
  </si>
  <si>
    <t>6 días 12:12</t>
  </si>
  <si>
    <t>3 días 13:07</t>
  </si>
  <si>
    <t>4 días 13:07</t>
  </si>
  <si>
    <t>4 días 09:13</t>
  </si>
  <si>
    <t>4 días 10:06</t>
  </si>
  <si>
    <t>METROPOLITANA SUR</t>
  </si>
  <si>
    <t>SANTA BÁRBARA</t>
  </si>
  <si>
    <t>Santa Bárbara</t>
  </si>
  <si>
    <t>Revisor Instala. Regadas Suroeste</t>
  </si>
  <si>
    <t>SUROESTE</t>
  </si>
  <si>
    <t>TARSO</t>
  </si>
  <si>
    <t>Tarso</t>
  </si>
  <si>
    <t>FREDONIA</t>
  </si>
  <si>
    <t>Fredonia</t>
  </si>
  <si>
    <t>Habilitación Viviendas Suroeste</t>
  </si>
  <si>
    <t>CONCORDIA ANT</t>
  </si>
  <si>
    <t>Concordia ANT</t>
  </si>
  <si>
    <t>PUEBLORRICO  ANT</t>
  </si>
  <si>
    <t>Pueblorrico  ANT</t>
  </si>
  <si>
    <t>23274689</t>
  </si>
  <si>
    <t>2025-12-16 14:30:16</t>
  </si>
  <si>
    <t>ERIKA MARCELA VELEZ ROMAN</t>
  </si>
  <si>
    <t>3185787592</t>
  </si>
  <si>
    <t>RURAL_190680200519540201</t>
  </si>
  <si>
    <t>190680200519540201</t>
  </si>
  <si>
    <t>TÁMESIS</t>
  </si>
  <si>
    <t>Támesis</t>
  </si>
  <si>
    <t>VENECIA  ANT</t>
  </si>
  <si>
    <t>Venecia  ANT</t>
  </si>
  <si>
    <t>23458634</t>
  </si>
  <si>
    <t>2025-12-11 10:24:34</t>
  </si>
  <si>
    <t>AUXILIO EDILIA ARENAS TAMAYO</t>
  </si>
  <si>
    <t>3362746</t>
  </si>
  <si>
    <t>3234069287</t>
  </si>
  <si>
    <t>RURAL_190383100447700000_URB MONTENEGRO C8</t>
  </si>
  <si>
    <t>LA PINTADA</t>
  </si>
  <si>
    <t>190383100447700000</t>
  </si>
  <si>
    <t>La pintada</t>
  </si>
  <si>
    <t>Energía Prepago Suroeste</t>
  </si>
  <si>
    <t>2025-12-29 10:24:34</t>
  </si>
  <si>
    <t>SALGAR ANT</t>
  </si>
  <si>
    <t>Salgar ANT</t>
  </si>
  <si>
    <t>JERICÓ</t>
  </si>
  <si>
    <t>Jericó</t>
  </si>
  <si>
    <t>AMAGÁ</t>
  </si>
  <si>
    <t>Amagá</t>
  </si>
  <si>
    <t>3342460</t>
  </si>
  <si>
    <t>3148121471</t>
  </si>
  <si>
    <t>HELICONIA</t>
  </si>
  <si>
    <t>Heliconia</t>
  </si>
  <si>
    <t>EL CARMEN DE ATRATO</t>
  </si>
  <si>
    <t>El Carmen De Atrato</t>
  </si>
  <si>
    <t>ANGELÓPOLIS</t>
  </si>
  <si>
    <t>Angelópolis</t>
  </si>
  <si>
    <t>23587496</t>
  </si>
  <si>
    <t>2025-12-12 06:24:13</t>
  </si>
  <si>
    <t>MARIA CENELI CASTRILLON SOTO</t>
  </si>
  <si>
    <t>3114009561</t>
  </si>
  <si>
    <t>RURAL_190792200634433001_SECTOR ASOMADERO TACAMOCH</t>
  </si>
  <si>
    <t>190792200634433001</t>
  </si>
  <si>
    <t>VALPARAISO</t>
  </si>
  <si>
    <t>Valparaiso</t>
  </si>
  <si>
    <t>Equipo Movimiento de Redes Suroeste</t>
  </si>
  <si>
    <t>CIUDAD BOLIVAR</t>
  </si>
  <si>
    <t>Ciudad Bolivar</t>
  </si>
  <si>
    <t>CARAMANTA</t>
  </si>
  <si>
    <t>Caramanta</t>
  </si>
  <si>
    <t>23611084</t>
  </si>
  <si>
    <t>2025-12-10 09:19:39</t>
  </si>
  <si>
    <t>ARACELY DE JESUS FORONDA PEREZ</t>
  </si>
  <si>
    <t>3136559627</t>
  </si>
  <si>
    <t>RURAL_190467200720882000_190467200720882000</t>
  </si>
  <si>
    <t>MONTEBELLO ANT</t>
  </si>
  <si>
    <t>190467200720882000</t>
  </si>
  <si>
    <t>Montebello ANT</t>
  </si>
  <si>
    <t>2025-12-31 09:19:39</t>
  </si>
  <si>
    <t>23612341</t>
  </si>
  <si>
    <t>2025-12-11 09:33:22</t>
  </si>
  <si>
    <t>DIEGO ALEJANDRO ADARVE DURANGO</t>
  </si>
  <si>
    <t>7236275</t>
  </si>
  <si>
    <t>3008580576</t>
  </si>
  <si>
    <t>RURAL_190033200815450000_LA FLORIDA</t>
  </si>
  <si>
    <t>HISPANIA</t>
  </si>
  <si>
    <t>190033200815450000</t>
  </si>
  <si>
    <t>Hispania</t>
  </si>
  <si>
    <t>2026-01-02 09:33:22</t>
  </si>
  <si>
    <t>23612507</t>
  </si>
  <si>
    <t>2025-12-11 11:18:25</t>
  </si>
  <si>
    <t>BAYRON ANDRES HERNANDEZ SEPULVEDA</t>
  </si>
  <si>
    <t>3015841855</t>
  </si>
  <si>
    <t>RURAL_190209200790500000_CL LA AMELI</t>
  </si>
  <si>
    <t>190209200790500000</t>
  </si>
  <si>
    <t>2026-01-02 11:18:25</t>
  </si>
  <si>
    <t>23613008</t>
  </si>
  <si>
    <t>2025-12-11 16:18:22</t>
  </si>
  <si>
    <t>CARLOS ANDRES DURANGO GONZALEZ</t>
  </si>
  <si>
    <t>3027424499</t>
  </si>
  <si>
    <t>RURAL_190348200501600000_PUEBLITO</t>
  </si>
  <si>
    <t>190348200501600000</t>
  </si>
  <si>
    <t>2026-01-02 16:18:22</t>
  </si>
  <si>
    <t>Revisor Puntos de Conexión Suroeste</t>
  </si>
  <si>
    <t>23613721</t>
  </si>
  <si>
    <t>2025-12-12 11:19:46</t>
  </si>
  <si>
    <t>ALEX EDUARDO MEJIA GUERRA</t>
  </si>
  <si>
    <t>3023754556</t>
  </si>
  <si>
    <t>RURAL_190680200562700000_PITAYO</t>
  </si>
  <si>
    <t>190680200562700000</t>
  </si>
  <si>
    <t>2026-01-05 11:19:46</t>
  </si>
  <si>
    <t>23613753</t>
  </si>
  <si>
    <t>2025-12-12 11:37:44</t>
  </si>
  <si>
    <t>BLANCA LILIA GIL VARGAS</t>
  </si>
  <si>
    <t>8412853</t>
  </si>
  <si>
    <t>3103579810</t>
  </si>
  <si>
    <t>RURAL_190101100331100000_BARRIO LA CABANA</t>
  </si>
  <si>
    <t>190101100331100000</t>
  </si>
  <si>
    <t>2025-12-30 11:37:44</t>
  </si>
  <si>
    <t>5 días 11:37</t>
  </si>
  <si>
    <t>TITIRIBÍ</t>
  </si>
  <si>
    <t>Titiribí</t>
  </si>
  <si>
    <t>4 días 08:45</t>
  </si>
  <si>
    <t>4 días 09:10</t>
  </si>
  <si>
    <t>23614948</t>
  </si>
  <si>
    <t>LUZ MERI CASTRILLON DE TORO</t>
  </si>
  <si>
    <t>3135017682</t>
  </si>
  <si>
    <t>RURAL_190347100014130000_CL. 0 0-0 BR LA CHORRERA</t>
  </si>
  <si>
    <t>190347100014130000</t>
  </si>
  <si>
    <t>4 días 09:51</t>
  </si>
  <si>
    <t>JARDÍN</t>
  </si>
  <si>
    <t>Jardín</t>
  </si>
  <si>
    <t>23616394</t>
  </si>
  <si>
    <t>2025-12-16 11:13:36</t>
  </si>
  <si>
    <t>ALEJANDRO VASQUEZ GIRALDO</t>
  </si>
  <si>
    <t>3113703682</t>
  </si>
  <si>
    <t>RURAL_190364100296888101_LA MISERICORDIA</t>
  </si>
  <si>
    <t>190364100296888101</t>
  </si>
  <si>
    <t>2025-12-31 12:12:16</t>
  </si>
  <si>
    <t>23616629</t>
  </si>
  <si>
    <t>2025-12-16 14:18:29</t>
  </si>
  <si>
    <t>JOAN DAVID BARRERA SANCHEZ</t>
  </si>
  <si>
    <t>3045634679</t>
  </si>
  <si>
    <t>RURAL_190030200760370002_PROV.KILOMETRO 2 VEREDA P</t>
  </si>
  <si>
    <t>190030200760370002</t>
  </si>
  <si>
    <t>2026-01-07 14:18:29</t>
  </si>
  <si>
    <t>23616739</t>
  </si>
  <si>
    <t>2025-12-16 15:32:40</t>
  </si>
  <si>
    <t>DIANA LONDOÑO CASTAÑEDA</t>
  </si>
  <si>
    <t>3122515321</t>
  </si>
  <si>
    <t>RURAL_190680200464350000_190680200464350000</t>
  </si>
  <si>
    <t>190680200464350000</t>
  </si>
  <si>
    <t>2026-01-07 15:32:40</t>
  </si>
  <si>
    <t>DABEIBA</t>
  </si>
  <si>
    <t>Dabeiba</t>
  </si>
  <si>
    <t>Region Occidente</t>
  </si>
  <si>
    <t>OCCIDENTE</t>
  </si>
  <si>
    <t>PEQUE</t>
  </si>
  <si>
    <t>Peque</t>
  </si>
  <si>
    <t>SANTAFE DE ANTIOQUIA</t>
  </si>
  <si>
    <t>SantaFe de Antioquia</t>
  </si>
  <si>
    <t>SOPETRÁN</t>
  </si>
  <si>
    <t>Sopetrán</t>
  </si>
  <si>
    <t>SABANALARGA ANT</t>
  </si>
  <si>
    <t>Sabanalarga ANT</t>
  </si>
  <si>
    <t>LIBORINA</t>
  </si>
  <si>
    <t>Liborina</t>
  </si>
  <si>
    <t>FRONTINO</t>
  </si>
  <si>
    <t>Frontino</t>
  </si>
  <si>
    <t>9 días 08:45</t>
  </si>
  <si>
    <t>CAÑASGORDAS</t>
  </si>
  <si>
    <t>Cañasgordas</t>
  </si>
  <si>
    <t>URRAO</t>
  </si>
  <si>
    <t>Urrao</t>
  </si>
  <si>
    <t>OLAYA</t>
  </si>
  <si>
    <t>Olaya</t>
  </si>
  <si>
    <t>4 días 09:29</t>
  </si>
  <si>
    <t>CAICEDO</t>
  </si>
  <si>
    <t>Caicedo</t>
  </si>
  <si>
    <t>GIRALDO</t>
  </si>
  <si>
    <t>Giraldo</t>
  </si>
  <si>
    <t>SAN JERÓNIMO</t>
  </si>
  <si>
    <t>San Jerónimo</t>
  </si>
  <si>
    <t>EBÉJICO</t>
  </si>
  <si>
    <t>Ebéjico</t>
  </si>
  <si>
    <t>23582678</t>
  </si>
  <si>
    <t>NICOLAS DE JESUS TORRES HIGUITA</t>
  </si>
  <si>
    <t>3136070669</t>
  </si>
  <si>
    <t>RURAL_190840200378610003_PROV.VEREDA EL TORONJO</t>
  </si>
  <si>
    <t>URAMITA ANT</t>
  </si>
  <si>
    <t>190840200378610003</t>
  </si>
  <si>
    <t>Uramita ANT</t>
  </si>
  <si>
    <t>23590118</t>
  </si>
  <si>
    <t>2025-12-12 09:30:31</t>
  </si>
  <si>
    <t>NICOLAS RODRIGUEZ MANCO</t>
  </si>
  <si>
    <t>3117533121</t>
  </si>
  <si>
    <t>RURAL_190113200083500000_EL NARANJO</t>
  </si>
  <si>
    <t>BURITICÁ</t>
  </si>
  <si>
    <t>190113200083500000</t>
  </si>
  <si>
    <t>Buriticá</t>
  </si>
  <si>
    <t>2026-01-05 09:30:31</t>
  </si>
  <si>
    <t>23596527</t>
  </si>
  <si>
    <t>ROSA ANGELICA RUEDA CORREA</t>
  </si>
  <si>
    <t>3103740851</t>
  </si>
  <si>
    <t>RURAL_190847100262267001_BARRIO CRISTO REY</t>
  </si>
  <si>
    <t>190847100262267001</t>
  </si>
  <si>
    <t>23605069</t>
  </si>
  <si>
    <t>2025-12-16 14:35:07</t>
  </si>
  <si>
    <t>MAGNOLIA JASMIN SALAZAR CASTAÑO</t>
  </si>
  <si>
    <t>3005987996</t>
  </si>
  <si>
    <t>RURAL_190234200777945000</t>
  </si>
  <si>
    <t>190234200777945000</t>
  </si>
  <si>
    <t>23607392</t>
  </si>
  <si>
    <t>ARLEY ARAQUE OROZCO</t>
  </si>
  <si>
    <t>5774704</t>
  </si>
  <si>
    <t>3005578224</t>
  </si>
  <si>
    <t>RURAL_190240200402660000_190240200402660000</t>
  </si>
  <si>
    <t>190240200402660000</t>
  </si>
  <si>
    <t>23609760</t>
  </si>
  <si>
    <t>LUZ MARINA FERNANDEZ DURANGO</t>
  </si>
  <si>
    <t>3203325323</t>
  </si>
  <si>
    <t>3 días 09:10</t>
  </si>
  <si>
    <t>23612309</t>
  </si>
  <si>
    <t>ALEXIS DAVID HERNANDEZ</t>
  </si>
  <si>
    <t>3163563565</t>
  </si>
  <si>
    <t>RURAL_190234200513225001_PROV.VEREDA LOS NARANJOS</t>
  </si>
  <si>
    <t>190234200513225001</t>
  </si>
  <si>
    <t>LUZ ELENA ZAPATA VASQUEZ</t>
  </si>
  <si>
    <t>3150271421</t>
  </si>
  <si>
    <t>23614126</t>
  </si>
  <si>
    <t>2025-12-12 16:32:44</t>
  </si>
  <si>
    <t>JAIRO DE JESUS HENAO GONZALEZ</t>
  </si>
  <si>
    <t>3117791579</t>
  </si>
  <si>
    <t>RURAL_190411200623612000_190411200623612000</t>
  </si>
  <si>
    <t>190411200623612000</t>
  </si>
  <si>
    <t>2026-01-05 16:32:44</t>
  </si>
  <si>
    <t>23614855</t>
  </si>
  <si>
    <t>2025-12-15 08:45:42</t>
  </si>
  <si>
    <t>MARIA EUGENIA DURANGO ALVAREZ</t>
  </si>
  <si>
    <t>3147355892</t>
  </si>
  <si>
    <t>RURAL_190284200961648000_VEREDA EL UVO</t>
  </si>
  <si>
    <t>190284200961648000</t>
  </si>
  <si>
    <t>2026-01-06 08:45:42</t>
  </si>
  <si>
    <t>23614893</t>
  </si>
  <si>
    <t>2025-12-15 09:24:02</t>
  </si>
  <si>
    <t>LUIS ERNESTO MANCO USUGA</t>
  </si>
  <si>
    <t>2581682</t>
  </si>
  <si>
    <t>3171371877</t>
  </si>
  <si>
    <t>RURAL_190113200810600000_PINGURO</t>
  </si>
  <si>
    <t>190113200810600000</t>
  </si>
  <si>
    <t>2026-01-06 09:24:02</t>
  </si>
  <si>
    <t>23614936</t>
  </si>
  <si>
    <t>2025-12-15 09:44:58</t>
  </si>
  <si>
    <t>DORA TATIANA AGUDELO ALVAREZ</t>
  </si>
  <si>
    <t>3281918</t>
  </si>
  <si>
    <t>3195584418</t>
  </si>
  <si>
    <t>RURAL_190240200371324000_VEREDA LOS POMOS</t>
  </si>
  <si>
    <t>190240200371324000</t>
  </si>
  <si>
    <t>2026-01-06 09:44:58</t>
  </si>
  <si>
    <t>4 días 09:44</t>
  </si>
  <si>
    <t>3147963904</t>
  </si>
  <si>
    <t>23616528</t>
  </si>
  <si>
    <t>ROBER ERNEY CARO LEZCANO</t>
  </si>
  <si>
    <t>3137368417</t>
  </si>
  <si>
    <t>RURAL_190125200526360000_VDA LA PIEDRA</t>
  </si>
  <si>
    <t>190125200526360000</t>
  </si>
  <si>
    <t>3 días 12:57</t>
  </si>
  <si>
    <t>3204754508</t>
  </si>
  <si>
    <t>23573632</t>
  </si>
  <si>
    <t>2025-12-17 21:48:57</t>
  </si>
  <si>
    <t>JUAN ANTONIO MARTINEZ SALGADO</t>
  </si>
  <si>
    <t>3205205849</t>
  </si>
  <si>
    <t>RURAL_122005400000000101_122005400000000101</t>
  </si>
  <si>
    <t>122005400000000101</t>
  </si>
  <si>
    <t>2026-01-02 21:48:57</t>
  </si>
  <si>
    <t>6 días 16:06</t>
  </si>
  <si>
    <t>KARLA JULIETH ORTIZ LOPEZ</t>
  </si>
  <si>
    <t>4712010</t>
  </si>
  <si>
    <t>3108492164</t>
  </si>
  <si>
    <t>ENVIASEO E.S.P.</t>
  </si>
  <si>
    <t>3</t>
  </si>
  <si>
    <t>5 días 08:45</t>
  </si>
  <si>
    <t>23609627</t>
  </si>
  <si>
    <t>2025-12-19 07:17:20</t>
  </si>
  <si>
    <t>JULIANA GALLEGO ALVAREZ</t>
  </si>
  <si>
    <t>6132427</t>
  </si>
  <si>
    <t>3005686444</t>
  </si>
  <si>
    <t>CL 55 CR 129 -128 (INTERIOR 204 )</t>
  </si>
  <si>
    <t>085215009001280204</t>
  </si>
  <si>
    <t>23610495</t>
  </si>
  <si>
    <t>SANDRA MILENA CARDONA RESTREPO</t>
  </si>
  <si>
    <t>3127376267</t>
  </si>
  <si>
    <t>RURAL_163012649000000301_RURAL ITAGUI EL PEDREGAL</t>
  </si>
  <si>
    <t>163012649000000301</t>
  </si>
  <si>
    <t>414 no se localiza usuaria en terreno y tampoco contesta el celular 3127376267</t>
  </si>
  <si>
    <t>3122950829</t>
  </si>
  <si>
    <t>3222814436</t>
  </si>
  <si>
    <t>CL 60 CR 53 -9 (INTERIOR 201 )</t>
  </si>
  <si>
    <t>056510003000090201</t>
  </si>
  <si>
    <t>23619683</t>
  </si>
  <si>
    <t>JOHN FREDY GRAJALES PARRA</t>
  </si>
  <si>
    <t>3013219865</t>
  </si>
  <si>
    <t>CR 3 C CL 48 -16 (INTERIOR 101 )</t>
  </si>
  <si>
    <t>054023308000160101</t>
  </si>
  <si>
    <t>5 días 13:20</t>
  </si>
  <si>
    <t>4 días 15:14</t>
  </si>
  <si>
    <t>2 días 16:08</t>
  </si>
  <si>
    <t>5 días 16:08</t>
  </si>
  <si>
    <t>23485073</t>
  </si>
  <si>
    <t>2025-12-19 21:46:04</t>
  </si>
  <si>
    <t>RAMIRO DE JESUS TAMAYO HENAO</t>
  </si>
  <si>
    <t>3183788845</t>
  </si>
  <si>
    <t>RURAL_163008153000000301</t>
  </si>
  <si>
    <t>163008153000000301</t>
  </si>
  <si>
    <t>1 días 21:46</t>
  </si>
  <si>
    <t>2 días 13:59</t>
  </si>
  <si>
    <t>5 días 13:59</t>
  </si>
  <si>
    <t>2 días 14:01</t>
  </si>
  <si>
    <t>LEGALIZADO</t>
  </si>
  <si>
    <t>2 días 16:18</t>
  </si>
  <si>
    <t>4 días 16:55</t>
  </si>
  <si>
    <t>6 días 21:52</t>
  </si>
  <si>
    <t>2025-12-19 14:39:37</t>
  </si>
  <si>
    <t>23565526</t>
  </si>
  <si>
    <t>JULIETH ANDREA NARANJO VALENCIA</t>
  </si>
  <si>
    <t>3104884208</t>
  </si>
  <si>
    <t>CL 85 CR 57 -43 (INTERIOR 401 )</t>
  </si>
  <si>
    <t>078515007000430401</t>
  </si>
  <si>
    <t>1 días 21:54</t>
  </si>
  <si>
    <t>6 días 09:50</t>
  </si>
  <si>
    <t>4 días 12:29</t>
  </si>
  <si>
    <t>4 días 08:42</t>
  </si>
  <si>
    <t>1 días 07:17</t>
  </si>
  <si>
    <t>3 días 12:00</t>
  </si>
  <si>
    <t>2 días 16:30</t>
  </si>
  <si>
    <t>6 días 11:53</t>
  </si>
  <si>
    <t>6 días 14:13</t>
  </si>
  <si>
    <t>2 días 14:13</t>
  </si>
  <si>
    <t>6 días 16:17</t>
  </si>
  <si>
    <t>2 días 16:19</t>
  </si>
  <si>
    <t>2 días 12:11</t>
  </si>
  <si>
    <t>2 días 14:51</t>
  </si>
  <si>
    <t>4 días 12:02</t>
  </si>
  <si>
    <t>4 días 13:03</t>
  </si>
  <si>
    <t>3 días 16:39</t>
  </si>
  <si>
    <t>4 días 16:01</t>
  </si>
  <si>
    <t>6 días 16:01</t>
  </si>
  <si>
    <t>4 días 08:40</t>
  </si>
  <si>
    <t>3 días 09:00</t>
  </si>
  <si>
    <t>3 días 10:21</t>
  </si>
  <si>
    <t>3 días 10:48</t>
  </si>
  <si>
    <t>3 días 11:34</t>
  </si>
  <si>
    <t>4 días 11:34</t>
  </si>
  <si>
    <t>3 días 11:45</t>
  </si>
  <si>
    <t>4 días 11:45</t>
  </si>
  <si>
    <t>5 días 12:16</t>
  </si>
  <si>
    <t>2 días 11:28</t>
  </si>
  <si>
    <t>6 días 12:57</t>
  </si>
  <si>
    <t>4 días 16:06</t>
  </si>
  <si>
    <t>6 días 08:04</t>
  </si>
  <si>
    <t>2 días 08:26</t>
  </si>
  <si>
    <t>5 días 08:26</t>
  </si>
  <si>
    <t>2 días 10:17</t>
  </si>
  <si>
    <t>2 días 10:58</t>
  </si>
  <si>
    <t>2 días 11:25</t>
  </si>
  <si>
    <t>2 días 12:58</t>
  </si>
  <si>
    <t>5 días 12:58</t>
  </si>
  <si>
    <t>2 días 14:39</t>
  </si>
  <si>
    <t>2 días 15:25</t>
  </si>
  <si>
    <t>1 días 08:49</t>
  </si>
  <si>
    <t>4 días 09:09</t>
  </si>
  <si>
    <t>1 días 09:12</t>
  </si>
  <si>
    <t>6 días 11:02</t>
  </si>
  <si>
    <t>1 días 13:01</t>
  </si>
  <si>
    <t>4 días 13:20</t>
  </si>
  <si>
    <t>4 días 13:33</t>
  </si>
  <si>
    <t>MARIA ISABEL HOYOS ARISTIZABAL</t>
  </si>
  <si>
    <t>2982354</t>
  </si>
  <si>
    <t>3046395557</t>
  </si>
  <si>
    <t>23619934</t>
  </si>
  <si>
    <t>2025-12-19 16:05:59</t>
  </si>
  <si>
    <t>RURAL_147047059000000130_147047059000000130</t>
  </si>
  <si>
    <t>147047059000000130</t>
  </si>
  <si>
    <t>2026-01-13 16:05:59</t>
  </si>
  <si>
    <t>23620263</t>
  </si>
  <si>
    <t>2025-12-20 10:26:00</t>
  </si>
  <si>
    <t>ANA JUDITH GUTIERREZ CARTAGENA</t>
  </si>
  <si>
    <t>3197243251</t>
  </si>
  <si>
    <t>RURAL_119010730000000000_VEREDA_BELEN_ALTAVISTA</t>
  </si>
  <si>
    <t>119010730000000000</t>
  </si>
  <si>
    <t>2026-01-05 10:26:00</t>
  </si>
  <si>
    <t>4 días 11:19</t>
  </si>
  <si>
    <t>3044852864</t>
  </si>
  <si>
    <t>3 días 11:32</t>
  </si>
  <si>
    <t>23620321</t>
  </si>
  <si>
    <t>2025-12-20 14:43:55</t>
  </si>
  <si>
    <t>BEATRIZ ELENA ARBOLEDA BENITEZ</t>
  </si>
  <si>
    <t>2563665</t>
  </si>
  <si>
    <t>3135262508</t>
  </si>
  <si>
    <t>CL 20 C CR 84 B -32</t>
  </si>
  <si>
    <t>052810304200320000</t>
  </si>
  <si>
    <t>2026-01-05 14:43:55</t>
  </si>
  <si>
    <t>4 días 17:43</t>
  </si>
  <si>
    <t>4 días 14:30</t>
  </si>
  <si>
    <t>7 días 10:24</t>
  </si>
  <si>
    <t>1 días 15:59</t>
  </si>
  <si>
    <t>6 días 09:19</t>
  </si>
  <si>
    <t>6 días 11:07</t>
  </si>
  <si>
    <t>6 días 14:43</t>
  </si>
  <si>
    <t>4 días 09:15</t>
  </si>
  <si>
    <t>6 días 11:19</t>
  </si>
  <si>
    <t>6 días 15:31</t>
  </si>
  <si>
    <t>6 días 09:13</t>
  </si>
  <si>
    <t>4 días 11:07</t>
  </si>
  <si>
    <t>3 días 15:07</t>
  </si>
  <si>
    <t>5 días 16:36</t>
  </si>
  <si>
    <t>6 días 10:31</t>
  </si>
  <si>
    <t>2 días 11:31</t>
  </si>
  <si>
    <t>5 días 13:13</t>
  </si>
  <si>
    <t>7 días 09:10</t>
  </si>
  <si>
    <t>7 días 10:10</t>
  </si>
  <si>
    <t>5 días 10:10</t>
  </si>
  <si>
    <t>6 días 10:49</t>
  </si>
  <si>
    <t>5 días 11:13</t>
  </si>
  <si>
    <t>4 días 09:22</t>
  </si>
  <si>
    <t>4 días 12:49</t>
  </si>
  <si>
    <t>4 días 12:57</t>
  </si>
  <si>
    <t>23518584</t>
  </si>
  <si>
    <t>2025-12-19 21:54:20</t>
  </si>
  <si>
    <t>RUTH SIRLEY MESA MICOLTA</t>
  </si>
  <si>
    <t>3184398152</t>
  </si>
  <si>
    <t>CR 41 CL 53 -42 (INTERIOR 3331 )</t>
  </si>
  <si>
    <t>075421003000423331</t>
  </si>
  <si>
    <t>2025-12-31 21:54:20</t>
  </si>
  <si>
    <t>6 días 21:54</t>
  </si>
  <si>
    <t>23547075</t>
  </si>
  <si>
    <t>2025-12-19 09:29:29</t>
  </si>
  <si>
    <t>4487997</t>
  </si>
  <si>
    <t>3153493476</t>
  </si>
  <si>
    <t>RURAL_166035905300006000_VDA.EL VALLANO</t>
  </si>
  <si>
    <t>166035905300006000</t>
  </si>
  <si>
    <t>2026-01-06 09:29:29</t>
  </si>
  <si>
    <t>PROMOTORA VENTTO S.A.S.</t>
  </si>
  <si>
    <t>3663570</t>
  </si>
  <si>
    <t>6 días 15:13</t>
  </si>
  <si>
    <t>23576143</t>
  </si>
  <si>
    <t>2025-12-19 21:54:16</t>
  </si>
  <si>
    <t>KIMBERLY MORENO MORENO</t>
  </si>
  <si>
    <t>3046535393</t>
  </si>
  <si>
    <t>CR 112 E CL 36 C -65 (INTERIOR 105 )</t>
  </si>
  <si>
    <t>083122506300650105</t>
  </si>
  <si>
    <t>2025-12-31 21:54:16</t>
  </si>
  <si>
    <t>23580740</t>
  </si>
  <si>
    <t>2025-12-22 08:03:28</t>
  </si>
  <si>
    <t>GRUPO CINQUE S.A.S.</t>
  </si>
  <si>
    <t>3043786563</t>
  </si>
  <si>
    <t>CL 26 SUR CR 23 A -11 (INTERIOR 116 )</t>
  </si>
  <si>
    <t>022216003100110116</t>
  </si>
  <si>
    <t>2026-01-02 08:03:28</t>
  </si>
  <si>
    <t>3116079322</t>
  </si>
  <si>
    <t>23600236</t>
  </si>
  <si>
    <t>CL 71 SUR CR 65 D -30 (INTERIOR 238 BQ 6 )</t>
  </si>
  <si>
    <t>047611005400400238</t>
  </si>
  <si>
    <t>23600237</t>
  </si>
  <si>
    <t>CL 71 SUR CR 65 D -30 (INTERIOR 240 BQ 6 )</t>
  </si>
  <si>
    <t>047611005400400240</t>
  </si>
  <si>
    <t>23600238</t>
  </si>
  <si>
    <t>CL 71 SUR CR 65 D -30 (INTERIOR 237 BQ 6 )</t>
  </si>
  <si>
    <t>047611005400400237</t>
  </si>
  <si>
    <t>1 días 09:19</t>
  </si>
  <si>
    <t>23600239</t>
  </si>
  <si>
    <t>CL 71 SUR CR 65 D -30 (INTERIOR 235 BQ 6 )</t>
  </si>
  <si>
    <t>047611005400400235</t>
  </si>
  <si>
    <t>1 días 09:15</t>
  </si>
  <si>
    <t>23600240</t>
  </si>
  <si>
    <t>CL 71 SUR CR 65 D -30 (INTERIOR 236 BQ 6 )</t>
  </si>
  <si>
    <t>047611005400400236</t>
  </si>
  <si>
    <t>23600241</t>
  </si>
  <si>
    <t>CL 71 SUR CR 65 D -30 (INTERIOR 239 BQ 6 )</t>
  </si>
  <si>
    <t>047611005400400239</t>
  </si>
  <si>
    <t>23600276</t>
  </si>
  <si>
    <t>2025-12-19 10:28:37</t>
  </si>
  <si>
    <t>BLAS ELIDES GIRALDO GRACIANO</t>
  </si>
  <si>
    <t>3104708305</t>
  </si>
  <si>
    <t>CR 45 CL 49 -6 (INTERIOR 301 )</t>
  </si>
  <si>
    <t>054425009000060301</t>
  </si>
  <si>
    <t>2025-12-31 10:28:37</t>
  </si>
  <si>
    <t>1 días 10:28</t>
  </si>
  <si>
    <t>6 días 10:28</t>
  </si>
  <si>
    <t>6 días 09:48</t>
  </si>
  <si>
    <t>23605844</t>
  </si>
  <si>
    <t>2025-12-19 14:13:37</t>
  </si>
  <si>
    <t>ROBINSON GIRALDO SALAZAR</t>
  </si>
  <si>
    <t>CR 51 CL 38 -53 (INTERIOR 201 )</t>
  </si>
  <si>
    <t>053521008000530201</t>
  </si>
  <si>
    <t>2025-12-31 14:13:37</t>
  </si>
  <si>
    <t>1 días 14:13</t>
  </si>
  <si>
    <t>23608430</t>
  </si>
  <si>
    <t>2025-12-19 13:01:32</t>
  </si>
  <si>
    <t>ESTER SOFIA MUÑOZ CARMONA</t>
  </si>
  <si>
    <t>CR 32 B CL 32 -37 (INTERIOR 302 )</t>
  </si>
  <si>
    <t>053322202000370302</t>
  </si>
  <si>
    <t>2025-12-31 13:01:32</t>
  </si>
  <si>
    <t>6 días 13:01</t>
  </si>
  <si>
    <t>23609711</t>
  </si>
  <si>
    <t>2025-12-19 08:33:29</t>
  </si>
  <si>
    <t>ARACELLY DE JESUS TANGARIFE FRANCO</t>
  </si>
  <si>
    <t>3126874485</t>
  </si>
  <si>
    <t>CL 43 BB CR 120 B -93 (INTERIOR 106 )</t>
  </si>
  <si>
    <t>084213220200930106</t>
  </si>
  <si>
    <t>2025-12-31 08:33:29</t>
  </si>
  <si>
    <t>1 días 08:33</t>
  </si>
  <si>
    <t>6 días 08:33</t>
  </si>
  <si>
    <t>440 acometida debe ir figurada con grapas galvanizadas doble ala en todo el recorrido y realizar el corta gotera llegando a la caja
450 debe asegurar la tubería de la descarga 
471 debe ingresar medidor al laboratorio de calibración ya que no se encuentra calibrado</t>
  </si>
  <si>
    <t>23611108</t>
  </si>
  <si>
    <t>2025-12-19 11:33:30</t>
  </si>
  <si>
    <t>FANNY EDILMA DEL SOCORRO LOTERO RESTREPO</t>
  </si>
  <si>
    <t>3176472679</t>
  </si>
  <si>
    <t>RURAL_147058586000000300_147058586000000300_VDA PA</t>
  </si>
  <si>
    <t>147058586000000300</t>
  </si>
  <si>
    <t>2026-01-06 11:33:30</t>
  </si>
  <si>
    <t>1 días 11:56</t>
  </si>
  <si>
    <t>6 días 11:56</t>
  </si>
  <si>
    <t>23615204</t>
  </si>
  <si>
    <t>2025-12-19 10:16:53</t>
  </si>
  <si>
    <t>MARIA MARGOTH MORENO GOMEZ</t>
  </si>
  <si>
    <t>CR 42 CL 43 -36</t>
  </si>
  <si>
    <t>054422003000360000</t>
  </si>
  <si>
    <t>2025-12-31 10:16:53</t>
  </si>
  <si>
    <t>1 días 10:16</t>
  </si>
  <si>
    <t>6 días 10:16</t>
  </si>
  <si>
    <t>23619247</t>
  </si>
  <si>
    <t>2025-12-19 07:22:54</t>
  </si>
  <si>
    <t>GRUPO EMPRESARIAL SJN SAS</t>
  </si>
  <si>
    <t>3106479321</t>
  </si>
  <si>
    <t>CR 44 CL 20 -28 (INTERIOR 3 )</t>
  </si>
  <si>
    <t>052424000000280003</t>
  </si>
  <si>
    <t>2025-12-31 07:22:54</t>
  </si>
  <si>
    <t>1 días 07:22</t>
  </si>
  <si>
    <t>6 días 07:22</t>
  </si>
  <si>
    <t>23619249</t>
  </si>
  <si>
    <t>2025-12-19 07:28:23</t>
  </si>
  <si>
    <t>PAULA ANDREA CUERVO GIRALDO</t>
  </si>
  <si>
    <t>3146801152</t>
  </si>
  <si>
    <t>CR 99 C CL 49 -33</t>
  </si>
  <si>
    <t>054929309000330000</t>
  </si>
  <si>
    <t>2025-12-31 07:28:23</t>
  </si>
  <si>
    <t>1 días 07:28</t>
  </si>
  <si>
    <t>6 días 07:28</t>
  </si>
  <si>
    <t>BEATRIZ HELENA BONILLA CARDONA</t>
  </si>
  <si>
    <t>2842493</t>
  </si>
  <si>
    <t>3105069343</t>
  </si>
  <si>
    <t>23619299</t>
  </si>
  <si>
    <t>2025-12-19 08:46:48</t>
  </si>
  <si>
    <t>CATALINA MARIN MEDINA</t>
  </si>
  <si>
    <t>CL 74 CR 64 B -62 (INTERIOR 201 )</t>
  </si>
  <si>
    <t>057614004200620201</t>
  </si>
  <si>
    <t>2025-12-31 08:46:48</t>
  </si>
  <si>
    <t>1 días 08:46</t>
  </si>
  <si>
    <t>6 días 08:46</t>
  </si>
  <si>
    <t>23619303</t>
  </si>
  <si>
    <t>2025-12-19 08:49:50</t>
  </si>
  <si>
    <t>CL 74 CR 64 B -62 (INTERIOR 301 )</t>
  </si>
  <si>
    <t>057614004200620301</t>
  </si>
  <si>
    <t>2025-12-31 08:49:50</t>
  </si>
  <si>
    <t>6 días 08:49</t>
  </si>
  <si>
    <t>23619497</t>
  </si>
  <si>
    <t>2025-12-19 10:59:27</t>
  </si>
  <si>
    <t>GRUPO MGN</t>
  </si>
  <si>
    <t>6042589</t>
  </si>
  <si>
    <t>CR 50 CL 34 B -53</t>
  </si>
  <si>
    <t>053520004200530000</t>
  </si>
  <si>
    <t>2025-12-31 10:59:27</t>
  </si>
  <si>
    <t>1 días 10:59</t>
  </si>
  <si>
    <t>6 días 10:59</t>
  </si>
  <si>
    <t>6 días 12:05</t>
  </si>
  <si>
    <t>23619675</t>
  </si>
  <si>
    <t>2025-12-19 13:05:00</t>
  </si>
  <si>
    <t>JUAN PABLO OBANDO BETANCUR</t>
  </si>
  <si>
    <t>3103977322</t>
  </si>
  <si>
    <t>RURAL_147032304300000055_INTERIOR 5</t>
  </si>
  <si>
    <t>147032304300000055</t>
  </si>
  <si>
    <t>2026-01-06 13:05:00</t>
  </si>
  <si>
    <t>23619693</t>
  </si>
  <si>
    <t>2025-12-19 13:15:56</t>
  </si>
  <si>
    <t>HECTOR MARIO VASQUEZ MARIN</t>
  </si>
  <si>
    <t>3136592738</t>
  </si>
  <si>
    <t>CL 56 CR 52 -49</t>
  </si>
  <si>
    <t>055516002000490000</t>
  </si>
  <si>
    <t>2025-12-31 13:15:56</t>
  </si>
  <si>
    <t>1 días 13:15</t>
  </si>
  <si>
    <t>6 días 13:15</t>
  </si>
  <si>
    <t>23619732</t>
  </si>
  <si>
    <t>2025-12-19 13:39:05</t>
  </si>
  <si>
    <t>FANNY DEL SOCORRO ARIAS DE MUÑOZ</t>
  </si>
  <si>
    <t>3137203873</t>
  </si>
  <si>
    <t>CL 56 FH CR 20 A -9</t>
  </si>
  <si>
    <t>055216680100090000</t>
  </si>
  <si>
    <t>2025-12-31 13:39:05</t>
  </si>
  <si>
    <t>1 días 13:39</t>
  </si>
  <si>
    <t>6 días 13:39</t>
  </si>
  <si>
    <t>23619849</t>
  </si>
  <si>
    <t>2025-12-19 15:16:45</t>
  </si>
  <si>
    <t>YEISON DE JESUS PALACIO GOMEZ</t>
  </si>
  <si>
    <t>3224557689</t>
  </si>
  <si>
    <t>DIAG 39 CL 32 -85 (INTERIOR 302 )</t>
  </si>
  <si>
    <t>073379002000850302</t>
  </si>
  <si>
    <t>2025-12-31 15:16:45</t>
  </si>
  <si>
    <t>1 días 15:16</t>
  </si>
  <si>
    <t>6 días 15:16</t>
  </si>
  <si>
    <t>23619852</t>
  </si>
  <si>
    <t>2025-12-19 15:19:18</t>
  </si>
  <si>
    <t>JUAN DAVID ARIAS CALLEJAS</t>
  </si>
  <si>
    <t>3022425552</t>
  </si>
  <si>
    <t>CL 42 SUR CR 65 A -53</t>
  </si>
  <si>
    <t>044612005100530000</t>
  </si>
  <si>
    <t>2025-12-31 15:19:18</t>
  </si>
  <si>
    <t>1 días 15:19</t>
  </si>
  <si>
    <t>6 días 15:19</t>
  </si>
  <si>
    <t>23619873</t>
  </si>
  <si>
    <t>2025-12-19 15:32:42</t>
  </si>
  <si>
    <t>YOLANDA MARIA ARROYAVE</t>
  </si>
  <si>
    <t>5866947</t>
  </si>
  <si>
    <t>3136457921</t>
  </si>
  <si>
    <t>CR 13 CL 55 -13 (INTERIOR 101 )</t>
  </si>
  <si>
    <t>055123005000130101</t>
  </si>
  <si>
    <t>2025-12-31 15:32:42</t>
  </si>
  <si>
    <t>1 días 15:32</t>
  </si>
  <si>
    <t>6 días 15:32</t>
  </si>
  <si>
    <t>23619907</t>
  </si>
  <si>
    <t>2025-12-19 15:51:37</t>
  </si>
  <si>
    <t>CL 55 A CR 59 B -14 (INTERIOR 301 )</t>
  </si>
  <si>
    <t>075515109200140301</t>
  </si>
  <si>
    <t>2025-12-31 15:51:37</t>
  </si>
  <si>
    <t>1 días 15:51</t>
  </si>
  <si>
    <t>6 días 15:51</t>
  </si>
  <si>
    <t>23619920</t>
  </si>
  <si>
    <t>2025-12-19 15:59:12</t>
  </si>
  <si>
    <t>CL 55 A CR 59 B -14 (INTERIOR 401 )</t>
  </si>
  <si>
    <t>075515109200140401</t>
  </si>
  <si>
    <t>2025-12-31 15:59:12</t>
  </si>
  <si>
    <t>6 días 15:59</t>
  </si>
  <si>
    <t>CARLOS ANDRES SALAZAR OSORIO</t>
  </si>
  <si>
    <t>3017191</t>
  </si>
  <si>
    <t>1 días 15:53</t>
  </si>
  <si>
    <t>23617897</t>
  </si>
  <si>
    <t>RUBEN DARIO ALCARAZ RIVERA</t>
  </si>
  <si>
    <t>3145029955</t>
  </si>
  <si>
    <t>RURAL_190042200560104006</t>
  </si>
  <si>
    <t>190042200560104006</t>
  </si>
  <si>
    <t>23618462</t>
  </si>
  <si>
    <t>JOSE ELADIO CARTAGENA VARGAS</t>
  </si>
  <si>
    <t>2920248</t>
  </si>
  <si>
    <t>3207043797</t>
  </si>
  <si>
    <t>RURAL_190042200552085000_VDA EL CARMEN</t>
  </si>
  <si>
    <t>190042200552085000</t>
  </si>
  <si>
    <t>2 días 10:11</t>
  </si>
  <si>
    <t>2 días 10:50</t>
  </si>
  <si>
    <t>3 días 10:55</t>
  </si>
  <si>
    <t>23620648</t>
  </si>
  <si>
    <t>2025-12-22 07:17:08</t>
  </si>
  <si>
    <t>HILDEBRANDO DUQUE SANCHEZ</t>
  </si>
  <si>
    <t>3164441507</t>
  </si>
  <si>
    <t>RURAL_190042200880180013_VEREDALAPUERTA_LOTE8</t>
  </si>
  <si>
    <t>190042200880180013</t>
  </si>
  <si>
    <t>2025-12-29 07:17:08</t>
  </si>
  <si>
    <t>PRODUCTO</t>
  </si>
  <si>
    <t>23444304</t>
  </si>
  <si>
    <t>2025-12-19 16:49:48</t>
  </si>
  <si>
    <t>AURA ELENA PUERTA SUAREZ</t>
  </si>
  <si>
    <t>3002968446</t>
  </si>
  <si>
    <t>159037005000000000</t>
  </si>
  <si>
    <t>1 días 16:49</t>
  </si>
  <si>
    <t>23533893</t>
  </si>
  <si>
    <t>2025-12-19 16:51:54</t>
  </si>
  <si>
    <t>MARCO AURELIO SALGADO</t>
  </si>
  <si>
    <t>3136964360</t>
  </si>
  <si>
    <t>159021832000000301</t>
  </si>
  <si>
    <t>1 días 16:51</t>
  </si>
  <si>
    <t>RURAL_146015338500009901_146015338500009901</t>
  </si>
  <si>
    <t>23557109</t>
  </si>
  <si>
    <t>2025-12-22 12:50:02</t>
  </si>
  <si>
    <t>MARIA ELENA RENDON VANEGAS</t>
  </si>
  <si>
    <t>3147314587</t>
  </si>
  <si>
    <t>CL 109 SUR CR 55 -65 (INTERIOR 210 )</t>
  </si>
  <si>
    <t>000519005000650210</t>
  </si>
  <si>
    <t>5 días 12:50</t>
  </si>
  <si>
    <t>23611179</t>
  </si>
  <si>
    <t>LINEY MARIA BEGAMBRE CARDENAS</t>
  </si>
  <si>
    <t>3126445663</t>
  </si>
  <si>
    <t>RURAL_136029766730000119_CL 57D CR 98B -119 (INTER</t>
  </si>
  <si>
    <t>136029766730000119</t>
  </si>
  <si>
    <t xml:space="preserve">414 casa sola y número de celular equivocado </t>
  </si>
  <si>
    <t>23620650</t>
  </si>
  <si>
    <t>ROBERTO MIGUEL PADRON PACHECO</t>
  </si>
  <si>
    <t>3106165342</t>
  </si>
  <si>
    <t>CL 48 D CR 99 B -292 (INTERIOR 9114 )</t>
  </si>
  <si>
    <t>054918409202929114</t>
  </si>
  <si>
    <t>2353269</t>
  </si>
  <si>
    <t>23620702</t>
  </si>
  <si>
    <t>VIVIANA MARIA ARANGO CARDONA</t>
  </si>
  <si>
    <t>7636073</t>
  </si>
  <si>
    <t>3217636073</t>
  </si>
  <si>
    <t>RURAL_136029908955000201_CL 55 CR 101 20 (IN 201)</t>
  </si>
  <si>
    <t>136029908955000201</t>
  </si>
  <si>
    <t>23620708</t>
  </si>
  <si>
    <t>JORGE LEON BRAVO</t>
  </si>
  <si>
    <t>3016178371</t>
  </si>
  <si>
    <t>CL 26 CR 65 C -24 (INTERIOR 305 )</t>
  </si>
  <si>
    <t>052616005300240305</t>
  </si>
  <si>
    <t>5 días 08:48</t>
  </si>
  <si>
    <t>2025-12-22 09:20:00</t>
  </si>
  <si>
    <t>4 días 10:58</t>
  </si>
  <si>
    <t>23238607</t>
  </si>
  <si>
    <t>2025-12-20 11:39:23</t>
  </si>
  <si>
    <t>MARIA CAROLINA ESCOBAR LEON</t>
  </si>
  <si>
    <t>3245080596</t>
  </si>
  <si>
    <t>RURAL_190283200884251099</t>
  </si>
  <si>
    <t>190283200884251099</t>
  </si>
  <si>
    <t>23362411</t>
  </si>
  <si>
    <t>2025-12-19 15:14:19</t>
  </si>
  <si>
    <t>SILVIA EDITH MUÑOZ ECHAVARRIA</t>
  </si>
  <si>
    <t>2619199</t>
  </si>
  <si>
    <t>3122867648</t>
  </si>
  <si>
    <t>RURAL_190680200630100001_PROV.RURAL_19068020063010</t>
  </si>
  <si>
    <t>190680200630100001</t>
  </si>
  <si>
    <t>2026-01-06 15:14:19</t>
  </si>
  <si>
    <t>23373860</t>
  </si>
  <si>
    <t>2025-12-17 15:02:44</t>
  </si>
  <si>
    <t>VICTOR ALFONSO CANO VELASQUEZ</t>
  </si>
  <si>
    <t>3146698649</t>
  </si>
  <si>
    <t>RURAL_190809200683970001_PROV.VEREDA LA CABAÑA</t>
  </si>
  <si>
    <t>190809200683970001</t>
  </si>
  <si>
    <t>2026-01-02 15:02:44</t>
  </si>
  <si>
    <t>23377563</t>
  </si>
  <si>
    <t>2025-12-17 15:37:04</t>
  </si>
  <si>
    <t>ARELY DEL SOCORRO LONDOÑO RODRIGUEZ</t>
  </si>
  <si>
    <t>3218494922</t>
  </si>
  <si>
    <t>RURAL_190033200891340001_PROV.ENTRADA TAPARTÓ</t>
  </si>
  <si>
    <t>ANDES</t>
  </si>
  <si>
    <t>190033200891340001</t>
  </si>
  <si>
    <t>Andes</t>
  </si>
  <si>
    <t>3 días 15:37</t>
  </si>
  <si>
    <t>23563142</t>
  </si>
  <si>
    <t>2025-12-19 11:43:47</t>
  </si>
  <si>
    <t>GLADYS EUGENIA CANO BENJUMEA</t>
  </si>
  <si>
    <t>3206340082</t>
  </si>
  <si>
    <t>RURAL_190283200733715001_VEREDA ALTO DE LOS FERNAN</t>
  </si>
  <si>
    <t>190283200733715001</t>
  </si>
  <si>
    <t>2026-01-06 11:43:47</t>
  </si>
  <si>
    <t>23568333</t>
  </si>
  <si>
    <t>2025-12-19 21:52:43</t>
  </si>
  <si>
    <t>LEIDY VERONICA ARAQUE MARIN</t>
  </si>
  <si>
    <t>3156259405</t>
  </si>
  <si>
    <t>RURAL_190368200934700003_PROV.VDA LA AGUADA</t>
  </si>
  <si>
    <t>190368200934700003</t>
  </si>
  <si>
    <t>2026-01-02 21:52:43</t>
  </si>
  <si>
    <t>1 días 21:52</t>
  </si>
  <si>
    <t>23569442</t>
  </si>
  <si>
    <t>2025-12-18 11:08:02</t>
  </si>
  <si>
    <t>ALBERTO DE JESUS ARCILA POSADA</t>
  </si>
  <si>
    <t>8418538</t>
  </si>
  <si>
    <t>3128604694</t>
  </si>
  <si>
    <t>RURAL_190364200672400001_PROV.VEREDA CARAMANTA</t>
  </si>
  <si>
    <t>190364200672400001</t>
  </si>
  <si>
    <t>2026-01-05 11:08:02</t>
  </si>
  <si>
    <t>23574964</t>
  </si>
  <si>
    <t>2025-12-19 13:49:31</t>
  </si>
  <si>
    <t>CARLOS ALBERTO GRANADOS VANEGAS</t>
  </si>
  <si>
    <t>3126986431</t>
  </si>
  <si>
    <t>CR 52 CL 56 -108</t>
  </si>
  <si>
    <t>900058610001814035</t>
  </si>
  <si>
    <t>2025-12-31 13:49:31</t>
  </si>
  <si>
    <t>1 días 13:49</t>
  </si>
  <si>
    <t>6 días 13:49</t>
  </si>
  <si>
    <t>2 días 11:07</t>
  </si>
  <si>
    <t>23590141</t>
  </si>
  <si>
    <t>2025-12-18 15:54:05</t>
  </si>
  <si>
    <t>DEISON ALBERTO GALLEGO ZAPATA</t>
  </si>
  <si>
    <t>3207640080</t>
  </si>
  <si>
    <t>RURAL_190792100453400001_CR 20 JOSE SANTOS SOTO</t>
  </si>
  <si>
    <t>190792100453400001</t>
  </si>
  <si>
    <t>23590919</t>
  </si>
  <si>
    <t>2025-11-14 16:29:09</t>
  </si>
  <si>
    <t>RENE DE JESUS CANO ESCOBAR</t>
  </si>
  <si>
    <t>3105276973</t>
  </si>
  <si>
    <t>RURAL_190102200895550003_PROV.REMOLINO LA PALMERA</t>
  </si>
  <si>
    <t>190102200895550003</t>
  </si>
  <si>
    <t>2025-12-01 16:29:09</t>
  </si>
  <si>
    <t>23592606</t>
  </si>
  <si>
    <t>2025-12-03 11:19:25</t>
  </si>
  <si>
    <t>ALVARO DE JESUS BETANCUR BLANDON</t>
  </si>
  <si>
    <t>3122220552</t>
  </si>
  <si>
    <t>RURAL_190856200494050002_PROV.VEREDA LA PLACITA</t>
  </si>
  <si>
    <t>190856200494050002</t>
  </si>
  <si>
    <t>2025-12-18 11:19:25</t>
  </si>
  <si>
    <t>23600744</t>
  </si>
  <si>
    <t>2025-12-17 16:44:43</t>
  </si>
  <si>
    <t>GUSTAVO CANO VARGAS</t>
  </si>
  <si>
    <t>3146727485</t>
  </si>
  <si>
    <t>RURAL_190856200429790105_1908562004297900105</t>
  </si>
  <si>
    <t>190856200429790105</t>
  </si>
  <si>
    <t>2026-01-02 16:44:43</t>
  </si>
  <si>
    <t>23601779</t>
  </si>
  <si>
    <t>JAIRO DE JESUS RUEDA</t>
  </si>
  <si>
    <t>3147346011</t>
  </si>
  <si>
    <t>RURAL_190642200993910000_MONTEBELLO</t>
  </si>
  <si>
    <t>2025-12-19 08:04:08</t>
  </si>
  <si>
    <t>190642200993910000</t>
  </si>
  <si>
    <t>23601967</t>
  </si>
  <si>
    <t>2025-11-27 17:00:53</t>
  </si>
  <si>
    <t>LUIS GIOVANY MORALES MURILLO</t>
  </si>
  <si>
    <t>4089366</t>
  </si>
  <si>
    <t>3117363080</t>
  </si>
  <si>
    <t>RURAL_190102200557400002_PROV.VEREDA LA ARBOLEDA</t>
  </si>
  <si>
    <t>190102200557400002</t>
  </si>
  <si>
    <t>2025-12-12 17:00:53</t>
  </si>
  <si>
    <t>23602797</t>
  </si>
  <si>
    <t>2025-12-17 13:17:29</t>
  </si>
  <si>
    <t>BEATRIZ ELENA FLOREZ ORTEGA</t>
  </si>
  <si>
    <t>3195144688</t>
  </si>
  <si>
    <t>RURAL_190029200867687000</t>
  </si>
  <si>
    <t>190029200867687000</t>
  </si>
  <si>
    <t>3 días 13:17</t>
  </si>
  <si>
    <t>23610983</t>
  </si>
  <si>
    <t>2025-12-18 15:50:24</t>
  </si>
  <si>
    <t>VICTOR RAUL MONTOYA VASQUEZ</t>
  </si>
  <si>
    <t>3217764801</t>
  </si>
  <si>
    <t>RURAL_190856100095000000_CALLE VILLANUEVA</t>
  </si>
  <si>
    <t>190856100095000000</t>
  </si>
  <si>
    <t>23611470</t>
  </si>
  <si>
    <t>2025-12-20 07:44:33</t>
  </si>
  <si>
    <t>LILIANA MARIA CARDONA VILLADA</t>
  </si>
  <si>
    <t>3004902418</t>
  </si>
  <si>
    <t>RURAL_190030200416174000</t>
  </si>
  <si>
    <t>190030200416174000</t>
  </si>
  <si>
    <t>23615676</t>
  </si>
  <si>
    <t>2025-12-22 09:55:16</t>
  </si>
  <si>
    <t>EDWIN DAVID BEDOYA RAMIREZ</t>
  </si>
  <si>
    <t>3135355609</t>
  </si>
  <si>
    <t>RURAL_190347100039855201</t>
  </si>
  <si>
    <t>190347100039855201</t>
  </si>
  <si>
    <t>3 días 09:52</t>
  </si>
  <si>
    <t>3 días 10:03</t>
  </si>
  <si>
    <t>MARTIN ALONSO LOPEZ TANGARIFE</t>
  </si>
  <si>
    <t>3157755229</t>
  </si>
  <si>
    <t>190789200433050001</t>
  </si>
  <si>
    <t>7 días 10:34</t>
  </si>
  <si>
    <t>23617338</t>
  </si>
  <si>
    <t>2025-12-17 10:49:01</t>
  </si>
  <si>
    <t>JORGE ESTIBEN CASTAÑEDA GARCIA</t>
  </si>
  <si>
    <t>3122599292</t>
  </si>
  <si>
    <t>RURAL_190033200568535001_CORREGIMIENTO STA RITA</t>
  </si>
  <si>
    <t>190033200568535001</t>
  </si>
  <si>
    <t>2026-01-02 10:49:01</t>
  </si>
  <si>
    <t>7 días 10:49</t>
  </si>
  <si>
    <t>23617341</t>
  </si>
  <si>
    <t>2025-12-17 10:50:24</t>
  </si>
  <si>
    <t>JORGE ANDRES ACEVEDO PINO</t>
  </si>
  <si>
    <t>3104619898</t>
  </si>
  <si>
    <t>RURAL_190467200123850000_ZARCITOS</t>
  </si>
  <si>
    <t>190467200123850000</t>
  </si>
  <si>
    <t>2026-01-02 10:50:24</t>
  </si>
  <si>
    <t>23617353</t>
  </si>
  <si>
    <t>2025-12-17 10:55:55</t>
  </si>
  <si>
    <t>LIDA FRANCY VARGAS MARIN</t>
  </si>
  <si>
    <t>3137532139</t>
  </si>
  <si>
    <t>RURAL_190364200724400000_VEREDA EL VERDUM</t>
  </si>
  <si>
    <t>190364200724400000</t>
  </si>
  <si>
    <t>2026-01-08 10:55:55</t>
  </si>
  <si>
    <t>JOAQUIN EMILIO BAENA GOMEZ</t>
  </si>
  <si>
    <t>3 días 11:04</t>
  </si>
  <si>
    <t>7 días 11:04</t>
  </si>
  <si>
    <t>23617723</t>
  </si>
  <si>
    <t>2025-12-17 14:01:24</t>
  </si>
  <si>
    <t>SANDRA MARIA ANTONIO RUEDA</t>
  </si>
  <si>
    <t>3106487771</t>
  </si>
  <si>
    <t>RURAL_191245200680500000_VDA LA ARBOLEDA</t>
  </si>
  <si>
    <t>191245200680500000</t>
  </si>
  <si>
    <t>2026-01-08 14:01:24</t>
  </si>
  <si>
    <t>3 días 14:01</t>
  </si>
  <si>
    <t>3113651861</t>
  </si>
  <si>
    <t>BETANIA</t>
  </si>
  <si>
    <t>Betania</t>
  </si>
  <si>
    <t>2 días 14:26</t>
  </si>
  <si>
    <t>2 días 15:02</t>
  </si>
  <si>
    <t>8 días 15:02</t>
  </si>
  <si>
    <t>BETULIA ANT</t>
  </si>
  <si>
    <t>Betulia ANT</t>
  </si>
  <si>
    <t>23618917</t>
  </si>
  <si>
    <t>2025-12-18 16:51:07</t>
  </si>
  <si>
    <t>RICARDO ANTONIO ALZATE MEJIA</t>
  </si>
  <si>
    <t>3117674715</t>
  </si>
  <si>
    <t>RURAL_191148200822020001_PROV.ALTO PRADERA</t>
  </si>
  <si>
    <t>191148200822020001</t>
  </si>
  <si>
    <t>2026-01-09 16:51:07</t>
  </si>
  <si>
    <t>23619270</t>
  </si>
  <si>
    <t>2025-12-19 08:10:10</t>
  </si>
  <si>
    <t>DORALBA ZAPATA OSPINA</t>
  </si>
  <si>
    <t>2532191</t>
  </si>
  <si>
    <t>3165781494</t>
  </si>
  <si>
    <t>RURAL_190680200441650000_LOS CHARCOS</t>
  </si>
  <si>
    <t>190680200441650000</t>
  </si>
  <si>
    <t>2026-01-13 08:10:10</t>
  </si>
  <si>
    <t>23619291</t>
  </si>
  <si>
    <t>BEATRIZ ALICIA VILLEGAS ESCOBAR</t>
  </si>
  <si>
    <t>3104635409</t>
  </si>
  <si>
    <t>RURAL_1900347100105290002_PARQUE PRINCIPAL LA ACUA</t>
  </si>
  <si>
    <t>190034710010529000</t>
  </si>
  <si>
    <t>23619304</t>
  </si>
  <si>
    <t>RURAL_190347100105290003_PARQUE PRINCIPAL LA ACUAR</t>
  </si>
  <si>
    <t>190347100105290003</t>
  </si>
  <si>
    <t>23619309</t>
  </si>
  <si>
    <t>2025-12-19 08:53:22</t>
  </si>
  <si>
    <t>CAROLINA HERNANDEZ VALLEJO</t>
  </si>
  <si>
    <t>3206370383</t>
  </si>
  <si>
    <t>RURAL_190809200756000000_LAS JUNTAS</t>
  </si>
  <si>
    <t>190809200756000000</t>
  </si>
  <si>
    <t>2026-01-13 08:53:22</t>
  </si>
  <si>
    <t>23619314</t>
  </si>
  <si>
    <t>RURAL_190347100105290004_PARQUE PRINCIPAL LA ACUAR</t>
  </si>
  <si>
    <t>190347100105290004</t>
  </si>
  <si>
    <t>23619333</t>
  </si>
  <si>
    <t>RURAL_190347100105290005_PARQUE PRINCIPAL LA ACUAR</t>
  </si>
  <si>
    <t>190347100105290005</t>
  </si>
  <si>
    <t>9 días 09:53</t>
  </si>
  <si>
    <t>23619383</t>
  </si>
  <si>
    <t>2025-12-19 09:58:14</t>
  </si>
  <si>
    <t>TATIANA LOPEZ RUIZ</t>
  </si>
  <si>
    <t>3877330</t>
  </si>
  <si>
    <t>3146124269</t>
  </si>
  <si>
    <t>RURAL_190102200623348093_VDA SAN MIGUEL 9.3KM</t>
  </si>
  <si>
    <t>190102200623348093</t>
  </si>
  <si>
    <t>2026-01-06 09:58:14</t>
  </si>
  <si>
    <t>23619571</t>
  </si>
  <si>
    <t>2025-12-19 11:40:23</t>
  </si>
  <si>
    <t>ELSY NATALIA GIL</t>
  </si>
  <si>
    <t>3172370460</t>
  </si>
  <si>
    <t>RURAL_190283200464500002_VEREDA MURRAPA</t>
  </si>
  <si>
    <t>190283200464500002</t>
  </si>
  <si>
    <t>2026-01-02 11:40:23</t>
  </si>
  <si>
    <t>23619588</t>
  </si>
  <si>
    <t>2025-12-19 11:47:57</t>
  </si>
  <si>
    <t>ROBERT ESTIVEN TORRES RESTREPO</t>
  </si>
  <si>
    <t>3167813940</t>
  </si>
  <si>
    <t>RURAL_190283200464450001_VDA MURRAPAPL</t>
  </si>
  <si>
    <t>190283200464450001</t>
  </si>
  <si>
    <t>2026-01-02 11:47:57</t>
  </si>
  <si>
    <t>23619597</t>
  </si>
  <si>
    <t>2025-12-19 11:52:20</t>
  </si>
  <si>
    <t>PABLO DE JESUS HERNANDEZ RAMIREZ</t>
  </si>
  <si>
    <t>3178879389</t>
  </si>
  <si>
    <t>RURAL_190030200635000001_PROV.VDA EL MORRO</t>
  </si>
  <si>
    <t>190030200635000001</t>
  </si>
  <si>
    <t>2026-01-13 11:52:20</t>
  </si>
  <si>
    <t>3 días 13:02</t>
  </si>
  <si>
    <t>23619745</t>
  </si>
  <si>
    <t>2025-12-19 13:50:15</t>
  </si>
  <si>
    <t>FRANCY MILENA GONZALEZ BERRIO</t>
  </si>
  <si>
    <t>3114138745</t>
  </si>
  <si>
    <t>RURAL_190364200605610001_PROV.VEREDA LA CASIANA</t>
  </si>
  <si>
    <t>190364200605610001</t>
  </si>
  <si>
    <t>2026-01-06 13:50:15</t>
  </si>
  <si>
    <t>23619804</t>
  </si>
  <si>
    <t>DIANA CAROLINA FRANCO ARBOLEDA</t>
  </si>
  <si>
    <t>3053455104</t>
  </si>
  <si>
    <t>RURAL_900050360001896692</t>
  </si>
  <si>
    <t>900050360001896692</t>
  </si>
  <si>
    <t>2026-01-06 14:39:37</t>
  </si>
  <si>
    <t>23619821</t>
  </si>
  <si>
    <t>2025-12-19 14:54:05</t>
  </si>
  <si>
    <t>ANDRES FELIPE OSORIO MORENO</t>
  </si>
  <si>
    <t>3127273854</t>
  </si>
  <si>
    <t>RURAL_190467200548200002_PROV.EL SOCORRO</t>
  </si>
  <si>
    <t>190467200548200002</t>
  </si>
  <si>
    <t>2026-01-06 14:54:05</t>
  </si>
  <si>
    <t>9 días 15:32</t>
  </si>
  <si>
    <t>23619909</t>
  </si>
  <si>
    <t>2025-12-19 15:53:47</t>
  </si>
  <si>
    <t>ALBA MARY URREGO DE RICO</t>
  </si>
  <si>
    <t>3104388294</t>
  </si>
  <si>
    <t>CR 50 CL 47 -37 (INTERIOR 201 )</t>
  </si>
  <si>
    <t>900050300001897400</t>
  </si>
  <si>
    <t>2025-12-31 15:53:47</t>
  </si>
  <si>
    <t>6 días 15:53</t>
  </si>
  <si>
    <t>23620746</t>
  </si>
  <si>
    <t>2025-12-22 09:26:06</t>
  </si>
  <si>
    <t>NORA ELENA MARIN RUIZ</t>
  </si>
  <si>
    <t>2210885</t>
  </si>
  <si>
    <t>3113376199</t>
  </si>
  <si>
    <t>RURAL_190789200475250000_OTRAABANDA</t>
  </si>
  <si>
    <t>190789200475250000</t>
  </si>
  <si>
    <t>2026-01-14 09:26:06</t>
  </si>
  <si>
    <t>23620762</t>
  </si>
  <si>
    <t>2025-12-22 09:39:06</t>
  </si>
  <si>
    <t>WILINTON ALEXANDER BUSTAMANTE VELASQUEZ</t>
  </si>
  <si>
    <t>8523062</t>
  </si>
  <si>
    <t>3122893813</t>
  </si>
  <si>
    <t>RURAL_190368200744600001_PROV.QUEBRADONA ABAJO</t>
  </si>
  <si>
    <t>190368200744600001</t>
  </si>
  <si>
    <t>2025-12-29 09:39:06</t>
  </si>
  <si>
    <t>23620796</t>
  </si>
  <si>
    <t>2025-12-22 10:08:09</t>
  </si>
  <si>
    <t>JUAN GUILLERMO CORTEZ RESTREPO</t>
  </si>
  <si>
    <t>3146365036</t>
  </si>
  <si>
    <t>RURAL_190809200560200000_PORVENIR</t>
  </si>
  <si>
    <t>190809200560200000</t>
  </si>
  <si>
    <t>2026-01-14 10:08:09</t>
  </si>
  <si>
    <t>LUIS ALFONSO ARANGO GIL</t>
  </si>
  <si>
    <t>3117557562</t>
  </si>
  <si>
    <t>23621008</t>
  </si>
  <si>
    <t>2025-12-22 10:54:04</t>
  </si>
  <si>
    <t>FERNANDO LEON ZAPATA VARGAS</t>
  </si>
  <si>
    <t>3113115899</t>
  </si>
  <si>
    <t>RURAL_190022100020555000_VDA EL GUADUAL</t>
  </si>
  <si>
    <t>190022100020555000</t>
  </si>
  <si>
    <t>23621034</t>
  </si>
  <si>
    <t>2025-12-22 11:10:59</t>
  </si>
  <si>
    <t>JOHAN FERNANDO LOPEZ DUQUE</t>
  </si>
  <si>
    <t>3103086443</t>
  </si>
  <si>
    <t>RURAL_190033200655920000_VRDA SAN BARTOLO</t>
  </si>
  <si>
    <t>190033200655920000</t>
  </si>
  <si>
    <t>2026-01-14 11:10:59</t>
  </si>
  <si>
    <t>23621042</t>
  </si>
  <si>
    <t>2025-12-22 11:14:20</t>
  </si>
  <si>
    <t>RURAL_190145100130150201</t>
  </si>
  <si>
    <t>190145100130150201</t>
  </si>
  <si>
    <t>2025-12-29 11:14:20</t>
  </si>
  <si>
    <t>23621064</t>
  </si>
  <si>
    <t>2025-12-22 11:29:12</t>
  </si>
  <si>
    <t>WALTER DE JESUS CORTES AVENDAÑO</t>
  </si>
  <si>
    <t>3148542668</t>
  </si>
  <si>
    <t>RURAL_190350100088800001_CL 49 A N49-9 NAPOLES P 1</t>
  </si>
  <si>
    <t>190350100088800001</t>
  </si>
  <si>
    <t>2025-12-29 11:29:12</t>
  </si>
  <si>
    <t>23621078</t>
  </si>
  <si>
    <t>2025-12-22 11:39:33</t>
  </si>
  <si>
    <t>MIGUEL ARCANGEL TORRES IBARRA</t>
  </si>
  <si>
    <t>3145446454</t>
  </si>
  <si>
    <t>RURAL_190034100281100001_BARRIO CHAPARRALITO</t>
  </si>
  <si>
    <t>190034100281100001</t>
  </si>
  <si>
    <t>23621109</t>
  </si>
  <si>
    <t>2025-12-22 12:01:24</t>
  </si>
  <si>
    <t>LUZ ELENA OSPINA RIOS</t>
  </si>
  <si>
    <t>3205578880</t>
  </si>
  <si>
    <t>RURAL_190576100219000000_KRA 31</t>
  </si>
  <si>
    <t>190576100219000000</t>
  </si>
  <si>
    <t>23481094</t>
  </si>
  <si>
    <t>LEONEL DE JESUS ALVAREZ HERNANDEZ</t>
  </si>
  <si>
    <t>3108908125</t>
  </si>
  <si>
    <t>RURAL_190656200951045001_PROV.VEREDA LOS ALTICOS</t>
  </si>
  <si>
    <t>190656200951045001</t>
  </si>
  <si>
    <t>2 días 09:01</t>
  </si>
  <si>
    <t>23533796</t>
  </si>
  <si>
    <t>2025-12-20 12:06:58</t>
  </si>
  <si>
    <t>ALBEIRO DE JESUS CASTILLO PEREZ</t>
  </si>
  <si>
    <t>3217918817</t>
  </si>
  <si>
    <t>RURAL_190240200464158000_VDA CAMPO ALEGRE</t>
  </si>
  <si>
    <t>190240200464158000</t>
  </si>
  <si>
    <t>23551103</t>
  </si>
  <si>
    <t>2025-12-22 08:30:45</t>
  </si>
  <si>
    <t>SANDRA MILENA ESCOBAR SANTA</t>
  </si>
  <si>
    <t>5399326</t>
  </si>
  <si>
    <t>3146697249</t>
  </si>
  <si>
    <t>RURAL_190656200444150003_PROV.PIÑON DE LA LOMA LOT</t>
  </si>
  <si>
    <t>190656200444150003</t>
  </si>
  <si>
    <t>2026-01-07 08:30:45</t>
  </si>
  <si>
    <t>23569403</t>
  </si>
  <si>
    <t>2025-12-18 21:58:35</t>
  </si>
  <si>
    <t>BLANCA DIONIS BETANCUR GUISAO</t>
  </si>
  <si>
    <t>3217210655</t>
  </si>
  <si>
    <t>RURAL_190285200712623001_PROV.LA BLANQUITA</t>
  </si>
  <si>
    <t>190285200712623001</t>
  </si>
  <si>
    <t>2026-01-05 21:58:35</t>
  </si>
  <si>
    <t>23600391</t>
  </si>
  <si>
    <t>2025-12-20 14:03:45</t>
  </si>
  <si>
    <t>JUAN CARLOS PANIAGUA MUÑOZ</t>
  </si>
  <si>
    <t>3188177185</t>
  </si>
  <si>
    <t>RURAL_190761100058910000</t>
  </si>
  <si>
    <t>190761100058910000</t>
  </si>
  <si>
    <t>1 días 14:03</t>
  </si>
  <si>
    <t>23600398</t>
  </si>
  <si>
    <t>2025-12-22 08:31:02</t>
  </si>
  <si>
    <t>MARIA CAROLINA VILLA ROJAS</t>
  </si>
  <si>
    <t>3127203827</t>
  </si>
  <si>
    <t>RURAL_190656100042310007190656100042310000</t>
  </si>
  <si>
    <t>190656100042310007</t>
  </si>
  <si>
    <t>23600922</t>
  </si>
  <si>
    <t>2025-11-26 16:15:14</t>
  </si>
  <si>
    <t>CAYETANO DE JESUS ESCOBAR ESCOBAR</t>
  </si>
  <si>
    <t>3013566955</t>
  </si>
  <si>
    <t>RURAL_190656200802650002_PROV.LOMA HERMOSA</t>
  </si>
  <si>
    <t>190656200802650002</t>
  </si>
  <si>
    <t>2025-12-11 16:15:14</t>
  </si>
  <si>
    <t>3 días 09:46</t>
  </si>
  <si>
    <t>3192820079</t>
  </si>
  <si>
    <t>23617125</t>
  </si>
  <si>
    <t>2025-12-17 08:33:15</t>
  </si>
  <si>
    <t>ARNULFO DE JESUS BEDOYA VALENCIA</t>
  </si>
  <si>
    <t>3801126</t>
  </si>
  <si>
    <t>3194826951</t>
  </si>
  <si>
    <t>RURAL_190240200268580000_VDA ARENAL</t>
  </si>
  <si>
    <t>190240200268580000</t>
  </si>
  <si>
    <t>2026-01-08 08:33:15</t>
  </si>
  <si>
    <t>3116483479</t>
  </si>
  <si>
    <t>3146763177</t>
  </si>
  <si>
    <t>3 días 11:30</t>
  </si>
  <si>
    <t>23617495</t>
  </si>
  <si>
    <t>2025-12-17 12:12:16</t>
  </si>
  <si>
    <t>RAQUEL YOLANDA SAJONERO RODELO</t>
  </si>
  <si>
    <t>3155933818</t>
  </si>
  <si>
    <t>RURAL_190761100122800000_KRA 59 #41-42 CUBA CON BR</t>
  </si>
  <si>
    <t>190761100122800000</t>
  </si>
  <si>
    <t>23617901</t>
  </si>
  <si>
    <t>2025-12-17 15:58:06</t>
  </si>
  <si>
    <t>2026-01-08 15:58:06</t>
  </si>
  <si>
    <t>3 días 15:58</t>
  </si>
  <si>
    <t>8 días 10:50</t>
  </si>
  <si>
    <t>23618538</t>
  </si>
  <si>
    <t>2025-12-18 10:55:07</t>
  </si>
  <si>
    <t>LUZ MERY GUTIERREZ VARGAS</t>
  </si>
  <si>
    <t>3116337524</t>
  </si>
  <si>
    <t>RURAL_190501200303800000_SUCRE</t>
  </si>
  <si>
    <t>190501200303800000</t>
  </si>
  <si>
    <t>2026-01-09 10:55:07</t>
  </si>
  <si>
    <t>2 días 10:55</t>
  </si>
  <si>
    <t>23618539</t>
  </si>
  <si>
    <t>2025-12-18 10:55:29</t>
  </si>
  <si>
    <t>ALEXANDER URIBE</t>
  </si>
  <si>
    <t>3006176931</t>
  </si>
  <si>
    <t>RURAL_190125200535830001_VEREDA EL TAMBOR</t>
  </si>
  <si>
    <t>190125200535830001</t>
  </si>
  <si>
    <t>2026-01-05 10:55:29</t>
  </si>
  <si>
    <t>8 días 10:55</t>
  </si>
  <si>
    <t>23619578</t>
  </si>
  <si>
    <t>2025-12-19 11:42:11</t>
  </si>
  <si>
    <t>ANDRES FELIPE MACIAS ESTRADA</t>
  </si>
  <si>
    <t>RURAL_190042200976440000_190042200976440000</t>
  </si>
  <si>
    <t>190042200976440000</t>
  </si>
  <si>
    <t>2026-01-06 11:42:11</t>
  </si>
  <si>
    <t>23619716</t>
  </si>
  <si>
    <t>2025-12-19 13:26:49</t>
  </si>
  <si>
    <t>GABRIEL ANGEL LOPEZ HIGUITA</t>
  </si>
  <si>
    <t>3117773824</t>
  </si>
  <si>
    <t>RURAL_190138200403800007_BARRIO LA ESPERANZA</t>
  </si>
  <si>
    <t>190138200403800007</t>
  </si>
  <si>
    <t>2026-01-13 13:26:49</t>
  </si>
  <si>
    <t>23619846</t>
  </si>
  <si>
    <t>2025-12-19 15:11:45</t>
  </si>
  <si>
    <t>JOSE REINEL DAVID HIGUITA</t>
  </si>
  <si>
    <t>3148966471</t>
  </si>
  <si>
    <t>RURAL_190113200716320000_VEREDA CHUNCHUNCO</t>
  </si>
  <si>
    <t>190113200716320000</t>
  </si>
  <si>
    <t>2026-01-13 15:11:45</t>
  </si>
  <si>
    <t>23619938</t>
  </si>
  <si>
    <t>2025-12-19 16:06:54</t>
  </si>
  <si>
    <t>EDWIN STIVEN VIANA GIRALDO</t>
  </si>
  <si>
    <t>3107159883</t>
  </si>
  <si>
    <t>RURAL_190113200090263001_SECTOR EL GUAYABO</t>
  </si>
  <si>
    <t>190113200090263001</t>
  </si>
  <si>
    <t>2026-01-06 16:06:54</t>
  </si>
  <si>
    <t>23620645</t>
  </si>
  <si>
    <t>2025-12-22 07:03:24</t>
  </si>
  <si>
    <t>DIANA PATRICIA SEGURO PINO</t>
  </si>
  <si>
    <t>2535209</t>
  </si>
  <si>
    <t>RURAL_190847200612239003_VEREDA GUAPANTAL</t>
  </si>
  <si>
    <t>190847200612239003</t>
  </si>
  <si>
    <t>2026-01-07 07:03:24</t>
  </si>
  <si>
    <t>23620705</t>
  </si>
  <si>
    <t>2025-12-22 08:45:30</t>
  </si>
  <si>
    <t>FABIAN DE JESUS MAZO ESPINAL</t>
  </si>
  <si>
    <t>3122420271</t>
  </si>
  <si>
    <t>RURAL_190138100115000007_BARRIO LA BOMBA</t>
  </si>
  <si>
    <t>190138100115000007</t>
  </si>
  <si>
    <t>23621046</t>
  </si>
  <si>
    <t>2025-12-22 11:15:54</t>
  </si>
  <si>
    <t>JOHN DARIO MUÑOZ GRACIANO</t>
  </si>
  <si>
    <t>3177842830</t>
  </si>
  <si>
    <t>RURAL_190234200875520002_PROV.VEREDA LA BALSITA</t>
  </si>
  <si>
    <t>190234200875520002</t>
  </si>
  <si>
    <t>2025-12-29 11:15:54</t>
  </si>
  <si>
    <t>22845091</t>
  </si>
  <si>
    <t>2025-12-29 11:07:43</t>
  </si>
  <si>
    <t>HECTOR MARIO GALLEGO ACEVEDO</t>
  </si>
  <si>
    <t>3206413426</t>
  </si>
  <si>
    <t>CL 30 CR 88 B -142</t>
  </si>
  <si>
    <t>053810008201420000</t>
  </si>
  <si>
    <t>2026-01-08 11:07:43</t>
  </si>
  <si>
    <t>0 días 11:07</t>
  </si>
  <si>
    <t>440 presentar punto de conexión actualizado  reforma por aumento de capacidad 
Usuario indica que ya lo solicito y se encuentra a la espera N° 23600548</t>
  </si>
  <si>
    <t>23041966</t>
  </si>
  <si>
    <t>2025-12-26 11:27:49</t>
  </si>
  <si>
    <t>EDIFICIO EL POBLADO</t>
  </si>
  <si>
    <t>3007919224</t>
  </si>
  <si>
    <t>CR 43 A CL 11 -107</t>
  </si>
  <si>
    <t>051423101001070000</t>
  </si>
  <si>
    <t>2026-01-02 11:27:49</t>
  </si>
  <si>
    <t>2 días 11:27</t>
  </si>
  <si>
    <t>2025-12-26 09:55:05</t>
  </si>
  <si>
    <t>2026-01-07 09:55:05</t>
  </si>
  <si>
    <t>2 días 09:55</t>
  </si>
  <si>
    <t>5 días 09:55</t>
  </si>
  <si>
    <t xml:space="preserve">Presentar tarjeta profesional del electricista </t>
  </si>
  <si>
    <t>23313637</t>
  </si>
  <si>
    <t>2025-12-22 16:19:55</t>
  </si>
  <si>
    <t>BEATRIZ ELENA MOLINA RESTREPO</t>
  </si>
  <si>
    <t>4997245</t>
  </si>
  <si>
    <t>3148699415</t>
  </si>
  <si>
    <t>CL 43 CR 102 -14 (INTERIOR 201 )</t>
  </si>
  <si>
    <t>084013002000140201</t>
  </si>
  <si>
    <t>2026-01-02 16:19:55</t>
  </si>
  <si>
    <t>5 días 16:19</t>
  </si>
  <si>
    <t>414 instalación sola usuaria tiende vía telefónica indica que se encuentra retirada y no hay quien atiende la visita se le informa que debe reprogramar una nueva visita en la línea de epm</t>
  </si>
  <si>
    <t xml:space="preserve">Legalización </t>
  </si>
  <si>
    <t>23387622</t>
  </si>
  <si>
    <t>2025-12-22 13:48:42</t>
  </si>
  <si>
    <t>YENIFER USME BERNAL</t>
  </si>
  <si>
    <t>3024370999</t>
  </si>
  <si>
    <t>RURAL_161010143000000001</t>
  </si>
  <si>
    <t>161010143000000001</t>
  </si>
  <si>
    <t>2026-01-07 13:48:42</t>
  </si>
  <si>
    <t>5 días 13:48</t>
  </si>
  <si>
    <t>23418920</t>
  </si>
  <si>
    <t>2025-12-26 13:00:27</t>
  </si>
  <si>
    <t>YAINARI DIOSA VERA</t>
  </si>
  <si>
    <t>3001988390</t>
  </si>
  <si>
    <t>CR 111 D CL 12 -65 (INTERIOR 200 )</t>
  </si>
  <si>
    <t>081121402000650200</t>
  </si>
  <si>
    <t>2026-01-05 13:00:27</t>
  </si>
  <si>
    <t>2 días 13:00</t>
  </si>
  <si>
    <t>3 días 13:00</t>
  </si>
  <si>
    <t>2025-12-31 16:49:48</t>
  </si>
  <si>
    <t>6 días 16:49</t>
  </si>
  <si>
    <t>23453961</t>
  </si>
  <si>
    <t>2025-12-22 13:16:15</t>
  </si>
  <si>
    <t>JORGE ANDRES VASQUEZ CANO</t>
  </si>
  <si>
    <t>3113430855</t>
  </si>
  <si>
    <t>CR 57 CL 128 SUR -17 (INTERIOR 201 )</t>
  </si>
  <si>
    <t>002527008000170201</t>
  </si>
  <si>
    <t>METROSUR-Vinculaciones-HV-Prepago</t>
  </si>
  <si>
    <t>2025-12-30 13:16:15</t>
  </si>
  <si>
    <t>5 días 13:16</t>
  </si>
  <si>
    <t>0 días 13:16</t>
  </si>
  <si>
    <t>23455298</t>
  </si>
  <si>
    <t>2025-12-23 16:21:28</t>
  </si>
  <si>
    <t>CRISTIAN ACOSTA ECHAVARRIA</t>
  </si>
  <si>
    <t>3245628091</t>
  </si>
  <si>
    <t>CR 84 CL 37 B SUR -11 (INTERIOR 502 )</t>
  </si>
  <si>
    <t>043824007200110502</t>
  </si>
  <si>
    <t>2026-01-05 16:21:28</t>
  </si>
  <si>
    <t>4 días 16:21</t>
  </si>
  <si>
    <t>3 días 16:21</t>
  </si>
  <si>
    <t>23466962</t>
  </si>
  <si>
    <t>2025-12-23 15:40:39</t>
  </si>
  <si>
    <t>VELEZ QUIROS ANDRES ALBERTO</t>
  </si>
  <si>
    <t>2785364</t>
  </si>
  <si>
    <t>3128346250</t>
  </si>
  <si>
    <t>CL 112 SUR CR 54 -24 (INTERIOR 103 )</t>
  </si>
  <si>
    <t>001512004000240103</t>
  </si>
  <si>
    <t>2026-01-05 15:40:39</t>
  </si>
  <si>
    <t>4 días 15:40</t>
  </si>
  <si>
    <t>3 días 15:40</t>
  </si>
  <si>
    <t xml:space="preserve">490 protección inadecuada , protección condenada con la tapa en caso que se requiera accionar no se deja deben corregir </t>
  </si>
  <si>
    <t>470 contador no se encuentra conectado al momento de realizarse la legalización deben tener el contador conectado</t>
  </si>
  <si>
    <t>23481503</t>
  </si>
  <si>
    <t>2025-12-29 09:19:35</t>
  </si>
  <si>
    <t>URBANIZACIÓN AGUAS DEL BOSQUE</t>
  </si>
  <si>
    <t>3164937806</t>
  </si>
  <si>
    <t>CL 5 SUR CR 22 -290 (INTERIOR 4 )</t>
  </si>
  <si>
    <t>040215002002900004</t>
  </si>
  <si>
    <t>2026-01-08 09:19:35</t>
  </si>
  <si>
    <t>0 días 09:19</t>
  </si>
  <si>
    <t>2025-12-31 21:46:04</t>
  </si>
  <si>
    <t>6 días 21:46</t>
  </si>
  <si>
    <t>Hv+pase + bornera instalar lunes</t>
  </si>
  <si>
    <t>23489346</t>
  </si>
  <si>
    <t>2025-12-11 13:43:59</t>
  </si>
  <si>
    <t>LUIS ANGEL CARDONA SANTANA</t>
  </si>
  <si>
    <t>3154101108</t>
  </si>
  <si>
    <t>RURAL_136032724439000000_136032724439000000</t>
  </si>
  <si>
    <t>136032724439000000</t>
  </si>
  <si>
    <t>2025-12-29 13:43:59</t>
  </si>
  <si>
    <t>12 días 13:43</t>
  </si>
  <si>
    <t>23502063</t>
  </si>
  <si>
    <t>2025-12-23 15:38:27</t>
  </si>
  <si>
    <t>DISTRITO ESPECIAL DE CIENCIA - TECNOLOGIA</t>
  </si>
  <si>
    <t>3854052</t>
  </si>
  <si>
    <t>3015366347</t>
  </si>
  <si>
    <t>CL 18 CR 103 -175 (INTERIOR 9901 )</t>
  </si>
  <si>
    <t>081018003001759901</t>
  </si>
  <si>
    <t>2026-01-05 15:38:27</t>
  </si>
  <si>
    <t>4 días 15:38</t>
  </si>
  <si>
    <t>3 días 15:38</t>
  </si>
  <si>
    <t xml:space="preserve">450 equipotenciar neutro y tierra </t>
  </si>
  <si>
    <t>23507802</t>
  </si>
  <si>
    <t>2025-12-22 17:27:59</t>
  </si>
  <si>
    <t>HUMBERTO DE JESUS ZAPATA CRUZ</t>
  </si>
  <si>
    <t>4270230</t>
  </si>
  <si>
    <t>3136568538</t>
  </si>
  <si>
    <t>CL 66 CR 131 -16 (INTERIOR 116 )</t>
  </si>
  <si>
    <t>086316001000160116</t>
  </si>
  <si>
    <t>2026-01-02 17:27:59</t>
  </si>
  <si>
    <t>5 días 17:27</t>
  </si>
  <si>
    <t>2 días 17:27</t>
  </si>
  <si>
    <t>23514407</t>
  </si>
  <si>
    <t>2025-12-29 13:23:33</t>
  </si>
  <si>
    <t>ALBA LUCIA ARIAS CARDONA</t>
  </si>
  <si>
    <t>3105072582</t>
  </si>
  <si>
    <t>CR 43 C CL 63 SUR -11 (INTERIOR 101 )</t>
  </si>
  <si>
    <t>016423303000110101</t>
  </si>
  <si>
    <t>2026-01-08 13:23:33</t>
  </si>
  <si>
    <t>0 días 13:23</t>
  </si>
  <si>
    <t>6 días 13:23</t>
  </si>
  <si>
    <t>Ok</t>
  </si>
  <si>
    <t>23527432</t>
  </si>
  <si>
    <t>2025-12-29 12:24:36</t>
  </si>
  <si>
    <t>CARLOS ALCIDES ISAZA MUÑOZ</t>
  </si>
  <si>
    <t>3105246284</t>
  </si>
  <si>
    <t>CR 96 C CL 49 AA -67 (INTERIOR 132 )</t>
  </si>
  <si>
    <t>054926309110670132</t>
  </si>
  <si>
    <t>2026-01-06 12:24:36</t>
  </si>
  <si>
    <t>0 días 12:24</t>
  </si>
  <si>
    <t>4 días 12:24</t>
  </si>
  <si>
    <t xml:space="preserve">405 pendiente por poste en mal estado 
Usuario no quiso firmar </t>
  </si>
  <si>
    <t>23532508</t>
  </si>
  <si>
    <t>2025-12-29 13:14:29</t>
  </si>
  <si>
    <t>GABRIELA DEL SOCORRO ACEVEDO DE AVENDAÑO</t>
  </si>
  <si>
    <t>3864222</t>
  </si>
  <si>
    <t>3136627780</t>
  </si>
  <si>
    <t>CL 48 D CR 110 -320 (INTERIOR 9901 )</t>
  </si>
  <si>
    <t>084118400003209901</t>
  </si>
  <si>
    <t>2026-01-06 13:14:29</t>
  </si>
  <si>
    <t>0 días 13:14</t>
  </si>
  <si>
    <t>4 días 13:14</t>
  </si>
  <si>
    <t xml:space="preserve">414 casa sola , usuario no contesta </t>
  </si>
  <si>
    <t>2025-12-31 16:51:54</t>
  </si>
  <si>
    <t>6 días 16:51</t>
  </si>
  <si>
    <t>2026-01-07 06:33:16</t>
  </si>
  <si>
    <t>7 días 06:33</t>
  </si>
  <si>
    <t>5 días 06:33</t>
  </si>
  <si>
    <t>23537576</t>
  </si>
  <si>
    <t>2025-12-29 09:07:20</t>
  </si>
  <si>
    <t>LUIS ALBEIRO CUARTAS QUIROZ</t>
  </si>
  <si>
    <t>3137907241</t>
  </si>
  <si>
    <t>CL 63 CR 98 B -43 (INTERIOR 202 )</t>
  </si>
  <si>
    <t>056913008200430202</t>
  </si>
  <si>
    <t>2026-01-08 09:07:20</t>
  </si>
  <si>
    <t>0 días 09:07</t>
  </si>
  <si>
    <t>6 días 09:07</t>
  </si>
  <si>
    <t>23540532</t>
  </si>
  <si>
    <t>2025-12-25 16:39:50</t>
  </si>
  <si>
    <t>EDIFICIO MILLAU P.H</t>
  </si>
  <si>
    <t>5780866</t>
  </si>
  <si>
    <t>3153172373</t>
  </si>
  <si>
    <t>CL 2 SUR CR 18 -200</t>
  </si>
  <si>
    <t>040112008002000000</t>
  </si>
  <si>
    <t>2026-01-06 16:39:50</t>
  </si>
  <si>
    <t>4 días 16:39</t>
  </si>
  <si>
    <t>23541132</t>
  </si>
  <si>
    <t>2025-12-29 12:15:17</t>
  </si>
  <si>
    <t>DILLAN JOHANA GUZMAN JIMENEZ</t>
  </si>
  <si>
    <t>3234515900</t>
  </si>
  <si>
    <t>CL 56 CR 103 DA -77 (INTERIOR 138 )</t>
  </si>
  <si>
    <t>085016003410770138</t>
  </si>
  <si>
    <t>2026-01-06 12:15:17</t>
  </si>
  <si>
    <t>0 días 12:15</t>
  </si>
  <si>
    <t>4 días 12:15</t>
  </si>
  <si>
    <t>23541723</t>
  </si>
  <si>
    <t>2025-12-22 13:54:59</t>
  </si>
  <si>
    <t>JESUS DAVID CASTAÑO HOYOS</t>
  </si>
  <si>
    <t>3113156047</t>
  </si>
  <si>
    <t>CL 49 CR 51 -66 (INTERIOR 603 )</t>
  </si>
  <si>
    <t>074519001000660603</t>
  </si>
  <si>
    <t>2026-01-02 13:54:59</t>
  </si>
  <si>
    <t>5 días 13:54</t>
  </si>
  <si>
    <t>2 días 13:54</t>
  </si>
  <si>
    <t>415-debe presentar retie pleno de las instalaciones y la acometida</t>
  </si>
  <si>
    <t>23543748</t>
  </si>
  <si>
    <t>2025-12-22 16:36:24</t>
  </si>
  <si>
    <t>MUNICIPIO SABANETA</t>
  </si>
  <si>
    <t>4486802</t>
  </si>
  <si>
    <t>3136365454</t>
  </si>
  <si>
    <t>CL 75 SUR CR 45 -77 (LC 1 )</t>
  </si>
  <si>
    <t>017415005000770001</t>
  </si>
  <si>
    <t>2026-01-02 16:36:24</t>
  </si>
  <si>
    <t>2 días 16:36</t>
  </si>
  <si>
    <t>23543751</t>
  </si>
  <si>
    <t>2025-12-22 16:32:39</t>
  </si>
  <si>
    <t>CL 75 SUR CR 45 -73 (LC 2 )</t>
  </si>
  <si>
    <t>017415005000730002</t>
  </si>
  <si>
    <t>2026-01-02 16:32:39</t>
  </si>
  <si>
    <t>5 días 16:32</t>
  </si>
  <si>
    <t>2 días 16:32</t>
  </si>
  <si>
    <t>23543752</t>
  </si>
  <si>
    <t>2025-12-22 16:33:16</t>
  </si>
  <si>
    <t>CL 75 SUR CR 45 -69 (LC 3 )</t>
  </si>
  <si>
    <t>017415005000690003</t>
  </si>
  <si>
    <t>2026-01-02 16:33:16</t>
  </si>
  <si>
    <t>5 días 16:33</t>
  </si>
  <si>
    <t>2 días 16:33</t>
  </si>
  <si>
    <t>23543753</t>
  </si>
  <si>
    <t>2025-12-22 16:35:33</t>
  </si>
  <si>
    <t>CL 75 SUR CR 45 -65 (LC 4 )</t>
  </si>
  <si>
    <t>017415005000650004</t>
  </si>
  <si>
    <t>2026-01-02 16:35:33</t>
  </si>
  <si>
    <t>5 días 16:35</t>
  </si>
  <si>
    <t>2 días 16:35</t>
  </si>
  <si>
    <t>23543756</t>
  </si>
  <si>
    <t>2025-12-22 16:30:26</t>
  </si>
  <si>
    <t>CR 46 CL 75 SUR -20 (LC 5 )</t>
  </si>
  <si>
    <t>017426005000200005</t>
  </si>
  <si>
    <t>2026-01-02 16:30:26</t>
  </si>
  <si>
    <t>5 días 16:30</t>
  </si>
  <si>
    <t>6 días 09:29</t>
  </si>
  <si>
    <t>23548763</t>
  </si>
  <si>
    <t>2025-12-22 09:20:05</t>
  </si>
  <si>
    <t>MARIA EUGENIA QUIROZ</t>
  </si>
  <si>
    <t>2784496</t>
  </si>
  <si>
    <t>3207132285</t>
  </si>
  <si>
    <t>RURAL_161050310000000002_SECTORLAQUIEBRACERCANOALA</t>
  </si>
  <si>
    <t>161050310000000002</t>
  </si>
  <si>
    <t>2026-01-07 09:20:05</t>
  </si>
  <si>
    <t>5 días 09:20</t>
  </si>
  <si>
    <t>490-450 protección inadecuada se evidencia que si se requiere accionar la tapa de la caja hermética no lo permite deben corregir además deben cambiar el cable del polo a tierra por calibre número 8</t>
  </si>
  <si>
    <t>23551421</t>
  </si>
  <si>
    <t>2025-12-23 07:59:33</t>
  </si>
  <si>
    <t>JULIO CESAR AGUDELO CARMONA</t>
  </si>
  <si>
    <t>3108813844</t>
  </si>
  <si>
    <t>159098613800000101</t>
  </si>
  <si>
    <t>159098613800000001</t>
  </si>
  <si>
    <t>2026-01-05 07:59:33</t>
  </si>
  <si>
    <t>4 días 07:59</t>
  </si>
  <si>
    <t>3 días 07:59</t>
  </si>
  <si>
    <t>9 días 16:55</t>
  </si>
  <si>
    <t>1 días 16:55</t>
  </si>
  <si>
    <t>ANULADO</t>
  </si>
  <si>
    <t>Instalación ya fue atendida y legalizada con el pedido número 23612649</t>
  </si>
  <si>
    <t>9 días 21:52</t>
  </si>
  <si>
    <t>607 instalación ya fue atendido y legalizado con el pedido n° 23602600</t>
  </si>
  <si>
    <t>2026-01-02 12:50:02</t>
  </si>
  <si>
    <t>2 días 12:50</t>
  </si>
  <si>
    <t>23559328</t>
  </si>
  <si>
    <t>2025-12-23 11:35:01</t>
  </si>
  <si>
    <t>LINA MARIA JIMENEZ GOMEZ</t>
  </si>
  <si>
    <t>3117329295</t>
  </si>
  <si>
    <t>RURAL_122032785000000003</t>
  </si>
  <si>
    <t>122032785000000003</t>
  </si>
  <si>
    <t>2026-01-08 11:35:01</t>
  </si>
  <si>
    <t>4 días 11:35</t>
  </si>
  <si>
    <t>6 días 11:35</t>
  </si>
  <si>
    <t>23561908</t>
  </si>
  <si>
    <t>2025-12-25 14:45:12</t>
  </si>
  <si>
    <t>LAURA DAHIANA ACEVEDO HENAO</t>
  </si>
  <si>
    <t>3128191227</t>
  </si>
  <si>
    <t>161012406000000201</t>
  </si>
  <si>
    <t>161012406000000002</t>
  </si>
  <si>
    <t>2026-01-14 14:45:12</t>
  </si>
  <si>
    <t>3 días 14:45</t>
  </si>
  <si>
    <t>9 días 14:45</t>
  </si>
  <si>
    <t>2025-12-24 13:20:42</t>
  </si>
  <si>
    <t>2026-01-06 13:20:42</t>
  </si>
  <si>
    <t>3 días 13:20</t>
  </si>
  <si>
    <t>Hv trafo 34468</t>
  </si>
  <si>
    <t>23569901</t>
  </si>
  <si>
    <t>2025-12-26 16:29:47</t>
  </si>
  <si>
    <t>CARLOS SERGIO MESA RESTREPO</t>
  </si>
  <si>
    <t>3117704313</t>
  </si>
  <si>
    <t>CL 40 SUR CR 82 C -6</t>
  </si>
  <si>
    <t>044810002300060000</t>
  </si>
  <si>
    <t>2026-01-07 16:29:47</t>
  </si>
  <si>
    <t>2 días 16:29</t>
  </si>
  <si>
    <t>5 días 16:29</t>
  </si>
  <si>
    <t>23569938</t>
  </si>
  <si>
    <t>2025-12-26 16:34:01</t>
  </si>
  <si>
    <t>CL 40 SUR CR 82 C -13 (INTERIOR 301 )</t>
  </si>
  <si>
    <t>044810002300130301</t>
  </si>
  <si>
    <t>2026-01-07 16:34:01</t>
  </si>
  <si>
    <t>2 días 16:34</t>
  </si>
  <si>
    <t>5 días 16:34</t>
  </si>
  <si>
    <t>23569960</t>
  </si>
  <si>
    <t>2025-12-26 16:31:10</t>
  </si>
  <si>
    <t>CL 40 SUR CR 82 C -6 (INTERIOR 201 )</t>
  </si>
  <si>
    <t>044810002300060201</t>
  </si>
  <si>
    <t>2026-01-07 16:31:10</t>
  </si>
  <si>
    <t>2 días 16:31</t>
  </si>
  <si>
    <t>5 días 16:31</t>
  </si>
  <si>
    <t>23569963</t>
  </si>
  <si>
    <t>2025-12-26 16:32:20</t>
  </si>
  <si>
    <t>CL 40 SUR CR 82 C -6 (INTERIOR 301 )</t>
  </si>
  <si>
    <t>044810002300060301</t>
  </si>
  <si>
    <t>2026-01-07 16:32:20</t>
  </si>
  <si>
    <t>23569977</t>
  </si>
  <si>
    <t>2025-12-26 16:33:08</t>
  </si>
  <si>
    <t>CL 40 SUR CR 82 C -6 (INTERIOR 401 )</t>
  </si>
  <si>
    <t>044810002300060401</t>
  </si>
  <si>
    <t>2026-01-07 16:33:08</t>
  </si>
  <si>
    <t>9 días 21:51</t>
  </si>
  <si>
    <t>1 días 21:51</t>
  </si>
  <si>
    <t>Se encontró medidor ya legalizado se toma registro fotográfico del medidor y sello instalado</t>
  </si>
  <si>
    <t>23571687</t>
  </si>
  <si>
    <t>2025-12-24 09:04:51</t>
  </si>
  <si>
    <t>CESAR AUGUSTO ARBOLEDA RAMIREZ</t>
  </si>
  <si>
    <t>5804746</t>
  </si>
  <si>
    <t>3192343905</t>
  </si>
  <si>
    <t>CR 10 CL 12 SUR -25 (INTERIOR 125 )</t>
  </si>
  <si>
    <t>041120002000250125</t>
  </si>
  <si>
    <t>2026-01-06 09:04:51</t>
  </si>
  <si>
    <t>3 días 09:04</t>
  </si>
  <si>
    <t>4 días 09:04</t>
  </si>
  <si>
    <t>2025-12-26 12:16:51</t>
  </si>
  <si>
    <t>2026-01-07 12:16:51</t>
  </si>
  <si>
    <t>2 días 12:16</t>
  </si>
  <si>
    <t>2025-12-26 12:18:10</t>
  </si>
  <si>
    <t>2026-01-07 12:18:10</t>
  </si>
  <si>
    <t>2 días 12:18</t>
  </si>
  <si>
    <t>5 días 12:18</t>
  </si>
  <si>
    <t>8 días 21:48</t>
  </si>
  <si>
    <t>2 días 21:48</t>
  </si>
  <si>
    <t>23574697</t>
  </si>
  <si>
    <t>2025-12-26 16:14:43</t>
  </si>
  <si>
    <t>RUBEN DARIO OCHOA LOTERO</t>
  </si>
  <si>
    <t>5807253</t>
  </si>
  <si>
    <t>3207908859</t>
  </si>
  <si>
    <t>CR 70 CL 3 -7 (INTERIOR 201 )</t>
  </si>
  <si>
    <t>050720003000070201</t>
  </si>
  <si>
    <t>2026-01-07 16:14:43</t>
  </si>
  <si>
    <t>2 días 16:14</t>
  </si>
  <si>
    <t>5 días 16:14</t>
  </si>
  <si>
    <t>23576888</t>
  </si>
  <si>
    <t>2025-12-26 16:15:47</t>
  </si>
  <si>
    <t>CR 70 CL 3 -7 (INTERIOR 301 )</t>
  </si>
  <si>
    <t>050720003000070301</t>
  </si>
  <si>
    <t>2026-01-07 16:15:47</t>
  </si>
  <si>
    <t>2 días 16:15</t>
  </si>
  <si>
    <t>5 días 16:15</t>
  </si>
  <si>
    <t>23579032</t>
  </si>
  <si>
    <t>2025-12-23 10:08:37</t>
  </si>
  <si>
    <t>KEVIN ANDRES FRANCO GIL</t>
  </si>
  <si>
    <t>3045264100</t>
  </si>
  <si>
    <t>RURAL_146005351700000001_SAN CRISTOBAL VDA LA ILUS</t>
  </si>
  <si>
    <t>146005351700000001</t>
  </si>
  <si>
    <t>2026-01-13 10:08:37</t>
  </si>
  <si>
    <t>4 días 10:08</t>
  </si>
  <si>
    <t>8 días 10:08</t>
  </si>
  <si>
    <t>5 días 08:03</t>
  </si>
  <si>
    <t>2 días 08:03</t>
  </si>
  <si>
    <t>23590468</t>
  </si>
  <si>
    <t>2025-12-29 11:44:10</t>
  </si>
  <si>
    <t>LILIANA MARIA TAMAYO MONTOYA</t>
  </si>
  <si>
    <t>4334534</t>
  </si>
  <si>
    <t>3145654786</t>
  </si>
  <si>
    <t>CR 68 CL 36 -15 (INTERIOR 101 )</t>
  </si>
  <si>
    <t>073628006000150101</t>
  </si>
  <si>
    <t>2026-01-08 11:44:10</t>
  </si>
  <si>
    <t>0 días 11:44</t>
  </si>
  <si>
    <t>6 días 11:44</t>
  </si>
  <si>
    <t>415- debe presentar certificado retie de la instalación, séptimo medidor en la propiedad horizontal</t>
  </si>
  <si>
    <t>23596717</t>
  </si>
  <si>
    <t>2025-12-24 11:32:41</t>
  </si>
  <si>
    <t>CESAR AUGUSTO OCAMPO LOPEZ</t>
  </si>
  <si>
    <t>5054278</t>
  </si>
  <si>
    <t>3003949089</t>
  </si>
  <si>
    <t>DIAG 31 D TRAN 32 SUR -41 (INTERIOR 301 )</t>
  </si>
  <si>
    <t>023371402000410301</t>
  </si>
  <si>
    <t>2026-01-06 11:32:41</t>
  </si>
  <si>
    <t>4 días 11:32</t>
  </si>
  <si>
    <t>23596718</t>
  </si>
  <si>
    <t>2025-12-24 11:33:58</t>
  </si>
  <si>
    <t>DIAG 31 D TRAN 32 SUR -41 (INTERIOR 501 )</t>
  </si>
  <si>
    <t>023371402000410501</t>
  </si>
  <si>
    <t>2026-01-06 11:33:58</t>
  </si>
  <si>
    <t>3 días 11:33</t>
  </si>
  <si>
    <t>4 días 11:33</t>
  </si>
  <si>
    <t>23596727</t>
  </si>
  <si>
    <t>2025-12-24 11:34:25</t>
  </si>
  <si>
    <t>DIAG 31 D TRAN 32 SUR -41 (INTERIOR 401 )</t>
  </si>
  <si>
    <t>023371402000410401</t>
  </si>
  <si>
    <t>2026-01-06 11:34:25</t>
  </si>
  <si>
    <t>23597501</t>
  </si>
  <si>
    <t>2025-12-24 10:14:25</t>
  </si>
  <si>
    <t>DANER URRUTIA JORDAN</t>
  </si>
  <si>
    <t>3206334199</t>
  </si>
  <si>
    <t>CR 10 CL 55 -405 (INTERIOR 205 )</t>
  </si>
  <si>
    <t>055120005004050205</t>
  </si>
  <si>
    <t>2026-01-13 10:14:25</t>
  </si>
  <si>
    <t>8 días 10:14</t>
  </si>
  <si>
    <t>23597541</t>
  </si>
  <si>
    <t>2025-12-26 16:43:22</t>
  </si>
  <si>
    <t>TATIANA GALEANO AGUDELO</t>
  </si>
  <si>
    <t>3223753566</t>
  </si>
  <si>
    <t>RURAL_116005552500000001_VEREDA_BELEN_AGUAS_FRIAS</t>
  </si>
  <si>
    <t>116005552500000001</t>
  </si>
  <si>
    <t>2026-01-05 16:43:22</t>
  </si>
  <si>
    <t>2 días 16:43</t>
  </si>
  <si>
    <t>3 días 16:43</t>
  </si>
  <si>
    <t>23598222</t>
  </si>
  <si>
    <t>2025-12-23 09:19:50</t>
  </si>
  <si>
    <t>ROSA ELENA MARTINEZ</t>
  </si>
  <si>
    <t>3124323295</t>
  </si>
  <si>
    <t>CL 56 F CR 18 C -57 (INTERIOR 201 )</t>
  </si>
  <si>
    <t>055116608300570201</t>
  </si>
  <si>
    <t>2025-12-31 09:19:50</t>
  </si>
  <si>
    <t>4 días 09:19</t>
  </si>
  <si>
    <t>23598832</t>
  </si>
  <si>
    <t>2025-12-29 13:17:15</t>
  </si>
  <si>
    <t>JMMA CONSTRUCCIONES</t>
  </si>
  <si>
    <t>3143483907</t>
  </si>
  <si>
    <t>CR 27 CL 36 A SUR -70</t>
  </si>
  <si>
    <t>023227006100700000</t>
  </si>
  <si>
    <t>2026-01-08 13:17:15</t>
  </si>
  <si>
    <t>0 días 13:17</t>
  </si>
  <si>
    <t>6 días 13:17</t>
  </si>
  <si>
    <t xml:space="preserve">440 acometida no cumple con las normas técnica, deben conectar la acometida en red secundaria de epm </t>
  </si>
  <si>
    <t>23598842</t>
  </si>
  <si>
    <t>2025-12-26 09:27:59</t>
  </si>
  <si>
    <t>MARIA LUZ MARINA CASTRO ALVAREZ</t>
  </si>
  <si>
    <t>5084888</t>
  </si>
  <si>
    <t>3005672564</t>
  </si>
  <si>
    <t>CR 27 CL 53 -41 (INTERIOR 201 )</t>
  </si>
  <si>
    <t>055227003000410201</t>
  </si>
  <si>
    <t>2026-01-05 09:27:59</t>
  </si>
  <si>
    <t>2 días 09:27</t>
  </si>
  <si>
    <t>3 días 09:27</t>
  </si>
  <si>
    <t>2025-12-26 15:17:07</t>
  </si>
  <si>
    <t>2026-01-07 15:17:07</t>
  </si>
  <si>
    <t>2 días 15:17</t>
  </si>
  <si>
    <t>5 días 15:17</t>
  </si>
  <si>
    <t>2025-12-26 15:17:02</t>
  </si>
  <si>
    <t>2026-01-07 15:17:02</t>
  </si>
  <si>
    <t>2025-12-26 15:17:52</t>
  </si>
  <si>
    <t>2026-01-07 15:17:52</t>
  </si>
  <si>
    <t>2025-12-26 15:16:54</t>
  </si>
  <si>
    <t>2026-01-07 15:16:54</t>
  </si>
  <si>
    <t>2 días 15:16</t>
  </si>
  <si>
    <t>5 días 15:16</t>
  </si>
  <si>
    <t>2025-12-26 15:16:45</t>
  </si>
  <si>
    <t>2026-01-07 15:16:45</t>
  </si>
  <si>
    <t>2025-12-26 15:15:43</t>
  </si>
  <si>
    <t>2026-01-07 15:15:43</t>
  </si>
  <si>
    <t>2 días 15:15</t>
  </si>
  <si>
    <t>5 días 15:15</t>
  </si>
  <si>
    <t>23600880</t>
  </si>
  <si>
    <t>2025-12-23 09:48:38</t>
  </si>
  <si>
    <t>ANDRES MARTINEZ</t>
  </si>
  <si>
    <t>4814588</t>
  </si>
  <si>
    <t>3217983650</t>
  </si>
  <si>
    <t>RURAL_126009500000000018_126009500000000018</t>
  </si>
  <si>
    <t>126009500000000018</t>
  </si>
  <si>
    <t>2026-01-08 09:48:38</t>
  </si>
  <si>
    <t>4 días 09:48</t>
  </si>
  <si>
    <t>23603024</t>
  </si>
  <si>
    <t>2025-12-23 08:32:51</t>
  </si>
  <si>
    <t>JOSE IGNACIO ACOSTA BETANCUR</t>
  </si>
  <si>
    <t>3114399404</t>
  </si>
  <si>
    <t>CL 40 SUR CR 74 A -5</t>
  </si>
  <si>
    <t>044710004100050000</t>
  </si>
  <si>
    <t>2026-01-05 08:32:51</t>
  </si>
  <si>
    <t>4 días 08:32</t>
  </si>
  <si>
    <t>3 días 08:32</t>
  </si>
  <si>
    <t>405-415-460
Deben presentar punto de conexión y recibo técnico deben presentar retie pleno hacer aseo general al gabinete instalar medidores en orden se marcó el gabinete del orden como deben de ir instalar acrílicos en alto relieve en el compartimiento de salida y los que falta en la puerta del gabinete ponchar con terminal los cables de la salida de los breques ya que el cable tiene varios hilos</t>
  </si>
  <si>
    <t>23603893</t>
  </si>
  <si>
    <t>2025-12-29 07:25:35</t>
  </si>
  <si>
    <t>BBI COLOMBIA S.A.S.</t>
  </si>
  <si>
    <t>3136185338</t>
  </si>
  <si>
    <t>CR 43 A CL 34 -95 (INTERIOR 264 )</t>
  </si>
  <si>
    <t>053423104000950264</t>
  </si>
  <si>
    <t>2026-01-08 07:25:35</t>
  </si>
  <si>
    <t>0 días 07:25</t>
  </si>
  <si>
    <t>6 días 07:25</t>
  </si>
  <si>
    <t>23603930</t>
  </si>
  <si>
    <t>2025-12-22 16:36:28</t>
  </si>
  <si>
    <t>CLAUDIA MARCELA QUINTO MOSQUERA</t>
  </si>
  <si>
    <t>3226210185</t>
  </si>
  <si>
    <t>CL 59 A CR 21 C -122 (INTERIOR 501 )</t>
  </si>
  <si>
    <t>055219101301220501</t>
  </si>
  <si>
    <t>2026-01-02 16:36:28</t>
  </si>
  <si>
    <t>23604423</t>
  </si>
  <si>
    <t>2025-12-29 11:46:32</t>
  </si>
  <si>
    <t>ANA DOLLY ARANGO DE ACEVEDO</t>
  </si>
  <si>
    <t>6000980</t>
  </si>
  <si>
    <t>CL 40 SUR CR 30 -39 (INTERIOR 149 )</t>
  </si>
  <si>
    <t>024310000000390149</t>
  </si>
  <si>
    <t>2026-01-08 11:46:32</t>
  </si>
  <si>
    <t>0 días 11:46</t>
  </si>
  <si>
    <t>6 días 11:46</t>
  </si>
  <si>
    <t>23604471</t>
  </si>
  <si>
    <t>2025-12-29 11:47:03</t>
  </si>
  <si>
    <t>CL 40 SUR CR 30 -39 (INTERIOR 248 )</t>
  </si>
  <si>
    <t>024310000000390248</t>
  </si>
  <si>
    <t>2026-01-08 11:47:03</t>
  </si>
  <si>
    <t>0 días 11:47</t>
  </si>
  <si>
    <t>6 días 11:47</t>
  </si>
  <si>
    <t xml:space="preserve">440 la acometida no cumple con las normas técnica debe ir prensada en red secundaria </t>
  </si>
  <si>
    <t>23605248</t>
  </si>
  <si>
    <t>2025-12-24 10:48:44</t>
  </si>
  <si>
    <t>PAOLA ALEJANDRA HOLGUIN ARENAS</t>
  </si>
  <si>
    <t>3737203</t>
  </si>
  <si>
    <t>3008276234</t>
  </si>
  <si>
    <t>RURAL_163021430000000202</t>
  </si>
  <si>
    <t>163021430000000202</t>
  </si>
  <si>
    <t>2026-01-06 10:48:44</t>
  </si>
  <si>
    <t>522
Se requiere interventoría para validar instalación que presenta POT propiedad ubicada en la vereda la María se adjunta fotos</t>
  </si>
  <si>
    <t>23605364</t>
  </si>
  <si>
    <t>2025-12-22 15:39:51</t>
  </si>
  <si>
    <t>MARIA EUGENIA GONZALEZ BOTERO</t>
  </si>
  <si>
    <t>3006543616</t>
  </si>
  <si>
    <t>CR 43 A CL 43 -11</t>
  </si>
  <si>
    <t>054423103000110000-ENEPRE</t>
  </si>
  <si>
    <t>2026-01-05 15:39:51</t>
  </si>
  <si>
    <t>5 días 15:39</t>
  </si>
  <si>
    <t>3 días 15:39</t>
  </si>
  <si>
    <t>23605408</t>
  </si>
  <si>
    <t>2025-12-23 11:54:00</t>
  </si>
  <si>
    <t>FRANCISCO JAVIER HERNANDEZ GONZALEZ</t>
  </si>
  <si>
    <t>3216427</t>
  </si>
  <si>
    <t>3107673779</t>
  </si>
  <si>
    <t>CR 143 A CL 56 -148 (INTERIOR 101 )</t>
  </si>
  <si>
    <t>085423106001480101</t>
  </si>
  <si>
    <t>2026-01-05 11:54:00</t>
  </si>
  <si>
    <t>4 días 11:54</t>
  </si>
  <si>
    <t>3 días 11:54</t>
  </si>
  <si>
    <t>415 presentar el dictamen de distribución ya que no aparece en la página web de la certificadora y sicerco
pendiente por verificar los dictámenes de los apartamentos ya que no se visualizan en la página web de la certificadora</t>
  </si>
  <si>
    <t>23605421</t>
  </si>
  <si>
    <t>2025-12-23 11:57:29</t>
  </si>
  <si>
    <t>CR 143 A CL 56 -148 (INTERIOR 204 )</t>
  </si>
  <si>
    <t>085423106001480204</t>
  </si>
  <si>
    <t>2026-01-05 11:57:29</t>
  </si>
  <si>
    <t>3 días 11:57</t>
  </si>
  <si>
    <t>23605442</t>
  </si>
  <si>
    <t>2025-12-23 11:58:28</t>
  </si>
  <si>
    <t>CR 143 A CL 56 -148 (INTERIOR 202 )</t>
  </si>
  <si>
    <t>085423106001480202</t>
  </si>
  <si>
    <t>2026-01-05 11:58:28</t>
  </si>
  <si>
    <t>4 días 11:58</t>
  </si>
  <si>
    <t>3 días 11:58</t>
  </si>
  <si>
    <t>23605460</t>
  </si>
  <si>
    <t>2025-12-23 12:00:14</t>
  </si>
  <si>
    <t>CR 143 A CL 56 -148 (INTERIOR 302 )</t>
  </si>
  <si>
    <t>085423106001480302</t>
  </si>
  <si>
    <t>2026-01-05 12:00:14</t>
  </si>
  <si>
    <t>4 días 12:00</t>
  </si>
  <si>
    <t>23605478</t>
  </si>
  <si>
    <t>2025-12-23 12:01:19</t>
  </si>
  <si>
    <t>CR 143 A CL 56 -148 (INTERIOR 401 )</t>
  </si>
  <si>
    <t>085423106001480401</t>
  </si>
  <si>
    <t>2026-01-05 12:01:19</t>
  </si>
  <si>
    <t>4 días 12:01</t>
  </si>
  <si>
    <t>3 días 12:01</t>
  </si>
  <si>
    <t>23606369</t>
  </si>
  <si>
    <t>2025-12-23 12:03:16</t>
  </si>
  <si>
    <t>CR 143 A CL 56 -148 (INTERIOR 301 )</t>
  </si>
  <si>
    <t>085423106001480301</t>
  </si>
  <si>
    <t>2026-01-05 12:03:16</t>
  </si>
  <si>
    <t>4 días 12:03</t>
  </si>
  <si>
    <t>3 días 12:03</t>
  </si>
  <si>
    <t>23606370</t>
  </si>
  <si>
    <t>2025-12-23 12:02:15</t>
  </si>
  <si>
    <t>CR 143 A CL 56 -148 (INTERIOR 402 )</t>
  </si>
  <si>
    <t>085423106001480402</t>
  </si>
  <si>
    <t>2026-01-05 12:02:15</t>
  </si>
  <si>
    <t>23606417</t>
  </si>
  <si>
    <t>2025-12-29 08:51:04</t>
  </si>
  <si>
    <t>CONRADO ALIRIO DAVID SALAS</t>
  </si>
  <si>
    <t>3005940527</t>
  </si>
  <si>
    <t>CL 56 FB CR 18 A -19 (INTERIOR 338 )</t>
  </si>
  <si>
    <t>055116628100190338</t>
  </si>
  <si>
    <t>2026-01-06 08:51:04</t>
  </si>
  <si>
    <t>0 días 08:51</t>
  </si>
  <si>
    <t>4 días 08:51</t>
  </si>
  <si>
    <t>23607760</t>
  </si>
  <si>
    <t>2025-12-26 09:35:14</t>
  </si>
  <si>
    <t>GIL MESA DIANA MARIA GIL MESA GIL MESA DIANA MARIA GIL MESA</t>
  </si>
  <si>
    <t>3146231386</t>
  </si>
  <si>
    <t>CL 34 B CR 112 E -42 (INTERIOR 100 )</t>
  </si>
  <si>
    <t>083114202500420100</t>
  </si>
  <si>
    <t>2026-01-05 09:35:14</t>
  </si>
  <si>
    <t>2 días 09:35</t>
  </si>
  <si>
    <t>3 días 09:35</t>
  </si>
  <si>
    <t>414 no se logra contactar usuario y los 3 números telefónico se van a correo de voz</t>
  </si>
  <si>
    <t>2025-12-31 07:17:20</t>
  </si>
  <si>
    <t>6 días 07:17</t>
  </si>
  <si>
    <t>440 falta de asegurar la acometida con grapas galvanizadas doble ala en todo el recorrido</t>
  </si>
  <si>
    <t>23609857</t>
  </si>
  <si>
    <t>2025-12-26 12:26:13</t>
  </si>
  <si>
    <t>YORLEDY MARTINEZ ESCOBAR</t>
  </si>
  <si>
    <t>3108354887</t>
  </si>
  <si>
    <t>CR 110 CL 35 F -16 (INTERIOR 103 )</t>
  </si>
  <si>
    <t>083120005600160103</t>
  </si>
  <si>
    <t>2026-01-07 12:26:13</t>
  </si>
  <si>
    <t>2 días 12:26</t>
  </si>
  <si>
    <t>5 días 12:26</t>
  </si>
  <si>
    <t>414 no fue posible localizar al cliente por teléfono 3108354887</t>
  </si>
  <si>
    <t>23610274</t>
  </si>
  <si>
    <t>2025-12-23 11:39:45</t>
  </si>
  <si>
    <t>PLASTIRED</t>
  </si>
  <si>
    <t>3227196</t>
  </si>
  <si>
    <t>3104024763</t>
  </si>
  <si>
    <t>CL 79 SUR CR 52 A -145 (INTERIOR 102 )</t>
  </si>
  <si>
    <t>037519002101450102</t>
  </si>
  <si>
    <t>2026-01-05 11:39:45</t>
  </si>
  <si>
    <t>4 días 11:39</t>
  </si>
  <si>
    <t>3 días 11:39</t>
  </si>
  <si>
    <t>2025-12-24 13:20:07</t>
  </si>
  <si>
    <t>2026-01-06 13:20:07</t>
  </si>
  <si>
    <t>Hv+pase +bornera trafo 307602</t>
  </si>
  <si>
    <t>23610718</t>
  </si>
  <si>
    <t>2025-12-26 12:58:59</t>
  </si>
  <si>
    <t>VERONICA ISABEL MUÑOZ HENAO</t>
  </si>
  <si>
    <t>2912508</t>
  </si>
  <si>
    <t>3014455487</t>
  </si>
  <si>
    <t>CL 59 BC CR 29 -25 (INTERIOR 205 )</t>
  </si>
  <si>
    <t>055219239000250205</t>
  </si>
  <si>
    <t>2026-01-07 12:58:59</t>
  </si>
  <si>
    <t>Hv más pasé 2 piso trafo 128096</t>
  </si>
  <si>
    <t>6 días 11:33</t>
  </si>
  <si>
    <t>2025-12-29 09:35:27</t>
  </si>
  <si>
    <t>2026-01-06 09:35:27</t>
  </si>
  <si>
    <t>0 días 09:35</t>
  </si>
  <si>
    <t>4 días 09:35</t>
  </si>
  <si>
    <t>23612254</t>
  </si>
  <si>
    <t>2025-12-23 08:47:19</t>
  </si>
  <si>
    <t>DIEGO ALFONSO RENDON CORREA</t>
  </si>
  <si>
    <t>3311179</t>
  </si>
  <si>
    <t>3104294093</t>
  </si>
  <si>
    <t>CR 24 F CL 40 SUR -53 (INTERIOR 344 )</t>
  </si>
  <si>
    <t>024224600000530344</t>
  </si>
  <si>
    <t>2026-01-05 08:47:19</t>
  </si>
  <si>
    <t>4 días 08:47</t>
  </si>
  <si>
    <t>3 días 08:47</t>
  </si>
  <si>
    <t>23612917</t>
  </si>
  <si>
    <t>2025-12-23 08:13:31</t>
  </si>
  <si>
    <t>JUAN DAVID CASTRO ESTRADA</t>
  </si>
  <si>
    <t>3147961863</t>
  </si>
  <si>
    <t>RURAL_163017162900000101</t>
  </si>
  <si>
    <t>163017162900000101</t>
  </si>
  <si>
    <t>2026-01-05 08:13:31</t>
  </si>
  <si>
    <t>4 días 08:13</t>
  </si>
  <si>
    <t>3 días 08:13</t>
  </si>
  <si>
    <t>470 
medidor no cumple área de trabajo no puede quedar en ascenso a escalas deben reubicarlo.</t>
  </si>
  <si>
    <t>23612921</t>
  </si>
  <si>
    <t>2025-12-23 11:52:48</t>
  </si>
  <si>
    <t>YEFRIN DANIEL LADINO TREJOS</t>
  </si>
  <si>
    <t>3205919986</t>
  </si>
  <si>
    <t>CR 150 CL 68 -55 (INTERIOR 901 )</t>
  </si>
  <si>
    <t>086520008000550901</t>
  </si>
  <si>
    <t>2026-01-05 11:52:48</t>
  </si>
  <si>
    <t>4 días 11:52</t>
  </si>
  <si>
    <t>3 días 11:52</t>
  </si>
  <si>
    <t>23613896</t>
  </si>
  <si>
    <t>2025-12-24 17:00:17</t>
  </si>
  <si>
    <t>SERGIO SANCHEZ BETANCUR</t>
  </si>
  <si>
    <t>3662241</t>
  </si>
  <si>
    <t>3330700734</t>
  </si>
  <si>
    <t>CL 49 CR 51 -43</t>
  </si>
  <si>
    <t>074519001000430000</t>
  </si>
  <si>
    <t>2026-01-06 17:00:17</t>
  </si>
  <si>
    <t>3 días 17:00</t>
  </si>
  <si>
    <t>4 días 17:00</t>
  </si>
  <si>
    <t>414-no se llega la propiedad y no hay nadie quien atiende la visita número 3330700734 nadie contesta</t>
  </si>
  <si>
    <t>23614034</t>
  </si>
  <si>
    <t>2025-12-24 16:58:28</t>
  </si>
  <si>
    <t>3023979707</t>
  </si>
  <si>
    <t>CL 49 CR 51 -47</t>
  </si>
  <si>
    <t>074519001000470000</t>
  </si>
  <si>
    <t>2026-01-06 16:58:28</t>
  </si>
  <si>
    <t>3 días 16:58</t>
  </si>
  <si>
    <t>4 días 16:58</t>
  </si>
  <si>
    <t>23615002</t>
  </si>
  <si>
    <t>2025-12-29 10:27:10</t>
  </si>
  <si>
    <t>GLORIA ISABEL SANTA MARTINEZ</t>
  </si>
  <si>
    <t>3136903285</t>
  </si>
  <si>
    <t>CL 43 BB CR 120 B -93 (INTERIOR 206 )</t>
  </si>
  <si>
    <t>084213220200930206</t>
  </si>
  <si>
    <t>2026-01-08 10:27:10</t>
  </si>
  <si>
    <t>0 días 10:27</t>
  </si>
  <si>
    <t>6 días 10:27</t>
  </si>
  <si>
    <t xml:space="preserve">Hv más pase más bornera autorizan interventoria </t>
  </si>
  <si>
    <t>23615032</t>
  </si>
  <si>
    <t>2025-12-29 10:27:48</t>
  </si>
  <si>
    <t>CL 43 BB CR 120 B -93 (INTERIOR 306 )</t>
  </si>
  <si>
    <t>084213220200930306</t>
  </si>
  <si>
    <t>2026-01-08 10:27:48</t>
  </si>
  <si>
    <t>Hv más pase autoriza interventoria trafo 69931</t>
  </si>
  <si>
    <t>23615060</t>
  </si>
  <si>
    <t>2025-12-29 10:28:20</t>
  </si>
  <si>
    <t>CL 43 BB CR 120 B -93 (INTERIOR 307 )</t>
  </si>
  <si>
    <t>084213220200930307</t>
  </si>
  <si>
    <t>2026-01-08 10:28:20</t>
  </si>
  <si>
    <t>0 días 10:28</t>
  </si>
  <si>
    <t xml:space="preserve">Hv más pase más bornera trafo 69931 </t>
  </si>
  <si>
    <t>10 días 14:19</t>
  </si>
  <si>
    <t>4 días 14:19</t>
  </si>
  <si>
    <t>23616136</t>
  </si>
  <si>
    <t>2025-12-24 06:12:21</t>
  </si>
  <si>
    <t>JHON HERMES ZAPATA CASAS</t>
  </si>
  <si>
    <t>2562454</t>
  </si>
  <si>
    <t>3188500869</t>
  </si>
  <si>
    <t>RURAL_116005480600000020</t>
  </si>
  <si>
    <t>116005480600000020</t>
  </si>
  <si>
    <t>2026-01-06 06:12:21</t>
  </si>
  <si>
    <t>3 días 06:12</t>
  </si>
  <si>
    <t>4 días 06:12</t>
  </si>
  <si>
    <t>HV en sistema integral trafo 331168</t>
  </si>
  <si>
    <t>23617190</t>
  </si>
  <si>
    <t>2025-12-23 16:42:09</t>
  </si>
  <si>
    <t>CR 61 CL 42 SUR -19 (INTERIOR 201 )</t>
  </si>
  <si>
    <t>044621002000190201</t>
  </si>
  <si>
    <t>2026-01-05 16:42:09</t>
  </si>
  <si>
    <t>4 días 16:42</t>
  </si>
  <si>
    <t>3 días 16:42</t>
  </si>
  <si>
    <t>EDUIN ALONSO GUISAO GONZALEZ</t>
  </si>
  <si>
    <t>422 se debe instalar tubería metálica para llevar cableado desde el gabinete hasta la caja de breques de los apartamentos</t>
  </si>
  <si>
    <t>23617192</t>
  </si>
  <si>
    <t>2025-12-26 09:52:31</t>
  </si>
  <si>
    <t>CRUZ ALBERTO COLORADO LOAIZA</t>
  </si>
  <si>
    <t>2267001</t>
  </si>
  <si>
    <t>3227296865</t>
  </si>
  <si>
    <t>CR 17 CL 53 -23 (INTERIOR 201 )</t>
  </si>
  <si>
    <t>055127003000230201</t>
  </si>
  <si>
    <t>2026-01-05 09:52:31</t>
  </si>
  <si>
    <t>2 días 09:52</t>
  </si>
  <si>
    <t xml:space="preserve">413 falta la certificación del electricista </t>
  </si>
  <si>
    <t>23617205</t>
  </si>
  <si>
    <t>2025-12-23 16:42:35</t>
  </si>
  <si>
    <t>CR 61 CL 42 SUR -19 (INTERIOR 102 )</t>
  </si>
  <si>
    <t>044621002000190102</t>
  </si>
  <si>
    <t>2026-01-05 16:42:35</t>
  </si>
  <si>
    <t>23617249</t>
  </si>
  <si>
    <t>2025-12-24 16:55:58</t>
  </si>
  <si>
    <t>MARIA ESNEDA BETANCUR VELASQUEZ</t>
  </si>
  <si>
    <t>2776504</t>
  </si>
  <si>
    <t>CL 49 CR 51 -45</t>
  </si>
  <si>
    <t>074519001000450000</t>
  </si>
  <si>
    <t>2026-01-06 16:55:58</t>
  </si>
  <si>
    <t>3 días 16:55</t>
  </si>
  <si>
    <t>23617847</t>
  </si>
  <si>
    <t>2025-12-29 09:50:01</t>
  </si>
  <si>
    <t>DARIO BERMUDEZ MARIN</t>
  </si>
  <si>
    <t>3163392774</t>
  </si>
  <si>
    <t>CR 63 A CL 25 B -60 (INTERIOR 301 )</t>
  </si>
  <si>
    <t>072623105200600301</t>
  </si>
  <si>
    <t>2026-01-08 09:50:01</t>
  </si>
  <si>
    <t>0 días 09:50</t>
  </si>
  <si>
    <t>2025-12-29 10:49:13</t>
  </si>
  <si>
    <t>2026-01-09 10:49:13</t>
  </si>
  <si>
    <t>0 días 10:49</t>
  </si>
  <si>
    <t xml:space="preserve">419
Casa en construcción </t>
  </si>
  <si>
    <t>2025-12-24 13:17:32</t>
  </si>
  <si>
    <t>2026-01-06 13:17:32</t>
  </si>
  <si>
    <t>4 días 13:17</t>
  </si>
  <si>
    <t>Hv trafo 43235</t>
  </si>
  <si>
    <t xml:space="preserve">415 presentar dictamen de inspección reti cuarto quinto y sexto medidor 
440 presentar punto de conexión se encontró acometida en calibre número 6 para gabinete de tres medidas a 240 voltios 
470 corregir conexión de los medidores siguiendo la secuencia de los colores 
</t>
  </si>
  <si>
    <t>23619321</t>
  </si>
  <si>
    <t>2025-12-19 09:12:14</t>
  </si>
  <si>
    <t>AMPARO DE MARIA PALACIO SERNA</t>
  </si>
  <si>
    <t>3106755684</t>
  </si>
  <si>
    <t>CL 47 C CR 102 B -55 (INTERIOR 110 )</t>
  </si>
  <si>
    <t>084017302200550110</t>
  </si>
  <si>
    <t>2025-12-31 09:12:14</t>
  </si>
  <si>
    <t>6 días 09:12</t>
  </si>
  <si>
    <t>6 días 13:05</t>
  </si>
  <si>
    <t>4 días 13:05</t>
  </si>
  <si>
    <t>2025-12-29 10:30:05</t>
  </si>
  <si>
    <t>2026-01-08 10:30:05</t>
  </si>
  <si>
    <t>0 días 10:30</t>
  </si>
  <si>
    <t>6 días 10:30</t>
  </si>
  <si>
    <t>Hv más pasé 2 piso trafo 135180</t>
  </si>
  <si>
    <t>460 - 470
Deben conectar los medidores y ajustarlos  al gabinete hacer limpieza al gabinete prestar con conector en c el neutro instalar acrílicos con el interior 201</t>
  </si>
  <si>
    <t>6 días 16:05</t>
  </si>
  <si>
    <t>8 días 16:05</t>
  </si>
  <si>
    <t>6 días 10:26</t>
  </si>
  <si>
    <t>3 días 10:26</t>
  </si>
  <si>
    <t>3 días 14:43</t>
  </si>
  <si>
    <t>2025-12-29 07:42:07</t>
  </si>
  <si>
    <t>2026-01-06 07:42:07</t>
  </si>
  <si>
    <t>0 días 07:42</t>
  </si>
  <si>
    <t>4 días 07:42</t>
  </si>
  <si>
    <t>23620692</t>
  </si>
  <si>
    <t>2025-12-22 08:26:58</t>
  </si>
  <si>
    <t>SOL BIBIANA CARMONA POSSO</t>
  </si>
  <si>
    <t>2911182</t>
  </si>
  <si>
    <t>3116100740</t>
  </si>
  <si>
    <t>CL 59 A CR 22 C -13 (INTERIOR 201 )</t>
  </si>
  <si>
    <t>055219102300130201</t>
  </si>
  <si>
    <t>2026-01-02 08:26:58</t>
  </si>
  <si>
    <t>2025-12-24 13:26:19</t>
  </si>
  <si>
    <t>2026-01-06 13:26:19</t>
  </si>
  <si>
    <t>3 días 13:26</t>
  </si>
  <si>
    <t>4 días 13:26</t>
  </si>
  <si>
    <t>HV más pase 6 mts trafo 9730</t>
  </si>
  <si>
    <t>2025-12-29 10:31:14</t>
  </si>
  <si>
    <t>2026-01-08 10:31:14</t>
  </si>
  <si>
    <t>0 días 10:31</t>
  </si>
  <si>
    <t>Hv más pase más bornera trafo 98248</t>
  </si>
  <si>
    <t>23620709</t>
  </si>
  <si>
    <t>2025-12-22 08:48:40</t>
  </si>
  <si>
    <t>JOSE ALEJANDRO CASTAÑEDA</t>
  </si>
  <si>
    <t>3113574266</t>
  </si>
  <si>
    <t>RURAL_163017288000000201_RURAL ITAGUI LOS ZULETA</t>
  </si>
  <si>
    <t>163017288000000201</t>
  </si>
  <si>
    <t>2026-01-02 08:48:40</t>
  </si>
  <si>
    <t>2 días 08:48</t>
  </si>
  <si>
    <t>23620738</t>
  </si>
  <si>
    <t>MELISSA MONTOYA BARCO</t>
  </si>
  <si>
    <t>3133204398</t>
  </si>
  <si>
    <t>CL 43 B CR 120 D -53</t>
  </si>
  <si>
    <t>084213200400530000</t>
  </si>
  <si>
    <t>2026-01-02 09:20:00</t>
  </si>
  <si>
    <t>2 días 09:20</t>
  </si>
  <si>
    <t>23620798</t>
  </si>
  <si>
    <t>2025-12-22 10:11:18</t>
  </si>
  <si>
    <t>JOSE BENJAMIN GOMEZ ARIAS</t>
  </si>
  <si>
    <t>3136954161</t>
  </si>
  <si>
    <t>CR 45 CL 49 -57 (INTERIOR 201 )</t>
  </si>
  <si>
    <t>054425009000570201</t>
  </si>
  <si>
    <t>2026-01-02 10:11:18</t>
  </si>
  <si>
    <t>5 días 10:11</t>
  </si>
  <si>
    <t>23621074</t>
  </si>
  <si>
    <t>2025-12-22 11:37:44</t>
  </si>
  <si>
    <t>JORGE ARBEY BERMUDEZ VALENCIA</t>
  </si>
  <si>
    <t>3104128040</t>
  </si>
  <si>
    <t>RURAL_147048810005000010_147048810005000010_VEREDA</t>
  </si>
  <si>
    <t>147048810005000010</t>
  </si>
  <si>
    <t>2026-01-07 11:37:44</t>
  </si>
  <si>
    <t>23621117</t>
  </si>
  <si>
    <t>2025-12-22 12:06:31</t>
  </si>
  <si>
    <t>ALCIRA COLLAZOS DE SALAZAR</t>
  </si>
  <si>
    <t>2653708</t>
  </si>
  <si>
    <t>3152673851</t>
  </si>
  <si>
    <t>RURAL_114005210000000104_VDA ALTOS_DEL_JARDIN</t>
  </si>
  <si>
    <t>114005210000000104</t>
  </si>
  <si>
    <t>2026-01-02 12:06:31</t>
  </si>
  <si>
    <t>5 días 12:06</t>
  </si>
  <si>
    <t>2 días 12:06</t>
  </si>
  <si>
    <t>23621154</t>
  </si>
  <si>
    <t>2025-12-22 13:13:51</t>
  </si>
  <si>
    <t>NOHORA EUGENIA PINEDA ARISTIZABAL</t>
  </si>
  <si>
    <t>3108513504</t>
  </si>
  <si>
    <t>CL 46 CR 70 A -65</t>
  </si>
  <si>
    <t>054716000100650000</t>
  </si>
  <si>
    <t>2026-01-02 13:13:51</t>
  </si>
  <si>
    <t>2 días 13:13</t>
  </si>
  <si>
    <t>23621156</t>
  </si>
  <si>
    <t>2025-12-22 13:14:08</t>
  </si>
  <si>
    <t>DIEGO ALFONSO VILLEGAS VARGAS</t>
  </si>
  <si>
    <t>4983550</t>
  </si>
  <si>
    <t>3218528413</t>
  </si>
  <si>
    <t>CL 57 CR 19 -102 (INTERIOR 301 )</t>
  </si>
  <si>
    <t>055117009001020301</t>
  </si>
  <si>
    <t>2026-01-02 13:14:08</t>
  </si>
  <si>
    <t>5 días 13:14</t>
  </si>
  <si>
    <t>23621176</t>
  </si>
  <si>
    <t>2025-12-22 13:39:34</t>
  </si>
  <si>
    <t>LAUREEN TAMAR PATROUILLEAU BARRERA</t>
  </si>
  <si>
    <t>4931835</t>
  </si>
  <si>
    <t>CR 80 A CL 33 -98 (INTERIOR 408 )</t>
  </si>
  <si>
    <t>053820103000980408</t>
  </si>
  <si>
    <t>2026-01-02 13:39:34</t>
  </si>
  <si>
    <t>5 días 13:39</t>
  </si>
  <si>
    <t>2 días 13:39</t>
  </si>
  <si>
    <t>470 490 Cambiar medidor y caja la protección debe ser de 50a 10ka</t>
  </si>
  <si>
    <t>23621193</t>
  </si>
  <si>
    <t>2025-12-22 13:59:51</t>
  </si>
  <si>
    <t>JOSE CASTRILLON</t>
  </si>
  <si>
    <t>CR 79 A CL 45 D -75</t>
  </si>
  <si>
    <t>054729105400750000</t>
  </si>
  <si>
    <t>2026-01-02 13:59:51</t>
  </si>
  <si>
    <t>23621197</t>
  </si>
  <si>
    <t>2025-12-22 14:02:49</t>
  </si>
  <si>
    <t>NELLY HIGUITA TORRES</t>
  </si>
  <si>
    <t>3113485977</t>
  </si>
  <si>
    <t>CL 32 CR 83 A -22 (INTERIOR 101 )</t>
  </si>
  <si>
    <t>053812003100220101</t>
  </si>
  <si>
    <t>2026-01-02 14:02:49</t>
  </si>
  <si>
    <t>5 días 14:02</t>
  </si>
  <si>
    <t>2 días 14:02</t>
  </si>
  <si>
    <t>23621208</t>
  </si>
  <si>
    <t>2025-12-22 14:13:06</t>
  </si>
  <si>
    <t>ANA MARIA FRANCO VELEZ</t>
  </si>
  <si>
    <t>2503348</t>
  </si>
  <si>
    <t>CL 46 CR 70 A -87</t>
  </si>
  <si>
    <t>054716000100870000</t>
  </si>
  <si>
    <t>2026-01-02 14:13:06</t>
  </si>
  <si>
    <t>5 días 14:13</t>
  </si>
  <si>
    <t>23621223</t>
  </si>
  <si>
    <t>2025-12-22 14:31:08</t>
  </si>
  <si>
    <t>3017245641</t>
  </si>
  <si>
    <t>CR 19 CL 59 B -16 (INTERIOR 304 )</t>
  </si>
  <si>
    <t>055129009200160304</t>
  </si>
  <si>
    <t>2026-01-02 14:31:08</t>
  </si>
  <si>
    <t>5 días 14:31</t>
  </si>
  <si>
    <t>2 días 14:31</t>
  </si>
  <si>
    <t>23621267</t>
  </si>
  <si>
    <t>2025-12-22 14:57:23</t>
  </si>
  <si>
    <t>FABIO ANTONIO ESTRADA SALDARRIAGA</t>
  </si>
  <si>
    <t>2861663</t>
  </si>
  <si>
    <t>3126389829</t>
  </si>
  <si>
    <t>CR 84 CL 42 A SUR -23</t>
  </si>
  <si>
    <t>044824002100230000</t>
  </si>
  <si>
    <t>2025-12-30 14:57:23</t>
  </si>
  <si>
    <t>5 días 14:57</t>
  </si>
  <si>
    <t>0 días 14:57</t>
  </si>
  <si>
    <t>23621333</t>
  </si>
  <si>
    <t>2025-12-23 10:33:01</t>
  </si>
  <si>
    <t>ELDA LUCY MUÑOZ LONDOÑO</t>
  </si>
  <si>
    <t>3052959369</t>
  </si>
  <si>
    <t>CR 52 CL 49 -4 (INTERIOR 1000 )</t>
  </si>
  <si>
    <t>074522009000041000</t>
  </si>
  <si>
    <t>2025-12-31 10:33:01</t>
  </si>
  <si>
    <t>4 días 10:33</t>
  </si>
  <si>
    <t>1 días 10:33</t>
  </si>
  <si>
    <t>23621341</t>
  </si>
  <si>
    <t>2025-12-22 15:50:17</t>
  </si>
  <si>
    <t>ANDREY FERNANDO GAVIRIA MELENDEZ</t>
  </si>
  <si>
    <t>3007587129</t>
  </si>
  <si>
    <t>CL 57 CR 129 -131 (INTERIOR 301 )</t>
  </si>
  <si>
    <t>085217009001310301</t>
  </si>
  <si>
    <t>2025-12-30 15:50:17</t>
  </si>
  <si>
    <t>5 días 15:50</t>
  </si>
  <si>
    <t>0 días 15:50</t>
  </si>
  <si>
    <t>23621354</t>
  </si>
  <si>
    <t>2025-12-22 16:12:17</t>
  </si>
  <si>
    <t>3157208657</t>
  </si>
  <si>
    <t>CR 12 A CL 49 -20 (INTERIOR 302 )</t>
  </si>
  <si>
    <t>054122109000200302</t>
  </si>
  <si>
    <t>2026-01-02 16:12:17</t>
  </si>
  <si>
    <t>5 días 16:12</t>
  </si>
  <si>
    <t>2 días 16:12</t>
  </si>
  <si>
    <t>23621369</t>
  </si>
  <si>
    <t>2025-12-22 16:33:39</t>
  </si>
  <si>
    <t>HILDA LORENA USQUIANO</t>
  </si>
  <si>
    <t>4364120</t>
  </si>
  <si>
    <t>3012140622</t>
  </si>
  <si>
    <t>CL 46 CR 63 A -69 (INTERIOR 101 )</t>
  </si>
  <si>
    <t>054616003100690101</t>
  </si>
  <si>
    <t>2026-01-02 16:33:39</t>
  </si>
  <si>
    <t>23621372</t>
  </si>
  <si>
    <t>2025-12-22 16:36:22</t>
  </si>
  <si>
    <t>JESUS ANTONIO MOLINA HUERTAS</t>
  </si>
  <si>
    <t>2172828</t>
  </si>
  <si>
    <t>3184501958</t>
  </si>
  <si>
    <t>CR 39 B CL 40 A -53</t>
  </si>
  <si>
    <t>054329200100530000</t>
  </si>
  <si>
    <t>2026-01-06 16:36:22</t>
  </si>
  <si>
    <t>4 días 16:36</t>
  </si>
  <si>
    <t>23621377</t>
  </si>
  <si>
    <t>2025-12-22 16:46:07</t>
  </si>
  <si>
    <t>SOLENIUM S.A.S.</t>
  </si>
  <si>
    <t>CL 46 CR 70 A -79 (INTERIOR 1 )</t>
  </si>
  <si>
    <t>054716000100790001</t>
  </si>
  <si>
    <t>2026-01-02 16:46:07</t>
  </si>
  <si>
    <t>5 días 16:46</t>
  </si>
  <si>
    <t>2 días 16:46</t>
  </si>
  <si>
    <t>23621398</t>
  </si>
  <si>
    <t>2025-12-22 18:26:36</t>
  </si>
  <si>
    <t>ALEXANDRA  CLARO VASQUEZ</t>
  </si>
  <si>
    <t>CR 45 CL 130 SUR -110</t>
  </si>
  <si>
    <t>003425000001100000</t>
  </si>
  <si>
    <t>2026-01-02 18:26:36</t>
  </si>
  <si>
    <t>5 días 18:26</t>
  </si>
  <si>
    <t>2 días 18:26</t>
  </si>
  <si>
    <t>414 no fue posible localizar al usuario se llama el número de contacto pero no se tiene respuesta no fue posible localizar La dirección se llega mediante la ubicación pero no se encuentra el previo a legalizar</t>
  </si>
  <si>
    <t>23621565</t>
  </si>
  <si>
    <t>2025-12-23 07:21:14</t>
  </si>
  <si>
    <t>JINET ELENA ECHAVARRIA ARCILA</t>
  </si>
  <si>
    <t>2986309</t>
  </si>
  <si>
    <t>3217373696</t>
  </si>
  <si>
    <t>CR 32 CL 37 -13</t>
  </si>
  <si>
    <t>053322007000130000</t>
  </si>
  <si>
    <t>2026-01-09 07:21:14</t>
  </si>
  <si>
    <t>4 días 07:21</t>
  </si>
  <si>
    <t>7 días 07:21</t>
  </si>
  <si>
    <t>23621575</t>
  </si>
  <si>
    <t>2025-12-23 07:38:03</t>
  </si>
  <si>
    <t>LUIS ALONSO LONDOÑO VELEZ</t>
  </si>
  <si>
    <t>6130401</t>
  </si>
  <si>
    <t>3046519117</t>
  </si>
  <si>
    <t>CL 79 SUR CR 58 -27</t>
  </si>
  <si>
    <t>037519008000270000</t>
  </si>
  <si>
    <t>2026-01-05 07:38:03</t>
  </si>
  <si>
    <t>4 días 07:38</t>
  </si>
  <si>
    <t>3 días 07:38</t>
  </si>
  <si>
    <t>23621576</t>
  </si>
  <si>
    <t>2025-12-23 07:39:06</t>
  </si>
  <si>
    <t>JORGE AUGUSTO YEPES PEREZ</t>
  </si>
  <si>
    <t>6044416</t>
  </si>
  <si>
    <t>3148617813</t>
  </si>
  <si>
    <t>CL 43 CR 70 A -60</t>
  </si>
  <si>
    <t>054713000100600000</t>
  </si>
  <si>
    <t>2026-01-05 07:39:06</t>
  </si>
  <si>
    <t>4 días 07:39</t>
  </si>
  <si>
    <t>3 días 07:39</t>
  </si>
  <si>
    <t>23621598</t>
  </si>
  <si>
    <t>2025-12-23 08:00:24</t>
  </si>
  <si>
    <t>JOSE JAVIER PEDROZA BUSTAMANTE</t>
  </si>
  <si>
    <t>2730002</t>
  </si>
  <si>
    <t>3146429400</t>
  </si>
  <si>
    <t>CR 64 E CL 59 -13</t>
  </si>
  <si>
    <t>055624509000130000</t>
  </si>
  <si>
    <t>2026-01-07 08:00:24</t>
  </si>
  <si>
    <t>4 días 08:00</t>
  </si>
  <si>
    <t>5 días 08:00</t>
  </si>
  <si>
    <t>23621600</t>
  </si>
  <si>
    <t>2025-12-23 08:03:25</t>
  </si>
  <si>
    <t>AGRO ANADE LTDA</t>
  </si>
  <si>
    <t>3017510607</t>
  </si>
  <si>
    <t>CR 32 CL 2 SUR -47 (INTERIOR 9703 )</t>
  </si>
  <si>
    <t>040322002000479703</t>
  </si>
  <si>
    <t>2026-01-05 08:03:25</t>
  </si>
  <si>
    <t>4 días 08:03</t>
  </si>
  <si>
    <t>3 días 08:03</t>
  </si>
  <si>
    <t>23621677</t>
  </si>
  <si>
    <t>2025-12-29 10:35:08</t>
  </si>
  <si>
    <t>NILSON DE JESUS ORTIZ ORTIZ</t>
  </si>
  <si>
    <t>3206765129</t>
  </si>
  <si>
    <t>RURAL_147009000000000101_147009000000000101_VEREDA</t>
  </si>
  <si>
    <t>147009000000000101</t>
  </si>
  <si>
    <t>2026-01-16 10:35:08</t>
  </si>
  <si>
    <t>0 días 10:35</t>
  </si>
  <si>
    <t>11 días 10:35</t>
  </si>
  <si>
    <t>23621750</t>
  </si>
  <si>
    <t>2025-12-23 09:09:19</t>
  </si>
  <si>
    <t>LUIS GUILLERMO OSORIO ALVAREZ</t>
  </si>
  <si>
    <t>5094095</t>
  </si>
  <si>
    <t>3127985715</t>
  </si>
  <si>
    <t>CL 19 B CR 80 -38 (INTERIOR 202 )</t>
  </si>
  <si>
    <t>051819200000380202</t>
  </si>
  <si>
    <t>2026-01-05 09:09:19</t>
  </si>
  <si>
    <t>3 días 09:09</t>
  </si>
  <si>
    <t>23621769</t>
  </si>
  <si>
    <t>2025-12-23 09:14:54</t>
  </si>
  <si>
    <t>CL 19 B CR 80 -38 (INTERIOR 301 )</t>
  </si>
  <si>
    <t>051819200000380301</t>
  </si>
  <si>
    <t>2026-01-05 09:14:54</t>
  </si>
  <si>
    <t>23621771</t>
  </si>
  <si>
    <t>2025-12-23 09:15:25</t>
  </si>
  <si>
    <t>BLANCA LIGIA PEREZ PALACIO</t>
  </si>
  <si>
    <t>2778171</t>
  </si>
  <si>
    <t>3165839512</t>
  </si>
  <si>
    <t>CR 47 CL 40 -98 (INTERIOR 301 )</t>
  </si>
  <si>
    <t>074427000000980301</t>
  </si>
  <si>
    <t>2025-12-31 09:15:25</t>
  </si>
  <si>
    <t>23621779</t>
  </si>
  <si>
    <t>2025-12-23 09:19:17</t>
  </si>
  <si>
    <t>CL 19 B CR 80 -38 (INTERIOR 302 )</t>
  </si>
  <si>
    <t>051819200000380302</t>
  </si>
  <si>
    <t>2026-01-05 09:19:17</t>
  </si>
  <si>
    <t>3 días 09:19</t>
  </si>
  <si>
    <t>23621783</t>
  </si>
  <si>
    <t>2025-12-23 09:20:30</t>
  </si>
  <si>
    <t>CARLOS ENRIQUE MEJIA BEDOYA</t>
  </si>
  <si>
    <t>3219294546</t>
  </si>
  <si>
    <t>CR 124 CL 56 -111 (INTERIOR 201 )</t>
  </si>
  <si>
    <t>085224006001110201</t>
  </si>
  <si>
    <t>2026-01-05 09:20:30</t>
  </si>
  <si>
    <t>3 días 09:20</t>
  </si>
  <si>
    <t>23621785</t>
  </si>
  <si>
    <t>2025-12-23 09:22:43</t>
  </si>
  <si>
    <t>CL 19 B CR 80 -38 (INTERIOR 401 )</t>
  </si>
  <si>
    <t>051819200000380401</t>
  </si>
  <si>
    <t>2026-01-05 09:22:43</t>
  </si>
  <si>
    <t>3 días 09:22</t>
  </si>
  <si>
    <t>23621787</t>
  </si>
  <si>
    <t>2025-12-23 09:23:38</t>
  </si>
  <si>
    <t>CR 124 CL 56 -111 (INTERIOR 204 )</t>
  </si>
  <si>
    <t>085224006001110204</t>
  </si>
  <si>
    <t>2026-01-05 09:23:38</t>
  </si>
  <si>
    <t>4 días 09:23</t>
  </si>
  <si>
    <t>3 días 09:23</t>
  </si>
  <si>
    <t>23621788</t>
  </si>
  <si>
    <t>2025-12-23 09:23:58</t>
  </si>
  <si>
    <t>BERTA LUCIA DAVILA HINCAPIE</t>
  </si>
  <si>
    <t>3319067</t>
  </si>
  <si>
    <t>RURAL_163012705000000126</t>
  </si>
  <si>
    <t>163012705000000126</t>
  </si>
  <si>
    <t>2026-01-05 09:23:58</t>
  </si>
  <si>
    <t>23621799</t>
  </si>
  <si>
    <t>2025-12-23 09:30:26</t>
  </si>
  <si>
    <t>CL 19 B CR 80 -38 (INTERIOR 402 )</t>
  </si>
  <si>
    <t>051819200000380402</t>
  </si>
  <si>
    <t>2026-01-05 09:30:26</t>
  </si>
  <si>
    <t>4 días 09:30</t>
  </si>
  <si>
    <t>3 días 09:30</t>
  </si>
  <si>
    <t>23621831</t>
  </si>
  <si>
    <t>2025-12-23 09:36:27</t>
  </si>
  <si>
    <t>STIVEN MOSQUERA PALACIOS</t>
  </si>
  <si>
    <t>3235201493</t>
  </si>
  <si>
    <t>CR 104 D CL 61 B -77 (INTERIOR 201 )</t>
  </si>
  <si>
    <t>086024401200770201</t>
  </si>
  <si>
    <t>2026-01-05 09:36:27</t>
  </si>
  <si>
    <t>4 días 09:36</t>
  </si>
  <si>
    <t>3 días 09:36</t>
  </si>
  <si>
    <t>23621836</t>
  </si>
  <si>
    <t>2025-12-23 09:40:08</t>
  </si>
  <si>
    <t>RURAL_163012705000000127</t>
  </si>
  <si>
    <t>163012705000000127</t>
  </si>
  <si>
    <t>2026-01-05 09:40:08</t>
  </si>
  <si>
    <t>4 días 09:40</t>
  </si>
  <si>
    <t>3 días 09:40</t>
  </si>
  <si>
    <t>23621867</t>
  </si>
  <si>
    <t>2025-12-23 09:52:05</t>
  </si>
  <si>
    <t>HERNAN DARIO FRANCO YEPES</t>
  </si>
  <si>
    <t>3006753557</t>
  </si>
  <si>
    <t>CR 10 CL 19 SUR -852 (INTERIOR 5 ZC 5 )</t>
  </si>
  <si>
    <t>021120009008520005</t>
  </si>
  <si>
    <t>2025-12-30 09:52:05</t>
  </si>
  <si>
    <t>0 días 09:52</t>
  </si>
  <si>
    <t>23621885</t>
  </si>
  <si>
    <t>2025-12-23 09:57:45</t>
  </si>
  <si>
    <t>RURAL_163012705000000128</t>
  </si>
  <si>
    <t>163012705000000128</t>
  </si>
  <si>
    <t>2026-01-05 09:57:45</t>
  </si>
  <si>
    <t>4 días 09:57</t>
  </si>
  <si>
    <t>3 días 09:57</t>
  </si>
  <si>
    <t>23621888</t>
  </si>
  <si>
    <t>2025-12-23 15:56:58</t>
  </si>
  <si>
    <t>MARIA VIRGINIA PABON ESPINOSA</t>
  </si>
  <si>
    <t>3218953495</t>
  </si>
  <si>
    <t>RURAL_136028590100000000_136028590100000000</t>
  </si>
  <si>
    <t>136028590100000000</t>
  </si>
  <si>
    <t>2025-12-31 15:56:58</t>
  </si>
  <si>
    <t>4 días 15:56</t>
  </si>
  <si>
    <t>1 días 15:56</t>
  </si>
  <si>
    <t>23621891</t>
  </si>
  <si>
    <t>2025-12-23 10:00:46</t>
  </si>
  <si>
    <t>ELVIA LUCIA VILLA DIAZ</t>
  </si>
  <si>
    <t>5865348</t>
  </si>
  <si>
    <t>3007836964</t>
  </si>
  <si>
    <t>CL 44 CR 74 -34</t>
  </si>
  <si>
    <t>054714004000340000</t>
  </si>
  <si>
    <t>2026-01-07 10:00:46</t>
  </si>
  <si>
    <t>5 días 10:00</t>
  </si>
  <si>
    <t>23621933</t>
  </si>
  <si>
    <t>2025-12-23 10:10:08</t>
  </si>
  <si>
    <t>YENSI GEMALY CORTES CARMONA</t>
  </si>
  <si>
    <t>3205419015</t>
  </si>
  <si>
    <t>CL 56 BB CR 19 -6 (INTERIOR 102 )</t>
  </si>
  <si>
    <t>055116229000060102</t>
  </si>
  <si>
    <t>2025-12-31 10:10:08</t>
  </si>
  <si>
    <t>4 días 10:10</t>
  </si>
  <si>
    <t>1 días 10:10</t>
  </si>
  <si>
    <t>23621967</t>
  </si>
  <si>
    <t>2025-12-23 10:19:37</t>
  </si>
  <si>
    <t>RAIZAL S.A.S</t>
  </si>
  <si>
    <t>CL 49 A CR 55 A -8</t>
  </si>
  <si>
    <t>054519105100080000</t>
  </si>
  <si>
    <t>2025-12-30 10:19:37</t>
  </si>
  <si>
    <t>4 días 10:19</t>
  </si>
  <si>
    <t>0 días 10:19</t>
  </si>
  <si>
    <t>23621975</t>
  </si>
  <si>
    <t>2025-12-23 10:22:54</t>
  </si>
  <si>
    <t>WILMAR ALEJANDRO CARDONA ARIAS</t>
  </si>
  <si>
    <t>3017087730</t>
  </si>
  <si>
    <t>CL 56 B CR 20 C -50</t>
  </si>
  <si>
    <t>055216200300500000</t>
  </si>
  <si>
    <t>2025-12-31 10:22:54</t>
  </si>
  <si>
    <t>4 días 10:22</t>
  </si>
  <si>
    <t>1 días 10:22</t>
  </si>
  <si>
    <t>23621996</t>
  </si>
  <si>
    <t>2025-12-23 10:26:26</t>
  </si>
  <si>
    <t>LUIS ALBERTO JIMENEZ</t>
  </si>
  <si>
    <t>3148302470</t>
  </si>
  <si>
    <t>CL 40 CR 52 A -25 (INTERIOR 6 )</t>
  </si>
  <si>
    <t>054510002100250006</t>
  </si>
  <si>
    <t>2026-01-05 10:26:26</t>
  </si>
  <si>
    <t>4 días 10:26</t>
  </si>
  <si>
    <t>23622060</t>
  </si>
  <si>
    <t>2025-12-23 10:43:24</t>
  </si>
  <si>
    <t>ELKIN ALONSO ZAPATA CARDENAS</t>
  </si>
  <si>
    <t>3136795407</t>
  </si>
  <si>
    <t>RURAL_103043287500009901_SAN ANTONIO DE PRADO</t>
  </si>
  <si>
    <t>103043287500009901</t>
  </si>
  <si>
    <t>2025-12-31 10:43:24</t>
  </si>
  <si>
    <t>4 días 10:43</t>
  </si>
  <si>
    <t>1 días 10:43</t>
  </si>
  <si>
    <t>23622094</t>
  </si>
  <si>
    <t>2025-12-23 10:57:41</t>
  </si>
  <si>
    <t>SAMUEL DE JESUS BEDOYA ESTRADA</t>
  </si>
  <si>
    <t>3166043818</t>
  </si>
  <si>
    <t>RURAL_125000059900000000_LAS PALMAS ENVIGADO</t>
  </si>
  <si>
    <t>125000059900000000</t>
  </si>
  <si>
    <t>2025-12-30 10:57:41</t>
  </si>
  <si>
    <t>4 días 10:57</t>
  </si>
  <si>
    <t>0 días 10:57</t>
  </si>
  <si>
    <t>23622099</t>
  </si>
  <si>
    <t>2025-12-23 10:58:46</t>
  </si>
  <si>
    <t>2026-01-05 10:58:46</t>
  </si>
  <si>
    <t>3 días 10:58</t>
  </si>
  <si>
    <t>23622136</t>
  </si>
  <si>
    <t>2025-12-23 11:33:10</t>
  </si>
  <si>
    <t>ALVAROSA DE JESUS BALLESTER JOHNSON</t>
  </si>
  <si>
    <t>3182272509</t>
  </si>
  <si>
    <t>RURAL_116005312514900000_116005312514900000</t>
  </si>
  <si>
    <t>116005312514900000</t>
  </si>
  <si>
    <t>2026-01-09 11:33:10</t>
  </si>
  <si>
    <t>7 días 11:33</t>
  </si>
  <si>
    <t>23622153</t>
  </si>
  <si>
    <t>2025-12-23 11:45:26</t>
  </si>
  <si>
    <t>CARMEN LIGIA GOMEZ VELEZ</t>
  </si>
  <si>
    <t>3007856023</t>
  </si>
  <si>
    <t>RURAL_103043306000000001_103043306000000001</t>
  </si>
  <si>
    <t>103043306000000001</t>
  </si>
  <si>
    <t>2026-01-05 11:45:26</t>
  </si>
  <si>
    <t>23622250</t>
  </si>
  <si>
    <t>2025-12-23 11:54:51</t>
  </si>
  <si>
    <t>RUBI DEL CARMEN ROMAÑA PALACIOS</t>
  </si>
  <si>
    <t>3206291583</t>
  </si>
  <si>
    <t>CL 56 B CR 20 C -36 (INTERIOR 205 )</t>
  </si>
  <si>
    <t>055216200300360205</t>
  </si>
  <si>
    <t>2026-01-05 11:54:51</t>
  </si>
  <si>
    <t>23622295</t>
  </si>
  <si>
    <t>2025-12-23 11:55:21</t>
  </si>
  <si>
    <t>SANDRA LILIANA BUSTAMANTE ALVAREZ</t>
  </si>
  <si>
    <t>2915391</t>
  </si>
  <si>
    <t>3012907535</t>
  </si>
  <si>
    <t>CR 19 CL 59 C -48 (INTERIOR 2148 )</t>
  </si>
  <si>
    <t>055129009300482148</t>
  </si>
  <si>
    <t>2026-01-05 11:55:21</t>
  </si>
  <si>
    <t>4 días 11:55</t>
  </si>
  <si>
    <t>3 días 11:55</t>
  </si>
  <si>
    <t>23622309</t>
  </si>
  <si>
    <t>2025-12-23 11:56:28</t>
  </si>
  <si>
    <t>CESAR TULIO VASQUEZ ORTIZ</t>
  </si>
  <si>
    <t>3136338172</t>
  </si>
  <si>
    <t>RURAL_147052400000000102_147052400000000102</t>
  </si>
  <si>
    <t>147052400000000102</t>
  </si>
  <si>
    <t>2026-01-08 11:56:28</t>
  </si>
  <si>
    <t>4 días 11:56</t>
  </si>
  <si>
    <t>23622316</t>
  </si>
  <si>
    <t>2025-12-23 11:56:41</t>
  </si>
  <si>
    <t>UBALDO DE JESUS ZAPATA CARDENAS</t>
  </si>
  <si>
    <t>3226884506</t>
  </si>
  <si>
    <t>RURAL_103043287500000201_SAN ANTONIO DE PRADO</t>
  </si>
  <si>
    <t>103043287500000201</t>
  </si>
  <si>
    <t>2025-12-31 11:56:41</t>
  </si>
  <si>
    <t>23622321</t>
  </si>
  <si>
    <t>2025-12-23 12:00:57</t>
  </si>
  <si>
    <t>GERMAN ALBERTO GUEVARA GONZALEZ</t>
  </si>
  <si>
    <t>5788824</t>
  </si>
  <si>
    <t>3005666665</t>
  </si>
  <si>
    <t>CR 75 CL 44 A -58 (INTERIOR 101 )</t>
  </si>
  <si>
    <t>054725004100580101</t>
  </si>
  <si>
    <t>2026-01-05 12:00:57</t>
  </si>
  <si>
    <t>23622328</t>
  </si>
  <si>
    <t>2025-12-23 12:06:34</t>
  </si>
  <si>
    <t>BLANCA CELIA LOPEZ DE AGUDELO</t>
  </si>
  <si>
    <t>3146602904</t>
  </si>
  <si>
    <t>CR 15 B CL 35 -20 (INTERIOR 201 )</t>
  </si>
  <si>
    <t>053125205000200201</t>
  </si>
  <si>
    <t>2026-01-05 12:06:34</t>
  </si>
  <si>
    <t>4 días 12:06</t>
  </si>
  <si>
    <t>3 días 12:06</t>
  </si>
  <si>
    <t>23622331</t>
  </si>
  <si>
    <t>2025-12-23 12:11:06</t>
  </si>
  <si>
    <t>RURAL_103043306000000002_103043306000000002</t>
  </si>
  <si>
    <t>103043306000000002</t>
  </si>
  <si>
    <t>2026-01-05 12:11:06</t>
  </si>
  <si>
    <t>3 días 12:11</t>
  </si>
  <si>
    <t>23622336</t>
  </si>
  <si>
    <t>2025-12-23 12:14:11</t>
  </si>
  <si>
    <t>MARGARITA MAYA DE GIL</t>
  </si>
  <si>
    <t>3207221902</t>
  </si>
  <si>
    <t>CR 36 CL 36 -45 (INTERIOR 103 )</t>
  </si>
  <si>
    <t>053326006000450103</t>
  </si>
  <si>
    <t>2026-01-05 12:14:11</t>
  </si>
  <si>
    <t>4 días 12:14</t>
  </si>
  <si>
    <t>3 días 12:14</t>
  </si>
  <si>
    <t>23622345</t>
  </si>
  <si>
    <t>2025-12-23 12:29:29</t>
  </si>
  <si>
    <t>OSCAR ALEXIS ARRIETA ROSA</t>
  </si>
  <si>
    <t>3016170219</t>
  </si>
  <si>
    <t>CR 75 CL 44 A -32 (INTERIOR 201 )</t>
  </si>
  <si>
    <t>054725004100320201</t>
  </si>
  <si>
    <t>2026-01-05 12:29:29</t>
  </si>
  <si>
    <t>3 días 12:29</t>
  </si>
  <si>
    <t>23622346</t>
  </si>
  <si>
    <t>2025-12-23 12:33:01</t>
  </si>
  <si>
    <t>RURAL_147052400000000110_147052400000000110</t>
  </si>
  <si>
    <t>147052400000000110</t>
  </si>
  <si>
    <t>2026-01-08 12:33:01</t>
  </si>
  <si>
    <t>4 días 12:33</t>
  </si>
  <si>
    <t>6 días 12:33</t>
  </si>
  <si>
    <t>23622348</t>
  </si>
  <si>
    <t>2025-12-23 12:37:33</t>
  </si>
  <si>
    <t>JUAN ESTEBAN VALENCIA MARTINEZ</t>
  </si>
  <si>
    <t>5961977</t>
  </si>
  <si>
    <t>3105636175</t>
  </si>
  <si>
    <t>CL 57 A CR 127 C -73</t>
  </si>
  <si>
    <t>085217107300730000</t>
  </si>
  <si>
    <t>2026-01-07 12:37:33</t>
  </si>
  <si>
    <t>4 días 12:37</t>
  </si>
  <si>
    <t>5 días 12:37</t>
  </si>
  <si>
    <t>23622349</t>
  </si>
  <si>
    <t>2025-12-23 12:38:12</t>
  </si>
  <si>
    <t>GONZALO EVELIO ALVAREZ CANO</t>
  </si>
  <si>
    <t>3228335825</t>
  </si>
  <si>
    <t>CR 65 D CL 37 SUR -11 (INTERIOR 201 )</t>
  </si>
  <si>
    <t>043625407000110201</t>
  </si>
  <si>
    <t>2026-01-05 12:38:12</t>
  </si>
  <si>
    <t>4 días 12:38</t>
  </si>
  <si>
    <t>3 días 12:38</t>
  </si>
  <si>
    <t>23622364</t>
  </si>
  <si>
    <t>2025-12-23 13:07:07</t>
  </si>
  <si>
    <t>GUILLERMO LEON VASQUEZ GOMEZ</t>
  </si>
  <si>
    <t>2772473</t>
  </si>
  <si>
    <t>RURAL_163014336000000130_EL PEDREGAL</t>
  </si>
  <si>
    <t>163014336000000130</t>
  </si>
  <si>
    <t>2026-01-05 13:07:07</t>
  </si>
  <si>
    <t xml:space="preserve">Legalización ejecutada </t>
  </si>
  <si>
    <t>23622369</t>
  </si>
  <si>
    <t>2025-12-23 13:12:32</t>
  </si>
  <si>
    <t>ANA MARIA CASTRILLON ZAPATA</t>
  </si>
  <si>
    <t>3128958771</t>
  </si>
  <si>
    <t>CR 143 A CL 56 -291 (INTERIOR 201 )</t>
  </si>
  <si>
    <t>085423106002910201</t>
  </si>
  <si>
    <t>2025-12-31 13:12:32</t>
  </si>
  <si>
    <t>4 días 13:12</t>
  </si>
  <si>
    <t>1 días 13:12</t>
  </si>
  <si>
    <t>23622373</t>
  </si>
  <si>
    <t>2025-12-23 13:15:11</t>
  </si>
  <si>
    <t>3107268686</t>
  </si>
  <si>
    <t>RURAL_163014336000000131_EL PEDREGAL</t>
  </si>
  <si>
    <t>163014336000000131</t>
  </si>
  <si>
    <t>2026-01-05 13:15:11</t>
  </si>
  <si>
    <t>4 días 13:15</t>
  </si>
  <si>
    <t>3 días 13:15</t>
  </si>
  <si>
    <t>23622386</t>
  </si>
  <si>
    <t>2025-12-29 10:31:47</t>
  </si>
  <si>
    <t>DIANA MARIA URAN SEPULVEDA</t>
  </si>
  <si>
    <t>3107368385</t>
  </si>
  <si>
    <t>CL 54 CR 121 B -55 (INTERIOR 339 )</t>
  </si>
  <si>
    <t>085214001200550339</t>
  </si>
  <si>
    <t>2026-01-08 10:31:47</t>
  </si>
  <si>
    <t>Hv menos pase menos descarga trafo 61001</t>
  </si>
  <si>
    <t>23622414</t>
  </si>
  <si>
    <t>2025-12-23 14:03:46</t>
  </si>
  <si>
    <t>JOHAN DARIO ARANGO AGUIRRE</t>
  </si>
  <si>
    <t>3044417216</t>
  </si>
  <si>
    <t>CR 13 CL 55 -110 (INTERIOR 400 )</t>
  </si>
  <si>
    <t>055123005001100400</t>
  </si>
  <si>
    <t>2025-12-31 14:03:46</t>
  </si>
  <si>
    <t>4 días 14:03</t>
  </si>
  <si>
    <t>23622424</t>
  </si>
  <si>
    <t>2025-12-23 14:13:05</t>
  </si>
  <si>
    <t>DORIS ELENA GIRALDO TORRES</t>
  </si>
  <si>
    <t>3207221002</t>
  </si>
  <si>
    <t>CL 64 CR 45 C -32 (INTERIOR 101 )</t>
  </si>
  <si>
    <t>056414005300320101</t>
  </si>
  <si>
    <t>2026-01-05 14:13:05</t>
  </si>
  <si>
    <t>4 días 14:13</t>
  </si>
  <si>
    <t>3 días 14:13</t>
  </si>
  <si>
    <t>23622472</t>
  </si>
  <si>
    <t>2025-12-23 15:02:57</t>
  </si>
  <si>
    <t>BLANCA MIRIAM ROJAS LOAIZA</t>
  </si>
  <si>
    <t>3206997847</t>
  </si>
  <si>
    <t>CR 27 A CL 58 -32</t>
  </si>
  <si>
    <t>055227108000320000</t>
  </si>
  <si>
    <t>2025-12-31 15:02:57</t>
  </si>
  <si>
    <t>4 días 15:02</t>
  </si>
  <si>
    <t>1 días 15:02</t>
  </si>
  <si>
    <t>Hv más pasé más bornera1 piso trafo 61341</t>
  </si>
  <si>
    <t>23622493</t>
  </si>
  <si>
    <t>2025-12-23 15:16:41</t>
  </si>
  <si>
    <t>PAOLA ANDREA ARIAS GALEANO</t>
  </si>
  <si>
    <t>3233869587</t>
  </si>
  <si>
    <t>CL 70 CR 52 D -98 (INTERIOR 301 )</t>
  </si>
  <si>
    <t>077510002400980301</t>
  </si>
  <si>
    <t>2026-01-05 15:16:41</t>
  </si>
  <si>
    <t>4 días 15:16</t>
  </si>
  <si>
    <t>3 días 15:16</t>
  </si>
  <si>
    <t>23622532</t>
  </si>
  <si>
    <t>2025-12-23 15:37:04</t>
  </si>
  <si>
    <t>ELVIA ROSA ARENAS GONZALEZ</t>
  </si>
  <si>
    <t>3113161038</t>
  </si>
  <si>
    <t>CR 47 CL 88 -30 (INTERIOR 301 )</t>
  </si>
  <si>
    <t>078427008000300301</t>
  </si>
  <si>
    <t>2026-01-05 15:37:04</t>
  </si>
  <si>
    <t>4 días 15:37</t>
  </si>
  <si>
    <t>23622553</t>
  </si>
  <si>
    <t>2025-12-23 15:50:53</t>
  </si>
  <si>
    <t>JIOVANNY ANDRES DUQUE ZULUAGA</t>
  </si>
  <si>
    <t>5871635</t>
  </si>
  <si>
    <t>CL 34 B CR 94 -131 (INTERIOR 201 )</t>
  </si>
  <si>
    <t>053914204001310201</t>
  </si>
  <si>
    <t>2026-01-05 15:50:53</t>
  </si>
  <si>
    <t>4 días 15:50</t>
  </si>
  <si>
    <t>3 días 15:50</t>
  </si>
  <si>
    <t>23622555</t>
  </si>
  <si>
    <t>2025-12-23 15:51:14</t>
  </si>
  <si>
    <t>FELIX FERNEY ESPINOSA GARCIA</t>
  </si>
  <si>
    <t>2849855</t>
  </si>
  <si>
    <t>3015306195</t>
  </si>
  <si>
    <t>CR 19 CL 56 FB -34 (INTERIOR 301 )</t>
  </si>
  <si>
    <t>055129006620340301</t>
  </si>
  <si>
    <t>2025-12-31 15:51:14</t>
  </si>
  <si>
    <t>4 días 15:51</t>
  </si>
  <si>
    <t>23622559</t>
  </si>
  <si>
    <t>2025-12-23 15:54:42</t>
  </si>
  <si>
    <t>BLANCA CECILIA ORTIZ ORTIZ</t>
  </si>
  <si>
    <t>3127558133</t>
  </si>
  <si>
    <t>CR 75 CL 45 SUR -148 (INTERIOR 402 )</t>
  </si>
  <si>
    <t>044725005001480402</t>
  </si>
  <si>
    <t>2026-01-05 15:54:42</t>
  </si>
  <si>
    <t>4 días 15:54</t>
  </si>
  <si>
    <t>3 días 15:54</t>
  </si>
  <si>
    <t>23622562</t>
  </si>
  <si>
    <t>2025-12-23 15:59:52</t>
  </si>
  <si>
    <t>ELKIN DARIO BEDOYA SAN MARTIN</t>
  </si>
  <si>
    <t>3233022318</t>
  </si>
  <si>
    <t>RURAL_122003652000000004_PROV.122003652000000000</t>
  </si>
  <si>
    <t>122003652000000004</t>
  </si>
  <si>
    <t>2026-01-06 15:59:52</t>
  </si>
  <si>
    <t>4 días 15:59</t>
  </si>
  <si>
    <t>23622568</t>
  </si>
  <si>
    <t>2025-12-23 16:07:34</t>
  </si>
  <si>
    <t>NATALIA ANDREA ATEHORTUA URIBE</t>
  </si>
  <si>
    <t>3233069952</t>
  </si>
  <si>
    <t>CL 31 B CR 102 A -130 (INTERIOR 336 )</t>
  </si>
  <si>
    <t>083011202101300336</t>
  </si>
  <si>
    <t>2026-01-05 16:07:34</t>
  </si>
  <si>
    <t>4 días 16:07</t>
  </si>
  <si>
    <t>3 días 16:07</t>
  </si>
  <si>
    <t>23622581</t>
  </si>
  <si>
    <t>2025-12-23 16:26:29</t>
  </si>
  <si>
    <t>LUZ MARLENY VELEZ ECHAVARRIA</t>
  </si>
  <si>
    <t>3173377521</t>
  </si>
  <si>
    <t>CR 43 CL 52 -30 (INTERIOR 203 )</t>
  </si>
  <si>
    <t>055423002000300203</t>
  </si>
  <si>
    <t>2026-01-05 16:26:29</t>
  </si>
  <si>
    <t>4 días 16:26</t>
  </si>
  <si>
    <t>3 días 16:26</t>
  </si>
  <si>
    <t>23622592</t>
  </si>
  <si>
    <t>2025-12-23 16:41:44</t>
  </si>
  <si>
    <t>MARTA IRENE GALLEGO CASTRO</t>
  </si>
  <si>
    <t>3014130536</t>
  </si>
  <si>
    <t>CR 17 B CL 62 -75 (INTERIOR 104 )</t>
  </si>
  <si>
    <t>056127202000750104</t>
  </si>
  <si>
    <t>2025-12-31 16:41:44</t>
  </si>
  <si>
    <t>4 días 16:41</t>
  </si>
  <si>
    <t>1 días 16:41</t>
  </si>
  <si>
    <t xml:space="preserve">Usuario manifiesta via wapp que él electricista no le a entregado La certificación </t>
  </si>
  <si>
    <t>23622600</t>
  </si>
  <si>
    <t>2025-12-23 16:53:32</t>
  </si>
  <si>
    <t>REINED ALBERTO TANGARIFE BETANCUR</t>
  </si>
  <si>
    <t>2297527</t>
  </si>
  <si>
    <t>3113014406</t>
  </si>
  <si>
    <t>CL 37 SUR CR 65 C -43 (INTERIOR 101 )</t>
  </si>
  <si>
    <t>043617005300430101</t>
  </si>
  <si>
    <t>2026-01-07 16:53:32</t>
  </si>
  <si>
    <t>4 días 16:53</t>
  </si>
  <si>
    <t>5 días 16:53</t>
  </si>
  <si>
    <t>23622601</t>
  </si>
  <si>
    <t>2025-12-23 16:54:30</t>
  </si>
  <si>
    <t>CR 17 B CL 62 -75 (INTERIOR 105 )</t>
  </si>
  <si>
    <t>056127202000750105</t>
  </si>
  <si>
    <t>2025-12-31 16:54:30</t>
  </si>
  <si>
    <t>4 días 16:54</t>
  </si>
  <si>
    <t>1 días 16:54</t>
  </si>
  <si>
    <t xml:space="preserve">413 usuario manifiesta via wpp que el eléctrico no le a entregado la certificación y que no yega asta el dies de enero </t>
  </si>
  <si>
    <t>23622632</t>
  </si>
  <si>
    <t>2025-12-29 10:32:14</t>
  </si>
  <si>
    <t>LINA MARIA ZAPATA</t>
  </si>
  <si>
    <t>CR 24 B CL 56 E -56 (INTERIOR 202 )</t>
  </si>
  <si>
    <t>055224206500560202</t>
  </si>
  <si>
    <t>2026-01-08 10:32:14</t>
  </si>
  <si>
    <t>0 días 10:32</t>
  </si>
  <si>
    <t>6 días 10:32</t>
  </si>
  <si>
    <t>HV más pasé 2 piso trafo 54073</t>
  </si>
  <si>
    <t>23622805</t>
  </si>
  <si>
    <t>2025-12-24 08:08:05</t>
  </si>
  <si>
    <t>MARIA DOLORES ARISTIZABAL BONILLA</t>
  </si>
  <si>
    <t>3212784</t>
  </si>
  <si>
    <t>3145071474</t>
  </si>
  <si>
    <t>RURAL_146024403000000301</t>
  </si>
  <si>
    <t>146024403000000301</t>
  </si>
  <si>
    <t>2026-01-09 08:08:05</t>
  </si>
  <si>
    <t>3 días 08:08</t>
  </si>
  <si>
    <t>7 días 08:08</t>
  </si>
  <si>
    <t>23622808</t>
  </si>
  <si>
    <t>2025-12-24 08:15:01</t>
  </si>
  <si>
    <t>CL 62 CR 30 A -73 (INTERIOR 301 )</t>
  </si>
  <si>
    <t>056312000100730301</t>
  </si>
  <si>
    <t>2026-01-06 08:15:01</t>
  </si>
  <si>
    <t>3 días 08:15</t>
  </si>
  <si>
    <t>4 días 08:15</t>
  </si>
  <si>
    <t>23622810</t>
  </si>
  <si>
    <t>2025-12-24 08:20:35</t>
  </si>
  <si>
    <t>LEIDY MARIANA POSADA ALVAREZ</t>
  </si>
  <si>
    <t>4386504</t>
  </si>
  <si>
    <t>3112596358</t>
  </si>
  <si>
    <t>CL 57 CR 127 -87 (INTERIOR 204 )</t>
  </si>
  <si>
    <t>085217007000870204</t>
  </si>
  <si>
    <t>2026-01-02 08:20:35</t>
  </si>
  <si>
    <t>3 días 08:20</t>
  </si>
  <si>
    <t>2 días 08:20</t>
  </si>
  <si>
    <t>23622811</t>
  </si>
  <si>
    <t>2025-12-24 08:21:33</t>
  </si>
  <si>
    <t>CL 57 CR 127 -87 (INTERIOR 104 )</t>
  </si>
  <si>
    <t>085217007000870104</t>
  </si>
  <si>
    <t>2026-01-02 08:21:33</t>
  </si>
  <si>
    <t>3 días 08:21</t>
  </si>
  <si>
    <t>2 días 08:21</t>
  </si>
  <si>
    <t>23622837</t>
  </si>
  <si>
    <t>2025-12-24 08:57:03</t>
  </si>
  <si>
    <t>ANA MARIA VILLA VARGAS</t>
  </si>
  <si>
    <t>2261907</t>
  </si>
  <si>
    <t>3234494926</t>
  </si>
  <si>
    <t>CR 15 CL 52 -53 (INTERIOR 137 )</t>
  </si>
  <si>
    <t>055125002000530137</t>
  </si>
  <si>
    <t>2026-01-06 08:57:03</t>
  </si>
  <si>
    <t>3 días 08:57</t>
  </si>
  <si>
    <t>4 días 08:57</t>
  </si>
  <si>
    <t>23622851</t>
  </si>
  <si>
    <t>2025-12-24 09:16:21</t>
  </si>
  <si>
    <t>MARIA MERCEDES PEÑA LOPERA</t>
  </si>
  <si>
    <t>3148338157</t>
  </si>
  <si>
    <t>RURAL_161010202000000201_VEREDA LA VALERIA</t>
  </si>
  <si>
    <t>161010202000000201</t>
  </si>
  <si>
    <t>2026-01-09 09:16:21</t>
  </si>
  <si>
    <t>3 días 09:16</t>
  </si>
  <si>
    <t>7 días 09:16</t>
  </si>
  <si>
    <t>23622997</t>
  </si>
  <si>
    <t>2025-12-24 10:22:10</t>
  </si>
  <si>
    <t>JUAN CAMILO CASTAÑO PEÑA</t>
  </si>
  <si>
    <t>4513011</t>
  </si>
  <si>
    <t>3218609280</t>
  </si>
  <si>
    <t>CL 55 CR 52 -34 (INTERIOR 502 )</t>
  </si>
  <si>
    <t>075515002000340502</t>
  </si>
  <si>
    <t>2026-01-06 10:22:10</t>
  </si>
  <si>
    <t>3 días 10:22</t>
  </si>
  <si>
    <t>23623005</t>
  </si>
  <si>
    <t>2025-12-24 10:36:27</t>
  </si>
  <si>
    <t>GUSTAVO ANDRES ARBELAEZ</t>
  </si>
  <si>
    <t>6034831</t>
  </si>
  <si>
    <t>CR 47 A CL 5 -34</t>
  </si>
  <si>
    <t>050427105000340000</t>
  </si>
  <si>
    <t>2026-01-06 10:36:27</t>
  </si>
  <si>
    <t>3 días 10:36</t>
  </si>
  <si>
    <t>4 días 10:36</t>
  </si>
  <si>
    <t>23623015</t>
  </si>
  <si>
    <t>2025-12-24 10:51:48</t>
  </si>
  <si>
    <t>OSCAR ALONSO AGUDELO ACEVEDO</t>
  </si>
  <si>
    <t>3218761353</t>
  </si>
  <si>
    <t>CL 62 D CR 105 -40 (INTERIOR 201 )</t>
  </si>
  <si>
    <t>086012405000400201</t>
  </si>
  <si>
    <t>2026-01-02 10:51:48</t>
  </si>
  <si>
    <t>3 días 10:51</t>
  </si>
  <si>
    <t>2 días 10:51</t>
  </si>
  <si>
    <t xml:space="preserve">Hv más acometida </t>
  </si>
  <si>
    <t>23623022</t>
  </si>
  <si>
    <t>2025-12-24 10:58:10</t>
  </si>
  <si>
    <t>HERNAN DARIO BURGOS SOSSA</t>
  </si>
  <si>
    <t>3136187464</t>
  </si>
  <si>
    <t>CL 6 SUR CR 50 B -61 (INTERIOR 301 )</t>
  </si>
  <si>
    <t>040516000200610301</t>
  </si>
  <si>
    <t>2026-01-02 10:58:10</t>
  </si>
  <si>
    <t xml:space="preserve">422 usuario va realizar red interna no acepta instalación de red interna expuesta </t>
  </si>
  <si>
    <t>23623030</t>
  </si>
  <si>
    <t>2025-12-24 11:04:35</t>
  </si>
  <si>
    <t>ARELIS CRISTINA LUNA JARAMILLO</t>
  </si>
  <si>
    <t>3742467</t>
  </si>
  <si>
    <t>3233955713</t>
  </si>
  <si>
    <t>CR 59 B CL 55 A -40 (INTERIOR 101 )</t>
  </si>
  <si>
    <t>075529205100400101</t>
  </si>
  <si>
    <t>2026-01-06 11:04:35</t>
  </si>
  <si>
    <t>4 días 11:04</t>
  </si>
  <si>
    <t>23623034</t>
  </si>
  <si>
    <t>2025-12-24 11:10:11</t>
  </si>
  <si>
    <t>RODRIGO ALBERTO ARENAS GONZALEZ</t>
  </si>
  <si>
    <t>2778276</t>
  </si>
  <si>
    <t>3042349081</t>
  </si>
  <si>
    <t>CL 70 CR 50 A -17 (INTERIOR 502 )</t>
  </si>
  <si>
    <t>077510000100170502</t>
  </si>
  <si>
    <t>2026-01-06 11:10:11</t>
  </si>
  <si>
    <t>3 días 11:10</t>
  </si>
  <si>
    <t>4 días 11:10</t>
  </si>
  <si>
    <t>23623038</t>
  </si>
  <si>
    <t>2025-12-24 11:20:25</t>
  </si>
  <si>
    <t>CR 59 B CL 55 A -40 (INTERIOR 201 )</t>
  </si>
  <si>
    <t>075529205100400201</t>
  </si>
  <si>
    <t>2026-01-06 11:20:25</t>
  </si>
  <si>
    <t>23623047</t>
  </si>
  <si>
    <t>2025-12-24 11:30:42</t>
  </si>
  <si>
    <t>GLORIA EMILCEN CORREA RESTREPO</t>
  </si>
  <si>
    <t>3147897388</t>
  </si>
  <si>
    <t>RURAL_163006911500000201_163006911500000201</t>
  </si>
  <si>
    <t>163006911500000201</t>
  </si>
  <si>
    <t>2026-01-13 11:30:42</t>
  </si>
  <si>
    <t>8 días 11:30</t>
  </si>
  <si>
    <t>23623094</t>
  </si>
  <si>
    <t>2025-12-24 12:57:33</t>
  </si>
  <si>
    <t>AGUDELO SANCHEZ ROSA ELVIRA AGUDELO SANCHEZ ROSA ELVIRA</t>
  </si>
  <si>
    <t>6182350</t>
  </si>
  <si>
    <t>3216924965</t>
  </si>
  <si>
    <t>CL 63 CR 45 -32 (INTERIOR 202 )</t>
  </si>
  <si>
    <t>076413005000320202</t>
  </si>
  <si>
    <t>2026-01-08 12:57:33</t>
  </si>
  <si>
    <t>23623107</t>
  </si>
  <si>
    <t>2025-12-24 13:17:06</t>
  </si>
  <si>
    <t>JOSE ANIBAL LOPEZ BEDOYA</t>
  </si>
  <si>
    <t>5002005</t>
  </si>
  <si>
    <t>3226505827</t>
  </si>
  <si>
    <t>RURAL_163002756800000301</t>
  </si>
  <si>
    <t>163002756800000301</t>
  </si>
  <si>
    <t>2026-01-06 13:17:06</t>
  </si>
  <si>
    <t>23623119</t>
  </si>
  <si>
    <t>2025-12-24 14:23:14</t>
  </si>
  <si>
    <t>LUZ DEL CARMEN OREJUELA GARCIA</t>
  </si>
  <si>
    <t>3146152022</t>
  </si>
  <si>
    <t>CL 57 A CR 17 A -33 (INTERIOR 111 )</t>
  </si>
  <si>
    <t>055117107100330111</t>
  </si>
  <si>
    <t>2026-01-02 14:23:14</t>
  </si>
  <si>
    <t>3 días 14:23</t>
  </si>
  <si>
    <t>2 días 14:23</t>
  </si>
  <si>
    <t>23623382</t>
  </si>
  <si>
    <t>2025-12-26 07:15:42</t>
  </si>
  <si>
    <t>LITUANIA CALLE 8 S.A.S</t>
  </si>
  <si>
    <t>3104534546</t>
  </si>
  <si>
    <t>CL 8 CR 43 C -68</t>
  </si>
  <si>
    <t>050418003300680000</t>
  </si>
  <si>
    <t>2026-01-07 07:15:42</t>
  </si>
  <si>
    <t>2 días 07:15</t>
  </si>
  <si>
    <t>5 días 07:15</t>
  </si>
  <si>
    <t>23623417</t>
  </si>
  <si>
    <t>2025-12-26 08:51:36</t>
  </si>
  <si>
    <t>ANDRES FELIPE ESPINOSA MARQUEZ</t>
  </si>
  <si>
    <t>3114762063</t>
  </si>
  <si>
    <t>CR 24 E CL 40 SUR -58 (INTERIOR 1 LC )</t>
  </si>
  <si>
    <t>024224500000580001</t>
  </si>
  <si>
    <t>2026-01-07 08:51:36</t>
  </si>
  <si>
    <t>2 días 08:51</t>
  </si>
  <si>
    <t>5 días 08:51</t>
  </si>
  <si>
    <t>23623418</t>
  </si>
  <si>
    <t>2025-12-26 08:51:41</t>
  </si>
  <si>
    <t>CR 24 E CL 40 SUR -58 (INTERIOR 501 )</t>
  </si>
  <si>
    <t>024224500000580501</t>
  </si>
  <si>
    <t>2026-01-07 08:51:41</t>
  </si>
  <si>
    <t>23623419</t>
  </si>
  <si>
    <t>2025-12-26 08:51:42</t>
  </si>
  <si>
    <t>CR 24 E CL 40 SUR -58 (INTERIOR 402 )</t>
  </si>
  <si>
    <t>024224500000580402</t>
  </si>
  <si>
    <t>2026-01-07 08:51:42</t>
  </si>
  <si>
    <t>23623420</t>
  </si>
  <si>
    <t>2025-12-26 08:51:44</t>
  </si>
  <si>
    <t>CR 24 E CL 40 SUR -58 (INTERIOR 502 )</t>
  </si>
  <si>
    <t>024224500000580502</t>
  </si>
  <si>
    <t>2026-01-07 08:51:44</t>
  </si>
  <si>
    <t>23623421</t>
  </si>
  <si>
    <t>2025-12-26 08:51:45</t>
  </si>
  <si>
    <t>CR 24 E CL 40 SUR -58 (INTERIOR 401 )</t>
  </si>
  <si>
    <t>024224500000580401</t>
  </si>
  <si>
    <t>2026-01-07 08:51:45</t>
  </si>
  <si>
    <t>23623422</t>
  </si>
  <si>
    <t>2025-12-26 08:51:46</t>
  </si>
  <si>
    <t>CR 24 E CL 40 SUR -58 (INTERIOR 201 )</t>
  </si>
  <si>
    <t>024224500000580201</t>
  </si>
  <si>
    <t>2026-01-07 08:51:46</t>
  </si>
  <si>
    <t>23623423</t>
  </si>
  <si>
    <t>CR 24 E CL 40 SUR -58 (INTERIOR 202 )</t>
  </si>
  <si>
    <t>024224500000580202</t>
  </si>
  <si>
    <t>23623424</t>
  </si>
  <si>
    <t>2025-12-26 08:51:47</t>
  </si>
  <si>
    <t>CR 24 E CL 40 SUR -58 (INTERIOR 302 )</t>
  </si>
  <si>
    <t>024224500000580302</t>
  </si>
  <si>
    <t>2026-01-07 08:51:47</t>
  </si>
  <si>
    <t>23623425</t>
  </si>
  <si>
    <t>2025-12-26 08:52:09</t>
  </si>
  <si>
    <t>CR 24 E CL 40 SUR -58 (INTERIOR 301 )</t>
  </si>
  <si>
    <t>024224500000580301</t>
  </si>
  <si>
    <t>2026-01-07 08:52:09</t>
  </si>
  <si>
    <t>2 días 08:52</t>
  </si>
  <si>
    <t>5 días 08:52</t>
  </si>
  <si>
    <t>23623428</t>
  </si>
  <si>
    <t>2025-12-26 08:55:40</t>
  </si>
  <si>
    <t>CR 24 E CL 40 SUR -58 (INTERIOR 1 ZC )</t>
  </si>
  <si>
    <t>2026-01-07 08:55:40</t>
  </si>
  <si>
    <t>2 días 08:55</t>
  </si>
  <si>
    <t>23623430</t>
  </si>
  <si>
    <t>2025-12-26 08:57:30</t>
  </si>
  <si>
    <t>DIAG 39 CL 32 -85 (INTERIOR 401 )</t>
  </si>
  <si>
    <t>073379002000850401</t>
  </si>
  <si>
    <t>2026-01-07 08:57:30</t>
  </si>
  <si>
    <t>2 días 08:57</t>
  </si>
  <si>
    <t>5 días 08:57</t>
  </si>
  <si>
    <t>23623432</t>
  </si>
  <si>
    <t>2025-12-26 09:00:14</t>
  </si>
  <si>
    <t>LUZ BIBIANA ZAPATA GUZMAN</t>
  </si>
  <si>
    <t>3063260</t>
  </si>
  <si>
    <t>3136473159</t>
  </si>
  <si>
    <t>RURAL_103036966730000006_CRG SAN ANTONIO DE PRADO</t>
  </si>
  <si>
    <t>103036966730000006</t>
  </si>
  <si>
    <t>2026-01-05 09:00:14</t>
  </si>
  <si>
    <t>2 días 09:00</t>
  </si>
  <si>
    <t>23623434</t>
  </si>
  <si>
    <t>2025-12-26 09:01:57</t>
  </si>
  <si>
    <t>YENNY PAOLA CASTAÑO DAZA</t>
  </si>
  <si>
    <t>4732082</t>
  </si>
  <si>
    <t>3194400390</t>
  </si>
  <si>
    <t>RURAL_159144693000000000_159144693000000000</t>
  </si>
  <si>
    <t>159144693000000000</t>
  </si>
  <si>
    <t>2026-01-09 09:01:57</t>
  </si>
  <si>
    <t>7 días 09:01</t>
  </si>
  <si>
    <t>23623445</t>
  </si>
  <si>
    <t>2025-12-26 09:14:40</t>
  </si>
  <si>
    <t>HECTOR ALBEIRO ZAPATA URIBE</t>
  </si>
  <si>
    <t>3127819254</t>
  </si>
  <si>
    <t>CR 67 CL 28 -47</t>
  </si>
  <si>
    <t>072627008000470000</t>
  </si>
  <si>
    <t>2026-01-07 09:14:40</t>
  </si>
  <si>
    <t>2 días 09:14</t>
  </si>
  <si>
    <t>5 días 09:14</t>
  </si>
  <si>
    <t>23623454</t>
  </si>
  <si>
    <t>2025-12-26 09:35:01</t>
  </si>
  <si>
    <t>CAMILO ESTEBAN URREGO LOPEZ</t>
  </si>
  <si>
    <t>3014325678</t>
  </si>
  <si>
    <t>CL 58 CR 131 -15 (INTERIOR 435 )</t>
  </si>
  <si>
    <t>085318001000150435</t>
  </si>
  <si>
    <t>2026-01-07 09:35:01</t>
  </si>
  <si>
    <t>5 días 09:35</t>
  </si>
  <si>
    <t>23623464</t>
  </si>
  <si>
    <t>CAMME</t>
  </si>
  <si>
    <t>2025-12-26 09:57:21</t>
  </si>
  <si>
    <t>EMPRESAS PUBLICAS DE MEDELLIN ESP</t>
  </si>
  <si>
    <t>3043508899</t>
  </si>
  <si>
    <t>CR 16 CL 11 A SUR -100</t>
  </si>
  <si>
    <t>041126001101000000</t>
  </si>
  <si>
    <t>2026-01-07 09:57:21</t>
  </si>
  <si>
    <t>2 días 09:57</t>
  </si>
  <si>
    <t>5 días 09:57</t>
  </si>
  <si>
    <t>23623472</t>
  </si>
  <si>
    <t>2025-12-26 10:10:08</t>
  </si>
  <si>
    <t>LEONARDO ANTONIO CAMPIÑO RIOS</t>
  </si>
  <si>
    <t>3117481373</t>
  </si>
  <si>
    <t>CL 63 CR 61 -138 (INTERIOR 402 )</t>
  </si>
  <si>
    <t>076613001001380402</t>
  </si>
  <si>
    <t>2026-01-09 10:10:08</t>
  </si>
  <si>
    <t>2 días 10:10</t>
  </si>
  <si>
    <t>23623474</t>
  </si>
  <si>
    <t>2025-12-26 10:10:50</t>
  </si>
  <si>
    <t>EDIFICIO BANCO POPULAR</t>
  </si>
  <si>
    <t>3140843</t>
  </si>
  <si>
    <t>3176398631</t>
  </si>
  <si>
    <t>CR 50 CL 50 -14</t>
  </si>
  <si>
    <t>055520000000140000</t>
  </si>
  <si>
    <t>2026-01-07 10:10:50</t>
  </si>
  <si>
    <t>23623482</t>
  </si>
  <si>
    <t>2025-12-26 10:27:55</t>
  </si>
  <si>
    <t>BIBIANA DE LA CRUZ ALVAREZ HERNANDEZ</t>
  </si>
  <si>
    <t>6129098</t>
  </si>
  <si>
    <t>3233920904</t>
  </si>
  <si>
    <t>CR 115 CL 39 D -27 (INTERIOR 170 )</t>
  </si>
  <si>
    <t>083125009400270170-ENEPRE</t>
  </si>
  <si>
    <t>2026-01-08 10:27:55</t>
  </si>
  <si>
    <t>2 días 10:27</t>
  </si>
  <si>
    <t>23623493</t>
  </si>
  <si>
    <t>2025-12-26 10:46:29</t>
  </si>
  <si>
    <t>LUCIDIA DEL SOCORRO LEON ZAPATA</t>
  </si>
  <si>
    <t>3148298833</t>
  </si>
  <si>
    <t>RURAL_159160510000000000_LA RAYA ARENERA</t>
  </si>
  <si>
    <t>159160510000000000</t>
  </si>
  <si>
    <t>2026-01-09 10:46:29</t>
  </si>
  <si>
    <t>2 días 10:46</t>
  </si>
  <si>
    <t>7 días 10:46</t>
  </si>
  <si>
    <t>23623500</t>
  </si>
  <si>
    <t>2025-12-26 10:55:16</t>
  </si>
  <si>
    <t>YADIRA RIVAS MOSQUERA</t>
  </si>
  <si>
    <t>2269290</t>
  </si>
  <si>
    <t>3124640901</t>
  </si>
  <si>
    <t>CR 8 A CL 58 B -71 (INTERIOR 214 )</t>
  </si>
  <si>
    <t>055028108200710214</t>
  </si>
  <si>
    <t>2026-01-07 10:55:16</t>
  </si>
  <si>
    <t>5 días 10:55</t>
  </si>
  <si>
    <t>23623507</t>
  </si>
  <si>
    <t>2025-12-26 11:07:40</t>
  </si>
  <si>
    <t>CR 8 A CL 58 B -71 (INTERIOR 212 )</t>
  </si>
  <si>
    <t>055028108200710212</t>
  </si>
  <si>
    <t>2026-01-07 11:07:40</t>
  </si>
  <si>
    <t>5 días 11:07</t>
  </si>
  <si>
    <t>23623519</t>
  </si>
  <si>
    <t>2025-12-26 11:31:18</t>
  </si>
  <si>
    <t>JUAN CAMILO DAVILA DIEZ</t>
  </si>
  <si>
    <t>3116964744</t>
  </si>
  <si>
    <t>CL 48 B CR 107 B -43 (INTERIOR 201 )</t>
  </si>
  <si>
    <t>084018207200430201</t>
  </si>
  <si>
    <t>2026-01-05 11:31:18</t>
  </si>
  <si>
    <t>3 días 11:31</t>
  </si>
  <si>
    <t>23623521</t>
  </si>
  <si>
    <t>2025-12-26 11:31:30</t>
  </si>
  <si>
    <t>CARLOS ANDRES FERNANDEZ VELASQUEZ</t>
  </si>
  <si>
    <t>3002744494</t>
  </si>
  <si>
    <t>CR 23 CL 36 A SUR -135 (INTERIOR 107 )</t>
  </si>
  <si>
    <t>023223006101350107</t>
  </si>
  <si>
    <t>2026-01-07 11:31:30</t>
  </si>
  <si>
    <t>5 días 11:31</t>
  </si>
  <si>
    <t>23623525</t>
  </si>
  <si>
    <t>2025-12-26 11:33:42</t>
  </si>
  <si>
    <t>DAVID ALBERTO GIRALDO GIRALDO</t>
  </si>
  <si>
    <t>2531415</t>
  </si>
  <si>
    <t>3017241447</t>
  </si>
  <si>
    <t>CL 44 CR 99 -36 (INTERIOR 203 )</t>
  </si>
  <si>
    <t>054914009000360203</t>
  </si>
  <si>
    <t>2026-01-05 11:33:42</t>
  </si>
  <si>
    <t>2 días 11:33</t>
  </si>
  <si>
    <t xml:space="preserve">414 casa sola usuario no contesta </t>
  </si>
  <si>
    <t>23623528</t>
  </si>
  <si>
    <t>2025-12-26 11:38:32</t>
  </si>
  <si>
    <t>FLOR ENID SANCHEZ MOLINA</t>
  </si>
  <si>
    <t>3116497357</t>
  </si>
  <si>
    <t>CR 18 A CL 59 C -19 (INTERIOR 101 )</t>
  </si>
  <si>
    <t>055128109300190101</t>
  </si>
  <si>
    <t>2026-01-05 11:38:32</t>
  </si>
  <si>
    <t>2 días 11:38</t>
  </si>
  <si>
    <t>3 días 11:38</t>
  </si>
  <si>
    <t>HV más pasé 1 piso trafo 333989</t>
  </si>
  <si>
    <t>23623530</t>
  </si>
  <si>
    <t>2025-12-26 11:42:32</t>
  </si>
  <si>
    <t>CL 48 B CR 107 B -43 (INTERIOR 301 )</t>
  </si>
  <si>
    <t>084018207200430301</t>
  </si>
  <si>
    <t>2026-01-05 11:42:32</t>
  </si>
  <si>
    <t>2 días 11:42</t>
  </si>
  <si>
    <t>3 días 11:42</t>
  </si>
  <si>
    <t>23623532</t>
  </si>
  <si>
    <t>2025-12-26 11:52:32</t>
  </si>
  <si>
    <t>CL 48 B CR 107 B -43 (INTERIOR 302 )</t>
  </si>
  <si>
    <t>084018207200430302</t>
  </si>
  <si>
    <t>2026-01-05 11:52:32</t>
  </si>
  <si>
    <t>2 días 11:52</t>
  </si>
  <si>
    <t>23623542</t>
  </si>
  <si>
    <t>2025-12-26 12:11:16</t>
  </si>
  <si>
    <t>JENNIFER AGUDELO SIERRA</t>
  </si>
  <si>
    <t>3164917145</t>
  </si>
  <si>
    <t>RURAL_122015995220000000</t>
  </si>
  <si>
    <t>122015995220000000</t>
  </si>
  <si>
    <t>2026-01-08 12:11:16</t>
  </si>
  <si>
    <t>6 días 12:11</t>
  </si>
  <si>
    <t>23623550</t>
  </si>
  <si>
    <t>2025-12-26 12:39:55</t>
  </si>
  <si>
    <t>MARTHA LILIANA LOPEZ GALLEGO</t>
  </si>
  <si>
    <t>3215920085</t>
  </si>
  <si>
    <t>CL 39 A CR 113 -35 (INTERIOR 205 )</t>
  </si>
  <si>
    <t>083119103000350205</t>
  </si>
  <si>
    <t>2026-01-09 12:39:55</t>
  </si>
  <si>
    <t>2 días 12:39</t>
  </si>
  <si>
    <t>7 días 12:39</t>
  </si>
  <si>
    <t>23623552</t>
  </si>
  <si>
    <t>2025-12-26 12:46:05</t>
  </si>
  <si>
    <t>CL 34 CC CR 112 F -147 (INTERIOR 102 )</t>
  </si>
  <si>
    <t>083114332601470102</t>
  </si>
  <si>
    <t>2026-01-05 12:46:05</t>
  </si>
  <si>
    <t>2 días 12:46</t>
  </si>
  <si>
    <t>3 días 12:46</t>
  </si>
  <si>
    <t>Hv más pase trafo 42335 interior 9901</t>
  </si>
  <si>
    <t>23623556</t>
  </si>
  <si>
    <t>2025-12-26 12:58:12</t>
  </si>
  <si>
    <t>JAVIER MAURICIO CHICA CANO</t>
  </si>
  <si>
    <t>3166082935</t>
  </si>
  <si>
    <t>CR 79 AA CL 3 A -140 (INTERIOR 201 )</t>
  </si>
  <si>
    <t>050729113101400201</t>
  </si>
  <si>
    <t>2026-01-07 12:58:12</t>
  </si>
  <si>
    <t>23623558</t>
  </si>
  <si>
    <t>2025-12-26 12:59:23</t>
  </si>
  <si>
    <t>JOSUE VELASQUEZ  ESPINOSA</t>
  </si>
  <si>
    <t>3042358057</t>
  </si>
  <si>
    <t>CR 21 A CL 59 -33</t>
  </si>
  <si>
    <t>055221109000330000</t>
  </si>
  <si>
    <t>2026-01-09 12:59:23</t>
  </si>
  <si>
    <t>2 días 12:59</t>
  </si>
  <si>
    <t>7 días 12:59</t>
  </si>
  <si>
    <t>23623559</t>
  </si>
  <si>
    <t>2025-12-29 11:07:59</t>
  </si>
  <si>
    <t>GLORIA  AMPARO GIRALDO TOBON</t>
  </si>
  <si>
    <t>3136186116</t>
  </si>
  <si>
    <t>CL 48 C CR 99 CE -4 (INTERIOR 100 )</t>
  </si>
  <si>
    <t>054918309350040100</t>
  </si>
  <si>
    <t>2026-01-06 11:07:59</t>
  </si>
  <si>
    <t>23623560</t>
  </si>
  <si>
    <t>2025-12-26 13:14:12</t>
  </si>
  <si>
    <t>YONILIS JORDAN RIVAS</t>
  </si>
  <si>
    <t>3207290167</t>
  </si>
  <si>
    <t>CL 53 CR 2 C -39 (INTERIOR 308 )</t>
  </si>
  <si>
    <t>055013002300390308</t>
  </si>
  <si>
    <t>2026-01-05 13:14:12</t>
  </si>
  <si>
    <t>23623562</t>
  </si>
  <si>
    <t>2025-12-26 13:22:28</t>
  </si>
  <si>
    <t>CR 54 CL 72 A -101</t>
  </si>
  <si>
    <t>077524002101010000</t>
  </si>
  <si>
    <t>2026-01-02 13:22:28</t>
  </si>
  <si>
    <t>2 días 13:22</t>
  </si>
  <si>
    <t>23623563</t>
  </si>
  <si>
    <t>2025-12-26 13:25:15</t>
  </si>
  <si>
    <t>PAOLA YURY LOPEZ RESTREPO</t>
  </si>
  <si>
    <t>4967790</t>
  </si>
  <si>
    <t>3148321119</t>
  </si>
  <si>
    <t>CL 48 D CR 99 B -292 (INTERIOR 1 )</t>
  </si>
  <si>
    <t>054918409202920001</t>
  </si>
  <si>
    <t>2026-01-05 13:25:15</t>
  </si>
  <si>
    <t>2 días 13:25</t>
  </si>
  <si>
    <t>3 días 13:25</t>
  </si>
  <si>
    <t xml:space="preserve">520 requiere 2 postes y 25 metros de trenza </t>
  </si>
  <si>
    <t>23623567</t>
  </si>
  <si>
    <t>2025-12-26 13:28:45</t>
  </si>
  <si>
    <t>ASBEL KATHERINE GIANG BARRERA</t>
  </si>
  <si>
    <t>3233681350</t>
  </si>
  <si>
    <t>CL 50 CR 71 -80 (INTERIOR 1105 )</t>
  </si>
  <si>
    <t>055710001000801105</t>
  </si>
  <si>
    <t>2026-01-07 13:28:45</t>
  </si>
  <si>
    <t>2 días 13:28</t>
  </si>
  <si>
    <t>5 días 13:28</t>
  </si>
  <si>
    <t>23623578</t>
  </si>
  <si>
    <t>2025-12-26 13:46:30</t>
  </si>
  <si>
    <t>WILMAR DE JESUS PEREZ JARAMILLO</t>
  </si>
  <si>
    <t>3014130673</t>
  </si>
  <si>
    <t>CR 18 A CL 59 C -19 (INTERIOR 103 )</t>
  </si>
  <si>
    <t>055128109300190103</t>
  </si>
  <si>
    <t>2026-01-05 13:46:30</t>
  </si>
  <si>
    <t>2 días 13:46</t>
  </si>
  <si>
    <t>3 días 13:46</t>
  </si>
  <si>
    <t>Hv más pasé 1 piso trafo 333989</t>
  </si>
  <si>
    <t>23623580</t>
  </si>
  <si>
    <t>2025-12-26 13:49:54</t>
  </si>
  <si>
    <t>RURAL_119032640400000300</t>
  </si>
  <si>
    <t>119032640400000300</t>
  </si>
  <si>
    <t>2026-01-05 13:49:54</t>
  </si>
  <si>
    <t>2 días 13:49</t>
  </si>
  <si>
    <t>3 días 13:49</t>
  </si>
  <si>
    <t>23623584</t>
  </si>
  <si>
    <t>2025-12-26 13:56:49</t>
  </si>
  <si>
    <t>TERESA DE JESUS PAMPLONA CASTAÑO</t>
  </si>
  <si>
    <t>3054705130</t>
  </si>
  <si>
    <t>CR 24 CL 53 A -25 (INTERIOR 213 )</t>
  </si>
  <si>
    <t>055224003100250213</t>
  </si>
  <si>
    <t>2026-01-07 13:56:49</t>
  </si>
  <si>
    <t>2 días 13:56</t>
  </si>
  <si>
    <t>5 días 13:56</t>
  </si>
  <si>
    <t>23623587</t>
  </si>
  <si>
    <t>2025-12-26 14:01:48</t>
  </si>
  <si>
    <t>FREDY ALEJANDRO ARDILA SARASOLA</t>
  </si>
  <si>
    <t>3019143088</t>
  </si>
  <si>
    <t>CL 31 AA CR 106 -15 (INTERIOR 101 )</t>
  </si>
  <si>
    <t>083011116000150101</t>
  </si>
  <si>
    <t>2026-01-05 14:01:48</t>
  </si>
  <si>
    <t xml:space="preserve">520 requiere 15 metro s de trenza más bornera y 10 metros de mensajero </t>
  </si>
  <si>
    <t>23623593</t>
  </si>
  <si>
    <t>2025-12-26 14:11:24</t>
  </si>
  <si>
    <t>CARLOS ENRIQUE RESTREPO AVALOS</t>
  </si>
  <si>
    <t>3014043354</t>
  </si>
  <si>
    <t>CL 56 CR 59 A -38 (INTERIOR 201 )</t>
  </si>
  <si>
    <t>075516009100380201</t>
  </si>
  <si>
    <t>2026-01-07 14:11:24</t>
  </si>
  <si>
    <t>2 días 14:11</t>
  </si>
  <si>
    <t>5 días 14:11</t>
  </si>
  <si>
    <t>23623599</t>
  </si>
  <si>
    <t>2025-12-26 14:26:12</t>
  </si>
  <si>
    <t>LEIDY JOJANA ARROYAVE RODRIGUEZ</t>
  </si>
  <si>
    <t>3017596145</t>
  </si>
  <si>
    <t>RURAL_122001259000000001_PROV.122001259000000000</t>
  </si>
  <si>
    <t>122001259000000001</t>
  </si>
  <si>
    <t>2026-01-08 14:26:12</t>
  </si>
  <si>
    <t>6 días 14:26</t>
  </si>
  <si>
    <t>23623617</t>
  </si>
  <si>
    <t>2025-12-26 15:11:34</t>
  </si>
  <si>
    <t>EIDER MAURICIO CASTAÑO VALENCIA</t>
  </si>
  <si>
    <t>3207911209</t>
  </si>
  <si>
    <t>CL 19 CR 71 -46</t>
  </si>
  <si>
    <t>051719001000460000-ENEPRE</t>
  </si>
  <si>
    <t>2026-01-08 15:11:34</t>
  </si>
  <si>
    <t>2 días 15:11</t>
  </si>
  <si>
    <t>6 días 15:11</t>
  </si>
  <si>
    <t>23623627</t>
  </si>
  <si>
    <t>2025-12-26 15:33:25</t>
  </si>
  <si>
    <t>GLORIA ENSUEÑO MORENO GARCIA</t>
  </si>
  <si>
    <t>4913990</t>
  </si>
  <si>
    <t>CL 50 CR 119 -189</t>
  </si>
  <si>
    <t>085110009001890000</t>
  </si>
  <si>
    <t>2026-01-07 15:33:25</t>
  </si>
  <si>
    <t>2 días 15:33</t>
  </si>
  <si>
    <t>5 días 15:33</t>
  </si>
  <si>
    <t>23623631</t>
  </si>
  <si>
    <t>2025-12-26 15:35:52</t>
  </si>
  <si>
    <t>JANNI JULIAN CARO SUAREZ</t>
  </si>
  <si>
    <t>3137521285</t>
  </si>
  <si>
    <t>CL 77 SUR CR 57 B -31 (INTERIOR 402 )</t>
  </si>
  <si>
    <t>037517007200310402</t>
  </si>
  <si>
    <t>2026-01-07 15:35:52</t>
  </si>
  <si>
    <t>2 días 15:35</t>
  </si>
  <si>
    <t>5 días 15:35</t>
  </si>
  <si>
    <t>23623632</t>
  </si>
  <si>
    <t>2025-12-26 15:35:53</t>
  </si>
  <si>
    <t>CL 77 SUR CR 57 B -31 (INTERIOR 1 LC )</t>
  </si>
  <si>
    <t>037517007200310001</t>
  </si>
  <si>
    <t>2026-01-07 15:35:53</t>
  </si>
  <si>
    <t>23623633</t>
  </si>
  <si>
    <t>CL 77 SUR CR 57 B -31 (INTERIOR 301 )</t>
  </si>
  <si>
    <t>037517007200310301</t>
  </si>
  <si>
    <t>23623634</t>
  </si>
  <si>
    <t>CL 77 SUR CR 57 B -31 (INTERIOR 202 )</t>
  </si>
  <si>
    <t>037517007200310202</t>
  </si>
  <si>
    <t>23623635</t>
  </si>
  <si>
    <t>CL 77 SUR CR 57 B -31 (INTERIOR 401 )</t>
  </si>
  <si>
    <t>037517007200310401</t>
  </si>
  <si>
    <t>23623636</t>
  </si>
  <si>
    <t>2025-12-26 15:35:54</t>
  </si>
  <si>
    <t>CL 77 SUR CR 57 B -31 (INTERIOR 201 )</t>
  </si>
  <si>
    <t>037517007200310201</t>
  </si>
  <si>
    <t>2026-01-07 15:35:54</t>
  </si>
  <si>
    <t>23623637</t>
  </si>
  <si>
    <t>2025-12-26 15:35:58</t>
  </si>
  <si>
    <t>CL 77 SUR CR 57 B -31 (INTERIOR 302 )</t>
  </si>
  <si>
    <t>037517007200310302</t>
  </si>
  <si>
    <t>2026-01-07 15:35:58</t>
  </si>
  <si>
    <t>23623639</t>
  </si>
  <si>
    <t>2025-12-26 15:36:20</t>
  </si>
  <si>
    <t>CL 77 SUR CR 57 B -31 (INTERIOR 502 )</t>
  </si>
  <si>
    <t>037517007200310502</t>
  </si>
  <si>
    <t>2026-01-07 15:36:20</t>
  </si>
  <si>
    <t>2 días 15:36</t>
  </si>
  <si>
    <t>5 días 15:36</t>
  </si>
  <si>
    <t>23623640</t>
  </si>
  <si>
    <t>2025-12-26 15:36:25</t>
  </si>
  <si>
    <t>CL 77 SUR CR 57 B -31 (INTERIOR 501 )</t>
  </si>
  <si>
    <t>037517007200310501</t>
  </si>
  <si>
    <t>2026-01-07 15:36:25</t>
  </si>
  <si>
    <t>23623647</t>
  </si>
  <si>
    <t>2025-12-26 15:45:45</t>
  </si>
  <si>
    <t>CL 50 CR 119 -189 (INTERIOR 101 )</t>
  </si>
  <si>
    <t>085110009001890101</t>
  </si>
  <si>
    <t>2026-01-07 15:45:45</t>
  </si>
  <si>
    <t>2 días 15:45</t>
  </si>
  <si>
    <t>23623653</t>
  </si>
  <si>
    <t>2025-12-26 15:49:31</t>
  </si>
  <si>
    <t>CARLOS ANDRES VELASQUEZ OSPINA</t>
  </si>
  <si>
    <t>3113982412</t>
  </si>
  <si>
    <t>CR 43 A CL 23 SUR -64</t>
  </si>
  <si>
    <t>022423103000640000</t>
  </si>
  <si>
    <t>2026-01-02 15:49:31</t>
  </si>
  <si>
    <t>2 días 15:49</t>
  </si>
  <si>
    <t>23623660</t>
  </si>
  <si>
    <t>2025-12-26 15:58:44</t>
  </si>
  <si>
    <t>LUIS ORLANDO LONDOÑO</t>
  </si>
  <si>
    <t>5086547</t>
  </si>
  <si>
    <t>3003378613</t>
  </si>
  <si>
    <t>CL 9 SUR CR 61 -27 (INTERIOR 302 )</t>
  </si>
  <si>
    <t>040619001000270302</t>
  </si>
  <si>
    <t>2026-01-05 15:58:44</t>
  </si>
  <si>
    <t>405 requiere permiso para instalar medidor de energía ,pases y acometida 
422 cajas plásticas expuesta deben ser metálicas o canalizarlas y bajantes deben ser en emt</t>
  </si>
  <si>
    <t>23623668</t>
  </si>
  <si>
    <t>2025-12-26 16:08:27</t>
  </si>
  <si>
    <t>MARIA BEATRIZ CARRILLO DE ILIAN</t>
  </si>
  <si>
    <t>3006173546</t>
  </si>
  <si>
    <t>CR 43 G CL 28 -46</t>
  </si>
  <si>
    <t>052423708000460000</t>
  </si>
  <si>
    <t>2026-01-07 16:08:27</t>
  </si>
  <si>
    <t>23623672</t>
  </si>
  <si>
    <t>2025-12-26 16:20:33</t>
  </si>
  <si>
    <t>JOHN JAIRO PEREZ LUJAN</t>
  </si>
  <si>
    <t>2868825</t>
  </si>
  <si>
    <t>3136270734</t>
  </si>
  <si>
    <t>CR 75 B CL 42 A SUR -17 (INTERIOR 401 )</t>
  </si>
  <si>
    <t>044725202100170401</t>
  </si>
  <si>
    <t>2026-01-07 16:20:33</t>
  </si>
  <si>
    <t>2 días 16:20</t>
  </si>
  <si>
    <t>5 días 16:20</t>
  </si>
  <si>
    <t>23623676</t>
  </si>
  <si>
    <t>2025-12-26 16:33:20</t>
  </si>
  <si>
    <t>LINA BETANCUR CEBALLOS</t>
  </si>
  <si>
    <t>3371803</t>
  </si>
  <si>
    <t>3193296142</t>
  </si>
  <si>
    <t>CL 56 SUR CR 75 -799 (INTERIOR 110 )</t>
  </si>
  <si>
    <t>045716005007990110</t>
  </si>
  <si>
    <t>2026-01-02 16:33:20</t>
  </si>
  <si>
    <t>23623682</t>
  </si>
  <si>
    <t>2025-12-26 16:49:51</t>
  </si>
  <si>
    <t>DISTRIEMPAQUES S.A.S.</t>
  </si>
  <si>
    <t>4444783</t>
  </si>
  <si>
    <t>3218313792</t>
  </si>
  <si>
    <t>CL 38 CR 53 -30</t>
  </si>
  <si>
    <t>053518003000300000</t>
  </si>
  <si>
    <t>2026-01-02 16:49:51</t>
  </si>
  <si>
    <t>2 días 16:49</t>
  </si>
  <si>
    <t>23623686</t>
  </si>
  <si>
    <t>2025-12-26 17:00:46</t>
  </si>
  <si>
    <t>JOVANNI ALBERTO GONZALEZ ARANGO</t>
  </si>
  <si>
    <t>CL 16 B CR 29 -81</t>
  </si>
  <si>
    <t>051216209000810000</t>
  </si>
  <si>
    <t>2026-01-02 17:00:46</t>
  </si>
  <si>
    <t>2 días 17:00</t>
  </si>
  <si>
    <t>23623704</t>
  </si>
  <si>
    <t>2025-12-26 18:40:59</t>
  </si>
  <si>
    <t>CL 49 A CR 55 A -2 (INTERIOR 101 )</t>
  </si>
  <si>
    <t>054519105100020101</t>
  </si>
  <si>
    <t>2026-01-02 18:40:59</t>
  </si>
  <si>
    <t>2 días 18:40</t>
  </si>
  <si>
    <t>23623741</t>
  </si>
  <si>
    <t>2025-12-27 09:29:57</t>
  </si>
  <si>
    <t>GLORIA LUCIA SANABRIA</t>
  </si>
  <si>
    <t>4637234</t>
  </si>
  <si>
    <t>3205747093</t>
  </si>
  <si>
    <t>CR 120 E CL 48 B -16 (INTERIOR 1 )</t>
  </si>
  <si>
    <t>084220508200160001</t>
  </si>
  <si>
    <t>2026-01-05 09:29:57</t>
  </si>
  <si>
    <t>2 días 09:29</t>
  </si>
  <si>
    <t>3 días 09:29</t>
  </si>
  <si>
    <t xml:space="preserve">413 falta declaración 
422 falta 3 polos a tierra y 1 neutro </t>
  </si>
  <si>
    <t>23623747</t>
  </si>
  <si>
    <t>2025-12-27 10:07:58</t>
  </si>
  <si>
    <t>JUAN  ESTEBAN CORREA  MONTOYA</t>
  </si>
  <si>
    <t>3043826710</t>
  </si>
  <si>
    <t>CL 13 SUR CR 54 C -20 (INTERIOR 102 )</t>
  </si>
  <si>
    <t>771513004300200102</t>
  </si>
  <si>
    <t>2026-01-09 10:07:58</t>
  </si>
  <si>
    <t>2 días 10:07</t>
  </si>
  <si>
    <t>7 días 10:07</t>
  </si>
  <si>
    <t>23623757</t>
  </si>
  <si>
    <t>2025-12-27 11:21:31</t>
  </si>
  <si>
    <t>JUAN CARLOS GARCIA RAMIREZ</t>
  </si>
  <si>
    <t>CL 18 CR 105 -187 (INTERIOR 301 )</t>
  </si>
  <si>
    <t>081018005001870301</t>
  </si>
  <si>
    <t>2026-01-02 11:21:31</t>
  </si>
  <si>
    <t>2 días 11:21</t>
  </si>
  <si>
    <t>23623758</t>
  </si>
  <si>
    <t>2025-12-27 11:28:52</t>
  </si>
  <si>
    <t>JOSE HILARIO SANCHEZ MONTOYA</t>
  </si>
  <si>
    <t>3127412079</t>
  </si>
  <si>
    <t>CL 56 CR 131 -40</t>
  </si>
  <si>
    <t>085316001000400000</t>
  </si>
  <si>
    <t>2026-01-09 11:28:52</t>
  </si>
  <si>
    <t>7 días 11:28</t>
  </si>
  <si>
    <t>23623764</t>
  </si>
  <si>
    <t>2025-12-27 12:07:03</t>
  </si>
  <si>
    <t>YESIKA JHOJANA RUA ARANGO</t>
  </si>
  <si>
    <t>3147368818</t>
  </si>
  <si>
    <t>CL 39 C CR 114 -21 (INTERIOR 301 )</t>
  </si>
  <si>
    <t>083119304000210301</t>
  </si>
  <si>
    <t>2026-01-05 12:07:03</t>
  </si>
  <si>
    <t>2 días 12:07</t>
  </si>
  <si>
    <t>3 días 12:07</t>
  </si>
  <si>
    <t xml:space="preserve">422 breakers 30A  cambiar por 20 a por qué está alambrado en # 12, 
Y pase debe ser en #8 no en 10 y canalizar tubería PVC expuesta </t>
  </si>
  <si>
    <t>23623766</t>
  </si>
  <si>
    <t>2025-12-27 12:14:10</t>
  </si>
  <si>
    <t>ROSA MARIA HENAO UPEGUI</t>
  </si>
  <si>
    <t>3030066</t>
  </si>
  <si>
    <t>3128635516</t>
  </si>
  <si>
    <t>CR 52 CL 143 SUR -51 (INTERIOR 105 )</t>
  </si>
  <si>
    <t>004522003000510105</t>
  </si>
  <si>
    <t>2026-01-14 12:14:10</t>
  </si>
  <si>
    <t>2 días 12:14</t>
  </si>
  <si>
    <t>9 días 12:14</t>
  </si>
  <si>
    <t>23623767</t>
  </si>
  <si>
    <t>2025-12-27 12:19:23</t>
  </si>
  <si>
    <t>CR 52 CL 143 SUR -51 (INTERIOR 205 )</t>
  </si>
  <si>
    <t>004522003000510205</t>
  </si>
  <si>
    <t>2026-01-14 12:19:23</t>
  </si>
  <si>
    <t>2 días 12:19</t>
  </si>
  <si>
    <t>9 días 12:19</t>
  </si>
  <si>
    <t>23623777</t>
  </si>
  <si>
    <t>2025-12-27 14:39:08</t>
  </si>
  <si>
    <t>DIANA PATRICIA RAVE CASTAÑEDA</t>
  </si>
  <si>
    <t>4978597</t>
  </si>
  <si>
    <t>3052047660</t>
  </si>
  <si>
    <t>2026-01-09 14:39:08</t>
  </si>
  <si>
    <t>23623797</t>
  </si>
  <si>
    <t>2025-12-27 16:59:34</t>
  </si>
  <si>
    <t>LUZ AMPARO ADARVE HENAO</t>
  </si>
  <si>
    <t>3207285974</t>
  </si>
  <si>
    <t>RURAL_146014306500000002_PROV.RURAL_14601430650000</t>
  </si>
  <si>
    <t>146014306500000002</t>
  </si>
  <si>
    <t>2026-01-08 16:59:34</t>
  </si>
  <si>
    <t>2 días 16:59</t>
  </si>
  <si>
    <t>6 días 16:59</t>
  </si>
  <si>
    <t>23623866</t>
  </si>
  <si>
    <t>2025-12-28 19:11:03</t>
  </si>
  <si>
    <t>MARTHA JIMENEZ</t>
  </si>
  <si>
    <t>4912643</t>
  </si>
  <si>
    <t>CL 39 A CR 115 B -54 (INTERIOR 114 )</t>
  </si>
  <si>
    <t>083119105200540114</t>
  </si>
  <si>
    <t>2026-01-09 19:11:03</t>
  </si>
  <si>
    <t>2 días 19:11</t>
  </si>
  <si>
    <t>7 días 19:11</t>
  </si>
  <si>
    <t>23623878</t>
  </si>
  <si>
    <t>2025-12-29 06:25:21</t>
  </si>
  <si>
    <t>CL 77 SUR CR 57 B -31 (INTERIOR 2 ZC )</t>
  </si>
  <si>
    <t>037517007200310002</t>
  </si>
  <si>
    <t>2026-01-08 06:25:21</t>
  </si>
  <si>
    <t>0 días 06:25</t>
  </si>
  <si>
    <t>6 días 06:25</t>
  </si>
  <si>
    <t>23623896</t>
  </si>
  <si>
    <t>2025-12-29 07:38:32</t>
  </si>
  <si>
    <t>ANDRES FELIPE SUAREZ PATIÑO</t>
  </si>
  <si>
    <t>5825761</t>
  </si>
  <si>
    <t>3117722757</t>
  </si>
  <si>
    <t>RURAL_053755009000340101_TRAN 40 DIAG 74 A -40 (IN</t>
  </si>
  <si>
    <t>053755009000340101</t>
  </si>
  <si>
    <t>2026-01-14 07:38:32</t>
  </si>
  <si>
    <t>0 días 07:38</t>
  </si>
  <si>
    <t>9 días 07:38</t>
  </si>
  <si>
    <t>23623899</t>
  </si>
  <si>
    <t>2025-12-29 07:40:19</t>
  </si>
  <si>
    <t>PRODUCTOS QUIMICOS PANAMERICANOS S.A.</t>
  </si>
  <si>
    <t>4449777</t>
  </si>
  <si>
    <t>3155508536</t>
  </si>
  <si>
    <t>TRAN 51 A CR 67 -10</t>
  </si>
  <si>
    <t>055611107000100000</t>
  </si>
  <si>
    <t>2026-01-08 07:40:19</t>
  </si>
  <si>
    <t>0 días 07:40</t>
  </si>
  <si>
    <t>6 días 07:40</t>
  </si>
  <si>
    <t>23623901</t>
  </si>
  <si>
    <t>2025-12-29 07:41:50</t>
  </si>
  <si>
    <t>GERMAN DE JESUS CORREA MONTOYA</t>
  </si>
  <si>
    <t>3104999714</t>
  </si>
  <si>
    <t>CL 39 CR 116 B -27 (INTERIOR 301 )</t>
  </si>
  <si>
    <t>083119006200270301</t>
  </si>
  <si>
    <t>2026-01-06 07:41:50</t>
  </si>
  <si>
    <t>0 días 07:41</t>
  </si>
  <si>
    <t>4 días 07:41</t>
  </si>
  <si>
    <t>23623903</t>
  </si>
  <si>
    <t>2025-12-29 07:43:15</t>
  </si>
  <si>
    <t>CL 39 CR 116 B -27 (INTERIOR 302 )</t>
  </si>
  <si>
    <t>083119006200270302</t>
  </si>
  <si>
    <t>2026-01-06 07:43:15</t>
  </si>
  <si>
    <t>0 días 07:43</t>
  </si>
  <si>
    <t>4 días 07:43</t>
  </si>
  <si>
    <t>23623906</t>
  </si>
  <si>
    <t>2025-12-29 07:52:18</t>
  </si>
  <si>
    <t>PARROQUIA SANTA MARIA DE LOS ANGELES</t>
  </si>
  <si>
    <t>3137084738</t>
  </si>
  <si>
    <t>CR 48 A CL 15 SUR -25 (INTERIOR 301 )</t>
  </si>
  <si>
    <t>041428105000250301</t>
  </si>
  <si>
    <t>2026-01-08 07:52:18</t>
  </si>
  <si>
    <t>0 días 07:52</t>
  </si>
  <si>
    <t>6 días 07:52</t>
  </si>
  <si>
    <t>23623910</t>
  </si>
  <si>
    <t>2025-12-29 07:54:37</t>
  </si>
  <si>
    <t>LUZ ELENA CORREAL DE ALVAREZ</t>
  </si>
  <si>
    <t>3045660404</t>
  </si>
  <si>
    <t>CR 15 CL 46 -90 (INTERIOR 1216 )</t>
  </si>
  <si>
    <t>054125006000901216</t>
  </si>
  <si>
    <t>2026-01-15 07:54:37</t>
  </si>
  <si>
    <t>0 días 07:54</t>
  </si>
  <si>
    <t>10 días 07:54</t>
  </si>
  <si>
    <t>23623923</t>
  </si>
  <si>
    <t>2025-12-29 08:22:41</t>
  </si>
  <si>
    <t>WALTER ARIEL ZAPATA CESPEDES</t>
  </si>
  <si>
    <t>4348937</t>
  </si>
  <si>
    <t>3204940093</t>
  </si>
  <si>
    <t>CR 120 CL 39 FC -29 (INTERIOR 201 )</t>
  </si>
  <si>
    <t>083220009630290201</t>
  </si>
  <si>
    <t>2026-01-08 08:22:41</t>
  </si>
  <si>
    <t>0 días 08:22</t>
  </si>
  <si>
    <t>6 días 08:22</t>
  </si>
  <si>
    <t>23623929</t>
  </si>
  <si>
    <t>2025-12-29 08:30:25</t>
  </si>
  <si>
    <t>ALEXANDER MOLINA MORALES</t>
  </si>
  <si>
    <t>3148932252</t>
  </si>
  <si>
    <t>RURAL_116005356200000010_BELEN AGUAS FRIAS</t>
  </si>
  <si>
    <t>116005356200000010</t>
  </si>
  <si>
    <t>2026-01-06 08:30:25</t>
  </si>
  <si>
    <t>0 días 08:30</t>
  </si>
  <si>
    <t>4 días 08:30</t>
  </si>
  <si>
    <t>23623931</t>
  </si>
  <si>
    <t>2025-12-29 08:31:45</t>
  </si>
  <si>
    <t>LUZ DEL SOCORRO VELEZ DE LEON</t>
  </si>
  <si>
    <t>3091388</t>
  </si>
  <si>
    <t>3503635431</t>
  </si>
  <si>
    <t>CL 61 CR 55 A -57 (INTERIOR 401 )</t>
  </si>
  <si>
    <t>076511005100570401</t>
  </si>
  <si>
    <t>2026-01-06 08:31:45</t>
  </si>
  <si>
    <t>0 días 08:31</t>
  </si>
  <si>
    <t>4 días 08:31</t>
  </si>
  <si>
    <t>23623967</t>
  </si>
  <si>
    <t>2025-12-29 09:28:07</t>
  </si>
  <si>
    <t>LUIS ANTONIO TABARES LOPEZ</t>
  </si>
  <si>
    <t>2026-01-08 09:28:07</t>
  </si>
  <si>
    <t>0 días 09:28</t>
  </si>
  <si>
    <t>6 días 09:28</t>
  </si>
  <si>
    <t>23623992</t>
  </si>
  <si>
    <t>2025-12-29 09:47:35</t>
  </si>
  <si>
    <t>ANA RAQUEL TOBIAN BONILLAS</t>
  </si>
  <si>
    <t>3113777812</t>
  </si>
  <si>
    <t>CL 10 B SUR CR 54 C -9 (INTERIOR 301 )</t>
  </si>
  <si>
    <t>041510204300090301</t>
  </si>
  <si>
    <t>2026-01-06 09:47:35</t>
  </si>
  <si>
    <t>0 días 09:47</t>
  </si>
  <si>
    <t>4 días 09:47</t>
  </si>
  <si>
    <t>23624045</t>
  </si>
  <si>
    <t>2025-12-29 10:33:43</t>
  </si>
  <si>
    <t>FABIO DE JESUS GIRALDO LOPEZ</t>
  </si>
  <si>
    <t>3145170174</t>
  </si>
  <si>
    <t>CR 56 A CL 50 -80 (INTERIOR 206 )</t>
  </si>
  <si>
    <t>055526100000800206</t>
  </si>
  <si>
    <t>2026-01-06 10:33:43</t>
  </si>
  <si>
    <t>0 días 10:33</t>
  </si>
  <si>
    <t>23624053</t>
  </si>
  <si>
    <t>2025-12-29 10:39:35</t>
  </si>
  <si>
    <t>ADRIANA MARIA CASTAÑO VERGARA</t>
  </si>
  <si>
    <t>3112977484</t>
  </si>
  <si>
    <t>RURAL_103043255025000001_VEREDA YARUMALITO</t>
  </si>
  <si>
    <t>103043255025000001</t>
  </si>
  <si>
    <t>2026-01-06 10:39:35</t>
  </si>
  <si>
    <t>0 días 10:39</t>
  </si>
  <si>
    <t>23624057</t>
  </si>
  <si>
    <t>2025-12-29 10:42:17</t>
  </si>
  <si>
    <t>VIVIANA MARIA AGUDELO CAMPIÑO</t>
  </si>
  <si>
    <t>3012742390</t>
  </si>
  <si>
    <t>CL 53 B CR 2 -87</t>
  </si>
  <si>
    <t>055013202000870000</t>
  </si>
  <si>
    <t>2026-01-13 10:42:17</t>
  </si>
  <si>
    <t>0 días 10:42</t>
  </si>
  <si>
    <t>8 días 10:42</t>
  </si>
  <si>
    <t>23624058</t>
  </si>
  <si>
    <t>2025-12-29 10:42:44</t>
  </si>
  <si>
    <t>AURA ELIDA MONSALVE MUÑOZ</t>
  </si>
  <si>
    <t>2220473</t>
  </si>
  <si>
    <t>3128054440</t>
  </si>
  <si>
    <t>CR 18 A CL 56 EC -9 (INTERIOR 303 )</t>
  </si>
  <si>
    <t>055128106530090303</t>
  </si>
  <si>
    <t>2026-01-06 10:42:44</t>
  </si>
  <si>
    <t>4 días 10:42</t>
  </si>
  <si>
    <t>23624080</t>
  </si>
  <si>
    <t>2025-12-29 11:04:34</t>
  </si>
  <si>
    <t>FABIO ALONSO SALAZAR JARAMILLO</t>
  </si>
  <si>
    <t>2512002</t>
  </si>
  <si>
    <t>3183744756</t>
  </si>
  <si>
    <t>RURAL_159022200000000102_159022200000000102</t>
  </si>
  <si>
    <t>159022200000000102</t>
  </si>
  <si>
    <t>2026-01-08 11:04:34</t>
  </si>
  <si>
    <t>0 días 11:04</t>
  </si>
  <si>
    <t>6 días 11:04</t>
  </si>
  <si>
    <t>23624100</t>
  </si>
  <si>
    <t>2025-12-29 11:27:27</t>
  </si>
  <si>
    <t>SKY TOWER CONSTRUCTION SAS</t>
  </si>
  <si>
    <t>3138802807</t>
  </si>
  <si>
    <t>TRAN 32 C DIAG 74 D -72</t>
  </si>
  <si>
    <t>053792304400720000</t>
  </si>
  <si>
    <t>2026-01-08 11:27:27</t>
  </si>
  <si>
    <t>0 días 11:27</t>
  </si>
  <si>
    <t>6 días 11:27</t>
  </si>
  <si>
    <t>23624118</t>
  </si>
  <si>
    <t>2025-12-29 11:43:52</t>
  </si>
  <si>
    <t>FREDY YOVANI SUCERQUIA ARANGO</t>
  </si>
  <si>
    <t>3203304990</t>
  </si>
  <si>
    <t>CR 124 CL 56 -132 (INTERIOR 115 )</t>
  </si>
  <si>
    <t>085224006001320115</t>
  </si>
  <si>
    <t>2026-01-06 11:43:52</t>
  </si>
  <si>
    <t>0 días 11:43</t>
  </si>
  <si>
    <t>4 días 11:43</t>
  </si>
  <si>
    <t>23624134</t>
  </si>
  <si>
    <t>2025-12-29 12:01:08</t>
  </si>
  <si>
    <t>RUBEN DARIO VALENCIA PEREZ</t>
  </si>
  <si>
    <t>3003154841</t>
  </si>
  <si>
    <t>CL 18 CR 90 -119 (INTERIOR 301 )</t>
  </si>
  <si>
    <t>051918000001190301</t>
  </si>
  <si>
    <t>2026-01-06 12:01:08</t>
  </si>
  <si>
    <t>0 días 12:01</t>
  </si>
  <si>
    <t>23624137</t>
  </si>
  <si>
    <t>2025-12-29 12:05:27</t>
  </si>
  <si>
    <t>BEATRIZ ELENA RENDON SANCHEZ</t>
  </si>
  <si>
    <t>3105921191</t>
  </si>
  <si>
    <t>CL 83 A SUR CR 56 B -33 (INTERIOR 201 )</t>
  </si>
  <si>
    <t>038513106200330201</t>
  </si>
  <si>
    <t>2026-01-08 12:05:27</t>
  </si>
  <si>
    <t>0 días 12:05</t>
  </si>
  <si>
    <t>23624142</t>
  </si>
  <si>
    <t>2025-12-29 12:11:08</t>
  </si>
  <si>
    <t>HUGO IGNACIO CANO GARCIA</t>
  </si>
  <si>
    <t>3014729792</t>
  </si>
  <si>
    <t>CL 6 A SUR CR 88 B -321</t>
  </si>
  <si>
    <t>040816108203210000</t>
  </si>
  <si>
    <t>2026-01-08 12:11:08</t>
  </si>
  <si>
    <t>0 días 12:11</t>
  </si>
  <si>
    <t>23624143</t>
  </si>
  <si>
    <t>2025-12-29 12:11:07</t>
  </si>
  <si>
    <t>CL 18 CR 90 -119 (INTERIOR 302 )</t>
  </si>
  <si>
    <t>051918000001190302</t>
  </si>
  <si>
    <t>2026-01-06 12:11:07</t>
  </si>
  <si>
    <t>23624144</t>
  </si>
  <si>
    <t>2025-12-29 12:11:57</t>
  </si>
  <si>
    <t>DAVID DE JESUS LOPEZ OROZCO</t>
  </si>
  <si>
    <t>3117577783</t>
  </si>
  <si>
    <t>CR 2 C CL 54 -98</t>
  </si>
  <si>
    <t>055022304000980000</t>
  </si>
  <si>
    <t>2026-01-06 12:11:57</t>
  </si>
  <si>
    <t>23624156</t>
  </si>
  <si>
    <t>2025-12-29 12:30:05</t>
  </si>
  <si>
    <t>LUZ AMPARO OSORIO OCAMPO</t>
  </si>
  <si>
    <t>3183229907</t>
  </si>
  <si>
    <t>CL 59 CR 69 -29 (INTERIOR 301 )</t>
  </si>
  <si>
    <t>055619009000290301</t>
  </si>
  <si>
    <t>2026-01-06 12:30:05</t>
  </si>
  <si>
    <t>0 días 12:30</t>
  </si>
  <si>
    <t>4 días 12:30</t>
  </si>
  <si>
    <t>23624162</t>
  </si>
  <si>
    <t>2025-12-29 12:41:20</t>
  </si>
  <si>
    <t>JASMIN BETANCOURT</t>
  </si>
  <si>
    <t>3108475070</t>
  </si>
  <si>
    <t>CR 2 A CL 53 B -26 (INTERIOR 202 )</t>
  </si>
  <si>
    <t>055022103200260202</t>
  </si>
  <si>
    <t>2026-01-13 12:41:20</t>
  </si>
  <si>
    <t>0 días 12:41</t>
  </si>
  <si>
    <t>8 días 12:41</t>
  </si>
  <si>
    <t>23624163</t>
  </si>
  <si>
    <t>2025-12-29 12:42:25</t>
  </si>
  <si>
    <t>MANUEL URIEL CARMONA GOMEZ</t>
  </si>
  <si>
    <t>3054256097</t>
  </si>
  <si>
    <t>CL 17 A CR 54 -144 (INTERIOR 401 )</t>
  </si>
  <si>
    <t>051517104001440401</t>
  </si>
  <si>
    <t>2026-01-08 12:42:25</t>
  </si>
  <si>
    <t>0 días 12:42</t>
  </si>
  <si>
    <t>6 días 12:42</t>
  </si>
  <si>
    <t>23624169</t>
  </si>
  <si>
    <t>2025-12-29 12:49:17</t>
  </si>
  <si>
    <t>CL 17 A CR 54 -144 (INTERIOR 402 )</t>
  </si>
  <si>
    <t>051517104001440402</t>
  </si>
  <si>
    <t>2026-01-08 12:49:17</t>
  </si>
  <si>
    <t>0 días 12:49</t>
  </si>
  <si>
    <t>6 días 12:49</t>
  </si>
  <si>
    <t>23624173</t>
  </si>
  <si>
    <t>2025-12-29 12:50:34</t>
  </si>
  <si>
    <t>IVAN DARIO VILLA RAMIREZ</t>
  </si>
  <si>
    <t>3192353914</t>
  </si>
  <si>
    <t>CR 28 CL 41 -22 (INTERIOR 6 )</t>
  </si>
  <si>
    <t>054228001000220006</t>
  </si>
  <si>
    <t>2026-01-08 12:50:34</t>
  </si>
  <si>
    <t>0 días 12:50</t>
  </si>
  <si>
    <t>6 días 12:50</t>
  </si>
  <si>
    <t>23624177</t>
  </si>
  <si>
    <t>2025-12-29 12:53:58</t>
  </si>
  <si>
    <t>JORGE MAURICIO QUIÑONEZ PEREZ</t>
  </si>
  <si>
    <t>3103951529</t>
  </si>
  <si>
    <t>CR 70 CL 32 -80 (INTERIOR 201 )</t>
  </si>
  <si>
    <t>053720002000800201</t>
  </si>
  <si>
    <t>2026-01-08 12:53:58</t>
  </si>
  <si>
    <t>0 días 12:53</t>
  </si>
  <si>
    <t>6 días 12:53</t>
  </si>
  <si>
    <t>23624184</t>
  </si>
  <si>
    <t>2025-12-29 13:03:35</t>
  </si>
  <si>
    <t>ADRIANA MARIA VASQUEZ RUBIO</t>
  </si>
  <si>
    <t>4461321</t>
  </si>
  <si>
    <t>CR 120 D CL 39 FD -27 (INTERIOR 201 )</t>
  </si>
  <si>
    <t>083220409640270201</t>
  </si>
  <si>
    <t>2026-01-06 13:03:35</t>
  </si>
  <si>
    <t>0 días 13:03</t>
  </si>
  <si>
    <t>23624187</t>
  </si>
  <si>
    <t>2025-12-29 13:08:28</t>
  </si>
  <si>
    <t>JUAN ESTEBAN BOLIVAR TORO</t>
  </si>
  <si>
    <t>3105997271</t>
  </si>
  <si>
    <t>CL 18 CR 111 A -74 (INTERIOR 301 )</t>
  </si>
  <si>
    <t>081118001100740301</t>
  </si>
  <si>
    <t>2026-01-06 13:08:28</t>
  </si>
  <si>
    <t>0 días 13:08</t>
  </si>
  <si>
    <t>4 días 13:08</t>
  </si>
  <si>
    <t>23624191</t>
  </si>
  <si>
    <t>2025-12-29 13:12:24</t>
  </si>
  <si>
    <t>CL 18 CR 111 A -74 (INTERIOR 302 )</t>
  </si>
  <si>
    <t>081118001100740302</t>
  </si>
  <si>
    <t>2026-01-06 13:12:24</t>
  </si>
  <si>
    <t>0 días 13:12</t>
  </si>
  <si>
    <t>23624201</t>
  </si>
  <si>
    <t>2025-12-29 13:24:57</t>
  </si>
  <si>
    <t>CR 70 CL 32 -82</t>
  </si>
  <si>
    <t>053720002000820000</t>
  </si>
  <si>
    <t>2026-01-08 13:24:57</t>
  </si>
  <si>
    <t>0 días 13:24</t>
  </si>
  <si>
    <t>6 días 13:24</t>
  </si>
  <si>
    <t>23624207</t>
  </si>
  <si>
    <t>2025-12-29 13:28:04</t>
  </si>
  <si>
    <t>EDISSON TRUJILLO GONZALEZ</t>
  </si>
  <si>
    <t>4276156</t>
  </si>
  <si>
    <t>3024181388</t>
  </si>
  <si>
    <t>CR 125 CL 54 -186 (INTERIOR 101 )</t>
  </si>
  <si>
    <t>085225004001860101</t>
  </si>
  <si>
    <t>2026-01-08 13:28:04</t>
  </si>
  <si>
    <t>0 días 13:28</t>
  </si>
  <si>
    <t>6 días 13:28</t>
  </si>
  <si>
    <t>23624213</t>
  </si>
  <si>
    <t>2025-12-29 13:33:26</t>
  </si>
  <si>
    <t>MARCELA ARIAS HENAO</t>
  </si>
  <si>
    <t>3128775529</t>
  </si>
  <si>
    <t>CL 62 AA CR 95 A -20 (INTERIOR 201 )</t>
  </si>
  <si>
    <t>056912115100200201</t>
  </si>
  <si>
    <t>2026-01-06 13:33:26</t>
  </si>
  <si>
    <t>0 días 13:33</t>
  </si>
  <si>
    <t>23624215</t>
  </si>
  <si>
    <t>2025-12-29 13:34:35</t>
  </si>
  <si>
    <t>MARIA ALEJANDRA CORREA MARIN</t>
  </si>
  <si>
    <t>3216794899</t>
  </si>
  <si>
    <t>CL 3 A CR 79 AA -3 (INTERIOR 453 )</t>
  </si>
  <si>
    <t>050713109110030453</t>
  </si>
  <si>
    <t>2026-01-06 13:34:35</t>
  </si>
  <si>
    <t>0 días 13:34</t>
  </si>
  <si>
    <t>4 días 13:34</t>
  </si>
  <si>
    <t>23624221</t>
  </si>
  <si>
    <t>2025-12-29 13:37:11</t>
  </si>
  <si>
    <t>JOSE EDUARDO QUEVEDO MOSCOSO</t>
  </si>
  <si>
    <t>3508384791</t>
  </si>
  <si>
    <t>CR 56 D CL 44 -34 (INTERIOR 402 )</t>
  </si>
  <si>
    <t>074526404000340402</t>
  </si>
  <si>
    <t>2026-01-08 13:37:11</t>
  </si>
  <si>
    <t>0 días 13:37</t>
  </si>
  <si>
    <t>6 días 13:37</t>
  </si>
  <si>
    <t>23624222</t>
  </si>
  <si>
    <t>CR 56 D CL 44 -34 (INTERIOR 202 )</t>
  </si>
  <si>
    <t>074526404000340202</t>
  </si>
  <si>
    <t>23624223</t>
  </si>
  <si>
    <t>2025-12-29 13:37:15</t>
  </si>
  <si>
    <t>CR 56 D CL 44 -34 (INTERIOR 201 )</t>
  </si>
  <si>
    <t>074526404000340201</t>
  </si>
  <si>
    <t>2026-01-08 13:37:15</t>
  </si>
  <si>
    <t>23624224</t>
  </si>
  <si>
    <t>CR 56 D CL 44 -34 (INTERIOR 301 )</t>
  </si>
  <si>
    <t>074526404000340301</t>
  </si>
  <si>
    <t>23624225</t>
  </si>
  <si>
    <t>2025-12-29 13:37:17</t>
  </si>
  <si>
    <t>CR 56 D CL 44 -34 (INTERIOR 302 )</t>
  </si>
  <si>
    <t>074526404000340302</t>
  </si>
  <si>
    <t>2026-01-08 13:37:17</t>
  </si>
  <si>
    <t>23624226</t>
  </si>
  <si>
    <t>2025-12-29 13:37:18</t>
  </si>
  <si>
    <t>CR 56 D CL 44 -34 (INTERIOR 401 )</t>
  </si>
  <si>
    <t>074526404000340401</t>
  </si>
  <si>
    <t>2026-01-08 13:37:18</t>
  </si>
  <si>
    <t>23624227</t>
  </si>
  <si>
    <t>CR 56 D CL 44 -34 (INTERIOR 501 )</t>
  </si>
  <si>
    <t>074526404000340501</t>
  </si>
  <si>
    <t>23624232</t>
  </si>
  <si>
    <t>2025-12-29 13:43:58</t>
  </si>
  <si>
    <t>JOSE DAVID ZULUAGA VELASQUEZ</t>
  </si>
  <si>
    <t>3502858325</t>
  </si>
  <si>
    <t>CL 39 CR 88 -96 (INTERIOR 105 )</t>
  </si>
  <si>
    <t>053819008000960105</t>
  </si>
  <si>
    <t>2026-01-06 13:43:58</t>
  </si>
  <si>
    <t>0 días 13:43</t>
  </si>
  <si>
    <t>4 días 13:43</t>
  </si>
  <si>
    <t>23624243</t>
  </si>
  <si>
    <t>2025-12-29 13:54:46</t>
  </si>
  <si>
    <t>ELMER JOSE GOMEZ PINEDA</t>
  </si>
  <si>
    <t>3108348301</t>
  </si>
  <si>
    <t>CL 56 H CR 17 -24 (INTERIOR 315 )</t>
  </si>
  <si>
    <t>055116807000240315</t>
  </si>
  <si>
    <t>2026-01-06 13:54:46</t>
  </si>
  <si>
    <t>0 días 13:54</t>
  </si>
  <si>
    <t>4 días 13:54</t>
  </si>
  <si>
    <t>23624247</t>
  </si>
  <si>
    <t>2025-12-29 13:58:44</t>
  </si>
  <si>
    <t>CLARA ROSA RODRIGUEZ</t>
  </si>
  <si>
    <t>3127919933</t>
  </si>
  <si>
    <t>CL 63 CR 140 -47 (INTERIOR 201 )</t>
  </si>
  <si>
    <t>086413000000470201</t>
  </si>
  <si>
    <t>2026-01-08 13:58:44</t>
  </si>
  <si>
    <t>0 días 13:58</t>
  </si>
  <si>
    <t>6 días 13:58</t>
  </si>
  <si>
    <t>23624269</t>
  </si>
  <si>
    <t>2025-12-29 14:20:50</t>
  </si>
  <si>
    <t>LUZ MERY ANGEL DAVID</t>
  </si>
  <si>
    <t>3233222526</t>
  </si>
  <si>
    <t>CR 106 CL 34 -5</t>
  </si>
  <si>
    <t>083026004000050000</t>
  </si>
  <si>
    <t>2026-01-13 14:20:50</t>
  </si>
  <si>
    <t>0 días 14:20</t>
  </si>
  <si>
    <t>8 días 14:20</t>
  </si>
  <si>
    <t>23624283</t>
  </si>
  <si>
    <t>2025-12-29 14:39:45</t>
  </si>
  <si>
    <t>HUBER DE JESUS MURILLO RAMIREZ</t>
  </si>
  <si>
    <t>4796370</t>
  </si>
  <si>
    <t>3137116637</t>
  </si>
  <si>
    <t>CL 51 CR 82 -27</t>
  </si>
  <si>
    <t>055811002000270000</t>
  </si>
  <si>
    <t>2026-01-08 14:39:45</t>
  </si>
  <si>
    <t>0 días 14:39</t>
  </si>
  <si>
    <t>6 días 14:39</t>
  </si>
  <si>
    <t>23624320</t>
  </si>
  <si>
    <t>2025-12-29 15:05:27</t>
  </si>
  <si>
    <t>GABRIEL IGNACIO ALVAREZ VALDERRAMA</t>
  </si>
  <si>
    <t>2916637</t>
  </si>
  <si>
    <t>3022960207</t>
  </si>
  <si>
    <t>CL 45 CR 79 A -100 (INTERIOR 23 )</t>
  </si>
  <si>
    <t>054715009101000023</t>
  </si>
  <si>
    <t>2026-01-08 15:05:27</t>
  </si>
  <si>
    <t>0 días 15:05</t>
  </si>
  <si>
    <t>6 días 15:05</t>
  </si>
  <si>
    <t>23624427</t>
  </si>
  <si>
    <t>2025-12-29 16:45:02</t>
  </si>
  <si>
    <t>ALEJANDRA ALVAREZ</t>
  </si>
  <si>
    <t>3145469148</t>
  </si>
  <si>
    <t>CL 86 SUR CR 62 -148 (INTERIOR 103 )</t>
  </si>
  <si>
    <t>038616002001480103</t>
  </si>
  <si>
    <t>2026-01-13 16:45:02</t>
  </si>
  <si>
    <t>0 días 16:45</t>
  </si>
  <si>
    <t>8 días 16:45</t>
  </si>
  <si>
    <t>23111070</t>
  </si>
  <si>
    <t>2025-12-29 10:06:53</t>
  </si>
  <si>
    <t>ROSA MARIA VALLEJO DE GALLEGO</t>
  </si>
  <si>
    <t>3225203825</t>
  </si>
  <si>
    <t>RURAL_190789200383372001_PROV.VEREDA EL RAYO</t>
  </si>
  <si>
    <t>190789200383372001</t>
  </si>
  <si>
    <t>2026-01-14 10:06:53</t>
  </si>
  <si>
    <t>0 días 10:06</t>
  </si>
  <si>
    <t>9 días 10:06</t>
  </si>
  <si>
    <t>2026-01-08 11:39:23</t>
  </si>
  <si>
    <t>6 días 11:39</t>
  </si>
  <si>
    <t>2026-01-05 14:30:16</t>
  </si>
  <si>
    <t>9 días 14:30</t>
  </si>
  <si>
    <t>3 días 14:30</t>
  </si>
  <si>
    <t>6 días 15:14</t>
  </si>
  <si>
    <t>2026-01-06 15:37:04</t>
  </si>
  <si>
    <t>8 días 15:37</t>
  </si>
  <si>
    <t>12 días 10:24</t>
  </si>
  <si>
    <t>23491810</t>
  </si>
  <si>
    <t>2025-12-26 13:06:11</t>
  </si>
  <si>
    <t>MARLON ANDRES AMAYA CADAVID</t>
  </si>
  <si>
    <t>3004939772</t>
  </si>
  <si>
    <t>RURAL_190036200504654001_PROV.LA BALASTRERA</t>
  </si>
  <si>
    <t>190036200504654001</t>
  </si>
  <si>
    <t>2026-01-13 13:06:11</t>
  </si>
  <si>
    <t>2 días 13:06</t>
  </si>
  <si>
    <t>8 días 13:06</t>
  </si>
  <si>
    <t>23507303</t>
  </si>
  <si>
    <t>2025-12-23 08:40:21</t>
  </si>
  <si>
    <t>ESTEFANIA BLANDON GUTIERREZ</t>
  </si>
  <si>
    <t>3127841390</t>
  </si>
  <si>
    <t>RURAL_190036200504659001_PROV.VEREDA BELLA VISTA</t>
  </si>
  <si>
    <t>190036200504659001</t>
  </si>
  <si>
    <t>2026-01-08 08:40:21</t>
  </si>
  <si>
    <t>6 días 08:40</t>
  </si>
  <si>
    <t>23523831</t>
  </si>
  <si>
    <t>2025-12-24 07:34:48</t>
  </si>
  <si>
    <t>LUZ NEREIDA PEREZ SANCHEZ</t>
  </si>
  <si>
    <t>3046385927</t>
  </si>
  <si>
    <t>RURAL_190680200585366001_PROV.LAS MERCEDES</t>
  </si>
  <si>
    <t>190680200585366001</t>
  </si>
  <si>
    <t>2026-01-09 07:34:48</t>
  </si>
  <si>
    <t>3 días 07:34</t>
  </si>
  <si>
    <t>7 días 07:34</t>
  </si>
  <si>
    <t>23556200</t>
  </si>
  <si>
    <t>2025-12-22 15:23:03</t>
  </si>
  <si>
    <t>ERIKA YULIANA RAMIREZ SEGURO</t>
  </si>
  <si>
    <t>3242998511</t>
  </si>
  <si>
    <t>RURAL_190209200570900000_VDA BURGOS MEDIO</t>
  </si>
  <si>
    <t>190209200570900000</t>
  </si>
  <si>
    <t>2026-01-07 15:23:03</t>
  </si>
  <si>
    <t>5 días 15:23</t>
  </si>
  <si>
    <t>6 días 11:43</t>
  </si>
  <si>
    <t>23564544</t>
  </si>
  <si>
    <t>2025-12-29 10:56:02</t>
  </si>
  <si>
    <t>JORGE GUSTAVO ESPINOSA MONCADA</t>
  </si>
  <si>
    <t>3196854765</t>
  </si>
  <si>
    <t>RURAL_190368100229700002</t>
  </si>
  <si>
    <t>190368100229700002</t>
  </si>
  <si>
    <t>2026-01-08 10:56:02</t>
  </si>
  <si>
    <t>0 días 10:56</t>
  </si>
  <si>
    <t>9 días 10:56</t>
  </si>
  <si>
    <t>2 días 21:52</t>
  </si>
  <si>
    <t>7 días 11:08</t>
  </si>
  <si>
    <t>3 días 11:08</t>
  </si>
  <si>
    <t>23582435</t>
  </si>
  <si>
    <t>2025-12-23 16:01:03</t>
  </si>
  <si>
    <t>HUGO ALEJANDRO AGUDELO GONZALEZ</t>
  </si>
  <si>
    <t>3216397143</t>
  </si>
  <si>
    <t>RURAL_190642100180200000_CRA SUCRE 25 40</t>
  </si>
  <si>
    <t>190642100180200000</t>
  </si>
  <si>
    <t>2026-01-05 16:01:03</t>
  </si>
  <si>
    <t>2025-12-31 06:24:13</t>
  </si>
  <si>
    <t>11 días 06:24</t>
  </si>
  <si>
    <t>1 días 06:24</t>
  </si>
  <si>
    <t>23588505</t>
  </si>
  <si>
    <t>2025-12-26 10:17:54</t>
  </si>
  <si>
    <t>LUZ YANETH HERNANDEZ RUIZ</t>
  </si>
  <si>
    <t>3012335735</t>
  </si>
  <si>
    <t>RURAL_190283200801650000_PALOMOS</t>
  </si>
  <si>
    <t>190283200801650000</t>
  </si>
  <si>
    <t>2026-01-13 10:17:54</t>
  </si>
  <si>
    <t>8 días 10:17</t>
  </si>
  <si>
    <t>2025-12-30 15:54:05</t>
  </si>
  <si>
    <t>7 días 15:54</t>
  </si>
  <si>
    <t>5 días 15:54</t>
  </si>
  <si>
    <t>29 días 16:29</t>
  </si>
  <si>
    <t>17 días 11:19</t>
  </si>
  <si>
    <t>8 días 16:44</t>
  </si>
  <si>
    <t>2 días 16:44</t>
  </si>
  <si>
    <t>2026-01-08 08:04:08</t>
  </si>
  <si>
    <t>21 días 17:00</t>
  </si>
  <si>
    <t>2026-01-06 13:17:29</t>
  </si>
  <si>
    <t>8 días 13:17</t>
  </si>
  <si>
    <t>23603931</t>
  </si>
  <si>
    <t>2025-12-29 08:41:44</t>
  </si>
  <si>
    <t>MARTHA LIGIA TORO ALVAREZ</t>
  </si>
  <si>
    <t>3128632355</t>
  </si>
  <si>
    <t>BARRIO CAMPINAS</t>
  </si>
  <si>
    <t>900050300000840919</t>
  </si>
  <si>
    <t>2026-01-08 08:41:44</t>
  </si>
  <si>
    <t>0 días 08:41</t>
  </si>
  <si>
    <t>6 días 08:41</t>
  </si>
  <si>
    <t>23604460</t>
  </si>
  <si>
    <t>2025-12-24 11:04:09</t>
  </si>
  <si>
    <t>GUSTAVO ALONSO ROMAN SANCHEZ</t>
  </si>
  <si>
    <t>3002935920</t>
  </si>
  <si>
    <t>RURAL_190792100387000001 CALLE DEL COMERCIO</t>
  </si>
  <si>
    <t>190792100387000001</t>
  </si>
  <si>
    <t>2026-01-06 11:04:09</t>
  </si>
  <si>
    <t>23604997</t>
  </si>
  <si>
    <t>2025-12-29 11:07:39</t>
  </si>
  <si>
    <t>JUAN GUILLERMO CORREA RESTREPO</t>
  </si>
  <si>
    <t>3108922059</t>
  </si>
  <si>
    <t>RURAL_190809200605450101_VEREDA ALBANIA MIRAMONTES</t>
  </si>
  <si>
    <t>190809200605450101</t>
  </si>
  <si>
    <t>2026-01-14 11:07:39</t>
  </si>
  <si>
    <t>9 días 11:07</t>
  </si>
  <si>
    <t>23605867</t>
  </si>
  <si>
    <t>2025-12-22 14:43:01</t>
  </si>
  <si>
    <t>CARLOS ALBERTO ZAPATA MUÑOZ</t>
  </si>
  <si>
    <t>3212252774</t>
  </si>
  <si>
    <t>RURAL_190209100033200000_CR 16 16 36 CAR CGTO DOBA</t>
  </si>
  <si>
    <t>190209100033200000</t>
  </si>
  <si>
    <t>2026-01-02 14:43:01</t>
  </si>
  <si>
    <t>5 días 14:43</t>
  </si>
  <si>
    <t>23609680</t>
  </si>
  <si>
    <t>2025-12-22 15:05:32</t>
  </si>
  <si>
    <t>LUIS CARLOS QUIRAMA ALZATE</t>
  </si>
  <si>
    <t>3233676521</t>
  </si>
  <si>
    <t>RURAL_190679100189600001_CASA BLANCA</t>
  </si>
  <si>
    <t>190679100189600001</t>
  </si>
  <si>
    <t>2026-01-02 15:05:32</t>
  </si>
  <si>
    <t>5 días 15:05</t>
  </si>
  <si>
    <t>2025-12-30 15:50:24</t>
  </si>
  <si>
    <t>7 días 15:50</t>
  </si>
  <si>
    <t>13 días 09:19</t>
  </si>
  <si>
    <t>2026-01-08 07:44:33</t>
  </si>
  <si>
    <t>6 días 07:44</t>
  </si>
  <si>
    <t>12 días 09:33</t>
  </si>
  <si>
    <t>2 días 09:33</t>
  </si>
  <si>
    <t>12 días 11:18</t>
  </si>
  <si>
    <t>2 días 11:18</t>
  </si>
  <si>
    <t>23612738</t>
  </si>
  <si>
    <t>2025-12-29 12:17:01</t>
  </si>
  <si>
    <t>MARIA LUCELLY RESTREPO MOLINA</t>
  </si>
  <si>
    <t>3233318839</t>
  </si>
  <si>
    <t>RURAL_190033200567300001_CORREGIMIENTO STA RITA</t>
  </si>
  <si>
    <t>190033200567300001</t>
  </si>
  <si>
    <t>2026-01-05 12:17:01</t>
  </si>
  <si>
    <t>0 días 12:17</t>
  </si>
  <si>
    <t>3 días 12:17</t>
  </si>
  <si>
    <t>12 días 16:18</t>
  </si>
  <si>
    <t>11 días 11:19</t>
  </si>
  <si>
    <t>3 días 11:19</t>
  </si>
  <si>
    <t>11 días 11:37</t>
  </si>
  <si>
    <t>0 días 11:37</t>
  </si>
  <si>
    <t>23614046</t>
  </si>
  <si>
    <t>2025-12-23 11:02:45</t>
  </si>
  <si>
    <t>DORIAM ARLEY HERRERA PALACIO</t>
  </si>
  <si>
    <t>3145357257</t>
  </si>
  <si>
    <t>RURAL_190033200896170007_CORREGIMIENTO TAPARTO</t>
  </si>
  <si>
    <t>190033200896170007</t>
  </si>
  <si>
    <t>2026-01-08 11:02:45</t>
  </si>
  <si>
    <t>4 días 11:02</t>
  </si>
  <si>
    <t>23614109</t>
  </si>
  <si>
    <t>2025-12-23 09:10:37</t>
  </si>
  <si>
    <t>JORGE ANDRES ANGEL LONDOÑO</t>
  </si>
  <si>
    <t>3116970520</t>
  </si>
  <si>
    <t>RURAL_190789100289802301_CRA 15</t>
  </si>
  <si>
    <t>190789100289802301</t>
  </si>
  <si>
    <t>2026-01-05 09:10:37</t>
  </si>
  <si>
    <t>6 días 09:10</t>
  </si>
  <si>
    <t>23614163</t>
  </si>
  <si>
    <t>2025-12-22 13:58:53</t>
  </si>
  <si>
    <t>JUAN FERNANDO LONDOÑO RESTREPO</t>
  </si>
  <si>
    <t>3192528081</t>
  </si>
  <si>
    <t>RURAL_190093100539100001_MANANTIALES</t>
  </si>
  <si>
    <t>190093100539100001</t>
  </si>
  <si>
    <t>2025-12-30 13:58:53</t>
  </si>
  <si>
    <t>5 días 13:58</t>
  </si>
  <si>
    <t>3 días 13:58</t>
  </si>
  <si>
    <t>23614168</t>
  </si>
  <si>
    <t>2025-12-22 13:58:26</t>
  </si>
  <si>
    <t>RURAL_190093100539100002_MANANTIALES</t>
  </si>
  <si>
    <t>190093100539100002</t>
  </si>
  <si>
    <t>2025-12-30 13:58:26</t>
  </si>
  <si>
    <t>23614923</t>
  </si>
  <si>
    <t>2025-12-29 09:03:25</t>
  </si>
  <si>
    <t>LUZ MARINA JIMENEZ GUTIERREZ</t>
  </si>
  <si>
    <t>3122801862</t>
  </si>
  <si>
    <t>RURAL_190368100260650005</t>
  </si>
  <si>
    <t>190368100260650005</t>
  </si>
  <si>
    <t>2026-01-08 09:03:25</t>
  </si>
  <si>
    <t>0 días 09:03</t>
  </si>
  <si>
    <t>9 días 09:03</t>
  </si>
  <si>
    <t>2025-12-29 12:17:57</t>
  </si>
  <si>
    <t>2026-01-13 12:17:57</t>
  </si>
  <si>
    <t>13 días 12:17</t>
  </si>
  <si>
    <t>2026-01-02 09:55:16</t>
  </si>
  <si>
    <t>7 días 09:55</t>
  </si>
  <si>
    <t>2025-12-30 11:13:36</t>
  </si>
  <si>
    <t>9 días 11:13</t>
  </si>
  <si>
    <t>9 días 14:18</t>
  </si>
  <si>
    <t>5 días 14:18</t>
  </si>
  <si>
    <t>5 días 15:32</t>
  </si>
  <si>
    <t>8 días 10:49</t>
  </si>
  <si>
    <t>2 días 10:49</t>
  </si>
  <si>
    <t>6 días 10:55</t>
  </si>
  <si>
    <t>23617379</t>
  </si>
  <si>
    <t>2025-12-17 11:18:01</t>
  </si>
  <si>
    <t>LIGIA DEL SOCORRO ECHAVARRIA TOBON</t>
  </si>
  <si>
    <t>3122597280</t>
  </si>
  <si>
    <t>RURAL_190680200478500000_EL GUAYABO</t>
  </si>
  <si>
    <t>190680200478500000</t>
  </si>
  <si>
    <t>2026-01-05 11:18:01</t>
  </si>
  <si>
    <t>8 días 11:18</t>
  </si>
  <si>
    <t>3 días 11:18</t>
  </si>
  <si>
    <t>8 días 14:01</t>
  </si>
  <si>
    <t>6 días 14:01</t>
  </si>
  <si>
    <t>7 días 16:51</t>
  </si>
  <si>
    <t>6 días 08:10</t>
  </si>
  <si>
    <t>8 días 08:10</t>
  </si>
  <si>
    <t>2025-12-24 09:10:57</t>
  </si>
  <si>
    <t>2026-01-09 09:10:57</t>
  </si>
  <si>
    <t>2025-12-24 09:14:48</t>
  </si>
  <si>
    <t>2026-01-06 09:14:48</t>
  </si>
  <si>
    <t>7 días 09:14</t>
  </si>
  <si>
    <t>6 días 08:53</t>
  </si>
  <si>
    <t>8 días 08:53</t>
  </si>
  <si>
    <t>2025-12-24 09:17:12</t>
  </si>
  <si>
    <t>2026-01-06 09:17:12</t>
  </si>
  <si>
    <t>3 días 09:17</t>
  </si>
  <si>
    <t>7 días 09:17</t>
  </si>
  <si>
    <t>2025-12-24 09:19:05</t>
  </si>
  <si>
    <t>2026-01-06 09:19:05</t>
  </si>
  <si>
    <t>7 días 09:19</t>
  </si>
  <si>
    <t>6 días 09:58</t>
  </si>
  <si>
    <t>4 días 09:58</t>
  </si>
  <si>
    <t>6 días 11:40</t>
  </si>
  <si>
    <t>2 días 11:40</t>
  </si>
  <si>
    <t>2 días 11:47</t>
  </si>
  <si>
    <t>6 días 11:52</t>
  </si>
  <si>
    <t>8 días 11:52</t>
  </si>
  <si>
    <t>6 días 13:50</t>
  </si>
  <si>
    <t>4 días 13:50</t>
  </si>
  <si>
    <t>4 días 14:39</t>
  </si>
  <si>
    <t>6 días 14:54</t>
  </si>
  <si>
    <t>4 días 14:54</t>
  </si>
  <si>
    <t>5 días 09:26</t>
  </si>
  <si>
    <t>9 días 09:26</t>
  </si>
  <si>
    <t>5 días 09:39</t>
  </si>
  <si>
    <t>5 días 10:08</t>
  </si>
  <si>
    <t>9 días 10:08</t>
  </si>
  <si>
    <t>2026-01-02 10:54:04</t>
  </si>
  <si>
    <t>5 días 10:54</t>
  </si>
  <si>
    <t>5 días 11:10</t>
  </si>
  <si>
    <t>9 días 11:10</t>
  </si>
  <si>
    <t>5 días 11:14</t>
  </si>
  <si>
    <t>5 días 11:29</t>
  </si>
  <si>
    <t>2026-01-02 11:39:33</t>
  </si>
  <si>
    <t>5 días 11:39</t>
  </si>
  <si>
    <t>2026-01-06 12:01:24</t>
  </si>
  <si>
    <t>5 días 12:01</t>
  </si>
  <si>
    <t>9 días 12:01</t>
  </si>
  <si>
    <t>23621163</t>
  </si>
  <si>
    <t>2025-12-22 13:20:01</t>
  </si>
  <si>
    <t>JORGE ELIECER CARDONA FLOREZ</t>
  </si>
  <si>
    <t>3152379969</t>
  </si>
  <si>
    <t>RURAL_190029100803250001</t>
  </si>
  <si>
    <t>190029100803250001</t>
  </si>
  <si>
    <t>2026-01-06 13:20:01</t>
  </si>
  <si>
    <t>9 días 13:20</t>
  </si>
  <si>
    <t>23621186</t>
  </si>
  <si>
    <t>2025-12-22 13:51:42</t>
  </si>
  <si>
    <t>GELBER CASTAÑO GARZON</t>
  </si>
  <si>
    <t>3113626017</t>
  </si>
  <si>
    <t>RURAL_190145200592900001_PROV.VDA BARRO BLANCO</t>
  </si>
  <si>
    <t>190145200592900001</t>
  </si>
  <si>
    <t>2025-12-29 13:51:42</t>
  </si>
  <si>
    <t>5 días 13:51</t>
  </si>
  <si>
    <t>23621612</t>
  </si>
  <si>
    <t>2025-12-23 08:13:20</t>
  </si>
  <si>
    <t>DEISY YAZMIN CANO ALVAREZ</t>
  </si>
  <si>
    <t>3202044825</t>
  </si>
  <si>
    <t>RURAL_190642200785150002_VD LA CHAQUIRO PARTE ALTA</t>
  </si>
  <si>
    <t>190642200785150002</t>
  </si>
  <si>
    <t>2026-01-08 08:13:20</t>
  </si>
  <si>
    <t>6 días 08:13</t>
  </si>
  <si>
    <t>23621636</t>
  </si>
  <si>
    <t>2025-12-23 08:33:10</t>
  </si>
  <si>
    <t>ROSALBA SOCORRO OSPINA VANEGAS</t>
  </si>
  <si>
    <t>3104340984</t>
  </si>
  <si>
    <t>RURAL_190576100129435009</t>
  </si>
  <si>
    <t>190576100129435009</t>
  </si>
  <si>
    <t>2026-01-05 08:33:10</t>
  </si>
  <si>
    <t>4 días 08:33</t>
  </si>
  <si>
    <t>23621646</t>
  </si>
  <si>
    <t>2025-12-23 08:38:21</t>
  </si>
  <si>
    <t>CARLOS ANDRES VALENCIA BEDOYA</t>
  </si>
  <si>
    <t>3148204573</t>
  </si>
  <si>
    <t>CLLE 50 NRO 54 LT 2</t>
  </si>
  <si>
    <t>900050300001901804</t>
  </si>
  <si>
    <t>2026-01-05 08:38:21</t>
  </si>
  <si>
    <t>4 días 08:38</t>
  </si>
  <si>
    <t>3 días 08:38</t>
  </si>
  <si>
    <t>23621652</t>
  </si>
  <si>
    <t>2025-12-23 08:42:28</t>
  </si>
  <si>
    <t>RAMIRO DE JESUS MONTOYA TABAREZ</t>
  </si>
  <si>
    <t>3504394205</t>
  </si>
  <si>
    <t>RURAL_190209200682800000_VDA EL BILLAR</t>
  </si>
  <si>
    <t>190209200682800000</t>
  </si>
  <si>
    <t>2025-12-30 08:42:28</t>
  </si>
  <si>
    <t>0 días 08:42</t>
  </si>
  <si>
    <t>23621765</t>
  </si>
  <si>
    <t>2025-12-23 09:13:45</t>
  </si>
  <si>
    <t>JOSE UBERNY CARVAJAL ALCARAZ</t>
  </si>
  <si>
    <t>3205710359</t>
  </si>
  <si>
    <t>RURAL_190809200702620002_PROV.190809200702620000</t>
  </si>
  <si>
    <t>190809200702620002</t>
  </si>
  <si>
    <t>2026-01-08 09:13:45</t>
  </si>
  <si>
    <t>23621773</t>
  </si>
  <si>
    <t>2025-12-23 09:16:21</t>
  </si>
  <si>
    <t>MUNICIPIO DE LA PINTADA</t>
  </si>
  <si>
    <t>3222139105</t>
  </si>
  <si>
    <t>BARRIO VICTOR SANCHEZ</t>
  </si>
  <si>
    <t>900053900001842760</t>
  </si>
  <si>
    <t>2026-01-07 09:16:21</t>
  </si>
  <si>
    <t>4 días 09:16</t>
  </si>
  <si>
    <t>5 días 09:16</t>
  </si>
  <si>
    <t>23621919</t>
  </si>
  <si>
    <t>2025-12-23 10:06:45</t>
  </si>
  <si>
    <t>SINDY ELENA CANO VALENCIA</t>
  </si>
  <si>
    <t>3218117046</t>
  </si>
  <si>
    <t>RURAL_190789100170200001_CRA 15 N 13-06 EDIFICIO E</t>
  </si>
  <si>
    <t>190789100170200001</t>
  </si>
  <si>
    <t>2026-01-05 10:06:45</t>
  </si>
  <si>
    <t>6 días 10:06</t>
  </si>
  <si>
    <t>23622356</t>
  </si>
  <si>
    <t>2025-12-23 12:57:08</t>
  </si>
  <si>
    <t>MUNICIPIO DE CONCORDIA</t>
  </si>
  <si>
    <t>8446101</t>
  </si>
  <si>
    <t>RURAL_190209100329400000_CR 22 21 69</t>
  </si>
  <si>
    <t>190209100329400000</t>
  </si>
  <si>
    <t>2025-12-30 12:57:08</t>
  </si>
  <si>
    <t>0 días 12:57</t>
  </si>
  <si>
    <t>23622362</t>
  </si>
  <si>
    <t>2025-12-23 13:03:49</t>
  </si>
  <si>
    <t>JUAN CARLOS HERNANDEZ CASTAÑO</t>
  </si>
  <si>
    <t>3178184076</t>
  </si>
  <si>
    <t>RURAL_190467200148400002_PROV.LA PIZARRA</t>
  </si>
  <si>
    <t>190467200148400002</t>
  </si>
  <si>
    <t>2025-12-30 13:03:49</t>
  </si>
  <si>
    <t>23622375</t>
  </si>
  <si>
    <t>2025-12-23 13:17:04</t>
  </si>
  <si>
    <t>HUGO RAMIRO CASTAÑEDA PALACIO</t>
  </si>
  <si>
    <t>RURAL_190680100408419001</t>
  </si>
  <si>
    <t>190680100408419001</t>
  </si>
  <si>
    <t>2025-12-30 13:17:04</t>
  </si>
  <si>
    <t>23622396</t>
  </si>
  <si>
    <t>2025-12-23 13:50:27</t>
  </si>
  <si>
    <t>ANA CECILIA SANCHEZ BEDOYA</t>
  </si>
  <si>
    <t>3145635041</t>
  </si>
  <si>
    <t>RURAL_191245200646805001_VDA MARIELA 301</t>
  </si>
  <si>
    <t>191245200646805001</t>
  </si>
  <si>
    <t>2026-01-08 13:50:27</t>
  </si>
  <si>
    <t>23622440</t>
  </si>
  <si>
    <t>2025-12-23 14:30:30</t>
  </si>
  <si>
    <t>LUIS JAIR CASTAÑEDA FLOREZ</t>
  </si>
  <si>
    <t>3207233830</t>
  </si>
  <si>
    <t>RURAL_190679100156550101_190679100156550101</t>
  </si>
  <si>
    <t>190679100156550101</t>
  </si>
  <si>
    <t>2026-01-07 14:30:30</t>
  </si>
  <si>
    <t>10 días 14:30</t>
  </si>
  <si>
    <t>23622453</t>
  </si>
  <si>
    <t>2025-12-23 14:43:28</t>
  </si>
  <si>
    <t>JOSE ALEJANDRO BUITRAGO GALLEGO</t>
  </si>
  <si>
    <t>3164900424</t>
  </si>
  <si>
    <t>RURAL_190467200372210009_PROV.EL OLIVAL</t>
  </si>
  <si>
    <t>190467200372210009</t>
  </si>
  <si>
    <t>2025-12-30 14:43:28</t>
  </si>
  <si>
    <t>4 días 14:43</t>
  </si>
  <si>
    <t>0 días 14:43</t>
  </si>
  <si>
    <t>23622484</t>
  </si>
  <si>
    <t>2025-12-23 15:13:22</t>
  </si>
  <si>
    <t>3021053629</t>
  </si>
  <si>
    <t>RURAL_190034100134958302_CR 50 A 52 50 INT 302</t>
  </si>
  <si>
    <t>190034100134958302</t>
  </si>
  <si>
    <t>2026-01-05 15:13:22</t>
  </si>
  <si>
    <t>4 días 15:13</t>
  </si>
  <si>
    <t>23622501</t>
  </si>
  <si>
    <t>2025-12-23 15:19:36</t>
  </si>
  <si>
    <t>MARTHA CECILIA ARROYAVE SALDARRIAGA</t>
  </si>
  <si>
    <t>3125563298</t>
  </si>
  <si>
    <t>RURAL_190033200897231000_TAPARTO</t>
  </si>
  <si>
    <t>190033200897231000</t>
  </si>
  <si>
    <t>2026-01-08 15:19:36</t>
  </si>
  <si>
    <t>4 días 15:19</t>
  </si>
  <si>
    <t>23622516</t>
  </si>
  <si>
    <t>2025-12-23 15:23:11</t>
  </si>
  <si>
    <t>JORGE TITO GONZALEZ MONSALVE</t>
  </si>
  <si>
    <t>3205467841</t>
  </si>
  <si>
    <t>SANTA BARBARA VÍA  AL NUDILLO FINCA  LA AGUADA LOT</t>
  </si>
  <si>
    <t>900050360001903060</t>
  </si>
  <si>
    <t>2026-01-07 15:23:11</t>
  </si>
  <si>
    <t>4 días 15:23</t>
  </si>
  <si>
    <t>23622533</t>
  </si>
  <si>
    <t>2025-12-23 15:37:40</t>
  </si>
  <si>
    <t>EDWARD ALEJANDRO LONDOÑO BOLIVAR</t>
  </si>
  <si>
    <t>3137677217</t>
  </si>
  <si>
    <t>RURAL_190093100134750001_VILLANUEVA</t>
  </si>
  <si>
    <t>190093100134750001</t>
  </si>
  <si>
    <t>2026-01-05 15:37:40</t>
  </si>
  <si>
    <t>6 días 15:37</t>
  </si>
  <si>
    <t>23622551</t>
  </si>
  <si>
    <t>2025-12-23 15:48:55</t>
  </si>
  <si>
    <t>RURAL-190093100134750002_VILLANUEVA</t>
  </si>
  <si>
    <t>190093100134750002</t>
  </si>
  <si>
    <t>2026-01-05 15:48:55</t>
  </si>
  <si>
    <t>4 días 15:48</t>
  </si>
  <si>
    <t>6 días 15:48</t>
  </si>
  <si>
    <t>23622563</t>
  </si>
  <si>
    <t>2025-12-23 16:00:35</t>
  </si>
  <si>
    <t>RURAL_190093100134750003_VILLANUEVA</t>
  </si>
  <si>
    <t>190093100134750003</t>
  </si>
  <si>
    <t>2026-01-05 16:00:35</t>
  </si>
  <si>
    <t>4 días 16:00</t>
  </si>
  <si>
    <t>6 días 16:00</t>
  </si>
  <si>
    <t>23622606</t>
  </si>
  <si>
    <t>2025-12-23 17:04:30</t>
  </si>
  <si>
    <t>OSCAR ALBERTO ARBOLEDA VILLA</t>
  </si>
  <si>
    <t>3206202826</t>
  </si>
  <si>
    <t>CL 52 CR 56 -6 (INTERIOR 202 )</t>
  </si>
  <si>
    <t>900058610001903237</t>
  </si>
  <si>
    <t>2026-01-05 17:04:30</t>
  </si>
  <si>
    <t>4 días 17:04</t>
  </si>
  <si>
    <t>3 días 17:04</t>
  </si>
  <si>
    <t>23622607</t>
  </si>
  <si>
    <t>2025-12-23 17:05:41</t>
  </si>
  <si>
    <t>ERMILSON DE JESUS SANCHEZ TABARES</t>
  </si>
  <si>
    <t>3022759946</t>
  </si>
  <si>
    <t>RURAL_190209200555791001_PROV.VRD SANTA LUISA</t>
  </si>
  <si>
    <t>190209200555791001</t>
  </si>
  <si>
    <t>2025-12-30 17:05:41</t>
  </si>
  <si>
    <t>4 días 17:05</t>
  </si>
  <si>
    <t>0 días 17:05</t>
  </si>
  <si>
    <t>23622618</t>
  </si>
  <si>
    <t>2025-12-23 17:43:01</t>
  </si>
  <si>
    <t>CL 52 CR 56 -6 (INTERIOR 203 )</t>
  </si>
  <si>
    <t>900058610001903320</t>
  </si>
  <si>
    <t>2026-01-05 17:43:01</t>
  </si>
  <si>
    <t>3 días 17:43</t>
  </si>
  <si>
    <t>23622621</t>
  </si>
  <si>
    <t>2025-12-23 18:05:02</t>
  </si>
  <si>
    <t>CL 52 CR 56 -6 (INTERIOR 301 )</t>
  </si>
  <si>
    <t>900058610001903358</t>
  </si>
  <si>
    <t>2026-01-05 18:05:02</t>
  </si>
  <si>
    <t>4 días 18:05</t>
  </si>
  <si>
    <t>3 días 18:05</t>
  </si>
  <si>
    <t>23622629</t>
  </si>
  <si>
    <t>2025-12-23 19:56:19</t>
  </si>
  <si>
    <t>HOTEL CAMPESTRE LA PLAYA SAS</t>
  </si>
  <si>
    <t>3017396052</t>
  </si>
  <si>
    <t>RURAL_190091200624400000_FINCA LA PLAYA</t>
  </si>
  <si>
    <t>190091200624400000</t>
  </si>
  <si>
    <t>2025-12-30 19:56:19</t>
  </si>
  <si>
    <t>4 días 19:56</t>
  </si>
  <si>
    <t>0 días 19:56</t>
  </si>
  <si>
    <t>23622799</t>
  </si>
  <si>
    <t>2025-12-24 08:04:43</t>
  </si>
  <si>
    <t>DUVAN ALEXIS CARVAJAL VILLA</t>
  </si>
  <si>
    <t>CL 52 CR 56 -6 (INTERIOR 204 )</t>
  </si>
  <si>
    <t>900058610001903845</t>
  </si>
  <si>
    <t>2026-01-06 08:04:43</t>
  </si>
  <si>
    <t>3 días 08:04</t>
  </si>
  <si>
    <t>4 días 08:04</t>
  </si>
  <si>
    <t>23623029</t>
  </si>
  <si>
    <t>2025-12-24 11:04:30</t>
  </si>
  <si>
    <t>SAMUEL ANTONIO SEGURO CANO</t>
  </si>
  <si>
    <t>3147674687</t>
  </si>
  <si>
    <t>RURAL_190022200406205002</t>
  </si>
  <si>
    <t>190022200406205002</t>
  </si>
  <si>
    <t>2026-01-07 11:04:30</t>
  </si>
  <si>
    <t>5 días 11:04</t>
  </si>
  <si>
    <t>23623136</t>
  </si>
  <si>
    <t>2025-12-24 15:47:17</t>
  </si>
  <si>
    <t>HECTOR AUGUSTO CANO RIOS</t>
  </si>
  <si>
    <t>3226524579</t>
  </si>
  <si>
    <t>RURAL_190576200661210000_ALTO DE SAN FRANCISCO</t>
  </si>
  <si>
    <t>190576200661210000</t>
  </si>
  <si>
    <t>2025-12-31 15:47:17</t>
  </si>
  <si>
    <t>3 días 15:47</t>
  </si>
  <si>
    <t>1 días 15:47</t>
  </si>
  <si>
    <t>23623385</t>
  </si>
  <si>
    <t>2025-12-26 07:23:07</t>
  </si>
  <si>
    <t>CRISTOBAL DE JESUS RENDON ALVAREZ</t>
  </si>
  <si>
    <t>3205976053</t>
  </si>
  <si>
    <t>RURAL_190680100400706001_VERSALLES_CR 10# 8-127AP0</t>
  </si>
  <si>
    <t>190680100400706001</t>
  </si>
  <si>
    <t>2026-01-07 07:23:07</t>
  </si>
  <si>
    <t>2 días 07:23</t>
  </si>
  <si>
    <t>8 días 07:23</t>
  </si>
  <si>
    <t>23623388</t>
  </si>
  <si>
    <t>2025-12-26 07:29:35</t>
  </si>
  <si>
    <t>RURAL_190680100400706301 CR 10# 8- 127 AP301 VERSA</t>
  </si>
  <si>
    <t>190680100400706301</t>
  </si>
  <si>
    <t>2026-01-07 07:29:35</t>
  </si>
  <si>
    <t>2 días 07:29</t>
  </si>
  <si>
    <t>8 días 07:29</t>
  </si>
  <si>
    <t>23623389</t>
  </si>
  <si>
    <t>2025-12-26 07:36:05</t>
  </si>
  <si>
    <t>RURAL_190680100400706102_CR10# 8- 127 AP102 VERSAL</t>
  </si>
  <si>
    <t>190680100400706102</t>
  </si>
  <si>
    <t>2026-01-07 07:36:05</t>
  </si>
  <si>
    <t>2 días 07:36</t>
  </si>
  <si>
    <t>8 días 07:36</t>
  </si>
  <si>
    <t>23623390</t>
  </si>
  <si>
    <t>2025-12-26 07:42:49</t>
  </si>
  <si>
    <t>RURAL_190680100400706101_CR 10# 8-127 AP101 DE VER</t>
  </si>
  <si>
    <t>190680100400706101</t>
  </si>
  <si>
    <t>2026-01-07 07:42:49</t>
  </si>
  <si>
    <t>2 días 07:42</t>
  </si>
  <si>
    <t>8 días 07:42</t>
  </si>
  <si>
    <t>23623394</t>
  </si>
  <si>
    <t>2025-12-26 07:51:40</t>
  </si>
  <si>
    <t>RURAL_190680100400706201_CR 10# 8-127 AP201_VERSAL</t>
  </si>
  <si>
    <t>190680100400706201</t>
  </si>
  <si>
    <t>2026-01-07 07:51:40</t>
  </si>
  <si>
    <t>2 días 07:51</t>
  </si>
  <si>
    <t>8 días 07:51</t>
  </si>
  <si>
    <t>23623444</t>
  </si>
  <si>
    <t>2025-12-26 09:12:22</t>
  </si>
  <si>
    <t>CARLOS UPEGUI ALVAREZ</t>
  </si>
  <si>
    <t>4925830</t>
  </si>
  <si>
    <t>3016623012</t>
  </si>
  <si>
    <t>RURAL_190809200598870172_LA SIRIA LT 172</t>
  </si>
  <si>
    <t>190809200598870172</t>
  </si>
  <si>
    <t>2026-01-02 09:12:22</t>
  </si>
  <si>
    <t>2 días 09:12</t>
  </si>
  <si>
    <t>23623447</t>
  </si>
  <si>
    <t>2025-12-26 09:16:27</t>
  </si>
  <si>
    <t>RURAL_190034100134958201_CR 50 A CL 52 -50 INT 201</t>
  </si>
  <si>
    <t>190034100134958201</t>
  </si>
  <si>
    <t>2026-01-07 09:16:27</t>
  </si>
  <si>
    <t>2 días 09:16</t>
  </si>
  <si>
    <t>8 días 09:16</t>
  </si>
  <si>
    <t>23623459</t>
  </si>
  <si>
    <t>2025-12-26 09:42:44</t>
  </si>
  <si>
    <t>FRANCISCO JAVIER CANO PULGARIN</t>
  </si>
  <si>
    <t>3116790520</t>
  </si>
  <si>
    <t>RURAL_190856200641800000_FILOSECO</t>
  </si>
  <si>
    <t>190856200641800000</t>
  </si>
  <si>
    <t>2026-01-19 09:42:44</t>
  </si>
  <si>
    <t>2 días 09:42</t>
  </si>
  <si>
    <t>12 días 09:42</t>
  </si>
  <si>
    <t>23623487</t>
  </si>
  <si>
    <t>2025-12-26 10:38:53</t>
  </si>
  <si>
    <t>FABER ALEXANDER MALDONADO</t>
  </si>
  <si>
    <t>3127867753</t>
  </si>
  <si>
    <t>RURAL_190209200490200000_VDA ALTO YARUMAL</t>
  </si>
  <si>
    <t>190209200490200000</t>
  </si>
  <si>
    <t>2026-01-19 10:38:53</t>
  </si>
  <si>
    <t>2 días 10:38</t>
  </si>
  <si>
    <t>12 días 10:38</t>
  </si>
  <si>
    <t>23623495</t>
  </si>
  <si>
    <t>2025-12-26 10:47:14</t>
  </si>
  <si>
    <t>JOSE RICARDO CANO OSORNO</t>
  </si>
  <si>
    <t>3128424640</t>
  </si>
  <si>
    <t>RURAL_190809100133040001_CR 18 CL 21-12</t>
  </si>
  <si>
    <t>190809100133040001</t>
  </si>
  <si>
    <t>2026-01-07 10:47:14</t>
  </si>
  <si>
    <t>2 días 10:47</t>
  </si>
  <si>
    <t>8 días 10:47</t>
  </si>
  <si>
    <t>23623505</t>
  </si>
  <si>
    <t>2025-12-26 11:02:44</t>
  </si>
  <si>
    <t>JOSE GABRIEL MOLINA CAICEDO</t>
  </si>
  <si>
    <t>3113242283</t>
  </si>
  <si>
    <t>RURAL_190209200565920002_PROV.VRD BURGOS ABAJO</t>
  </si>
  <si>
    <t>190209200565920002</t>
  </si>
  <si>
    <t>2026-01-02 11:02:44</t>
  </si>
  <si>
    <t>2 días 11:02</t>
  </si>
  <si>
    <t>23623524</t>
  </si>
  <si>
    <t>2025-12-26 11:33:34</t>
  </si>
  <si>
    <t>ALBEIRO DE JESUS PIEDRAHITA GARCIA</t>
  </si>
  <si>
    <t>3122830359</t>
  </si>
  <si>
    <t>RURAL_190467200562385000_VDA EL GAVILAN</t>
  </si>
  <si>
    <t>190467200562385000</t>
  </si>
  <si>
    <t>2026-01-19 11:33:34</t>
  </si>
  <si>
    <t>12 días 11:33</t>
  </si>
  <si>
    <t>23623674</t>
  </si>
  <si>
    <t>2025-12-26 16:27:03</t>
  </si>
  <si>
    <t>EDISON ALEJANDRO LONDOÑO TABARES</t>
  </si>
  <si>
    <t>3217094932</t>
  </si>
  <si>
    <t>RURAL_190030200642100002_PROV.VDA LA DELGADITA SEC</t>
  </si>
  <si>
    <t>190030200642100002</t>
  </si>
  <si>
    <t>2026-01-02 16:27:03</t>
  </si>
  <si>
    <t>23623889</t>
  </si>
  <si>
    <t>2025-12-29 07:23:34</t>
  </si>
  <si>
    <t>LUIS MIGUEL VILLEGAS BEDOYA</t>
  </si>
  <si>
    <t>3052011130</t>
  </si>
  <si>
    <t>RURAL_190679100009350104_CRA SANTANDER</t>
  </si>
  <si>
    <t>190679100009350104</t>
  </si>
  <si>
    <t>2026-01-08 07:23:34</t>
  </si>
  <si>
    <t>0 días 07:23</t>
  </si>
  <si>
    <t>9 días 07:23</t>
  </si>
  <si>
    <t>23623894</t>
  </si>
  <si>
    <t>2025-12-29 07:28:43</t>
  </si>
  <si>
    <t>RURAL_190679100009350901_CRA SANTADER</t>
  </si>
  <si>
    <t>190679100009350901</t>
  </si>
  <si>
    <t>2026-01-08 07:28:43</t>
  </si>
  <si>
    <t>0 días 07:28</t>
  </si>
  <si>
    <t>9 días 07:28</t>
  </si>
  <si>
    <t>23623960</t>
  </si>
  <si>
    <t>2025-12-29 09:15:32</t>
  </si>
  <si>
    <t>JUAN DIEGO SANCHEZ OSORIO</t>
  </si>
  <si>
    <t>3117095229</t>
  </si>
  <si>
    <t>RURAL_190033200869400000_LA LEGIA-TAPARTO</t>
  </si>
  <si>
    <t>190033200869400000</t>
  </si>
  <si>
    <t>2026-01-20 09:15:32</t>
  </si>
  <si>
    <t>0 días 09:15</t>
  </si>
  <si>
    <t>13 días 09:15</t>
  </si>
  <si>
    <t>23623990</t>
  </si>
  <si>
    <t>2025-12-29 09:46:10</t>
  </si>
  <si>
    <t>JOHRMAN ESTIVENSON OSORIO MORALES</t>
  </si>
  <si>
    <t>3105462403</t>
  </si>
  <si>
    <t>RURAL_190368100188500009</t>
  </si>
  <si>
    <t>190368100188500009</t>
  </si>
  <si>
    <t>2026-01-05 09:46:10</t>
  </si>
  <si>
    <t>0 días 09:46</t>
  </si>
  <si>
    <t>23624041</t>
  </si>
  <si>
    <t>2025-12-29 10:30:31</t>
  </si>
  <si>
    <t>JUAN FERNANDO BEDOYA BLANDON</t>
  </si>
  <si>
    <t>3246247696</t>
  </si>
  <si>
    <t>RURAL_190680200736910003_PROV.VDA PRIMAVERA</t>
  </si>
  <si>
    <t>190680200736910003</t>
  </si>
  <si>
    <t>2026-01-05 10:30:31</t>
  </si>
  <si>
    <t>3 días 10:30</t>
  </si>
  <si>
    <t>23624059</t>
  </si>
  <si>
    <t>2025-12-29 10:44:28</t>
  </si>
  <si>
    <t>RURAL_190789200433050001_VEREDA SAN LUIS</t>
  </si>
  <si>
    <t>2026-01-20 10:44:28</t>
  </si>
  <si>
    <t>0 días 10:44</t>
  </si>
  <si>
    <t>13 días 10:44</t>
  </si>
  <si>
    <t>23624063</t>
  </si>
  <si>
    <t>2025-12-29 10:47:34</t>
  </si>
  <si>
    <t>MIGUEL ANGEL BARRIENTOS MARIN</t>
  </si>
  <si>
    <t>3105276975</t>
  </si>
  <si>
    <t>RURAL_190102200851855002_PROV.ARENALES</t>
  </si>
  <si>
    <t>190102200851855002</t>
  </si>
  <si>
    <t>2026-01-14 10:47:34</t>
  </si>
  <si>
    <t>0 días 10:47</t>
  </si>
  <si>
    <t>9 días 10:47</t>
  </si>
  <si>
    <t>23624099</t>
  </si>
  <si>
    <t>2025-12-29 11:25:32</t>
  </si>
  <si>
    <t>DAMARIS DE JESUS LONDOÑO CASTRILLON</t>
  </si>
  <si>
    <t>3116375164</t>
  </si>
  <si>
    <t>RURAL_190576200630400003_PROV.V SINAÍ NIEVES</t>
  </si>
  <si>
    <t>190576200630400003</t>
  </si>
  <si>
    <t>2026-01-14 11:25:32</t>
  </si>
  <si>
    <t>0 días 11:25</t>
  </si>
  <si>
    <t>9 días 11:25</t>
  </si>
  <si>
    <t>23251309</t>
  </si>
  <si>
    <t>2025-12-29 09:53:01</t>
  </si>
  <si>
    <t>JORGE LEYDER NARVAEZ OSORIO</t>
  </si>
  <si>
    <t>3154905303</t>
  </si>
  <si>
    <t>RURAL_190761200908520027_PROV.SECTOR CENTRO</t>
  </si>
  <si>
    <t>190761200908520027</t>
  </si>
  <si>
    <t>2026-01-14 09:53:01</t>
  </si>
  <si>
    <t>0 días 09:53</t>
  </si>
  <si>
    <t>23272885</t>
  </si>
  <si>
    <t>2025-12-29 10:17:38</t>
  </si>
  <si>
    <t>JOSE LEONEL OBANDO AYALA</t>
  </si>
  <si>
    <t>3146817267</t>
  </si>
  <si>
    <t>190306100012980201</t>
  </si>
  <si>
    <t>2026-01-06 10:17:38</t>
  </si>
  <si>
    <t>0 días 10:17</t>
  </si>
  <si>
    <t>23418125</t>
  </si>
  <si>
    <t>2025-12-29 11:18:53</t>
  </si>
  <si>
    <t>OLGA CECILIA FERNANDEZ RODRIGUEZ</t>
  </si>
  <si>
    <t>RURAL_190761200932300047_PARC RODEO_LT47</t>
  </si>
  <si>
    <t>190761200932300047</t>
  </si>
  <si>
    <t>2026-01-14 11:18:53</t>
  </si>
  <si>
    <t>0 días 11:18</t>
  </si>
  <si>
    <t>9 días 11:18</t>
  </si>
  <si>
    <t>2025-12-24 10:37:06</t>
  </si>
  <si>
    <t>2026-01-09 10:37:06</t>
  </si>
  <si>
    <t>3 días 10:37</t>
  </si>
  <si>
    <t>7 días 10:37</t>
  </si>
  <si>
    <t>23525248</t>
  </si>
  <si>
    <t>2025-12-23 15:50:57</t>
  </si>
  <si>
    <t>SERGIO PEREZ CARDONA</t>
  </si>
  <si>
    <t>4055096</t>
  </si>
  <si>
    <t>3229057174</t>
  </si>
  <si>
    <t>RURAL_190042200948795002_PROV.PARCELACIÓN VILLAS D</t>
  </si>
  <si>
    <t>190042200948795002</t>
  </si>
  <si>
    <t>2026-01-08 15:50:57</t>
  </si>
  <si>
    <t>6 días 15:50</t>
  </si>
  <si>
    <t>23528008</t>
  </si>
  <si>
    <t>2025-12-23 14:52:12</t>
  </si>
  <si>
    <t>LUZ MERY GARCIA CARVAJAL</t>
  </si>
  <si>
    <t>3104507049</t>
  </si>
  <si>
    <t>RURAL_190042100399370003_ 190042100399370003</t>
  </si>
  <si>
    <t>190042100399370003</t>
  </si>
  <si>
    <t>2025-12-31 14:52:12</t>
  </si>
  <si>
    <t>4 días 14:52</t>
  </si>
  <si>
    <t>2026-01-08 12:06:58</t>
  </si>
  <si>
    <t>6 días 12:06</t>
  </si>
  <si>
    <t>23550341</t>
  </si>
  <si>
    <t>2025-12-26 14:51:45</t>
  </si>
  <si>
    <t>AGUAS DE SAN JERONIMO ESP</t>
  </si>
  <si>
    <t>8582154</t>
  </si>
  <si>
    <t>3014304566</t>
  </si>
  <si>
    <t>RURAL_190656200575600002_PROV.ESCUELA MIXTA OFICIA</t>
  </si>
  <si>
    <t>190656200575600002</t>
  </si>
  <si>
    <t>2026-01-13 14:51:45</t>
  </si>
  <si>
    <t>8 días 14:51</t>
  </si>
  <si>
    <t>5 días 08:30</t>
  </si>
  <si>
    <t>23558457</t>
  </si>
  <si>
    <t>2025-12-26 08:00:46</t>
  </si>
  <si>
    <t>LAR PROYECTOS S.A.S</t>
  </si>
  <si>
    <t>RURAL_190761100244240115_PARCELACION ALTORIZONTE</t>
  </si>
  <si>
    <t>190761100244240115</t>
  </si>
  <si>
    <t>2026-01-07 08:00:46</t>
  </si>
  <si>
    <t>2 días 08:00</t>
  </si>
  <si>
    <t>8 días 08:00</t>
  </si>
  <si>
    <t>7 días 21:58</t>
  </si>
  <si>
    <t>3 días 21:58</t>
  </si>
  <si>
    <t>23569759</t>
  </si>
  <si>
    <t>2025-12-26 07:44:39</t>
  </si>
  <si>
    <t>LUZ DARY OSORIO ZAPATA</t>
  </si>
  <si>
    <t>3009033143</t>
  </si>
  <si>
    <t>RURAL_190656200474993003_PROV.LA LOMITA</t>
  </si>
  <si>
    <t>190656200474993003</t>
  </si>
  <si>
    <t>2026-01-13 07:44:39</t>
  </si>
  <si>
    <t>2 días 07:44</t>
  </si>
  <si>
    <t>8 días 07:44</t>
  </si>
  <si>
    <t>23575168</t>
  </si>
  <si>
    <t>2025-12-24 12:42:40</t>
  </si>
  <si>
    <t>DEICY PAOLA ARIAS GIRALDO</t>
  </si>
  <si>
    <t>3017403536</t>
  </si>
  <si>
    <t>RURAL_190234200777854000</t>
  </si>
  <si>
    <t>190234200777854000</t>
  </si>
  <si>
    <t>2026-01-14 12:42:40</t>
  </si>
  <si>
    <t>3 días 12:42</t>
  </si>
  <si>
    <t>9 días 12:42</t>
  </si>
  <si>
    <t>2025-12-29 10:18:25</t>
  </si>
  <si>
    <t>2026-01-14 10:18:25</t>
  </si>
  <si>
    <t>0 días 10:18</t>
  </si>
  <si>
    <t>9 días 10:18</t>
  </si>
  <si>
    <t>11 días 09:30</t>
  </si>
  <si>
    <t>2025-12-27 15:31:31</t>
  </si>
  <si>
    <t>2026-01-05 15:31:31</t>
  </si>
  <si>
    <t>2025-12-31 14:03:45</t>
  </si>
  <si>
    <t>6 días 14:03</t>
  </si>
  <si>
    <t>2026-01-02 08:31:02</t>
  </si>
  <si>
    <t>5 días 08:31</t>
  </si>
  <si>
    <t>22 días 16:15</t>
  </si>
  <si>
    <t>23601916</t>
  </si>
  <si>
    <t>2025-12-29 10:19:19</t>
  </si>
  <si>
    <t>ELKIN ALONSO GARCIA GUERRA</t>
  </si>
  <si>
    <t>3104517377</t>
  </si>
  <si>
    <t>RURAL_190113200701700003_PROV.VEREDA EL LEÓN</t>
  </si>
  <si>
    <t>190113200701700003</t>
  </si>
  <si>
    <t>2026-01-20 10:19:19</t>
  </si>
  <si>
    <t>13 días 10:19</t>
  </si>
  <si>
    <t>23602302</t>
  </si>
  <si>
    <t>2025-12-21 09:16:43</t>
  </si>
  <si>
    <t>SILVIO GONZALO DAVID BORJA</t>
  </si>
  <si>
    <t>3237457878</t>
  </si>
  <si>
    <t>RURAL_190042200550360001_PROV.CHURIMBO</t>
  </si>
  <si>
    <t>190042200550360001</t>
  </si>
  <si>
    <t>2026-01-08 09:16:43</t>
  </si>
  <si>
    <t>6 días 09:16</t>
  </si>
  <si>
    <t>23604921</t>
  </si>
  <si>
    <t>2025-12-24 12:40:32</t>
  </si>
  <si>
    <t>ANA MARIA HOLGUIN HOLGUIN</t>
  </si>
  <si>
    <t>3027731588</t>
  </si>
  <si>
    <t>RURAL_190042200546065000</t>
  </si>
  <si>
    <t>190042200546065000</t>
  </si>
  <si>
    <t>2026-01-14 12:40:32</t>
  </si>
  <si>
    <t>3 días 12:40</t>
  </si>
  <si>
    <t>9 días 12:40</t>
  </si>
  <si>
    <t>2026-01-05 14:35:07</t>
  </si>
  <si>
    <t>9 días 14:35</t>
  </si>
  <si>
    <t>3 días 14:35</t>
  </si>
  <si>
    <t>2025-12-26 09:05:07</t>
  </si>
  <si>
    <t>2026-01-19 09:05:07</t>
  </si>
  <si>
    <t>2 días 09:05</t>
  </si>
  <si>
    <t>12 días 09:05</t>
  </si>
  <si>
    <t>2025-12-23 07:04:25</t>
  </si>
  <si>
    <t>RURAL_190847100326680000</t>
  </si>
  <si>
    <t>190847100326680000</t>
  </si>
  <si>
    <t>2026-01-05 07:04:25</t>
  </si>
  <si>
    <t>4 días 07:04</t>
  </si>
  <si>
    <t>8 días 07:04</t>
  </si>
  <si>
    <t>2025-12-24 15:07:17</t>
  </si>
  <si>
    <t>2026-01-09 15:07:17</t>
  </si>
  <si>
    <t>7 días 15:07</t>
  </si>
  <si>
    <t>11 días 16:32</t>
  </si>
  <si>
    <t>3 días 16:32</t>
  </si>
  <si>
    <t>10 días 08:45</t>
  </si>
  <si>
    <t>10 días 09:24</t>
  </si>
  <si>
    <t>4 días 09:24</t>
  </si>
  <si>
    <t>23614901</t>
  </si>
  <si>
    <t>2025-12-23 09:05:53</t>
  </si>
  <si>
    <t>MARIA FANNY CARO TOBON</t>
  </si>
  <si>
    <t>3243338448</t>
  </si>
  <si>
    <t>RURAL_190240100050200002 CR 14 15-58 APTO 102</t>
  </si>
  <si>
    <t>190240100050200002</t>
  </si>
  <si>
    <t>2025-12-31 09:05:53</t>
  </si>
  <si>
    <t>4 días 09:05</t>
  </si>
  <si>
    <t>10 días 09:44</t>
  </si>
  <si>
    <t>23615069</t>
  </si>
  <si>
    <t>2025-12-22 14:24:32</t>
  </si>
  <si>
    <t>GLORIA INES ALVAREZ MORENO</t>
  </si>
  <si>
    <t>3135176978</t>
  </si>
  <si>
    <t>RURAL_190847100373005000</t>
  </si>
  <si>
    <t>190847100373005000</t>
  </si>
  <si>
    <t>2026-01-02 14:24:32</t>
  </si>
  <si>
    <t>5 días 14:24</t>
  </si>
  <si>
    <t>7 días 14:24</t>
  </si>
  <si>
    <t>23615601</t>
  </si>
  <si>
    <t>2025-12-29 10:19:58</t>
  </si>
  <si>
    <t>JOHN FERNANDO HOLGUIN URREGO</t>
  </si>
  <si>
    <t>3117300290</t>
  </si>
  <si>
    <t>RURAL_190847200772010006_PROV.VEREDA LA FLORIDA</t>
  </si>
  <si>
    <t>190847200772010006</t>
  </si>
  <si>
    <t>2026-01-05 10:19:58</t>
  </si>
  <si>
    <t>3 días 10:19</t>
  </si>
  <si>
    <t>2025-12-29 10:20:26</t>
  </si>
  <si>
    <t>2026-01-05 10:20:26</t>
  </si>
  <si>
    <t>0 días 10:20</t>
  </si>
  <si>
    <t>3 días 10:20</t>
  </si>
  <si>
    <t>8 días 08:33</t>
  </si>
  <si>
    <t>8 días 12:12</t>
  </si>
  <si>
    <t>2025-12-29 10:20:52</t>
  </si>
  <si>
    <t>2026-01-05 10:20:52</t>
  </si>
  <si>
    <t>8 días 15:58</t>
  </si>
  <si>
    <t>6 días 15:58</t>
  </si>
  <si>
    <t>2025-12-29 10:21:31</t>
  </si>
  <si>
    <t>2026-01-05 10:21:31</t>
  </si>
  <si>
    <t>0 días 10:21</t>
  </si>
  <si>
    <t>7 días 10:55</t>
  </si>
  <si>
    <t>6 días 11:42</t>
  </si>
  <si>
    <t>4 días 11:42</t>
  </si>
  <si>
    <t>6 días 13:26</t>
  </si>
  <si>
    <t>8 días 13:26</t>
  </si>
  <si>
    <t>8 días 15:11</t>
  </si>
  <si>
    <t>23619954</t>
  </si>
  <si>
    <t>2025-12-19 16:17:55</t>
  </si>
  <si>
    <t>LIBIA ROSA MURILLO</t>
  </si>
  <si>
    <t>5591900</t>
  </si>
  <si>
    <t>3127925840</t>
  </si>
  <si>
    <t>RURAL_190240200429972033_LAS COLES</t>
  </si>
  <si>
    <t>190240200429972033</t>
  </si>
  <si>
    <t>2026-01-02 16:17:55</t>
  </si>
  <si>
    <t>2 días 16:17</t>
  </si>
  <si>
    <t>23620283</t>
  </si>
  <si>
    <t>2025-12-20 11:25:17</t>
  </si>
  <si>
    <t>NATALIA YURIENA MURILLO TABARES</t>
  </si>
  <si>
    <t>3105254706</t>
  </si>
  <si>
    <t>RURAL_190125200525650014</t>
  </si>
  <si>
    <t>190125200525650014</t>
  </si>
  <si>
    <t>2026-01-02 11:25:17</t>
  </si>
  <si>
    <t>6 días 11:25</t>
  </si>
  <si>
    <t>5 días 07:03</t>
  </si>
  <si>
    <t>5 días 07:17</t>
  </si>
  <si>
    <t>2026-01-06 08:45:30</t>
  </si>
  <si>
    <t>5 días 11:15</t>
  </si>
  <si>
    <t>23621140</t>
  </si>
  <si>
    <t>2025-12-22 13:00:52</t>
  </si>
  <si>
    <t>ALIRIO PULGARIN CARO</t>
  </si>
  <si>
    <t>3225031945</t>
  </si>
  <si>
    <t>RURAL_190240200430600002</t>
  </si>
  <si>
    <t>190240200430600002</t>
  </si>
  <si>
    <t>2026-01-05 13:00:52</t>
  </si>
  <si>
    <t>5 días 13:00</t>
  </si>
  <si>
    <t>23621142</t>
  </si>
  <si>
    <t>2025-12-22 13:01:42</t>
  </si>
  <si>
    <t>LEIDI YOANA MONCADA LONDOÑO</t>
  </si>
  <si>
    <t>3222668631</t>
  </si>
  <si>
    <t>RURAL_190240200477200001_VEREDA HOLANDA</t>
  </si>
  <si>
    <t>190240200477200001</t>
  </si>
  <si>
    <t>2026-01-05 13:01:42</t>
  </si>
  <si>
    <t>5 días 13:01</t>
  </si>
  <si>
    <t>3 días 13:01</t>
  </si>
  <si>
    <t>23621580</t>
  </si>
  <si>
    <t>2025-12-23 07:42:42</t>
  </si>
  <si>
    <t>DIEGO FERNANDO MORANTES CAMACHO</t>
  </si>
  <si>
    <t>3176792819</t>
  </si>
  <si>
    <t>RURAL_190628100441100000_KR 18 N 21-460</t>
  </si>
  <si>
    <t>190628100441100000</t>
  </si>
  <si>
    <t>2025-12-30 07:42:42</t>
  </si>
  <si>
    <t>23621587</t>
  </si>
  <si>
    <t>2025-12-23 07:47:16</t>
  </si>
  <si>
    <t>SANTIAGO DE JESUS TORRES</t>
  </si>
  <si>
    <t>3136129409</t>
  </si>
  <si>
    <t>RURAL_190543200324232000_VDA NVA LLANADA</t>
  </si>
  <si>
    <t>190543200324232000</t>
  </si>
  <si>
    <t>2025-12-30 07:47:16</t>
  </si>
  <si>
    <t>4 días 07:47</t>
  </si>
  <si>
    <t>0 días 07:47</t>
  </si>
  <si>
    <t>23621630</t>
  </si>
  <si>
    <t>2025-12-23 08:30:42</t>
  </si>
  <si>
    <t>JESUS ALBERTO SEPULVEDA TORRES</t>
  </si>
  <si>
    <t>3223416242</t>
  </si>
  <si>
    <t>RURAL_190628100425950003</t>
  </si>
  <si>
    <t>190628100425950003</t>
  </si>
  <si>
    <t>2026-01-05 08:30:42</t>
  </si>
  <si>
    <t>6 días 08:30</t>
  </si>
  <si>
    <t>23621685</t>
  </si>
  <si>
    <t>2025-12-23 08:53:07</t>
  </si>
  <si>
    <t>LIDIA GRACIANO HIGUITA</t>
  </si>
  <si>
    <t>3218682134</t>
  </si>
  <si>
    <t>RURAL_190234100178100000_BARRIO ARENERO</t>
  </si>
  <si>
    <t>190234100178100000</t>
  </si>
  <si>
    <t>2026-01-05 08:53:07</t>
  </si>
  <si>
    <t>4 días 08:53</t>
  </si>
  <si>
    <t>23621922</t>
  </si>
  <si>
    <t>2025-12-23 10:07:50</t>
  </si>
  <si>
    <t>ELKIN DANIEL RODRIGUEZ GUERRA</t>
  </si>
  <si>
    <t>4724510</t>
  </si>
  <si>
    <t>RURAL_190042100346535001_LOMA DE ALONSO</t>
  </si>
  <si>
    <t>190042100346535001</t>
  </si>
  <si>
    <t>2026-01-05 10:07:50</t>
  </si>
  <si>
    <t>4 días 10:07</t>
  </si>
  <si>
    <t>6 días 10:07</t>
  </si>
  <si>
    <t>23621956</t>
  </si>
  <si>
    <t>2025-12-23 10:18:30</t>
  </si>
  <si>
    <t>HENRRY DE JESUS SUAZA GONZALEZ</t>
  </si>
  <si>
    <t>3105990789</t>
  </si>
  <si>
    <t>RURAL_190234100175450001_BARRIO LA ARENERA</t>
  </si>
  <si>
    <t>190234100175450001</t>
  </si>
  <si>
    <t>2026-01-05 10:18:30</t>
  </si>
  <si>
    <t>4 días 10:18</t>
  </si>
  <si>
    <t>6 días 10:18</t>
  </si>
  <si>
    <t>23622002</t>
  </si>
  <si>
    <t>2025-12-23 10:29:33</t>
  </si>
  <si>
    <t>JUAN ESTEBAN VIDALES DURANGO</t>
  </si>
  <si>
    <t>3013902988</t>
  </si>
  <si>
    <t>RURAL_190138200302901001_VEREDA LA LLORONA</t>
  </si>
  <si>
    <t>190138200302901001</t>
  </si>
  <si>
    <t>2025-12-30 10:29:33</t>
  </si>
  <si>
    <t>4 días 10:29</t>
  </si>
  <si>
    <t>0 días 10:29</t>
  </si>
  <si>
    <t>23622065</t>
  </si>
  <si>
    <t>2025-12-23 10:46:47</t>
  </si>
  <si>
    <t>FABIO DE JESUS MORALES</t>
  </si>
  <si>
    <t>3235013668</t>
  </si>
  <si>
    <t>RURAL_190042100399195000_CALLE 10 19 267</t>
  </si>
  <si>
    <t>190042100399195000</t>
  </si>
  <si>
    <t>2026-01-07 10:46:47</t>
  </si>
  <si>
    <t>4 días 10:46</t>
  </si>
  <si>
    <t>10 días 10:46</t>
  </si>
  <si>
    <t>23622071</t>
  </si>
  <si>
    <t>2025-12-23 10:49:47</t>
  </si>
  <si>
    <t>ALVARO MESA BAQUERO</t>
  </si>
  <si>
    <t>3045891661</t>
  </si>
  <si>
    <t>RURAL_190656200668820011_LT 11 JUAN DEL CORRAL</t>
  </si>
  <si>
    <t>190656200668820011</t>
  </si>
  <si>
    <t>2026-01-08 10:49:47</t>
  </si>
  <si>
    <t>4 días 10:49</t>
  </si>
  <si>
    <t>23622121</t>
  </si>
  <si>
    <t>2025-12-23 11:19:13</t>
  </si>
  <si>
    <t>ERIKA CRISTINA ESCOBAR URIBE</t>
  </si>
  <si>
    <t>3122776528</t>
  </si>
  <si>
    <t>RURAL_190847100362271101_CR 25 CL 42-80</t>
  </si>
  <si>
    <t>190847100362271101</t>
  </si>
  <si>
    <t>2026-01-05 11:19:13</t>
  </si>
  <si>
    <t>23622229</t>
  </si>
  <si>
    <t>2025-12-23 11:53:56</t>
  </si>
  <si>
    <t>SAMUEL AMARIS ACONCHA</t>
  </si>
  <si>
    <t>3144336271</t>
  </si>
  <si>
    <t>RURAL_190840100153000001</t>
  </si>
  <si>
    <t>190840100153000001</t>
  </si>
  <si>
    <t>2026-01-05 11:53:56</t>
  </si>
  <si>
    <t>23622360</t>
  </si>
  <si>
    <t>2025-12-23 13:02:13</t>
  </si>
  <si>
    <t>RURAL_190761200513353102_VEREDA MIRANDA</t>
  </si>
  <si>
    <t>190761200513353102</t>
  </si>
  <si>
    <t>2026-01-06 13:02:13</t>
  </si>
  <si>
    <t>4 días 13:02</t>
  </si>
  <si>
    <t>23622402</t>
  </si>
  <si>
    <t>2025-12-23 13:55:18</t>
  </si>
  <si>
    <t>JUAN CAMILO PALACIO OROZO</t>
  </si>
  <si>
    <t>3243371879</t>
  </si>
  <si>
    <t>RURAL_190656200712400000_LLANO AGUIRRE 861310</t>
  </si>
  <si>
    <t>190656200712400000</t>
  </si>
  <si>
    <t>2025-12-30 13:55:18</t>
  </si>
  <si>
    <t>4 días 13:55</t>
  </si>
  <si>
    <t>0 días 13:55</t>
  </si>
  <si>
    <t>23622477</t>
  </si>
  <si>
    <t>2025-12-23 15:06:42</t>
  </si>
  <si>
    <t>ELIANA KATHERINE CAMPO HIGUITA</t>
  </si>
  <si>
    <t>3216266940</t>
  </si>
  <si>
    <t>RURAL_190306200610958104_PROV.VEREDA LA PUNA</t>
  </si>
  <si>
    <t>190306200610958104</t>
  </si>
  <si>
    <t>2026-01-08 15:06:42</t>
  </si>
  <si>
    <t>4 días 15:06</t>
  </si>
  <si>
    <t>6 días 15:06</t>
  </si>
  <si>
    <t>23622802</t>
  </si>
  <si>
    <t>2025-12-24 08:06:33</t>
  </si>
  <si>
    <t>JORGE IVAN GUERRERO CASTAÑO</t>
  </si>
  <si>
    <t>3122004974</t>
  </si>
  <si>
    <t>RURAL_190761200580584000_VDA LA MIRANDA</t>
  </si>
  <si>
    <t>190761200580584000</t>
  </si>
  <si>
    <t>2025-12-31 08:06:33</t>
  </si>
  <si>
    <t>3 días 08:06</t>
  </si>
  <si>
    <t>1 días 08:06</t>
  </si>
  <si>
    <t>23622863</t>
  </si>
  <si>
    <t>2025-12-24 09:20:34</t>
  </si>
  <si>
    <t>PROMOTORA ALTOS DE MONTE VERDE SAS</t>
  </si>
  <si>
    <t>6042084</t>
  </si>
  <si>
    <t>3178932898</t>
  </si>
  <si>
    <t>CR 14 CL 6 -239 (INTERIOR 216 BQ 2 )</t>
  </si>
  <si>
    <t>190042100415610216</t>
  </si>
  <si>
    <t>2026-01-06 09:20:34</t>
  </si>
  <si>
    <t>23622864</t>
  </si>
  <si>
    <t>2025-12-24 09:20:35</t>
  </si>
  <si>
    <t>CR 14 CL 6 -239 (INTERIOR 809 BQ 2 )</t>
  </si>
  <si>
    <t>190042100415610809</t>
  </si>
  <si>
    <t>2026-01-06 09:20:35</t>
  </si>
  <si>
    <t>23622865</t>
  </si>
  <si>
    <t>CR 14 CL 6 -239 (INTERIOR 509 BQ 2 )</t>
  </si>
  <si>
    <t>190042100415610509</t>
  </si>
  <si>
    <t>23622866</t>
  </si>
  <si>
    <t>CR 14 CL 6 -239 (INTERIOR 415 BQ 2 )</t>
  </si>
  <si>
    <t>190042100415610415</t>
  </si>
  <si>
    <t>23622867</t>
  </si>
  <si>
    <t>2025-12-24 09:20:36</t>
  </si>
  <si>
    <t>CR 14 CL 6 -239 (INTERIOR 1112 BQ 2 )</t>
  </si>
  <si>
    <t>190042100415611112</t>
  </si>
  <si>
    <t>2026-01-06 09:20:36</t>
  </si>
  <si>
    <t>23622868</t>
  </si>
  <si>
    <t>2025-12-24 09:20:38</t>
  </si>
  <si>
    <t>CR 14 CL 6 -239 (INTERIOR 1113 BQ 2 )</t>
  </si>
  <si>
    <t>190042100415611113</t>
  </si>
  <si>
    <t>2026-01-06 09:20:38</t>
  </si>
  <si>
    <t>23622869</t>
  </si>
  <si>
    <t>2025-12-24 09:20:39</t>
  </si>
  <si>
    <t>CR 14 CL 6 -239 (INTERIOR 416 BQ 2 )</t>
  </si>
  <si>
    <t>190042100415610416</t>
  </si>
  <si>
    <t>2026-01-06 09:20:39</t>
  </si>
  <si>
    <t>23622870</t>
  </si>
  <si>
    <t>CR 14 CL 6 -239 (INTERIOR 316 BQ 2 )</t>
  </si>
  <si>
    <t>190042100415610316</t>
  </si>
  <si>
    <t>23622871</t>
  </si>
  <si>
    <t>2025-12-24 09:20:41</t>
  </si>
  <si>
    <t>CR 14 CL 6 -239 (INTERIOR 413 BQ 2 )</t>
  </si>
  <si>
    <t>190042100415610413</t>
  </si>
  <si>
    <t>2026-01-06 09:20:41</t>
  </si>
  <si>
    <t>23622872</t>
  </si>
  <si>
    <t>2025-12-24 09:20:42</t>
  </si>
  <si>
    <t>CR 14 CL 6 -239 (INTERIOR 113 BQ 2 )</t>
  </si>
  <si>
    <t>190042100415610113</t>
  </si>
  <si>
    <t>2026-01-06 09:20:42</t>
  </si>
  <si>
    <t>23622873</t>
  </si>
  <si>
    <t>2025-12-24 09:20:43</t>
  </si>
  <si>
    <t>CR 14 CL 6 -239 (INTERIOR 1616 BQ 2 )</t>
  </si>
  <si>
    <t>190042100415611616</t>
  </si>
  <si>
    <t>2026-01-06 09:20:43</t>
  </si>
  <si>
    <t>23622874</t>
  </si>
  <si>
    <t>2025-12-24 09:20:44</t>
  </si>
  <si>
    <t>CR 14 CL 6 -239 (INTERIOR 111 BQ 2 )</t>
  </si>
  <si>
    <t>190042100415610111</t>
  </si>
  <si>
    <t>2026-01-06 09:20:44</t>
  </si>
  <si>
    <t>23622875</t>
  </si>
  <si>
    <t>2025-12-24 09:20:45</t>
  </si>
  <si>
    <t>CR 14 CL 6 -239 (INTERIOR 1209 BQ 2 )</t>
  </si>
  <si>
    <t>190042100415611209</t>
  </si>
  <si>
    <t>2026-01-06 09:20:45</t>
  </si>
  <si>
    <t>23622876</t>
  </si>
  <si>
    <t>CR 14 CL 6 -239 (INTERIOR 213 BQ 2 )</t>
  </si>
  <si>
    <t>190042100415610213</t>
  </si>
  <si>
    <t>23622877</t>
  </si>
  <si>
    <t>2025-12-24 09:20:47</t>
  </si>
  <si>
    <t>CR 14 CL 6 -239 (INTERIOR 910 BQ 2 )</t>
  </si>
  <si>
    <t>190042100415610910</t>
  </si>
  <si>
    <t>2026-01-06 09:20:47</t>
  </si>
  <si>
    <t>23622878</t>
  </si>
  <si>
    <t>CR 14 CL 6 -239 (INTERIOR 115 BQ 2 )</t>
  </si>
  <si>
    <t>190042100415610115</t>
  </si>
  <si>
    <t>23622879</t>
  </si>
  <si>
    <t>CR 14 CL 6 -239 (INTERIOR 1210 BQ 2 )</t>
  </si>
  <si>
    <t>190042100415611210</t>
  </si>
  <si>
    <t>23622880</t>
  </si>
  <si>
    <t>2025-12-24 09:20:50</t>
  </si>
  <si>
    <t>CR 14 CL 6 -239 (INTERIOR 1110 BQ 2 )</t>
  </si>
  <si>
    <t>190042100415611110</t>
  </si>
  <si>
    <t>2026-01-06 09:20:50</t>
  </si>
  <si>
    <t>23622881</t>
  </si>
  <si>
    <t>2025-12-24 09:20:52</t>
  </si>
  <si>
    <t>CR 14 CL 6 -239 (INTERIOR 715 BQ 2 )</t>
  </si>
  <si>
    <t>190042100415610715</t>
  </si>
  <si>
    <t>2026-01-06 09:20:52</t>
  </si>
  <si>
    <t>23622882</t>
  </si>
  <si>
    <t>CR 14 CL 6 -239 (INTERIOR 214 BQ 2 )</t>
  </si>
  <si>
    <t>190042100415610214</t>
  </si>
  <si>
    <t>23622883</t>
  </si>
  <si>
    <t>CR 14 CL 6 -239 (INTERIOR 215 BQ 2 )</t>
  </si>
  <si>
    <t>190042100415610215</t>
  </si>
  <si>
    <t>23622884</t>
  </si>
  <si>
    <t>2025-12-24 09:20:54</t>
  </si>
  <si>
    <t>CR 14 CL 6 -239 (INTERIOR 714 BQ 2 )</t>
  </si>
  <si>
    <t>190042100415610714</t>
  </si>
  <si>
    <t>2026-01-06 09:20:54</t>
  </si>
  <si>
    <t>23622885</t>
  </si>
  <si>
    <t>2025-12-24 09:20:56</t>
  </si>
  <si>
    <t>CR 14 CL 6 -239 (INTERIOR 1212 BQ 2 )</t>
  </si>
  <si>
    <t>190042100415611212</t>
  </si>
  <si>
    <t>2026-01-06 09:20:56</t>
  </si>
  <si>
    <t>23622886</t>
  </si>
  <si>
    <t>2025-12-24 09:20:57</t>
  </si>
  <si>
    <t>CR 14 CL 6 -239 (INTERIOR 814 BQ 2 )</t>
  </si>
  <si>
    <t>190042100415610814</t>
  </si>
  <si>
    <t>2026-01-06 09:20:57</t>
  </si>
  <si>
    <t>23622887</t>
  </si>
  <si>
    <t>2025-12-24 09:20:58</t>
  </si>
  <si>
    <t>CR 14 CL 6 -239 (INTERIOR 810 BQ 2 )</t>
  </si>
  <si>
    <t>190042100415610810</t>
  </si>
  <si>
    <t>2026-01-06 09:20:58</t>
  </si>
  <si>
    <t>23622888</t>
  </si>
  <si>
    <t>CR 14 CL 6 -239 (INTERIOR 312 BQ 2 )</t>
  </si>
  <si>
    <t>190042100415610312</t>
  </si>
  <si>
    <t>23622889</t>
  </si>
  <si>
    <t>CR 14 CL 6 -239 (INTERIOR 314 BQ 2 )</t>
  </si>
  <si>
    <t>190042100415610314</t>
  </si>
  <si>
    <t>23622890</t>
  </si>
  <si>
    <t>2025-12-24 09:21:00</t>
  </si>
  <si>
    <t>NORELIA DE JESUS MARTINEZ RODRIGUEZ</t>
  </si>
  <si>
    <t>3013573046</t>
  </si>
  <si>
    <t>RURAL_190840100109325002</t>
  </si>
  <si>
    <t>190840100109325002</t>
  </si>
  <si>
    <t>2026-01-06 09:21:00</t>
  </si>
  <si>
    <t>3 días 09:21</t>
  </si>
  <si>
    <t>7 días 09:21</t>
  </si>
  <si>
    <t>23622891</t>
  </si>
  <si>
    <t>2025-12-24 09:21:01</t>
  </si>
  <si>
    <t>CR 14 CL 6 -239 (INTERIOR 516 BQ 2 )</t>
  </si>
  <si>
    <t>190042100415610516</t>
  </si>
  <si>
    <t>2026-01-06 09:21:01</t>
  </si>
  <si>
    <t>4 días 09:21</t>
  </si>
  <si>
    <t>23622892</t>
  </si>
  <si>
    <t>CR 14 CL 6 -239 (INTERIOR 1111 BQ 2 )</t>
  </si>
  <si>
    <t>190042100415611111</t>
  </si>
  <si>
    <t>23622893</t>
  </si>
  <si>
    <t>CR 14 CL 6 -239 (INTERIOR 412 BQ 2 )</t>
  </si>
  <si>
    <t>190042100415610412</t>
  </si>
  <si>
    <t>23622894</t>
  </si>
  <si>
    <t>2025-12-24 09:21:02</t>
  </si>
  <si>
    <t>CR 14 CL 6 -239 (INTERIOR 1116 BQ 2 )</t>
  </si>
  <si>
    <t>190042100415611116</t>
  </si>
  <si>
    <t>2026-01-06 09:21:02</t>
  </si>
  <si>
    <t>23622895</t>
  </si>
  <si>
    <t>2025-12-24 09:21:03</t>
  </si>
  <si>
    <t>CR 14 CL 6 -239 (INTERIOR 311 BQ 2 )</t>
  </si>
  <si>
    <t>190042100415610311</t>
  </si>
  <si>
    <t>2026-01-06 09:21:03</t>
  </si>
  <si>
    <t>23622896</t>
  </si>
  <si>
    <t>CR 14 CL 6 -239 (INTERIOR 410 BQ 2 )</t>
  </si>
  <si>
    <t>190042100415610410</t>
  </si>
  <si>
    <t>23622897</t>
  </si>
  <si>
    <t>2025-12-24 09:21:04</t>
  </si>
  <si>
    <t>CR 14 CL 6 -239 (INTERIOR 1615 BQ 2 )</t>
  </si>
  <si>
    <t>190042100415611615</t>
  </si>
  <si>
    <t>2026-01-06 09:21:04</t>
  </si>
  <si>
    <t>23622898</t>
  </si>
  <si>
    <t>CR 14 CL 6 -239 (INTERIOR 309 BQ 2 )</t>
  </si>
  <si>
    <t>190042100415610309</t>
  </si>
  <si>
    <t>23622899</t>
  </si>
  <si>
    <t>CR 14 CL 6 -239 (INTERIOR 709 BQ 2 )</t>
  </si>
  <si>
    <t>190042100415610709</t>
  </si>
  <si>
    <t>23622900</t>
  </si>
  <si>
    <t>2025-12-24 09:21:06</t>
  </si>
  <si>
    <t>CR 14 CL 6 -239 (INTERIOR 310 BQ 2 )</t>
  </si>
  <si>
    <t>190042100415610310</t>
  </si>
  <si>
    <t>2026-01-06 09:21:06</t>
  </si>
  <si>
    <t>23622901</t>
  </si>
  <si>
    <t>CR 14 CL 6 -239 (INTERIOR 313 BQ 2 )</t>
  </si>
  <si>
    <t>190042100415610313</t>
  </si>
  <si>
    <t>23622902</t>
  </si>
  <si>
    <t>2025-12-24 09:21:11</t>
  </si>
  <si>
    <t>CR 14 CL 6 -239 (INTERIOR 411 BQ 2 )</t>
  </si>
  <si>
    <t>190042100415610411</t>
  </si>
  <si>
    <t>2026-01-06 09:21:11</t>
  </si>
  <si>
    <t>23622906</t>
  </si>
  <si>
    <t>2025-12-24 09:24:29</t>
  </si>
  <si>
    <t>JUAN ESTEBAN SOTO MESA</t>
  </si>
  <si>
    <t>3216536409</t>
  </si>
  <si>
    <t>RURAL_190234100170200000_BARRIO LA ARENERA</t>
  </si>
  <si>
    <t>190234100170200000</t>
  </si>
  <si>
    <t>2026-01-08 09:24:29</t>
  </si>
  <si>
    <t>3 días 09:24</t>
  </si>
  <si>
    <t>11 días 09:24</t>
  </si>
  <si>
    <t>23622909</t>
  </si>
  <si>
    <t>2025-12-24 09:33:07</t>
  </si>
  <si>
    <t>CR 14 CL 6 -239 (INTERIOR 613 BQ 2 )</t>
  </si>
  <si>
    <t>190042100415610613</t>
  </si>
  <si>
    <t>2026-01-06 09:33:07</t>
  </si>
  <si>
    <t>3 días 09:33</t>
  </si>
  <si>
    <t>4 días 09:33</t>
  </si>
  <si>
    <t>23622910</t>
  </si>
  <si>
    <t>2025-12-24 09:33:21</t>
  </si>
  <si>
    <t>CR 14 CL 6 -239 (INTERIOR 1010 BQ 2 )</t>
  </si>
  <si>
    <t>190042100415611010</t>
  </si>
  <si>
    <t>2026-01-06 09:33:21</t>
  </si>
  <si>
    <t>23622911</t>
  </si>
  <si>
    <t>2025-12-24 09:34:19</t>
  </si>
  <si>
    <t>CR 14 CL 6 -239 (INTERIOR 611 BQ 2 )</t>
  </si>
  <si>
    <t>190042100415610611</t>
  </si>
  <si>
    <t>2026-01-06 09:34:19</t>
  </si>
  <si>
    <t>3 días 09:34</t>
  </si>
  <si>
    <t>4 días 09:34</t>
  </si>
  <si>
    <t>23622912</t>
  </si>
  <si>
    <t>CR 14 CL 6 -239 (INTERIOR 1513 BQ 2 )</t>
  </si>
  <si>
    <t>190042100415611513</t>
  </si>
  <si>
    <t>23622913</t>
  </si>
  <si>
    <t>CR 14 CL 6 -239 (INTERIOR 112 BQ 2 )</t>
  </si>
  <si>
    <t>190042100415610112</t>
  </si>
  <si>
    <t>23622914</t>
  </si>
  <si>
    <t>2025-12-24 09:34:22</t>
  </si>
  <si>
    <t>CR 14 CL 6 -239 (INTERIOR 610 BQ 2 )</t>
  </si>
  <si>
    <t>190042100415610610</t>
  </si>
  <si>
    <t>2026-01-06 09:34:22</t>
  </si>
  <si>
    <t>23622915</t>
  </si>
  <si>
    <t>2025-12-24 09:34:23</t>
  </si>
  <si>
    <t>CR 14 CL 6 -239 (INTERIOR 1516 BQ 2 )</t>
  </si>
  <si>
    <t>190042100415611516</t>
  </si>
  <si>
    <t>2026-01-06 09:34:23</t>
  </si>
  <si>
    <t>23622916</t>
  </si>
  <si>
    <t>2025-12-24 09:34:24</t>
  </si>
  <si>
    <t>CR 14 CL 6 -239 (INTERIOR 614 BQ 2 )</t>
  </si>
  <si>
    <t>190042100415610614</t>
  </si>
  <si>
    <t>2026-01-06 09:34:24</t>
  </si>
  <si>
    <t>23622917</t>
  </si>
  <si>
    <t>CR 14 CL 6 -239 (INTERIOR 1015 BQ 2 )</t>
  </si>
  <si>
    <t>190042100415611015</t>
  </si>
  <si>
    <t>23622918</t>
  </si>
  <si>
    <t>CR 14 CL 6 -239 (INTERIOR 616 BQ 2 )</t>
  </si>
  <si>
    <t>190042100415610616</t>
  </si>
  <si>
    <t>23622919</t>
  </si>
  <si>
    <t>2025-12-24 09:34:25</t>
  </si>
  <si>
    <t>CR 14 CL 6 -239 (INTERIOR 1511 BQ 2 )</t>
  </si>
  <si>
    <t>190042100415611511</t>
  </si>
  <si>
    <t>2026-01-06 09:34:25</t>
  </si>
  <si>
    <t>23622920</t>
  </si>
  <si>
    <t>CR 14 CL 6 -239 (INTERIOR 1013 BQ 2 )</t>
  </si>
  <si>
    <t>190042100415611013</t>
  </si>
  <si>
    <t>23622921</t>
  </si>
  <si>
    <t>CR 14 CL 6 -239 (INTERIOR 609 BQ 2 )</t>
  </si>
  <si>
    <t>190042100415610609</t>
  </si>
  <si>
    <t>23622922</t>
  </si>
  <si>
    <t>CR 14 CL 6 -239 (INTERIOR 612 BQ 2 )</t>
  </si>
  <si>
    <t>190042100415610612</t>
  </si>
  <si>
    <t>23622923</t>
  </si>
  <si>
    <t>CR 14 CL 6 -239 (INTERIOR 615 BQ 2 )</t>
  </si>
  <si>
    <t>190042100415610615</t>
  </si>
  <si>
    <t>23622925</t>
  </si>
  <si>
    <t>2025-12-24 09:34:39</t>
  </si>
  <si>
    <t>CR 14 CL 6 -239 (INTERIOR 1014 BQ 2 )</t>
  </si>
  <si>
    <t>190042100415611014</t>
  </si>
  <si>
    <t>2026-01-06 09:34:39</t>
  </si>
  <si>
    <t>23622926</t>
  </si>
  <si>
    <t>2025-12-24 09:34:41</t>
  </si>
  <si>
    <t>CR 14 CL 6 -239 (INTERIOR 1016 BQ 2 )</t>
  </si>
  <si>
    <t>190042100415611016</t>
  </si>
  <si>
    <t>2026-01-06 09:34:41</t>
  </si>
  <si>
    <t>23622927</t>
  </si>
  <si>
    <t>2025-12-24 09:34:43</t>
  </si>
  <si>
    <t>CR 14 CL 6 -239 (INTERIOR 116 BQ 2 )</t>
  </si>
  <si>
    <t>190042100415610116</t>
  </si>
  <si>
    <t>2026-01-06 09:34:43</t>
  </si>
  <si>
    <t>23622928</t>
  </si>
  <si>
    <t>CR 14 CL 6 -239 (INTERIOR 1611 BQ 2 )</t>
  </si>
  <si>
    <t>190042100415611611</t>
  </si>
  <si>
    <t>23622929</t>
  </si>
  <si>
    <t>2025-12-24 09:34:49</t>
  </si>
  <si>
    <t>CR 14 CL 6 -239 (INTERIOR 1514 BQ 2 )</t>
  </si>
  <si>
    <t>190042100415611514</t>
  </si>
  <si>
    <t>2026-01-06 09:34:49</t>
  </si>
  <si>
    <t>23622930</t>
  </si>
  <si>
    <t>2025-12-24 09:34:52</t>
  </si>
  <si>
    <t>CR 14 CL 6 -239 (INTERIOR 1610 BQ 2 )</t>
  </si>
  <si>
    <t>190042100415611610</t>
  </si>
  <si>
    <t>2026-01-06 09:34:52</t>
  </si>
  <si>
    <t>23622935</t>
  </si>
  <si>
    <t>2025-12-24 09:44:35</t>
  </si>
  <si>
    <t>CR 14 CL 6 -239 (INTERIOR 1416 BQ 2 )</t>
  </si>
  <si>
    <t>190042100415611416</t>
  </si>
  <si>
    <t>2026-01-06 09:44:35</t>
  </si>
  <si>
    <t>3 días 09:44</t>
  </si>
  <si>
    <t>23622936</t>
  </si>
  <si>
    <t>CR 14 CL 6 -239 (INTERIOR 211 BQ 2 )</t>
  </si>
  <si>
    <t>190042100415610211</t>
  </si>
  <si>
    <t>23622937</t>
  </si>
  <si>
    <t>2025-12-24 09:44:36</t>
  </si>
  <si>
    <t>CR 14 CL 6 -239 (INTERIOR 1415 BQ 2 )</t>
  </si>
  <si>
    <t>190042100415611415</t>
  </si>
  <si>
    <t>2026-01-06 09:44:36</t>
  </si>
  <si>
    <t>23622938</t>
  </si>
  <si>
    <t>2025-12-24 09:44:37</t>
  </si>
  <si>
    <t>CR 14 CL 6 -239 (INTERIOR 1414 BQ 2 )</t>
  </si>
  <si>
    <t>190042100415611414</t>
  </si>
  <si>
    <t>2026-01-06 09:44:37</t>
  </si>
  <si>
    <t>23622939</t>
  </si>
  <si>
    <t>2025-12-24 09:44:39</t>
  </si>
  <si>
    <t>CR 14 CL 6 -239 (INTERIOR 1412 BQ 2 )</t>
  </si>
  <si>
    <t>190042100415611412</t>
  </si>
  <si>
    <t>2026-01-06 09:44:39</t>
  </si>
  <si>
    <t>23622940</t>
  </si>
  <si>
    <t>CR 14 CL 6 -239 (INTERIOR 1216 BQ 2 )</t>
  </si>
  <si>
    <t>190042100415611216</t>
  </si>
  <si>
    <t>23622941</t>
  </si>
  <si>
    <t>CR 14 CL 6 -239 (INTERIOR 512 BQ 2 )</t>
  </si>
  <si>
    <t>190042100415610512</t>
  </si>
  <si>
    <t>23622942</t>
  </si>
  <si>
    <t>2025-12-24 09:44:38</t>
  </si>
  <si>
    <t>CR 14 CL 6 -239 (INTERIOR 1214 BQ 2 )</t>
  </si>
  <si>
    <t>190042100415611214</t>
  </si>
  <si>
    <t>2026-01-06 09:44:38</t>
  </si>
  <si>
    <t>23622943</t>
  </si>
  <si>
    <t>CR 14 CL 6 -239 (INTERIOR 1410 BQ 2 )</t>
  </si>
  <si>
    <t>190042100415611410</t>
  </si>
  <si>
    <t>23622944</t>
  </si>
  <si>
    <t>CR 14 CL 6 -239 (INTERIOR 1413 BQ 2 )</t>
  </si>
  <si>
    <t>190042100415611413</t>
  </si>
  <si>
    <t>23622945</t>
  </si>
  <si>
    <t>CR 14 CL 6 -239 (INTERIOR 1215 BQ 2 )</t>
  </si>
  <si>
    <t>190042100415611215</t>
  </si>
  <si>
    <t>23622946</t>
  </si>
  <si>
    <t>CR 14 CL 6 -239 (INTERIOR 515 BQ 2 )</t>
  </si>
  <si>
    <t>190042100415610515</t>
  </si>
  <si>
    <t>23622947</t>
  </si>
  <si>
    <t>2025-12-24 09:44:53</t>
  </si>
  <si>
    <t>CR 14 CL 6 -239 (INTERIOR 511 BQ 2 )</t>
  </si>
  <si>
    <t>190042100415610511</t>
  </si>
  <si>
    <t>2026-01-06 09:44:53</t>
  </si>
  <si>
    <t>23622948</t>
  </si>
  <si>
    <t>CR 14 CL 6 -239 (INTERIOR 513 BQ 2 )</t>
  </si>
  <si>
    <t>190042100415610513</t>
  </si>
  <si>
    <t>23622949</t>
  </si>
  <si>
    <t>2025-12-24 09:44:54</t>
  </si>
  <si>
    <t>CR 14 CL 6 -239 (INTERIOR 212 BQ 2 )</t>
  </si>
  <si>
    <t>190042100415610212</t>
  </si>
  <si>
    <t>2026-01-06 09:44:54</t>
  </si>
  <si>
    <t>23622950</t>
  </si>
  <si>
    <t>2025-12-24 09:44:56</t>
  </si>
  <si>
    <t>CR 14 CL 6 -239 (INTERIOR 510 BQ 2 )</t>
  </si>
  <si>
    <t>190042100415610510</t>
  </si>
  <si>
    <t>2026-01-06 09:44:56</t>
  </si>
  <si>
    <t>23622951</t>
  </si>
  <si>
    <t>CR 14 CL 6 -239 (INTERIOR 514 BQ 2 )</t>
  </si>
  <si>
    <t>190042100415610514</t>
  </si>
  <si>
    <t>23622952</t>
  </si>
  <si>
    <t>2025-12-24 09:44:59</t>
  </si>
  <si>
    <t>CR 14 CL 6 -239 (INTERIOR 1612 BQ 2 )</t>
  </si>
  <si>
    <t>190042100415611612</t>
  </si>
  <si>
    <t>2026-01-06 09:44:59</t>
  </si>
  <si>
    <t>23622953</t>
  </si>
  <si>
    <t>CR 14 CL 6 -239 (INTERIOR 1515 BQ 2 )</t>
  </si>
  <si>
    <t>190042100415611515</t>
  </si>
  <si>
    <t>23622958</t>
  </si>
  <si>
    <t>2025-12-24 09:50:09</t>
  </si>
  <si>
    <t>CR 14 CL 6 -239 (INTERIOR 711 BQ 2 )</t>
  </si>
  <si>
    <t>190042100415610711</t>
  </si>
  <si>
    <t>2026-01-06 09:50:09</t>
  </si>
  <si>
    <t>3 días 09:50</t>
  </si>
  <si>
    <t>4 días 09:50</t>
  </si>
  <si>
    <t>23622959</t>
  </si>
  <si>
    <t>CR 14 CL 6 -239 (INTERIOR 1613 BQ 2 )</t>
  </si>
  <si>
    <t>190042100415611613</t>
  </si>
  <si>
    <t>23622961</t>
  </si>
  <si>
    <t>2025-12-24 09:50:11</t>
  </si>
  <si>
    <t>CR 14 CL 6 -239 (INTERIOR 712 BQ 2 )</t>
  </si>
  <si>
    <t>190042100415610712</t>
  </si>
  <si>
    <t>2026-01-06 09:50:11</t>
  </si>
  <si>
    <t>23622962</t>
  </si>
  <si>
    <t>2025-12-24 09:50:13</t>
  </si>
  <si>
    <t>CR 14 CL 6 -239 (INTERIOR 710 BQ 2 )</t>
  </si>
  <si>
    <t>190042100415610710</t>
  </si>
  <si>
    <t>2026-01-06 09:50:13</t>
  </si>
  <si>
    <t>23622970</t>
  </si>
  <si>
    <t>2025-12-24 09:51:41</t>
  </si>
  <si>
    <t>CR 14 CL 6 -239 (INTERIOR 1411 BQ 2 )</t>
  </si>
  <si>
    <t>190042100415611411</t>
  </si>
  <si>
    <t>2026-01-06 09:51:41</t>
  </si>
  <si>
    <t>3 días 09:51</t>
  </si>
  <si>
    <t>23622974</t>
  </si>
  <si>
    <t>2025-12-24 10:02:30</t>
  </si>
  <si>
    <t>CR 14 CL 6 -239 (INTERIOR 110 BQ 2 )</t>
  </si>
  <si>
    <t>190042100415610110</t>
  </si>
  <si>
    <t>2026-01-06 10:02:30</t>
  </si>
  <si>
    <t>3 días 10:02</t>
  </si>
  <si>
    <t>4 días 10:02</t>
  </si>
  <si>
    <t>23622975</t>
  </si>
  <si>
    <t>2025-12-24 10:03:02</t>
  </si>
  <si>
    <t>CR 14 CL 6 -239 (INTERIOR 109 BQ 2 )</t>
  </si>
  <si>
    <t>190042100415610109</t>
  </si>
  <si>
    <t>2026-01-06 10:03:02</t>
  </si>
  <si>
    <t>4 días 10:03</t>
  </si>
  <si>
    <t>23622977</t>
  </si>
  <si>
    <t>2025-12-24 10:03:47</t>
  </si>
  <si>
    <t>CR 14 CL 6 -239 (INTERIOR 409 BQ 2 )</t>
  </si>
  <si>
    <t>190042100415610409</t>
  </si>
  <si>
    <t>2026-01-06 10:03:47</t>
  </si>
  <si>
    <t>23622978</t>
  </si>
  <si>
    <t>CR 14 CL 6 -239 (INTERIOR 315 BQ 2 )</t>
  </si>
  <si>
    <t>190042100415610315</t>
  </si>
  <si>
    <t>23622979</t>
  </si>
  <si>
    <t>CR 14 CL 6 -239 (INTERIOR 210 BQ 2 )</t>
  </si>
  <si>
    <t>190042100415610210</t>
  </si>
  <si>
    <t>23622980</t>
  </si>
  <si>
    <t>CR 14 CL 6 -239 (INTERIOR 414 BQ 2 )</t>
  </si>
  <si>
    <t>190042100415610414</t>
  </si>
  <si>
    <t>23622990</t>
  </si>
  <si>
    <t>2025-12-24 10:14:57</t>
  </si>
  <si>
    <t>LUIS CARLOS RUIZ LOAIZA</t>
  </si>
  <si>
    <t>3197900402</t>
  </si>
  <si>
    <t>RURAL_190656100093910402_CL 23 CR 10 -90</t>
  </si>
  <si>
    <t>190656100093910402</t>
  </si>
  <si>
    <t>2026-01-06 10:14:57</t>
  </si>
  <si>
    <t>7 días 10:14</t>
  </si>
  <si>
    <t>23622992</t>
  </si>
  <si>
    <t>2025-12-24 10:19:20</t>
  </si>
  <si>
    <t>RURAL_190656100093910401_CL 23 CR 10 -90</t>
  </si>
  <si>
    <t>190656100093910401</t>
  </si>
  <si>
    <t>2026-01-06 10:19:20</t>
  </si>
  <si>
    <t>7 días 10:19</t>
  </si>
  <si>
    <t>23622994</t>
  </si>
  <si>
    <t>2025-12-24 10:20:56</t>
  </si>
  <si>
    <t>RURAL_190656100093910302_CL 23 CR 10 -90</t>
  </si>
  <si>
    <t>190656100093910302</t>
  </si>
  <si>
    <t>2026-01-06 10:20:56</t>
  </si>
  <si>
    <t>7 días 10:20</t>
  </si>
  <si>
    <t>23622995</t>
  </si>
  <si>
    <t>2025-12-24 10:21:21</t>
  </si>
  <si>
    <t>RURAL_190656100093910301_CL 23 CR 10 -90</t>
  </si>
  <si>
    <t>190656100093910301</t>
  </si>
  <si>
    <t>2026-01-06 10:21:21</t>
  </si>
  <si>
    <t>7 días 10:21</t>
  </si>
  <si>
    <t>23622996</t>
  </si>
  <si>
    <t>2025-12-24 10:22:06</t>
  </si>
  <si>
    <t>RURAL_190656100093910202_CL 23 CR 10 -90</t>
  </si>
  <si>
    <t>190656100093910202</t>
  </si>
  <si>
    <t>2026-01-06 10:22:06</t>
  </si>
  <si>
    <t>7 días 10:22</t>
  </si>
  <si>
    <t>23622998</t>
  </si>
  <si>
    <t>2025-12-24 10:23:09</t>
  </si>
  <si>
    <t>RURAL_190656100093910201_CL 23 CR 10 -90</t>
  </si>
  <si>
    <t>190656100093910201</t>
  </si>
  <si>
    <t>2026-01-06 10:23:09</t>
  </si>
  <si>
    <t>3 días 10:23</t>
  </si>
  <si>
    <t>7 días 10:23</t>
  </si>
  <si>
    <t>23622999</t>
  </si>
  <si>
    <t>2025-12-24 10:24:04</t>
  </si>
  <si>
    <t>RURAL_190656100093910102_CL 23 CR 10 -90</t>
  </si>
  <si>
    <t>190656100093910102</t>
  </si>
  <si>
    <t>2026-01-06 10:24:04</t>
  </si>
  <si>
    <t>3 días 10:24</t>
  </si>
  <si>
    <t>23623000</t>
  </si>
  <si>
    <t>2025-12-24 10:24:37</t>
  </si>
  <si>
    <t>RURAL_190656100093910101_CL 23 CR 10 -90</t>
  </si>
  <si>
    <t>190656100093910101</t>
  </si>
  <si>
    <t>2026-01-06 10:24:37</t>
  </si>
  <si>
    <t>23623053</t>
  </si>
  <si>
    <t>2025-12-24 11:41:51</t>
  </si>
  <si>
    <t>CR 14 CL 6 -239 (INTERIOR 1312 BQ 2 )</t>
  </si>
  <si>
    <t>190042100415611312</t>
  </si>
  <si>
    <t>2026-01-06 11:41:51</t>
  </si>
  <si>
    <t>3 días 11:41</t>
  </si>
  <si>
    <t>4 días 11:41</t>
  </si>
  <si>
    <t>23623054</t>
  </si>
  <si>
    <t>CR 14 CL 6 -239 (INTERIOR 1316 BQ 2 )</t>
  </si>
  <si>
    <t>190042100415611316</t>
  </si>
  <si>
    <t>23623055</t>
  </si>
  <si>
    <t>2025-12-24 11:41:52</t>
  </si>
  <si>
    <t>CR 14 CL 6 -239 (INTERIOR 1512 BQ 2 )</t>
  </si>
  <si>
    <t>190042100415611512</t>
  </si>
  <si>
    <t>2026-01-06 11:41:52</t>
  </si>
  <si>
    <t>23623056</t>
  </si>
  <si>
    <t>2025-12-24 11:41:53</t>
  </si>
  <si>
    <t>CR 14 CL 6 -239 (INTERIOR 1510 BQ 2 )</t>
  </si>
  <si>
    <t>190042100415611510</t>
  </si>
  <si>
    <t>2026-01-06 11:41:53</t>
  </si>
  <si>
    <t>23623057</t>
  </si>
  <si>
    <t>2025-12-24 11:41:54</t>
  </si>
  <si>
    <t>CR 14 CL 6 -239 (INTERIOR 1314 BQ 2 )</t>
  </si>
  <si>
    <t>190042100415611314</t>
  </si>
  <si>
    <t>2026-01-06 11:41:54</t>
  </si>
  <si>
    <t>23623058</t>
  </si>
  <si>
    <t>2025-12-24 11:41:57</t>
  </si>
  <si>
    <t>CR 14 CL 6 -239 (INTERIOR 1315 BQ 2 )</t>
  </si>
  <si>
    <t>190042100415611315</t>
  </si>
  <si>
    <t>2026-01-06 11:41:57</t>
  </si>
  <si>
    <t>23623060</t>
  </si>
  <si>
    <t>2025-12-24 11:42:11</t>
  </si>
  <si>
    <t>CR 14 CL 6 -239 (INTERIOR 1609 BQ 2 )</t>
  </si>
  <si>
    <t>190042100415611609</t>
  </si>
  <si>
    <t>23623061</t>
  </si>
  <si>
    <t>2025-12-24 11:42:13</t>
  </si>
  <si>
    <t>CR 14 CL 6 -239 (INTERIOR 1509 BQ 2 )</t>
  </si>
  <si>
    <t>190042100415611509</t>
  </si>
  <si>
    <t>2026-01-06 11:42:13</t>
  </si>
  <si>
    <t>23623062</t>
  </si>
  <si>
    <t>2025-12-24 11:42:15</t>
  </si>
  <si>
    <t>CR 14 CL 6 -239 (INTERIOR 1614 BQ 2 )</t>
  </si>
  <si>
    <t>190042100415611614</t>
  </si>
  <si>
    <t>2026-01-06 11:42:15</t>
  </si>
  <si>
    <t>23623063</t>
  </si>
  <si>
    <t>CR 14 CL 6 -239 (INTERIOR 1409 BQ 2 )</t>
  </si>
  <si>
    <t>190042100415611409</t>
  </si>
  <si>
    <t>23623064</t>
  </si>
  <si>
    <t>2025-12-24 11:42:19</t>
  </si>
  <si>
    <t>CR 14 CL 6 -239 (INTERIOR 1 BQ 2 )</t>
  </si>
  <si>
    <t>900050420001904280</t>
  </si>
  <si>
    <t>2026-01-06 11:42:19</t>
  </si>
  <si>
    <t>23623065</t>
  </si>
  <si>
    <t>2025-12-24 11:47:29</t>
  </si>
  <si>
    <t>CR 14 CL 6 -239 (INTERIOR 114 BQ 2 )</t>
  </si>
  <si>
    <t>190042100415610114</t>
  </si>
  <si>
    <t>2026-01-06 11:47:29</t>
  </si>
  <si>
    <t>3 días 11:47</t>
  </si>
  <si>
    <t>4 días 11:47</t>
  </si>
  <si>
    <t>23623066</t>
  </si>
  <si>
    <t>2025-12-24 11:47:30</t>
  </si>
  <si>
    <t>CR 14 CL 6 -239 (INTERIOR 915 BQ 2 )</t>
  </si>
  <si>
    <t>190042100415610915</t>
  </si>
  <si>
    <t>2026-01-06 11:47:30</t>
  </si>
  <si>
    <t>23623067</t>
  </si>
  <si>
    <t>CR 14 CL 6 -239 (INTERIOR 811 BQ 2 )</t>
  </si>
  <si>
    <t>190042100415610811</t>
  </si>
  <si>
    <t>23623068</t>
  </si>
  <si>
    <t>2025-12-24 11:47:31</t>
  </si>
  <si>
    <t>CR 14 CL 6 -239 (INTERIOR 912 BQ 2 )</t>
  </si>
  <si>
    <t>190042100415610912</t>
  </si>
  <si>
    <t>2026-01-06 11:47:31</t>
  </si>
  <si>
    <t>23623069</t>
  </si>
  <si>
    <t>2025-12-24 11:47:55</t>
  </si>
  <si>
    <t>CR 14 CL 6 -239 (INTERIOR 716 BQ 2 )</t>
  </si>
  <si>
    <t>190042100415610716</t>
  </si>
  <si>
    <t>2026-01-06 11:47:55</t>
  </si>
  <si>
    <t>23623070</t>
  </si>
  <si>
    <t>CR 14 CL 6 -239 (INTERIOR 813 BQ 2 )</t>
  </si>
  <si>
    <t>190042100415610813</t>
  </si>
  <si>
    <t>23623071</t>
  </si>
  <si>
    <t>2025-12-24 11:47:58</t>
  </si>
  <si>
    <t>CR 14 CL 6 -239 (INTERIOR 812 BQ 2 )</t>
  </si>
  <si>
    <t>190042100415610812</t>
  </si>
  <si>
    <t>2026-01-06 11:47:58</t>
  </si>
  <si>
    <t>23623072</t>
  </si>
  <si>
    <t>CR 14 CL 6 -239 (INTERIOR 816 BQ 2 )</t>
  </si>
  <si>
    <t>190042100415610816</t>
  </si>
  <si>
    <t>23623073</t>
  </si>
  <si>
    <t>2025-12-24 11:48:40</t>
  </si>
  <si>
    <t>CR 14 CL 6 -239 (INTERIOR 1011 BQ 2 )</t>
  </si>
  <si>
    <t>190042100415611011</t>
  </si>
  <si>
    <t>2026-01-06 11:48:40</t>
  </si>
  <si>
    <t>3 días 11:48</t>
  </si>
  <si>
    <t>4 días 11:48</t>
  </si>
  <si>
    <t>23623076</t>
  </si>
  <si>
    <t>2025-12-24 11:55:24</t>
  </si>
  <si>
    <t>RAFAEL ANTONIO MORENO DAVID</t>
  </si>
  <si>
    <t>3103783339</t>
  </si>
  <si>
    <t>RURAL_190840200350900004</t>
  </si>
  <si>
    <t>190840200350900004</t>
  </si>
  <si>
    <t>2026-01-09 11:55:24</t>
  </si>
  <si>
    <t>7 días 11:55</t>
  </si>
  <si>
    <t>23623084</t>
  </si>
  <si>
    <t>2025-12-24 12:48:59</t>
  </si>
  <si>
    <t>CR 14 CL 6 -239 (INTERIOR 1310 BQ 2 )</t>
  </si>
  <si>
    <t>190042100415611310</t>
  </si>
  <si>
    <t>2026-01-06 12:48:59</t>
  </si>
  <si>
    <t>3 días 12:48</t>
  </si>
  <si>
    <t>4 días 12:48</t>
  </si>
  <si>
    <t>23623085</t>
  </si>
  <si>
    <t>2025-12-24 12:49:12</t>
  </si>
  <si>
    <t>CR 14 CL 6 -239 (INTERIOR 1309 BQ 2 )</t>
  </si>
  <si>
    <t>190042100415611309</t>
  </si>
  <si>
    <t>2026-01-06 12:49:12</t>
  </si>
  <si>
    <t>3 días 12:49</t>
  </si>
  <si>
    <t>23623086</t>
  </si>
  <si>
    <t>2025-12-24 12:49:17</t>
  </si>
  <si>
    <t>CR 14 CL 6 -239 (INTERIOR 1311 BQ 2 )</t>
  </si>
  <si>
    <t>190042100415611311</t>
  </si>
  <si>
    <t>2026-01-06 12:49:17</t>
  </si>
  <si>
    <t>23623087</t>
  </si>
  <si>
    <t>2025-12-24 12:49:23</t>
  </si>
  <si>
    <t>CR 14 CL 6 -239 (INTERIOR 1109 BQ 2 )</t>
  </si>
  <si>
    <t>190042100415611109</t>
  </si>
  <si>
    <t>2026-01-06 12:49:23</t>
  </si>
  <si>
    <t>23623089</t>
  </si>
  <si>
    <t>2025-12-24 12:50:43</t>
  </si>
  <si>
    <t>CR 14 CL 6 -239 (INTERIOR 1211 BQ 2 )</t>
  </si>
  <si>
    <t>190042100415611211</t>
  </si>
  <si>
    <t>2026-01-06 12:50:43</t>
  </si>
  <si>
    <t>3 días 12:50</t>
  </si>
  <si>
    <t>4 días 12:50</t>
  </si>
  <si>
    <t>23623090</t>
  </si>
  <si>
    <t>2025-12-24 12:51:12</t>
  </si>
  <si>
    <t>CR 14 CL 6 -239 (INTERIOR 1115 BQ 2 )</t>
  </si>
  <si>
    <t>190042100415611115</t>
  </si>
  <si>
    <t>2026-01-06 12:51:12</t>
  </si>
  <si>
    <t>3 días 12:51</t>
  </si>
  <si>
    <t>4 días 12:51</t>
  </si>
  <si>
    <t>23623091</t>
  </si>
  <si>
    <t>2025-12-24 12:51:43</t>
  </si>
  <si>
    <t>CR 14 CL 6 -239 (INTERIOR 1012 BQ 2 )</t>
  </si>
  <si>
    <t>190042100415611012</t>
  </si>
  <si>
    <t>2026-01-06 12:51:43</t>
  </si>
  <si>
    <t>23623092</t>
  </si>
  <si>
    <t>2025-12-24 12:51:50</t>
  </si>
  <si>
    <t>CR 14 CL 6 -239 (INTERIOR 1213 BQ 2 )</t>
  </si>
  <si>
    <t>190042100415611213</t>
  </si>
  <si>
    <t>2026-01-06 12:51:50</t>
  </si>
  <si>
    <t>23623098</t>
  </si>
  <si>
    <t>2025-12-24 13:02:57</t>
  </si>
  <si>
    <t>FRANCINES CASTRILLON</t>
  </si>
  <si>
    <t>3136655593</t>
  </si>
  <si>
    <t>RURAL_190240200410895005</t>
  </si>
  <si>
    <t>190240200410895005</t>
  </si>
  <si>
    <t>2026-01-07 13:02:57</t>
  </si>
  <si>
    <t>5 días 13:02</t>
  </si>
  <si>
    <t>23623101</t>
  </si>
  <si>
    <t>2025-12-24 13:12:08</t>
  </si>
  <si>
    <t>CR 14 CL 6 -239 (INTERIOR 713 BQ 2 )</t>
  </si>
  <si>
    <t>190042100415610713</t>
  </si>
  <si>
    <t>2026-01-06 13:12:08</t>
  </si>
  <si>
    <t>3 días 13:12</t>
  </si>
  <si>
    <t>23623102</t>
  </si>
  <si>
    <t>2025-12-24 13:12:13</t>
  </si>
  <si>
    <t>CR 14 CL 6 -239 (INTERIOR 1313 BQ 2 )</t>
  </si>
  <si>
    <t>190042100415611313</t>
  </si>
  <si>
    <t>2026-01-06 13:12:13</t>
  </si>
  <si>
    <t>23623491</t>
  </si>
  <si>
    <t>2025-12-26 10:44:40</t>
  </si>
  <si>
    <t>MUNICIPIO DE URAMITA</t>
  </si>
  <si>
    <t>8574062</t>
  </si>
  <si>
    <t>3053541170</t>
  </si>
  <si>
    <t>RURAL_190840100120400004</t>
  </si>
  <si>
    <t>190840100120400004</t>
  </si>
  <si>
    <t>2026-01-07 10:44:40</t>
  </si>
  <si>
    <t>2 días 10:44</t>
  </si>
  <si>
    <t>8 días 10:44</t>
  </si>
  <si>
    <t>23623620</t>
  </si>
  <si>
    <t>2025-12-26 15:25:19</t>
  </si>
  <si>
    <t>EMILSE CARO TEJADA</t>
  </si>
  <si>
    <t>3217205587</t>
  </si>
  <si>
    <t>RURAL_190656100309956101_190656100309956000</t>
  </si>
  <si>
    <t>190656100309956101</t>
  </si>
  <si>
    <t>2026-01-05 15:25:19</t>
  </si>
  <si>
    <t>6 días 15:25</t>
  </si>
  <si>
    <t>23623742</t>
  </si>
  <si>
    <t>2025-12-27 09:35:17</t>
  </si>
  <si>
    <t>LEIDY JHOANA MONTOYA BUITRAGO</t>
  </si>
  <si>
    <t>2849376</t>
  </si>
  <si>
    <t>3023795142</t>
  </si>
  <si>
    <t>RURAL_190240200312100005_VDA COMUNIDAD</t>
  </si>
  <si>
    <t>190240200312100005</t>
  </si>
  <si>
    <t>2026-01-08 09:35:17</t>
  </si>
  <si>
    <t>6 días 09:35</t>
  </si>
  <si>
    <t>23623877</t>
  </si>
  <si>
    <t>2025-12-29 06:25:24</t>
  </si>
  <si>
    <t>NAIR ED MUÑOZ CORONADO</t>
  </si>
  <si>
    <t>3136370900</t>
  </si>
  <si>
    <t>RURAL_190042100315442101_CL14 LT2 INT101</t>
  </si>
  <si>
    <t>190042100315442101</t>
  </si>
  <si>
    <t>2026-01-08 06:25:24</t>
  </si>
  <si>
    <t>9 días 06:25</t>
  </si>
  <si>
    <t>23623881</t>
  </si>
  <si>
    <t>2025-12-29 06:46:42</t>
  </si>
  <si>
    <t>RURAL_190042100315440299_CL14 LT2 INT99</t>
  </si>
  <si>
    <t>190042100315440299</t>
  </si>
  <si>
    <t>2026-01-08 06:46:42</t>
  </si>
  <si>
    <t>0 días 06:46</t>
  </si>
  <si>
    <t>9 días 06:46</t>
  </si>
  <si>
    <t>23623909</t>
  </si>
  <si>
    <t>2025-12-29 07:54:22</t>
  </si>
  <si>
    <t>HUGO FREDY ARBOLEDA RESTREPO</t>
  </si>
  <si>
    <t>3122542839</t>
  </si>
  <si>
    <t>RURAL_190125200534610000_VDA EL TAMBOR</t>
  </si>
  <si>
    <t>190125200534610000</t>
  </si>
  <si>
    <t>2026-01-05 07:54:22</t>
  </si>
  <si>
    <t>3 días 07:54</t>
  </si>
  <si>
    <t>23623941</t>
  </si>
  <si>
    <t>2025-12-29 08:43:48</t>
  </si>
  <si>
    <t>JAMES BRAVER ESCOBAR GOMEZ</t>
  </si>
  <si>
    <t>4569028</t>
  </si>
  <si>
    <t>3104964729</t>
  </si>
  <si>
    <t>RURAL_190761200557980004_PROV.CIRUELAR</t>
  </si>
  <si>
    <t>190761200557980004</t>
  </si>
  <si>
    <t>2026-01-14 08:43:48</t>
  </si>
  <si>
    <t>0 días 08:43</t>
  </si>
  <si>
    <t>9 días 08:43</t>
  </si>
  <si>
    <t>23623945</t>
  </si>
  <si>
    <t>2025-12-29 08:52:01</t>
  </si>
  <si>
    <t>RURAL_190761200557980000_190761200557980000</t>
  </si>
  <si>
    <t>190761200557980000</t>
  </si>
  <si>
    <t>2026-01-14 08:52:01</t>
  </si>
  <si>
    <t>0 días 08:52</t>
  </si>
  <si>
    <t>9 días 08:52</t>
  </si>
  <si>
    <t>23623958</t>
  </si>
  <si>
    <t>2025-12-29 09:11:40</t>
  </si>
  <si>
    <t>HERMES IVAN PANIAGUA OSORIO</t>
  </si>
  <si>
    <t>3116086558</t>
  </si>
  <si>
    <t>RURAL_190761100283265105_EL REMANSO</t>
  </si>
  <si>
    <t>190761100283265105</t>
  </si>
  <si>
    <t>2026-01-08 09:11:40</t>
  </si>
  <si>
    <t>0 días 09:11</t>
  </si>
  <si>
    <t>9 días 09:11</t>
  </si>
  <si>
    <t>23623965</t>
  </si>
  <si>
    <t>2025-12-29 09:25:41</t>
  </si>
  <si>
    <t>NATALIA MARCELA DAVID HIGUITA</t>
  </si>
  <si>
    <t>3148924988</t>
  </si>
  <si>
    <t>RURAL_190113200596680001_TABACAL SECTOR LA PLANTA</t>
  </si>
  <si>
    <t>190113200596680001</t>
  </si>
  <si>
    <t>2026-01-14 09:25:41</t>
  </si>
  <si>
    <t>0 días 09:25</t>
  </si>
  <si>
    <t>9 días 09:25</t>
  </si>
  <si>
    <t>23623974</t>
  </si>
  <si>
    <t>2025-12-29 09:32:15</t>
  </si>
  <si>
    <t>RURAL_190113200596680002_PROV.TABACAL SECTOR LA PL</t>
  </si>
  <si>
    <t>190113200596680002</t>
  </si>
  <si>
    <t>2026-01-14 09:32:15</t>
  </si>
  <si>
    <t>0 días 09:32</t>
  </si>
  <si>
    <t>9 días 09:32</t>
  </si>
  <si>
    <t>23624007</t>
  </si>
  <si>
    <t>2025-12-29 10:02:09</t>
  </si>
  <si>
    <t>MARIA RUBELINA VARGAS QUIROZ</t>
  </si>
  <si>
    <t>3145158413</t>
  </si>
  <si>
    <t>RURAL_190284200970180000_LA HERRADURA</t>
  </si>
  <si>
    <t>190284200970180000</t>
  </si>
  <si>
    <t>2026-01-20 10:02:09</t>
  </si>
  <si>
    <t>0 días 10:02</t>
  </si>
  <si>
    <t>13 días 10:02</t>
  </si>
  <si>
    <t>23624010</t>
  </si>
  <si>
    <t>2025-12-29 10:04:08</t>
  </si>
  <si>
    <t>MIGUEL ANGEL GALLO USUGA</t>
  </si>
  <si>
    <t>3105262066</t>
  </si>
  <si>
    <t>RURAL_190113200596680003_PROV.TABACAL SECTOR LA PL</t>
  </si>
  <si>
    <t>190113200596680003</t>
  </si>
  <si>
    <t>2026-01-14 10:04:08</t>
  </si>
  <si>
    <t>0 días 10:04</t>
  </si>
  <si>
    <t>9 días 10:04</t>
  </si>
  <si>
    <t>23624012</t>
  </si>
  <si>
    <t>2025-12-29 10:04:33</t>
  </si>
  <si>
    <t>RURAL_190113200596680004_TABACAL SECTOR LA PLANTA</t>
  </si>
  <si>
    <t>190113200596680004</t>
  </si>
  <si>
    <t>2026-01-14 10:04:33</t>
  </si>
  <si>
    <t>23624021</t>
  </si>
  <si>
    <t>2025-12-29 10:16:17</t>
  </si>
  <si>
    <t>JUAN GABRIEL CARTAGENA OLIVEROS</t>
  </si>
  <si>
    <t>3107332483</t>
  </si>
  <si>
    <t>RURAL_190113200083550000_EL NARANJO</t>
  </si>
  <si>
    <t>190113200083550000</t>
  </si>
  <si>
    <t>2026-01-20 10:16:17</t>
  </si>
  <si>
    <t>0 días 10:16</t>
  </si>
  <si>
    <t>13 días 10:16</t>
  </si>
  <si>
    <t>23624046</t>
  </si>
  <si>
    <t>2025-12-29 10:34:05</t>
  </si>
  <si>
    <t>MARIA ORTELIA ALCARAZ CARTAGENA</t>
  </si>
  <si>
    <t>3218805165</t>
  </si>
  <si>
    <t>RURAL_190042200952675002_PROV.EL TUNAL</t>
  </si>
  <si>
    <t>190042200952675002</t>
  </si>
  <si>
    <t>2026-01-09 10:34:05</t>
  </si>
  <si>
    <t>0 días 10:34</t>
  </si>
  <si>
    <t>1087547709</t>
  </si>
  <si>
    <t>890910317</t>
  </si>
  <si>
    <t>43637045</t>
  </si>
  <si>
    <t>32536625</t>
  </si>
  <si>
    <t>1026147798</t>
  </si>
  <si>
    <t>1152455095</t>
  </si>
  <si>
    <t>43532055</t>
  </si>
  <si>
    <t>1026161410</t>
  </si>
  <si>
    <t>1037625152</t>
  </si>
  <si>
    <t>15255626</t>
  </si>
  <si>
    <t>811041231</t>
  </si>
  <si>
    <t>71187520</t>
  </si>
  <si>
    <t>1007853420</t>
  </si>
  <si>
    <t>890905211</t>
  </si>
  <si>
    <t>71669576</t>
  </si>
  <si>
    <t>43740106</t>
  </si>
  <si>
    <t>1036673477</t>
  </si>
  <si>
    <t>71748961</t>
  </si>
  <si>
    <t>32522475</t>
  </si>
  <si>
    <t>1032401002</t>
  </si>
  <si>
    <t>3349275</t>
  </si>
  <si>
    <t>71420321</t>
  </si>
  <si>
    <t>900871163</t>
  </si>
  <si>
    <t>1040320106</t>
  </si>
  <si>
    <t>70900761</t>
  </si>
  <si>
    <t>890980331</t>
  </si>
  <si>
    <t>811012208</t>
  </si>
  <si>
    <t>39162756</t>
  </si>
  <si>
    <t>1026157614</t>
  </si>
  <si>
    <t>901024521</t>
  </si>
  <si>
    <t>1037613400</t>
  </si>
  <si>
    <t>42731271</t>
  </si>
  <si>
    <t>1040261084</t>
  </si>
  <si>
    <t>1000919208</t>
  </si>
  <si>
    <t>1036614196</t>
  </si>
  <si>
    <t>98515106</t>
  </si>
  <si>
    <t>63540028</t>
  </si>
  <si>
    <t>71748910</t>
  </si>
  <si>
    <t>43164701</t>
  </si>
  <si>
    <t>15504469</t>
  </si>
  <si>
    <t>8345600</t>
  </si>
  <si>
    <t>1077462069</t>
  </si>
  <si>
    <t>1017250256</t>
  </si>
  <si>
    <t>900707230</t>
  </si>
  <si>
    <t>43345343</t>
  </si>
  <si>
    <t>70878913</t>
  </si>
  <si>
    <t>71241780</t>
  </si>
  <si>
    <t>1128276830</t>
  </si>
  <si>
    <t>43639773</t>
  </si>
  <si>
    <t>901167772</t>
  </si>
  <si>
    <t>43061927</t>
  </si>
  <si>
    <t>901216206</t>
  </si>
  <si>
    <t>98516520</t>
  </si>
  <si>
    <t>1128269626</t>
  </si>
  <si>
    <t>8273101</t>
  </si>
  <si>
    <t>900860284</t>
  </si>
  <si>
    <t>1133679217</t>
  </si>
  <si>
    <t>32412250</t>
  </si>
  <si>
    <t>43191387</t>
  </si>
  <si>
    <t>43983042</t>
  </si>
  <si>
    <t>18390048</t>
  </si>
  <si>
    <t>1017124615</t>
  </si>
  <si>
    <t>71705658</t>
  </si>
  <si>
    <t>43815219</t>
  </si>
  <si>
    <t>43039463</t>
  </si>
  <si>
    <t>1216721971</t>
  </si>
  <si>
    <t>43974247</t>
  </si>
  <si>
    <t>43985850</t>
  </si>
  <si>
    <t>900408664</t>
  </si>
  <si>
    <t>43162127</t>
  </si>
  <si>
    <t>43277435</t>
  </si>
  <si>
    <t>43437514</t>
  </si>
  <si>
    <t>1133869373</t>
  </si>
  <si>
    <t>70550687</t>
  </si>
  <si>
    <t>71291238</t>
  </si>
  <si>
    <t>1036672638</t>
  </si>
  <si>
    <t>1037623570</t>
  </si>
  <si>
    <t>42686024</t>
  </si>
  <si>
    <t>22222048</t>
  </si>
  <si>
    <t>39435812</t>
  </si>
  <si>
    <t>15265366</t>
  </si>
  <si>
    <t>54250178</t>
  </si>
  <si>
    <t>71617379</t>
  </si>
  <si>
    <t>42745072</t>
  </si>
  <si>
    <t>15334539</t>
  </si>
  <si>
    <t>43555564</t>
  </si>
  <si>
    <t>1000888641</t>
  </si>
  <si>
    <t>901989452</t>
  </si>
  <si>
    <t>1216721991</t>
  </si>
  <si>
    <t>43979089</t>
  </si>
  <si>
    <t>22200640</t>
  </si>
  <si>
    <t>901262684</t>
  </si>
  <si>
    <t>71386243</t>
  </si>
  <si>
    <t>1017190240</t>
  </si>
  <si>
    <t>15347721</t>
  </si>
  <si>
    <t>42979835</t>
  </si>
  <si>
    <t>1036666387</t>
  </si>
  <si>
    <t>1128460010</t>
  </si>
  <si>
    <t>43498684</t>
  </si>
  <si>
    <t>1107066398</t>
  </si>
  <si>
    <t>71227720</t>
  </si>
  <si>
    <t>32103328</t>
  </si>
  <si>
    <t>1128267930</t>
  </si>
  <si>
    <t>10772887</t>
  </si>
  <si>
    <t>39175090</t>
  </si>
  <si>
    <t>43738302</t>
  </si>
  <si>
    <t>71687344</t>
  </si>
  <si>
    <t>98697546</t>
  </si>
  <si>
    <t>1128414643</t>
  </si>
  <si>
    <t>71362632</t>
  </si>
  <si>
    <t>94281008</t>
  </si>
  <si>
    <t>28532665</t>
  </si>
  <si>
    <t>41916417</t>
  </si>
  <si>
    <t>12199919</t>
  </si>
  <si>
    <t>43618665</t>
  </si>
  <si>
    <t>1152205330</t>
  </si>
  <si>
    <t>39407933</t>
  </si>
  <si>
    <t>43027461</t>
  </si>
  <si>
    <t>1037610509</t>
  </si>
  <si>
    <t>3498232</t>
  </si>
  <si>
    <t>43220383</t>
  </si>
  <si>
    <t>1047476705</t>
  </si>
  <si>
    <t>32543920</t>
  </si>
  <si>
    <t>43585679</t>
  </si>
  <si>
    <t>16726073</t>
  </si>
  <si>
    <t>901097244</t>
  </si>
  <si>
    <t>37546778</t>
  </si>
  <si>
    <t>42791549</t>
  </si>
  <si>
    <t>70877204</t>
  </si>
  <si>
    <t>15321066</t>
  </si>
  <si>
    <t>71688515</t>
  </si>
  <si>
    <t>802016034</t>
  </si>
  <si>
    <t>71735071</t>
  </si>
  <si>
    <t>3616359</t>
  </si>
  <si>
    <t>32339252</t>
  </si>
  <si>
    <t>70002536</t>
  </si>
  <si>
    <t>42886676</t>
  </si>
  <si>
    <t>1017137032</t>
  </si>
  <si>
    <t>71677046</t>
  </si>
  <si>
    <t>34981530</t>
  </si>
  <si>
    <t>42984593</t>
  </si>
  <si>
    <t>1214720230</t>
  </si>
  <si>
    <t>900502329</t>
  </si>
  <si>
    <t>8126710</t>
  </si>
  <si>
    <t>75046865</t>
  </si>
  <si>
    <t>1128451746</t>
  </si>
  <si>
    <t>15264581</t>
  </si>
  <si>
    <t>21831791</t>
  </si>
  <si>
    <t>1111575</t>
  </si>
  <si>
    <t>42764158</t>
  </si>
  <si>
    <t>1078858328</t>
  </si>
  <si>
    <t>43548932</t>
  </si>
  <si>
    <t>8306632</t>
  </si>
  <si>
    <t>98469194</t>
  </si>
  <si>
    <t>79470052</t>
  </si>
  <si>
    <t>21259094</t>
  </si>
  <si>
    <t>21848872</t>
  </si>
  <si>
    <t>1102837513</t>
  </si>
  <si>
    <t>1020432392</t>
  </si>
  <si>
    <t>98634478</t>
  </si>
  <si>
    <t>70513446</t>
  </si>
  <si>
    <t>1216724663</t>
  </si>
  <si>
    <t>43343889</t>
  </si>
  <si>
    <t>71386273</t>
  </si>
  <si>
    <t>43508908</t>
  </si>
  <si>
    <t>43263200</t>
  </si>
  <si>
    <t>1036631940</t>
  </si>
  <si>
    <t>43485224</t>
  </si>
  <si>
    <t>1128386391</t>
  </si>
  <si>
    <t>1017167571</t>
  </si>
  <si>
    <t>21407380</t>
  </si>
  <si>
    <t>71751470</t>
  </si>
  <si>
    <t>43222103</t>
  </si>
  <si>
    <t>42897834</t>
  </si>
  <si>
    <t>32206292</t>
  </si>
  <si>
    <t>98525686</t>
  </si>
  <si>
    <t>1020412964</t>
  </si>
  <si>
    <t>32478653</t>
  </si>
  <si>
    <t>43056283</t>
  </si>
  <si>
    <t>1128480582</t>
  </si>
  <si>
    <t>42793732</t>
  </si>
  <si>
    <t>39166174</t>
  </si>
  <si>
    <t>1020424348</t>
  </si>
  <si>
    <t>1128283846</t>
  </si>
  <si>
    <t>10008877</t>
  </si>
  <si>
    <t>70514092</t>
  </si>
  <si>
    <t>43190596</t>
  </si>
  <si>
    <t>3517468</t>
  </si>
  <si>
    <t>43824149</t>
  </si>
  <si>
    <t>32538377</t>
  </si>
  <si>
    <t>71140737</t>
  </si>
  <si>
    <t>1075089800</t>
  </si>
  <si>
    <t>901238904</t>
  </si>
  <si>
    <t>98657648</t>
  </si>
  <si>
    <t>42794653</t>
  </si>
  <si>
    <t>1037610687</t>
  </si>
  <si>
    <t>71672615</t>
  </si>
  <si>
    <t>1128471197</t>
  </si>
  <si>
    <t>8909049961</t>
  </si>
  <si>
    <t>70102826</t>
  </si>
  <si>
    <t>890939068</t>
  </si>
  <si>
    <t>42886522</t>
  </si>
  <si>
    <t>43686765</t>
  </si>
  <si>
    <t>1017224707</t>
  </si>
  <si>
    <t>1035921373</t>
  </si>
  <si>
    <t>3391754</t>
  </si>
  <si>
    <t>14476374</t>
  </si>
  <si>
    <t>1037263422</t>
  </si>
  <si>
    <t>43279550</t>
  </si>
  <si>
    <t>43580452</t>
  </si>
  <si>
    <t>1020393918</t>
  </si>
  <si>
    <t>1039884855</t>
  </si>
  <si>
    <t>1017268719</t>
  </si>
  <si>
    <t>43475481</t>
  </si>
  <si>
    <t>1041087232</t>
  </si>
  <si>
    <t>43924098</t>
  </si>
  <si>
    <t>1127061582</t>
  </si>
  <si>
    <t>1010082002</t>
  </si>
  <si>
    <t>43616433</t>
  </si>
  <si>
    <t>21663960</t>
  </si>
  <si>
    <t>1001235970</t>
  </si>
  <si>
    <t>71745418</t>
  </si>
  <si>
    <t>1035418936</t>
  </si>
  <si>
    <t>1020450911</t>
  </si>
  <si>
    <t>42964971</t>
  </si>
  <si>
    <t>80239346</t>
  </si>
  <si>
    <t>10010594</t>
  </si>
  <si>
    <t>70515695</t>
  </si>
  <si>
    <t>24931067</t>
  </si>
  <si>
    <t>71629963</t>
  </si>
  <si>
    <t>43187919</t>
  </si>
  <si>
    <t>800186723</t>
  </si>
  <si>
    <t>98550208</t>
  </si>
  <si>
    <t>32455937</t>
  </si>
  <si>
    <t>71277581</t>
  </si>
  <si>
    <t>71743649</t>
  </si>
  <si>
    <t>3498674</t>
  </si>
  <si>
    <t>1128456542</t>
  </si>
  <si>
    <t>43686740</t>
  </si>
  <si>
    <t>43684542</t>
  </si>
  <si>
    <t>43493783</t>
  </si>
  <si>
    <t>43001718</t>
  </si>
  <si>
    <t>1128272625</t>
  </si>
  <si>
    <t>860042141</t>
  </si>
  <si>
    <t>70578493</t>
  </si>
  <si>
    <t>890984203</t>
  </si>
  <si>
    <t>32482446</t>
  </si>
  <si>
    <t>98762672</t>
  </si>
  <si>
    <t>1038136978</t>
  </si>
  <si>
    <t>32343376</t>
  </si>
  <si>
    <t>8249571</t>
  </si>
  <si>
    <t>43749506</t>
  </si>
  <si>
    <t>3595803</t>
  </si>
  <si>
    <t>21792134</t>
  </si>
  <si>
    <t>1128429101</t>
  </si>
  <si>
    <t>22148445</t>
  </si>
  <si>
    <t>71587929</t>
  </si>
  <si>
    <t>901875572</t>
  </si>
  <si>
    <t>71216153</t>
  </si>
  <si>
    <t>70091854</t>
  </si>
  <si>
    <t>43512904</t>
  </si>
  <si>
    <t>1036622959</t>
  </si>
  <si>
    <t>3537595</t>
  </si>
  <si>
    <t>43027509</t>
  </si>
  <si>
    <t>1020467407</t>
  </si>
  <si>
    <t>70507012</t>
  </si>
  <si>
    <t>8359459</t>
  </si>
  <si>
    <t>1125998052</t>
  </si>
  <si>
    <t>43496343</t>
  </si>
  <si>
    <t>1152452492</t>
  </si>
  <si>
    <t>1128479329</t>
  </si>
  <si>
    <t>1000407422</t>
  </si>
  <si>
    <t>1025881172</t>
  </si>
  <si>
    <t>98624352</t>
  </si>
  <si>
    <t>1152214079</t>
  </si>
  <si>
    <t>1041255927</t>
  </si>
  <si>
    <t>30306363</t>
  </si>
  <si>
    <t>43543155</t>
  </si>
  <si>
    <t>70166152</t>
  </si>
  <si>
    <t>71717536</t>
  </si>
  <si>
    <t>10006511568</t>
  </si>
  <si>
    <t>43445078</t>
  </si>
  <si>
    <t>1041149416</t>
  </si>
  <si>
    <t>1042064154</t>
  </si>
  <si>
    <t>43835461</t>
  </si>
  <si>
    <t>1047994263</t>
  </si>
  <si>
    <t>43280529</t>
  </si>
  <si>
    <t>42756849</t>
  </si>
  <si>
    <t>71362045</t>
  </si>
  <si>
    <t>1037648905</t>
  </si>
  <si>
    <t>42892986</t>
  </si>
  <si>
    <t>1018374688</t>
  </si>
  <si>
    <t>43685140</t>
  </si>
  <si>
    <t>71875583</t>
  </si>
  <si>
    <t>1039022898</t>
  </si>
  <si>
    <t>8348941</t>
  </si>
  <si>
    <t>3655798</t>
  </si>
  <si>
    <t>3570601</t>
  </si>
  <si>
    <t>43898673</t>
  </si>
  <si>
    <t>42764634</t>
  </si>
  <si>
    <t>98691627</t>
  </si>
  <si>
    <t>98527409</t>
  </si>
  <si>
    <t>98466295</t>
  </si>
  <si>
    <t>71618875</t>
  </si>
  <si>
    <t>6695550</t>
  </si>
  <si>
    <t>71752115</t>
  </si>
  <si>
    <t>43711345</t>
  </si>
  <si>
    <t>21437832</t>
  </si>
  <si>
    <t>3629407</t>
  </si>
  <si>
    <t>1037583153</t>
  </si>
  <si>
    <t>71493212</t>
  </si>
  <si>
    <t>15334174</t>
  </si>
  <si>
    <t>98465908</t>
  </si>
  <si>
    <t>21462010</t>
  </si>
  <si>
    <t>43838581</t>
  </si>
  <si>
    <t>1035420080</t>
  </si>
  <si>
    <t>1038770308</t>
  </si>
  <si>
    <t>1027883521</t>
  </si>
  <si>
    <t>1036618963</t>
  </si>
  <si>
    <t>15271999</t>
  </si>
  <si>
    <t>21574855</t>
  </si>
  <si>
    <t>71878466</t>
  </si>
  <si>
    <t>98562268</t>
  </si>
  <si>
    <t>1018373985</t>
  </si>
  <si>
    <t>21829459</t>
  </si>
  <si>
    <t>21791234</t>
  </si>
  <si>
    <t>1036616711</t>
  </si>
  <si>
    <t>70812945</t>
  </si>
  <si>
    <t>1020446713</t>
  </si>
  <si>
    <t>43594499</t>
  </si>
  <si>
    <t>1027887714</t>
  </si>
  <si>
    <t>1039450958</t>
  </si>
  <si>
    <t>42731940</t>
  </si>
  <si>
    <t>21994085</t>
  </si>
  <si>
    <t>66917166</t>
  </si>
  <si>
    <t>8388215</t>
  </si>
  <si>
    <t>43562213</t>
  </si>
  <si>
    <t>32503381</t>
  </si>
  <si>
    <t>43201265</t>
  </si>
  <si>
    <t>1039465151</t>
  </si>
  <si>
    <t>1041148249</t>
  </si>
  <si>
    <t>1041149877</t>
  </si>
  <si>
    <t>3365955</t>
  </si>
  <si>
    <t>42732766</t>
  </si>
  <si>
    <t>1015276376</t>
  </si>
  <si>
    <t>1040181585</t>
  </si>
  <si>
    <t>21435421</t>
  </si>
  <si>
    <t>43448865</t>
  </si>
  <si>
    <t>71878006</t>
  </si>
  <si>
    <t>15456819</t>
  </si>
  <si>
    <t>71740975</t>
  </si>
  <si>
    <t>1027883479</t>
  </si>
  <si>
    <t>3433487</t>
  </si>
  <si>
    <t>15450584</t>
  </si>
  <si>
    <t>3379862</t>
  </si>
  <si>
    <t>21920905</t>
  </si>
  <si>
    <t>98602411</t>
  </si>
  <si>
    <t>1038626546</t>
  </si>
  <si>
    <t>21982290</t>
  </si>
  <si>
    <t>43440244</t>
  </si>
  <si>
    <t>1033336641</t>
  </si>
  <si>
    <t>71493857</t>
  </si>
  <si>
    <t>98717137</t>
  </si>
  <si>
    <t>811009017</t>
  </si>
  <si>
    <t>43448947</t>
  </si>
  <si>
    <t>8909822618</t>
  </si>
  <si>
    <t>71141985</t>
  </si>
  <si>
    <t>15338136</t>
  </si>
  <si>
    <t>39300743</t>
  </si>
  <si>
    <t>15333846</t>
  </si>
  <si>
    <t>1017153855</t>
  </si>
  <si>
    <t>71113444</t>
  </si>
  <si>
    <t>43286595</t>
  </si>
  <si>
    <t>16718590</t>
  </si>
  <si>
    <t>71054703</t>
  </si>
  <si>
    <t>15458745</t>
  </si>
  <si>
    <t>71494266</t>
  </si>
  <si>
    <t>901115440</t>
  </si>
  <si>
    <t>1046668532</t>
  </si>
  <si>
    <t>71053480</t>
  </si>
  <si>
    <t>70002055</t>
  </si>
  <si>
    <t>15334178</t>
  </si>
  <si>
    <t>1152197739</t>
  </si>
  <si>
    <t>3433944</t>
  </si>
  <si>
    <t>71494595</t>
  </si>
  <si>
    <t>15457481</t>
  </si>
  <si>
    <t>3455943</t>
  </si>
  <si>
    <t>71142042</t>
  </si>
  <si>
    <t>1033337659</t>
  </si>
  <si>
    <t>1042062941</t>
  </si>
  <si>
    <t>15530833</t>
  </si>
  <si>
    <t>71876052</t>
  </si>
  <si>
    <t>71142398</t>
  </si>
  <si>
    <t>70852638</t>
  </si>
  <si>
    <t>710693</t>
  </si>
  <si>
    <t>43440801</t>
  </si>
  <si>
    <t>71228646</t>
  </si>
  <si>
    <t>1128475818</t>
  </si>
  <si>
    <t>42966406</t>
  </si>
  <si>
    <t>8470962</t>
  </si>
  <si>
    <t>98668216</t>
  </si>
  <si>
    <t>21501229</t>
  </si>
  <si>
    <t>15483936</t>
  </si>
  <si>
    <t>811018300</t>
  </si>
  <si>
    <t>43990800</t>
  </si>
  <si>
    <t>900746599</t>
  </si>
  <si>
    <t>1038333503</t>
  </si>
  <si>
    <t>22005598</t>
  </si>
  <si>
    <t>1020478126</t>
  </si>
  <si>
    <t>1035700523</t>
  </si>
  <si>
    <t>1035282654</t>
  </si>
  <si>
    <t>42800328</t>
  </si>
  <si>
    <t>98482065</t>
  </si>
  <si>
    <t>22005527</t>
  </si>
  <si>
    <t>70501023</t>
  </si>
  <si>
    <t>71728619</t>
  </si>
  <si>
    <t>70412656</t>
  </si>
  <si>
    <t>1000106331</t>
  </si>
  <si>
    <t>1039286206</t>
  </si>
  <si>
    <t>18492614</t>
  </si>
  <si>
    <t>32513701</t>
  </si>
  <si>
    <t>1039289819</t>
  </si>
  <si>
    <t>70131937</t>
  </si>
  <si>
    <t>32277297</t>
  </si>
  <si>
    <t>8316013</t>
  </si>
  <si>
    <t>21707897</t>
  </si>
  <si>
    <t>43118701</t>
  </si>
  <si>
    <t>43344919</t>
  </si>
  <si>
    <t>15489564</t>
  </si>
  <si>
    <t>1023830702</t>
  </si>
  <si>
    <t>15260893</t>
  </si>
  <si>
    <t>43508311</t>
  </si>
  <si>
    <t>71261601</t>
  </si>
  <si>
    <t>15402521</t>
  </si>
  <si>
    <t>21897397</t>
  </si>
  <si>
    <t>94316953</t>
  </si>
  <si>
    <t>71527039</t>
  </si>
  <si>
    <t>70433853</t>
  </si>
  <si>
    <t>98540227</t>
  </si>
  <si>
    <t>1039701004</t>
  </si>
  <si>
    <t>43683295</t>
  </si>
  <si>
    <t>1000771149</t>
  </si>
  <si>
    <t>43345571</t>
  </si>
  <si>
    <t>1039464929</t>
  </si>
  <si>
    <t>70431725</t>
  </si>
  <si>
    <t>8419591</t>
  </si>
  <si>
    <t>15264241</t>
  </si>
  <si>
    <t>1039885581</t>
  </si>
  <si>
    <t>1096955389</t>
  </si>
  <si>
    <t>1001398892</t>
  </si>
  <si>
    <t>98463172</t>
  </si>
  <si>
    <t>43415849</t>
  </si>
  <si>
    <t>1022093316</t>
  </si>
  <si>
    <t>8417757</t>
  </si>
  <si>
    <t>1035305453</t>
  </si>
  <si>
    <t>15406314</t>
  </si>
  <si>
    <t>70548537</t>
  </si>
  <si>
    <t>1048017239</t>
  </si>
  <si>
    <t>1116803532</t>
  </si>
  <si>
    <t>63287499</t>
  </si>
  <si>
    <t>1020459813</t>
  </si>
  <si>
    <t>1007104503</t>
  </si>
  <si>
    <t>18512677</t>
  </si>
  <si>
    <t>900659284</t>
  </si>
  <si>
    <t>1039286492</t>
  </si>
  <si>
    <t>1013642852</t>
  </si>
  <si>
    <t>70052481</t>
  </si>
  <si>
    <t>98459901</t>
  </si>
  <si>
    <t>43847586</t>
  </si>
  <si>
    <t>890984575</t>
  </si>
  <si>
    <t>43703442</t>
  </si>
  <si>
    <t>1128271011</t>
  </si>
  <si>
    <t>1022095660</t>
  </si>
  <si>
    <t>70470798</t>
  </si>
  <si>
    <t>71707473</t>
  </si>
  <si>
    <t>98482443</t>
  </si>
  <si>
    <t>1035283119</t>
  </si>
  <si>
    <t>43418620</t>
  </si>
  <si>
    <t>98540944</t>
  </si>
  <si>
    <t>98540781</t>
  </si>
  <si>
    <t>43875770</t>
  </si>
  <si>
    <t>22060653</t>
  </si>
  <si>
    <t>2025-12-15 14:44:20</t>
  </si>
  <si>
    <t>15421220</t>
  </si>
  <si>
    <t>RAUL ANTONIO OSPINA MARIN</t>
  </si>
  <si>
    <t>3207003049</t>
  </si>
  <si>
    <t>RURAL_190674200677350002_PROV.VDA CHAPARRAL</t>
  </si>
  <si>
    <t>SAN VICENTE</t>
  </si>
  <si>
    <t>190674200677350002</t>
  </si>
  <si>
    <t>San Vicente</t>
  </si>
  <si>
    <t>Revisor Instalac. Regadas Oriente</t>
  </si>
  <si>
    <t>2025-12-30 14:44:20</t>
  </si>
  <si>
    <t>10 días 14:44</t>
  </si>
  <si>
    <t>0 días 14:44</t>
  </si>
  <si>
    <t>ORIENTE</t>
  </si>
  <si>
    <t>22461942</t>
  </si>
  <si>
    <t>2025-12-19 09:47:00</t>
  </si>
  <si>
    <t>70382942</t>
  </si>
  <si>
    <t>LUIS JAVIER RAMIREZ CIFUENTES</t>
  </si>
  <si>
    <t>3126976506</t>
  </si>
  <si>
    <t>RURAL_190660200400480000_VDA PALESTINA PREDIO 23</t>
  </si>
  <si>
    <t>SAN LUIS  ANT</t>
  </si>
  <si>
    <t>190660200400480000</t>
  </si>
  <si>
    <t>San Luis  ANT</t>
  </si>
  <si>
    <t>Energía Prepago Oriente</t>
  </si>
  <si>
    <t>2026-01-07 09:47:00</t>
  </si>
  <si>
    <t>6 días 09:47</t>
  </si>
  <si>
    <t>5 días 09:47</t>
  </si>
  <si>
    <t>22677555</t>
  </si>
  <si>
    <t>2025-12-23 10:51:57</t>
  </si>
  <si>
    <t>1041228666</t>
  </si>
  <si>
    <t>YEIMY CAROLINA RAMIREZ SALAZAR</t>
  </si>
  <si>
    <t>3108266522</t>
  </si>
  <si>
    <t>CR 16 A CL 19 -16 (INTERIOR 101 )</t>
  </si>
  <si>
    <t>EL PEÑOL</t>
  </si>
  <si>
    <t>371126109000160101</t>
  </si>
  <si>
    <t>El Peñol</t>
  </si>
  <si>
    <t>2026-01-05 10:51:57</t>
  </si>
  <si>
    <t>4 días 10:51</t>
  </si>
  <si>
    <t>22886111</t>
  </si>
  <si>
    <t>2025-12-15 09:20:13</t>
  </si>
  <si>
    <t>71727586</t>
  </si>
  <si>
    <t>LUIS CARLOS ORTIZ GRAJALES</t>
  </si>
  <si>
    <t>3860382</t>
  </si>
  <si>
    <t>3148913196</t>
  </si>
  <si>
    <t>RURAL_181055003700000003_VDA EL MORRO-UVITAL</t>
  </si>
  <si>
    <t>181055003700000003</t>
  </si>
  <si>
    <t>2025-12-30 09:20:13</t>
  </si>
  <si>
    <t>10 días 09:20</t>
  </si>
  <si>
    <t>0 días 09:20</t>
  </si>
  <si>
    <t>23029467</t>
  </si>
  <si>
    <t>2025-12-15 14:57:58</t>
  </si>
  <si>
    <t>70093760</t>
  </si>
  <si>
    <t>RAUL ENRIQUE GOMEZ GOMEZ</t>
  </si>
  <si>
    <t>3584461</t>
  </si>
  <si>
    <t>3122238732</t>
  </si>
  <si>
    <t>RURAL_190318203027960009_PROV.PARCELACION LE CIEL</t>
  </si>
  <si>
    <t>GUARNE</t>
  </si>
  <si>
    <t>190318203027960009</t>
  </si>
  <si>
    <t>Guarne</t>
  </si>
  <si>
    <t>2025-12-30 14:57:58</t>
  </si>
  <si>
    <t>10 días 14:57</t>
  </si>
  <si>
    <t>23051708</t>
  </si>
  <si>
    <t>2025-12-15 14:58:57</t>
  </si>
  <si>
    <t>1036955481</t>
  </si>
  <si>
    <t>NICOLAS GOMEZ ZULUAGA</t>
  </si>
  <si>
    <t>3006426639</t>
  </si>
  <si>
    <t>RURAL_190376200310000102</t>
  </si>
  <si>
    <t>RIONEGRO</t>
  </si>
  <si>
    <t>190376200310000102</t>
  </si>
  <si>
    <t>Rionegro</t>
  </si>
  <si>
    <t>2025-12-30 14:58:57</t>
  </si>
  <si>
    <t>10 días 14:58</t>
  </si>
  <si>
    <t>0 días 14:58</t>
  </si>
  <si>
    <t>23086053</t>
  </si>
  <si>
    <t>2025-12-26 14:26:01</t>
  </si>
  <si>
    <t>8106258</t>
  </si>
  <si>
    <t>OSCAR FELIPE SANCHEZ TORRES</t>
  </si>
  <si>
    <t>2979750</t>
  </si>
  <si>
    <t>3014809239</t>
  </si>
  <si>
    <t>RURAL_190440200660099003_VDA GAVIRIA</t>
  </si>
  <si>
    <t>MARINILLA</t>
  </si>
  <si>
    <t>190440200660099003</t>
  </si>
  <si>
    <t>Marinilla</t>
  </si>
  <si>
    <t>2026-01-13 14:26:01</t>
  </si>
  <si>
    <t>8 días 14:26</t>
  </si>
  <si>
    <t>23120570</t>
  </si>
  <si>
    <t>2025-12-15 15:00:58</t>
  </si>
  <si>
    <t>1067844416</t>
  </si>
  <si>
    <t>MAURICIO DE JESUS GIRALDO CASTAÑO</t>
  </si>
  <si>
    <t>3007139172</t>
  </si>
  <si>
    <t>RURAL_190649200200000001_PROV.VEREDA PEÑOLES</t>
  </si>
  <si>
    <t>SAN CARLOS ANT</t>
  </si>
  <si>
    <t>190649200200000001</t>
  </si>
  <si>
    <t>San Carlos ANT</t>
  </si>
  <si>
    <t>2025-12-30 15:00:58</t>
  </si>
  <si>
    <t>10 días 15:00</t>
  </si>
  <si>
    <t>0 días 15:00</t>
  </si>
  <si>
    <t>23136909</t>
  </si>
  <si>
    <t>2025-12-15 15:27:16</t>
  </si>
  <si>
    <t>15386235</t>
  </si>
  <si>
    <t>JHON FREDY VILLADA CASTAÑO</t>
  </si>
  <si>
    <t>2847272</t>
  </si>
  <si>
    <t>3127674648</t>
  </si>
  <si>
    <t>RURAL_190002200664300000_VDA STA CATALINA</t>
  </si>
  <si>
    <t>ABEJORRAL</t>
  </si>
  <si>
    <t>190002200664300000-ENEPRE</t>
  </si>
  <si>
    <t>Abejorral</t>
  </si>
  <si>
    <t>2025-12-31 15:27:16</t>
  </si>
  <si>
    <t>10 días 15:27</t>
  </si>
  <si>
    <t>1 días 15:27</t>
  </si>
  <si>
    <t>2025-12-15 15:28:20</t>
  </si>
  <si>
    <t>190002200664300000</t>
  </si>
  <si>
    <t>Habilitación Viviendas Oriente</t>
  </si>
  <si>
    <t>2026-01-02 15:28:20</t>
  </si>
  <si>
    <t>10 días 15:28</t>
  </si>
  <si>
    <t>2 días 15:28</t>
  </si>
  <si>
    <t>23141645</t>
  </si>
  <si>
    <t>2025-12-18 09:42:53</t>
  </si>
  <si>
    <t>43646303</t>
  </si>
  <si>
    <t>DEICI ANDREA GIRALDO GIRALDO</t>
  </si>
  <si>
    <t>3206894945</t>
  </si>
  <si>
    <t>RURAL_190313200421260006_PROV.QUEBRADONA</t>
  </si>
  <si>
    <t>GRANADA ANT</t>
  </si>
  <si>
    <t>190313200421260006</t>
  </si>
  <si>
    <t>Granada ANT</t>
  </si>
  <si>
    <t>2026-01-05 09:42:53</t>
  </si>
  <si>
    <t>7 días 09:42</t>
  </si>
  <si>
    <t>3 días 09:42</t>
  </si>
  <si>
    <t>23151447</t>
  </si>
  <si>
    <t>2025-12-18 21:45:34</t>
  </si>
  <si>
    <t>15432305</t>
  </si>
  <si>
    <t>ARNULFO DE JESUS LOPEZ ALVAREZ</t>
  </si>
  <si>
    <t>5319310</t>
  </si>
  <si>
    <t>3113940059</t>
  </si>
  <si>
    <t>RURAL_190616100500798002</t>
  </si>
  <si>
    <t>190616100500798002</t>
  </si>
  <si>
    <t>2026-01-05 21:45:34</t>
  </si>
  <si>
    <t>7 días 21:45</t>
  </si>
  <si>
    <t>3 días 21:45</t>
  </si>
  <si>
    <t>23181879</t>
  </si>
  <si>
    <t>2025-12-13 14:47:18</t>
  </si>
  <si>
    <t>43185854</t>
  </si>
  <si>
    <t>YENNY ANDREA DUQUE GOMEZ</t>
  </si>
  <si>
    <t>5802831</t>
  </si>
  <si>
    <t>3217638847</t>
  </si>
  <si>
    <t>RURAL_190197200636360001_PROV.VDA SANTO DOMINGO</t>
  </si>
  <si>
    <t>COCORNÁ</t>
  </si>
  <si>
    <t>190197200636360001</t>
  </si>
  <si>
    <t>Cocorná</t>
  </si>
  <si>
    <t>2025-12-29 14:47:18</t>
  </si>
  <si>
    <t>11 días 14:47</t>
  </si>
  <si>
    <t>23195832</t>
  </si>
  <si>
    <t>2025-12-19 11:49:08</t>
  </si>
  <si>
    <t>42966400</t>
  </si>
  <si>
    <t>CLARA MARIA DEL SOCORRO AGUDELO PRIETO</t>
  </si>
  <si>
    <t>3233983883</t>
  </si>
  <si>
    <t>RURAL_190376200113200019_PROV.PARCELACION ASTURIAS</t>
  </si>
  <si>
    <t>LA CEJA</t>
  </si>
  <si>
    <t>190376200113200019</t>
  </si>
  <si>
    <t>La Ceja</t>
  </si>
  <si>
    <t>2026-01-06 11:49:08</t>
  </si>
  <si>
    <t>6 días 11:49</t>
  </si>
  <si>
    <t>4 días 11:49</t>
  </si>
  <si>
    <t>23265049</t>
  </si>
  <si>
    <t>2025-12-17 16:05:01</t>
  </si>
  <si>
    <t>45492413</t>
  </si>
  <si>
    <t>ADRIANA PATRICIA ECHEVERRI ACEVEDO</t>
  </si>
  <si>
    <t>8389493</t>
  </si>
  <si>
    <t>3206410141</t>
  </si>
  <si>
    <t>RURAL_190440200593650002_PROV.VDA LA ESMERALDA</t>
  </si>
  <si>
    <t>190440200593650002</t>
  </si>
  <si>
    <t>2026-01-02 16:05:01</t>
  </si>
  <si>
    <t>2 días 16:05</t>
  </si>
  <si>
    <t>23283598</t>
  </si>
  <si>
    <t>2025-12-15 15:36:18</t>
  </si>
  <si>
    <t>43450745</t>
  </si>
  <si>
    <t>ANA RAMIREZ SALAZAR</t>
  </si>
  <si>
    <t>3106627618</t>
  </si>
  <si>
    <t>RURAL_190755200500283000_VDA LA HERMOSA</t>
  </si>
  <si>
    <t>SONSÓN</t>
  </si>
  <si>
    <t>190755200500283000</t>
  </si>
  <si>
    <t>Sonsón</t>
  </si>
  <si>
    <t>ORIENTE-RMRT-Edwin F. Feria Torres</t>
  </si>
  <si>
    <t>2026-01-06 15:36:18</t>
  </si>
  <si>
    <t>10 días 15:36</t>
  </si>
  <si>
    <t>4 días 15:36</t>
  </si>
  <si>
    <t>23299390</t>
  </si>
  <si>
    <t>2025-12-23 06:25:58</t>
  </si>
  <si>
    <t>25806127</t>
  </si>
  <si>
    <t>ANA FELIPA GOEZ GOEZ</t>
  </si>
  <si>
    <t>3216257141</t>
  </si>
  <si>
    <t>RURAL_190698200518000003_PROV.VDA GAVIRIA</t>
  </si>
  <si>
    <t>SANTUARIO ANT</t>
  </si>
  <si>
    <t>190698200518000003</t>
  </si>
  <si>
    <t>Santuario ANT</t>
  </si>
  <si>
    <t>2026-01-08 06:25:58</t>
  </si>
  <si>
    <t>4 días 06:25</t>
  </si>
  <si>
    <t>23307168</t>
  </si>
  <si>
    <t>2025-12-23 09:11:30</t>
  </si>
  <si>
    <t>900284237</t>
  </si>
  <si>
    <t>JUNTA DE VIVIENDA COMUNITARIA AGUAS CRISTALINAS</t>
  </si>
  <si>
    <t>4580497</t>
  </si>
  <si>
    <t>3104252026</t>
  </si>
  <si>
    <t>RURAL_190667100029600000_CR 21 CL 21 -28</t>
  </si>
  <si>
    <t>SAN RAFAEL</t>
  </si>
  <si>
    <t>190667100029600000</t>
  </si>
  <si>
    <t>San Rafael</t>
  </si>
  <si>
    <t>Revisor Punto de Conexión Oriente</t>
  </si>
  <si>
    <t>2025-12-30 09:11:30</t>
  </si>
  <si>
    <t>4 días 09:11</t>
  </si>
  <si>
    <t>23313757</t>
  </si>
  <si>
    <t>2025-12-19 08:11:57</t>
  </si>
  <si>
    <t>8402257</t>
  </si>
  <si>
    <t>FLABIO ALBERTO URAN GALLEGO</t>
  </si>
  <si>
    <t>3136221454</t>
  </si>
  <si>
    <t>RURAL_190616100405129802</t>
  </si>
  <si>
    <t>190616100405129802</t>
  </si>
  <si>
    <t>2026-01-06 08:11:57</t>
  </si>
  <si>
    <t>6 días 08:11</t>
  </si>
  <si>
    <t>4 días 08:11</t>
  </si>
  <si>
    <t>23334515</t>
  </si>
  <si>
    <t>2025-12-15 15:03:35</t>
  </si>
  <si>
    <t>70111160</t>
  </si>
  <si>
    <t>JORGE IVAN MEJIA GALLEGO</t>
  </si>
  <si>
    <t>3008816139</t>
  </si>
  <si>
    <t>RURAL_190617200640661105_PROV.VDA CHIPRE PARC SERE</t>
  </si>
  <si>
    <t>190617200640661105</t>
  </si>
  <si>
    <t>2025-12-30 15:03:35</t>
  </si>
  <si>
    <t>10 días 15:03</t>
  </si>
  <si>
    <t>0 días 15:03</t>
  </si>
  <si>
    <t>23344900</t>
  </si>
  <si>
    <t>2025-12-18 15:54:37</t>
  </si>
  <si>
    <t>10103636</t>
  </si>
  <si>
    <t>ALIRIO DE JESUS GOMEZ OROZCO</t>
  </si>
  <si>
    <t>3115917966</t>
  </si>
  <si>
    <t>RURAL_ 181009121875000102 CL 10 CR 10 -18 (APTO 10</t>
  </si>
  <si>
    <t>181009121875000102</t>
  </si>
  <si>
    <t>2026-01-05 15:54:37</t>
  </si>
  <si>
    <t>23346836</t>
  </si>
  <si>
    <t>2025-12-15 15:38:42</t>
  </si>
  <si>
    <t>1028022985</t>
  </si>
  <si>
    <t>DEIVI LOPEZ TUBERQUIA</t>
  </si>
  <si>
    <t>3104696022</t>
  </si>
  <si>
    <t>RURAL_190197200342600000_VDA BUENOS AIRES</t>
  </si>
  <si>
    <t>190197200342600000</t>
  </si>
  <si>
    <t>2026-01-06 15:38:42</t>
  </si>
  <si>
    <t>10 días 15:38</t>
  </si>
  <si>
    <t>23349785</t>
  </si>
  <si>
    <t>2025-12-17 16:51:36</t>
  </si>
  <si>
    <t>43466046</t>
  </si>
  <si>
    <t>OLGA CECILIA TRUJILLO IDARRAGA</t>
  </si>
  <si>
    <t>4982270</t>
  </si>
  <si>
    <t>3126309025</t>
  </si>
  <si>
    <t>RURAL_190149100276965015</t>
  </si>
  <si>
    <t>EL CARMEN DE VIBORAL</t>
  </si>
  <si>
    <t>190149100276965015</t>
  </si>
  <si>
    <t>El Carmen De Viboral</t>
  </si>
  <si>
    <t>2026-01-02 16:51:36</t>
  </si>
  <si>
    <t>8 días 16:51</t>
  </si>
  <si>
    <t>2 días 16:51</t>
  </si>
  <si>
    <t>23353293</t>
  </si>
  <si>
    <t>2025-12-15 15:41:40</t>
  </si>
  <si>
    <t>8354346</t>
  </si>
  <si>
    <t>CRISTOBAL VALENCIA VALENCIA</t>
  </si>
  <si>
    <t>3182385313</t>
  </si>
  <si>
    <t>RURAL_190319207973630000_1 1-1 EL PALMAR</t>
  </si>
  <si>
    <t>190319207973630000</t>
  </si>
  <si>
    <t>2026-01-06 15:41:40</t>
  </si>
  <si>
    <t>10 días 15:41</t>
  </si>
  <si>
    <t>4 días 15:41</t>
  </si>
  <si>
    <t>23354519</t>
  </si>
  <si>
    <t>2025-12-15 15:47:52</t>
  </si>
  <si>
    <t>c30p0y1zt</t>
  </si>
  <si>
    <t>STEFAN SCHWEIZER</t>
  </si>
  <si>
    <t>3000000000</t>
  </si>
  <si>
    <t>RURAL_190197200441300000_LOS POTREROS</t>
  </si>
  <si>
    <t>190197200441300000</t>
  </si>
  <si>
    <t>2026-01-06 15:47:52</t>
  </si>
  <si>
    <t>10 días 15:47</t>
  </si>
  <si>
    <t>4 días 15:47</t>
  </si>
  <si>
    <t>23355727</t>
  </si>
  <si>
    <t>2025-12-17 13:25:10</t>
  </si>
  <si>
    <t>70730943</t>
  </si>
  <si>
    <t>JORGE IVAN HENAO HENAO</t>
  </si>
  <si>
    <t>3226903646</t>
  </si>
  <si>
    <t>RURAL_190149100220008102_VILLAS EL ROSAL MZ 4 LT 5</t>
  </si>
  <si>
    <t>190149100220008102</t>
  </si>
  <si>
    <t>2026-01-02 13:25:10</t>
  </si>
  <si>
    <t>8 días 13:25</t>
  </si>
  <si>
    <t>23360072</t>
  </si>
  <si>
    <t>2025-12-13 21:43:33</t>
  </si>
  <si>
    <t>1040746499</t>
  </si>
  <si>
    <t>WILLINTON MONTOYA ORTIZ</t>
  </si>
  <si>
    <t>3045762412</t>
  </si>
  <si>
    <t>RURAL_190440200750165004_PROV.VDA POZO</t>
  </si>
  <si>
    <t>190440200750165004</t>
  </si>
  <si>
    <t>2025-12-29 21:43:33</t>
  </si>
  <si>
    <t>11 días 21:43</t>
  </si>
  <si>
    <t>23361911</t>
  </si>
  <si>
    <t>2025-12-18 10:45:36</t>
  </si>
  <si>
    <t>43035653</t>
  </si>
  <si>
    <t>MARIA LILIANA VELASQUEZ GUZMAN</t>
  </si>
  <si>
    <t>3115802547</t>
  </si>
  <si>
    <t>RURAL_190319205308747003_PROV.VERRACAL</t>
  </si>
  <si>
    <t>190319205308747003</t>
  </si>
  <si>
    <t>2026-01-05 10:45:36</t>
  </si>
  <si>
    <t>7 días 10:45</t>
  </si>
  <si>
    <t>3 días 10:45</t>
  </si>
  <si>
    <t>23378936</t>
  </si>
  <si>
    <t>2025-12-26 11:59:48</t>
  </si>
  <si>
    <t>70289497</t>
  </si>
  <si>
    <t>CARLOS ALBERTO LOPEZ MARIN</t>
  </si>
  <si>
    <t>8286969</t>
  </si>
  <si>
    <t>3108302347</t>
  </si>
  <si>
    <t>RURAL_190674200621370001_PROV.RURAL_19067420062137</t>
  </si>
  <si>
    <t>190674200621370001</t>
  </si>
  <si>
    <t>2026-01-02 11:59:48</t>
  </si>
  <si>
    <t>2 días 11:59</t>
  </si>
  <si>
    <t>23385933</t>
  </si>
  <si>
    <t>2025-12-13 09:37:53</t>
  </si>
  <si>
    <t>91203043</t>
  </si>
  <si>
    <t>CARLOS AUGUSTO RAMIREZ GOMEZ</t>
  </si>
  <si>
    <t>3578819</t>
  </si>
  <si>
    <t>3043289440</t>
  </si>
  <si>
    <t>RURAL_190440200842783002_PROV.RURAL</t>
  </si>
  <si>
    <t>190440200842783002</t>
  </si>
  <si>
    <t>2025-12-29 09:37:53</t>
  </si>
  <si>
    <t>11 días 09:37</t>
  </si>
  <si>
    <t>23393162</t>
  </si>
  <si>
    <t>2025-12-12 14:53:32</t>
  </si>
  <si>
    <t>9225808</t>
  </si>
  <si>
    <t>SILVIO HERNANDEZ CARDONA</t>
  </si>
  <si>
    <t>3017069337</t>
  </si>
  <si>
    <t>RURAL_190197200659300231_PROV.LA GRANJA</t>
  </si>
  <si>
    <t>190197200659300231</t>
  </si>
  <si>
    <t>2025-12-29 14:53:32</t>
  </si>
  <si>
    <t>11 días 14:53</t>
  </si>
  <si>
    <t>23398479</t>
  </si>
  <si>
    <t>2025-12-16 09:41:37</t>
  </si>
  <si>
    <t>71780256</t>
  </si>
  <si>
    <t>JAIRO ALBERTO ORTIZ ACEVEDO</t>
  </si>
  <si>
    <t>3116330554</t>
  </si>
  <si>
    <t>RURAL_188004380000000057_VEREDA SAMARIA</t>
  </si>
  <si>
    <t>188004380000000057</t>
  </si>
  <si>
    <t>2025-12-31 09:41:37</t>
  </si>
  <si>
    <t>9 días 09:41</t>
  </si>
  <si>
    <t>1 días 09:41</t>
  </si>
  <si>
    <t>23398679</t>
  </si>
  <si>
    <t>2025-12-22 08:33:33</t>
  </si>
  <si>
    <t>43874896</t>
  </si>
  <si>
    <t>LUZ EDITH MONTOYA</t>
  </si>
  <si>
    <t>3107440550</t>
  </si>
  <si>
    <t>RURAL_130023595050000002</t>
  </si>
  <si>
    <t>130023595050000002</t>
  </si>
  <si>
    <t>2026-01-09 08:33:33</t>
  </si>
  <si>
    <t>5 días 08:33</t>
  </si>
  <si>
    <t>7 días 08:33</t>
  </si>
  <si>
    <t>23415335</t>
  </si>
  <si>
    <t>2025-12-15 09:17:37</t>
  </si>
  <si>
    <t>43094941</t>
  </si>
  <si>
    <t>SILVIA VICTORIA RAMIREZ MONTOYA</t>
  </si>
  <si>
    <t>5877049</t>
  </si>
  <si>
    <t>3113730342</t>
  </si>
  <si>
    <t>RURAL_190440200660076001_VEREDA LA GAVIRIA</t>
  </si>
  <si>
    <t>190440200660076001</t>
  </si>
  <si>
    <t>2025-12-30 09:17:37</t>
  </si>
  <si>
    <t>10 días 09:17</t>
  </si>
  <si>
    <t>0 días 09:17</t>
  </si>
  <si>
    <t>23417330</t>
  </si>
  <si>
    <t>2025-12-15 15:05:28</t>
  </si>
  <si>
    <t>71339442</t>
  </si>
  <si>
    <t>JUAN ESTEBAN TOBON HERNANDEZ</t>
  </si>
  <si>
    <t>3206937126</t>
  </si>
  <si>
    <t>RURAL_181040944100000000_VDA EL MARIAL</t>
  </si>
  <si>
    <t>181040944100000000</t>
  </si>
  <si>
    <t>2025-12-30 15:05:28</t>
  </si>
  <si>
    <t>10 días 15:05</t>
  </si>
  <si>
    <t>23419861</t>
  </si>
  <si>
    <t>2025-12-15 15:49:54</t>
  </si>
  <si>
    <t>70750435</t>
  </si>
  <si>
    <t>ARCESIO DE JESUS JARAMILLO MONTOYA</t>
  </si>
  <si>
    <t>5231692</t>
  </si>
  <si>
    <t>3113371849</t>
  </si>
  <si>
    <t>RURAL_190319203817100000_190319203817100000</t>
  </si>
  <si>
    <t>190319203817100000</t>
  </si>
  <si>
    <t>2026-01-06 15:49:54</t>
  </si>
  <si>
    <t>10 días 15:49</t>
  </si>
  <si>
    <t>4 días 15:49</t>
  </si>
  <si>
    <t>23438389</t>
  </si>
  <si>
    <t>2025-12-17 08:00:40</t>
  </si>
  <si>
    <t>1036950861</t>
  </si>
  <si>
    <t>ANDRES FELIPE CASTRO CASTRO</t>
  </si>
  <si>
    <t>3205254241</t>
  </si>
  <si>
    <t>RURAL_190617200712482002_PROV.VEREDA PONTEZUELA</t>
  </si>
  <si>
    <t>190617200712482002</t>
  </si>
  <si>
    <t>2026-01-06 08:00:40</t>
  </si>
  <si>
    <t>23445883</t>
  </si>
  <si>
    <t>2025-12-15 07:31:02</t>
  </si>
  <si>
    <t>8307795</t>
  </si>
  <si>
    <t>HUMBERTO GAVIRIA LONDOÑO</t>
  </si>
  <si>
    <t>3104253200</t>
  </si>
  <si>
    <t>RURAL_190197200556350003_PROV.VEREDA EL TESORO</t>
  </si>
  <si>
    <t>190197200556350003</t>
  </si>
  <si>
    <t>2025-12-30 07:31:02</t>
  </si>
  <si>
    <t>10 días 07:31</t>
  </si>
  <si>
    <t>0 días 07:31</t>
  </si>
  <si>
    <t>23451867</t>
  </si>
  <si>
    <t>2025-12-18 17:59:36</t>
  </si>
  <si>
    <t>51911812</t>
  </si>
  <si>
    <t>ADRIANA IVONNE BOLIVAR MORA</t>
  </si>
  <si>
    <t>3102555356</t>
  </si>
  <si>
    <t>RURAL_190318102396500002_CR 49 A CL 48 45</t>
  </si>
  <si>
    <t>190318102396500002</t>
  </si>
  <si>
    <t>2026-01-05 17:59:36</t>
  </si>
  <si>
    <t>7 días 17:59</t>
  </si>
  <si>
    <t>3 días 17:59</t>
  </si>
  <si>
    <t>23452030</t>
  </si>
  <si>
    <t>2025-12-18 17:58:50</t>
  </si>
  <si>
    <t>RURAL_190318102396500003_CR 49 A CL 48 45</t>
  </si>
  <si>
    <t>190318102396500003</t>
  </si>
  <si>
    <t>2026-01-05 17:58:50</t>
  </si>
  <si>
    <t>7 días 17:58</t>
  </si>
  <si>
    <t>3 días 17:58</t>
  </si>
  <si>
    <t>23452066</t>
  </si>
  <si>
    <t>2025-12-18 18:00:22</t>
  </si>
  <si>
    <t>80037142</t>
  </si>
  <si>
    <t>JOSE JESUS CARMONA MARIN</t>
  </si>
  <si>
    <t>3148953684</t>
  </si>
  <si>
    <t>RURAL_190318102396500004_CR 49 A CL 48 45 (INT 201</t>
  </si>
  <si>
    <t>190318102396500004</t>
  </si>
  <si>
    <t>2026-01-05 18:00:22</t>
  </si>
  <si>
    <t>7 días 18:00</t>
  </si>
  <si>
    <t>3 días 18:00</t>
  </si>
  <si>
    <t>23454081</t>
  </si>
  <si>
    <t>2025-12-15 15:06:35</t>
  </si>
  <si>
    <t>1128265659</t>
  </si>
  <si>
    <t>SEBASTIAN TOVAR CALLE</t>
  </si>
  <si>
    <t>3192136768</t>
  </si>
  <si>
    <t>RURAL_190698200773200010_PROV.VDA LA FLORESTA</t>
  </si>
  <si>
    <t>190698200773200010</t>
  </si>
  <si>
    <t>2025-12-30 15:06:35</t>
  </si>
  <si>
    <t>10 días 15:06</t>
  </si>
  <si>
    <t>0 días 15:06</t>
  </si>
  <si>
    <t>23455106</t>
  </si>
  <si>
    <t>2025-12-16 08:34:58</t>
  </si>
  <si>
    <t>70088555</t>
  </si>
  <si>
    <t>ANDRES DUQUE URIBE</t>
  </si>
  <si>
    <t>4017181</t>
  </si>
  <si>
    <t>3103860285</t>
  </si>
  <si>
    <t>RURAL_190617200499011000_PROV.PARC ESSENZA LT11</t>
  </si>
  <si>
    <t>190617200499011000</t>
  </si>
  <si>
    <t>2025-12-31 08:34:58</t>
  </si>
  <si>
    <t>9 días 08:34</t>
  </si>
  <si>
    <t>1 días 08:34</t>
  </si>
  <si>
    <t>23457033</t>
  </si>
  <si>
    <t>2025-12-17 13:46:36</t>
  </si>
  <si>
    <t>1220466519</t>
  </si>
  <si>
    <t>SEBASTIAN DUQUE</t>
  </si>
  <si>
    <t>3507042005</t>
  </si>
  <si>
    <t>RURAL_190400200467500002_PROV.VEREDA PANTALIO</t>
  </si>
  <si>
    <t>LA UNIÓN</t>
  </si>
  <si>
    <t>190400200467500002</t>
  </si>
  <si>
    <t>La Unión</t>
  </si>
  <si>
    <t>2026-01-02 13:46:36</t>
  </si>
  <si>
    <t>8 días 13:46</t>
  </si>
  <si>
    <t>23465964</t>
  </si>
  <si>
    <t>2025-12-16 10:19:38</t>
  </si>
  <si>
    <t>1001366638</t>
  </si>
  <si>
    <t>MARIANA LOPEZ RAMIREZ</t>
  </si>
  <si>
    <t>3152156211</t>
  </si>
  <si>
    <t>RURAL_190674200697900020_PARC BONAIRE LT 20</t>
  </si>
  <si>
    <t>190674200697900020</t>
  </si>
  <si>
    <t>2025-12-31 10:19:38</t>
  </si>
  <si>
    <t>9 días 10:19</t>
  </si>
  <si>
    <t>1 días 10:19</t>
  </si>
  <si>
    <t>23467345</t>
  </si>
  <si>
    <t>2025-12-29 07:37:34</t>
  </si>
  <si>
    <t>71778267</t>
  </si>
  <si>
    <t>LUIS ENRIQUE GIRALDO GOMEZ</t>
  </si>
  <si>
    <t>3117046961</t>
  </si>
  <si>
    <t>RURAL_176015002300000002_PROV.VEREDA LA PIEDRA</t>
  </si>
  <si>
    <t>GUATAPÉ</t>
  </si>
  <si>
    <t>176015002300000002</t>
  </si>
  <si>
    <t>Guatapé</t>
  </si>
  <si>
    <t>2026-01-14 07:37:34</t>
  </si>
  <si>
    <t>0 días 07:37</t>
  </si>
  <si>
    <t>9 días 07:37</t>
  </si>
  <si>
    <t>23474595</t>
  </si>
  <si>
    <t>2025-12-12 13:07:10</t>
  </si>
  <si>
    <t>900247526</t>
  </si>
  <si>
    <t>LA REGIONAL AEROPUERTO PRIMERA ETAPA  P</t>
  </si>
  <si>
    <t>RURAL_190616200432198100_BODEGAS LA REGIONAL AEROP</t>
  </si>
  <si>
    <t>190616200432198100</t>
  </si>
  <si>
    <t>2025-12-29 13:07:10</t>
  </si>
  <si>
    <t>11 días 13:07</t>
  </si>
  <si>
    <t>23477143</t>
  </si>
  <si>
    <t>2025-12-23 06:40:56</t>
  </si>
  <si>
    <t>1073380776</t>
  </si>
  <si>
    <t>SAMAEL GUTIERREZ FORERO</t>
  </si>
  <si>
    <t>3226322050</t>
  </si>
  <si>
    <t>RURAL_190439100073296002</t>
  </si>
  <si>
    <t>190439100073296002</t>
  </si>
  <si>
    <t>2026-01-13 06:40:56</t>
  </si>
  <si>
    <t>4 días 06:40</t>
  </si>
  <si>
    <t>8 días 06:40</t>
  </si>
  <si>
    <t>23483663</t>
  </si>
  <si>
    <t>2025-12-16 13:34:24</t>
  </si>
  <si>
    <t>43566833</t>
  </si>
  <si>
    <t>MARIA EUGENIA GIRALDO MARTINEZ</t>
  </si>
  <si>
    <t>3116360560</t>
  </si>
  <si>
    <t>RURAL_190319203806710002_PROV.VEREDA CHAPARRAL</t>
  </si>
  <si>
    <t>190319203806710002</t>
  </si>
  <si>
    <t>2025-12-31 13:34:24</t>
  </si>
  <si>
    <t>9 días 13:34</t>
  </si>
  <si>
    <t>1 días 13:34</t>
  </si>
  <si>
    <t>23487646</t>
  </si>
  <si>
    <t>2025-12-22 14:45:04</t>
  </si>
  <si>
    <t>71644569</t>
  </si>
  <si>
    <t>JUAN CARLOS MAYA POSADA</t>
  </si>
  <si>
    <t>5834634</t>
  </si>
  <si>
    <t>3104276466</t>
  </si>
  <si>
    <t>RURAL_190318203204000001_PROV.190318203204000000</t>
  </si>
  <si>
    <t>190318203204000001</t>
  </si>
  <si>
    <t>2026-01-07 14:45:04</t>
  </si>
  <si>
    <t>5 días 14:45</t>
  </si>
  <si>
    <t>23489892</t>
  </si>
  <si>
    <t>2025-12-21 16:58:30</t>
  </si>
  <si>
    <t>70697084</t>
  </si>
  <si>
    <t>NELSON DE JESUS SOTO CASTAÑO</t>
  </si>
  <si>
    <t>3244391447</t>
  </si>
  <si>
    <t>RURAL_190698200861095002_PROV.VDA VALLE DE MARIA</t>
  </si>
  <si>
    <t>190698200861095002</t>
  </si>
  <si>
    <t>2026-01-06 16:58:30</t>
  </si>
  <si>
    <t>6 días 16:58</t>
  </si>
  <si>
    <t>23494361</t>
  </si>
  <si>
    <t>2025-12-22 16:17:14</t>
  </si>
  <si>
    <t>10107662</t>
  </si>
  <si>
    <t>MARCO ANTONIO RAMIREZ URIBE</t>
  </si>
  <si>
    <t>4732184</t>
  </si>
  <si>
    <t>3113268751</t>
  </si>
  <si>
    <t>RURAL_190616200141296001_PROV.VEREDA SANTA ANA FIN</t>
  </si>
  <si>
    <t>190616200141296001</t>
  </si>
  <si>
    <t>2026-01-07 16:17:14</t>
  </si>
  <si>
    <t>5 días 16:17</t>
  </si>
  <si>
    <t>23494372</t>
  </si>
  <si>
    <t>2025-12-16 08:47:46</t>
  </si>
  <si>
    <t>RURAL_190616200141296002_PROV.VEREDA SANTA ANA VIL</t>
  </si>
  <si>
    <t>190616200141296002</t>
  </si>
  <si>
    <t>2025-12-31 08:47:46</t>
  </si>
  <si>
    <t>9 días 08:47</t>
  </si>
  <si>
    <t>1 días 08:47</t>
  </si>
  <si>
    <t>23497746</t>
  </si>
  <si>
    <t>2025-12-22 10:47:47</t>
  </si>
  <si>
    <t>43004549</t>
  </si>
  <si>
    <t>BEATRIZ ELENA JARAMILLO VALLEJO</t>
  </si>
  <si>
    <t>RURAL_190376200194100916_VALLE DEL ESTE LOTE 16</t>
  </si>
  <si>
    <t>190376200194100916</t>
  </si>
  <si>
    <t>2026-01-07 10:47:47</t>
  </si>
  <si>
    <t>5 días 10:47</t>
  </si>
  <si>
    <t>23498373</t>
  </si>
  <si>
    <t>2025-12-18 21:57:22</t>
  </si>
  <si>
    <t>70952230</t>
  </si>
  <si>
    <t>CARLOS OCTAVIO GALLEGO RIVERA</t>
  </si>
  <si>
    <t>8516517</t>
  </si>
  <si>
    <t>3216664586</t>
  </si>
  <si>
    <t>RURAL_181005565000000005_PROV.CASA 2</t>
  </si>
  <si>
    <t>181005565000000005</t>
  </si>
  <si>
    <t>2026-01-05 21:57:22</t>
  </si>
  <si>
    <t>7 días 21:57</t>
  </si>
  <si>
    <t>3 días 21:57</t>
  </si>
  <si>
    <t>23498460</t>
  </si>
  <si>
    <t>2025-12-18 21:57:27</t>
  </si>
  <si>
    <t>RURAL_181005565000000007_PROV.CASA1</t>
  </si>
  <si>
    <t>181005565000000007</t>
  </si>
  <si>
    <t>2026-01-05 21:57:27</t>
  </si>
  <si>
    <t>23499471</t>
  </si>
  <si>
    <t>2025-12-15 15:51:22</t>
  </si>
  <si>
    <t>43646252</t>
  </si>
  <si>
    <t>MARTHA IRENE GIRALDO ORREGO</t>
  </si>
  <si>
    <t>3235882838</t>
  </si>
  <si>
    <t>RURAL_190313200580450000_VDA SAN FRANCISCO</t>
  </si>
  <si>
    <t>190313200580450000</t>
  </si>
  <si>
    <t>2026-01-06 15:51:22</t>
  </si>
  <si>
    <t>10 días 15:51</t>
  </si>
  <si>
    <t>23499911</t>
  </si>
  <si>
    <t>2025-12-18 12:32:13</t>
  </si>
  <si>
    <t>43874423</t>
  </si>
  <si>
    <t>JUANA CAROLINA SOLORZANO PALACIO</t>
  </si>
  <si>
    <t>3104254919</t>
  </si>
  <si>
    <t>RURAL_190674200738850002 VDA LA FLORESTA</t>
  </si>
  <si>
    <t>190674200738850002</t>
  </si>
  <si>
    <t>2026-01-05 12:32:13</t>
  </si>
  <si>
    <t>7 días 12:32</t>
  </si>
  <si>
    <t>3 días 12:32</t>
  </si>
  <si>
    <t>23501504</t>
  </si>
  <si>
    <t>2025-12-18 12:03:15</t>
  </si>
  <si>
    <t>900302986</t>
  </si>
  <si>
    <t>TIERRA PROMETIDA S.A.S</t>
  </si>
  <si>
    <t>8534590</t>
  </si>
  <si>
    <t>RURAL_176057282180360005_PAR TIERRA PROMETIDA LT 5</t>
  </si>
  <si>
    <t>176057282180360005</t>
  </si>
  <si>
    <t>2026-01-05 12:03:15</t>
  </si>
  <si>
    <t>7 días 12:03</t>
  </si>
  <si>
    <t>23501521</t>
  </si>
  <si>
    <t>2025-12-18 12:01:47</t>
  </si>
  <si>
    <t>RURAL_176057282180360006_PAR TIERRA PROMETIDA LT 6</t>
  </si>
  <si>
    <t>176057282180360006</t>
  </si>
  <si>
    <t>2026-01-05 12:01:47</t>
  </si>
  <si>
    <t>7 días 12:01</t>
  </si>
  <si>
    <t>23505017</t>
  </si>
  <si>
    <t>2025-11-07 15:19:34</t>
  </si>
  <si>
    <t>1037070629</t>
  </si>
  <si>
    <t>YULYANA ANDREA TORRES PAMPLONA</t>
  </si>
  <si>
    <t>3223112840</t>
  </si>
  <si>
    <t>RURAL_190149200783800001_PROV.VDA CAMPO ALEGRES</t>
  </si>
  <si>
    <t>190149200783800001</t>
  </si>
  <si>
    <t>2025-11-24 15:19:34</t>
  </si>
  <si>
    <t>34 días 15:19</t>
  </si>
  <si>
    <t>23505665</t>
  </si>
  <si>
    <t>2025-12-23 10:56:36</t>
  </si>
  <si>
    <t>3234971594</t>
  </si>
  <si>
    <t>CR 16 A CL 19 -16 (AP 201 )</t>
  </si>
  <si>
    <t>371126109000160201</t>
  </si>
  <si>
    <t>2026-01-05 10:56:36</t>
  </si>
  <si>
    <t>4 días 10:56</t>
  </si>
  <si>
    <t>3 días 10:56</t>
  </si>
  <si>
    <t>23505692</t>
  </si>
  <si>
    <t>2025-12-23 11:07:36</t>
  </si>
  <si>
    <t>CR 16 A CL 19 -16 (AP 401 )</t>
  </si>
  <si>
    <t>371126109000160401</t>
  </si>
  <si>
    <t>2026-01-05 11:07:36</t>
  </si>
  <si>
    <t>3 días 11:07</t>
  </si>
  <si>
    <t>23505693</t>
  </si>
  <si>
    <t>2025-12-23 11:02:49</t>
  </si>
  <si>
    <t>CR 16 A CL 19 -16 (AP 202 )</t>
  </si>
  <si>
    <t>371126109000160202</t>
  </si>
  <si>
    <t>2026-01-05 11:02:49</t>
  </si>
  <si>
    <t>3 días 11:02</t>
  </si>
  <si>
    <t>23505697</t>
  </si>
  <si>
    <t>2025-12-16 14:41:44</t>
  </si>
  <si>
    <t>1036403367</t>
  </si>
  <si>
    <t>ALEX FRANCO QUINTERO</t>
  </si>
  <si>
    <t>3117613538</t>
  </si>
  <si>
    <t>RURAL_190149200591750001_PROV.LA AURORA</t>
  </si>
  <si>
    <t>190149200591750001</t>
  </si>
  <si>
    <t>2025-12-31 14:41:44</t>
  </si>
  <si>
    <t>9 días 14:41</t>
  </si>
  <si>
    <t>1 días 14:41</t>
  </si>
  <si>
    <t>23505712</t>
  </si>
  <si>
    <t>2025-12-23 11:15:38</t>
  </si>
  <si>
    <t>CR 16 A CL 19 -16 (AP 501 )</t>
  </si>
  <si>
    <t>371126109000160501</t>
  </si>
  <si>
    <t>2026-01-05 11:15:38</t>
  </si>
  <si>
    <t>4 días 11:15</t>
  </si>
  <si>
    <t>3 días 11:15</t>
  </si>
  <si>
    <t>23505716</t>
  </si>
  <si>
    <t>2025-12-23 11:14:53</t>
  </si>
  <si>
    <t>CR 16 A CL 19 -16 (AP 402 )</t>
  </si>
  <si>
    <t>371126109000160402</t>
  </si>
  <si>
    <t>2026-01-05 11:14:53</t>
  </si>
  <si>
    <t>4 días 11:14</t>
  </si>
  <si>
    <t>3 días 11:14</t>
  </si>
  <si>
    <t>23506668</t>
  </si>
  <si>
    <t>2025-12-17 15:04:33</t>
  </si>
  <si>
    <t>15353840</t>
  </si>
  <si>
    <t>ARBEY PALACIO BEDOYA</t>
  </si>
  <si>
    <t>3125371825</t>
  </si>
  <si>
    <t>RURAL_190400200552080003_PROV.VDA LAS TERESAS</t>
  </si>
  <si>
    <t>190400200552080003</t>
  </si>
  <si>
    <t>2026-01-02 15:04:33</t>
  </si>
  <si>
    <t>8 días 15:04</t>
  </si>
  <si>
    <t>2 días 15:04</t>
  </si>
  <si>
    <t>23507278</t>
  </si>
  <si>
    <t>2025-12-17 09:44:34</t>
  </si>
  <si>
    <t>1036393161</t>
  </si>
  <si>
    <t>EFRAIN ARISTIZABAL GARCIA</t>
  </si>
  <si>
    <t>3147730328</t>
  </si>
  <si>
    <t>RURAL_190149200582495001_PROV.LA AURORA</t>
  </si>
  <si>
    <t>190149200582495001</t>
  </si>
  <si>
    <t>2026-01-02 09:44:34</t>
  </si>
  <si>
    <t>8 días 09:44</t>
  </si>
  <si>
    <t>2 días 09:44</t>
  </si>
  <si>
    <t>23511210</t>
  </si>
  <si>
    <t>2025-12-16 11:31:44</t>
  </si>
  <si>
    <t>15384295</t>
  </si>
  <si>
    <t>JOSE ARNULFO OSORIO RAMIREZ</t>
  </si>
  <si>
    <t>3127416902</t>
  </si>
  <si>
    <t>RURAL_190377200583100004_PROV.VEREDA SAN JOSE INTE</t>
  </si>
  <si>
    <t>190377200583100004</t>
  </si>
  <si>
    <t>2025-12-31 11:31:44</t>
  </si>
  <si>
    <t>9 días 11:31</t>
  </si>
  <si>
    <t>1 días 11:31</t>
  </si>
  <si>
    <t>23511216</t>
  </si>
  <si>
    <t>2025-12-16 11:30:21</t>
  </si>
  <si>
    <t>RURAL_190377200583100005_PROV.VEREDA SAN JOSE INTE</t>
  </si>
  <si>
    <t>190377200583100005</t>
  </si>
  <si>
    <t>2025-12-31 11:30:21</t>
  </si>
  <si>
    <t>9 días 11:30</t>
  </si>
  <si>
    <t>1 días 11:30</t>
  </si>
  <si>
    <t>23518597</t>
  </si>
  <si>
    <t>2025-12-26 11:20:20</t>
  </si>
  <si>
    <t>3361451</t>
  </si>
  <si>
    <t>LUIS ALFONSO PEREZ ARIAS</t>
  </si>
  <si>
    <t>3104875890</t>
  </si>
  <si>
    <t>CR 50 CL 49 -36</t>
  </si>
  <si>
    <t>900050020001689248</t>
  </si>
  <si>
    <t>2026-01-07 11:20:20</t>
  </si>
  <si>
    <t>2 días 11:20</t>
  </si>
  <si>
    <t>5 días 11:20</t>
  </si>
  <si>
    <t>23518614</t>
  </si>
  <si>
    <t>2025-12-26 11:21:55</t>
  </si>
  <si>
    <t>RURAL_190002100015000000_K 50 49 48</t>
  </si>
  <si>
    <t>190002100015000000</t>
  </si>
  <si>
    <t>2026-01-13 11:21:55</t>
  </si>
  <si>
    <t>8 días 11:21</t>
  </si>
  <si>
    <t>23518761</t>
  </si>
  <si>
    <t>2025-12-24 08:23:34</t>
  </si>
  <si>
    <t>71714349</t>
  </si>
  <si>
    <t>SAID FERNANDO ZULUAGA ZULUAGA</t>
  </si>
  <si>
    <t>3145509039</t>
  </si>
  <si>
    <t>RURAL_190206200501002000</t>
  </si>
  <si>
    <t>CONCEPCION ANT</t>
  </si>
  <si>
    <t>190206200501002000</t>
  </si>
  <si>
    <t>Concepcion ANT</t>
  </si>
  <si>
    <t>2026-01-09 08:23:34</t>
  </si>
  <si>
    <t>3 días 08:23</t>
  </si>
  <si>
    <t>7 días 08:23</t>
  </si>
  <si>
    <t>23520009</t>
  </si>
  <si>
    <t>2025-12-24 11:15:26</t>
  </si>
  <si>
    <t>900686285</t>
  </si>
  <si>
    <t>TINTORERIA TOBON S.A.S.</t>
  </si>
  <si>
    <t>3006150347</t>
  </si>
  <si>
    <t>RURAL_190614100295920037_KM 37 AUT MED-BOG PARQUE</t>
  </si>
  <si>
    <t>190614100295920037</t>
  </si>
  <si>
    <t>2025-12-31 11:15:26</t>
  </si>
  <si>
    <t>1 días 11:15</t>
  </si>
  <si>
    <t>23521243</t>
  </si>
  <si>
    <t>2025-12-15 15:17:14</t>
  </si>
  <si>
    <t>1128272359</t>
  </si>
  <si>
    <t>MARIA DEL PILAR ALZATE GOMEZ</t>
  </si>
  <si>
    <t>3208096254</t>
  </si>
  <si>
    <t>RURAL_190617200783110037_PROV.RESERVA DE LLANOGRAN</t>
  </si>
  <si>
    <t>190617200783110037</t>
  </si>
  <si>
    <t>2025-12-30 15:17:14</t>
  </si>
  <si>
    <t>10 días 15:17</t>
  </si>
  <si>
    <t>0 días 15:17</t>
  </si>
  <si>
    <t>23521271</t>
  </si>
  <si>
    <t>2025-12-19 21:47:27</t>
  </si>
  <si>
    <t>1037070135</t>
  </si>
  <si>
    <t>OMAR ANDRES HERRERA CALDERON</t>
  </si>
  <si>
    <t>3185414056</t>
  </si>
  <si>
    <t>RURAL_188022059000000005_PROV.188022059000000000</t>
  </si>
  <si>
    <t>188022059000000005</t>
  </si>
  <si>
    <t>2026-01-06 21:47:27</t>
  </si>
  <si>
    <t>6 días 21:47</t>
  </si>
  <si>
    <t>4 días 21:47</t>
  </si>
  <si>
    <t>23525130</t>
  </si>
  <si>
    <t>2025-12-13 21:42:55</t>
  </si>
  <si>
    <t>32323426</t>
  </si>
  <si>
    <t>DIANA LUCIA MUÑOZ BERRIO</t>
  </si>
  <si>
    <t>3194197831</t>
  </si>
  <si>
    <t>RURAL_190318203030500003_PROV.VDA LA MULANA</t>
  </si>
  <si>
    <t>190318203030500003</t>
  </si>
  <si>
    <t>2025-12-29 21:42:55</t>
  </si>
  <si>
    <t>11 días 21:42</t>
  </si>
  <si>
    <t>23525319</t>
  </si>
  <si>
    <t>2025-12-13 10:59:03</t>
  </si>
  <si>
    <t>15439393</t>
  </si>
  <si>
    <t>YAMILFASAN MARIN VASCO</t>
  </si>
  <si>
    <t>3246562278</t>
  </si>
  <si>
    <t>RURAL_190617200570250136_PROV.PARCELACION HARAS LT</t>
  </si>
  <si>
    <t>190617200570250136</t>
  </si>
  <si>
    <t>2025-12-29 10:59:03</t>
  </si>
  <si>
    <t>11 días 10:59</t>
  </si>
  <si>
    <t>23528037</t>
  </si>
  <si>
    <t>2025-12-16 18:37:01</t>
  </si>
  <si>
    <t>1007115140</t>
  </si>
  <si>
    <t>ELKIN DARIO ACEVEDO MARIN</t>
  </si>
  <si>
    <t>RURAL_181040551500000004_PROV.VDA DESPENSAS</t>
  </si>
  <si>
    <t>181040551500000004</t>
  </si>
  <si>
    <t>2025-12-31 18:37:01</t>
  </si>
  <si>
    <t>9 días 18:37</t>
  </si>
  <si>
    <t>1 días 18:37</t>
  </si>
  <si>
    <t>23528083</t>
  </si>
  <si>
    <t>2025-12-19 08:21:48</t>
  </si>
  <si>
    <t>3578728</t>
  </si>
  <si>
    <t>LUIS CARLOS MARTINEZ GIRALDO</t>
  </si>
  <si>
    <t>3162318451</t>
  </si>
  <si>
    <t>RURAL_190660100041505001_BARRIO SAN JOAQUIN</t>
  </si>
  <si>
    <t>190660100041505001</t>
  </si>
  <si>
    <t>2026-01-06 08:21:48</t>
  </si>
  <si>
    <t>6 días 08:21</t>
  </si>
  <si>
    <t>4 días 08:21</t>
  </si>
  <si>
    <t>23528737</t>
  </si>
  <si>
    <t>2025-12-22 14:06:13</t>
  </si>
  <si>
    <t>1033783511</t>
  </si>
  <si>
    <t>ESTIVEN SUAREZ OROZCO</t>
  </si>
  <si>
    <t>3017839733</t>
  </si>
  <si>
    <t>RURAL_190617200771580005_SECTOR LA CUCHARITA</t>
  </si>
  <si>
    <t>190617200771580005</t>
  </si>
  <si>
    <t>2026-01-07 14:06:13</t>
  </si>
  <si>
    <t>5 días 14:06</t>
  </si>
  <si>
    <t>23528861</t>
  </si>
  <si>
    <t>2025-12-19 21:47:39</t>
  </si>
  <si>
    <t>71737144</t>
  </si>
  <si>
    <t>RICHARD ALBERTO ACHURI RODRIGUEZ</t>
  </si>
  <si>
    <t>3044337636</t>
  </si>
  <si>
    <t>RURAL_190375100822772005_URB CAMPESTRE REAL LOT 72</t>
  </si>
  <si>
    <t>190375100822772005</t>
  </si>
  <si>
    <t>2026-01-06 21:47:39</t>
  </si>
  <si>
    <t>23528878</t>
  </si>
  <si>
    <t>2025-10-28 21:37:12</t>
  </si>
  <si>
    <t>79787606</t>
  </si>
  <si>
    <t>ALEJANDRO JIMENEZ</t>
  </si>
  <si>
    <t>3106187208</t>
  </si>
  <si>
    <t>RURAL_190616200293965001_VDA BERRACAL</t>
  </si>
  <si>
    <t>190616200293965001</t>
  </si>
  <si>
    <t>2025-11-12 21:37:12</t>
  </si>
  <si>
    <t>41 días 21:37</t>
  </si>
  <si>
    <t>23531819</t>
  </si>
  <si>
    <t>2025-12-12 21:47:51</t>
  </si>
  <si>
    <t>71753567</t>
  </si>
  <si>
    <t>WEIMAR MONTOYA SEPULVEDA</t>
  </si>
  <si>
    <t>3146925921</t>
  </si>
  <si>
    <t>RURAL_176060915000000001_PROV._VDA EL ROSARIO</t>
  </si>
  <si>
    <t>176060915000000001</t>
  </si>
  <si>
    <t>2025-12-29 21:47:51</t>
  </si>
  <si>
    <t>11 días 21:47</t>
  </si>
  <si>
    <t>23532323</t>
  </si>
  <si>
    <t>2025-12-16 16:18:37</t>
  </si>
  <si>
    <t>15445827</t>
  </si>
  <si>
    <t>EDISON ELIECER ACEVEDO BUSTAMANTE</t>
  </si>
  <si>
    <t>3105319804</t>
  </si>
  <si>
    <t>RURAL_190616200362025001_PROV.VEREDA MAMPUESTO</t>
  </si>
  <si>
    <t>190616200362025001</t>
  </si>
  <si>
    <t>2025-12-31 16:18:37</t>
  </si>
  <si>
    <t>9 días 16:18</t>
  </si>
  <si>
    <t>1 días 16:18</t>
  </si>
  <si>
    <t>23533868</t>
  </si>
  <si>
    <t>2025-12-17 11:57:55</t>
  </si>
  <si>
    <t>22009325</t>
  </si>
  <si>
    <t>IDALI DEL CARMEN QUINTERO SOTO</t>
  </si>
  <si>
    <t>3197652038</t>
  </si>
  <si>
    <t>RURAL_190755100030600001</t>
  </si>
  <si>
    <t>190755100030600001</t>
  </si>
  <si>
    <t>2026-01-02 11:57:55</t>
  </si>
  <si>
    <t>8 días 11:57</t>
  </si>
  <si>
    <t>2 días 11:57</t>
  </si>
  <si>
    <t>23534503</t>
  </si>
  <si>
    <t>2025-12-12 10:49:26</t>
  </si>
  <si>
    <t>1036404114</t>
  </si>
  <si>
    <t>SEBASTIAN PEREZ VELASQUEZ</t>
  </si>
  <si>
    <t>3133195249</t>
  </si>
  <si>
    <t>RURAL_190149200833227059_PROV.LA CHAPA</t>
  </si>
  <si>
    <t>190149200833227059</t>
  </si>
  <si>
    <t>2025-12-29 10:49:26</t>
  </si>
  <si>
    <t>11 días 10:49</t>
  </si>
  <si>
    <t>23535010</t>
  </si>
  <si>
    <t>2025-12-19 21:45:06</t>
  </si>
  <si>
    <t>39193359</t>
  </si>
  <si>
    <t>YUDITH MARCELA OSORIO GARCIA</t>
  </si>
  <si>
    <t>3303039</t>
  </si>
  <si>
    <t>3128228214</t>
  </si>
  <si>
    <t>RURAL_190149100080730004_CR 26 F N 43 D -16</t>
  </si>
  <si>
    <t>190149100080730004</t>
  </si>
  <si>
    <t>2026-01-06 21:45:06</t>
  </si>
  <si>
    <t>6 días 21:45</t>
  </si>
  <si>
    <t>4 días 21:45</t>
  </si>
  <si>
    <t>23535114</t>
  </si>
  <si>
    <t>2025-12-19 21:46:57</t>
  </si>
  <si>
    <t>43382225</t>
  </si>
  <si>
    <t>LUCERO DE JESUS GUZMAN</t>
  </si>
  <si>
    <t>3103883710</t>
  </si>
  <si>
    <t>RURAL_190440200660750004_VDA GAVIRIA FINCA 115 PRO</t>
  </si>
  <si>
    <t>190440200660750004</t>
  </si>
  <si>
    <t>2026-01-06 21:46:57</t>
  </si>
  <si>
    <t>4 días 21:46</t>
  </si>
  <si>
    <t>23536850</t>
  </si>
  <si>
    <t>2025-12-17 16:10:19</t>
  </si>
  <si>
    <t>70901511</t>
  </si>
  <si>
    <t>JOSE FERNANDO JIMENEZ GIRALDO</t>
  </si>
  <si>
    <t>5480011</t>
  </si>
  <si>
    <t>3105373851</t>
  </si>
  <si>
    <t>RURAL_190439100043200002_CL 27 CR 27-10</t>
  </si>
  <si>
    <t>190439100043200002</t>
  </si>
  <si>
    <t>2026-01-02 16:10:19</t>
  </si>
  <si>
    <t>8 días 16:10</t>
  </si>
  <si>
    <t>2 días 16:10</t>
  </si>
  <si>
    <t>23537153</t>
  </si>
  <si>
    <t>2025-12-19 21:45:50</t>
  </si>
  <si>
    <t>70722847</t>
  </si>
  <si>
    <t>JORGE IVAN BUITRAGO NARANJO</t>
  </si>
  <si>
    <t>3146518099</t>
  </si>
  <si>
    <t>CL 11 CR 6 -59 (INTERIOR 102 )</t>
  </si>
  <si>
    <t>900057560001716205</t>
  </si>
  <si>
    <t>2025-12-31 21:45:50</t>
  </si>
  <si>
    <t>1 días 21:45</t>
  </si>
  <si>
    <t>23537275</t>
  </si>
  <si>
    <t>2025-12-19 21:45:56</t>
  </si>
  <si>
    <t>CL 11 CR 6 -59 (INTERIOR 202 )</t>
  </si>
  <si>
    <t>900057560001716382</t>
  </si>
  <si>
    <t>2025-12-31 21:45:56</t>
  </si>
  <si>
    <t>23537301</t>
  </si>
  <si>
    <t>2025-12-19 21:46:00</t>
  </si>
  <si>
    <t>CL 11 CR 6 -59 (INTERIOR 201 )</t>
  </si>
  <si>
    <t>900057560001716427</t>
  </si>
  <si>
    <t>2025-12-31 21:46:00</t>
  </si>
  <si>
    <t>23538151</t>
  </si>
  <si>
    <t>2025-12-18 10:16:22</t>
  </si>
  <si>
    <t>15428119</t>
  </si>
  <si>
    <t>LUIS ENRIQUE GARZON OSPINA</t>
  </si>
  <si>
    <t>3003483846</t>
  </si>
  <si>
    <t>RURAL_190616200371489103_VEREDA ABREO CABALLO BAYO</t>
  </si>
  <si>
    <t>190616200371489103</t>
  </si>
  <si>
    <t>2026-01-05 10:16:22</t>
  </si>
  <si>
    <t>7 días 10:16</t>
  </si>
  <si>
    <t>3 días 10:16</t>
  </si>
  <si>
    <t>23538170</t>
  </si>
  <si>
    <t>2025-12-18 10:07:43</t>
  </si>
  <si>
    <t>3146711870</t>
  </si>
  <si>
    <t>RURAL_190616200371489102_VDA ABREO CABALLO BAYO</t>
  </si>
  <si>
    <t>190616200371489102</t>
  </si>
  <si>
    <t>2026-01-05 10:07:43</t>
  </si>
  <si>
    <t>3 días 10:07</t>
  </si>
  <si>
    <t>23541661</t>
  </si>
  <si>
    <t>2025-12-17 11:58:54</t>
  </si>
  <si>
    <t>7822844</t>
  </si>
  <si>
    <t>SCOTT ARNOL GREIG</t>
  </si>
  <si>
    <t>3002126563</t>
  </si>
  <si>
    <t>RURAL_190376200025000001_PROV.PARCELACIÓN LA ESMER</t>
  </si>
  <si>
    <t>190376200025000001</t>
  </si>
  <si>
    <t>2026-01-02 11:58:54</t>
  </si>
  <si>
    <t>8 días 11:58</t>
  </si>
  <si>
    <t>2 días 11:58</t>
  </si>
  <si>
    <t>23545841</t>
  </si>
  <si>
    <t>2025-12-12 09:35:19</t>
  </si>
  <si>
    <t>1042765327</t>
  </si>
  <si>
    <t>ARLES ANDREY MAZO LOPERA</t>
  </si>
  <si>
    <t>3147144877</t>
  </si>
  <si>
    <t>RURAL_190318203171080003_PROV.VDA EL SANGO</t>
  </si>
  <si>
    <t>190318203171080003</t>
  </si>
  <si>
    <t>2025-12-29 09:35:19</t>
  </si>
  <si>
    <t>11 días 09:35</t>
  </si>
  <si>
    <t>23547670</t>
  </si>
  <si>
    <t>2025-12-15 19:45:20</t>
  </si>
  <si>
    <t>8279454</t>
  </si>
  <si>
    <t>JOSE ARGEMIRO RAMIREZ ARIAS</t>
  </si>
  <si>
    <t>3298378</t>
  </si>
  <si>
    <t>3015438696</t>
  </si>
  <si>
    <t>RURAL_190197200611600100</t>
  </si>
  <si>
    <t>190197200611600100</t>
  </si>
  <si>
    <t>2025-12-30 19:45:20</t>
  </si>
  <si>
    <t>10 días 19:45</t>
  </si>
  <si>
    <t>0 días 19:45</t>
  </si>
  <si>
    <t>23550216</t>
  </si>
  <si>
    <t>2025-10-28 14:53:40</t>
  </si>
  <si>
    <t>43471227</t>
  </si>
  <si>
    <t>MARGARITA MARIA ALVAREZ ALVAREZ</t>
  </si>
  <si>
    <t>4731119</t>
  </si>
  <si>
    <t>3186487177</t>
  </si>
  <si>
    <t>RURAL_190400200395704027_PROV.VEREDA LA MADERA</t>
  </si>
  <si>
    <t>190400200395704027</t>
  </si>
  <si>
    <t>2025-11-12 14:53:40</t>
  </si>
  <si>
    <t>41 días 14:53</t>
  </si>
  <si>
    <t>23550699</t>
  </si>
  <si>
    <t>2025-12-23 08:10:11</t>
  </si>
  <si>
    <t>70953649</t>
  </si>
  <si>
    <t>FABIO DE JESUS MARTINEZ SERNA</t>
  </si>
  <si>
    <t>3137277955</t>
  </si>
  <si>
    <t>RURAL_181038740000000007_VEREDA PALMIRA</t>
  </si>
  <si>
    <t>181038740000000007</t>
  </si>
  <si>
    <t>2025-12-30 08:10:11</t>
  </si>
  <si>
    <t>4 días 08:10</t>
  </si>
  <si>
    <t>0 días 08:10</t>
  </si>
  <si>
    <t>23551196</t>
  </si>
  <si>
    <t>2025-12-22 08:31:40</t>
  </si>
  <si>
    <t>71314014</t>
  </si>
  <si>
    <t>JUAN FELIPE AGUDELO VASQUEZ</t>
  </si>
  <si>
    <t>3104215238</t>
  </si>
  <si>
    <t>RURAL_130022008000000003_PROV.SAN IGNACIO</t>
  </si>
  <si>
    <t>130022008000000003</t>
  </si>
  <si>
    <t>2026-01-07 08:31:40</t>
  </si>
  <si>
    <t>23551754</t>
  </si>
  <si>
    <t>2025-12-17 12:04:55</t>
  </si>
  <si>
    <t>1128443656</t>
  </si>
  <si>
    <t>JHONATAN ALEXANDER MUÑOZ GARCIA</t>
  </si>
  <si>
    <t>5217115</t>
  </si>
  <si>
    <t>3207273724</t>
  </si>
  <si>
    <t>RURAL_190318204600295101_PROV.VDA LA HONDITA</t>
  </si>
  <si>
    <t>190318204600295101</t>
  </si>
  <si>
    <t>2026-01-02 12:04:55</t>
  </si>
  <si>
    <t>8 días 12:04</t>
  </si>
  <si>
    <t>2 días 12:04</t>
  </si>
  <si>
    <t>23551828</t>
  </si>
  <si>
    <t>2025-12-24 15:59:23</t>
  </si>
  <si>
    <t>42870497</t>
  </si>
  <si>
    <t>DIANA LUCIA ARISTIZABAL VELASQUEZ</t>
  </si>
  <si>
    <t>3328616</t>
  </si>
  <si>
    <t>3146328764</t>
  </si>
  <si>
    <t>RURAL_190318203202050000_VEREDA EL SANGO</t>
  </si>
  <si>
    <t>190318203202050000</t>
  </si>
  <si>
    <t>2026-01-09 15:59:23</t>
  </si>
  <si>
    <t>3 días 15:59</t>
  </si>
  <si>
    <t>7 días 15:59</t>
  </si>
  <si>
    <t>23552922</t>
  </si>
  <si>
    <t>2025-12-12 11:59:24</t>
  </si>
  <si>
    <t>98545527</t>
  </si>
  <si>
    <t>JUAN FELIPE JARAMILLO CORREA</t>
  </si>
  <si>
    <t>3104631873</t>
  </si>
  <si>
    <t>RURAL_190607200505130005_PARCELACION HORIZONTES TE</t>
  </si>
  <si>
    <t>EL RETIRO</t>
  </si>
  <si>
    <t>190607200505130005</t>
  </si>
  <si>
    <t>El Retiro</t>
  </si>
  <si>
    <t>2025-12-29 11:59:24</t>
  </si>
  <si>
    <t>11 días 11:59</t>
  </si>
  <si>
    <t>23554218</t>
  </si>
  <si>
    <t>2025-12-22 13:47:51</t>
  </si>
  <si>
    <t>43459298</t>
  </si>
  <si>
    <t>MARTHA HELENA LONDOÑO CORTES</t>
  </si>
  <si>
    <t>3113846652</t>
  </si>
  <si>
    <t>RURAL_190758100779450001_VDA LA ARGENTINA</t>
  </si>
  <si>
    <t>190758100779450001</t>
  </si>
  <si>
    <t>2026-01-09 13:47:51</t>
  </si>
  <si>
    <t>5 días 13:47</t>
  </si>
  <si>
    <t>7 días 13:47</t>
  </si>
  <si>
    <t>23554926</t>
  </si>
  <si>
    <t>2025-12-21 10:18:23</t>
  </si>
  <si>
    <t>70829524</t>
  </si>
  <si>
    <t>AVELINO DE JESUS GIRALDO QUINTERO</t>
  </si>
  <si>
    <t>3113115491</t>
  </si>
  <si>
    <t>RURAL_190698200007850006_PROV.VDA EL PALMAR</t>
  </si>
  <si>
    <t>190698200007850006</t>
  </si>
  <si>
    <t>2026-01-06 10:18:23</t>
  </si>
  <si>
    <t>23555803</t>
  </si>
  <si>
    <t>2025-12-15 13:43:03</t>
  </si>
  <si>
    <t>1053803208</t>
  </si>
  <si>
    <t>JUAN CAMILO VALENCIA OSORIO</t>
  </si>
  <si>
    <t>3122166441</t>
  </si>
  <si>
    <t>RURAL_190617200700354010_VEREDA CABECERAS_CALLEJON</t>
  </si>
  <si>
    <t>190617200700354010</t>
  </si>
  <si>
    <t>2025-12-30 13:43:03</t>
  </si>
  <si>
    <t>10 días 13:43</t>
  </si>
  <si>
    <t>23556265</t>
  </si>
  <si>
    <t>2025-12-19 21:54:50</t>
  </si>
  <si>
    <t>71555446</t>
  </si>
  <si>
    <t>JOSE RAMIRO GARCIA GOMEZ</t>
  </si>
  <si>
    <t>3217586505</t>
  </si>
  <si>
    <t>RURAL_190607100149100010_CR 19 N 25 -120</t>
  </si>
  <si>
    <t>190607100149100010</t>
  </si>
  <si>
    <t>2026-01-06 21:54:50</t>
  </si>
  <si>
    <t>4 días 21:54</t>
  </si>
  <si>
    <t>23556791</t>
  </si>
  <si>
    <t>2025-12-29 07:47:18</t>
  </si>
  <si>
    <t>32487586</t>
  </si>
  <si>
    <t>MARIA VICTORIA YEPES CORREA</t>
  </si>
  <si>
    <t>5832362</t>
  </si>
  <si>
    <t>3136541518</t>
  </si>
  <si>
    <t>CL 28 CR 23 C -67 (INTERIOR 236 )</t>
  </si>
  <si>
    <t>382218003300670236</t>
  </si>
  <si>
    <t>2026-01-08 07:47:18</t>
  </si>
  <si>
    <t>6 días 07:47</t>
  </si>
  <si>
    <t>23556813</t>
  </si>
  <si>
    <t>2025-12-29 07:45:35</t>
  </si>
  <si>
    <t>CL 28 CR 23 C -67 (INTERIOR 331 )</t>
  </si>
  <si>
    <t>382218003300670331</t>
  </si>
  <si>
    <t>2026-01-08 07:45:35</t>
  </si>
  <si>
    <t>0 días 07:45</t>
  </si>
  <si>
    <t>6 días 07:45</t>
  </si>
  <si>
    <t>23558679</t>
  </si>
  <si>
    <t>2025-12-17 11:49:46</t>
  </si>
  <si>
    <t>1036396893</t>
  </si>
  <si>
    <t>CARLOS FABIAN MONTOYA OROZCO</t>
  </si>
  <si>
    <t>3214884195</t>
  </si>
  <si>
    <t>RURAL_190615100627058258_MI CASITA MZ 2B CASA 27 I</t>
  </si>
  <si>
    <t>190615100627058258</t>
  </si>
  <si>
    <t>2026-01-02 11:49:46</t>
  </si>
  <si>
    <t>8 días 11:49</t>
  </si>
  <si>
    <t>2 días 11:49</t>
  </si>
  <si>
    <t>23558710</t>
  </si>
  <si>
    <t>2025-12-17 11:47:24</t>
  </si>
  <si>
    <t>RURAL_190615100627058259_MI CASITA MZ 2B CASA 27 I</t>
  </si>
  <si>
    <t>190615100627058259</t>
  </si>
  <si>
    <t>2026-01-02 11:47:24</t>
  </si>
  <si>
    <t>8 días 11:47</t>
  </si>
  <si>
    <t>23559404</t>
  </si>
  <si>
    <t>2025-12-18 14:22:12</t>
  </si>
  <si>
    <t>71556347</t>
  </si>
  <si>
    <t>ANTONIO JOSE BOTERO BOTERO</t>
  </si>
  <si>
    <t>3127677659</t>
  </si>
  <si>
    <t>RURAL_190607100028000001_CL 19 N 17 -381</t>
  </si>
  <si>
    <t>190607100028000001</t>
  </si>
  <si>
    <t>2026-01-05 14:22:12</t>
  </si>
  <si>
    <t>7 días 14:22</t>
  </si>
  <si>
    <t>3 días 14:22</t>
  </si>
  <si>
    <t>23559847</t>
  </si>
  <si>
    <t>2025-12-29 15:41:34</t>
  </si>
  <si>
    <t>1040181679</t>
  </si>
  <si>
    <t>JOSE DAVID AGUDELO PIEDRAHITA</t>
  </si>
  <si>
    <t>3008290161</t>
  </si>
  <si>
    <t>RURAL_190607100405536002_CR 20 N 16 -05 PISO 1 INT</t>
  </si>
  <si>
    <t>190607100405536002</t>
  </si>
  <si>
    <t>2026-01-14 15:41:34</t>
  </si>
  <si>
    <t>0 días 15:41</t>
  </si>
  <si>
    <t>9 días 15:41</t>
  </si>
  <si>
    <t>23563340</t>
  </si>
  <si>
    <t>2025-12-26 07:32:25</t>
  </si>
  <si>
    <t>71526708</t>
  </si>
  <si>
    <t>ANDRES JULIAN SANCHEZ GONZALEZ</t>
  </si>
  <si>
    <t>3228774338</t>
  </si>
  <si>
    <t>RURAL_190149200581765001_PROV.VEREDA LA AURORA</t>
  </si>
  <si>
    <t>190149200581765001</t>
  </si>
  <si>
    <t>2026-01-13 07:32:25</t>
  </si>
  <si>
    <t>2 días 07:32</t>
  </si>
  <si>
    <t>8 días 07:32</t>
  </si>
  <si>
    <t>23563405</t>
  </si>
  <si>
    <t>2025-12-16 21:54:10</t>
  </si>
  <si>
    <t>1036773372</t>
  </si>
  <si>
    <t>ALDERSON VALENCIA SOTO</t>
  </si>
  <si>
    <t>3234444922</t>
  </si>
  <si>
    <t>RURAL_190400200363504006_PROV._VDA LAS ACACIAS</t>
  </si>
  <si>
    <t>190400200363504006</t>
  </si>
  <si>
    <t>2025-12-31 21:54:10</t>
  </si>
  <si>
    <t>9 días 21:54</t>
  </si>
  <si>
    <t>23563841</t>
  </si>
  <si>
    <t>2025-12-16 21:54:36</t>
  </si>
  <si>
    <t>1036780318</t>
  </si>
  <si>
    <t>MARIA LUCELLY NARVAEZ CASTRO</t>
  </si>
  <si>
    <t>3116968082</t>
  </si>
  <si>
    <t>RURAL_190400200584305010_VDA CHALARCA</t>
  </si>
  <si>
    <t>190400200584305010</t>
  </si>
  <si>
    <t>2025-12-31 21:54:36</t>
  </si>
  <si>
    <t>23564315</t>
  </si>
  <si>
    <t>2025-12-16 21:54:39</t>
  </si>
  <si>
    <t>1020475722</t>
  </si>
  <si>
    <t>LAURA ANDREA GIL DUQUE</t>
  </si>
  <si>
    <t>3045572562</t>
  </si>
  <si>
    <t>RURAL_181008805200000003_PROV.VEREDA GUAMITO</t>
  </si>
  <si>
    <t>181008805200000003</t>
  </si>
  <si>
    <t>2025-12-31 21:54:39</t>
  </si>
  <si>
    <t>23564555</t>
  </si>
  <si>
    <t>2025-12-23 16:49:12</t>
  </si>
  <si>
    <t>39451892</t>
  </si>
  <si>
    <t>ALBA IRENE ZAPATA RUIZ</t>
  </si>
  <si>
    <t>3235105746</t>
  </si>
  <si>
    <t>RURAL_130023440000000001_VEREDA BARRO BLANCO</t>
  </si>
  <si>
    <t>130023440000000001</t>
  </si>
  <si>
    <t>2026-01-13 16:49:12</t>
  </si>
  <si>
    <t>4 días 16:49</t>
  </si>
  <si>
    <t>8 días 16:49</t>
  </si>
  <si>
    <t>23564609</t>
  </si>
  <si>
    <t>2025-10-31 06:21:34</t>
  </si>
  <si>
    <t>70302950</t>
  </si>
  <si>
    <t>MARIO ALBERTO MEJIA NARANJO</t>
  </si>
  <si>
    <t>3206131923</t>
  </si>
  <si>
    <t>RURAL_190616200142815203_PROV.VEREDA SANTA ANA</t>
  </si>
  <si>
    <t>190616200142815203</t>
  </si>
  <si>
    <t>2025-11-18 06:21:34</t>
  </si>
  <si>
    <t>38 días 06:21</t>
  </si>
  <si>
    <t>23565346</t>
  </si>
  <si>
    <t>2025-12-16 15:04:01</t>
  </si>
  <si>
    <t>3487983</t>
  </si>
  <si>
    <t>JOAQUIN BERNARDO SIERRA JARAMILLO</t>
  </si>
  <si>
    <t>4378908</t>
  </si>
  <si>
    <t>3152954958</t>
  </si>
  <si>
    <t>RURAL_190585200313600005_CASA LOTE LA ILUSION</t>
  </si>
  <si>
    <t>PUERTO TRIUNFO</t>
  </si>
  <si>
    <t>190585200313600005</t>
  </si>
  <si>
    <t>Puerto Triunfo</t>
  </si>
  <si>
    <t>2025-12-31 15:04:01</t>
  </si>
  <si>
    <t>9 días 15:04</t>
  </si>
  <si>
    <t>1 días 15:04</t>
  </si>
  <si>
    <t>23566096</t>
  </si>
  <si>
    <t>2025-12-17 11:58:21</t>
  </si>
  <si>
    <t>1036956317</t>
  </si>
  <si>
    <t>JULIANA ANDREA OTALVARO CARVAJAL</t>
  </si>
  <si>
    <t>3136558679</t>
  </si>
  <si>
    <t>RURAL_190616200260158002_PROV.VEREDA SAN LUIS # 15</t>
  </si>
  <si>
    <t>190616200260158002</t>
  </si>
  <si>
    <t>2026-01-02 11:58:21</t>
  </si>
  <si>
    <t>23566711</t>
  </si>
  <si>
    <t>2025-12-19 21:52:37</t>
  </si>
  <si>
    <t>43644655</t>
  </si>
  <si>
    <t>FLOR CERENEL GIRALDO HERNANDEZ</t>
  </si>
  <si>
    <t>3127398812</t>
  </si>
  <si>
    <t>RURAL_190313200770000005_PROV.LA AURORA</t>
  </si>
  <si>
    <t>190313200770000005</t>
  </si>
  <si>
    <t>2026-01-06 21:52:37</t>
  </si>
  <si>
    <t>4 días 21:52</t>
  </si>
  <si>
    <t>23566914</t>
  </si>
  <si>
    <t>2025-12-18 21:54:47</t>
  </si>
  <si>
    <t>860513493</t>
  </si>
  <si>
    <t>CONSTRUCTORA BOLIVAR S.A.</t>
  </si>
  <si>
    <t>3016173980</t>
  </si>
  <si>
    <t>TRAN 59 A CR 32 A -50 (INTERIOR 404 B 9 )</t>
  </si>
  <si>
    <t>900056150001802380</t>
  </si>
  <si>
    <t>2025-12-30 21:54:47</t>
  </si>
  <si>
    <t>7 días 21:54</t>
  </si>
  <si>
    <t>0 días 21:54</t>
  </si>
  <si>
    <t>23569064</t>
  </si>
  <si>
    <t>2025-12-15 15:18:26</t>
  </si>
  <si>
    <t>6619251</t>
  </si>
  <si>
    <t>LUIS ALBERTO ZUABIATE VERU</t>
  </si>
  <si>
    <t>3052099948</t>
  </si>
  <si>
    <t>RURAL_190607200511100010_PROV.PARC MONTEALTO LOTE</t>
  </si>
  <si>
    <t>190607200511100010</t>
  </si>
  <si>
    <t>2025-12-30 15:18:26</t>
  </si>
  <si>
    <t>10 días 15:18</t>
  </si>
  <si>
    <t>0 días 15:18</t>
  </si>
  <si>
    <t>23569244</t>
  </si>
  <si>
    <t>2025-12-17 21:50:09</t>
  </si>
  <si>
    <t>1017154429</t>
  </si>
  <si>
    <t>JUAN CAMILO LONDOÑO VALENCIA</t>
  </si>
  <si>
    <t>3243336070</t>
  </si>
  <si>
    <t>RURAL_190375100169690001_CL 23A CR 18-40 ZONAS COM</t>
  </si>
  <si>
    <t>190375100169690001</t>
  </si>
  <si>
    <t>2026-01-02 21:50:09</t>
  </si>
  <si>
    <t>8 días 21:50</t>
  </si>
  <si>
    <t>2 días 21:50</t>
  </si>
  <si>
    <t>23569428</t>
  </si>
  <si>
    <t>2025-12-17 21:50:19</t>
  </si>
  <si>
    <t>RURAL_190375100169690002_CL 23A CR 18-40 INT 301</t>
  </si>
  <si>
    <t>190375100169690002</t>
  </si>
  <si>
    <t>2026-01-02 21:50:19</t>
  </si>
  <si>
    <t>23569519</t>
  </si>
  <si>
    <t>2025-12-24 10:34:41</t>
  </si>
  <si>
    <t>RURAL_190375100169690003_CL 23A CR 18-40 INT 401</t>
  </si>
  <si>
    <t>190375100169690003</t>
  </si>
  <si>
    <t>2026-01-09 10:34:41</t>
  </si>
  <si>
    <t>3 días 10:34</t>
  </si>
  <si>
    <t>23569947</t>
  </si>
  <si>
    <t>2025-12-17 21:50:55</t>
  </si>
  <si>
    <t>1045021662</t>
  </si>
  <si>
    <t>DEISY ANDREA DUQUE ZULUAGA</t>
  </si>
  <si>
    <t>3234116317</t>
  </si>
  <si>
    <t>RURAL_190615100627630101_CL 35C CR 40A - 2 LOCAL 1</t>
  </si>
  <si>
    <t>190615100627630101</t>
  </si>
  <si>
    <t>2026-01-02 21:50:55</t>
  </si>
  <si>
    <t>23569974</t>
  </si>
  <si>
    <t>2025-12-17 21:51:00</t>
  </si>
  <si>
    <t>RURAL_190615100627630201_CL 35C CR 40A - 2 (201)</t>
  </si>
  <si>
    <t>190615100627630201</t>
  </si>
  <si>
    <t>2026-01-02 21:51:00</t>
  </si>
  <si>
    <t>8 días 21:51</t>
  </si>
  <si>
    <t>2 días 21:51</t>
  </si>
  <si>
    <t>23570407</t>
  </si>
  <si>
    <t>2025-12-16 17:38:53</t>
  </si>
  <si>
    <t>1140884018</t>
  </si>
  <si>
    <t>ALEXANDER PAYARES AVILA</t>
  </si>
  <si>
    <t>3105367394</t>
  </si>
  <si>
    <t>RURAL_190617200774325001</t>
  </si>
  <si>
    <t>190617200774325001</t>
  </si>
  <si>
    <t>2025-12-31 17:38:53</t>
  </si>
  <si>
    <t>9 días 17:38</t>
  </si>
  <si>
    <t>1 días 17:38</t>
  </si>
  <si>
    <t>23570478</t>
  </si>
  <si>
    <t>2025-12-23 06:15:48</t>
  </si>
  <si>
    <t>1038414563</t>
  </si>
  <si>
    <t>SEBASTIAN ALONSO DUQUE GIRALDO</t>
  </si>
  <si>
    <t>3145331874</t>
  </si>
  <si>
    <t>RURAL_190440200621850002_VDA LAS MERCEDES</t>
  </si>
  <si>
    <t>190440200621850002</t>
  </si>
  <si>
    <t>2026-01-08 06:15:48</t>
  </si>
  <si>
    <t>4 días 06:15</t>
  </si>
  <si>
    <t>6 días 06:15</t>
  </si>
  <si>
    <t>23571010</t>
  </si>
  <si>
    <t>2025-12-23 16:50:46</t>
  </si>
  <si>
    <t>39448687</t>
  </si>
  <si>
    <t>ANA LUCIA LONDOÑO RAMIREZ</t>
  </si>
  <si>
    <t>3122480805</t>
  </si>
  <si>
    <t>RURAL_130025977000000001_PROV.RURAL_13002597700000</t>
  </si>
  <si>
    <t>130025977000000001</t>
  </si>
  <si>
    <t>2026-01-13 16:50:46</t>
  </si>
  <si>
    <t>4 días 16:50</t>
  </si>
  <si>
    <t>8 días 16:50</t>
  </si>
  <si>
    <t>23571346</t>
  </si>
  <si>
    <t>2025-12-18 08:36:22</t>
  </si>
  <si>
    <t>71112047</t>
  </si>
  <si>
    <t>LUIS EDUARDO GIRALDO GARCIA</t>
  </si>
  <si>
    <t>3022070673</t>
  </si>
  <si>
    <t>RURAL_190149100086034004_CR 28 N 41 -127 LOCAL</t>
  </si>
  <si>
    <t>190149100086034004</t>
  </si>
  <si>
    <t>2026-01-05 08:36:22</t>
  </si>
  <si>
    <t>7 días 08:36</t>
  </si>
  <si>
    <t>3 días 08:36</t>
  </si>
  <si>
    <t>23571379</t>
  </si>
  <si>
    <t>2025-12-18 08:36:05</t>
  </si>
  <si>
    <t>RURAL_190149100086034005_CR 28 N 41 -123 APTO 201</t>
  </si>
  <si>
    <t>190149100086034005</t>
  </si>
  <si>
    <t>2026-01-05 08:36:05</t>
  </si>
  <si>
    <t>23571410</t>
  </si>
  <si>
    <t>2025-12-18 08:35:51</t>
  </si>
  <si>
    <t>RURAL_190149100086034003_CRA 28 41 123 APTO 301</t>
  </si>
  <si>
    <t>190149100086034003</t>
  </si>
  <si>
    <t>2026-01-05 08:35:51</t>
  </si>
  <si>
    <t>7 días 08:35</t>
  </si>
  <si>
    <t>3 días 08:35</t>
  </si>
  <si>
    <t>23572570</t>
  </si>
  <si>
    <t>2025-12-22 09:00:19</t>
  </si>
  <si>
    <t>3582830</t>
  </si>
  <si>
    <t>JUAN MARIA LOPEZ GALLO</t>
  </si>
  <si>
    <t>3001273785</t>
  </si>
  <si>
    <t>RURAL_188042095700000000_VDA IRACA</t>
  </si>
  <si>
    <t>188042095700000000</t>
  </si>
  <si>
    <t>2026-01-08 09:00:19</t>
  </si>
  <si>
    <t>5 días 09:00</t>
  </si>
  <si>
    <t>6 días 09:00</t>
  </si>
  <si>
    <t>23572629</t>
  </si>
  <si>
    <t>2025-12-26 20:55:03</t>
  </si>
  <si>
    <t>1128264848</t>
  </si>
  <si>
    <t>DANIEL QUINTERO GOMEZ</t>
  </si>
  <si>
    <t>3136252245</t>
  </si>
  <si>
    <t>RURAL_190318203306200002_PROV.VDA LA BRIZUELA</t>
  </si>
  <si>
    <t>190318203306200002</t>
  </si>
  <si>
    <t>2026-01-13 20:55:03</t>
  </si>
  <si>
    <t>2 días 20:55</t>
  </si>
  <si>
    <t>8 días 20:55</t>
  </si>
  <si>
    <t>23572641</t>
  </si>
  <si>
    <t>2025-12-19 16:22:27</t>
  </si>
  <si>
    <t>43524727</t>
  </si>
  <si>
    <t>ANA CAROLINA ARBOLEDA GALLO</t>
  </si>
  <si>
    <t>3002104076</t>
  </si>
  <si>
    <t>RURAL_190607200513180000_VEREDA DON DIEGO</t>
  </si>
  <si>
    <t>190607200513180000</t>
  </si>
  <si>
    <t>2026-01-06 16:22:27</t>
  </si>
  <si>
    <t>6 días 16:22</t>
  </si>
  <si>
    <t>4 días 16:22</t>
  </si>
  <si>
    <t>23573955</t>
  </si>
  <si>
    <t>2025-12-24 08:39:29</t>
  </si>
  <si>
    <t>21953987</t>
  </si>
  <si>
    <t>OFIR  DE JESUS SERNA SANCHEZ</t>
  </si>
  <si>
    <t>3148904389</t>
  </si>
  <si>
    <t>RURAL_190607200692270004_PROV.VEREDA NAZARETH</t>
  </si>
  <si>
    <t>190607200692270004</t>
  </si>
  <si>
    <t>2026-01-09 08:39:29</t>
  </si>
  <si>
    <t>3 días 08:39</t>
  </si>
  <si>
    <t>7 días 08:39</t>
  </si>
  <si>
    <t>23573964</t>
  </si>
  <si>
    <t>2025-12-26 07:48:00</t>
  </si>
  <si>
    <t>98668562</t>
  </si>
  <si>
    <t>CARLOS FERNANDO GAVIRIA CORREA</t>
  </si>
  <si>
    <t>3858787</t>
  </si>
  <si>
    <t>3054698877</t>
  </si>
  <si>
    <t>RURAL_190607200511100011_PROV.PARC MONTEALTO LOTE</t>
  </si>
  <si>
    <t>190607200511100011</t>
  </si>
  <si>
    <t>2026-01-13 07:48:00</t>
  </si>
  <si>
    <t>2 días 07:48</t>
  </si>
  <si>
    <t>8 días 07:48</t>
  </si>
  <si>
    <t>23575441</t>
  </si>
  <si>
    <t>2025-12-24 17:09:15</t>
  </si>
  <si>
    <t>43702351</t>
  </si>
  <si>
    <t>ALBA YANETH DUQUE QUICENO</t>
  </si>
  <si>
    <t>3128433715</t>
  </si>
  <si>
    <t>RURAL_188022736000000202_PROV.EL TOTUMITO</t>
  </si>
  <si>
    <t>188022736000000202</t>
  </si>
  <si>
    <t>2026-01-09 17:09:15</t>
  </si>
  <si>
    <t>3 días 17:09</t>
  </si>
  <si>
    <t>7 días 17:09</t>
  </si>
  <si>
    <t>23576649</t>
  </si>
  <si>
    <t>2025-12-18 10:36:33</t>
  </si>
  <si>
    <t>901340678</t>
  </si>
  <si>
    <t>VELEZGO SAS</t>
  </si>
  <si>
    <t>3213249448</t>
  </si>
  <si>
    <t>RURAL_190617200652293014_PROV.PARCELACION HARAS CA</t>
  </si>
  <si>
    <t>190617200652293014</t>
  </si>
  <si>
    <t>2026-01-05 10:36:33</t>
  </si>
  <si>
    <t>7 días 10:36</t>
  </si>
  <si>
    <t>23576689</t>
  </si>
  <si>
    <t>2025-12-15 12:12:53</t>
  </si>
  <si>
    <t>21871999</t>
  </si>
  <si>
    <t>GLORIA ELISA DE LA TRINIDAD GOMEZ ROJAS</t>
  </si>
  <si>
    <t>4238637</t>
  </si>
  <si>
    <t>3226238041</t>
  </si>
  <si>
    <t>RURAL_190440200544500033_VEREDA BELEN</t>
  </si>
  <si>
    <t>190440200544500033</t>
  </si>
  <si>
    <t>2025-12-30 12:12:53</t>
  </si>
  <si>
    <t>10 días 12:12</t>
  </si>
  <si>
    <t>0 días 12:12</t>
  </si>
  <si>
    <t>23576734</t>
  </si>
  <si>
    <t>2025-12-22 12:08:02</t>
  </si>
  <si>
    <t>1152455184</t>
  </si>
  <si>
    <t>ANDRES CAMILO JARAMILLO ALVAREZ</t>
  </si>
  <si>
    <t>3117628592</t>
  </si>
  <si>
    <t>RURAL_190400200395704029_PROV.VEREDA LA MADERA</t>
  </si>
  <si>
    <t>190400200395704029</t>
  </si>
  <si>
    <t>2026-01-07 12:08:02</t>
  </si>
  <si>
    <t>5 días 12:08</t>
  </si>
  <si>
    <t>23576795</t>
  </si>
  <si>
    <t>2025-12-23 15:25:07</t>
  </si>
  <si>
    <t>54190104</t>
  </si>
  <si>
    <t>MARTHA LUCIA GARCIA CANO</t>
  </si>
  <si>
    <t>3136500347</t>
  </si>
  <si>
    <t>RURAL_190318203171080000_VDA EL SANGO</t>
  </si>
  <si>
    <t>190318203171080000</t>
  </si>
  <si>
    <t>2026-01-08 15:25:07</t>
  </si>
  <si>
    <t>4 días 15:25</t>
  </si>
  <si>
    <t>23577742</t>
  </si>
  <si>
    <t>2025-12-16 09:29:12</t>
  </si>
  <si>
    <t>43786161</t>
  </si>
  <si>
    <t>HELDA AMPARO ZULUAGA CASTAÑO</t>
  </si>
  <si>
    <t>3137122721</t>
  </si>
  <si>
    <t>RURAL_181055517500000001_PROV.VEREDA CHIQUINQUIRA</t>
  </si>
  <si>
    <t>181055517500000001</t>
  </si>
  <si>
    <t>2025-12-31 09:29:12</t>
  </si>
  <si>
    <t>9 días 09:29</t>
  </si>
  <si>
    <t>1 días 09:29</t>
  </si>
  <si>
    <t>23577932</t>
  </si>
  <si>
    <t>2025-12-17 11:34:18</t>
  </si>
  <si>
    <t>70827757</t>
  </si>
  <si>
    <t>OMAR DE JESUS GIRALDO GALEANO</t>
  </si>
  <si>
    <t>5839936</t>
  </si>
  <si>
    <t>3105924580</t>
  </si>
  <si>
    <t>RURAL_190375100822688001_CR 12 B CL 12 -34</t>
  </si>
  <si>
    <t>190375100822688001</t>
  </si>
  <si>
    <t>2026-01-02 11:34:18</t>
  </si>
  <si>
    <t>8 días 11:34</t>
  </si>
  <si>
    <t>2 días 11:34</t>
  </si>
  <si>
    <t>23578332</t>
  </si>
  <si>
    <t>2025-12-16 10:30:39</t>
  </si>
  <si>
    <t>98514139</t>
  </si>
  <si>
    <t>JOHN MIGUEL DIEZ BENJUMEA</t>
  </si>
  <si>
    <t>3006532877</t>
  </si>
  <si>
    <t>RURAL_190674200646830001_PROV.VDA CHAPARRAL</t>
  </si>
  <si>
    <t>190674200646830001</t>
  </si>
  <si>
    <t>2025-12-31 10:30:39</t>
  </si>
  <si>
    <t>9 días 10:30</t>
  </si>
  <si>
    <t>1 días 10:30</t>
  </si>
  <si>
    <t>23579031</t>
  </si>
  <si>
    <t>2025-12-22 09:04:02</t>
  </si>
  <si>
    <t>1013456749</t>
  </si>
  <si>
    <t>NATACHA RAMIREZ ARENAS</t>
  </si>
  <si>
    <t>3002185093</t>
  </si>
  <si>
    <t>RURAL_190649100026550001_CARRERA 16 X CALLE 20</t>
  </si>
  <si>
    <t>190649100026550001</t>
  </si>
  <si>
    <t>2026-01-09 09:04:02</t>
  </si>
  <si>
    <t>5 días 09:04</t>
  </si>
  <si>
    <t>7 días 09:04</t>
  </si>
  <si>
    <t>23579824</t>
  </si>
  <si>
    <t>2025-12-17 10:10:40</t>
  </si>
  <si>
    <t>1037585749</t>
  </si>
  <si>
    <t>MARIA NATALIA BUILES LOPERA</t>
  </si>
  <si>
    <t>3107156093</t>
  </si>
  <si>
    <t>RURAL_190616200251250003_PROV.VDA LA MOSCA</t>
  </si>
  <si>
    <t>190616200251250003</t>
  </si>
  <si>
    <t>2026-01-02 10:10:40</t>
  </si>
  <si>
    <t>8 días 10:10</t>
  </si>
  <si>
    <t>23579838</t>
  </si>
  <si>
    <t>2025-12-17 10:10:00</t>
  </si>
  <si>
    <t>RURAL_190616200251250004_PROV.VDA LA MOSCA</t>
  </si>
  <si>
    <t>190616200251250004</t>
  </si>
  <si>
    <t>2026-01-02 10:10:00</t>
  </si>
  <si>
    <t>23581672</t>
  </si>
  <si>
    <t>2025-12-21 16:54:21</t>
  </si>
  <si>
    <t>16947400</t>
  </si>
  <si>
    <t>LUIS FERNANDO MONTES MONTOYA</t>
  </si>
  <si>
    <t>3136266678</t>
  </si>
  <si>
    <t>RURAL_190698200658605001_PROV.VDA LOURDES</t>
  </si>
  <si>
    <t>190698200658605001</t>
  </si>
  <si>
    <t>2026-01-06 16:54:21</t>
  </si>
  <si>
    <t>6 días 16:54</t>
  </si>
  <si>
    <t>23581688</t>
  </si>
  <si>
    <t>2025-12-12 07:17:38</t>
  </si>
  <si>
    <t>39358479</t>
  </si>
  <si>
    <t>ERICA MARIA ZAPATA</t>
  </si>
  <si>
    <t>3022333177</t>
  </si>
  <si>
    <t>RURAL_130023590000000001_PROV.RURAL_13002359000000</t>
  </si>
  <si>
    <t>130023590000000001</t>
  </si>
  <si>
    <t>Habilitación Viviendas Metronorte</t>
  </si>
  <si>
    <t>2025-12-31 07:17:38</t>
  </si>
  <si>
    <t>11 días 07:17</t>
  </si>
  <si>
    <t>23581701</t>
  </si>
  <si>
    <t>2025-12-15 15:20:10</t>
  </si>
  <si>
    <t>21450071</t>
  </si>
  <si>
    <t>PATRICIA OMAIRA ÁLVAREZ</t>
  </si>
  <si>
    <t>3181017323</t>
  </si>
  <si>
    <t>RURAL_190755200200427001_PROV.RURAL_19075520020042</t>
  </si>
  <si>
    <t>190755200200427001</t>
  </si>
  <si>
    <t>2025-12-30 15:20:10</t>
  </si>
  <si>
    <t>10 días 15:20</t>
  </si>
  <si>
    <t>0 días 15:20</t>
  </si>
  <si>
    <t>23581779</t>
  </si>
  <si>
    <t>2025-12-17 11:58:10</t>
  </si>
  <si>
    <t>70721938</t>
  </si>
  <si>
    <t>FRANCISCO SALAZAR JIMENEZ</t>
  </si>
  <si>
    <t>RURAL_190755100109200003_LA DANTA SAN FRANCISCO</t>
  </si>
  <si>
    <t>190755100109200003</t>
  </si>
  <si>
    <t>2026-01-02 11:58:10</t>
  </si>
  <si>
    <t>23583265</t>
  </si>
  <si>
    <t>2025-12-22 10:24:56</t>
  </si>
  <si>
    <t>900553647</t>
  </si>
  <si>
    <t>PROMOTORA DE PROYECTOS HARAS SANTA LUCIA</t>
  </si>
  <si>
    <t>3122711</t>
  </si>
  <si>
    <t>3128652826</t>
  </si>
  <si>
    <t>RURAL_190607200505590118_PARC HORIZONTES_CASA118</t>
  </si>
  <si>
    <t>190607200505590118</t>
  </si>
  <si>
    <t>2026-01-07 10:24:56</t>
  </si>
  <si>
    <t>5 días 10:24</t>
  </si>
  <si>
    <t>23583415</t>
  </si>
  <si>
    <t>2025-12-15 12:10:14</t>
  </si>
  <si>
    <t>5913929</t>
  </si>
  <si>
    <t>FREDY HUMBERTO TRUJILLO CARVAJAL</t>
  </si>
  <si>
    <t>3122979456</t>
  </si>
  <si>
    <t>RURAL_190376200103465037_PROV.PARCELACION EL YARUM</t>
  </si>
  <si>
    <t>190376200103465037</t>
  </si>
  <si>
    <t>2025-12-30 12:10:14</t>
  </si>
  <si>
    <t>10 días 12:10</t>
  </si>
  <si>
    <t>0 días 12:10</t>
  </si>
  <si>
    <t>23583513</t>
  </si>
  <si>
    <t>2025-12-18 11:27:23</t>
  </si>
  <si>
    <t>42747398</t>
  </si>
  <si>
    <t>ALIDA DEL SOCORRO CARVAJAL DE RAMIREZ</t>
  </si>
  <si>
    <t>3146773723</t>
  </si>
  <si>
    <t>RURAL_181085390650000001_PROV.VRDA BONILLA</t>
  </si>
  <si>
    <t>181085390650000001</t>
  </si>
  <si>
    <t>2026-01-05 11:27:23</t>
  </si>
  <si>
    <t>7 días 11:27</t>
  </si>
  <si>
    <t>3 días 11:27</t>
  </si>
  <si>
    <t>23583921</t>
  </si>
  <si>
    <t>2025-12-15 13:59:06</t>
  </si>
  <si>
    <t>15387923</t>
  </si>
  <si>
    <t>NELSON ALBERTO ROMAN GARCIA</t>
  </si>
  <si>
    <t>3105328406</t>
  </si>
  <si>
    <t>RURAL_190607200500116003_PROV.VRD EL PORTENTO FCA</t>
  </si>
  <si>
    <t>190607200500116003</t>
  </si>
  <si>
    <t>2025-12-30 13:59:06</t>
  </si>
  <si>
    <t>10 días 13:59</t>
  </si>
  <si>
    <t>0 días 13:59</t>
  </si>
  <si>
    <t>23583962</t>
  </si>
  <si>
    <t>2025-11-06 16:32:37</t>
  </si>
  <si>
    <t>1037974183</t>
  </si>
  <si>
    <t>LUIS FERNANDO AGUIRRE CUERVO</t>
  </si>
  <si>
    <t>3001914342</t>
  </si>
  <si>
    <t>RURAL_190660100153250002_BARRIO SAN JOAQUIN</t>
  </si>
  <si>
    <t>190660100153250002</t>
  </si>
  <si>
    <t>2025-11-21 16:32:37</t>
  </si>
  <si>
    <t>35 días 16:32</t>
  </si>
  <si>
    <t>23584445</t>
  </si>
  <si>
    <t>2025-11-07 08:46:03</t>
  </si>
  <si>
    <t>1017221648</t>
  </si>
  <si>
    <t>ANGEL LEONARDO CORTINEZ ISAZA</t>
  </si>
  <si>
    <t>3193249348</t>
  </si>
  <si>
    <t>RURAL_181051990000000003_PROV.VEREDA GUAMITO</t>
  </si>
  <si>
    <t>181051990000000003</t>
  </si>
  <si>
    <t>2025-11-24 08:46:03</t>
  </si>
  <si>
    <t>34 días 08:46</t>
  </si>
  <si>
    <t>23584652</t>
  </si>
  <si>
    <t>2025-12-17 09:54:32</t>
  </si>
  <si>
    <t>32500813</t>
  </si>
  <si>
    <t>GLORIA EUGENIA HENAO MURILLO</t>
  </si>
  <si>
    <t>2600581</t>
  </si>
  <si>
    <t>3113164897</t>
  </si>
  <si>
    <t>RURAL_190375100822328001_CR 13 A CL 12 -53</t>
  </si>
  <si>
    <t>190375100822328001</t>
  </si>
  <si>
    <t>2026-01-02 09:54:32</t>
  </si>
  <si>
    <t>8 días 09:54</t>
  </si>
  <si>
    <t>2 días 09:54</t>
  </si>
  <si>
    <t>23585524</t>
  </si>
  <si>
    <t>2025-11-08 15:23:48</t>
  </si>
  <si>
    <t>1040180120</t>
  </si>
  <si>
    <t>LUIS FERNANDO CASTAÑO CARVAJAL</t>
  </si>
  <si>
    <t>3116484193</t>
  </si>
  <si>
    <t>RURAL_190607200616150000_VDA ST ELENA.</t>
  </si>
  <si>
    <t>190607200616150000</t>
  </si>
  <si>
    <t>2025-11-28 15:23:48</t>
  </si>
  <si>
    <t>34 días 15:23</t>
  </si>
  <si>
    <t>23585702</t>
  </si>
  <si>
    <t>2025-12-21 10:20:59</t>
  </si>
  <si>
    <t>43085829</t>
  </si>
  <si>
    <t>ADRIANA VALENCIA MEJIA</t>
  </si>
  <si>
    <t>3514425</t>
  </si>
  <si>
    <t>3002559593</t>
  </si>
  <si>
    <t>RURAL_190400200457440010_VDA EL CHUSCALITO</t>
  </si>
  <si>
    <t>190400200457440010</t>
  </si>
  <si>
    <t>2026-01-06 10:20:59</t>
  </si>
  <si>
    <t>6 días 10:20</t>
  </si>
  <si>
    <t>4 días 10:20</t>
  </si>
  <si>
    <t>23585972</t>
  </si>
  <si>
    <t>2025-12-22 10:42:14</t>
  </si>
  <si>
    <t>1045515543</t>
  </si>
  <si>
    <t>SOBEIDA RIVERA QUINTANA</t>
  </si>
  <si>
    <t>3108379004</t>
  </si>
  <si>
    <t>190206100244613000_VEREDA ARANGO</t>
  </si>
  <si>
    <t>900052060001829779</t>
  </si>
  <si>
    <t>2026-01-02 10:42:14</t>
  </si>
  <si>
    <t>5 días 10:42</t>
  </si>
  <si>
    <t>2 días 10:42</t>
  </si>
  <si>
    <t>23586274</t>
  </si>
  <si>
    <t>2025-11-10 16:44:59</t>
  </si>
  <si>
    <t>1036425143</t>
  </si>
  <si>
    <t>JAQUELINE USME GONZALEZ</t>
  </si>
  <si>
    <t>3217161300</t>
  </si>
  <si>
    <t>RURAL_190197200452150003_PROV.SAN ANTONIO</t>
  </si>
  <si>
    <t>190197200452150003</t>
  </si>
  <si>
    <t>2025-11-25 16:44:59</t>
  </si>
  <si>
    <t>33 días 16:44</t>
  </si>
  <si>
    <t>23586584</t>
  </si>
  <si>
    <t>2025-11-11 06:49:58</t>
  </si>
  <si>
    <t>39440350</t>
  </si>
  <si>
    <t>ALBA MERY OCHOA ECHEVERRI</t>
  </si>
  <si>
    <t>3206942968</t>
  </si>
  <si>
    <t>RURAL_190616200442230003_PROV.VEREDA PLAYA RICA</t>
  </si>
  <si>
    <t>190616200442230003</t>
  </si>
  <si>
    <t>2025-11-26 06:49:58</t>
  </si>
  <si>
    <t>32 días 06:49</t>
  </si>
  <si>
    <t>23586677</t>
  </si>
  <si>
    <t>2025-11-11 07:26:56</t>
  </si>
  <si>
    <t>43711866</t>
  </si>
  <si>
    <t>GLADYS ESTELLA DUQUE PEREZ</t>
  </si>
  <si>
    <t>3202443592</t>
  </si>
  <si>
    <t>RURAL_190149200670250099_VEREDA QUIRAMA</t>
  </si>
  <si>
    <t>190149200670250099</t>
  </si>
  <si>
    <t>2025-11-26 07:26:56</t>
  </si>
  <si>
    <t>32 días 07:26</t>
  </si>
  <si>
    <t>23586763</t>
  </si>
  <si>
    <t>2025-12-15 18:00:39</t>
  </si>
  <si>
    <t>31383390</t>
  </si>
  <si>
    <t>MARIA MARLENY DE LA CRUZ CORDABA</t>
  </si>
  <si>
    <t>3207687571</t>
  </si>
  <si>
    <t>RURAL_190376200429650006_VEREDA LA MILAGROSA SECTO</t>
  </si>
  <si>
    <t>190376200429650006</t>
  </si>
  <si>
    <t>2025-12-30 18:00:39</t>
  </si>
  <si>
    <t>10 días 18:00</t>
  </si>
  <si>
    <t>0 días 18:00</t>
  </si>
  <si>
    <t>23587094</t>
  </si>
  <si>
    <t>2025-12-19 09:43:31</t>
  </si>
  <si>
    <t>91429858</t>
  </si>
  <si>
    <t>EZEQUIEL ENRIQUE VELASQUEZ BELEÑO</t>
  </si>
  <si>
    <t>3137854771</t>
  </si>
  <si>
    <t>RURAL_190585200424150003_CR 15 15 37 VIA AL FERRY</t>
  </si>
  <si>
    <t>190585200424150003</t>
  </si>
  <si>
    <t>2026-01-06 09:43:31</t>
  </si>
  <si>
    <t>6 días 09:43</t>
  </si>
  <si>
    <t>4 días 09:43</t>
  </si>
  <si>
    <t>23587440</t>
  </si>
  <si>
    <t>2025-12-22 07:25:59</t>
  </si>
  <si>
    <t>42872698</t>
  </si>
  <si>
    <t>LIBIA LUZ OSSA BONILLA</t>
  </si>
  <si>
    <t>6021331</t>
  </si>
  <si>
    <t>3015718464</t>
  </si>
  <si>
    <t>RURAL_176050990000000001_PROV.ALEDAÑA PARCELACION</t>
  </si>
  <si>
    <t>176050990000000001</t>
  </si>
  <si>
    <t>2026-01-07 07:25:59</t>
  </si>
  <si>
    <t>5 días 07:25</t>
  </si>
  <si>
    <t>23588041</t>
  </si>
  <si>
    <t>2025-11-12 08:04:13</t>
  </si>
  <si>
    <t>43786570</t>
  </si>
  <si>
    <t>MYRIAM AMPARO JIMENEZ BOTERO</t>
  </si>
  <si>
    <t>3137991878</t>
  </si>
  <si>
    <t>RURAL_190698200833600002_PROV.VDA VALLE DE MARIA</t>
  </si>
  <si>
    <t>190698200833600002</t>
  </si>
  <si>
    <t>2025-11-27 08:04:13</t>
  </si>
  <si>
    <t>31 días 08:04</t>
  </si>
  <si>
    <t>23588064</t>
  </si>
  <si>
    <t>2025-12-17 10:53:06</t>
  </si>
  <si>
    <t>70695919</t>
  </si>
  <si>
    <t>LUIS GABRIEL MARTINEZ ZULUAGA</t>
  </si>
  <si>
    <t>3246048769</t>
  </si>
  <si>
    <t>RURAL_190698200833510001_PROV.VDA LA SERRANIA</t>
  </si>
  <si>
    <t>190698200833510001</t>
  </si>
  <si>
    <t>2026-01-02 10:53:06</t>
  </si>
  <si>
    <t>8 días 10:53</t>
  </si>
  <si>
    <t>2 días 10:53</t>
  </si>
  <si>
    <t>23588101</t>
  </si>
  <si>
    <t>2025-11-12 08:47:42</t>
  </si>
  <si>
    <t>15485924</t>
  </si>
  <si>
    <t>LEON JAIME QUIROZ HERNANDEZ</t>
  </si>
  <si>
    <t>3116272089</t>
  </si>
  <si>
    <t>RURAL_190197200706876002_PROV.VEREDA LA VETA</t>
  </si>
  <si>
    <t>190197200706876002</t>
  </si>
  <si>
    <t>2025-11-27 08:47:42</t>
  </si>
  <si>
    <t>31 días 08:47</t>
  </si>
  <si>
    <t>23588108</t>
  </si>
  <si>
    <t>2025-11-12 08:56:48</t>
  </si>
  <si>
    <t>98563326</t>
  </si>
  <si>
    <t>OVIDIO FRANCISCO TORO CANTILLO</t>
  </si>
  <si>
    <t>2705407</t>
  </si>
  <si>
    <t>3113395220</t>
  </si>
  <si>
    <t>RURAL_190149200581970003_PROV.VEREDA LA AURORA</t>
  </si>
  <si>
    <t>190149200581970003</t>
  </si>
  <si>
    <t>2025-11-27 08:56:48</t>
  </si>
  <si>
    <t>31 días 08:56</t>
  </si>
  <si>
    <t>23588162</t>
  </si>
  <si>
    <t>2025-12-19 09:26:29</t>
  </si>
  <si>
    <t>73157632</t>
  </si>
  <si>
    <t>JOSE RODOLFO CEBALLOS ARBELAEZ</t>
  </si>
  <si>
    <t>3127687759</t>
  </si>
  <si>
    <t>RURAL_181051903001500003_PROV.GUAMITO CASA 2</t>
  </si>
  <si>
    <t>181051903001500003</t>
  </si>
  <si>
    <t>2026-01-06 09:26:29</t>
  </si>
  <si>
    <t>6 días 09:26</t>
  </si>
  <si>
    <t>4 días 09:26</t>
  </si>
  <si>
    <t>23588288</t>
  </si>
  <si>
    <t>2025-11-12 11:12:40</t>
  </si>
  <si>
    <t>1038404826</t>
  </si>
  <si>
    <t>NELSON ARLEY JARAMILLO GONZALES</t>
  </si>
  <si>
    <t>3112251664</t>
  </si>
  <si>
    <t>RURAL_190698200524219002_PROV.VDA GAVIRIA</t>
  </si>
  <si>
    <t>190698200524219002</t>
  </si>
  <si>
    <t>2025-11-27 11:12:40</t>
  </si>
  <si>
    <t>31 días 11:12</t>
  </si>
  <si>
    <t>23588563</t>
  </si>
  <si>
    <t>2025-11-12 14:56:26</t>
  </si>
  <si>
    <t>1040183879</t>
  </si>
  <si>
    <t>LUISA MARIA DAVILA MARIN</t>
  </si>
  <si>
    <t>3104479177</t>
  </si>
  <si>
    <t>RURAL_190674200646700005_PROV.VDA SAN ANTONIO LA C</t>
  </si>
  <si>
    <t>190674200646700005</t>
  </si>
  <si>
    <t>2025-11-27 14:56:26</t>
  </si>
  <si>
    <t>31 días 14:56</t>
  </si>
  <si>
    <t>23589444</t>
  </si>
  <si>
    <t>2025-12-18 16:10:00</t>
  </si>
  <si>
    <t>42687184</t>
  </si>
  <si>
    <t>REBECA MARIA JARAMILLO VILLEGAS</t>
  </si>
  <si>
    <t>5079389</t>
  </si>
  <si>
    <t>3146131072</t>
  </si>
  <si>
    <t>RURAL_190616200252260008_PROV.190616200252260006</t>
  </si>
  <si>
    <t>190616200252260008</t>
  </si>
  <si>
    <t>2026-01-05 16:10:00</t>
  </si>
  <si>
    <t>7 días 16:10</t>
  </si>
  <si>
    <t>3 días 16:10</t>
  </si>
  <si>
    <t>23589460</t>
  </si>
  <si>
    <t>2025-11-13 14:16:22</t>
  </si>
  <si>
    <t>890904996</t>
  </si>
  <si>
    <t>EMPRESAS PUBLICAS DE MEDELLIN E.S.P.</t>
  </si>
  <si>
    <t>3023000115</t>
  </si>
  <si>
    <t>RURAL_190616200424047080_SAJONIA</t>
  </si>
  <si>
    <t>190616200424047080</t>
  </si>
  <si>
    <t>Eq. Expansión y Reposición Oriente</t>
  </si>
  <si>
    <t>2025-11-28 14:16:22</t>
  </si>
  <si>
    <t>30 días 14:16</t>
  </si>
  <si>
    <t>23589995</t>
  </si>
  <si>
    <t>2025-12-23 08:20:13</t>
  </si>
  <si>
    <t>70552762</t>
  </si>
  <si>
    <t>BAYRON DE JESUS CARDONA ALVAREZ</t>
  </si>
  <si>
    <t>4943424</t>
  </si>
  <si>
    <t>3197327930</t>
  </si>
  <si>
    <t>RURAL_190375100531900000_CL 17 CR 24 -72</t>
  </si>
  <si>
    <t>190375100531900000</t>
  </si>
  <si>
    <t>2026-01-08 08:20:13</t>
  </si>
  <si>
    <t>4 días 08:20</t>
  </si>
  <si>
    <t>6 días 08:20</t>
  </si>
  <si>
    <t>23590485</t>
  </si>
  <si>
    <t>2025-11-14 12:17:49</t>
  </si>
  <si>
    <t>1038405117</t>
  </si>
  <si>
    <t>JUAN CARLOS VARGAS RAMIREZ</t>
  </si>
  <si>
    <t>3167974591</t>
  </si>
  <si>
    <t>RURAL_190440200546400000_VEREDA BELEN</t>
  </si>
  <si>
    <t>190440200546400000</t>
  </si>
  <si>
    <t>2025-12-05 12:17:49</t>
  </si>
  <si>
    <t>29 días 12:17</t>
  </si>
  <si>
    <t>23591363</t>
  </si>
  <si>
    <t>2025-12-24 11:42:14</t>
  </si>
  <si>
    <t>70751000</t>
  </si>
  <si>
    <t>GUILLERMO ANTONIO GALLEGO FRANCO</t>
  </si>
  <si>
    <t>3104270466</t>
  </si>
  <si>
    <t>RURAL_190318100447000001_CR 50 54-067 APTO 401</t>
  </si>
  <si>
    <t>190318100447000001</t>
  </si>
  <si>
    <t>2026-01-09 11:42:14</t>
  </si>
  <si>
    <t>7 días 11:42</t>
  </si>
  <si>
    <t>23591388</t>
  </si>
  <si>
    <t>2025-11-18 07:50:47</t>
  </si>
  <si>
    <t>15377325</t>
  </si>
  <si>
    <t>JAIME DE JESUS LOPEZ MARTINEZ</t>
  </si>
  <si>
    <t>7459411</t>
  </si>
  <si>
    <t>3015566939</t>
  </si>
  <si>
    <t>RURAL_190375100625800003_CR 25 CL 5B -164 INT 117</t>
  </si>
  <si>
    <t>190375100625800003</t>
  </si>
  <si>
    <t>2025-12-02 07:50:47</t>
  </si>
  <si>
    <t>28 días 07:50</t>
  </si>
  <si>
    <t>23591472</t>
  </si>
  <si>
    <t>2025-12-24 11:43:02</t>
  </si>
  <si>
    <t>RURAL_190318100447000000_CR 50 54-067</t>
  </si>
  <si>
    <t>190318100447000000</t>
  </si>
  <si>
    <t>2026-01-09 11:43:02</t>
  </si>
  <si>
    <t>3 días 11:43</t>
  </si>
  <si>
    <t>7 días 11:43</t>
  </si>
  <si>
    <t>23592610</t>
  </si>
  <si>
    <t>2025-12-04 10:57:45</t>
  </si>
  <si>
    <t>43726169</t>
  </si>
  <si>
    <t>MARTHA CECILIA ZULUAGA MARTINEZ</t>
  </si>
  <si>
    <t>3007839474</t>
  </si>
  <si>
    <t>RURAL_190313100165500000_BARRIO LA ESPERANZA</t>
  </si>
  <si>
    <t>190313100165500000</t>
  </si>
  <si>
    <t>2025-12-26 10:57:45</t>
  </si>
  <si>
    <t>16 días 10:57</t>
  </si>
  <si>
    <t>23593542</t>
  </si>
  <si>
    <t>2025-12-24 10:26:05</t>
  </si>
  <si>
    <t>70303068</t>
  </si>
  <si>
    <t>EDWIN OROZCO ARANGO</t>
  </si>
  <si>
    <t>3502383144</t>
  </si>
  <si>
    <t>RURAL_190440200660076003_PROV.VEREDA LA GAVIRIA</t>
  </si>
  <si>
    <t>190440200660076003</t>
  </si>
  <si>
    <t>2026-01-09 10:26:05</t>
  </si>
  <si>
    <t>7 días 10:26</t>
  </si>
  <si>
    <t>23593725</t>
  </si>
  <si>
    <t>2025-11-19 12:13:47</t>
  </si>
  <si>
    <t>1128480082</t>
  </si>
  <si>
    <t>DAVID LONDOÑO DUQUE</t>
  </si>
  <si>
    <t>3128514635</t>
  </si>
  <si>
    <t>RURAL_190607100115650003_CL 24 N 19 -32</t>
  </si>
  <si>
    <t>190607100115650003</t>
  </si>
  <si>
    <t>2025-12-10 12:13:47</t>
  </si>
  <si>
    <t>27 días 12:13</t>
  </si>
  <si>
    <t>23594184</t>
  </si>
  <si>
    <t>2025-12-24 11:34:40</t>
  </si>
  <si>
    <t>15446107</t>
  </si>
  <si>
    <t>JUAN ANDRES FRANCO PIEDRAHITA</t>
  </si>
  <si>
    <t>5057302</t>
  </si>
  <si>
    <t>3146261870</t>
  </si>
  <si>
    <t>RURAL_130018568300000101_130018568300000101 VEREDA</t>
  </si>
  <si>
    <t>130018568300000101</t>
  </si>
  <si>
    <t>2026-01-14 11:34:40</t>
  </si>
  <si>
    <t>9 días 11:34</t>
  </si>
  <si>
    <t>23594204</t>
  </si>
  <si>
    <t>2025-11-19 16:35:06</t>
  </si>
  <si>
    <t>1065005616</t>
  </si>
  <si>
    <t>ANDRES FELIPE SANTAMARIA VARGAS</t>
  </si>
  <si>
    <t>6122282</t>
  </si>
  <si>
    <t>3127955570</t>
  </si>
  <si>
    <t>RURAL_190698200008000013_PROV.RURAL_19069820000800</t>
  </si>
  <si>
    <t>190698200008000013</t>
  </si>
  <si>
    <t>2025-12-03 16:35:06</t>
  </si>
  <si>
    <t>27 días 16:35</t>
  </si>
  <si>
    <t>23595153</t>
  </si>
  <si>
    <t>2025-12-12 14:53:53</t>
  </si>
  <si>
    <t>22020138</t>
  </si>
  <si>
    <t>EMMA QUINTERO GUTIERREZ</t>
  </si>
  <si>
    <t>3008642143</t>
  </si>
  <si>
    <t>RURAL_188045911000000003_PROV.VEREDA EL DIAMANTE</t>
  </si>
  <si>
    <t>188045911000000003</t>
  </si>
  <si>
    <t>2025-12-29 14:53:53</t>
  </si>
  <si>
    <t>23595387</t>
  </si>
  <si>
    <t>2025-12-18 13:27:05</t>
  </si>
  <si>
    <t>15379510</t>
  </si>
  <si>
    <t>JOSE LIBARDO MONTOYA HENAO</t>
  </si>
  <si>
    <t>3135609851</t>
  </si>
  <si>
    <t>RURAL_190377200771850001_PROV.VEREDA FATIMA</t>
  </si>
  <si>
    <t>190377200771850001</t>
  </si>
  <si>
    <t>2026-01-05 13:27:05</t>
  </si>
  <si>
    <t>7 días 13:27</t>
  </si>
  <si>
    <t>3 días 13:27</t>
  </si>
  <si>
    <t>23595409</t>
  </si>
  <si>
    <t>2025-12-18 10:36:30</t>
  </si>
  <si>
    <t>900082107</t>
  </si>
  <si>
    <t>CONSTRUCTORA CONTEX SAS</t>
  </si>
  <si>
    <t>5579030</t>
  </si>
  <si>
    <t>3113044248</t>
  </si>
  <si>
    <t>CR 22 A CL 30 -33 (INTERIOR 416 BQ 3 )</t>
  </si>
  <si>
    <t>900053760001852673</t>
  </si>
  <si>
    <t>2025-12-30 10:36:30</t>
  </si>
  <si>
    <t>0 días 10:36</t>
  </si>
  <si>
    <t>23595411</t>
  </si>
  <si>
    <t>2025-12-17 14:07:21</t>
  </si>
  <si>
    <t>CR 22 A CL 30 -33 (INTERIOR 402 BQ 3 )</t>
  </si>
  <si>
    <t>900053760001853160</t>
  </si>
  <si>
    <t>2025-12-29 14:07:21</t>
  </si>
  <si>
    <t>8 días 14:07</t>
  </si>
  <si>
    <t>23595444</t>
  </si>
  <si>
    <t>2025-12-18 10:32:23</t>
  </si>
  <si>
    <t>CR 22 A CL 30 -33 (INTERIOR 505 BQ 3 )</t>
  </si>
  <si>
    <t>900053760001852645</t>
  </si>
  <si>
    <t>2025-12-30 10:32:23</t>
  </si>
  <si>
    <t>7 días 10:32</t>
  </si>
  <si>
    <t>23595468</t>
  </si>
  <si>
    <t>2025-12-18 10:29:44</t>
  </si>
  <si>
    <t>CR 22 A CL 30 -33 (INTERIOR 501 BQ 3 )</t>
  </si>
  <si>
    <t>900053760001852628</t>
  </si>
  <si>
    <t>2025-12-30 10:29:44</t>
  </si>
  <si>
    <t>7 días 10:29</t>
  </si>
  <si>
    <t>23595505</t>
  </si>
  <si>
    <t>2025-12-18 10:26:12</t>
  </si>
  <si>
    <t>CR 22 A CL 30 -33 (INTERIOR 115 BQ 3 )</t>
  </si>
  <si>
    <t>900053760001853048</t>
  </si>
  <si>
    <t>2025-12-30 10:26:12</t>
  </si>
  <si>
    <t>0 días 10:26</t>
  </si>
  <si>
    <t>23595520</t>
  </si>
  <si>
    <t>2025-12-18 10:23:06</t>
  </si>
  <si>
    <t>CR 22 A CL 30 -33 (INTERIOR 404 BQ 3 )</t>
  </si>
  <si>
    <t>900053760001853129</t>
  </si>
  <si>
    <t>2025-12-30 10:23:06</t>
  </si>
  <si>
    <t>0 días 10:23</t>
  </si>
  <si>
    <t>23595524</t>
  </si>
  <si>
    <t>2025-12-18 10:24:54</t>
  </si>
  <si>
    <t>CR 22 A CL 30 -33 (INTERIOR 512 BQ 3 )</t>
  </si>
  <si>
    <t>900053760001852634</t>
  </si>
  <si>
    <t>2025-12-30 10:24:54</t>
  </si>
  <si>
    <t>0 días 10:24</t>
  </si>
  <si>
    <t>23595533</t>
  </si>
  <si>
    <t>2025-12-18 10:21:34</t>
  </si>
  <si>
    <t>CR 22 A CL 30 -33 (INTERIOR 504 BQ 3 )</t>
  </si>
  <si>
    <t>900053760001852675</t>
  </si>
  <si>
    <t>2025-12-30 10:21:34</t>
  </si>
  <si>
    <t>23595543</t>
  </si>
  <si>
    <t>2025-12-18 10:18:26</t>
  </si>
  <si>
    <t>CR 22 A CL 30 -33 (INTERIOR 107 BQ 3 )</t>
  </si>
  <si>
    <t>190375100302196107</t>
  </si>
  <si>
    <t>2025-12-30 10:18:26</t>
  </si>
  <si>
    <t>7 días 10:18</t>
  </si>
  <si>
    <t>23595545</t>
  </si>
  <si>
    <t>2025-12-18 10:20:07</t>
  </si>
  <si>
    <t>CR 22 A CL 30 -33 (INTERIOR 209 BQ 3 )</t>
  </si>
  <si>
    <t>900053760001853142</t>
  </si>
  <si>
    <t>2025-12-30 10:20:07</t>
  </si>
  <si>
    <t>23595563</t>
  </si>
  <si>
    <t>2025-11-20 15:08:59</t>
  </si>
  <si>
    <t>RURAL_190616200424009080_SAJONIA</t>
  </si>
  <si>
    <t>190616200424009080</t>
  </si>
  <si>
    <t>2025-12-04 15:08:59</t>
  </si>
  <si>
    <t>26 días 15:08</t>
  </si>
  <si>
    <t>23595595</t>
  </si>
  <si>
    <t>2025-12-18 10:27:25</t>
  </si>
  <si>
    <t>CR 22 A CL 30 -33 (INTERIOR 415 BQ 3 )</t>
  </si>
  <si>
    <t>900053760001852668</t>
  </si>
  <si>
    <t>2025-12-30 10:27:25</t>
  </si>
  <si>
    <t>7 días 10:27</t>
  </si>
  <si>
    <t>23595605</t>
  </si>
  <si>
    <t>2025-12-18 10:15:21</t>
  </si>
  <si>
    <t>CR 22 A CL 30 -33 (INTERIOR 105 BQ 3 )</t>
  </si>
  <si>
    <t>900053760001853105</t>
  </si>
  <si>
    <t>2025-12-30 10:15:21</t>
  </si>
  <si>
    <t>7 días 10:15</t>
  </si>
  <si>
    <t>0 días 10:15</t>
  </si>
  <si>
    <t>23595627</t>
  </si>
  <si>
    <t>2025-12-18 10:16:57</t>
  </si>
  <si>
    <t>CR 22 A CL 30 -33 (INTERIOR 210 BQ 3 )</t>
  </si>
  <si>
    <t>900053760001853053</t>
  </si>
  <si>
    <t>2025-12-30 10:16:57</t>
  </si>
  <si>
    <t>23595662</t>
  </si>
  <si>
    <t>2025-12-26 15:00:25</t>
  </si>
  <si>
    <t>CR 22 A CL 30 -33 (INTERIOR 116 BQ 3 )</t>
  </si>
  <si>
    <t>900053760001853121</t>
  </si>
  <si>
    <t>2026-01-07 15:00:25</t>
  </si>
  <si>
    <t>2 días 15:00</t>
  </si>
  <si>
    <t>5 días 15:00</t>
  </si>
  <si>
    <t>23595677</t>
  </si>
  <si>
    <t>2025-12-18 10:11:30</t>
  </si>
  <si>
    <t>CR 22 A CL 30 -33 (INTERIOR 305 BQ 3 )</t>
  </si>
  <si>
    <t>900053760001852709</t>
  </si>
  <si>
    <t>2025-12-30 10:11:30</t>
  </si>
  <si>
    <t>7 días 10:11</t>
  </si>
  <si>
    <t>0 días 10:11</t>
  </si>
  <si>
    <t>23595721</t>
  </si>
  <si>
    <t>2025-12-18 10:07:06</t>
  </si>
  <si>
    <t>CR 22 A CL 30 -33 (INTERIOR 211 BQ 3 )</t>
  </si>
  <si>
    <t>900053760001853145</t>
  </si>
  <si>
    <t>2025-12-30 10:07:06</t>
  </si>
  <si>
    <t>0 días 10:07</t>
  </si>
  <si>
    <t>23595773</t>
  </si>
  <si>
    <t>2025-12-17 17:00:08</t>
  </si>
  <si>
    <t>1036929237</t>
  </si>
  <si>
    <t>JOSE ARNUBIO VILLADA PARRA</t>
  </si>
  <si>
    <t>3195013339</t>
  </si>
  <si>
    <t>RURAL_190318203062593000_VEREDA EL SANGO</t>
  </si>
  <si>
    <t>190318203062593003</t>
  </si>
  <si>
    <t>2026-01-02 17:00:08</t>
  </si>
  <si>
    <t>8 días 17:00</t>
  </si>
  <si>
    <t>23596534</t>
  </si>
  <si>
    <t>2025-12-22 16:10:58</t>
  </si>
  <si>
    <t>1037070279</t>
  </si>
  <si>
    <t>JULIANA CATHERINE AGUDELO GIRALDO</t>
  </si>
  <si>
    <t>3122136087</t>
  </si>
  <si>
    <t>RURAL_190667100637400001_CL 15 17 A 22</t>
  </si>
  <si>
    <t>190667100637400001</t>
  </si>
  <si>
    <t>2026-01-09 16:10:58</t>
  </si>
  <si>
    <t>5 días 16:10</t>
  </si>
  <si>
    <t>23596545</t>
  </si>
  <si>
    <t>2025-12-17 12:04:31</t>
  </si>
  <si>
    <t>1128267377</t>
  </si>
  <si>
    <t>LUZ DARY LOPEZ SANCHEZ</t>
  </si>
  <si>
    <t>3105451303</t>
  </si>
  <si>
    <t>RURAL_190440200870233203_VEREDA SAN JOSE</t>
  </si>
  <si>
    <t>190440200870233203</t>
  </si>
  <si>
    <t>2026-01-02 12:04:31</t>
  </si>
  <si>
    <t>23597611</t>
  </si>
  <si>
    <t>2025-12-17 12:05:12</t>
  </si>
  <si>
    <t>71702822</t>
  </si>
  <si>
    <t>DIEGO LEON PINO ECHAVARRIA</t>
  </si>
  <si>
    <t>3122409770</t>
  </si>
  <si>
    <t>RURAL_190376200103465413_LOTE_413 RESERVA SILVESTR</t>
  </si>
  <si>
    <t>190376200103465413</t>
  </si>
  <si>
    <t>2026-01-02 12:05:12</t>
  </si>
  <si>
    <t>8 días 12:05</t>
  </si>
  <si>
    <t>2 días 12:05</t>
  </si>
  <si>
    <t>23597934</t>
  </si>
  <si>
    <t>2025-12-15 09:16:49</t>
  </si>
  <si>
    <t>1037600609</t>
  </si>
  <si>
    <t>LINA MARCELA MUNERA BEDOYA</t>
  </si>
  <si>
    <t>3206830839</t>
  </si>
  <si>
    <t>RURAL_190674200633445001_PROV.VEREDA CHAPARRAL PAR</t>
  </si>
  <si>
    <t>190674200633445001</t>
  </si>
  <si>
    <t>2025-12-30 09:16:49</t>
  </si>
  <si>
    <t>10 días 09:16</t>
  </si>
  <si>
    <t>0 días 09:16</t>
  </si>
  <si>
    <t>23597942</t>
  </si>
  <si>
    <t>2025-12-18 17:12:47</t>
  </si>
  <si>
    <t>901046793</t>
  </si>
  <si>
    <t>DENTALES MARKET S.A.S.</t>
  </si>
  <si>
    <t>3103866560</t>
  </si>
  <si>
    <t>CR 55 A CL 35 -251 (INTERIOR 408 )</t>
  </si>
  <si>
    <t>190615100481135408</t>
  </si>
  <si>
    <t>2025-12-30 17:12:47</t>
  </si>
  <si>
    <t>7 días 17:12</t>
  </si>
  <si>
    <t>0 días 17:12</t>
  </si>
  <si>
    <t>23598413</t>
  </si>
  <si>
    <t>2025-12-15 08:07:57</t>
  </si>
  <si>
    <t>3006091578</t>
  </si>
  <si>
    <t>RURAL_176015002300000000_176015002300000000</t>
  </si>
  <si>
    <t>176015002300000000</t>
  </si>
  <si>
    <t>2025-12-30 08:07:57</t>
  </si>
  <si>
    <t>10 días 08:07</t>
  </si>
  <si>
    <t>0 días 08:07</t>
  </si>
  <si>
    <t>23598644</t>
  </si>
  <si>
    <t>2025-12-15 08:12:59</t>
  </si>
  <si>
    <t>RURAL_176015002300000003_PROV.VDA LA PIEDRA APTO 2</t>
  </si>
  <si>
    <t>176015002300000003</t>
  </si>
  <si>
    <t>2025-12-30 08:12:59</t>
  </si>
  <si>
    <t>10 días 08:12</t>
  </si>
  <si>
    <t>0 días 08:12</t>
  </si>
  <si>
    <t>23598650</t>
  </si>
  <si>
    <t>2025-12-15 08:11:45</t>
  </si>
  <si>
    <t>RURAL_176015002300000004_PROV.VDA LA PIEDRA LOCAL</t>
  </si>
  <si>
    <t>176015002300000004</t>
  </si>
  <si>
    <t>2025-12-30 08:11:45</t>
  </si>
  <si>
    <t>10 días 08:11</t>
  </si>
  <si>
    <t>0 días 08:11</t>
  </si>
  <si>
    <t>23598655</t>
  </si>
  <si>
    <t>2025-12-15 08:11:02</t>
  </si>
  <si>
    <t>RURAL_176015002300000005_PROV.VDA LA PIEDRA LOCAL</t>
  </si>
  <si>
    <t>176015002300000005</t>
  </si>
  <si>
    <t>2025-12-30 08:11:02</t>
  </si>
  <si>
    <t>23598661</t>
  </si>
  <si>
    <t>2025-12-15 08:09:24</t>
  </si>
  <si>
    <t>RURAL_176015002300000006_PROV.VDA LA PIEDRA LOCAL</t>
  </si>
  <si>
    <t>176015002300000006</t>
  </si>
  <si>
    <t>2025-12-30 08:09:24</t>
  </si>
  <si>
    <t>10 días 08:09</t>
  </si>
  <si>
    <t>0 días 08:09</t>
  </si>
  <si>
    <t>23598672</t>
  </si>
  <si>
    <t>2025-12-15 08:10:26</t>
  </si>
  <si>
    <t>RURAL_176015002300000007_PROV.VDA LA PIEDRA LOCAL</t>
  </si>
  <si>
    <t>176015002300000007</t>
  </si>
  <si>
    <t>2025-12-30 08:10:26</t>
  </si>
  <si>
    <t>10 días 08:10</t>
  </si>
  <si>
    <t>23598676</t>
  </si>
  <si>
    <t>2025-12-23 09:16:12</t>
  </si>
  <si>
    <t>1045024644</t>
  </si>
  <si>
    <t>JUAN PABLO CASTAÑO GOMEZ</t>
  </si>
  <si>
    <t>3017002473</t>
  </si>
  <si>
    <t>RURAL_190698200710875001_VDA EL CARMELO</t>
  </si>
  <si>
    <t>190698200710875001</t>
  </si>
  <si>
    <t>2026-01-08 09:16:12</t>
  </si>
  <si>
    <t>23598683</t>
  </si>
  <si>
    <t>2025-12-15 08:08:44</t>
  </si>
  <si>
    <t>RURAL_176015002300000008_PROV.VDA LA PIEDRA LOCAL</t>
  </si>
  <si>
    <t>176015002300000008</t>
  </si>
  <si>
    <t>2025-12-30 08:08:44</t>
  </si>
  <si>
    <t>10 días 08:08</t>
  </si>
  <si>
    <t>0 días 08:08</t>
  </si>
  <si>
    <t>23599698</t>
  </si>
  <si>
    <t>2025-12-22 15:54:09</t>
  </si>
  <si>
    <t>79627382</t>
  </si>
  <si>
    <t>MILTON ANDRES BUITRAGO RICO</t>
  </si>
  <si>
    <t>3104133977</t>
  </si>
  <si>
    <t>RURAL_190376200103464625_RESERVA SILVEST_LT462_IN5</t>
  </si>
  <si>
    <t>190376200103464625</t>
  </si>
  <si>
    <t>2026-01-07 15:54:09</t>
  </si>
  <si>
    <t>23599706</t>
  </si>
  <si>
    <t>2025-12-17 13:22:14</t>
  </si>
  <si>
    <t>43870636</t>
  </si>
  <si>
    <t>ERICA MARIA LOPEZ HERNANDEZ</t>
  </si>
  <si>
    <t>3127245303</t>
  </si>
  <si>
    <t>RURAL_190607200492920010_PROV.PARC SENDEROS DE JER</t>
  </si>
  <si>
    <t>190607200492920010</t>
  </si>
  <si>
    <t>2026-01-02 13:22:14</t>
  </si>
  <si>
    <t>8 días 13:22</t>
  </si>
  <si>
    <t>23599871</t>
  </si>
  <si>
    <t>2025-11-25 16:50:13</t>
  </si>
  <si>
    <t>15438085</t>
  </si>
  <si>
    <t>HUGO ALBERTO LOAIZA OSORIO</t>
  </si>
  <si>
    <t>3113658380</t>
  </si>
  <si>
    <t>RURAL_ 190614100045820201 CR 54 CL 48 -23 (INTERIO</t>
  </si>
  <si>
    <t>190614100045820201</t>
  </si>
  <si>
    <t>2025-12-16 16:50:13</t>
  </si>
  <si>
    <t>23 días 16:50</t>
  </si>
  <si>
    <t>23600164</t>
  </si>
  <si>
    <t>2025-12-23 08:02:41</t>
  </si>
  <si>
    <t>24928439</t>
  </si>
  <si>
    <t>YOLANDA ZAPATA DE TAMAYO</t>
  </si>
  <si>
    <t>2345311</t>
  </si>
  <si>
    <t>3113665480</t>
  </si>
  <si>
    <t>RURAL_190149100289860500_CL 11 CR 27 -08 APTO 101</t>
  </si>
  <si>
    <t>190149100289860500</t>
  </si>
  <si>
    <t>2026-01-08 08:02:41</t>
  </si>
  <si>
    <t>4 días 08:02</t>
  </si>
  <si>
    <t>6 días 08:02</t>
  </si>
  <si>
    <t>23600257</t>
  </si>
  <si>
    <t>2025-12-18 07:47:54</t>
  </si>
  <si>
    <t>1037573486</t>
  </si>
  <si>
    <t>DANIEL URIBE VELEZ</t>
  </si>
  <si>
    <t>3146390477</t>
  </si>
  <si>
    <t>RURAL_190319203838825000_VEREDA BELLAVISTA</t>
  </si>
  <si>
    <t>190319203838825001</t>
  </si>
  <si>
    <t>2026-01-05 07:47:54</t>
  </si>
  <si>
    <t>7 días 07:47</t>
  </si>
  <si>
    <t>3 días 07:47</t>
  </si>
  <si>
    <t>23600292</t>
  </si>
  <si>
    <t>2025-12-29 07:48:44</t>
  </si>
  <si>
    <t>CL 28 CR 23 C -67 (INTERIOR 104 )</t>
  </si>
  <si>
    <t>382218003300670104</t>
  </si>
  <si>
    <t>2026-01-08 07:48:44</t>
  </si>
  <si>
    <t>0 días 07:48</t>
  </si>
  <si>
    <t>6 días 07:48</t>
  </si>
  <si>
    <t>23600361</t>
  </si>
  <si>
    <t>2025-12-29 07:51:46</t>
  </si>
  <si>
    <t>CL 28 CR 23 C -67 (INTERIOR 106 )</t>
  </si>
  <si>
    <t>382218003300670106</t>
  </si>
  <si>
    <t>2026-01-08 07:51:46</t>
  </si>
  <si>
    <t>0 días 07:51</t>
  </si>
  <si>
    <t>6 días 07:51</t>
  </si>
  <si>
    <t>23600388</t>
  </si>
  <si>
    <t>2025-12-17 13:24:58</t>
  </si>
  <si>
    <t>79896477</t>
  </si>
  <si>
    <t>FREDY ALBERTO TIBAVIZCO MAYORGA</t>
  </si>
  <si>
    <t>3192854638</t>
  </si>
  <si>
    <t>RURAL_190197200364525003_PROV.EL MOLINO</t>
  </si>
  <si>
    <t>190197200364525003</t>
  </si>
  <si>
    <t>2026-01-02 13:24:58</t>
  </si>
  <si>
    <t>8 días 13:24</t>
  </si>
  <si>
    <t>2 días 13:24</t>
  </si>
  <si>
    <t>23600399</t>
  </si>
  <si>
    <t>2025-12-29 07:49:47</t>
  </si>
  <si>
    <t>CL 28 CR 23 C -67 (INTERIOR 336 )</t>
  </si>
  <si>
    <t>382218003300670336</t>
  </si>
  <si>
    <t>2026-01-08 07:49:47</t>
  </si>
  <si>
    <t>0 días 07:49</t>
  </si>
  <si>
    <t>6 días 07:49</t>
  </si>
  <si>
    <t>23600401</t>
  </si>
  <si>
    <t>2025-11-26 10:16:01</t>
  </si>
  <si>
    <t>79555794</t>
  </si>
  <si>
    <t>HUGO FELIPE LIZARAZO ROJAS</t>
  </si>
  <si>
    <t>3152575838</t>
  </si>
  <si>
    <t>RURAL_190674200699514004_VDA LAS HOJAS</t>
  </si>
  <si>
    <t>190674200699514004</t>
  </si>
  <si>
    <t>2025-12-11 10:16:01</t>
  </si>
  <si>
    <t>22 días 10:16</t>
  </si>
  <si>
    <t>23600693</t>
  </si>
  <si>
    <t>2025-12-19 13:39:06</t>
  </si>
  <si>
    <t>98512093</t>
  </si>
  <si>
    <t>EDUARDO DE JESUS TABARES GIRALDO</t>
  </si>
  <si>
    <t>3197489031</t>
  </si>
  <si>
    <t>RURAL_370224001000790001_PROV.SAN ANTONIO</t>
  </si>
  <si>
    <t>370224001000790001</t>
  </si>
  <si>
    <t>2026-01-06 13:39:06</t>
  </si>
  <si>
    <t>4 días 13:39</t>
  </si>
  <si>
    <t>23600758</t>
  </si>
  <si>
    <t>2025-12-17 12:49:03</t>
  </si>
  <si>
    <t>21953340</t>
  </si>
  <si>
    <t>ELBA NORA CADAVID CALDERON</t>
  </si>
  <si>
    <t>4141240</t>
  </si>
  <si>
    <t>3104073229</t>
  </si>
  <si>
    <t>RURAL_190376200092650027_PARCELACION MONTECAPIRO L</t>
  </si>
  <si>
    <t>190376200092650027</t>
  </si>
  <si>
    <t>2026-01-02 12:49:03</t>
  </si>
  <si>
    <t>8 días 12:49</t>
  </si>
  <si>
    <t>2 días 12:49</t>
  </si>
  <si>
    <t>23601596</t>
  </si>
  <si>
    <t>2025-12-17 08:05:42</t>
  </si>
  <si>
    <t>88141065</t>
  </si>
  <si>
    <t>JAIRO ALONSO TRIGOS ACOSTA</t>
  </si>
  <si>
    <t>5132221</t>
  </si>
  <si>
    <t>3188748600</t>
  </si>
  <si>
    <t>RUAL_190617200770090005_PROV LOTE 60 PARC LA CAMPI</t>
  </si>
  <si>
    <t>900051480001862156</t>
  </si>
  <si>
    <t>2026-01-02 08:05:42</t>
  </si>
  <si>
    <t>8 días 08:05</t>
  </si>
  <si>
    <t>2 días 08:05</t>
  </si>
  <si>
    <t>23601740</t>
  </si>
  <si>
    <t>2025-12-19 07:40:36</t>
  </si>
  <si>
    <t>71759796</t>
  </si>
  <si>
    <t>GUSTAVO ADOLFO ECHAVARRIA GARCIA</t>
  </si>
  <si>
    <t>3219986066</t>
  </si>
  <si>
    <t>RURAL_130026020000000110_PROV.VDA BARRO BLANCO</t>
  </si>
  <si>
    <t>130026020000000110</t>
  </si>
  <si>
    <t>2026-01-08 07:40:36</t>
  </si>
  <si>
    <t>23602396</t>
  </si>
  <si>
    <t>2025-12-17 13:24:45</t>
  </si>
  <si>
    <t>70074334</t>
  </si>
  <si>
    <t>JORGE DE JESUS OSPINA GARCIA</t>
  </si>
  <si>
    <t>2210548</t>
  </si>
  <si>
    <t>3148320578</t>
  </si>
  <si>
    <t>RURAL_190616200242563201_VEREDA LA PLAYA</t>
  </si>
  <si>
    <t>190616200242563001</t>
  </si>
  <si>
    <t>2026-01-02 13:24:45</t>
  </si>
  <si>
    <t>23602491</t>
  </si>
  <si>
    <t>2025-12-21 18:52:35</t>
  </si>
  <si>
    <t>1067862754</t>
  </si>
  <si>
    <t>LEIDY VIVIANA GOMEZ MARTINEZ</t>
  </si>
  <si>
    <t>3016912868</t>
  </si>
  <si>
    <t>RURAL_190649100015500002</t>
  </si>
  <si>
    <t>190649100015500002</t>
  </si>
  <si>
    <t>2026-01-08 18:52:35</t>
  </si>
  <si>
    <t>6 días 18:52</t>
  </si>
  <si>
    <t>23602767</t>
  </si>
  <si>
    <t>2025-12-17 12:05:23</t>
  </si>
  <si>
    <t>901179528</t>
  </si>
  <si>
    <t>GAIA LMG S.A.S.</t>
  </si>
  <si>
    <t>1111111</t>
  </si>
  <si>
    <t>3218150986</t>
  </si>
  <si>
    <t>RURAL_190607100046500000_CR 20 N 19 34</t>
  </si>
  <si>
    <t>190607100046500000</t>
  </si>
  <si>
    <t>2026-01-02 12:05:23</t>
  </si>
  <si>
    <t>23602787</t>
  </si>
  <si>
    <t>2025-12-18 15:13:54</t>
  </si>
  <si>
    <t>830042112</t>
  </si>
  <si>
    <t>FLORES EL TRIGAL SAS</t>
  </si>
  <si>
    <t>7036618</t>
  </si>
  <si>
    <t>3014262286</t>
  </si>
  <si>
    <t>RURAL_190376200189605005_VDA AGUAS CLARAS (INTERIO</t>
  </si>
  <si>
    <t>190376200189605005</t>
  </si>
  <si>
    <t>2026-01-05 15:13:54</t>
  </si>
  <si>
    <t>7 días 15:13</t>
  </si>
  <si>
    <t>3 días 15:13</t>
  </si>
  <si>
    <t>23602814</t>
  </si>
  <si>
    <t>2025-12-16 14:28:58</t>
  </si>
  <si>
    <t>15439019</t>
  </si>
  <si>
    <t>ROOSVELT JARAMILLO JARAMILLO</t>
  </si>
  <si>
    <t>3122308186</t>
  </si>
  <si>
    <t>RURAL_190616200263015002_PROV.VEREDA SAN LUIS INT</t>
  </si>
  <si>
    <t>190616200263015002</t>
  </si>
  <si>
    <t>2025-12-31 14:28:58</t>
  </si>
  <si>
    <t>9 días 14:28</t>
  </si>
  <si>
    <t>1 días 14:28</t>
  </si>
  <si>
    <t>23602815</t>
  </si>
  <si>
    <t>2025-12-16 14:28:49</t>
  </si>
  <si>
    <t>RURAL_190616200263015003_PROV.VEREDA SAN LUIS INT</t>
  </si>
  <si>
    <t>190616200263015003</t>
  </si>
  <si>
    <t>2025-12-31 14:28:49</t>
  </si>
  <si>
    <t>23602881</t>
  </si>
  <si>
    <t>2025-12-27 15:42:42</t>
  </si>
  <si>
    <t>43645486</t>
  </si>
  <si>
    <t>CARMEN EUGENIA BURITICA MONTES</t>
  </si>
  <si>
    <t>3218034622</t>
  </si>
  <si>
    <t>RURAL_190313100037550008</t>
  </si>
  <si>
    <t>190313100037550008</t>
  </si>
  <si>
    <t>2026-01-13 15:42:42</t>
  </si>
  <si>
    <t>2 días 15:42</t>
  </si>
  <si>
    <t>8 días 15:42</t>
  </si>
  <si>
    <t>23603094</t>
  </si>
  <si>
    <t>2025-12-17 13:22:25</t>
  </si>
  <si>
    <t>1124536068</t>
  </si>
  <si>
    <t>GERMAN ANDRES AMAYA CIFUENTES</t>
  </si>
  <si>
    <t>3182179654</t>
  </si>
  <si>
    <t>RURAL_190755100045000002_LA DANTA ESPERANZA ALTA</t>
  </si>
  <si>
    <t>190755100045000002</t>
  </si>
  <si>
    <t>2026-01-02 13:22:25</t>
  </si>
  <si>
    <t>23603403</t>
  </si>
  <si>
    <t>2025-12-16 10:57:00</t>
  </si>
  <si>
    <t>71316023</t>
  </si>
  <si>
    <t>SERGIO CARDENAS VALDES</t>
  </si>
  <si>
    <t>3022412260</t>
  </si>
  <si>
    <t>RURAL_190607200492904205_PROV. SENDEROS DE JEREZ L</t>
  </si>
  <si>
    <t>190607200492904205</t>
  </si>
  <si>
    <t>2025-12-31 10:57:00</t>
  </si>
  <si>
    <t>9 días 10:57</t>
  </si>
  <si>
    <t>1 días 10:57</t>
  </si>
  <si>
    <t>23604059</t>
  </si>
  <si>
    <t>2025-12-17 12:38:09</t>
  </si>
  <si>
    <t>15356219</t>
  </si>
  <si>
    <t>FERNEY OCAMPO ARANGO</t>
  </si>
  <si>
    <t>3122406811</t>
  </si>
  <si>
    <t>RURAL_190400100017056300_CL 6A CR 4A - 61 (INT  30</t>
  </si>
  <si>
    <t>190400100017056300</t>
  </si>
  <si>
    <t>2026-01-02 12:38:09</t>
  </si>
  <si>
    <t>8 días 12:38</t>
  </si>
  <si>
    <t>2 días 12:38</t>
  </si>
  <si>
    <t>23604079</t>
  </si>
  <si>
    <t>2025-12-17 12:36:58</t>
  </si>
  <si>
    <t>RURAL_190400100017056200_CL 6A CR 4A - 61 (INT  20</t>
  </si>
  <si>
    <t>190400100017056200</t>
  </si>
  <si>
    <t>2026-01-02 12:36:58</t>
  </si>
  <si>
    <t>8 días 12:36</t>
  </si>
  <si>
    <t>2 días 12:36</t>
  </si>
  <si>
    <t>23604084</t>
  </si>
  <si>
    <t>2025-12-01 10:41:21</t>
  </si>
  <si>
    <t>70161139</t>
  </si>
  <si>
    <t>JORGE ALONSO CEBALLOS GIRALDO</t>
  </si>
  <si>
    <t>3016922049</t>
  </si>
  <si>
    <t>RURAL_190649200272150011_VEREDA ARENOSAS</t>
  </si>
  <si>
    <t>190649200272150011</t>
  </si>
  <si>
    <t>2025-12-16 10:41:21</t>
  </si>
  <si>
    <t>19 días 10:41</t>
  </si>
  <si>
    <t>23604174</t>
  </si>
  <si>
    <t>2025-12-24 10:19:21</t>
  </si>
  <si>
    <t>3558691</t>
  </si>
  <si>
    <t>PASTOR DE JESUS BEDOYA CASTAÑEDA</t>
  </si>
  <si>
    <t>3004995368</t>
  </si>
  <si>
    <t>RURAL_190607100395780001_CR 23 N 16 -38 EL ROSARIO</t>
  </si>
  <si>
    <t>190607100395780001</t>
  </si>
  <si>
    <t>2026-01-14 10:19:21</t>
  </si>
  <si>
    <t>23604218</t>
  </si>
  <si>
    <t>2025-12-26 13:15:37</t>
  </si>
  <si>
    <t>10774358</t>
  </si>
  <si>
    <t>WILLIAM DE JESUS CASTAÑO RINCON</t>
  </si>
  <si>
    <t>3217793190</t>
  </si>
  <si>
    <t>RURAL_190649200200000101_VEREDA LA VILLA</t>
  </si>
  <si>
    <t>190649200200000101</t>
  </si>
  <si>
    <t>2026-01-13 13:15:37</t>
  </si>
  <si>
    <t>2 días 13:15</t>
  </si>
  <si>
    <t>8 días 13:15</t>
  </si>
  <si>
    <t>23604237</t>
  </si>
  <si>
    <t>2025-12-19 13:03:44</t>
  </si>
  <si>
    <t>71580856</t>
  </si>
  <si>
    <t>JULIO CESAR PINEDA BOTERO</t>
  </si>
  <si>
    <t>4874026</t>
  </si>
  <si>
    <t>3107805340</t>
  </si>
  <si>
    <t>RURAL_190607200505000095_PROV_PARC HORIZONTES_LT 9</t>
  </si>
  <si>
    <t>190607200505000095</t>
  </si>
  <si>
    <t>2026-01-06 13:03:44</t>
  </si>
  <si>
    <t>6 días 13:03</t>
  </si>
  <si>
    <t>23604398</t>
  </si>
  <si>
    <t>2025-12-19 13:21:15</t>
  </si>
  <si>
    <t>830514992</t>
  </si>
  <si>
    <t>LOGUS REPRESENTACIONES SAS</t>
  </si>
  <si>
    <t>3118866</t>
  </si>
  <si>
    <t>3014011672</t>
  </si>
  <si>
    <t>RURAL_190616200250851009_VRDA LA PLAYA</t>
  </si>
  <si>
    <t>190616200250851009</t>
  </si>
  <si>
    <t>2026-01-06 13:21:15</t>
  </si>
  <si>
    <t>6 días 13:21</t>
  </si>
  <si>
    <t>4 días 13:21</t>
  </si>
  <si>
    <t>23604563</t>
  </si>
  <si>
    <t>2025-12-17 10:59:34</t>
  </si>
  <si>
    <t>1007121188</t>
  </si>
  <si>
    <t>AIDE EYISETH AGUDELO GOMEZ</t>
  </si>
  <si>
    <t>3128633781</t>
  </si>
  <si>
    <t>RURAL_190440200671680003_PROV.VDA SANTA CRUZ</t>
  </si>
  <si>
    <t>190440200671680003</t>
  </si>
  <si>
    <t>2026-01-02 10:59:34</t>
  </si>
  <si>
    <t>8 días 10:59</t>
  </si>
  <si>
    <t>2 días 10:59</t>
  </si>
  <si>
    <t>23604565</t>
  </si>
  <si>
    <t>2025-12-17 11:45:25</t>
  </si>
  <si>
    <t>RURAL_190615100627058262_CASA 27 MZ 2B INTERIOR 30</t>
  </si>
  <si>
    <t>190615100627058262</t>
  </si>
  <si>
    <t>2026-01-02 11:45:25</t>
  </si>
  <si>
    <t>8 días 11:45</t>
  </si>
  <si>
    <t>2 días 11:45</t>
  </si>
  <si>
    <t>23604933</t>
  </si>
  <si>
    <t>2025-12-27 10:40:36</t>
  </si>
  <si>
    <t>21788808</t>
  </si>
  <si>
    <t>SANDRA MARIA MARIN MONTOYA</t>
  </si>
  <si>
    <t>3128726400</t>
  </si>
  <si>
    <t>CR 32 C CL 28 -35</t>
  </si>
  <si>
    <t>382322308000350000</t>
  </si>
  <si>
    <t>2026-01-07 10:40:36</t>
  </si>
  <si>
    <t>2 días 10:40</t>
  </si>
  <si>
    <t>5 días 10:40</t>
  </si>
  <si>
    <t>23604961</t>
  </si>
  <si>
    <t>2025-12-18 08:11:11</t>
  </si>
  <si>
    <t>21625531</t>
  </si>
  <si>
    <t>ANA JUDITH TRUJILLO QUINTERO</t>
  </si>
  <si>
    <t>3206585805</t>
  </si>
  <si>
    <t>RURAL_190149200833227014_PROV.LA CHAPA</t>
  </si>
  <si>
    <t>190149200833227014</t>
  </si>
  <si>
    <t>2026-01-05 08:11:11</t>
  </si>
  <si>
    <t>7 días 08:11</t>
  </si>
  <si>
    <t>3 días 08:11</t>
  </si>
  <si>
    <t>23605043</t>
  </si>
  <si>
    <t>2025-12-23 09:25:06</t>
  </si>
  <si>
    <t>1128280774</t>
  </si>
  <si>
    <t>ANDRES FELIPE MARTINEZ MEJIA</t>
  </si>
  <si>
    <t>3226536987</t>
  </si>
  <si>
    <t>RURAL_190653100245400100_SAN FRANCISCO</t>
  </si>
  <si>
    <t>SAN FRANCISCO ANT</t>
  </si>
  <si>
    <t>190653100245400100</t>
  </si>
  <si>
    <t>San Francisco ANT</t>
  </si>
  <si>
    <t>2026-01-08 09:25:06</t>
  </si>
  <si>
    <t>4 días 09:25</t>
  </si>
  <si>
    <t>6 días 09:25</t>
  </si>
  <si>
    <t>23605494</t>
  </si>
  <si>
    <t>2025-12-23 09:54:03</t>
  </si>
  <si>
    <t>43987751</t>
  </si>
  <si>
    <t>DIANA ESTELLA CASTRILLON CLAVIJO</t>
  </si>
  <si>
    <t>3165138825</t>
  </si>
  <si>
    <t>RURAL_190243200536482000_VDA EL CERRO</t>
  </si>
  <si>
    <t>190243200536482000</t>
  </si>
  <si>
    <t>2026-01-09 09:54:03</t>
  </si>
  <si>
    <t>4 días 09:54</t>
  </si>
  <si>
    <t>7 días 09:54</t>
  </si>
  <si>
    <t>23605505</t>
  </si>
  <si>
    <t>2025-12-29 08:45:53</t>
  </si>
  <si>
    <t>43712063</t>
  </si>
  <si>
    <t>MARIA EUGENIA ALZATE ALZATE</t>
  </si>
  <si>
    <t>3148764790</t>
  </si>
  <si>
    <t>RURAL_190149100346300000_CL 26 CR 30 -76 P 1 LC 1</t>
  </si>
  <si>
    <t>190149100346300000</t>
  </si>
  <si>
    <t>2026-01-14 08:45:53</t>
  </si>
  <si>
    <t>0 días 08:45</t>
  </si>
  <si>
    <t>23606482</t>
  </si>
  <si>
    <t>2025-12-21 15:14:43</t>
  </si>
  <si>
    <t>15435726</t>
  </si>
  <si>
    <t>LUIS DARIO MUÑOZ GONZALEZ</t>
  </si>
  <si>
    <t>RURAL_190616200182153230_PROV.VEREDA LOS PINOS</t>
  </si>
  <si>
    <t>190616200182153230</t>
  </si>
  <si>
    <t>2026-01-06 15:14:43</t>
  </si>
  <si>
    <t>23606699</t>
  </si>
  <si>
    <t>2025-12-20 07:38:32</t>
  </si>
  <si>
    <t>98559467</t>
  </si>
  <si>
    <t>IVAN ALBERTO SERNA RAMIREZ</t>
  </si>
  <si>
    <t>3046096568</t>
  </si>
  <si>
    <t>RURAL_190376200367818033_ V CAMPO LT 33 INT 5</t>
  </si>
  <si>
    <t>190376200367818033</t>
  </si>
  <si>
    <t>2026-01-06 07:38:32</t>
  </si>
  <si>
    <t>6 días 07:38</t>
  </si>
  <si>
    <t>23606918</t>
  </si>
  <si>
    <t>2025-12-18 13:55:42</t>
  </si>
  <si>
    <t>1036953774</t>
  </si>
  <si>
    <t>CRISTIAN ANDRES GOMEZ GOMEZ</t>
  </si>
  <si>
    <t>3203964401</t>
  </si>
  <si>
    <t>RURAL_190616100405119102</t>
  </si>
  <si>
    <t>190616100405119102</t>
  </si>
  <si>
    <t>2026-01-05 13:55:42</t>
  </si>
  <si>
    <t>7 días 13:55</t>
  </si>
  <si>
    <t>3 días 13:55</t>
  </si>
  <si>
    <t>23608414</t>
  </si>
  <si>
    <t>2025-12-22 07:44:10</t>
  </si>
  <si>
    <t>3496324</t>
  </si>
  <si>
    <t>JOSE JESUS JIMENEZ LOPEZ</t>
  </si>
  <si>
    <t>3046462050</t>
  </si>
  <si>
    <t>CL 53 EE CR 47 -38 (INTERIOR 102 BQ 2 )</t>
  </si>
  <si>
    <t>900056970001878272</t>
  </si>
  <si>
    <t>2026-01-02 07:44:10</t>
  </si>
  <si>
    <t>5 días 07:44</t>
  </si>
  <si>
    <t>23608415</t>
  </si>
  <si>
    <t>2025-12-22 07:43:27</t>
  </si>
  <si>
    <t>70693736</t>
  </si>
  <si>
    <t>ELKIN RODRIGO GOMEZ GOMEZ</t>
  </si>
  <si>
    <t>CL 53 EE CR 47 -44 (INTERIOR 201 BQ 2 )</t>
  </si>
  <si>
    <t>900056970001878255</t>
  </si>
  <si>
    <t>2026-01-02 07:43:27</t>
  </si>
  <si>
    <t>5 días 07:43</t>
  </si>
  <si>
    <t>2 días 07:43</t>
  </si>
  <si>
    <t>23608416</t>
  </si>
  <si>
    <t>2025-12-22 07:39:41</t>
  </si>
  <si>
    <t>43401248</t>
  </si>
  <si>
    <t>MARIA GRACIELA CARDENAS CASTAÑO</t>
  </si>
  <si>
    <t>5464893</t>
  </si>
  <si>
    <t>CL 53 EE CR 47 -44 (INTERIOR 401 BQ 2 )</t>
  </si>
  <si>
    <t>900056970001877029</t>
  </si>
  <si>
    <t>2026-01-02 07:39:41</t>
  </si>
  <si>
    <t>5 días 07:39</t>
  </si>
  <si>
    <t>2 días 07:39</t>
  </si>
  <si>
    <t>23608417</t>
  </si>
  <si>
    <t>2025-12-22 07:42:01</t>
  </si>
  <si>
    <t>70697589</t>
  </si>
  <si>
    <t>WILSON DE JESUS RAMIREZ VALENCIA</t>
  </si>
  <si>
    <t>CL 53 EE CR 47 -48 (INTERIOR 101 BQ 2 )</t>
  </si>
  <si>
    <t>900056970001877030</t>
  </si>
  <si>
    <t>2026-01-02 07:42:01</t>
  </si>
  <si>
    <t>5 días 07:42</t>
  </si>
  <si>
    <t>23608418</t>
  </si>
  <si>
    <t>2025-12-22 07:41:01</t>
  </si>
  <si>
    <t>1045022665</t>
  </si>
  <si>
    <t>LEIDY YOHANA JIMENEZ LOPEZ</t>
  </si>
  <si>
    <t>CL 53 EE CR 47 -44 (INTERIOR 301 BQ 2 )</t>
  </si>
  <si>
    <t>900056970001877031</t>
  </si>
  <si>
    <t>2026-01-02 07:41:01</t>
  </si>
  <si>
    <t>5 días 07:41</t>
  </si>
  <si>
    <t>2 días 07:41</t>
  </si>
  <si>
    <t>23608419</t>
  </si>
  <si>
    <t>2025-12-22 07:42:30</t>
  </si>
  <si>
    <t>CR 49 CL 53 E -42 (INTERIOR 5 )</t>
  </si>
  <si>
    <t>900056970001877033</t>
  </si>
  <si>
    <t>2026-01-02 07:42:30</t>
  </si>
  <si>
    <t>23608420</t>
  </si>
  <si>
    <t>2025-12-22 07:35:20</t>
  </si>
  <si>
    <t>1045017844</t>
  </si>
  <si>
    <t>HENRY RAMIREZ GIRALDO</t>
  </si>
  <si>
    <t>CL 53 EE CR 47 -44 (INTERIOR 202 BQ 2 )</t>
  </si>
  <si>
    <t>900056970001877011</t>
  </si>
  <si>
    <t>2026-01-02 07:35:20</t>
  </si>
  <si>
    <t>5 días 07:35</t>
  </si>
  <si>
    <t>2 días 07:35</t>
  </si>
  <si>
    <t>23608586</t>
  </si>
  <si>
    <t>2025-12-23 06:24:05</t>
  </si>
  <si>
    <t>66811626</t>
  </si>
  <si>
    <t>NORALBA ARBOLEDA VELASCO</t>
  </si>
  <si>
    <t>3148859272</t>
  </si>
  <si>
    <t>CR 83 CL 40 -101</t>
  </si>
  <si>
    <t>190614100078560280</t>
  </si>
  <si>
    <t>2026-01-05 06:24:05</t>
  </si>
  <si>
    <t>4 días 06:24</t>
  </si>
  <si>
    <t>3 días 06:24</t>
  </si>
  <si>
    <t>23608608</t>
  </si>
  <si>
    <t>2025-12-23 06:20:56</t>
  </si>
  <si>
    <t>RURAL_190614100078560201</t>
  </si>
  <si>
    <t>190614100078560201</t>
  </si>
  <si>
    <t>2026-01-08 06:20:56</t>
  </si>
  <si>
    <t>4 días 06:20</t>
  </si>
  <si>
    <t>6 días 06:20</t>
  </si>
  <si>
    <t>23608610</t>
  </si>
  <si>
    <t>2025-12-23 06:18:26</t>
  </si>
  <si>
    <t>3528537</t>
  </si>
  <si>
    <t>HERNANDO  GIRALDO GIRALDO</t>
  </si>
  <si>
    <t>3217274924</t>
  </si>
  <si>
    <t>RURAL_190439100746250102</t>
  </si>
  <si>
    <t>190439100746250102</t>
  </si>
  <si>
    <t>2026-01-08 06:18:26</t>
  </si>
  <si>
    <t>4 días 06:18</t>
  </si>
  <si>
    <t>6 días 06:18</t>
  </si>
  <si>
    <t>23608627</t>
  </si>
  <si>
    <t>2025-12-23 06:22:37</t>
  </si>
  <si>
    <t>RURAL_190614100078560301</t>
  </si>
  <si>
    <t>190614100078560301</t>
  </si>
  <si>
    <t>2026-01-08 06:22:37</t>
  </si>
  <si>
    <t>4 días 06:22</t>
  </si>
  <si>
    <t>6 días 06:22</t>
  </si>
  <si>
    <t>23609633</t>
  </si>
  <si>
    <t>2025-12-16 15:33:56</t>
  </si>
  <si>
    <t>43450239</t>
  </si>
  <si>
    <t>MARIA CECILIA BERRIO MORALES</t>
  </si>
  <si>
    <t>3007687422</t>
  </si>
  <si>
    <t>RURAL_190660100104100001_CR 19 CL 22 -24 INT 101</t>
  </si>
  <si>
    <t>190660100104100001</t>
  </si>
  <si>
    <t>2026-01-05 15:33:56</t>
  </si>
  <si>
    <t>9 días 15:33</t>
  </si>
  <si>
    <t>3 días 15:33</t>
  </si>
  <si>
    <t>23609654</t>
  </si>
  <si>
    <t>2025-12-23 09:21:47</t>
  </si>
  <si>
    <t>3608276</t>
  </si>
  <si>
    <t>JOEL DE JESUS RAMIREZ GUZMAN</t>
  </si>
  <si>
    <t>3137288415</t>
  </si>
  <si>
    <t>RURAL_190697100289500401_CR 40 E CL 49A -6 INT 401</t>
  </si>
  <si>
    <t>190697100289500401</t>
  </si>
  <si>
    <t>2026-01-08 09:21:47</t>
  </si>
  <si>
    <t>6 días 09:21</t>
  </si>
  <si>
    <t>23609662</t>
  </si>
  <si>
    <t>2025-12-09 09:03:24</t>
  </si>
  <si>
    <t>43750901</t>
  </si>
  <si>
    <t>MARIA MIRIAM GRISALES FRANCO</t>
  </si>
  <si>
    <t>6702671</t>
  </si>
  <si>
    <t>3046473510</t>
  </si>
  <si>
    <t>RURAL_190483200728500000_CAMPO ALEGRE</t>
  </si>
  <si>
    <t>NARIÑO</t>
  </si>
  <si>
    <t>190483200728500000</t>
  </si>
  <si>
    <t>Nariño</t>
  </si>
  <si>
    <t>2025-12-30 09:03:24</t>
  </si>
  <si>
    <t>14 días 09:03</t>
  </si>
  <si>
    <t>23609872</t>
  </si>
  <si>
    <t>2025-12-09 11:09:05</t>
  </si>
  <si>
    <t>3452091</t>
  </si>
  <si>
    <t>JOSE EFRAIN ECHEVERRY GIL</t>
  </si>
  <si>
    <t>3148127451</t>
  </si>
  <si>
    <t>RURAL_190674200537900000_VEREDA LAS FRIAS</t>
  </si>
  <si>
    <t>190674200537900000</t>
  </si>
  <si>
    <t>2025-12-30 11:09:05</t>
  </si>
  <si>
    <t>14 días 11:09</t>
  </si>
  <si>
    <t>0 días 11:09</t>
  </si>
  <si>
    <t>23609922</t>
  </si>
  <si>
    <t>2025-12-09 11:35:49</t>
  </si>
  <si>
    <t>1099215022</t>
  </si>
  <si>
    <t>JEIMY TATIHANA VASQUEZ BEJARANO</t>
  </si>
  <si>
    <t>3214212780</t>
  </si>
  <si>
    <t>RURAL_181040634400000000_VDA LA MAGDALENA</t>
  </si>
  <si>
    <t>181040634400000000</t>
  </si>
  <si>
    <t>2025-12-30 11:35:49</t>
  </si>
  <si>
    <t>14 días 11:35</t>
  </si>
  <si>
    <t>0 días 11:35</t>
  </si>
  <si>
    <t>23610009</t>
  </si>
  <si>
    <t>2025-12-23 16:33:20</t>
  </si>
  <si>
    <t>1036966191</t>
  </si>
  <si>
    <t>JULIETH CATHERINE SANCHEZ OTALVARO</t>
  </si>
  <si>
    <t>3234944006</t>
  </si>
  <si>
    <t>CR 50 A CL 46 -28 (INTERIOR 101 )</t>
  </si>
  <si>
    <t>900050020001881991</t>
  </si>
  <si>
    <t>2026-01-05 16:33:20</t>
  </si>
  <si>
    <t>4 días 16:33</t>
  </si>
  <si>
    <t>3 días 16:33</t>
  </si>
  <si>
    <t>23611067</t>
  </si>
  <si>
    <t>2025-12-10 09:09:25</t>
  </si>
  <si>
    <t>39187549</t>
  </si>
  <si>
    <t>SILVIA ESTELA CARDONA SANTA</t>
  </si>
  <si>
    <t>3147270372</t>
  </si>
  <si>
    <t>RURAL_190674200712412000_VDA COMPANIA ABAJO</t>
  </si>
  <si>
    <t>190674200712412000</t>
  </si>
  <si>
    <t>2025-12-31 09:09:25</t>
  </si>
  <si>
    <t>13 días 09:09</t>
  </si>
  <si>
    <t>1 días 09:09</t>
  </si>
  <si>
    <t>23611425</t>
  </si>
  <si>
    <t>2025-12-10 13:05:55</t>
  </si>
  <si>
    <t>39445663</t>
  </si>
  <si>
    <t>ADRIANA MARIA GONZALEZ AGUDELO</t>
  </si>
  <si>
    <t>3015496485</t>
  </si>
  <si>
    <t>RURAL_190318203115600000_BETASECA</t>
  </si>
  <si>
    <t>190318203115600000</t>
  </si>
  <si>
    <t>2025-12-31 13:05:55</t>
  </si>
  <si>
    <t>13 días 13:05</t>
  </si>
  <si>
    <t>1 días 13:05</t>
  </si>
  <si>
    <t>23611575</t>
  </si>
  <si>
    <t>2025-12-26 15:40:52</t>
  </si>
  <si>
    <t>TRAN 59 A CR 32 A -50 (INTERIOR 504 BQ 6 )</t>
  </si>
  <si>
    <t>190615100666650504</t>
  </si>
  <si>
    <t>2026-01-07 15:40:52</t>
  </si>
  <si>
    <t>2 días 15:40</t>
  </si>
  <si>
    <t>5 días 15:40</t>
  </si>
  <si>
    <t>23611576</t>
  </si>
  <si>
    <t>TRAN 59 A CR 32 A -50 (INTERIOR 503 BQ 6 )</t>
  </si>
  <si>
    <t>190615100666650503</t>
  </si>
  <si>
    <t>23611577</t>
  </si>
  <si>
    <t>TRAN 59 A CR 32 A -50 (INTERIOR 502 BQ 6 )</t>
  </si>
  <si>
    <t>190615100666650502</t>
  </si>
  <si>
    <t>23611579</t>
  </si>
  <si>
    <t>TRAN 59 A CR 32 A -50 (INTERIOR 506 BQ 6 )</t>
  </si>
  <si>
    <t>190615100666650506</t>
  </si>
  <si>
    <t>23611580</t>
  </si>
  <si>
    <t>2025-12-26 15:40:53</t>
  </si>
  <si>
    <t>TRAN 59 A CR 32 A -50 (INTERIOR 601 BQ 6 )</t>
  </si>
  <si>
    <t>190615100666650601</t>
  </si>
  <si>
    <t>2026-01-07 15:40:53</t>
  </si>
  <si>
    <t>23611581</t>
  </si>
  <si>
    <t>TRAN 59 A CR 32 A -50 (INTERIOR 507 BQ 6 )</t>
  </si>
  <si>
    <t>190615100666650507</t>
  </si>
  <si>
    <t>23611583</t>
  </si>
  <si>
    <t>TRAN 59 A CR 32 A -50 (INTERIOR 602 BQ 6 )</t>
  </si>
  <si>
    <t>190615100666650602</t>
  </si>
  <si>
    <t>23611586</t>
  </si>
  <si>
    <t>2025-12-26 15:40:54</t>
  </si>
  <si>
    <t>TRAN 59 A CR 32 A -50 (INTERIOR 606 BQ 6 )</t>
  </si>
  <si>
    <t>190615100666650606</t>
  </si>
  <si>
    <t>2026-01-07 15:40:54</t>
  </si>
  <si>
    <t>23611590</t>
  </si>
  <si>
    <t>TRAN 59 A CR 32 A -50 (INTERIOR 305 BQ 6 )</t>
  </si>
  <si>
    <t>190615100666650305</t>
  </si>
  <si>
    <t>23611591</t>
  </si>
  <si>
    <t>TRAN 59 A CR 32 A -50 (INTERIOR 306 BQ 6 )</t>
  </si>
  <si>
    <t>190615100666650306</t>
  </si>
  <si>
    <t>23611594</t>
  </si>
  <si>
    <t>TRAN 59 A CR 32 A -50 (INTERIOR 305 BQ 7 )</t>
  </si>
  <si>
    <t>190615100666660305</t>
  </si>
  <si>
    <t>23611595</t>
  </si>
  <si>
    <t>2025-12-26 15:40:55</t>
  </si>
  <si>
    <t>TRAN 59 A CR 32 A -50 (INTERIOR 705 BQ 6 )</t>
  </si>
  <si>
    <t>190615100666650705</t>
  </si>
  <si>
    <t>2026-01-07 15:40:55</t>
  </si>
  <si>
    <t>23611597</t>
  </si>
  <si>
    <t>TRAN 59 A CR 32 A -50 (INTERIOR 304 BQ 7 )</t>
  </si>
  <si>
    <t>190615100666660304</t>
  </si>
  <si>
    <t>23611598</t>
  </si>
  <si>
    <t>TRAN 59 A CR 32 A -50 (INTERIOR 704 BQ 6 )</t>
  </si>
  <si>
    <t>190615100666650704</t>
  </si>
  <si>
    <t>23611600</t>
  </si>
  <si>
    <t>TRAN 59 A CR 32 A -50 (INTERIOR 301 BQ 6 )</t>
  </si>
  <si>
    <t>190615100666650301</t>
  </si>
  <si>
    <t>23611603</t>
  </si>
  <si>
    <t>2025-12-26 15:40:56</t>
  </si>
  <si>
    <t>TRAN 59 A CR 32 A -50 (INTERIOR 708 BQ 6 )</t>
  </si>
  <si>
    <t>190615100666650708</t>
  </si>
  <si>
    <t>2026-01-07 15:40:56</t>
  </si>
  <si>
    <t>23611604</t>
  </si>
  <si>
    <t>TRAN 59 A CR 32 A -50 (INTERIOR 707 BQ 6 )</t>
  </si>
  <si>
    <t>190615100666650707</t>
  </si>
  <si>
    <t>23611607</t>
  </si>
  <si>
    <t>TRAN 59 A CR 32 A -50 (INTERIOR 808 BQ 7 )</t>
  </si>
  <si>
    <t>190615100666660808</t>
  </si>
  <si>
    <t>23611609</t>
  </si>
  <si>
    <t>TRAN 59 A CR 32 A -50 (INTERIOR 803 BQ 7 )</t>
  </si>
  <si>
    <t>190615100666660803</t>
  </si>
  <si>
    <t>23611611</t>
  </si>
  <si>
    <t>2025-12-26 15:40:57</t>
  </si>
  <si>
    <t>TRAN 59 A CR 32 A -50 (INTERIOR 802 BQ 7 )</t>
  </si>
  <si>
    <t>190615100666660802</t>
  </si>
  <si>
    <t>2026-01-07 15:40:57</t>
  </si>
  <si>
    <t>23611622</t>
  </si>
  <si>
    <t>TRAN 59 A CR 32 A -50 (INTERIOR 802 BQ 6 )</t>
  </si>
  <si>
    <t>190615100666650802</t>
  </si>
  <si>
    <t>23611625</t>
  </si>
  <si>
    <t>TRAN 59 A CR 32 A -50 (INTERIOR 804 BQ 6 )</t>
  </si>
  <si>
    <t>190615100666650804</t>
  </si>
  <si>
    <t>23611629</t>
  </si>
  <si>
    <t>2025-12-26 15:40:58</t>
  </si>
  <si>
    <t>TRAN 59 A CR 32 A -50 (INTERIOR 808 BQ 6 )</t>
  </si>
  <si>
    <t>190615100666650808</t>
  </si>
  <si>
    <t>2026-01-07 15:40:58</t>
  </si>
  <si>
    <t>23611632</t>
  </si>
  <si>
    <t>TRAN 59 A CR 32 A -50 (INTERIOR 402 BQ 7 )</t>
  </si>
  <si>
    <t>190615100666660402</t>
  </si>
  <si>
    <t>23611635</t>
  </si>
  <si>
    <t>TRAN 59 A CR 32 A -50 (INTERIOR 405 BQ 7 )</t>
  </si>
  <si>
    <t>190615100666660405</t>
  </si>
  <si>
    <t>23611636</t>
  </si>
  <si>
    <t>TRAN 59 A CR 32 A -50 (INTERIOR 404 BQ 7 )</t>
  </si>
  <si>
    <t>190615100666660404</t>
  </si>
  <si>
    <t>23611638</t>
  </si>
  <si>
    <t>2025-12-26 15:40:59</t>
  </si>
  <si>
    <t>TRAN 59 A CR 32 A -50 (INTERIOR 505 BQ 7 )</t>
  </si>
  <si>
    <t>190615100666660505</t>
  </si>
  <si>
    <t>2026-01-07 15:40:59</t>
  </si>
  <si>
    <t>23611658</t>
  </si>
  <si>
    <t>TRAN 59 A CR 32 A -50 (INTERIOR 304 BQ 6 )</t>
  </si>
  <si>
    <t>190615100666650304</t>
  </si>
  <si>
    <t>23611683</t>
  </si>
  <si>
    <t>TRAN 59 A CR 32 A -50 (INTERIOR 501 BQ 7 )</t>
  </si>
  <si>
    <t>190615100666660501</t>
  </si>
  <si>
    <t>23611684</t>
  </si>
  <si>
    <t>TRAN 59 A CR 32 A -50 (INTERIOR 502 BQ 7 )</t>
  </si>
  <si>
    <t>190615100666660502</t>
  </si>
  <si>
    <t>23611685</t>
  </si>
  <si>
    <t>2025-12-26 15:41:00</t>
  </si>
  <si>
    <t>TRAN 59 A CR 32 A -50 (INTERIOR 408 BQ 7 )</t>
  </si>
  <si>
    <t>190615100666660408</t>
  </si>
  <si>
    <t>2026-01-07 15:41:00</t>
  </si>
  <si>
    <t>2 días 15:41</t>
  </si>
  <si>
    <t>5 días 15:41</t>
  </si>
  <si>
    <t>23611687</t>
  </si>
  <si>
    <t>TRAN 59 A CR 32 A -50 (INTERIOR 607 BQ 7 )</t>
  </si>
  <si>
    <t>190615100666660607</t>
  </si>
  <si>
    <t>23611688</t>
  </si>
  <si>
    <t>TRAN 59 A CR 32 A -50 (INTERIOR 606 BQ 7 )</t>
  </si>
  <si>
    <t>190615100666660606</t>
  </si>
  <si>
    <t>23611694</t>
  </si>
  <si>
    <t>TRAN 59 A CR 32 A -50 (INTERIOR 605 BQ 7 )</t>
  </si>
  <si>
    <t>190615100666660605</t>
  </si>
  <si>
    <t>23611695</t>
  </si>
  <si>
    <t>2025-12-26 15:41:01</t>
  </si>
  <si>
    <t>TRAN 59 A CR 32 A -50 (INTERIOR 601 BQ 8 )</t>
  </si>
  <si>
    <t>190615100666670601</t>
  </si>
  <si>
    <t>2026-01-07 15:41:01</t>
  </si>
  <si>
    <t>23611696</t>
  </si>
  <si>
    <t>TRAN 59 A CR 32 A -50 (INTERIOR 507 BQ 8 )</t>
  </si>
  <si>
    <t>190615100666670507</t>
  </si>
  <si>
    <t>23611702</t>
  </si>
  <si>
    <t>TRAN 59 A CR 32 A -50 (INTERIOR 406 BQ 8 )</t>
  </si>
  <si>
    <t>190615100666670406</t>
  </si>
  <si>
    <t>23611703</t>
  </si>
  <si>
    <t>2025-12-26 15:41:02</t>
  </si>
  <si>
    <t>TRAN 59 A CR 32 A -50 (INTERIOR 602 BQ 8 )</t>
  </si>
  <si>
    <t>190615100666670602</t>
  </si>
  <si>
    <t>2026-01-07 15:41:02</t>
  </si>
  <si>
    <t>23611704</t>
  </si>
  <si>
    <t>TRAN 59 A CR 32 A -50 (INTERIOR 406 BQ 7 )</t>
  </si>
  <si>
    <t>190615100666660406</t>
  </si>
  <si>
    <t>23611717</t>
  </si>
  <si>
    <t>TRAN 59 A CR 32 A -50 (INTERIOR 608 BQ 8 )</t>
  </si>
  <si>
    <t>190615100666670608</t>
  </si>
  <si>
    <t>23611719</t>
  </si>
  <si>
    <t>TRAN 59 A CR 32 A -50 (INTERIOR 608 BQ 7 )</t>
  </si>
  <si>
    <t>190615100666660608</t>
  </si>
  <si>
    <t>23611720</t>
  </si>
  <si>
    <t>2025-12-26 15:41:03</t>
  </si>
  <si>
    <t>TRAN 59 A CR 32 A -50 (INTERIOR 603 BQ 8 )</t>
  </si>
  <si>
    <t>190615100666670603</t>
  </si>
  <si>
    <t>2026-01-07 15:41:03</t>
  </si>
  <si>
    <t>23611722</t>
  </si>
  <si>
    <t>TRAN 59 A CR 32 A -50 (INTERIOR 604 BQ 8 )</t>
  </si>
  <si>
    <t>190615100666670604</t>
  </si>
  <si>
    <t>23611723</t>
  </si>
  <si>
    <t>TRAN 59 A CR 32 A -50 (INTERIOR 605 BQ 8 )</t>
  </si>
  <si>
    <t>190615100666670605</t>
  </si>
  <si>
    <t>23611727</t>
  </si>
  <si>
    <t>TRAN 59 A CR 32 A -50 (INTERIOR 702 BQ 8 )</t>
  </si>
  <si>
    <t>190615100666670702</t>
  </si>
  <si>
    <t>23611728</t>
  </si>
  <si>
    <t>TRAN 59 A CR 32 A -50 (INTERIOR 703 BQ 7 )</t>
  </si>
  <si>
    <t>190615100666660703</t>
  </si>
  <si>
    <t>23611729</t>
  </si>
  <si>
    <t>2025-12-26 15:41:04</t>
  </si>
  <si>
    <t>TRAN 59 A CR 32 A -50 (INTERIOR 704 BQ 7 )</t>
  </si>
  <si>
    <t>190615100666660704</t>
  </si>
  <si>
    <t>2026-01-07 15:41:04</t>
  </si>
  <si>
    <t>23611731</t>
  </si>
  <si>
    <t>TRAN 59 A CR 32 A -50 (INTERIOR 505 BQ 8 )</t>
  </si>
  <si>
    <t>190615100666670505</t>
  </si>
  <si>
    <t>23611732</t>
  </si>
  <si>
    <t>TRAN 59 A CR 32 A -50 (INTERIOR 701 BQ 8 )</t>
  </si>
  <si>
    <t>190615100666670701</t>
  </si>
  <si>
    <t>23611733</t>
  </si>
  <si>
    <t>2025-12-26 15:41:05</t>
  </si>
  <si>
    <t>TRAN 59 A CR 32 A -50 (INTERIOR 703 BQ 8 )</t>
  </si>
  <si>
    <t>190615100666670703</t>
  </si>
  <si>
    <t>2026-01-07 15:41:05</t>
  </si>
  <si>
    <t>23611736</t>
  </si>
  <si>
    <t>TRAN 59 A CR 32 A -50 (INTERIOR 506 BQ 8 )</t>
  </si>
  <si>
    <t>190615100666670506</t>
  </si>
  <si>
    <t>23611747</t>
  </si>
  <si>
    <t>TRAN 59 A CR 32 A -50 (INTERIOR 408 BQ 8 )</t>
  </si>
  <si>
    <t>190615100666670408</t>
  </si>
  <si>
    <t>23611748</t>
  </si>
  <si>
    <t>TRAN 59 A CR 32 A -50 (INTERIOR 407 BQ 8 )</t>
  </si>
  <si>
    <t>190615100666670407</t>
  </si>
  <si>
    <t>23611749</t>
  </si>
  <si>
    <t>2025-12-26 15:41:06</t>
  </si>
  <si>
    <t>TRAN 59 A CR 32 A -50 (INTERIOR 502 BQ 8 )</t>
  </si>
  <si>
    <t>190615100666670502</t>
  </si>
  <si>
    <t>2026-01-07 15:41:06</t>
  </si>
  <si>
    <t>23611751</t>
  </si>
  <si>
    <t>2025-12-10 15:13:44</t>
  </si>
  <si>
    <t>RURAL_190616200424044080_SAJONIA</t>
  </si>
  <si>
    <t>190616200424044080</t>
  </si>
  <si>
    <t>2025-12-24 15:13:44</t>
  </si>
  <si>
    <t>13 días 15:13</t>
  </si>
  <si>
    <t>23611752</t>
  </si>
  <si>
    <t>TRAN 59 A CR 32 A -50 (INTERIOR 503 BQ 8 )</t>
  </si>
  <si>
    <t>190615100666670503</t>
  </si>
  <si>
    <t>23611753</t>
  </si>
  <si>
    <t>TRAN 59 A CR 32 A -50 (INTERIOR 705 BQ 8 )</t>
  </si>
  <si>
    <t>190615100666670705</t>
  </si>
  <si>
    <t>23611759</t>
  </si>
  <si>
    <t>TRAN 59 A CR 32 A -50 (INTERIOR 301 BQ 8 )</t>
  </si>
  <si>
    <t>190615100666670301</t>
  </si>
  <si>
    <t>23611763</t>
  </si>
  <si>
    <t>2025-12-26 15:41:07</t>
  </si>
  <si>
    <t>TRAN 59 A CR 32 A -50 (INTERIOR 305 BQ 8 )</t>
  </si>
  <si>
    <t>190615100666670305</t>
  </si>
  <si>
    <t>2026-01-07 15:41:07</t>
  </si>
  <si>
    <t>23611764</t>
  </si>
  <si>
    <t>TRAN 59 A CR 32 A -50 (INTERIOR 304 BQ 8 )</t>
  </si>
  <si>
    <t>190615100666670304</t>
  </si>
  <si>
    <t>23611767</t>
  </si>
  <si>
    <t>TRAN 59 A CR 32 A -50 (INTERIOR 204 BQ 8 )</t>
  </si>
  <si>
    <t>190615100666670204</t>
  </si>
  <si>
    <t>23611772</t>
  </si>
  <si>
    <t>TRAN 59 A CR 32 A -50 (INTERIOR 706 BQ 8 )</t>
  </si>
  <si>
    <t>190615100666670706</t>
  </si>
  <si>
    <t>23611774</t>
  </si>
  <si>
    <t>2025-12-26 15:41:08</t>
  </si>
  <si>
    <t>TRAN 59 A CR 32 A -50 (INTERIOR 806 BQ 7 )</t>
  </si>
  <si>
    <t>190615100666660806</t>
  </si>
  <si>
    <t>2026-01-07 15:41:08</t>
  </si>
  <si>
    <t>23612210</t>
  </si>
  <si>
    <t>TRAN 59 A CR 32 A -50 (INTERIOR 303 BQ 8 )</t>
  </si>
  <si>
    <t>190615100666670303</t>
  </si>
  <si>
    <t>23612338</t>
  </si>
  <si>
    <t>2025-12-18 16:39:59</t>
  </si>
  <si>
    <t>22159521</t>
  </si>
  <si>
    <t>LUZ MARINA RIOS RIOS</t>
  </si>
  <si>
    <t>3127376961</t>
  </si>
  <si>
    <t>RURAL_190667100659600001_CL 14 CR 15 -26</t>
  </si>
  <si>
    <t>190667100659600001</t>
  </si>
  <si>
    <t>2026-01-07 16:39:59</t>
  </si>
  <si>
    <t>7 días 16:39</t>
  </si>
  <si>
    <t>5 días 16:39</t>
  </si>
  <si>
    <t>23613212</t>
  </si>
  <si>
    <t>2025-12-23 08:15:10</t>
  </si>
  <si>
    <t>1041202219</t>
  </si>
  <si>
    <t>RAUL FERNANDO MEJIA VERGARA</t>
  </si>
  <si>
    <t>3148209815</t>
  </si>
  <si>
    <t>RURAL_190313100041510006</t>
  </si>
  <si>
    <t>190313100041510006</t>
  </si>
  <si>
    <t>2026-01-08 08:15:10</t>
  </si>
  <si>
    <t>6 días 08:15</t>
  </si>
  <si>
    <t>23613575</t>
  </si>
  <si>
    <t>2025-12-12 09:07:42</t>
  </si>
  <si>
    <t>70557045</t>
  </si>
  <si>
    <t>MAURICIO POSADA LONDOÑO</t>
  </si>
  <si>
    <t>3147146144</t>
  </si>
  <si>
    <t>RURAL_190607200460992001_PROV.VEREDA PANTANILLO</t>
  </si>
  <si>
    <t>190607200460992001</t>
  </si>
  <si>
    <t>2025-12-29 09:07:42</t>
  </si>
  <si>
    <t>11 días 09:07</t>
  </si>
  <si>
    <t>23613698</t>
  </si>
  <si>
    <t>2025-12-12 11:04:43</t>
  </si>
  <si>
    <t>1036952881</t>
  </si>
  <si>
    <t>JAIME ANDRES DAZA RAMIREZ</t>
  </si>
  <si>
    <t>3145427917</t>
  </si>
  <si>
    <t>RURAL_190197200830310101</t>
  </si>
  <si>
    <t>190197200830310101</t>
  </si>
  <si>
    <t>2025-12-29 11:04:43</t>
  </si>
  <si>
    <t>11 días 11:04</t>
  </si>
  <si>
    <t>23613705</t>
  </si>
  <si>
    <t>2025-12-12 11:08:51</t>
  </si>
  <si>
    <t>901696154</t>
  </si>
  <si>
    <t>PARCELACION SAN ANTONIO CAMPESTRE</t>
  </si>
  <si>
    <t>3104146470</t>
  </si>
  <si>
    <t>RURAL_190617200792810011_COND SAN ANTONIO CAMPESTR</t>
  </si>
  <si>
    <t>190617200792810011</t>
  </si>
  <si>
    <t>2025-12-29 11:08:51</t>
  </si>
  <si>
    <t>11 días 11:08</t>
  </si>
  <si>
    <t>23613746</t>
  </si>
  <si>
    <t>2025-12-12 11:34:34</t>
  </si>
  <si>
    <t>1040046984</t>
  </si>
  <si>
    <t>YURANY PUERTA BEDOYA</t>
  </si>
  <si>
    <t>RURAL_190377200633300005_PROV.VEREDA EL HIGUERON</t>
  </si>
  <si>
    <t>190377200633300005</t>
  </si>
  <si>
    <t>2025-12-29 11:34:34</t>
  </si>
  <si>
    <t>11 días 11:34</t>
  </si>
  <si>
    <t>23613765</t>
  </si>
  <si>
    <t>2025-12-12 11:50:41</t>
  </si>
  <si>
    <t>43983222</t>
  </si>
  <si>
    <t>LAURA PATIÑO MEJIA</t>
  </si>
  <si>
    <t>5698000</t>
  </si>
  <si>
    <t>3123610671</t>
  </si>
  <si>
    <t>RURAL_190400200663180000_VEREDA MAZORCAL</t>
  </si>
  <si>
    <t>190400200663180000</t>
  </si>
  <si>
    <t>2025-12-29 11:50:41</t>
  </si>
  <si>
    <t>11 días 11:50</t>
  </si>
  <si>
    <t>23613783</t>
  </si>
  <si>
    <t>2025-12-12 12:02:47</t>
  </si>
  <si>
    <t>1036612837</t>
  </si>
  <si>
    <t>STIVEN FLOREZ MUÑOZ</t>
  </si>
  <si>
    <t>4815210</t>
  </si>
  <si>
    <t>3146051769</t>
  </si>
  <si>
    <t>RURAL_190674200609060001</t>
  </si>
  <si>
    <t>190674200609060001</t>
  </si>
  <si>
    <t>2025-12-29 12:02:47</t>
  </si>
  <si>
    <t>11 días 12:02</t>
  </si>
  <si>
    <t>23613797</t>
  </si>
  <si>
    <t>2025-12-12 12:10:52</t>
  </si>
  <si>
    <t>43974757</t>
  </si>
  <si>
    <t>FLOR ANGELA ZULUAGA ZULUAGA</t>
  </si>
  <si>
    <t>3127121157</t>
  </si>
  <si>
    <t>RURAL_190660200812564000_VEREDA LA TEBAIDA</t>
  </si>
  <si>
    <t>190660200812564000</t>
  </si>
  <si>
    <t>2025-12-29 12:10:52</t>
  </si>
  <si>
    <t>11 días 12:10</t>
  </si>
  <si>
    <t>23613875</t>
  </si>
  <si>
    <t>2025-12-12 13:34:09</t>
  </si>
  <si>
    <t>2631994</t>
  </si>
  <si>
    <t>ALBERTO QUINTERO MURCIA</t>
  </si>
  <si>
    <t>3246018312</t>
  </si>
  <si>
    <t>RURAL_190021200753580003_PROV.VEREDA FATIMA</t>
  </si>
  <si>
    <t>ALEJANDRÍA</t>
  </si>
  <si>
    <t>190021200753580003</t>
  </si>
  <si>
    <t>Alejandría</t>
  </si>
  <si>
    <t>2025-12-29 13:34:09</t>
  </si>
  <si>
    <t>11 días 13:34</t>
  </si>
  <si>
    <t>23613883</t>
  </si>
  <si>
    <t>2025-12-12 13:46:11</t>
  </si>
  <si>
    <t>1036926942</t>
  </si>
  <si>
    <t>EDISON CAMILO MUÑOZ CASTRILLON</t>
  </si>
  <si>
    <t>3148286050</t>
  </si>
  <si>
    <t>RURAL_190674200657350000_VEREDA SANTA RITA</t>
  </si>
  <si>
    <t>190674200657350008</t>
  </si>
  <si>
    <t>2025-12-29 13:46:11</t>
  </si>
  <si>
    <t>11 días 13:46</t>
  </si>
  <si>
    <t>23613921</t>
  </si>
  <si>
    <t>2025-12-12 14:15:26</t>
  </si>
  <si>
    <t>71111325</t>
  </si>
  <si>
    <t>JUVENAL DE JESUS ZULUAGA LOPEZ</t>
  </si>
  <si>
    <t>5390809</t>
  </si>
  <si>
    <t>3508260653</t>
  </si>
  <si>
    <t>RURAL_190149200711904001_PROV.VEREDA LA SONADORA</t>
  </si>
  <si>
    <t>190149200711904001</t>
  </si>
  <si>
    <t>2025-12-29 14:15:26</t>
  </si>
  <si>
    <t>11 días 14:15</t>
  </si>
  <si>
    <t>23613957</t>
  </si>
  <si>
    <t>2025-12-12 14:34:05</t>
  </si>
  <si>
    <t>43222098</t>
  </si>
  <si>
    <t>NATALY AGUIRRE BERRIO</t>
  </si>
  <si>
    <t>3014566850</t>
  </si>
  <si>
    <t>RURAL_190318205008650000_VDA SAN JOSE</t>
  </si>
  <si>
    <t>190318205008650000</t>
  </si>
  <si>
    <t>2026-01-05 14:34:05</t>
  </si>
  <si>
    <t>11 días 14:34</t>
  </si>
  <si>
    <t>3 días 14:34</t>
  </si>
  <si>
    <t>23613965</t>
  </si>
  <si>
    <t>2025-12-12 14:43:09</t>
  </si>
  <si>
    <t>43150179</t>
  </si>
  <si>
    <t>CATALINA MARIA MONDRAGON OROZCO</t>
  </si>
  <si>
    <t>5979107</t>
  </si>
  <si>
    <t>3202817614</t>
  </si>
  <si>
    <t>RURAL_190607200478434003_PROV.MONTE SERENO PARCELA</t>
  </si>
  <si>
    <t>190607200478434003</t>
  </si>
  <si>
    <t>2025-12-29 14:43:09</t>
  </si>
  <si>
    <t>11 días 14:43</t>
  </si>
  <si>
    <t>23613968</t>
  </si>
  <si>
    <t>2025-12-12 14:44:40</t>
  </si>
  <si>
    <t>71797869</t>
  </si>
  <si>
    <t>ESTEBAN ARROYAVE TRUJILLO</t>
  </si>
  <si>
    <t>7906865</t>
  </si>
  <si>
    <t>3117906865</t>
  </si>
  <si>
    <t>RURAL_190607200608045000_PARC JUANITO LAGUNA</t>
  </si>
  <si>
    <t>190607200608045000</t>
  </si>
  <si>
    <t>2026-01-05 14:44:40</t>
  </si>
  <si>
    <t>11 días 14:44</t>
  </si>
  <si>
    <t>3 días 14:44</t>
  </si>
  <si>
    <t>23613990</t>
  </si>
  <si>
    <t>2025-12-12 15:01:31</t>
  </si>
  <si>
    <t>3496191</t>
  </si>
  <si>
    <t>DARIO ANTONIO HERRERA RIVERA</t>
  </si>
  <si>
    <t>3008100392</t>
  </si>
  <si>
    <t>RURAL_190319203829740002_PROV.VEREDA EL COLORADO</t>
  </si>
  <si>
    <t>190319203829740002</t>
  </si>
  <si>
    <t>2025-12-29 15:01:31</t>
  </si>
  <si>
    <t>11 días 15:01</t>
  </si>
  <si>
    <t>23613993</t>
  </si>
  <si>
    <t>2025-12-12 15:02:45</t>
  </si>
  <si>
    <t>RURAL_190319203829740003_PROV.VEREDA EL COLORADO P</t>
  </si>
  <si>
    <t>190319203829740003</t>
  </si>
  <si>
    <t>2025-12-29 15:02:45</t>
  </si>
  <si>
    <t>11 días 15:02</t>
  </si>
  <si>
    <t>23614005</t>
  </si>
  <si>
    <t>2025-12-12 15:15:06</t>
  </si>
  <si>
    <t>1144066106</t>
  </si>
  <si>
    <t>JOSEPH MAURICIO ALZATE MARIN</t>
  </si>
  <si>
    <t>3024498141</t>
  </si>
  <si>
    <t>RURAL_190617200581830001_PROV.VEREDA CHIPRE</t>
  </si>
  <si>
    <t>190617200581830001</t>
  </si>
  <si>
    <t>2025-12-29 15:15:06</t>
  </si>
  <si>
    <t>11 días 15:15</t>
  </si>
  <si>
    <t>23614096</t>
  </si>
  <si>
    <t>2025-12-12 16:06:59</t>
  </si>
  <si>
    <t>70504567</t>
  </si>
  <si>
    <t>RODOLFO DE JESUS VELEZ ALVAREZ</t>
  </si>
  <si>
    <t>RURAL_190318203360490000_VEREDA LA CLARITA</t>
  </si>
  <si>
    <t>190318203360490001</t>
  </si>
  <si>
    <t>2025-12-29 16:06:59</t>
  </si>
  <si>
    <t>11 días 16:06</t>
  </si>
  <si>
    <t>23614099</t>
  </si>
  <si>
    <t>2025-12-12 16:12:15</t>
  </si>
  <si>
    <t>70755213</t>
  </si>
  <si>
    <t>JHON FREDY HERNANDEZ CEBALLOS</t>
  </si>
  <si>
    <t>3206444355</t>
  </si>
  <si>
    <t>RURAL_190318203208485001_VDA SAN ISIDRO</t>
  </si>
  <si>
    <t>190318203208485001</t>
  </si>
  <si>
    <t>2025-12-29 16:12:15</t>
  </si>
  <si>
    <t>11 días 16:12</t>
  </si>
  <si>
    <t>23614104</t>
  </si>
  <si>
    <t>2025-12-12 16:15:55</t>
  </si>
  <si>
    <t>71003665</t>
  </si>
  <si>
    <t>ANIBAL DE JESUS CORREA ZULUAGA</t>
  </si>
  <si>
    <t>3122755762</t>
  </si>
  <si>
    <t>RURAL_188021743500000000_188021743500000000</t>
  </si>
  <si>
    <t>188021743500000000</t>
  </si>
  <si>
    <t>2025-12-29 16:15:55</t>
  </si>
  <si>
    <t>11 días 16:15</t>
  </si>
  <si>
    <t>23614155</t>
  </si>
  <si>
    <t>2025-12-12 16:51:52</t>
  </si>
  <si>
    <t>70754403</t>
  </si>
  <si>
    <t>OSCAR LEONARDO GIL CASTRO</t>
  </si>
  <si>
    <t>3117783060</t>
  </si>
  <si>
    <t>RURAL_190318203510150002</t>
  </si>
  <si>
    <t>190318203510150002</t>
  </si>
  <si>
    <t>2025-12-29 16:51:52</t>
  </si>
  <si>
    <t>11 días 16:51</t>
  </si>
  <si>
    <t>23614177</t>
  </si>
  <si>
    <t>2025-12-12 17:53:51</t>
  </si>
  <si>
    <t>43025751</t>
  </si>
  <si>
    <t>CONSUELO  SALAZAR GALEANO</t>
  </si>
  <si>
    <t>4670066</t>
  </si>
  <si>
    <t>3124021221</t>
  </si>
  <si>
    <t>RURAL_190660200774939000_VDA LA ESTRELLA</t>
  </si>
  <si>
    <t>190660200774939000</t>
  </si>
  <si>
    <t>2026-01-05 17:53:51</t>
  </si>
  <si>
    <t>11 días 17:53</t>
  </si>
  <si>
    <t>3 días 17:53</t>
  </si>
  <si>
    <t>23614809</t>
  </si>
  <si>
    <t>2025-12-15 07:39:01</t>
  </si>
  <si>
    <t>15376802</t>
  </si>
  <si>
    <t>GUILLERMO LEON ECHEVERRY LOPEZ</t>
  </si>
  <si>
    <t>3044352909</t>
  </si>
  <si>
    <t>RURAL_190376200150660002_PROV.VEREDA GUAMITO</t>
  </si>
  <si>
    <t>190376200150660002</t>
  </si>
  <si>
    <t>2025-12-30 07:39:01</t>
  </si>
  <si>
    <t>10 días 07:39</t>
  </si>
  <si>
    <t>0 días 07:39</t>
  </si>
  <si>
    <t>23614814</t>
  </si>
  <si>
    <t>2025-12-15 07:44:22</t>
  </si>
  <si>
    <t>43468812</t>
  </si>
  <si>
    <t>ALBA LUCIA BOTERO DUQUE</t>
  </si>
  <si>
    <t>3125745188</t>
  </si>
  <si>
    <t>RURAL_190698200567655001_PROV.VDA PANTANILLO</t>
  </si>
  <si>
    <t>190698200567655001</t>
  </si>
  <si>
    <t>2025-12-30 07:44:22</t>
  </si>
  <si>
    <t>10 días 07:44</t>
  </si>
  <si>
    <t>0 días 07:44</t>
  </si>
  <si>
    <t>23614824</t>
  </si>
  <si>
    <t>2025-12-15 08:05:29</t>
  </si>
  <si>
    <t>22102053</t>
  </si>
  <si>
    <t>BLANCA CECILIA CORTES LOAIZA</t>
  </si>
  <si>
    <t>3166943294</t>
  </si>
  <si>
    <t>RURAL_190376200521110002</t>
  </si>
  <si>
    <t>190376200521110002</t>
  </si>
  <si>
    <t>2025-12-30 08:05:29</t>
  </si>
  <si>
    <t>10 días 08:05</t>
  </si>
  <si>
    <t>0 días 08:05</t>
  </si>
  <si>
    <t>23614826</t>
  </si>
  <si>
    <t>2025-12-15 08:10:19</t>
  </si>
  <si>
    <t>22789554</t>
  </si>
  <si>
    <t>LUZ ENITH MONTOYA ARCOS</t>
  </si>
  <si>
    <t>3122994971</t>
  </si>
  <si>
    <t>RURAL_190616200342118000_LAS CUCHILLAS</t>
  </si>
  <si>
    <t>190616200342118000</t>
  </si>
  <si>
    <t>2026-01-06 08:10:19</t>
  </si>
  <si>
    <t>23614830</t>
  </si>
  <si>
    <t>2025-12-15 08:13:29</t>
  </si>
  <si>
    <t>71754762</t>
  </si>
  <si>
    <t>GUSTAVO MONTOYA HERNANDEZ</t>
  </si>
  <si>
    <t>3148882446</t>
  </si>
  <si>
    <t>RURAL_190319207270835002_PROV.VDA OVEJAS</t>
  </si>
  <si>
    <t>190319207270835002</t>
  </si>
  <si>
    <t>2025-12-30 08:13:29</t>
  </si>
  <si>
    <t>10 días 08:13</t>
  </si>
  <si>
    <t>0 días 08:13</t>
  </si>
  <si>
    <t>23614837</t>
  </si>
  <si>
    <t>2025-12-15 08:32:20</t>
  </si>
  <si>
    <t>15384103</t>
  </si>
  <si>
    <t>JESUS ANTONIO GONZALEZ JIMENEZ</t>
  </si>
  <si>
    <t>3102037674</t>
  </si>
  <si>
    <t>RURAL_190149200800350001_VDA LA FLORIDA</t>
  </si>
  <si>
    <t>190149200800350001</t>
  </si>
  <si>
    <t>2025-12-30 08:32:20</t>
  </si>
  <si>
    <t>10 días 08:32</t>
  </si>
  <si>
    <t>0 días 08:32</t>
  </si>
  <si>
    <t>23614850</t>
  </si>
  <si>
    <t>2025-12-15 08:42:42</t>
  </si>
  <si>
    <t>70042855</t>
  </si>
  <si>
    <t>RODRIGO DE JESUS ZULETA LOPEZ</t>
  </si>
  <si>
    <t>3103701203</t>
  </si>
  <si>
    <t>RURAL_190318203100120000_VDA EL MOLIN GUARNE ANT</t>
  </si>
  <si>
    <t>190318203100120000</t>
  </si>
  <si>
    <t>2025-12-30 08:42:42</t>
  </si>
  <si>
    <t>10 días 08:42</t>
  </si>
  <si>
    <t>23614852</t>
  </si>
  <si>
    <t>2025-12-15 08:44:27</t>
  </si>
  <si>
    <t>RURAL_190318203100200000_PARC BRISAS DEL SOL LT 3B</t>
  </si>
  <si>
    <t>190318203100200000</t>
  </si>
  <si>
    <t>2025-12-30 08:44:27</t>
  </si>
  <si>
    <t>10 días 08:44</t>
  </si>
  <si>
    <t>0 días 08:44</t>
  </si>
  <si>
    <t>23614885</t>
  </si>
  <si>
    <t>2025-12-15 09:19:43</t>
  </si>
  <si>
    <t>8101785</t>
  </si>
  <si>
    <t>JORGE ALEJANDRO TRUJILLO ZEA</t>
  </si>
  <si>
    <t>3136149053</t>
  </si>
  <si>
    <t>RURAL_190617200770090609_PARCELACION_LA_CAMPINA</t>
  </si>
  <si>
    <t>190617200770090609</t>
  </si>
  <si>
    <t>2025-12-30 09:19:43</t>
  </si>
  <si>
    <t>10 días 09:19</t>
  </si>
  <si>
    <t>23614945</t>
  </si>
  <si>
    <t>2025-12-15 09:49:49</t>
  </si>
  <si>
    <t>71378071</t>
  </si>
  <si>
    <t>OSCAR WILLINGTON ORTIZ VEDLASQUEZ</t>
  </si>
  <si>
    <t>5811917</t>
  </si>
  <si>
    <t>3007855570</t>
  </si>
  <si>
    <t>RURAL_190674200652550003_VEREDA CHAPARRAL</t>
  </si>
  <si>
    <t>190674200652550003</t>
  </si>
  <si>
    <t>2025-12-30 09:49:49</t>
  </si>
  <si>
    <t>10 días 09:49</t>
  </si>
  <si>
    <t>0 días 09:49</t>
  </si>
  <si>
    <t>23614990</t>
  </si>
  <si>
    <t>2025-12-15 10:16:27</t>
  </si>
  <si>
    <t>8457981</t>
  </si>
  <si>
    <t>OMAR DE JESUS SANCHEZ VILLA</t>
  </si>
  <si>
    <t>3105949527</t>
  </si>
  <si>
    <t>RURAL_188022832711000000_VDA LA ESTRELLA</t>
  </si>
  <si>
    <t>188022832711000000</t>
  </si>
  <si>
    <t>2026-01-06 10:16:27</t>
  </si>
  <si>
    <t>10 días 10:16</t>
  </si>
  <si>
    <t>4 días 10:16</t>
  </si>
  <si>
    <t>23614997</t>
  </si>
  <si>
    <t>2025-12-15 10:21:38</t>
  </si>
  <si>
    <t>1152213078</t>
  </si>
  <si>
    <t>CAMILO CARDONA GUTIERREZ</t>
  </si>
  <si>
    <t>4980048</t>
  </si>
  <si>
    <t>RURAL_130023327600000111_PROV.VDA BARRO BLANCO</t>
  </si>
  <si>
    <t>130023327600000111</t>
  </si>
  <si>
    <t>2025-12-30 10:21:38</t>
  </si>
  <si>
    <t>10 días 10:21</t>
  </si>
  <si>
    <t>23615005</t>
  </si>
  <si>
    <t>2025-12-15 10:26:09</t>
  </si>
  <si>
    <t>1036649263</t>
  </si>
  <si>
    <t>DANIEL PIEDRAHITA MESA</t>
  </si>
  <si>
    <t>5805354</t>
  </si>
  <si>
    <t>RURAL_130023327600000112_PROV.VDA BARRO BLANCO</t>
  </si>
  <si>
    <t>130023327600000112</t>
  </si>
  <si>
    <t>2025-12-30 10:26:09</t>
  </si>
  <si>
    <t>10 días 10:26</t>
  </si>
  <si>
    <t>23615024</t>
  </si>
  <si>
    <t>2025-12-15 10:36:00</t>
  </si>
  <si>
    <t>71117160</t>
  </si>
  <si>
    <t>ALEXANDER ANIBAL OROZCO QUINTERO</t>
  </si>
  <si>
    <t>3207601868</t>
  </si>
  <si>
    <t>RURAL_190149200632227005_VDA LA PALMA</t>
  </si>
  <si>
    <t>190149200632227005</t>
  </si>
  <si>
    <t>2025-12-30 10:36:00</t>
  </si>
  <si>
    <t>10 días 10:36</t>
  </si>
  <si>
    <t>23615059</t>
  </si>
  <si>
    <t>2025-12-15 10:48:00</t>
  </si>
  <si>
    <t>71649636</t>
  </si>
  <si>
    <t>CARLOS MARIO CORREAL GOMEZ</t>
  </si>
  <si>
    <t>3117643178</t>
  </si>
  <si>
    <t>RURAL_190440200642770000_LA PLANTA</t>
  </si>
  <si>
    <t>190440200642770000</t>
  </si>
  <si>
    <t>2026-01-06 10:48:00</t>
  </si>
  <si>
    <t>10 días 10:48</t>
  </si>
  <si>
    <t>23615150</t>
  </si>
  <si>
    <t>2025-12-15 11:37:04</t>
  </si>
  <si>
    <t>1040183201</t>
  </si>
  <si>
    <t>SANTIAGO ALZATE GARCIA</t>
  </si>
  <si>
    <t>3122592363</t>
  </si>
  <si>
    <t>RURAL_190149201552128404_VDA LA AURORA INT 404</t>
  </si>
  <si>
    <t>190149201552128404</t>
  </si>
  <si>
    <t>2025-12-30 11:37:04</t>
  </si>
  <si>
    <t>10 días 11:37</t>
  </si>
  <si>
    <t>23615152</t>
  </si>
  <si>
    <t>2025-12-15 11:37:16</t>
  </si>
  <si>
    <t>RURAL_190149201552128401_VDA LA AURORA INT 401</t>
  </si>
  <si>
    <t>190149201552128401</t>
  </si>
  <si>
    <t>2025-12-30 11:37:16</t>
  </si>
  <si>
    <t>23615153</t>
  </si>
  <si>
    <t>2025-12-15 11:37:17</t>
  </si>
  <si>
    <t>RURAL_190149201552128402_VDA LA AURORA INT 402</t>
  </si>
  <si>
    <t>190149201552128402</t>
  </si>
  <si>
    <t>2025-12-30 11:37:17</t>
  </si>
  <si>
    <t>23615171</t>
  </si>
  <si>
    <t>2025-12-15 11:40:47</t>
  </si>
  <si>
    <t>RURAL_190149201552128403_VDA LA AURORA INT 403</t>
  </si>
  <si>
    <t>190149201552128403</t>
  </si>
  <si>
    <t>2025-12-30 11:40:47</t>
  </si>
  <si>
    <t>10 días 11:40</t>
  </si>
  <si>
    <t>0 días 11:40</t>
  </si>
  <si>
    <t>23615172</t>
  </si>
  <si>
    <t>2025-12-15 11:41:26</t>
  </si>
  <si>
    <t>RURAL_190149201552128001_VDA LA AURORA ZC</t>
  </si>
  <si>
    <t>190149201552128001</t>
  </si>
  <si>
    <t>2025-12-30 11:41:26</t>
  </si>
  <si>
    <t>10 días 11:41</t>
  </si>
  <si>
    <t>0 días 11:41</t>
  </si>
  <si>
    <t>23615173</t>
  </si>
  <si>
    <t>2025-12-15 11:41:35</t>
  </si>
  <si>
    <t>71643565</t>
  </si>
  <si>
    <t>MANUEL ANTONIO MEJIA MUÑOZ</t>
  </si>
  <si>
    <t>3105149770</t>
  </si>
  <si>
    <t>RURAL_190616200371297001_VEREDA ABREO FINCA 547 AP</t>
  </si>
  <si>
    <t>190616200371297001</t>
  </si>
  <si>
    <t>2025-12-30 11:41:35</t>
  </si>
  <si>
    <t>23615437</t>
  </si>
  <si>
    <t>2025-12-15 12:59:40</t>
  </si>
  <si>
    <t>32346606</t>
  </si>
  <si>
    <t>BEATRIZ ELENA COLORADO OSORIO BEATRIZ ELENA COLORADO OSORIO</t>
  </si>
  <si>
    <t>3136184378</t>
  </si>
  <si>
    <t>RURAL_190616200140140001_PROV.VDA OJO DE AGUA</t>
  </si>
  <si>
    <t>190616200140140001</t>
  </si>
  <si>
    <t>2025-12-30 12:59:40</t>
  </si>
  <si>
    <t>10 días 12:59</t>
  </si>
  <si>
    <t>0 días 12:59</t>
  </si>
  <si>
    <t>23615448</t>
  </si>
  <si>
    <t>2025-12-15 13:07:14</t>
  </si>
  <si>
    <t>70900437</t>
  </si>
  <si>
    <t>JOAQUIN EMILIO SERNA VILLEGAS</t>
  </si>
  <si>
    <t>3122953578</t>
  </si>
  <si>
    <t>RURAL_190440200860885001_PROV.VDA LA ASUNCION</t>
  </si>
  <si>
    <t>190440200860885001</t>
  </si>
  <si>
    <t>2025-12-30 13:07:14</t>
  </si>
  <si>
    <t>10 días 13:07</t>
  </si>
  <si>
    <t>0 días 13:07</t>
  </si>
  <si>
    <t>23615450</t>
  </si>
  <si>
    <t>2025-12-15 13:07:56</t>
  </si>
  <si>
    <t>71111801</t>
  </si>
  <si>
    <t>NICOLAS ALONSO GIRALDO MORENO</t>
  </si>
  <si>
    <t>3128978252</t>
  </si>
  <si>
    <t>RURAL_190149200610720001_VDA ALTOGRANDE SECTOR LA</t>
  </si>
  <si>
    <t>190149200610720001</t>
  </si>
  <si>
    <t>2025-12-30 13:07:56</t>
  </si>
  <si>
    <t>23615476</t>
  </si>
  <si>
    <t>2025-12-15 13:37:35</t>
  </si>
  <si>
    <t>70753221</t>
  </si>
  <si>
    <t>JAIME LEANDRO FLOREZ HOYOS</t>
  </si>
  <si>
    <t>3113350349</t>
  </si>
  <si>
    <t>RURAL_190318205021829000_VEREDA CANOAS</t>
  </si>
  <si>
    <t>190318205021829001</t>
  </si>
  <si>
    <t>2025-12-30 13:37:35</t>
  </si>
  <si>
    <t>10 días 13:37</t>
  </si>
  <si>
    <t>23615479</t>
  </si>
  <si>
    <t>2025-12-15 13:39:09</t>
  </si>
  <si>
    <t>44005268</t>
  </si>
  <si>
    <t>LINA MARCELA RODRIGUEZ ESCOBAR</t>
  </si>
  <si>
    <t>6043168</t>
  </si>
  <si>
    <t>3105146830</t>
  </si>
  <si>
    <t>RURAL_190616200451690001_PROV.VEREDA LA MOSQUITA</t>
  </si>
  <si>
    <t>190616200451690001</t>
  </si>
  <si>
    <t>2025-12-30 13:39:09</t>
  </si>
  <si>
    <t>10 días 13:39</t>
  </si>
  <si>
    <t>0 días 13:39</t>
  </si>
  <si>
    <t>23615490</t>
  </si>
  <si>
    <t>2025-12-15 13:49:44</t>
  </si>
  <si>
    <t>1038410874</t>
  </si>
  <si>
    <t>SEBASTIAN CARDENAS VARGAS</t>
  </si>
  <si>
    <t>RURAL_190318203050800000_VEREDA LA CABAÑA</t>
  </si>
  <si>
    <t>190318203050800007</t>
  </si>
  <si>
    <t>2026-01-06 13:49:44</t>
  </si>
  <si>
    <t>10 días 13:49</t>
  </si>
  <si>
    <t>4 días 13:49</t>
  </si>
  <si>
    <t>23615581</t>
  </si>
  <si>
    <t>2025-12-15 15:03:29</t>
  </si>
  <si>
    <t>1001470951</t>
  </si>
  <si>
    <t>JHON ALEXANDER GOMEZ GOMEZ</t>
  </si>
  <si>
    <t>3128306023</t>
  </si>
  <si>
    <t>RURAL_190400200639600003_PROV.VDA EL MAZORCAL</t>
  </si>
  <si>
    <t>190400200639600003</t>
  </si>
  <si>
    <t>2025-12-30 15:03:29</t>
  </si>
  <si>
    <t>23615605</t>
  </si>
  <si>
    <t>2025-12-15 15:19:06</t>
  </si>
  <si>
    <t>98512127</t>
  </si>
  <si>
    <t>SAMUEL ANTONIO RINCON MAYO</t>
  </si>
  <si>
    <t>3207596664</t>
  </si>
  <si>
    <t>RURAL_190440200900955105_PROV.VDA EL SOCORRO</t>
  </si>
  <si>
    <t>190440200900955105</t>
  </si>
  <si>
    <t>2025-12-30 15:19:06</t>
  </si>
  <si>
    <t>10 días 15:19</t>
  </si>
  <si>
    <t>0 días 15:19</t>
  </si>
  <si>
    <t>23615628</t>
  </si>
  <si>
    <t>2025-12-15 15:32:39</t>
  </si>
  <si>
    <t>70568023</t>
  </si>
  <si>
    <t>GERMAN GONZALO CASTAÑO URREGO</t>
  </si>
  <si>
    <t>3786100</t>
  </si>
  <si>
    <t>3146192556</t>
  </si>
  <si>
    <t>RURAL_190607200461760743_PARC VALVERDE LOTE 43</t>
  </si>
  <si>
    <t>190607200461760743</t>
  </si>
  <si>
    <t>2025-12-30 15:32:39</t>
  </si>
  <si>
    <t>10 días 15:32</t>
  </si>
  <si>
    <t>0 días 15:32</t>
  </si>
  <si>
    <t>23615630</t>
  </si>
  <si>
    <t>2025-12-15 15:33:12</t>
  </si>
  <si>
    <t>71332119</t>
  </si>
  <si>
    <t>ALEXANDER GIRALDO GIL</t>
  </si>
  <si>
    <t>4705222</t>
  </si>
  <si>
    <t>3186531738</t>
  </si>
  <si>
    <t>RURAL_190616200361805003_PROV.VDA MANPUESTO</t>
  </si>
  <si>
    <t>190616200361805003</t>
  </si>
  <si>
    <t>2025-12-30 15:33:12</t>
  </si>
  <si>
    <t>10 días 15:33</t>
  </si>
  <si>
    <t>0 días 15:33</t>
  </si>
  <si>
    <t>23615653</t>
  </si>
  <si>
    <t>2025-12-15 15:44:22</t>
  </si>
  <si>
    <t>15444109</t>
  </si>
  <si>
    <t>EDISON OLINSE ZULUAGA GOMEZ</t>
  </si>
  <si>
    <t>3004849710</t>
  </si>
  <si>
    <t>RURAL_190617200640661216_PROV.PARC SERENO</t>
  </si>
  <si>
    <t>190617200640661216</t>
  </si>
  <si>
    <t>2025-12-30 15:44:22</t>
  </si>
  <si>
    <t>10 días 15:44</t>
  </si>
  <si>
    <t>0 días 15:44</t>
  </si>
  <si>
    <t>23615664</t>
  </si>
  <si>
    <t>2025-12-15 15:48:35</t>
  </si>
  <si>
    <t>RURAL_190440200650500008_PROV.VDA GAVIRIA</t>
  </si>
  <si>
    <t>190440200650500008</t>
  </si>
  <si>
    <t>2025-12-30 15:48:35</t>
  </si>
  <si>
    <t>10 días 15:48</t>
  </si>
  <si>
    <t>0 días 15:48</t>
  </si>
  <si>
    <t>23615685</t>
  </si>
  <si>
    <t>2025-12-15 16:01:08</t>
  </si>
  <si>
    <t>RURAL_190616200371297002_VEREDA ABREO FINCA 547 AP</t>
  </si>
  <si>
    <t>190616200371297002</t>
  </si>
  <si>
    <t>2025-12-30 16:01:08</t>
  </si>
  <si>
    <t>10 días 16:01</t>
  </si>
  <si>
    <t>0 días 16:01</t>
  </si>
  <si>
    <t>23615701</t>
  </si>
  <si>
    <t>2025-12-15 16:11:11</t>
  </si>
  <si>
    <t>901297228</t>
  </si>
  <si>
    <t>EDS COLPALMA S.A.S</t>
  </si>
  <si>
    <t>3113408651</t>
  </si>
  <si>
    <t>RURAL_190674200699000201_ VEREDA LAS HOJAS-OFICINA</t>
  </si>
  <si>
    <t>190674200699000201</t>
  </si>
  <si>
    <t>2025-12-30 16:11:11</t>
  </si>
  <si>
    <t>10 días 16:11</t>
  </si>
  <si>
    <t>0 días 16:11</t>
  </si>
  <si>
    <t>23615704</t>
  </si>
  <si>
    <t>2025-12-15 16:12:31</t>
  </si>
  <si>
    <t>55177671</t>
  </si>
  <si>
    <t>MARIA IDALI NARVAEZ SALAZAR</t>
  </si>
  <si>
    <t>3014796416</t>
  </si>
  <si>
    <t>RURAL_190616200200255004_PROV.VDA RIO ABAJO</t>
  </si>
  <si>
    <t>190616200200255004</t>
  </si>
  <si>
    <t>2025-12-30 16:12:31</t>
  </si>
  <si>
    <t>10 días 16:12</t>
  </si>
  <si>
    <t>0 días 16:12</t>
  </si>
  <si>
    <t>23615708</t>
  </si>
  <si>
    <t>2025-12-15 16:13:06</t>
  </si>
  <si>
    <t>3480553</t>
  </si>
  <si>
    <t>ANTONIO SAUL CARDONA CASTRILLON</t>
  </si>
  <si>
    <t>RURAL_190400200444065005_PROV.VILLAS DE RIO</t>
  </si>
  <si>
    <t>190400200444065005</t>
  </si>
  <si>
    <t>2025-12-30 16:13:06</t>
  </si>
  <si>
    <t>10 días 16:13</t>
  </si>
  <si>
    <t>0 días 16:13</t>
  </si>
  <si>
    <t>23615712</t>
  </si>
  <si>
    <t>2025-12-15 16:13:54</t>
  </si>
  <si>
    <t>15355855</t>
  </si>
  <si>
    <t>JOSE HERNANDO GOMEZ</t>
  </si>
  <si>
    <t>RURAL_190400200632504002_PROV.MAZORCAL</t>
  </si>
  <si>
    <t>190400200632504002</t>
  </si>
  <si>
    <t>2025-12-30 16:13:54</t>
  </si>
  <si>
    <t>23615724</t>
  </si>
  <si>
    <t>2025-12-15 16:16:59</t>
  </si>
  <si>
    <t>RURAL_190400200632504003_PROV.MAZORCAL</t>
  </si>
  <si>
    <t>190400200632504003</t>
  </si>
  <si>
    <t>2025-12-30 16:16:59</t>
  </si>
  <si>
    <t>10 días 16:16</t>
  </si>
  <si>
    <t>0 días 16:16</t>
  </si>
  <si>
    <t>23615775</t>
  </si>
  <si>
    <t>2025-12-15 17:31:37</t>
  </si>
  <si>
    <t>15447980</t>
  </si>
  <si>
    <t>DAVID AGUDELO GOMEZ</t>
  </si>
  <si>
    <t>3192327537</t>
  </si>
  <si>
    <t>RURAL_190149100155631080_TRAN 19 N 36</t>
  </si>
  <si>
    <t>190149100155631080</t>
  </si>
  <si>
    <t>2026-01-06 17:31:37</t>
  </si>
  <si>
    <t>10 días 17:31</t>
  </si>
  <si>
    <t>4 días 17:31</t>
  </si>
  <si>
    <t>23615776</t>
  </si>
  <si>
    <t>2025-12-15 17:36:05</t>
  </si>
  <si>
    <t>71718068</t>
  </si>
  <si>
    <t>MARIO DUQUE BALAGUERA</t>
  </si>
  <si>
    <t>3018261608</t>
  </si>
  <si>
    <t>RURAL_190319207265000000_VDA LA ENEA</t>
  </si>
  <si>
    <t>190319207265000000</t>
  </si>
  <si>
    <t>2025-12-30 17:36:05</t>
  </si>
  <si>
    <t>10 días 17:36</t>
  </si>
  <si>
    <t>0 días 17:36</t>
  </si>
  <si>
    <t>23616019</t>
  </si>
  <si>
    <t>2025-12-16 07:55:44</t>
  </si>
  <si>
    <t>19711100</t>
  </si>
  <si>
    <t>OTONIEL MARTINEZ GIRALDO</t>
  </si>
  <si>
    <t>3206149</t>
  </si>
  <si>
    <t>3206149056</t>
  </si>
  <si>
    <t>RURAL_190197200543500000_VEREDA SAN VICENTE</t>
  </si>
  <si>
    <t>190197200543500000</t>
  </si>
  <si>
    <t>2026-01-07 07:55:44</t>
  </si>
  <si>
    <t>9 días 07:55</t>
  </si>
  <si>
    <t>5 días 07:55</t>
  </si>
  <si>
    <t>23616024</t>
  </si>
  <si>
    <t>2025-12-16 08:02:04</t>
  </si>
  <si>
    <t>901608639</t>
  </si>
  <si>
    <t>POLIPARK S.A.S</t>
  </si>
  <si>
    <t>7771274</t>
  </si>
  <si>
    <t>3215083308</t>
  </si>
  <si>
    <t>RURAL_190616200230450002_VDA GALICIA SECTOR BELEN</t>
  </si>
  <si>
    <t>190616200230450002</t>
  </si>
  <si>
    <t>2025-12-31 08:02:04</t>
  </si>
  <si>
    <t>9 días 08:02</t>
  </si>
  <si>
    <t>1 días 08:02</t>
  </si>
  <si>
    <t>23616025</t>
  </si>
  <si>
    <t>2025-12-16 08:02:57</t>
  </si>
  <si>
    <t>RURAL_190616200230450003_VDA GALICIA SECTOR BELEN</t>
  </si>
  <si>
    <t>190616200230450003</t>
  </si>
  <si>
    <t>2025-12-31 08:02:57</t>
  </si>
  <si>
    <t>23616031</t>
  </si>
  <si>
    <t>2025-12-16 08:14:30</t>
  </si>
  <si>
    <t>1017170758</t>
  </si>
  <si>
    <t>CAMILO ECHANDIA ARAQUE</t>
  </si>
  <si>
    <t>2567259</t>
  </si>
  <si>
    <t>3502317674</t>
  </si>
  <si>
    <t>RURAL_190319205337350002_PROV.RURAL_19031920533735</t>
  </si>
  <si>
    <t>190319205337350002</t>
  </si>
  <si>
    <t>2025-12-31 08:14:30</t>
  </si>
  <si>
    <t>9 días 08:14</t>
  </si>
  <si>
    <t>1 días 08:14</t>
  </si>
  <si>
    <t>23616039</t>
  </si>
  <si>
    <t>2025-12-16 08:21:59</t>
  </si>
  <si>
    <t>901789934</t>
  </si>
  <si>
    <t>OVVA ARQUITECTURA S.A.S</t>
  </si>
  <si>
    <t>3232955651</t>
  </si>
  <si>
    <t>RURAL_190607200534938013_LT 13 PARC MARJULIA</t>
  </si>
  <si>
    <t>190607200534938013</t>
  </si>
  <si>
    <t>2025-12-31 08:21:59</t>
  </si>
  <si>
    <t>9 días 08:21</t>
  </si>
  <si>
    <t>1 días 08:21</t>
  </si>
  <si>
    <t>23616068</t>
  </si>
  <si>
    <t>2025-12-16 08:47:39</t>
  </si>
  <si>
    <t>42891067</t>
  </si>
  <si>
    <t>CLARA INES PALACIO VALENCIA</t>
  </si>
  <si>
    <t>4881881</t>
  </si>
  <si>
    <t>3136478725</t>
  </si>
  <si>
    <t>RURAL_190607200462142022_BOSQUES DEL RETIROLOTE22</t>
  </si>
  <si>
    <t>190607200462142022</t>
  </si>
  <si>
    <t>2025-12-31 08:47:39</t>
  </si>
  <si>
    <t>23616085</t>
  </si>
  <si>
    <t>2025-12-16 08:57:12</t>
  </si>
  <si>
    <t>7562394</t>
  </si>
  <si>
    <t>CARLOS LUIS CARDENAS</t>
  </si>
  <si>
    <t>3113421904</t>
  </si>
  <si>
    <t>RURAL_190376200092123001_PROV.PAR HACIENDA CAPIRO</t>
  </si>
  <si>
    <t>190376200092123001</t>
  </si>
  <si>
    <t>2025-12-31 08:57:12</t>
  </si>
  <si>
    <t>9 días 08:57</t>
  </si>
  <si>
    <t>1 días 08:57</t>
  </si>
  <si>
    <t>23616092</t>
  </si>
  <si>
    <t>2025-12-16 09:01:21</t>
  </si>
  <si>
    <t>70289150</t>
  </si>
  <si>
    <t>JOSE ALEJANDRO ALZATE GIRALDO</t>
  </si>
  <si>
    <t>3147989410</t>
  </si>
  <si>
    <t>RURAL_190674200644360037_VDA CHAPARRAL FCA 5C</t>
  </si>
  <si>
    <t>190674200644360037</t>
  </si>
  <si>
    <t>2025-12-31 09:01:21</t>
  </si>
  <si>
    <t>9 días 09:01</t>
  </si>
  <si>
    <t>1 días 09:01</t>
  </si>
  <si>
    <t>23616137</t>
  </si>
  <si>
    <t>2025-12-16 09:27:17</t>
  </si>
  <si>
    <t>15383099</t>
  </si>
  <si>
    <t>JOHN WILLIAM JIMENEZ CASTRO</t>
  </si>
  <si>
    <t>3216365184</t>
  </si>
  <si>
    <t>RURAL_190376200521290001_PROV.URB BOSQUES DEL TAMB</t>
  </si>
  <si>
    <t>190376200521290001</t>
  </si>
  <si>
    <t>2025-12-31 09:27:17</t>
  </si>
  <si>
    <t>9 días 09:27</t>
  </si>
  <si>
    <t>1 días 09:27</t>
  </si>
  <si>
    <t>23616145</t>
  </si>
  <si>
    <t>2025-12-16 09:29:19</t>
  </si>
  <si>
    <t>1041231200</t>
  </si>
  <si>
    <t>UBERNEY RAMIREZ RESTREPO</t>
  </si>
  <si>
    <t>3194474269</t>
  </si>
  <si>
    <t>RURAL_181007017330000001_PROV.VDA HORIZONTES</t>
  </si>
  <si>
    <t>181007017330000001</t>
  </si>
  <si>
    <t>2025-12-31 09:29:19</t>
  </si>
  <si>
    <t>23616152</t>
  </si>
  <si>
    <t>2025-12-16 09:35:40</t>
  </si>
  <si>
    <t>15432475</t>
  </si>
  <si>
    <t>LIBARDO NICOLAS VALENCIA VALENCIA</t>
  </si>
  <si>
    <t>3222298930</t>
  </si>
  <si>
    <t>RURAL_190616200211201001_PROV.VDA SANTA BARBARA</t>
  </si>
  <si>
    <t>190616200211201001</t>
  </si>
  <si>
    <t>2025-12-31 09:35:40</t>
  </si>
  <si>
    <t>9 días 09:35</t>
  </si>
  <si>
    <t>1 días 09:35</t>
  </si>
  <si>
    <t>23616155</t>
  </si>
  <si>
    <t>2025-12-16 09:36:39</t>
  </si>
  <si>
    <t>1036961552</t>
  </si>
  <si>
    <t>MARIA JOSE GONZALEZ VALENCIA</t>
  </si>
  <si>
    <t>3218799529</t>
  </si>
  <si>
    <t>RURAL_190616200220775001_PROV.VDA SANTA BARBARA</t>
  </si>
  <si>
    <t>190616200220775001</t>
  </si>
  <si>
    <t>2025-12-31 09:36:39</t>
  </si>
  <si>
    <t>9 días 09:36</t>
  </si>
  <si>
    <t>1 días 09:36</t>
  </si>
  <si>
    <t>23616161</t>
  </si>
  <si>
    <t>2025-12-16 09:42:18</t>
  </si>
  <si>
    <t>1037619715</t>
  </si>
  <si>
    <t>YESICA PAOLA VERGARA LOPEZ</t>
  </si>
  <si>
    <t>3043584662</t>
  </si>
  <si>
    <t>RURAL_190440200651750000_VEREDA SAN BOSCO</t>
  </si>
  <si>
    <t>190440200651750000</t>
  </si>
  <si>
    <t>2026-01-07 09:42:18</t>
  </si>
  <si>
    <t>9 días 09:42</t>
  </si>
  <si>
    <t>5 días 09:42</t>
  </si>
  <si>
    <t>23616163</t>
  </si>
  <si>
    <t>2025-12-16 09:43:48</t>
  </si>
  <si>
    <t>43055732</t>
  </si>
  <si>
    <t>BLANCA ODILIA TABARES ARBOLEDA</t>
  </si>
  <si>
    <t>2688635</t>
  </si>
  <si>
    <t>3116835192</t>
  </si>
  <si>
    <t>RURAL_190376200061532102</t>
  </si>
  <si>
    <t>190376200061532102</t>
  </si>
  <si>
    <t>2025-12-31 09:43:48</t>
  </si>
  <si>
    <t>9 días 09:43</t>
  </si>
  <si>
    <t>1 días 09:43</t>
  </si>
  <si>
    <t>23616168</t>
  </si>
  <si>
    <t>2025-12-16 09:46:33</t>
  </si>
  <si>
    <t>1038404840</t>
  </si>
  <si>
    <t>PABLO ANDRES CASTAÑO</t>
  </si>
  <si>
    <t>3206150638</t>
  </si>
  <si>
    <t>RURAL_190440200622600002_PROV.VDA LAS MERCEDES</t>
  </si>
  <si>
    <t>190440200622600002</t>
  </si>
  <si>
    <t>2025-12-31 09:46:33</t>
  </si>
  <si>
    <t>9 días 09:46</t>
  </si>
  <si>
    <t>1 días 09:46</t>
  </si>
  <si>
    <t>23616190</t>
  </si>
  <si>
    <t>2025-12-16 10:00:02</t>
  </si>
  <si>
    <t>1075382</t>
  </si>
  <si>
    <t>CLAUDIO CORRADINI</t>
  </si>
  <si>
    <t>3174348400</t>
  </si>
  <si>
    <t>RURAL_190376200374222010_PARC FARO DE ORO LT10</t>
  </si>
  <si>
    <t>190376200374222010</t>
  </si>
  <si>
    <t>2025-12-31 10:00:02</t>
  </si>
  <si>
    <t>9 días 10:00</t>
  </si>
  <si>
    <t>1 días 10:00</t>
  </si>
  <si>
    <t>23616322</t>
  </si>
  <si>
    <t>2025-12-16 10:20:30</t>
  </si>
  <si>
    <t>43279163</t>
  </si>
  <si>
    <t>KATHERINE BEDOYA URREGO</t>
  </si>
  <si>
    <t>5953364</t>
  </si>
  <si>
    <t>3206197381</t>
  </si>
  <si>
    <t>RURAL_190674200633251022_VEREDA CHAPARRAL SECTOR C</t>
  </si>
  <si>
    <t>190674200633251022</t>
  </si>
  <si>
    <t>2025-12-31 10:20:30</t>
  </si>
  <si>
    <t>9 días 10:20</t>
  </si>
  <si>
    <t>1 días 10:20</t>
  </si>
  <si>
    <t>23616346</t>
  </si>
  <si>
    <t>2025-12-16 10:36:24</t>
  </si>
  <si>
    <t>1017190079</t>
  </si>
  <si>
    <t>CRISTIHAN CAMILO ZULUAGA RESTREPO</t>
  </si>
  <si>
    <t>3117247516</t>
  </si>
  <si>
    <t>RURAL_190617200783110039_PROV.PACELACION RESERVAS</t>
  </si>
  <si>
    <t>190617200783110039</t>
  </si>
  <si>
    <t>2025-12-31 10:36:24</t>
  </si>
  <si>
    <t>9 días 10:36</t>
  </si>
  <si>
    <t>1 días 10:36</t>
  </si>
  <si>
    <t>23616356</t>
  </si>
  <si>
    <t>2025-12-16 10:44:09</t>
  </si>
  <si>
    <t>39163608</t>
  </si>
  <si>
    <t>MIRIAM DE JESUS VALDERRAMA CORREA</t>
  </si>
  <si>
    <t>4077585</t>
  </si>
  <si>
    <t>3148226197</t>
  </si>
  <si>
    <t>RURAL_190617200541350002_PROV.VDA TABLACITO FINCA</t>
  </si>
  <si>
    <t>190617200541350002</t>
  </si>
  <si>
    <t>2025-12-31 10:44:09</t>
  </si>
  <si>
    <t>9 días 10:44</t>
  </si>
  <si>
    <t>1 días 10:44</t>
  </si>
  <si>
    <t>23616375</t>
  </si>
  <si>
    <t>2025-12-16 10:58:57</t>
  </si>
  <si>
    <t>71481708</t>
  </si>
  <si>
    <t>HUGO ALBERTO CASTAÑO OSORIO</t>
  </si>
  <si>
    <t>3192465032</t>
  </si>
  <si>
    <t>RURAL_190616200314510004_PROV.VEREDA LA LAJA FINCA</t>
  </si>
  <si>
    <t>190616200314510004</t>
  </si>
  <si>
    <t>2025-12-31 10:58:57</t>
  </si>
  <si>
    <t>9 días 10:58</t>
  </si>
  <si>
    <t>1 días 10:58</t>
  </si>
  <si>
    <t>23616380</t>
  </si>
  <si>
    <t>2025-12-16 11:03:53</t>
  </si>
  <si>
    <t>43628950</t>
  </si>
  <si>
    <t>CAROLINA CARMONA ORTIZ</t>
  </si>
  <si>
    <t>3217812123</t>
  </si>
  <si>
    <t>RURAL_190318203114350003_PROV.VDA EL SANGO</t>
  </si>
  <si>
    <t>190318203114350003</t>
  </si>
  <si>
    <t>2025-12-31 11:03:53</t>
  </si>
  <si>
    <t>9 días 11:03</t>
  </si>
  <si>
    <t>1 días 11:03</t>
  </si>
  <si>
    <t>23616388</t>
  </si>
  <si>
    <t>2025-12-16 11:07:57</t>
  </si>
  <si>
    <t>RURAL_190617200541350000_190617200541350000</t>
  </si>
  <si>
    <t>190617200541350000</t>
  </si>
  <si>
    <t>2025-12-31 11:07:57</t>
  </si>
  <si>
    <t>1 días 11:07</t>
  </si>
  <si>
    <t>23616402</t>
  </si>
  <si>
    <t>2025-12-16 11:18:38</t>
  </si>
  <si>
    <t>15447597</t>
  </si>
  <si>
    <t>JUAN CARLOS LOPERA TORO</t>
  </si>
  <si>
    <t>3122363262</t>
  </si>
  <si>
    <t>RURAL_190616200232935011_VDA LA LAJA SECTOR LA MIN</t>
  </si>
  <si>
    <t>190616200232935011</t>
  </si>
  <si>
    <t>2025-12-31 11:18:38</t>
  </si>
  <si>
    <t>1 días 11:18</t>
  </si>
  <si>
    <t>23616417</t>
  </si>
  <si>
    <t>2025-12-16 11:25:06</t>
  </si>
  <si>
    <t>RURAL_190617200541355000_TABLAZO</t>
  </si>
  <si>
    <t>190617200541355000</t>
  </si>
  <si>
    <t>2025-12-31 11:25:06</t>
  </si>
  <si>
    <t>1 días 11:25</t>
  </si>
  <si>
    <t>23616456</t>
  </si>
  <si>
    <t>2025-12-16 11:51:36</t>
  </si>
  <si>
    <t>64719846</t>
  </si>
  <si>
    <t>CIELO JANNET ZULUAGA DUQUE</t>
  </si>
  <si>
    <t>3223042426</t>
  </si>
  <si>
    <t>RURAL_190698200795170001_PROV.VDA EL MORRO</t>
  </si>
  <si>
    <t>190698200795170001</t>
  </si>
  <si>
    <t>2025-12-31 11:51:36</t>
  </si>
  <si>
    <t>9 días 11:51</t>
  </si>
  <si>
    <t>1 días 11:51</t>
  </si>
  <si>
    <t>23616465</t>
  </si>
  <si>
    <t>2025-12-16 11:58:26</t>
  </si>
  <si>
    <t>70904998</t>
  </si>
  <si>
    <t>JHON FREDY VALLEJO QUINTERO</t>
  </si>
  <si>
    <t>3113700726</t>
  </si>
  <si>
    <t>RURAL_190243200537895007_PROV.190243200537895000 C</t>
  </si>
  <si>
    <t>190243200537895007</t>
  </si>
  <si>
    <t>2025-12-31 11:58:26</t>
  </si>
  <si>
    <t>9 días 11:58</t>
  </si>
  <si>
    <t>1 días 11:58</t>
  </si>
  <si>
    <t>23616561</t>
  </si>
  <si>
    <t>2025-12-16 13:28:44</t>
  </si>
  <si>
    <t>71112777</t>
  </si>
  <si>
    <t>ROBERTO EMILIO NARVAEZ NARVEZ</t>
  </si>
  <si>
    <t>3226189403</t>
  </si>
  <si>
    <t>RURAL_190149200843720000_VDA LA CHAPA</t>
  </si>
  <si>
    <t>190149200843720000</t>
  </si>
  <si>
    <t>2026-01-07 13:28:44</t>
  </si>
  <si>
    <t>9 días 13:28</t>
  </si>
  <si>
    <t>23616587</t>
  </si>
  <si>
    <t>2025-12-16 13:41:24</t>
  </si>
  <si>
    <t>1038405224</t>
  </si>
  <si>
    <t>ALEIDA MARICELA QUINTERO LOPEZ</t>
  </si>
  <si>
    <t>3203775243</t>
  </si>
  <si>
    <t>RURAL_190440200590844004_VDA LA ESMERALDA</t>
  </si>
  <si>
    <t>190440200590844004</t>
  </si>
  <si>
    <t>2025-12-31 13:41:24</t>
  </si>
  <si>
    <t>9 días 13:41</t>
  </si>
  <si>
    <t>1 días 13:41</t>
  </si>
  <si>
    <t>23616604</t>
  </si>
  <si>
    <t>2025-12-16 13:50:14</t>
  </si>
  <si>
    <t>32391367</t>
  </si>
  <si>
    <t>MARIA DEL ROCIO GALLEGO GALLEGO</t>
  </si>
  <si>
    <t>3126177879</t>
  </si>
  <si>
    <t>RURAL_190197200558500000_VEREDA LAS MERCEDES</t>
  </si>
  <si>
    <t>190197200558500000</t>
  </si>
  <si>
    <t>2025-12-31 13:50:14</t>
  </si>
  <si>
    <t>9 días 13:50</t>
  </si>
  <si>
    <t>1 días 13:50</t>
  </si>
  <si>
    <t>23616613</t>
  </si>
  <si>
    <t>2025-12-16 13:58:38</t>
  </si>
  <si>
    <t>70287710</t>
  </si>
  <si>
    <t>EDGAR DE JESUS AGUDELO HENAO</t>
  </si>
  <si>
    <t>5577027</t>
  </si>
  <si>
    <t>3004367805</t>
  </si>
  <si>
    <t>RURAL_190616200321481009_PROV.RURAL_19061620032148</t>
  </si>
  <si>
    <t>190616200321481009</t>
  </si>
  <si>
    <t>2025-12-31 13:58:38</t>
  </si>
  <si>
    <t>9 días 13:58</t>
  </si>
  <si>
    <t>1 días 13:58</t>
  </si>
  <si>
    <t>23616617</t>
  </si>
  <si>
    <t>2025-12-16 14:02:25</t>
  </si>
  <si>
    <t>39454334</t>
  </si>
  <si>
    <t>ISABEL CRISTINA GOMEZ RAMIREZ</t>
  </si>
  <si>
    <t>3148338656</t>
  </si>
  <si>
    <t>RURAL_181055204400000003_PROV.VDA EL MORRO</t>
  </si>
  <si>
    <t>181055204400000003</t>
  </si>
  <si>
    <t>2025-12-31 14:02:25</t>
  </si>
  <si>
    <t>9 días 14:02</t>
  </si>
  <si>
    <t>1 días 14:02</t>
  </si>
  <si>
    <t>23616624</t>
  </si>
  <si>
    <t>2025-12-16 14:08:18</t>
  </si>
  <si>
    <t>901928605</t>
  </si>
  <si>
    <t>HOLDING EL PERPETUO SOCORRO SAS</t>
  </si>
  <si>
    <t>3108427114</t>
  </si>
  <si>
    <t>RURAL_190607200460368005_PROV.CSA52_VDA. PANTANILL</t>
  </si>
  <si>
    <t>190607200460368005</t>
  </si>
  <si>
    <t>2025-12-31 14:08:18</t>
  </si>
  <si>
    <t>9 días 14:08</t>
  </si>
  <si>
    <t>1 días 14:08</t>
  </si>
  <si>
    <t>23616634</t>
  </si>
  <si>
    <t>2025-12-24 06:32:32</t>
  </si>
  <si>
    <t>21421698</t>
  </si>
  <si>
    <t>ALBA LUCIA LOPEZ RINCON</t>
  </si>
  <si>
    <t>4566234</t>
  </si>
  <si>
    <t>3117359291</t>
  </si>
  <si>
    <t>RURAL_190002100288070017</t>
  </si>
  <si>
    <t>190002100288070017</t>
  </si>
  <si>
    <t>2026-01-14 06:32:32</t>
  </si>
  <si>
    <t>3 días 06:32</t>
  </si>
  <si>
    <t>9 días 06:32</t>
  </si>
  <si>
    <t>23616651</t>
  </si>
  <si>
    <t>2025-12-16 14:37:42</t>
  </si>
  <si>
    <t>1040180383</t>
  </si>
  <si>
    <t>JORGE ANDRES MEDINA ARBOLEDA</t>
  </si>
  <si>
    <t>3104241373</t>
  </si>
  <si>
    <t>RURAL_190607200478169489_KM5.5 LT 489 VDA PANTANIL</t>
  </si>
  <si>
    <t>190607200478169489</t>
  </si>
  <si>
    <t>2025-12-31 14:37:42</t>
  </si>
  <si>
    <t>9 días 14:37</t>
  </si>
  <si>
    <t>1 días 14:37</t>
  </si>
  <si>
    <t>23616675</t>
  </si>
  <si>
    <t>2025-12-16 14:57:25</t>
  </si>
  <si>
    <t>70726791</t>
  </si>
  <si>
    <t>JAIRO CASTAÑEDA OROZCO</t>
  </si>
  <si>
    <t>3136588483</t>
  </si>
  <si>
    <t>RURAL_190649200365350006_PROV.FINCA LAS PALMAS VER</t>
  </si>
  <si>
    <t>190649200365350006</t>
  </si>
  <si>
    <t>2025-12-31 14:57:25</t>
  </si>
  <si>
    <t>9 días 14:57</t>
  </si>
  <si>
    <t>1 días 14:57</t>
  </si>
  <si>
    <t>23616683</t>
  </si>
  <si>
    <t>2025-12-16 15:00:56</t>
  </si>
  <si>
    <t>RURAL_190674200699010101_ VEREDA LAS HOJAS-OFICINA</t>
  </si>
  <si>
    <t>190674200699010101</t>
  </si>
  <si>
    <t>2025-12-31 15:00:56</t>
  </si>
  <si>
    <t>9 días 15:00</t>
  </si>
  <si>
    <t>1 días 15:00</t>
  </si>
  <si>
    <t>23616687</t>
  </si>
  <si>
    <t>2025-12-16 15:02:56</t>
  </si>
  <si>
    <t>1100690236</t>
  </si>
  <si>
    <t>ALFREDO JUNIOR CHADID GUERRA</t>
  </si>
  <si>
    <t>3161428498</t>
  </si>
  <si>
    <t>RURAL_190757200616700006_PROV.VDA AURES</t>
  </si>
  <si>
    <t>190757200616700006</t>
  </si>
  <si>
    <t>2025-12-31 15:02:56</t>
  </si>
  <si>
    <t>9 días 15:02</t>
  </si>
  <si>
    <t>23616699</t>
  </si>
  <si>
    <t>2025-12-16 15:12:48</t>
  </si>
  <si>
    <t>1032422559</t>
  </si>
  <si>
    <t>JOHAN SEBASTIAN DUQUE DUQUE</t>
  </si>
  <si>
    <t>3175384902</t>
  </si>
  <si>
    <t>RURAL_190440200700300002_VDA MONTAÑITA</t>
  </si>
  <si>
    <t>190440200700300002</t>
  </si>
  <si>
    <t>2025-12-31 15:12:48</t>
  </si>
  <si>
    <t>9 días 15:12</t>
  </si>
  <si>
    <t>1 días 15:12</t>
  </si>
  <si>
    <t>23616745</t>
  </si>
  <si>
    <t>2025-12-16 15:35:27</t>
  </si>
  <si>
    <t>70165428</t>
  </si>
  <si>
    <t>NELSON  GARCIA LOPEZ</t>
  </si>
  <si>
    <t>4796598</t>
  </si>
  <si>
    <t>3148137832</t>
  </si>
  <si>
    <t>RURAL_190660200810805002_VDA LA TEBAIDA TRES QUEBR</t>
  </si>
  <si>
    <t>190660200810805002</t>
  </si>
  <si>
    <t>2025-12-31 15:35:27</t>
  </si>
  <si>
    <t>9 días 15:35</t>
  </si>
  <si>
    <t>1 días 15:35</t>
  </si>
  <si>
    <t>23616772</t>
  </si>
  <si>
    <t>2025-12-16 16:04:13</t>
  </si>
  <si>
    <t>1037947937</t>
  </si>
  <si>
    <t>EDIER ALBERTO ALZATE HINCAPIE</t>
  </si>
  <si>
    <t>3148677397</t>
  </si>
  <si>
    <t>RURAL_190649200500070000_VALLEJUELO</t>
  </si>
  <si>
    <t>190649200500070000</t>
  </si>
  <si>
    <t>2026-01-07 16:04:13</t>
  </si>
  <si>
    <t>9 días 16:04</t>
  </si>
  <si>
    <t>5 días 16:04</t>
  </si>
  <si>
    <t>23616825</t>
  </si>
  <si>
    <t>2025-12-16 16:52:25</t>
  </si>
  <si>
    <t>15448306</t>
  </si>
  <si>
    <t>JULIAN ANDRES TOBON ESCOBAR</t>
  </si>
  <si>
    <t>3195387216</t>
  </si>
  <si>
    <t>RURAL_190616200211270115_PROV.STA BARBARA</t>
  </si>
  <si>
    <t>190616200211270115</t>
  </si>
  <si>
    <t>2025-12-31 16:52:25</t>
  </si>
  <si>
    <t>9 días 16:52</t>
  </si>
  <si>
    <t>1 días 16:52</t>
  </si>
  <si>
    <t>23616851</t>
  </si>
  <si>
    <t>2025-12-16 18:16:41</t>
  </si>
  <si>
    <t>71650749</t>
  </si>
  <si>
    <t>LUIS ALFONSO LONDOÑO ALVAREZ</t>
  </si>
  <si>
    <t>5712176</t>
  </si>
  <si>
    <t>3024750711</t>
  </si>
  <si>
    <t>RURAL_190400200590500000_CHALARCA</t>
  </si>
  <si>
    <t>190400200590500000</t>
  </si>
  <si>
    <t>2026-01-07 18:16:41</t>
  </si>
  <si>
    <t>9 días 18:16</t>
  </si>
  <si>
    <t>5 días 18:16</t>
  </si>
  <si>
    <t>23617071</t>
  </si>
  <si>
    <t>2025-12-17 07:02:59</t>
  </si>
  <si>
    <t>71781676</t>
  </si>
  <si>
    <t>JOHN FREDY GUZMAN BOTERO</t>
  </si>
  <si>
    <t>3204150866</t>
  </si>
  <si>
    <t>RURAL_190021200757615003_RURAL_190021200757615003</t>
  </si>
  <si>
    <t>190021200757615003</t>
  </si>
  <si>
    <t>2026-01-02 07:02:59</t>
  </si>
  <si>
    <t>8 días 07:02</t>
  </si>
  <si>
    <t>2 días 07:02</t>
  </si>
  <si>
    <t>23617097</t>
  </si>
  <si>
    <t>2025-12-17 08:00:20</t>
  </si>
  <si>
    <t>1063283532</t>
  </si>
  <si>
    <t>ALEXANDER SIERRA VALBUENA</t>
  </si>
  <si>
    <t>3204150</t>
  </si>
  <si>
    <t>RURAL_181008840200000001_VEREDA GUAMITO</t>
  </si>
  <si>
    <t>181008840200000001</t>
  </si>
  <si>
    <t>2026-01-02 08:00:20</t>
  </si>
  <si>
    <t>23617108</t>
  </si>
  <si>
    <t>2025-12-17 08:17:56</t>
  </si>
  <si>
    <t>70166600</t>
  </si>
  <si>
    <t>JUAN PABLO ARROYAVE CIRO</t>
  </si>
  <si>
    <t>3136026467</t>
  </si>
  <si>
    <t>RURAL_190649100040950000_CARRERA 17 B 26-72</t>
  </si>
  <si>
    <t>190649100040950000</t>
  </si>
  <si>
    <t>2026-01-08 08:17:56</t>
  </si>
  <si>
    <t>8 días 08:17</t>
  </si>
  <si>
    <t>6 días 08:17</t>
  </si>
  <si>
    <t>23617115</t>
  </si>
  <si>
    <t>2025-12-17 08:27:27</t>
  </si>
  <si>
    <t>1036398664</t>
  </si>
  <si>
    <t>EVELIN ANDREA ZABALA OLARTE</t>
  </si>
  <si>
    <t>3207661064</t>
  </si>
  <si>
    <t>RURAL_190149200833227016 VEREDA LA CHAPA</t>
  </si>
  <si>
    <t>190149200833227016</t>
  </si>
  <si>
    <t>2026-01-02 08:27:27</t>
  </si>
  <si>
    <t>8 días 08:27</t>
  </si>
  <si>
    <t>2 días 08:27</t>
  </si>
  <si>
    <t>23617195</t>
  </si>
  <si>
    <t>2025-12-17 09:17:32</t>
  </si>
  <si>
    <t>901591049</t>
  </si>
  <si>
    <t>WINVESTMENT S.A.S</t>
  </si>
  <si>
    <t>3165275879</t>
  </si>
  <si>
    <t>RURAL_190617200604250001_LA PAMPA ARGENTINA</t>
  </si>
  <si>
    <t>190617200604250001</t>
  </si>
  <si>
    <t>2026-01-02 09:17:32</t>
  </si>
  <si>
    <t>8 días 09:17</t>
  </si>
  <si>
    <t>2 días 09:17</t>
  </si>
  <si>
    <t>23617203</t>
  </si>
  <si>
    <t>2025-12-17 09:24:25</t>
  </si>
  <si>
    <t>70033269</t>
  </si>
  <si>
    <t>JAVIER DE JESUS GRACIANO HURTADO</t>
  </si>
  <si>
    <t>5965629</t>
  </si>
  <si>
    <t>3206851166</t>
  </si>
  <si>
    <t>RURAL_190149200620037001_PROV.VEREDA ALTO GRANDE</t>
  </si>
  <si>
    <t>190149200620037001</t>
  </si>
  <si>
    <t>2026-01-02 09:24:25</t>
  </si>
  <si>
    <t>8 días 09:24</t>
  </si>
  <si>
    <t>2 días 09:24</t>
  </si>
  <si>
    <t>23617208</t>
  </si>
  <si>
    <t>2025-12-17 09:27:39</t>
  </si>
  <si>
    <t>52043409</t>
  </si>
  <si>
    <t>CLARIBEL RODRIGUEZ PITRE</t>
  </si>
  <si>
    <t>3015096580</t>
  </si>
  <si>
    <t>RURAL_190149200620037002_VDA ALTO GRANDE</t>
  </si>
  <si>
    <t>190149200620037002</t>
  </si>
  <si>
    <t>2026-01-02 09:27:39</t>
  </si>
  <si>
    <t>8 días 09:27</t>
  </si>
  <si>
    <t>23617216</t>
  </si>
  <si>
    <t>2025-12-25 19:30:43</t>
  </si>
  <si>
    <t>1038412601</t>
  </si>
  <si>
    <t>DARWIN ALEXANDER GOMEZ GOMEZ</t>
  </si>
  <si>
    <t>3043482177</t>
  </si>
  <si>
    <t>RURAL_190615100664870002_VDA BELEN</t>
  </si>
  <si>
    <t>190615100664870002</t>
  </si>
  <si>
    <t>2026-01-14 19:30:43</t>
  </si>
  <si>
    <t>3 días 19:30</t>
  </si>
  <si>
    <t>9 días 19:30</t>
  </si>
  <si>
    <t>23617234</t>
  </si>
  <si>
    <t>2025-12-17 09:44:40</t>
  </si>
  <si>
    <t>1007318981</t>
  </si>
  <si>
    <t>YULIANA MARCELA QUINTERO GONZALEZ</t>
  </si>
  <si>
    <t>3186924296</t>
  </si>
  <si>
    <t>RURAL_190197200680180000_SAN LORENZO</t>
  </si>
  <si>
    <t>190197200680180000</t>
  </si>
  <si>
    <t>2026-01-05 09:44:40</t>
  </si>
  <si>
    <t>23617241</t>
  </si>
  <si>
    <t>2025-12-17 09:48:36</t>
  </si>
  <si>
    <t>1020397508</t>
  </si>
  <si>
    <t>DAVID ALEXANDER AGUDELO RAMIREZ</t>
  </si>
  <si>
    <t>3505081904</t>
  </si>
  <si>
    <t>RURAL_190660200852257099_VDA ALTAVISTA</t>
  </si>
  <si>
    <t>190660200852257099</t>
  </si>
  <si>
    <t>2026-01-02 09:48:36</t>
  </si>
  <si>
    <t>8 días 09:48</t>
  </si>
  <si>
    <t>2 días 09:48</t>
  </si>
  <si>
    <t>23617243</t>
  </si>
  <si>
    <t>2025-12-17 09:49:49</t>
  </si>
  <si>
    <t>15328179</t>
  </si>
  <si>
    <t>EVERT DE JESUS BUITRAGRO ORREGO</t>
  </si>
  <si>
    <t>3156670678</t>
  </si>
  <si>
    <t>RURAL_190319206522678001_VEREDA LA CLARA</t>
  </si>
  <si>
    <t>190319206522678001</t>
  </si>
  <si>
    <t>2026-01-02 09:49:49</t>
  </si>
  <si>
    <t>8 días 09:49</t>
  </si>
  <si>
    <t>2 días 09:49</t>
  </si>
  <si>
    <t>23617246</t>
  </si>
  <si>
    <t>2025-12-17 09:50:32</t>
  </si>
  <si>
    <t>43270289</t>
  </si>
  <si>
    <t>LINA MARITZA MUÑOZ MARQUEZ</t>
  </si>
  <si>
    <t>3148558990</t>
  </si>
  <si>
    <t>RURAL_190149100398132030_CL 23 A CR 22-40 APT 101</t>
  </si>
  <si>
    <t>190149100398132030</t>
  </si>
  <si>
    <t>2026-01-02 09:50:32</t>
  </si>
  <si>
    <t>8 días 09:50</t>
  </si>
  <si>
    <t>2 días 09:50</t>
  </si>
  <si>
    <t>23617262</t>
  </si>
  <si>
    <t>2025-12-17 10:07:24</t>
  </si>
  <si>
    <t>3014855830</t>
  </si>
  <si>
    <t>RURAL_190149100398132028_CL 23 A CR 22-40 INT 201</t>
  </si>
  <si>
    <t>190149100398132028</t>
  </si>
  <si>
    <t>2026-01-02 10:07:24</t>
  </si>
  <si>
    <t>8 días 10:07</t>
  </si>
  <si>
    <t>23617268</t>
  </si>
  <si>
    <t>2025-12-17 10:11:29</t>
  </si>
  <si>
    <t>8270684</t>
  </si>
  <si>
    <t>SANTIAGO GIRALDO ISAZA</t>
  </si>
  <si>
    <t>2567846</t>
  </si>
  <si>
    <t>3002435920</t>
  </si>
  <si>
    <t>RURAL_190400200674505000_LAS BRISAS</t>
  </si>
  <si>
    <t>190400200674505000</t>
  </si>
  <si>
    <t>2026-01-08 10:11:29</t>
  </si>
  <si>
    <t>8 días 10:11</t>
  </si>
  <si>
    <t>6 días 10:11</t>
  </si>
  <si>
    <t>23617272</t>
  </si>
  <si>
    <t>2025-12-17 10:13:26</t>
  </si>
  <si>
    <t>52511885</t>
  </si>
  <si>
    <t>ANA LUCIA ORTEGA ESCOBAR</t>
  </si>
  <si>
    <t>3507802482</t>
  </si>
  <si>
    <t>RURAL_190698200518575000_VEREDA PAVAS</t>
  </si>
  <si>
    <t>190698200518575000</t>
  </si>
  <si>
    <t>2026-01-02 10:13:26</t>
  </si>
  <si>
    <t>8 días 10:13</t>
  </si>
  <si>
    <t>2 días 10:13</t>
  </si>
  <si>
    <t>23617342</t>
  </si>
  <si>
    <t>2025-12-17 10:51:26</t>
  </si>
  <si>
    <t>71692392</t>
  </si>
  <si>
    <t>JOSE ADOLFO LOPERA ANACONA</t>
  </si>
  <si>
    <t>3215645146</t>
  </si>
  <si>
    <t>RURAL_190149100302365021_CR 27 CL 13-83 APT 201</t>
  </si>
  <si>
    <t>190149100302365021</t>
  </si>
  <si>
    <t>2026-01-02 10:51:26</t>
  </si>
  <si>
    <t>8 días 10:51</t>
  </si>
  <si>
    <t>23617371</t>
  </si>
  <si>
    <t>2025-12-17 11:08:19</t>
  </si>
  <si>
    <t>70698133</t>
  </si>
  <si>
    <t>LUIS CARLOS RIOS DUQUE</t>
  </si>
  <si>
    <t>3145271143</t>
  </si>
  <si>
    <t>RURAL_190698200029150002_PROV.VEREDA PORTACHUELO</t>
  </si>
  <si>
    <t>190698200029150002</t>
  </si>
  <si>
    <t>2026-01-02 11:08:19</t>
  </si>
  <si>
    <t>8 días 11:08</t>
  </si>
  <si>
    <t>2 días 11:08</t>
  </si>
  <si>
    <t>23617380</t>
  </si>
  <si>
    <t>2025-12-17 11:18:05</t>
  </si>
  <si>
    <t>80466479</t>
  </si>
  <si>
    <t>JOSE ADAN BERMUDEZ BERMUMEZ</t>
  </si>
  <si>
    <t>3124070422</t>
  </si>
  <si>
    <t>RURAL_190319205910298003_PROV.VDA CHAPARRAL</t>
  </si>
  <si>
    <t>190319205910298003</t>
  </si>
  <si>
    <t>2026-01-02 11:18:05</t>
  </si>
  <si>
    <t>23617395</t>
  </si>
  <si>
    <t>2025-12-17 11:27:47</t>
  </si>
  <si>
    <t>39186835</t>
  </si>
  <si>
    <t>LUZ PATRICIA MOLINA CASTRO</t>
  </si>
  <si>
    <t>3002239366</t>
  </si>
  <si>
    <t>RURAL_190376200296150001_PROV.VDA SAN NICOLAS</t>
  </si>
  <si>
    <t>190376200296150001</t>
  </si>
  <si>
    <t>2026-01-02 11:27:47</t>
  </si>
  <si>
    <t>8 días 11:27</t>
  </si>
  <si>
    <t>23617419</t>
  </si>
  <si>
    <t>2025-12-17 11:41:38</t>
  </si>
  <si>
    <t>43051043</t>
  </si>
  <si>
    <t>LILIA AMPARO DAZA GALLEGO</t>
  </si>
  <si>
    <t>RURAL_190660200851740001_VDA ALTOS DE LOS MANGOS</t>
  </si>
  <si>
    <t>190660200851740001</t>
  </si>
  <si>
    <t>2026-01-02 11:41:38</t>
  </si>
  <si>
    <t>8 días 11:41</t>
  </si>
  <si>
    <t>2 días 11:41</t>
  </si>
  <si>
    <t>23617421</t>
  </si>
  <si>
    <t>2025-12-17 11:41:39</t>
  </si>
  <si>
    <t>1000413131</t>
  </si>
  <si>
    <t>JOSE ALEJANDRO GALLEGO SEPULVEDA</t>
  </si>
  <si>
    <t>3117421836</t>
  </si>
  <si>
    <t>RURAL_188021416050800002_PROV.VDA EL CHARCO</t>
  </si>
  <si>
    <t>188021416050800002</t>
  </si>
  <si>
    <t>2026-01-02 11:41:39</t>
  </si>
  <si>
    <t>23617422</t>
  </si>
  <si>
    <t>2025-12-17 11:42:27</t>
  </si>
  <si>
    <t>1036396821</t>
  </si>
  <si>
    <t>SANDRA MILENA VARGAS MUÑOZ</t>
  </si>
  <si>
    <t>3192652617</t>
  </si>
  <si>
    <t>RURAL_190149200710842002_PROV.VEREDA LA SONADORA</t>
  </si>
  <si>
    <t>190149200710842002</t>
  </si>
  <si>
    <t>2026-01-02 11:42:27</t>
  </si>
  <si>
    <t>8 días 11:42</t>
  </si>
  <si>
    <t>23617440</t>
  </si>
  <si>
    <t>2025-12-17 11:50:13</t>
  </si>
  <si>
    <t>1094894628</t>
  </si>
  <si>
    <t>VICTOR HUGO GIRALDO GONZALEZ</t>
  </si>
  <si>
    <t>3117401959</t>
  </si>
  <si>
    <t>RURAL_190649100008100003</t>
  </si>
  <si>
    <t>190649100008100003</t>
  </si>
  <si>
    <t>2026-01-02 11:50:13</t>
  </si>
  <si>
    <t>8 días 11:50</t>
  </si>
  <si>
    <t>2 días 11:50</t>
  </si>
  <si>
    <t>23617444</t>
  </si>
  <si>
    <t>2025-12-17 11:51:40</t>
  </si>
  <si>
    <t>1045021356</t>
  </si>
  <si>
    <t>CARLOS SEBASTIAN MUETE GIRALDO</t>
  </si>
  <si>
    <t>3106271250</t>
  </si>
  <si>
    <t>RURAL_130002000000000000_ALTO DE LA VIRGEN</t>
  </si>
  <si>
    <t>130002000000000000</t>
  </si>
  <si>
    <t>2026-01-08 11:51:40</t>
  </si>
  <si>
    <t>8 días 11:51</t>
  </si>
  <si>
    <t>6 días 11:51</t>
  </si>
  <si>
    <t>23617469</t>
  </si>
  <si>
    <t>2025-12-17 12:06:42</t>
  </si>
  <si>
    <t>15355283</t>
  </si>
  <si>
    <t>HUMBERTO ARNULFO BERNAL TOBON</t>
  </si>
  <si>
    <t>8333434</t>
  </si>
  <si>
    <t>RURAL_190376200429650099_PAYUCO OTRAMUNDO_LA MILAG</t>
  </si>
  <si>
    <t>190376200429650099</t>
  </si>
  <si>
    <t>2026-01-02 12:06:42</t>
  </si>
  <si>
    <t>8 días 12:06</t>
  </si>
  <si>
    <t>23617470</t>
  </si>
  <si>
    <t>2025-12-17 12:06:43</t>
  </si>
  <si>
    <t>43620678</t>
  </si>
  <si>
    <t>SONIA LUCIA GARCIA HOYOS</t>
  </si>
  <si>
    <t>3162547769</t>
  </si>
  <si>
    <t>RURAL_181057985000000001_PROV.RURAL_18105798500000</t>
  </si>
  <si>
    <t>181057985000000001</t>
  </si>
  <si>
    <t>2026-01-02 12:06:43</t>
  </si>
  <si>
    <t>23617497</t>
  </si>
  <si>
    <t>2025-12-17 12:12:48</t>
  </si>
  <si>
    <t>43470679</t>
  </si>
  <si>
    <t>OMAIRA DE JESUS VALLEJO QUINTERO</t>
  </si>
  <si>
    <t>3213711041</t>
  </si>
  <si>
    <t>RURAL_190616200174017000</t>
  </si>
  <si>
    <t>190616200174017000</t>
  </si>
  <si>
    <t>2025-12-30 12:12:48</t>
  </si>
  <si>
    <t>23617578</t>
  </si>
  <si>
    <t>2025-12-17 12:55:15</t>
  </si>
  <si>
    <t>1128482051</t>
  </si>
  <si>
    <t>SANTIAGO ARCILA</t>
  </si>
  <si>
    <t>3202211148</t>
  </si>
  <si>
    <t>RURAL_190617200640661046_PARC SERENO LT 46</t>
  </si>
  <si>
    <t>190617200640661046</t>
  </si>
  <si>
    <t>2026-01-02 12:55:15</t>
  </si>
  <si>
    <t>8 días 12:55</t>
  </si>
  <si>
    <t>2 días 12:55</t>
  </si>
  <si>
    <t>23617627</t>
  </si>
  <si>
    <t>2025-12-17 13:13:12</t>
  </si>
  <si>
    <t>73164482</t>
  </si>
  <si>
    <t>HUGO ENRIQUE MARTINEZ ZULUAGA</t>
  </si>
  <si>
    <t>3183975730</t>
  </si>
  <si>
    <t>RURAL_190697100776000101_BARRIO NUEVO 101</t>
  </si>
  <si>
    <t>190697100776000101</t>
  </si>
  <si>
    <t>2026-01-02 13:13:12</t>
  </si>
  <si>
    <t>8 días 13:13</t>
  </si>
  <si>
    <t>23617644</t>
  </si>
  <si>
    <t>2025-12-17 13:19:57</t>
  </si>
  <si>
    <t>43060133</t>
  </si>
  <si>
    <t>MONICA MARIA VASQUEZ GUTIERREZ</t>
  </si>
  <si>
    <t>3146398384</t>
  </si>
  <si>
    <t>RURAL_190149200790790001_PROV.VEREDA LA FLORIDA</t>
  </si>
  <si>
    <t>190149200790790001</t>
  </si>
  <si>
    <t>2026-01-02 13:19:57</t>
  </si>
  <si>
    <t>8 días 13:19</t>
  </si>
  <si>
    <t>2 días 13:19</t>
  </si>
  <si>
    <t>23617648</t>
  </si>
  <si>
    <t>2025-12-17 13:23:54</t>
  </si>
  <si>
    <t>RURAL_190649100008100004_CL URB LA PALMERA</t>
  </si>
  <si>
    <t>190649100008100004</t>
  </si>
  <si>
    <t>2026-01-02 13:23:54</t>
  </si>
  <si>
    <t>8 días 13:23</t>
  </si>
  <si>
    <t>2 días 13:23</t>
  </si>
  <si>
    <t>23617683</t>
  </si>
  <si>
    <t>2025-12-17 13:33:20</t>
  </si>
  <si>
    <t>RURAL_190697100776000201_BARRIO NUEVO INT 201</t>
  </si>
  <si>
    <t>190697100776000201</t>
  </si>
  <si>
    <t>2026-01-02 13:33:20</t>
  </si>
  <si>
    <t>8 días 13:33</t>
  </si>
  <si>
    <t>2 días 13:33</t>
  </si>
  <si>
    <t>23617694</t>
  </si>
  <si>
    <t>2025-12-17 13:39:33</t>
  </si>
  <si>
    <t>70285046</t>
  </si>
  <si>
    <t>MIGUEL ANGEL GIRALDO ARBELAEZ</t>
  </si>
  <si>
    <t>3116162102</t>
  </si>
  <si>
    <t>RURAL_190674100208810301_CR 33 26AA-82 INT 301</t>
  </si>
  <si>
    <t>190674100208810301</t>
  </si>
  <si>
    <t>2026-01-02 13:39:33</t>
  </si>
  <si>
    <t>8 días 13:39</t>
  </si>
  <si>
    <t>23617695</t>
  </si>
  <si>
    <t>RURAL_190674100208810402_CR 33 26AA-82 INT 402</t>
  </si>
  <si>
    <t>190674100208810402</t>
  </si>
  <si>
    <t>23617696</t>
  </si>
  <si>
    <t>RURAL_190674100208810203_CR 33 26AA-82 INT 203</t>
  </si>
  <si>
    <t>190674100208810203</t>
  </si>
  <si>
    <t>23617697</t>
  </si>
  <si>
    <t>2025-12-17 13:39:37</t>
  </si>
  <si>
    <t>RURAL_190674100208810401_CR 33 26AA-82 INT 401</t>
  </si>
  <si>
    <t>190674100208810401</t>
  </si>
  <si>
    <t>2026-01-02 13:39:37</t>
  </si>
  <si>
    <t>23617698</t>
  </si>
  <si>
    <t>2025-12-17 13:39:35</t>
  </si>
  <si>
    <t>RURAL_190674100208810303_CR 33 26AA-82 INT 303</t>
  </si>
  <si>
    <t>190674100208810303</t>
  </si>
  <si>
    <t>2026-01-02 13:39:35</t>
  </si>
  <si>
    <t>23617699</t>
  </si>
  <si>
    <t>2025-12-17 13:39:39</t>
  </si>
  <si>
    <t>RURAL_190674100208810202_CR 33 26AA-82 INT 202</t>
  </si>
  <si>
    <t>190674100208810202</t>
  </si>
  <si>
    <t>2026-01-02 13:39:39</t>
  </si>
  <si>
    <t>23617700</t>
  </si>
  <si>
    <t>2025-12-17 13:39:38</t>
  </si>
  <si>
    <t>RURAL_190674100208810302_CR 33 26AA-82 INT 302</t>
  </si>
  <si>
    <t>190674100208810302</t>
  </si>
  <si>
    <t>2026-01-02 13:39:38</t>
  </si>
  <si>
    <t>23617701</t>
  </si>
  <si>
    <t>RURAL_190674100208810201_CR 33 26AA-82 INT 201</t>
  </si>
  <si>
    <t>190674100208810201</t>
  </si>
  <si>
    <t>23617714</t>
  </si>
  <si>
    <t>2025-12-17 13:52:49</t>
  </si>
  <si>
    <t>1017141086</t>
  </si>
  <si>
    <t>CAROLINA LONDOÑO ESCOBAR</t>
  </si>
  <si>
    <t>3104420994</t>
  </si>
  <si>
    <t>CR 20 CL 35 -586 (LT 21 ENTRE VERDES )</t>
  </si>
  <si>
    <t>900056070001894123</t>
  </si>
  <si>
    <t>2025-12-29 13:52:49</t>
  </si>
  <si>
    <t>8 días 13:52</t>
  </si>
  <si>
    <t>23617746</t>
  </si>
  <si>
    <t>2025-12-17 14:13:02</t>
  </si>
  <si>
    <t>RURAL_1906970100776000301_BARRIO NUEVO INT 301</t>
  </si>
  <si>
    <t>190697010077600030</t>
  </si>
  <si>
    <t>2026-01-02 14:13:02</t>
  </si>
  <si>
    <t>8 días 14:13</t>
  </si>
  <si>
    <t>23617749</t>
  </si>
  <si>
    <t>2025-12-17 14:15:44</t>
  </si>
  <si>
    <t>RURAL_190674100208810403_CR 33 26AA-82 INT 403</t>
  </si>
  <si>
    <t>190674100208810403</t>
  </si>
  <si>
    <t>2026-01-02 14:15:44</t>
  </si>
  <si>
    <t>8 días 14:15</t>
  </si>
  <si>
    <t>2 días 14:15</t>
  </si>
  <si>
    <t>23617752</t>
  </si>
  <si>
    <t>2025-12-17 14:20:57</t>
  </si>
  <si>
    <t>71368983</t>
  </si>
  <si>
    <t>GUSTAVO ADOLFO ZAPATA FRANCO</t>
  </si>
  <si>
    <t>3803244</t>
  </si>
  <si>
    <t>3128264107</t>
  </si>
  <si>
    <t>RURAL_190375100840846001_CR 7 CL 17 -76 LOTE 91</t>
  </si>
  <si>
    <t>190375100840846001</t>
  </si>
  <si>
    <t>2026-01-02 14:20:57</t>
  </si>
  <si>
    <t>2 días 14:20</t>
  </si>
  <si>
    <t>23617753</t>
  </si>
  <si>
    <t>2025-12-17 14:21:50</t>
  </si>
  <si>
    <t>43344122</t>
  </si>
  <si>
    <t>OMAYRA SANMARTIN RESTREPO</t>
  </si>
  <si>
    <t>RURAL_190149100058072103_CL 39 A CR 26 F -03 INTER</t>
  </si>
  <si>
    <t>190149100058072103</t>
  </si>
  <si>
    <t>2026-01-02 14:21:50</t>
  </si>
  <si>
    <t>8 días 14:21</t>
  </si>
  <si>
    <t>2 días 14:21</t>
  </si>
  <si>
    <t>23617770</t>
  </si>
  <si>
    <t>2025-12-17 14:32:35</t>
  </si>
  <si>
    <t>43592133</t>
  </si>
  <si>
    <t>BEATRIZ ELENA SOTO GONZALEZ</t>
  </si>
  <si>
    <t>3122080992</t>
  </si>
  <si>
    <t>RURAL_190149200610420011_PROV.VDA ALTO GRANDE</t>
  </si>
  <si>
    <t>190149200610420011</t>
  </si>
  <si>
    <t>2026-01-02 14:32:35</t>
  </si>
  <si>
    <t>8 días 14:32</t>
  </si>
  <si>
    <t>2 días 14:32</t>
  </si>
  <si>
    <t>23617839</t>
  </si>
  <si>
    <t>2025-12-17 15:03:39</t>
  </si>
  <si>
    <t>RURAL_190697100776000401_BARRIO NUEVO INT 401</t>
  </si>
  <si>
    <t>190697100776000401</t>
  </si>
  <si>
    <t>2026-01-02 15:03:39</t>
  </si>
  <si>
    <t>8 días 15:03</t>
  </si>
  <si>
    <t>2 días 15:03</t>
  </si>
  <si>
    <t>23617846</t>
  </si>
  <si>
    <t>2025-12-17 15:06:02</t>
  </si>
  <si>
    <t>19302520</t>
  </si>
  <si>
    <t>JESUS GONZALO ALZATE TORO</t>
  </si>
  <si>
    <t>3005706470</t>
  </si>
  <si>
    <t>RURAL_190375100357700000_CR 20 CL 23 -79</t>
  </si>
  <si>
    <t>190375100357700000</t>
  </si>
  <si>
    <t>2026-01-08 15:06:02</t>
  </si>
  <si>
    <t>8 días 15:06</t>
  </si>
  <si>
    <t>23617850</t>
  </si>
  <si>
    <t>2025-12-17 15:08:15</t>
  </si>
  <si>
    <t>71646179</t>
  </si>
  <si>
    <t>HERNAN MAURICIO RAMIREZ ROJAS</t>
  </si>
  <si>
    <t>3117723853</t>
  </si>
  <si>
    <t>RURAL_190616200252156010_PROV.VDA GARRIDO</t>
  </si>
  <si>
    <t>190616200252156010</t>
  </si>
  <si>
    <t>2026-01-02 15:08:15</t>
  </si>
  <si>
    <t>8 días 15:08</t>
  </si>
  <si>
    <t>2 días 15:08</t>
  </si>
  <si>
    <t>23617877</t>
  </si>
  <si>
    <t>2025-12-17 15:33:06</t>
  </si>
  <si>
    <t>71655416</t>
  </si>
  <si>
    <t>CESAR SALAZAR SALAZAR</t>
  </si>
  <si>
    <t>3173715050</t>
  </si>
  <si>
    <t>RURAL_190674200685370001_PROV.VDA EL AGUILA</t>
  </si>
  <si>
    <t>190674200685370001</t>
  </si>
  <si>
    <t>2026-01-02 15:33:06</t>
  </si>
  <si>
    <t>8 días 15:33</t>
  </si>
  <si>
    <t>23617892</t>
  </si>
  <si>
    <t>2025-12-17 15:46:47</t>
  </si>
  <si>
    <t>1036934055</t>
  </si>
  <si>
    <t>EDWIN ELIECER PARRA ORTEGA</t>
  </si>
  <si>
    <t>3215920146</t>
  </si>
  <si>
    <t>RURAL_190149200654658203_ALTOS DEL EDEN BOSQUES DE</t>
  </si>
  <si>
    <t>190149200654658203</t>
  </si>
  <si>
    <t>2026-01-02 15:46:47</t>
  </si>
  <si>
    <t>8 días 15:46</t>
  </si>
  <si>
    <t>2 días 15:46</t>
  </si>
  <si>
    <t>23617907</t>
  </si>
  <si>
    <t>2025-12-17 16:02:53</t>
  </si>
  <si>
    <t>15438335</t>
  </si>
  <si>
    <t>MAURICIO ANTONIO HENAO VALENCIA</t>
  </si>
  <si>
    <t>3147760600</t>
  </si>
  <si>
    <t>RURAL_190616200210155003_PROV.VEREDA SANTA BARBARA</t>
  </si>
  <si>
    <t>190616200210155003</t>
  </si>
  <si>
    <t>2026-01-02 16:02:53</t>
  </si>
  <si>
    <t>8 días 16:02</t>
  </si>
  <si>
    <t>2 días 16:02</t>
  </si>
  <si>
    <t>23617915</t>
  </si>
  <si>
    <t>2025-12-17 16:07:39</t>
  </si>
  <si>
    <t>1036927622</t>
  </si>
  <si>
    <t>YOJAN MAURICIO HENAO MORALES</t>
  </si>
  <si>
    <t>3226581329</t>
  </si>
  <si>
    <t>RURAL_190616200210155004_VEREDA SANTA BARBARA</t>
  </si>
  <si>
    <t>190616200210155004</t>
  </si>
  <si>
    <t>2026-01-02 16:07:39</t>
  </si>
  <si>
    <t>8 días 16:07</t>
  </si>
  <si>
    <t>2 días 16:07</t>
  </si>
  <si>
    <t>23617926</t>
  </si>
  <si>
    <t>2025-12-17 16:15:37</t>
  </si>
  <si>
    <t>42870029</t>
  </si>
  <si>
    <t>VICTORIA EUGENIA VELEZ JOHNSON</t>
  </si>
  <si>
    <t>RURAL_190607200462142705_BOSQUES DEL RETIRO LT 5</t>
  </si>
  <si>
    <t>190607200462142705</t>
  </si>
  <si>
    <t>2026-01-02 16:15:37</t>
  </si>
  <si>
    <t>8 días 16:15</t>
  </si>
  <si>
    <t>23618256</t>
  </si>
  <si>
    <t>2025-12-18 07:11:39</t>
  </si>
  <si>
    <t>71114208</t>
  </si>
  <si>
    <t>FABIO VELASQUEZ ARBELAEZ</t>
  </si>
  <si>
    <t>3195863162</t>
  </si>
  <si>
    <t>RURAL_190149200861350033_VEREDA BETANIA</t>
  </si>
  <si>
    <t>190149200861350033</t>
  </si>
  <si>
    <t>2026-01-05 07:11:39</t>
  </si>
  <si>
    <t>7 días 07:11</t>
  </si>
  <si>
    <t>3 días 07:11</t>
  </si>
  <si>
    <t>23618258</t>
  </si>
  <si>
    <t>2025-12-18 07:15:17</t>
  </si>
  <si>
    <t>39439002</t>
  </si>
  <si>
    <t>DIANA MARIA GOMEZ GOMEZ</t>
  </si>
  <si>
    <t>6147115</t>
  </si>
  <si>
    <t>3108285425</t>
  </si>
  <si>
    <t>RURAL_190615100287230003_CL 60 A CR 53 B -23 APTO</t>
  </si>
  <si>
    <t>190615100287230003</t>
  </si>
  <si>
    <t>2026-01-05 07:15:17</t>
  </si>
  <si>
    <t>7 días 07:15</t>
  </si>
  <si>
    <t>3 días 07:15</t>
  </si>
  <si>
    <t>23618261</t>
  </si>
  <si>
    <t>2025-12-18 07:24:59</t>
  </si>
  <si>
    <t>15420016</t>
  </si>
  <si>
    <t>CARLOS ARTURO GUTIERREZ LOPEZ</t>
  </si>
  <si>
    <t>3196135327</t>
  </si>
  <si>
    <t>RURAL_190615100575930001_CR 44 A CL 50-7 INTERIOR</t>
  </si>
  <si>
    <t>190615100575930001</t>
  </si>
  <si>
    <t>2026-01-05 07:24:59</t>
  </si>
  <si>
    <t>7 días 07:24</t>
  </si>
  <si>
    <t>3 días 07:24</t>
  </si>
  <si>
    <t>23618359</t>
  </si>
  <si>
    <t>2025-12-18 08:43:21</t>
  </si>
  <si>
    <t>1036400296</t>
  </si>
  <si>
    <t>VERONICA NARVAEZ CASTRO</t>
  </si>
  <si>
    <t>3217318685</t>
  </si>
  <si>
    <t>RURAL_190149200550850005_PROV.RURAL_19014920055085</t>
  </si>
  <si>
    <t>190149200550850005</t>
  </si>
  <si>
    <t>2026-01-05 08:43:21</t>
  </si>
  <si>
    <t>7 días 08:43</t>
  </si>
  <si>
    <t>3 días 08:43</t>
  </si>
  <si>
    <t>23618364</t>
  </si>
  <si>
    <t>2025-12-18 08:47:39</t>
  </si>
  <si>
    <t>1037570832</t>
  </si>
  <si>
    <t>ALEJANDRO LOPERA ARANGO</t>
  </si>
  <si>
    <t>3166928354</t>
  </si>
  <si>
    <t>RURAL_190376200203120002_PROV.RURAL_19037620020312</t>
  </si>
  <si>
    <t>190376200203120002</t>
  </si>
  <si>
    <t>2026-01-05 08:47:39</t>
  </si>
  <si>
    <t>7 días 08:47</t>
  </si>
  <si>
    <t>23618393</t>
  </si>
  <si>
    <t>2025-12-18 09:11:12</t>
  </si>
  <si>
    <t>22020858</t>
  </si>
  <si>
    <t>NUBIA NORELIA ALZATE HERNANDEZ</t>
  </si>
  <si>
    <t>3117820572</t>
  </si>
  <si>
    <t>RURAL_188020506000000008_PROV.VDA EL BIZCOCHO</t>
  </si>
  <si>
    <t>188020506000000008</t>
  </si>
  <si>
    <t>2026-01-05 09:11:12</t>
  </si>
  <si>
    <t>7 días 09:11</t>
  </si>
  <si>
    <t>3 días 09:11</t>
  </si>
  <si>
    <t>23618420</t>
  </si>
  <si>
    <t>2025-12-18 09:43:14</t>
  </si>
  <si>
    <t>1041229325</t>
  </si>
  <si>
    <t>DAVID MAURICIO ZULUAGA HINCAPIE</t>
  </si>
  <si>
    <t>RURAL_181053451450000004_PROV.VEREDA EL MORRO</t>
  </si>
  <si>
    <t>181053451450000004</t>
  </si>
  <si>
    <t>2026-01-05 09:43:14</t>
  </si>
  <si>
    <t>7 días 09:43</t>
  </si>
  <si>
    <t>3 días 09:43</t>
  </si>
  <si>
    <t>23618421</t>
  </si>
  <si>
    <t>2025-12-18 09:43:50</t>
  </si>
  <si>
    <t>71116100</t>
  </si>
  <si>
    <t>JESUS ALEXIS OROZCO OROZCO</t>
  </si>
  <si>
    <t>3138973725</t>
  </si>
  <si>
    <t>RURAL_190149100220310201_MZ 1 LT 6 INT 201</t>
  </si>
  <si>
    <t>190149100220310201</t>
  </si>
  <si>
    <t>2026-01-05 09:43:50</t>
  </si>
  <si>
    <t>23618498</t>
  </si>
  <si>
    <t>2025-12-18 10:25:32</t>
  </si>
  <si>
    <t>1041203459</t>
  </si>
  <si>
    <t>ANGY MILENA ALZATE</t>
  </si>
  <si>
    <t>3148514457</t>
  </si>
  <si>
    <t>RURAL_371192209100030303_PROV.CONQUISTADORES</t>
  </si>
  <si>
    <t>371192209100030303</t>
  </si>
  <si>
    <t>2026-01-05 10:25:32</t>
  </si>
  <si>
    <t>7 días 10:25</t>
  </si>
  <si>
    <t>3 días 10:25</t>
  </si>
  <si>
    <t>23618510</t>
  </si>
  <si>
    <t>2025-12-18 10:31:27</t>
  </si>
  <si>
    <t>43715362</t>
  </si>
  <si>
    <t>LILIANA MARIA ZULUAGA MARULANDA</t>
  </si>
  <si>
    <t>3106686085</t>
  </si>
  <si>
    <t>RURAL_190149200721000004_PROV.VEREDA EL CERRO</t>
  </si>
  <si>
    <t>190149200721000004</t>
  </si>
  <si>
    <t>2026-01-09 10:31:27</t>
  </si>
  <si>
    <t>7 días 10:31</t>
  </si>
  <si>
    <t>23618518</t>
  </si>
  <si>
    <t>2025-12-18 10:37:20</t>
  </si>
  <si>
    <t>4383969</t>
  </si>
  <si>
    <t>JAVIER ANTONIO LONDOÑO RENGIFO</t>
  </si>
  <si>
    <t>3007139271</t>
  </si>
  <si>
    <t>RURAL_190607200565453002_VDA CARRIZALES</t>
  </si>
  <si>
    <t>190607200565453002</t>
  </si>
  <si>
    <t>2025-12-31 10:37:20</t>
  </si>
  <si>
    <t>1 días 10:37</t>
  </si>
  <si>
    <t>23618549</t>
  </si>
  <si>
    <t>2025-12-18 11:00:02</t>
  </si>
  <si>
    <t>1047967640</t>
  </si>
  <si>
    <t>JHON ALEXANDER CORREA CASTAÑO</t>
  </si>
  <si>
    <t>3146254661</t>
  </si>
  <si>
    <t>RURAL_190757200032200002_PROV.VDA LOS PLANES</t>
  </si>
  <si>
    <t>190757200032200002</t>
  </si>
  <si>
    <t>2026-01-05 11:00:02</t>
  </si>
  <si>
    <t>7 días 11:00</t>
  </si>
  <si>
    <t>3 días 11:00</t>
  </si>
  <si>
    <t>23618591</t>
  </si>
  <si>
    <t>2025-12-18 11:32:19</t>
  </si>
  <si>
    <t>71596892</t>
  </si>
  <si>
    <t>JHON JAIRO RESTREPO</t>
  </si>
  <si>
    <t>CR 64 A CL 48 A -52 (INTERIOR 101 )</t>
  </si>
  <si>
    <t>900056150001747321</t>
  </si>
  <si>
    <t>2025-12-30 11:32:19</t>
  </si>
  <si>
    <t>7 días 11:32</t>
  </si>
  <si>
    <t>0 días 11:32</t>
  </si>
  <si>
    <t>23618631</t>
  </si>
  <si>
    <t>2025-12-18 12:12:12</t>
  </si>
  <si>
    <t>15428897</t>
  </si>
  <si>
    <t>GABRIEL DE JESUS GUARIN LOPERA</t>
  </si>
  <si>
    <t>CR 36 A CL 16 B -54 (INTERIOR 101 )</t>
  </si>
  <si>
    <t>900051480001895258</t>
  </si>
  <si>
    <t>2025-12-30 12:12:12</t>
  </si>
  <si>
    <t>7 días 12:12</t>
  </si>
  <si>
    <t>23618662</t>
  </si>
  <si>
    <t>2025-12-18 13:02:35</t>
  </si>
  <si>
    <t>1036225196</t>
  </si>
  <si>
    <t>ANGIE KATHERINE GONZALEZ  GALINDO</t>
  </si>
  <si>
    <t>3127502908</t>
  </si>
  <si>
    <t>RURAL_190585200391000000_PUERTO PERALES</t>
  </si>
  <si>
    <t>190585200391000000</t>
  </si>
  <si>
    <t>2026-01-09 13:02:35</t>
  </si>
  <si>
    <t>7 días 13:02</t>
  </si>
  <si>
    <t>23618682</t>
  </si>
  <si>
    <t>2025-12-18 13:18:03</t>
  </si>
  <si>
    <t>1001652951</t>
  </si>
  <si>
    <t>JUAN FELIPE TOBON MEJIA</t>
  </si>
  <si>
    <t>RURAL_190377200643354002_PROV.VEREDA LA PLAYA SECT</t>
  </si>
  <si>
    <t>190377200643354002</t>
  </si>
  <si>
    <t>2026-01-05 13:18:03</t>
  </si>
  <si>
    <t>7 días 13:18</t>
  </si>
  <si>
    <t>3 días 13:18</t>
  </si>
  <si>
    <t>23618711</t>
  </si>
  <si>
    <t>2025-12-18 13:47:57</t>
  </si>
  <si>
    <t>900570286</t>
  </si>
  <si>
    <t>ERCO ENERGIA S.A.S</t>
  </si>
  <si>
    <t>3178243112</t>
  </si>
  <si>
    <t>RURAL_190607200566120000_PARC ALTOS DE LA FE</t>
  </si>
  <si>
    <t>190607200566120000</t>
  </si>
  <si>
    <t>2026-01-09 13:47:57</t>
  </si>
  <si>
    <t>23618722</t>
  </si>
  <si>
    <t>2025-12-18 14:03:46</t>
  </si>
  <si>
    <t>70902541</t>
  </si>
  <si>
    <t>CARLOS MARIO GIRALDO ALZATE</t>
  </si>
  <si>
    <t>5480609</t>
  </si>
  <si>
    <t>3218214437</t>
  </si>
  <si>
    <t>RURAL_190440200911100002_PROV.VDA ALTO DEL MERCADO</t>
  </si>
  <si>
    <t>190440200911100002</t>
  </si>
  <si>
    <t>2026-01-09 14:03:46</t>
  </si>
  <si>
    <t>7 días 14:03</t>
  </si>
  <si>
    <t>23618731</t>
  </si>
  <si>
    <t>2025-12-18 14:10:27</t>
  </si>
  <si>
    <t>71112059</t>
  </si>
  <si>
    <t>LUIS CARLOS VELASQUEZ ARBELAEZ</t>
  </si>
  <si>
    <t>RURAL_190149200861350003_VEREDA BETANIA</t>
  </si>
  <si>
    <t>190149200861350003</t>
  </si>
  <si>
    <t>2026-01-05 14:10:27</t>
  </si>
  <si>
    <t>7 días 14:10</t>
  </si>
  <si>
    <t>3 días 14:10</t>
  </si>
  <si>
    <t>23618741</t>
  </si>
  <si>
    <t>2025-12-18 14:15:02</t>
  </si>
  <si>
    <t>70161355</t>
  </si>
  <si>
    <t>HILARIO ABAD NARANJO PEREZ</t>
  </si>
  <si>
    <t>3104343117</t>
  </si>
  <si>
    <t>RURAL_1906491001956500010_CR 20 CL 19 -60</t>
  </si>
  <si>
    <t>190649100195650001</t>
  </si>
  <si>
    <t>2026-01-05 14:15:02</t>
  </si>
  <si>
    <t>7 días 14:15</t>
  </si>
  <si>
    <t>3 días 14:15</t>
  </si>
  <si>
    <t>23618752</t>
  </si>
  <si>
    <t>2025-12-18 14:25:11</t>
  </si>
  <si>
    <t>43430836</t>
  </si>
  <si>
    <t>SILVIA SOFIA LEMA ARANGO</t>
  </si>
  <si>
    <t>3137768048</t>
  </si>
  <si>
    <t>RURAL_190649200367325002_PROV.VEREDA LA MARIA</t>
  </si>
  <si>
    <t>190649200367325002</t>
  </si>
  <si>
    <t>2026-01-05 14:25:11</t>
  </si>
  <si>
    <t>7 días 14:25</t>
  </si>
  <si>
    <t>3 días 14:25</t>
  </si>
  <si>
    <t>23618837</t>
  </si>
  <si>
    <t>2025-12-18 15:38:56</t>
  </si>
  <si>
    <t>98558666</t>
  </si>
  <si>
    <t>JUAN CARLOS BARCO ACEVEDO</t>
  </si>
  <si>
    <t>3116907992</t>
  </si>
  <si>
    <t>RURAL_190149100089420114</t>
  </si>
  <si>
    <t>190149100089420114</t>
  </si>
  <si>
    <t>2026-01-05 15:38:56</t>
  </si>
  <si>
    <t>7 días 15:38</t>
  </si>
  <si>
    <t>23618839</t>
  </si>
  <si>
    <t>2025-12-18 15:39:58</t>
  </si>
  <si>
    <t>1036953141</t>
  </si>
  <si>
    <t>DANILO BENJUMEA GUARIN</t>
  </si>
  <si>
    <t>3216092056</t>
  </si>
  <si>
    <t>RURAL_190616200421700001_VEREDA BODEGA</t>
  </si>
  <si>
    <t>190616200421700001</t>
  </si>
  <si>
    <t>2026-01-05 15:39:58</t>
  </si>
  <si>
    <t>7 días 15:39</t>
  </si>
  <si>
    <t>23618870</t>
  </si>
  <si>
    <t>2025-12-18 16:05:56</t>
  </si>
  <si>
    <t>43457237</t>
  </si>
  <si>
    <t>BLANCA CECILIA GARCIA GALLEGO</t>
  </si>
  <si>
    <t>3594865</t>
  </si>
  <si>
    <t>RURAL_190149100302340005_CR 27 CL 13 -46 INT 5</t>
  </si>
  <si>
    <t>190149100302340005</t>
  </si>
  <si>
    <t>2026-01-05 16:05:56</t>
  </si>
  <si>
    <t>7 días 16:05</t>
  </si>
  <si>
    <t>3 días 16:05</t>
  </si>
  <si>
    <t>23618872</t>
  </si>
  <si>
    <t>2025-12-18 16:05:59</t>
  </si>
  <si>
    <t>1128283269</t>
  </si>
  <si>
    <t>MARTIN FERNANDO ARIAS HERNANDEZ</t>
  </si>
  <si>
    <t>3007780450</t>
  </si>
  <si>
    <t>RURAL_190616200252154001_PROV.VEREDA LA PLAYA</t>
  </si>
  <si>
    <t>190616200252154001</t>
  </si>
  <si>
    <t>2026-01-05 16:05:59</t>
  </si>
  <si>
    <t>23618875</t>
  </si>
  <si>
    <t>2025-12-18 16:06:41</t>
  </si>
  <si>
    <t>71050362</t>
  </si>
  <si>
    <t>CARLOS MARIO RAMIREZ ATEHORTUA</t>
  </si>
  <si>
    <t>3104334626</t>
  </si>
  <si>
    <t>RURAL_181059521500000002_PROV.VDA CHIQUINQUIRA</t>
  </si>
  <si>
    <t>181059521500000002</t>
  </si>
  <si>
    <t>2026-01-05 16:06:41</t>
  </si>
  <si>
    <t>7 días 16:06</t>
  </si>
  <si>
    <t>3 días 16:06</t>
  </si>
  <si>
    <t>23618909</t>
  </si>
  <si>
    <t>2025-12-18 16:39:27</t>
  </si>
  <si>
    <t>1041202983</t>
  </si>
  <si>
    <t>DUBER ALEXANDER MESA GONZALEZ</t>
  </si>
  <si>
    <t>4622920</t>
  </si>
  <si>
    <t>3138033384</t>
  </si>
  <si>
    <t>RURAL_190313200352802001_PROV.VEREDA EL EDEN</t>
  </si>
  <si>
    <t>190313200352802001</t>
  </si>
  <si>
    <t>2026-01-05 16:39:27</t>
  </si>
  <si>
    <t>23618932</t>
  </si>
  <si>
    <t>2025-12-18 17:39:31</t>
  </si>
  <si>
    <t>RURAL_190674100208800000_BR NUEVO CTO</t>
  </si>
  <si>
    <t>190674100208800000</t>
  </si>
  <si>
    <t>2026-01-05 17:39:31</t>
  </si>
  <si>
    <t>7 días 17:39</t>
  </si>
  <si>
    <t>3 días 17:39</t>
  </si>
  <si>
    <t>23618933</t>
  </si>
  <si>
    <t>2025-12-18 17:39:46</t>
  </si>
  <si>
    <t>94289227</t>
  </si>
  <si>
    <t>JOAN OLMEDO VALLEJO MUNOZ</t>
  </si>
  <si>
    <t>RURAL_190616200252254000_VEREDA GARRIDO</t>
  </si>
  <si>
    <t>190616200252254001</t>
  </si>
  <si>
    <t>2026-01-05 17:39:46</t>
  </si>
  <si>
    <t>23618942</t>
  </si>
  <si>
    <t>2025-12-18 20:36:52</t>
  </si>
  <si>
    <t>1036393700</t>
  </si>
  <si>
    <t>JONATHAN ANDRES MONTOYA GARCIA</t>
  </si>
  <si>
    <t>3002745269</t>
  </si>
  <si>
    <t>RURAL_190149200643622000_VEREDA CRISTO REY</t>
  </si>
  <si>
    <t>190149200643622000</t>
  </si>
  <si>
    <t>2026-01-09 20:36:52</t>
  </si>
  <si>
    <t>7 días 20:36</t>
  </si>
  <si>
    <t>23619243</t>
  </si>
  <si>
    <t>2025-12-19 07:17:39</t>
  </si>
  <si>
    <t>1000725058</t>
  </si>
  <si>
    <t>JULIAN ANDRES FRANCO HERRERA</t>
  </si>
  <si>
    <t>RURAL_190149200580934001_190149200580934001_VDA LA</t>
  </si>
  <si>
    <t>190149200580934001</t>
  </si>
  <si>
    <t>2026-01-06 07:17:39</t>
  </si>
  <si>
    <t>4 días 07:17</t>
  </si>
  <si>
    <t>23619253</t>
  </si>
  <si>
    <t>2025-12-19 07:32:18</t>
  </si>
  <si>
    <t>71670838</t>
  </si>
  <si>
    <t>JAIRO NEIRA ESPINOSA</t>
  </si>
  <si>
    <t>3002663789</t>
  </si>
  <si>
    <t>RURAL_190607100318715000_RETIRO DEL VIENTO LOTE 61</t>
  </si>
  <si>
    <t>190607100318715000</t>
  </si>
  <si>
    <t>2026-01-06 07:32:18</t>
  </si>
  <si>
    <t>6 días 07:32</t>
  </si>
  <si>
    <t>4 días 07:32</t>
  </si>
  <si>
    <t>23619300</t>
  </si>
  <si>
    <t>2025-12-19 08:47:16</t>
  </si>
  <si>
    <t>71052901</t>
  </si>
  <si>
    <t>LUIS FERNANDO MONTOYA ARBOLEDA</t>
  </si>
  <si>
    <t>3217798508</t>
  </si>
  <si>
    <t>RURAL_190197200488700000_VDA LA CHORRERA</t>
  </si>
  <si>
    <t>190197200488700000</t>
  </si>
  <si>
    <t>2026-01-13 08:47:16</t>
  </si>
  <si>
    <t>6 días 08:47</t>
  </si>
  <si>
    <t>8 días 08:47</t>
  </si>
  <si>
    <t>23619315</t>
  </si>
  <si>
    <t>2025-12-19 09:06:04</t>
  </si>
  <si>
    <t>3536697</t>
  </si>
  <si>
    <t>JOSE JESUS OCAMPO BLANDON</t>
  </si>
  <si>
    <t>3133916905</t>
  </si>
  <si>
    <t>RURAL_190483200942200001_PROV.VDA RIO ARRIBA</t>
  </si>
  <si>
    <t>190483200942200001</t>
  </si>
  <si>
    <t>2026-01-06 09:06:04</t>
  </si>
  <si>
    <t>6 días 09:06</t>
  </si>
  <si>
    <t>4 días 09:06</t>
  </si>
  <si>
    <t>23619319</t>
  </si>
  <si>
    <t>2025-12-19 09:10:26</t>
  </si>
  <si>
    <t>15425781</t>
  </si>
  <si>
    <t>JORGE LEON JIMENEZ GIRALDO</t>
  </si>
  <si>
    <t>3118044460</t>
  </si>
  <si>
    <t>RURAL_190440200913905001_VDA ALTO MERCADO</t>
  </si>
  <si>
    <t>190440200913905001</t>
  </si>
  <si>
    <t>2026-01-06 09:10:26</t>
  </si>
  <si>
    <t>23619403</t>
  </si>
  <si>
    <t>2025-12-19 10:09:52</t>
  </si>
  <si>
    <t>39443579</t>
  </si>
  <si>
    <t>MARIA VERONICA PELAEZ ECHEVERRI</t>
  </si>
  <si>
    <t>3127574587</t>
  </si>
  <si>
    <t>RURAL_190319203800490002_VDA EL GUAMITO</t>
  </si>
  <si>
    <t>190319203800490002</t>
  </si>
  <si>
    <t>2026-01-06 10:09:52</t>
  </si>
  <si>
    <t>6 días 10:09</t>
  </si>
  <si>
    <t>4 días 10:09</t>
  </si>
  <si>
    <t>23619404</t>
  </si>
  <si>
    <t>2025-12-19 10:10:09</t>
  </si>
  <si>
    <t>70047335</t>
  </si>
  <si>
    <t>JULIO CESAR MONTOYA CORREA</t>
  </si>
  <si>
    <t>3738087</t>
  </si>
  <si>
    <t>3053144038</t>
  </si>
  <si>
    <t>RURAL_190375100821098003_ CR 13 C CL 13C -12</t>
  </si>
  <si>
    <t>190375100821098003</t>
  </si>
  <si>
    <t>2026-01-06 10:10:09</t>
  </si>
  <si>
    <t>6 días 10:10</t>
  </si>
  <si>
    <t>23619412</t>
  </si>
  <si>
    <t>2025-12-19 10:13:50</t>
  </si>
  <si>
    <t>1036943512</t>
  </si>
  <si>
    <t>JUAN SIMON CASTRO GIL</t>
  </si>
  <si>
    <t>RURAL_190614100434400201_CL 46 CR 52 -72 ( INTERIO</t>
  </si>
  <si>
    <t>190614100434400201</t>
  </si>
  <si>
    <t>2026-01-06 10:13:50</t>
  </si>
  <si>
    <t>6 días 10:13</t>
  </si>
  <si>
    <t>4 días 10:13</t>
  </si>
  <si>
    <t>23619415</t>
  </si>
  <si>
    <t>2025-12-19 10:14:48</t>
  </si>
  <si>
    <t>1017181434</t>
  </si>
  <si>
    <t>SEBASTIAN OCHOA LOPEZ</t>
  </si>
  <si>
    <t>3122746034</t>
  </si>
  <si>
    <t>RURAL_190319203838570227_BELLAVISTA - LOTE 227 VÍA</t>
  </si>
  <si>
    <t>190319203838570227</t>
  </si>
  <si>
    <t>2026-01-06 10:14:48</t>
  </si>
  <si>
    <t>6 días 10:14</t>
  </si>
  <si>
    <t>4 días 10:14</t>
  </si>
  <si>
    <t>23619421</t>
  </si>
  <si>
    <t>2025-12-19 10:17:00</t>
  </si>
  <si>
    <t>1036940108</t>
  </si>
  <si>
    <t>SANTIAGO ANDRES CASTRO GIL</t>
  </si>
  <si>
    <t>CL 46 CR 52 -72</t>
  </si>
  <si>
    <t>190614100434400000</t>
  </si>
  <si>
    <t>2025-12-31 10:17:00</t>
  </si>
  <si>
    <t>6 días 10:17</t>
  </si>
  <si>
    <t>1 días 10:17</t>
  </si>
  <si>
    <t>23619423</t>
  </si>
  <si>
    <t>2025-12-19 10:17:58</t>
  </si>
  <si>
    <t>RURAL_190614100434400202_CL 46 CR 52 -72 (INTERIOR</t>
  </si>
  <si>
    <t>190614100434400202</t>
  </si>
  <si>
    <t>2026-01-06 10:17:58</t>
  </si>
  <si>
    <t>23619427</t>
  </si>
  <si>
    <t>2025-12-19 10:20:05</t>
  </si>
  <si>
    <t>39444629</t>
  </si>
  <si>
    <t>GLORIA PATRICIA MONTOYA ZAPATA</t>
  </si>
  <si>
    <t>3106420229</t>
  </si>
  <si>
    <t>RURAL_190439100676160001_CR 36 A CL 18 -38 APTO 20</t>
  </si>
  <si>
    <t>190439100676160001</t>
  </si>
  <si>
    <t>2026-01-06 10:20:05</t>
  </si>
  <si>
    <t>23619437</t>
  </si>
  <si>
    <t>2025-12-19 10:24:14</t>
  </si>
  <si>
    <t>98668112</t>
  </si>
  <si>
    <t>HERMEN ALEXANDER GOMEZ SANCHEZ</t>
  </si>
  <si>
    <t>RURAL_190319206915780003_PROV.VDA GUAPANTE</t>
  </si>
  <si>
    <t>190319206915780003</t>
  </si>
  <si>
    <t>2026-01-06 10:24:14</t>
  </si>
  <si>
    <t>6 días 10:24</t>
  </si>
  <si>
    <t>4 días 10:24</t>
  </si>
  <si>
    <t>23619461</t>
  </si>
  <si>
    <t>2025-12-19 10:40:17</t>
  </si>
  <si>
    <t>70287282</t>
  </si>
  <si>
    <t>MARIO ENRIQUE MARIN MONTOYA</t>
  </si>
  <si>
    <t>3247687974</t>
  </si>
  <si>
    <t>RURAL_190674100070600002_CR 30 CL 34 -205 GARAJE</t>
  </si>
  <si>
    <t>190674100070600002</t>
  </si>
  <si>
    <t>2026-01-06 10:40:17</t>
  </si>
  <si>
    <t>6 días 10:40</t>
  </si>
  <si>
    <t>4 días 10:40</t>
  </si>
  <si>
    <t>23619482</t>
  </si>
  <si>
    <t>2025-12-19 10:48:47</t>
  </si>
  <si>
    <t>71112571</t>
  </si>
  <si>
    <t xml:space="preserve"> HERNAN DARIO TRUJILLO GIRALDO</t>
  </si>
  <si>
    <t>3216258</t>
  </si>
  <si>
    <t>3192228545</t>
  </si>
  <si>
    <t>RURAL_190149100155680001_TRANSV 19 36 55 APTO 101</t>
  </si>
  <si>
    <t>190149100155680001</t>
  </si>
  <si>
    <t>2026-01-06 10:48:47</t>
  </si>
  <si>
    <t>6 días 10:48</t>
  </si>
  <si>
    <t>23619492</t>
  </si>
  <si>
    <t>2025-12-19 10:57:29</t>
  </si>
  <si>
    <t>71556725</t>
  </si>
  <si>
    <t>JUAN CARLOS ARBELAEZ SAENZ</t>
  </si>
  <si>
    <t>3006736583</t>
  </si>
  <si>
    <t>RURAL_190617200794012003_PROV.PARCELACION SAN ANTO</t>
  </si>
  <si>
    <t>190617200794012003</t>
  </si>
  <si>
    <t>2026-01-06 10:57:29</t>
  </si>
  <si>
    <t>6 días 10:57</t>
  </si>
  <si>
    <t>23619498</t>
  </si>
  <si>
    <t>2025-12-19 11:00:25</t>
  </si>
  <si>
    <t>98568175</t>
  </si>
  <si>
    <t>DIEGO ALEJANDRO SALAZAR USMA</t>
  </si>
  <si>
    <t>3218338373</t>
  </si>
  <si>
    <t>RURAL_130019599450000000_VDA SAN IGNACIO</t>
  </si>
  <si>
    <t>130019599450000000</t>
  </si>
  <si>
    <t>2026-01-13 11:00:25</t>
  </si>
  <si>
    <t>6 días 11:00</t>
  </si>
  <si>
    <t>8 días 11:00</t>
  </si>
  <si>
    <t>23619505</t>
  </si>
  <si>
    <t>2025-12-19 11:02:43</t>
  </si>
  <si>
    <t>70286202</t>
  </si>
  <si>
    <t>LUIS CARLOS SANCHEZ LOPEZ</t>
  </si>
  <si>
    <t>3234548415</t>
  </si>
  <si>
    <t>RURAL_190674200603690002_PROV.VDA SAN NICOLAS</t>
  </si>
  <si>
    <t>190674200603690002</t>
  </si>
  <si>
    <t>2026-01-06 11:02:43</t>
  </si>
  <si>
    <t>23619516</t>
  </si>
  <si>
    <t>2025-12-19 11:12:09</t>
  </si>
  <si>
    <t>80793691</t>
  </si>
  <si>
    <t>YAMID ALEXANDER GIRALDO SALAZAR</t>
  </si>
  <si>
    <t>3113358890</t>
  </si>
  <si>
    <t>RURAL_190584200373105003_VEREDA LAS BRISAS</t>
  </si>
  <si>
    <t>190584200373105003</t>
  </si>
  <si>
    <t>2026-01-06 11:12:09</t>
  </si>
  <si>
    <t>6 días 11:12</t>
  </si>
  <si>
    <t>4 días 11:12</t>
  </si>
  <si>
    <t>23619532</t>
  </si>
  <si>
    <t>2025-12-19 11:20:21</t>
  </si>
  <si>
    <t>RURAL_190674200603690003_CR 30 CL 34 -203 (101)</t>
  </si>
  <si>
    <t>190674200603690003</t>
  </si>
  <si>
    <t>2026-01-06 11:20:21</t>
  </si>
  <si>
    <t>6 días 11:20</t>
  </si>
  <si>
    <t>23619535</t>
  </si>
  <si>
    <t>2025-12-19 11:21:15</t>
  </si>
  <si>
    <t>RURAL_190149100155680002_TRANSV 19 36 51 APTO 201</t>
  </si>
  <si>
    <t>190149100155680002</t>
  </si>
  <si>
    <t>2026-01-06 11:21:15</t>
  </si>
  <si>
    <t>6 días 11:21</t>
  </si>
  <si>
    <t>4 días 11:21</t>
  </si>
  <si>
    <t>23619550</t>
  </si>
  <si>
    <t>2025-12-19 11:29:09</t>
  </si>
  <si>
    <t>21778245</t>
  </si>
  <si>
    <t>MARIA ALBA GARCIA GIRALDO</t>
  </si>
  <si>
    <t>3104410570</t>
  </si>
  <si>
    <t>RURAL_181009121890000001_VDA GUAMITO</t>
  </si>
  <si>
    <t>181009121890000001</t>
  </si>
  <si>
    <t>2026-01-06 11:29:09</t>
  </si>
  <si>
    <t>6 días 11:29</t>
  </si>
  <si>
    <t>4 días 11:29</t>
  </si>
  <si>
    <t>23619552</t>
  </si>
  <si>
    <t>2025-12-19 11:33:04</t>
  </si>
  <si>
    <t>1044101662</t>
  </si>
  <si>
    <t>JOHAN SEBASTIAN GONZALEZ GARCIA</t>
  </si>
  <si>
    <t>3168317038</t>
  </si>
  <si>
    <t>RURAL_190319205240704000_VEREDA TOLDAS</t>
  </si>
  <si>
    <t>190319205240704000</t>
  </si>
  <si>
    <t>2026-01-13 11:33:04</t>
  </si>
  <si>
    <t>8 días 11:33</t>
  </si>
  <si>
    <t>23619577</t>
  </si>
  <si>
    <t>2025-12-19 11:42:06</t>
  </si>
  <si>
    <t>RURAL_190149100155680003_TRANSV 19 36 51 APTO 301</t>
  </si>
  <si>
    <t>190149100155680003</t>
  </si>
  <si>
    <t>2026-01-06 11:42:06</t>
  </si>
  <si>
    <t>23619582</t>
  </si>
  <si>
    <t>2025-12-19 11:44:19</t>
  </si>
  <si>
    <t>15352283</t>
  </si>
  <si>
    <t>JADER DE  JESUS GOMEZ TORO</t>
  </si>
  <si>
    <t>3136733457</t>
  </si>
  <si>
    <t>RURAL_190400100157730100_CL 13 CR 10 -25</t>
  </si>
  <si>
    <t>190400100157730100</t>
  </si>
  <si>
    <t>2026-01-06 11:44:19</t>
  </si>
  <si>
    <t>4 días 11:44</t>
  </si>
  <si>
    <t>23619681</t>
  </si>
  <si>
    <t>2025-12-19 13:08:27</t>
  </si>
  <si>
    <t>22102469</t>
  </si>
  <si>
    <t>GABRIELA OROZCO GALLEGO</t>
  </si>
  <si>
    <t>RURAL_190674200710990003_PROV.VDA LA PORQUERA</t>
  </si>
  <si>
    <t>190674200710990003</t>
  </si>
  <si>
    <t>2026-01-06 13:08:27</t>
  </si>
  <si>
    <t>6 días 13:08</t>
  </si>
  <si>
    <t>23619691</t>
  </si>
  <si>
    <t>2025-12-19 13:14:53</t>
  </si>
  <si>
    <t>15424472</t>
  </si>
  <si>
    <t>JUAN UBALDO MONSALVE VARGAS</t>
  </si>
  <si>
    <t>CL 38 D CR 55 -42 (PI 1 )</t>
  </si>
  <si>
    <t>900056150001896489</t>
  </si>
  <si>
    <t>2025-12-31 13:14:53</t>
  </si>
  <si>
    <t>6 días 13:14</t>
  </si>
  <si>
    <t>1 días 13:14</t>
  </si>
  <si>
    <t>23619697</t>
  </si>
  <si>
    <t>2025-12-19 13:17:30</t>
  </si>
  <si>
    <t>1034986825</t>
  </si>
  <si>
    <t>MARIANA MARIN SALAZAR</t>
  </si>
  <si>
    <t>RURAL_370122007000360001</t>
  </si>
  <si>
    <t>370122007000360001</t>
  </si>
  <si>
    <t>2026-01-06 13:17:30</t>
  </si>
  <si>
    <t>23619699</t>
  </si>
  <si>
    <t>2025-12-19 13:17:50</t>
  </si>
  <si>
    <t>CL 38 D CR 55 -42 (PI 2 )</t>
  </si>
  <si>
    <t>900056150001896533</t>
  </si>
  <si>
    <t>2025-12-31 13:17:50</t>
  </si>
  <si>
    <t>1 días 13:17</t>
  </si>
  <si>
    <t>23619712</t>
  </si>
  <si>
    <t>2025-12-19 13:23:47</t>
  </si>
  <si>
    <t>71050588</t>
  </si>
  <si>
    <t>JESUS MARIA CORREA RIVERA</t>
  </si>
  <si>
    <t>3148886814</t>
  </si>
  <si>
    <t>RURAL_190197200355600000_VEREDA LAS PLAYAS</t>
  </si>
  <si>
    <t>190197200355600000</t>
  </si>
  <si>
    <t>2026-01-13 13:23:47</t>
  </si>
  <si>
    <t>23619735</t>
  </si>
  <si>
    <t>2025-12-19 13:44:11</t>
  </si>
  <si>
    <t>15356056</t>
  </si>
  <si>
    <t>HERNAN ALONSO ARBOLEDA POSADA</t>
  </si>
  <si>
    <t>3232297883</t>
  </si>
  <si>
    <t>CR 60 CL 48 -69</t>
  </si>
  <si>
    <t>900050020001896503</t>
  </si>
  <si>
    <t>2025-12-31 13:44:11</t>
  </si>
  <si>
    <t>6 días 13:44</t>
  </si>
  <si>
    <t>1 días 13:44</t>
  </si>
  <si>
    <t>23619744</t>
  </si>
  <si>
    <t>2025-12-19 13:50:07</t>
  </si>
  <si>
    <t>1040051719</t>
  </si>
  <si>
    <t>GERALDINE GARCIA OSORIO</t>
  </si>
  <si>
    <t>RURAL_190375100880262020_CL 21 A CR 3 -53_CS 20</t>
  </si>
  <si>
    <t>190375100880262020</t>
  </si>
  <si>
    <t>2026-01-06 13:50:07</t>
  </si>
  <si>
    <t>23619766</t>
  </si>
  <si>
    <t>2025-12-19 14:08:52</t>
  </si>
  <si>
    <t>15046537</t>
  </si>
  <si>
    <t>JOSE NICOLAS VERGARA MULFO</t>
  </si>
  <si>
    <t>3113409531</t>
  </si>
  <si>
    <t>RURAL_190149100397548012</t>
  </si>
  <si>
    <t>190149100397548012</t>
  </si>
  <si>
    <t>2026-01-06 14:08:52</t>
  </si>
  <si>
    <t>6 días 14:08</t>
  </si>
  <si>
    <t>4 días 14:08</t>
  </si>
  <si>
    <t>23619778</t>
  </si>
  <si>
    <t>2025-12-19 14:18:32</t>
  </si>
  <si>
    <t>1036392948</t>
  </si>
  <si>
    <t>DALILA RAMIREZ HINCAPIE</t>
  </si>
  <si>
    <t>3216258103</t>
  </si>
  <si>
    <t>RURAL_190149100397660001_CRA 22 A 21 12 LOTE 9</t>
  </si>
  <si>
    <t>190149100397660001</t>
  </si>
  <si>
    <t>2026-01-06 14:18:32</t>
  </si>
  <si>
    <t>6 días 14:18</t>
  </si>
  <si>
    <t>4 días 14:18</t>
  </si>
  <si>
    <t>23619779</t>
  </si>
  <si>
    <t>2025-12-19 14:19:00</t>
  </si>
  <si>
    <t>1020770818</t>
  </si>
  <si>
    <t>DANIELA VELEZ QUINTERO</t>
  </si>
  <si>
    <t>RURAL_181055023000000010_PROV.VDA UVITAL</t>
  </si>
  <si>
    <t>181055023000000010</t>
  </si>
  <si>
    <t>2026-01-06 14:19:00</t>
  </si>
  <si>
    <t>6 días 14:19</t>
  </si>
  <si>
    <t>23619811</t>
  </si>
  <si>
    <t>2025-12-19 14:48:27</t>
  </si>
  <si>
    <t>15380880</t>
  </si>
  <si>
    <t>BERNARDO DE JESUS PALACIO VALLEJO</t>
  </si>
  <si>
    <t>5534901</t>
  </si>
  <si>
    <t>3113116646</t>
  </si>
  <si>
    <t>RURAL_190375100486500101_CL 19 CR 23 -15 LOCAL 101</t>
  </si>
  <si>
    <t>190375100486500101</t>
  </si>
  <si>
    <t>2026-01-06 14:48:27</t>
  </si>
  <si>
    <t>6 días 14:48</t>
  </si>
  <si>
    <t>4 días 14:48</t>
  </si>
  <si>
    <t>23619820</t>
  </si>
  <si>
    <t>2025-12-19 14:53:08</t>
  </si>
  <si>
    <t>CR 60 CL 48 -37</t>
  </si>
  <si>
    <t>900050020001896693</t>
  </si>
  <si>
    <t>2025-12-31 14:53:08</t>
  </si>
  <si>
    <t>6 días 14:53</t>
  </si>
  <si>
    <t>1 días 14:53</t>
  </si>
  <si>
    <t>23619832</t>
  </si>
  <si>
    <t>2025-12-19 15:00:29</t>
  </si>
  <si>
    <t>70110416</t>
  </si>
  <si>
    <t>IVAN DARIO VELEZ GONZALEZ</t>
  </si>
  <si>
    <t>2506000</t>
  </si>
  <si>
    <t>3004944152</t>
  </si>
  <si>
    <t>RURAL_190318203141800000_VEREDA ALTO DE LA VIRGEN</t>
  </si>
  <si>
    <t>190318203141800000</t>
  </si>
  <si>
    <t>2026-01-13 15:00:29</t>
  </si>
  <si>
    <t>6 días 15:00</t>
  </si>
  <si>
    <t>8 días 15:00</t>
  </si>
  <si>
    <t>23619837</t>
  </si>
  <si>
    <t>2025-12-19 15:04:46</t>
  </si>
  <si>
    <t>39446027</t>
  </si>
  <si>
    <t>NATALIA TAMAYO MADRID</t>
  </si>
  <si>
    <t>3021331</t>
  </si>
  <si>
    <t>RURAL_190617200652900001_PROV.VEREDA VILACHUAGA CA</t>
  </si>
  <si>
    <t>190617200652900001</t>
  </si>
  <si>
    <t>2026-01-06 15:04:46</t>
  </si>
  <si>
    <t>6 días 15:04</t>
  </si>
  <si>
    <t>4 días 15:04</t>
  </si>
  <si>
    <t>23619858</t>
  </si>
  <si>
    <t>2025-12-19 15:22:09</t>
  </si>
  <si>
    <t>1017176702</t>
  </si>
  <si>
    <t>CRISTIAN CAMILO JIMENEZ GUERRA</t>
  </si>
  <si>
    <t>2112336</t>
  </si>
  <si>
    <t>3137988464</t>
  </si>
  <si>
    <t>RURAL_181086808000000001_PROV.VDA BONILLA</t>
  </si>
  <si>
    <t>181086808000000001</t>
  </si>
  <si>
    <t>2026-01-06 15:22:09</t>
  </si>
  <si>
    <t>6 días 15:22</t>
  </si>
  <si>
    <t>4 días 15:22</t>
  </si>
  <si>
    <t>23619875</t>
  </si>
  <si>
    <t>2025-12-19 15:33:46</t>
  </si>
  <si>
    <t>21421169</t>
  </si>
  <si>
    <t>MARIA ROCIO HERRERA GOMEZ</t>
  </si>
  <si>
    <t>3117191264</t>
  </si>
  <si>
    <t>CL 44 CR 54 -77</t>
  </si>
  <si>
    <t>900050020001897384</t>
  </si>
  <si>
    <t>2025-12-31 15:33:46</t>
  </si>
  <si>
    <t>6 días 15:33</t>
  </si>
  <si>
    <t>1 días 15:33</t>
  </si>
  <si>
    <t>23619883</t>
  </si>
  <si>
    <t>2025-12-19 15:37:16</t>
  </si>
  <si>
    <t>39183483</t>
  </si>
  <si>
    <t>NUBIA ASTRID RESTREPO RESTREPO</t>
  </si>
  <si>
    <t>5681862</t>
  </si>
  <si>
    <t>3007809806</t>
  </si>
  <si>
    <t>RURAL_190376200492600003_PROV.VEREDA EL TAMBO</t>
  </si>
  <si>
    <t>190376200492600003</t>
  </si>
  <si>
    <t>2026-01-06 15:37:16</t>
  </si>
  <si>
    <t>23619940</t>
  </si>
  <si>
    <t>2025-12-19 16:08:21</t>
  </si>
  <si>
    <t>1121956142</t>
  </si>
  <si>
    <t>LEYDI YINED ORTIZ CESPEDES</t>
  </si>
  <si>
    <t>RURAL_190400200432100002_PROV._VEREDA LA ALMERIA</t>
  </si>
  <si>
    <t>190400200432100002</t>
  </si>
  <si>
    <t>2026-01-06 16:08:21</t>
  </si>
  <si>
    <t>6 días 16:08</t>
  </si>
  <si>
    <t>4 días 16:08</t>
  </si>
  <si>
    <t>23619947</t>
  </si>
  <si>
    <t>2025-12-19 16:14:25</t>
  </si>
  <si>
    <t>15423777</t>
  </si>
  <si>
    <t>JOSE ORLANDO BEDOYA MUÑOZ</t>
  </si>
  <si>
    <t>3104506522</t>
  </si>
  <si>
    <t>RURAL_190616200321400008_BARRIO FONTIBON</t>
  </si>
  <si>
    <t>190616200321400008</t>
  </si>
  <si>
    <t>2026-01-06 16:14:25</t>
  </si>
  <si>
    <t>6 días 16:14</t>
  </si>
  <si>
    <t>4 días 16:14</t>
  </si>
  <si>
    <t>23619951</t>
  </si>
  <si>
    <t>2025-12-19 16:17:21</t>
  </si>
  <si>
    <t>1044150109</t>
  </si>
  <si>
    <t>MILVIA ESTELLA TORRES BEDOYA</t>
  </si>
  <si>
    <t>6150889</t>
  </si>
  <si>
    <t>3137403717</t>
  </si>
  <si>
    <t>RURAL_190616200321400009_BARRIO FONTIBON</t>
  </si>
  <si>
    <t>190616200321400009</t>
  </si>
  <si>
    <t>2026-01-06 16:17:21</t>
  </si>
  <si>
    <t>4 días 16:17</t>
  </si>
  <si>
    <t>23619952</t>
  </si>
  <si>
    <t>2025-12-19 16:17:26</t>
  </si>
  <si>
    <t>15431763</t>
  </si>
  <si>
    <t>JUAN ANGEL ECHEVERRI ZAPATA</t>
  </si>
  <si>
    <t>3116170271</t>
  </si>
  <si>
    <t>RURAL_190616200471675004_VEREDA LA QUIEBRA</t>
  </si>
  <si>
    <t>190616200471675004</t>
  </si>
  <si>
    <t>2026-01-06 16:17:26</t>
  </si>
  <si>
    <t>23620002</t>
  </si>
  <si>
    <t>2025-12-19 17:14:42</t>
  </si>
  <si>
    <t>43471671</t>
  </si>
  <si>
    <t>DOLI ESTELLA PEREZ VALENCIA</t>
  </si>
  <si>
    <t>3128313981</t>
  </si>
  <si>
    <t>RURAL_190400200390300000_LA MADERA</t>
  </si>
  <si>
    <t>190400200390300000</t>
  </si>
  <si>
    <t>2026-01-13 17:14:42</t>
  </si>
  <si>
    <t>6 días 17:14</t>
  </si>
  <si>
    <t>8 días 17:14</t>
  </si>
  <si>
    <t>23620235</t>
  </si>
  <si>
    <t>2025-12-20 07:03:47</t>
  </si>
  <si>
    <t>15431446</t>
  </si>
  <si>
    <t>DIEGO LUIS RENDON URREA</t>
  </si>
  <si>
    <t>3126522600</t>
  </si>
  <si>
    <t>RURAL_190616200171260101_GALICIA</t>
  </si>
  <si>
    <t>190616200171260101</t>
  </si>
  <si>
    <t>2026-01-06 07:03:47</t>
  </si>
  <si>
    <t>6 días 07:03</t>
  </si>
  <si>
    <t>4 días 07:03</t>
  </si>
  <si>
    <t>23620647</t>
  </si>
  <si>
    <t>2025-12-22 07:17:05</t>
  </si>
  <si>
    <t>15439655</t>
  </si>
  <si>
    <t>JUAN FELIPE ARISTIZABAL ARISTIZABAL</t>
  </si>
  <si>
    <t>3154257647</t>
  </si>
  <si>
    <t>RURAL_190616100418200059_NATURA_LT25</t>
  </si>
  <si>
    <t>190616100418200059</t>
  </si>
  <si>
    <t>2026-01-07 07:17:05</t>
  </si>
  <si>
    <t>23620661</t>
  </si>
  <si>
    <t>2025-12-22 07:49:16</t>
  </si>
  <si>
    <t>15445180</t>
  </si>
  <si>
    <t>ANDRES FELIPE GOMEZ RENDON</t>
  </si>
  <si>
    <t>5777749</t>
  </si>
  <si>
    <t>3014661847</t>
  </si>
  <si>
    <t>RURAL_190698200877591101_VDA EL SOCORRO</t>
  </si>
  <si>
    <t>190698200877591101</t>
  </si>
  <si>
    <t>2026-01-07 07:49:16</t>
  </si>
  <si>
    <t>5 días 07:49</t>
  </si>
  <si>
    <t>23620673</t>
  </si>
  <si>
    <t>2025-12-22 08:01:05</t>
  </si>
  <si>
    <t>8026147</t>
  </si>
  <si>
    <t>JULIO CESAR RAMIREZ CIRO</t>
  </si>
  <si>
    <t>3136111402</t>
  </si>
  <si>
    <t>RURAL_190197100050020001</t>
  </si>
  <si>
    <t>190197100050020001</t>
  </si>
  <si>
    <t>2026-01-07 08:01:05</t>
  </si>
  <si>
    <t>5 días 08:01</t>
  </si>
  <si>
    <t>23620683</t>
  </si>
  <si>
    <t>2025-12-22 08:16:08</t>
  </si>
  <si>
    <t>80089451</t>
  </si>
  <si>
    <t>DIEGO ESCOBAR PARRA</t>
  </si>
  <si>
    <t>3227930712</t>
  </si>
  <si>
    <t>RURAL_190607200521619000_PARC MONTANA LT 7</t>
  </si>
  <si>
    <t>190607200521619000</t>
  </si>
  <si>
    <t>2026-01-07 08:16:08</t>
  </si>
  <si>
    <t>5 días 08:16</t>
  </si>
  <si>
    <t>23620688</t>
  </si>
  <si>
    <t>2025-12-22 08:22:24</t>
  </si>
  <si>
    <t>RURAL_190614100434400301_CL 46 CR 52 -72 (INTERIOR</t>
  </si>
  <si>
    <t>190614100434400301</t>
  </si>
  <si>
    <t>2026-01-07 08:22:24</t>
  </si>
  <si>
    <t>5 días 08:22</t>
  </si>
  <si>
    <t>23620690</t>
  </si>
  <si>
    <t>2025-12-22 08:24:10</t>
  </si>
  <si>
    <t>39453068</t>
  </si>
  <si>
    <t>MARIA CRISTINA RAMIREZ GIRALDO</t>
  </si>
  <si>
    <t>6101387</t>
  </si>
  <si>
    <t>3116132182</t>
  </si>
  <si>
    <t>RURAL_190440200632430002_VEREDA EL CHAGUALO</t>
  </si>
  <si>
    <t>190440200632430002</t>
  </si>
  <si>
    <t>2026-01-07 08:24:10</t>
  </si>
  <si>
    <t>5 días 08:24</t>
  </si>
  <si>
    <t>23620691</t>
  </si>
  <si>
    <t>2025-12-22 08:24:19</t>
  </si>
  <si>
    <t>70291071</t>
  </si>
  <si>
    <t>LUIS EDUARDO ECHEVERRY GALLEGO</t>
  </si>
  <si>
    <t>3122772081</t>
  </si>
  <si>
    <t>RURAL_190440200901318002_VEREDA EL SOCORRO</t>
  </si>
  <si>
    <t>190440200901318002</t>
  </si>
  <si>
    <t>2026-01-07 08:24:19</t>
  </si>
  <si>
    <t>23620696</t>
  </si>
  <si>
    <t>2025-12-22 08:35:08</t>
  </si>
  <si>
    <t>RURAL_190674200699000101</t>
  </si>
  <si>
    <t>190674200699000101</t>
  </si>
  <si>
    <t>2026-01-07 08:35:08</t>
  </si>
  <si>
    <t>5 días 08:35</t>
  </si>
  <si>
    <t>23620698</t>
  </si>
  <si>
    <t>2025-12-22 08:36:23</t>
  </si>
  <si>
    <t>43473694</t>
  </si>
  <si>
    <t>OFELIA OCAMPO POSADA</t>
  </si>
  <si>
    <t>3117759421</t>
  </si>
  <si>
    <t>RURAL_190149200751307002_PROV.VEREDA CAMARGO</t>
  </si>
  <si>
    <t>190149200751307002</t>
  </si>
  <si>
    <t>2026-01-07 08:36:23</t>
  </si>
  <si>
    <t>5 días 08:36</t>
  </si>
  <si>
    <t>23620699</t>
  </si>
  <si>
    <t>2025-12-22 08:36:25</t>
  </si>
  <si>
    <t>10257333</t>
  </si>
  <si>
    <t>JAIRO ORLANDO VASQUEZ</t>
  </si>
  <si>
    <t>3234936512</t>
  </si>
  <si>
    <t>RURAL_176016127850000002_176016127850000002</t>
  </si>
  <si>
    <t>176016127850000002</t>
  </si>
  <si>
    <t>2026-01-07 08:36:25</t>
  </si>
  <si>
    <t>23620722</t>
  </si>
  <si>
    <t>2025-12-22 09:01:43</t>
  </si>
  <si>
    <t>1058230589</t>
  </si>
  <si>
    <t>EVELYN VELASQUEZ CASTRO</t>
  </si>
  <si>
    <t>3227299854</t>
  </si>
  <si>
    <t>RURAL_190616100032606007_CR 55 E CL 08 -51 (LOTE 0</t>
  </si>
  <si>
    <t>190616100032606007</t>
  </si>
  <si>
    <t>2026-01-07 09:01:43</t>
  </si>
  <si>
    <t>5 días 09:01</t>
  </si>
  <si>
    <t>23620727</t>
  </si>
  <si>
    <t>2025-12-22 09:06:30</t>
  </si>
  <si>
    <t>1037663590</t>
  </si>
  <si>
    <t>LAURA ZAPATA YEPES</t>
  </si>
  <si>
    <t>3207499675</t>
  </si>
  <si>
    <t>RURAL_190318204605505000_VEREDA LA HONDA</t>
  </si>
  <si>
    <t>190318204605505000</t>
  </si>
  <si>
    <t>2025-12-29 09:06:30</t>
  </si>
  <si>
    <t>5 días 09:06</t>
  </si>
  <si>
    <t>23620735</t>
  </si>
  <si>
    <t>2025-12-22 09:11:51</t>
  </si>
  <si>
    <t>1128268122</t>
  </si>
  <si>
    <t>CESAR AUGUSTO QUICENO OSORIO</t>
  </si>
  <si>
    <t>3002841450</t>
  </si>
  <si>
    <t>RURAL_190698200048100003_VEREDA LA AURORA</t>
  </si>
  <si>
    <t>190698200048100003</t>
  </si>
  <si>
    <t>2026-01-07 09:11:51</t>
  </si>
  <si>
    <t>5 días 09:11</t>
  </si>
  <si>
    <t>23620767</t>
  </si>
  <si>
    <t>2025-12-22 09:44:22</t>
  </si>
  <si>
    <t>80407642</t>
  </si>
  <si>
    <t>JUAN GONZALO ARANGO TORO</t>
  </si>
  <si>
    <t>3117745489</t>
  </si>
  <si>
    <t>RURAL_190375100488000002_CR 13 CL 18 -61 LOTE 21</t>
  </si>
  <si>
    <t>190375100488000002</t>
  </si>
  <si>
    <t>2026-01-07 09:44:22</t>
  </si>
  <si>
    <t>5 días 09:44</t>
  </si>
  <si>
    <t>23620771</t>
  </si>
  <si>
    <t>2025-12-22 09:49:42</t>
  </si>
  <si>
    <t>71113439</t>
  </si>
  <si>
    <t>JOSE ALBEIRO GOMEZ ZULUAGA</t>
  </si>
  <si>
    <t>4877618</t>
  </si>
  <si>
    <t>RURAL_190376200103465002_PROV.RESERVA SILVESTRE LO</t>
  </si>
  <si>
    <t>190376200103465002</t>
  </si>
  <si>
    <t>2026-01-07 09:49:42</t>
  </si>
  <si>
    <t>5 días 09:49</t>
  </si>
  <si>
    <t>23620781</t>
  </si>
  <si>
    <t>2025-12-22 09:57:33</t>
  </si>
  <si>
    <t>91342580</t>
  </si>
  <si>
    <t>LIBARDO LEON PINTO</t>
  </si>
  <si>
    <t>3108267097</t>
  </si>
  <si>
    <t>RURAL_190197100107751080_EEPPM</t>
  </si>
  <si>
    <t>190197100107751080</t>
  </si>
  <si>
    <t>2026-01-14 09:57:33</t>
  </si>
  <si>
    <t>9 días 09:57</t>
  </si>
  <si>
    <t>23620785</t>
  </si>
  <si>
    <t>2025-12-22 09:59:35</t>
  </si>
  <si>
    <t>15435001</t>
  </si>
  <si>
    <t>NODIER ANTONIO VALLEJO AGUDELO</t>
  </si>
  <si>
    <t>3004410382</t>
  </si>
  <si>
    <t>RURAL_140001800000000274_140001800000000274</t>
  </si>
  <si>
    <t>140001800000000274</t>
  </si>
  <si>
    <t>2025-12-29 09:59:35</t>
  </si>
  <si>
    <t>5 días 09:59</t>
  </si>
  <si>
    <t>23620790</t>
  </si>
  <si>
    <t>2025-12-22 10:03:00</t>
  </si>
  <si>
    <t>43467885</t>
  </si>
  <si>
    <t>MARIA DORALBA ARBELAEZ RAMIREZ</t>
  </si>
  <si>
    <t>RURAL_190149200622255001_VDA ALTO GRANDE</t>
  </si>
  <si>
    <t>190149200622255001</t>
  </si>
  <si>
    <t>2026-01-07 10:03:00</t>
  </si>
  <si>
    <t>5 días 10:03</t>
  </si>
  <si>
    <t>23620977</t>
  </si>
  <si>
    <t>2025-12-22 10:32:30</t>
  </si>
  <si>
    <t>21627540</t>
  </si>
  <si>
    <t>LINA MARCELA ALZATE GIRALDO</t>
  </si>
  <si>
    <t>5320745</t>
  </si>
  <si>
    <t>RURAL_190149100079380201_CL 43 B CR 26 C 26 INT 20</t>
  </si>
  <si>
    <t>190149100079380201</t>
  </si>
  <si>
    <t>2026-01-07 10:32:30</t>
  </si>
  <si>
    <t>5 días 10:32</t>
  </si>
  <si>
    <t>23620996</t>
  </si>
  <si>
    <t>2025-12-22 10:46:03</t>
  </si>
  <si>
    <t>21894309</t>
  </si>
  <si>
    <t>ROSALBA OCAMPO OSORIO</t>
  </si>
  <si>
    <t>8693780</t>
  </si>
  <si>
    <t>3146930712</t>
  </si>
  <si>
    <t>CL 11 CR 4 -70 (INTERIOR 101 )</t>
  </si>
  <si>
    <t>900057560001900670</t>
  </si>
  <si>
    <t>2026-01-02 10:46:03</t>
  </si>
  <si>
    <t>5 días 10:46</t>
  </si>
  <si>
    <t>23621016</t>
  </si>
  <si>
    <t>2025-12-22 11:00:26</t>
  </si>
  <si>
    <t>1041230852</t>
  </si>
  <si>
    <t>DANIELA MONTOYA ROA</t>
  </si>
  <si>
    <t>3004495561</t>
  </si>
  <si>
    <t>CR 18 A CL 1 -40</t>
  </si>
  <si>
    <t>370128101000400000</t>
  </si>
  <si>
    <t>2026-01-06 11:00:26</t>
  </si>
  <si>
    <t>5 días 11:00</t>
  </si>
  <si>
    <t>4 días 11:00</t>
  </si>
  <si>
    <t>23621021</t>
  </si>
  <si>
    <t>2025-12-22 11:02:20</t>
  </si>
  <si>
    <t>22102350</t>
  </si>
  <si>
    <t>MARIA TERESA LOAIZA CASTAÑEDA</t>
  </si>
  <si>
    <t>3188561712</t>
  </si>
  <si>
    <t>RURAL_190758200386817001_PROV.VDA TASAJO</t>
  </si>
  <si>
    <t>190758200386817001</t>
  </si>
  <si>
    <t>2026-01-07 11:02:20</t>
  </si>
  <si>
    <t>5 días 11:02</t>
  </si>
  <si>
    <t>23621032</t>
  </si>
  <si>
    <t>2025-12-22 11:10:42</t>
  </si>
  <si>
    <t>3108966988</t>
  </si>
  <si>
    <t>RURAL_190149100079380301_CL 43 B CR 26 C 26 INT 30</t>
  </si>
  <si>
    <t>190149100079380301</t>
  </si>
  <si>
    <t>2026-01-07 11:10:42</t>
  </si>
  <si>
    <t>23621041</t>
  </si>
  <si>
    <t>2025-12-22 11:14:15</t>
  </si>
  <si>
    <t>1053789864</t>
  </si>
  <si>
    <t>JULIANA LPEZ VASQUEZ</t>
  </si>
  <si>
    <t>RURAL_190376200103465419_PROV.CONDOMINIO RESERVA S</t>
  </si>
  <si>
    <t>190376200103465419</t>
  </si>
  <si>
    <t>2026-01-07 11:14:15</t>
  </si>
  <si>
    <t>23621050</t>
  </si>
  <si>
    <t>2025-12-22 11:19:42</t>
  </si>
  <si>
    <t>22012384</t>
  </si>
  <si>
    <t>MORELIA GARCIA ZULUAGA</t>
  </si>
  <si>
    <t>3146348352</t>
  </si>
  <si>
    <t>RURAL_190755200185088000_VDA HONDURAS</t>
  </si>
  <si>
    <t>190755200185088000</t>
  </si>
  <si>
    <t>2026-01-14 11:19:42</t>
  </si>
  <si>
    <t>5 días 11:19</t>
  </si>
  <si>
    <t>9 días 11:19</t>
  </si>
  <si>
    <t>23621052</t>
  </si>
  <si>
    <t>2025-12-22 11:22:27</t>
  </si>
  <si>
    <t>71701361</t>
  </si>
  <si>
    <t>JOVANNI ALBERTO MESA TORRES</t>
  </si>
  <si>
    <t>3006554760</t>
  </si>
  <si>
    <t>RURAL_190318101189005001_VEREDA BRIZUELA</t>
  </si>
  <si>
    <t>190318101189005001</t>
  </si>
  <si>
    <t>2026-01-05 11:22:27</t>
  </si>
  <si>
    <t>5 días 11:22</t>
  </si>
  <si>
    <t>3 días 11:22</t>
  </si>
  <si>
    <t>23621077</t>
  </si>
  <si>
    <t>2025-12-22 11:38:59</t>
  </si>
  <si>
    <t>70827569</t>
  </si>
  <si>
    <t>HECTOR DE JESUS YEPES GIRALDO</t>
  </si>
  <si>
    <t>3145321020</t>
  </si>
  <si>
    <t>RURAL_190313200791750008_PROV.LA AURORA</t>
  </si>
  <si>
    <t>190313200791750008</t>
  </si>
  <si>
    <t>2026-01-07 11:38:59</t>
  </si>
  <si>
    <t>5 días 11:38</t>
  </si>
  <si>
    <t>23621094</t>
  </si>
  <si>
    <t>2025-12-22 11:49:40</t>
  </si>
  <si>
    <t>71788667</t>
  </si>
  <si>
    <t>JOSE CARLOS RESTREPO JARAMILLO</t>
  </si>
  <si>
    <t>3228782</t>
  </si>
  <si>
    <t>3207981796</t>
  </si>
  <si>
    <t>RURAL_190616100418200220_CL 40C N 87 -77 LT20 MZ B</t>
  </si>
  <si>
    <t>190616100418200220</t>
  </si>
  <si>
    <t>2026-01-07 11:49:40</t>
  </si>
  <si>
    <t>5 días 11:49</t>
  </si>
  <si>
    <t>23621101</t>
  </si>
  <si>
    <t>2025-12-22 11:54:43</t>
  </si>
  <si>
    <t>98518567</t>
  </si>
  <si>
    <t>DEOGRACIAS TORRES VARGAS</t>
  </si>
  <si>
    <t>3113238382</t>
  </si>
  <si>
    <t>RURAL_190149100286615202_CL 12 B CR 29 -21 (INTERI</t>
  </si>
  <si>
    <t>190149100286615202</t>
  </si>
  <si>
    <t>2026-01-07 11:54:43</t>
  </si>
  <si>
    <t>5 días 11:54</t>
  </si>
  <si>
    <t>23621106</t>
  </si>
  <si>
    <t>2025-12-22 11:57:58</t>
  </si>
  <si>
    <t>1041204043</t>
  </si>
  <si>
    <t>DUVAN FERNEY YEPES ARISTIZABAL</t>
  </si>
  <si>
    <t>RURAL_190313200791750009_PROV.PRIMER PISO VDA LA A</t>
  </si>
  <si>
    <t>190313200791750009</t>
  </si>
  <si>
    <t>2026-01-07 11:57:58</t>
  </si>
  <si>
    <t>5 días 11:57</t>
  </si>
  <si>
    <t>23621127</t>
  </si>
  <si>
    <t>2025-12-22 12:36:21</t>
  </si>
  <si>
    <t>71637512</t>
  </si>
  <si>
    <t>MARTIN ALONSO PEREZ PEREZ</t>
  </si>
  <si>
    <t>3137670719</t>
  </si>
  <si>
    <t>RURAL_190616200433005000_PLAYA RICA</t>
  </si>
  <si>
    <t>190616200433005000</t>
  </si>
  <si>
    <t>2025-12-29 12:36:21</t>
  </si>
  <si>
    <t>5 días 12:36</t>
  </si>
  <si>
    <t>23621129</t>
  </si>
  <si>
    <t>2025-12-22 12:41:04</t>
  </si>
  <si>
    <t>98490652</t>
  </si>
  <si>
    <t>HECTOR EMEL SEPULVEDA CANO</t>
  </si>
  <si>
    <t>3103991800</t>
  </si>
  <si>
    <t>RURAL_181055437000000201_VEREDA LA MESETA</t>
  </si>
  <si>
    <t>181055437000000201</t>
  </si>
  <si>
    <t>2025-12-29 12:41:04</t>
  </si>
  <si>
    <t>5 días 12:41</t>
  </si>
  <si>
    <t>23621150</t>
  </si>
  <si>
    <t>2025-12-22 13:09:10</t>
  </si>
  <si>
    <t>70327635</t>
  </si>
  <si>
    <t>PAULO ANDRES VELEZ ESCOBAR</t>
  </si>
  <si>
    <t>3116139873</t>
  </si>
  <si>
    <t>RURAL_190616200452215000_LA MOSQUITA</t>
  </si>
  <si>
    <t>190616200452215000</t>
  </si>
  <si>
    <t>2025-12-29 13:09:10</t>
  </si>
  <si>
    <t>5 días 13:09</t>
  </si>
  <si>
    <t>23621157</t>
  </si>
  <si>
    <t>2025-12-22 13:14:19</t>
  </si>
  <si>
    <t>43492559</t>
  </si>
  <si>
    <t>MONICA MARIA GONZALEZ CORREA</t>
  </si>
  <si>
    <t>3206899270</t>
  </si>
  <si>
    <t>RURAL_190616200451125001_PROV.VEREDA LA MOSQUITA</t>
  </si>
  <si>
    <t>190616200451125001</t>
  </si>
  <si>
    <t>2025-12-29 13:14:19</t>
  </si>
  <si>
    <t>23621165</t>
  </si>
  <si>
    <t>2025-12-22 13:21:05</t>
  </si>
  <si>
    <t>1036396438</t>
  </si>
  <si>
    <t>SERGIO ANDRES GOMEZ POSADA</t>
  </si>
  <si>
    <t>3147643041</t>
  </si>
  <si>
    <t>RURAL_190149200844066002_PROV.VEREDA LA CHAPA</t>
  </si>
  <si>
    <t>190149200844066002</t>
  </si>
  <si>
    <t>2026-01-07 13:21:05</t>
  </si>
  <si>
    <t>5 días 13:21</t>
  </si>
  <si>
    <t>23621179</t>
  </si>
  <si>
    <t>2025-12-22 13:44:45</t>
  </si>
  <si>
    <t>39457718</t>
  </si>
  <si>
    <t>DEISY JOHANA RESTREPO GIL</t>
  </si>
  <si>
    <t>4191078</t>
  </si>
  <si>
    <t>3117885383</t>
  </si>
  <si>
    <t>RURAL_190616100334490002_VDA CUCHILLAS</t>
  </si>
  <si>
    <t>190616100334490002</t>
  </si>
  <si>
    <t>2026-01-07 13:44:45</t>
  </si>
  <si>
    <t>5 días 13:44</t>
  </si>
  <si>
    <t>23621181</t>
  </si>
  <si>
    <t>2025-12-22 13:45:25</t>
  </si>
  <si>
    <t>70908477</t>
  </si>
  <si>
    <t>RUBEN DARIO PELAEZ CARDONA</t>
  </si>
  <si>
    <t>3148556658</t>
  </si>
  <si>
    <t>RURAL_190674200698300002_VDA SAN ANTONIO</t>
  </si>
  <si>
    <t>190674200698300002</t>
  </si>
  <si>
    <t>2026-01-07 13:45:25</t>
  </si>
  <si>
    <t>5 días 13:45</t>
  </si>
  <si>
    <t>23621183</t>
  </si>
  <si>
    <t>2025-12-22 13:45:37</t>
  </si>
  <si>
    <t>22012149</t>
  </si>
  <si>
    <t>OLGA PATRICIA ALVAREZ BERNAL</t>
  </si>
  <si>
    <t>3215955532</t>
  </si>
  <si>
    <t>RURAL_190440200621850003_VDA LA MERCEDES</t>
  </si>
  <si>
    <t>190440200621850003</t>
  </si>
  <si>
    <t>2026-01-07 13:45:37</t>
  </si>
  <si>
    <t>23621189</t>
  </si>
  <si>
    <t>2025-12-22 13:56:30</t>
  </si>
  <si>
    <t>1082975648</t>
  </si>
  <si>
    <t>ALVARO ANDRES TORRES BARRETO</t>
  </si>
  <si>
    <t>3108302044</t>
  </si>
  <si>
    <t>RURAL_190021200757562003_PROV.VEREDA EL POPO</t>
  </si>
  <si>
    <t>190021200757562003</t>
  </si>
  <si>
    <t>2025-12-29 13:56:30</t>
  </si>
  <si>
    <t>23621206</t>
  </si>
  <si>
    <t>2025-12-22 14:12:19</t>
  </si>
  <si>
    <t>43766863</t>
  </si>
  <si>
    <t>LUCELLY GARCIA MAZO</t>
  </si>
  <si>
    <t>5562651</t>
  </si>
  <si>
    <t>3222675257</t>
  </si>
  <si>
    <t>RURAL_190400100059290100_CL 14 CR 3 -60</t>
  </si>
  <si>
    <t>190400100059290100</t>
  </si>
  <si>
    <t>2026-01-07 14:12:19</t>
  </si>
  <si>
    <t>5 días 14:12</t>
  </si>
  <si>
    <t>23621220</t>
  </si>
  <si>
    <t>2025-12-22 14:28:18</t>
  </si>
  <si>
    <t>1038417219</t>
  </si>
  <si>
    <t>ANDRES STEVEN PALMA CASTAÑEDA</t>
  </si>
  <si>
    <t>3234681728</t>
  </si>
  <si>
    <t>RURAL_190439100123850404_CR 26 NRO 32 -251 APTO 40</t>
  </si>
  <si>
    <t>190439100123850404</t>
  </si>
  <si>
    <t>2026-01-07 14:28:18</t>
  </si>
  <si>
    <t>5 días 14:28</t>
  </si>
  <si>
    <t>23621234</t>
  </si>
  <si>
    <t>2025-12-22 14:36:01</t>
  </si>
  <si>
    <t>1035857278</t>
  </si>
  <si>
    <t>JOHNY ARIAS CARVAJAL</t>
  </si>
  <si>
    <t>3193754918</t>
  </si>
  <si>
    <t>RURAL_190319203833055000_VEREDA CHAPARRAL</t>
  </si>
  <si>
    <t>190319203833055001</t>
  </si>
  <si>
    <t>2026-01-07 14:36:01</t>
  </si>
  <si>
    <t>5 días 14:36</t>
  </si>
  <si>
    <t>23621274</t>
  </si>
  <si>
    <t>2025-12-22 15:03:12</t>
  </si>
  <si>
    <t>71214639</t>
  </si>
  <si>
    <t>CARLOS ENRIQUE VILLA SOTO</t>
  </si>
  <si>
    <t>3015169232</t>
  </si>
  <si>
    <t>RURAL_190440200663866003_PROV.VDA</t>
  </si>
  <si>
    <t>190440200663866003</t>
  </si>
  <si>
    <t>2025-12-29 15:03:12</t>
  </si>
  <si>
    <t>5 días 15:03</t>
  </si>
  <si>
    <t>23621277</t>
  </si>
  <si>
    <t>2025-12-22 15:04:30</t>
  </si>
  <si>
    <t>43700809</t>
  </si>
  <si>
    <t>MARIA PATRICIA SALAZAR DAZA</t>
  </si>
  <si>
    <t>3154518272</t>
  </si>
  <si>
    <t>RURAL_190584200373105004_VEREDA NAPOLES CACAOTEROS</t>
  </si>
  <si>
    <t>190584200373105004</t>
  </si>
  <si>
    <t>2026-01-07 15:04:30</t>
  </si>
  <si>
    <t>5 días 15:04</t>
  </si>
  <si>
    <t>23621296</t>
  </si>
  <si>
    <t>2025-12-22 15:15:26</t>
  </si>
  <si>
    <t>39191316</t>
  </si>
  <si>
    <t>MONICA MARIA CARDONA HENAO</t>
  </si>
  <si>
    <t>3218313815</t>
  </si>
  <si>
    <t>RURAL_176061913000000002_PROV.VEREDA ROSARIO</t>
  </si>
  <si>
    <t>176061913000000002</t>
  </si>
  <si>
    <t>2025-12-29 15:15:26</t>
  </si>
  <si>
    <t>23621299</t>
  </si>
  <si>
    <t>2025-12-22 15:19:56</t>
  </si>
  <si>
    <t>70827486</t>
  </si>
  <si>
    <t>JOSE GENARO GIRALDO</t>
  </si>
  <si>
    <t>3228724746</t>
  </si>
  <si>
    <t>RURAL_190313200760300001_PROV.LA HONDA</t>
  </si>
  <si>
    <t>190313200760300001</t>
  </si>
  <si>
    <t>2026-01-07 15:19:56</t>
  </si>
  <si>
    <t>5 días 15:19</t>
  </si>
  <si>
    <t>23621313</t>
  </si>
  <si>
    <t>2025-12-22 15:28:41</t>
  </si>
  <si>
    <t>1036938966</t>
  </si>
  <si>
    <t>ORFA NELLY OCHOA MONTOYA</t>
  </si>
  <si>
    <t>3729037</t>
  </si>
  <si>
    <t>3105283552</t>
  </si>
  <si>
    <t>RURAL_190616200353850003_PROV.VDA LAS CUCHILLAS</t>
  </si>
  <si>
    <t>190616200353850003</t>
  </si>
  <si>
    <t>2026-01-07 15:28:41</t>
  </si>
  <si>
    <t>5 días 15:28</t>
  </si>
  <si>
    <t>23621316</t>
  </si>
  <si>
    <t>2025-12-22 15:33:25</t>
  </si>
  <si>
    <t>43914815</t>
  </si>
  <si>
    <t>ELI YOHANNA DUQUE RIOS</t>
  </si>
  <si>
    <t>3117636380</t>
  </si>
  <si>
    <t>RURAL_190318203169284002_VEREDA EL ZANGO APTO 102</t>
  </si>
  <si>
    <t>190318203169284002</t>
  </si>
  <si>
    <t>23621335</t>
  </si>
  <si>
    <t>2025-12-22 15:42:49</t>
  </si>
  <si>
    <t>32321965</t>
  </si>
  <si>
    <t>BEATRIZ CECILIA CIFUENTES HERRERA</t>
  </si>
  <si>
    <t>4588076</t>
  </si>
  <si>
    <t>RURAL_190318203030500000_VEREDA LA MULONA</t>
  </si>
  <si>
    <t>190318203030500000</t>
  </si>
  <si>
    <t>2025-12-29 15:42:49</t>
  </si>
  <si>
    <t>5 días 15:42</t>
  </si>
  <si>
    <t>23621336</t>
  </si>
  <si>
    <t>2025-12-22 15:44:57</t>
  </si>
  <si>
    <t>43759548</t>
  </si>
  <si>
    <t>DIANA MARIA VELEZ BEDOYA</t>
  </si>
  <si>
    <t>3136868831</t>
  </si>
  <si>
    <t>RURAL_190375100840830001_CR 7 CL 17 -76</t>
  </si>
  <si>
    <t>190375100840830001</t>
  </si>
  <si>
    <t>2026-01-07 15:44:57</t>
  </si>
  <si>
    <t>5 días 15:44</t>
  </si>
  <si>
    <t>23621344</t>
  </si>
  <si>
    <t>2025-12-22 15:54:48</t>
  </si>
  <si>
    <t>1036931234</t>
  </si>
  <si>
    <t>CESAR DAVID OSPINA OSPINA</t>
  </si>
  <si>
    <t>3122807841</t>
  </si>
  <si>
    <t>RURAL_190616200340200001_PROV.VDA EL CARMIN</t>
  </si>
  <si>
    <t>190616200340200001</t>
  </si>
  <si>
    <t>2026-01-07 15:54:48</t>
  </si>
  <si>
    <t>23621345</t>
  </si>
  <si>
    <t>2025-12-22 15:55:18</t>
  </si>
  <si>
    <t>15421468</t>
  </si>
  <si>
    <t>GUILLERMO GOMEZ MUÑOZ</t>
  </si>
  <si>
    <t>3152384373</t>
  </si>
  <si>
    <t>RURAL_190318205144500001_PROV.VEREDA SAN JOSE PRED</t>
  </si>
  <si>
    <t>190318205144500001</t>
  </si>
  <si>
    <t>2025-12-29 15:55:18</t>
  </si>
  <si>
    <t>5 días 15:55</t>
  </si>
  <si>
    <t>23621356</t>
  </si>
  <si>
    <t>2025-12-22 16:14:22</t>
  </si>
  <si>
    <t>1037591921</t>
  </si>
  <si>
    <t>ALEJANDRO GIRALDO JARAMILLO</t>
  </si>
  <si>
    <t>RURAL_190616200252260921_LOTE 21 PARC PIEDRAS BL</t>
  </si>
  <si>
    <t>190616200252260921</t>
  </si>
  <si>
    <t>2026-01-07 16:14:22</t>
  </si>
  <si>
    <t>23621360</t>
  </si>
  <si>
    <t>2025-12-22 16:23:34</t>
  </si>
  <si>
    <t>39443861</t>
  </si>
  <si>
    <t>RAQUEL OMAIRA GUARIN GUARIN</t>
  </si>
  <si>
    <t>3213953586</t>
  </si>
  <si>
    <t>RURAL_190616200372152001_PROV.VDA ABREO</t>
  </si>
  <si>
    <t>190616200372152001</t>
  </si>
  <si>
    <t>2026-01-07 16:23:34</t>
  </si>
  <si>
    <t>5 días 16:23</t>
  </si>
  <si>
    <t>23621363</t>
  </si>
  <si>
    <t>2025-12-22 16:26:55</t>
  </si>
  <si>
    <t>1040183517</t>
  </si>
  <si>
    <t>ALEJANDRA ARANGO VALENCIA</t>
  </si>
  <si>
    <t>RURAL_190617200543247001_PROV.EL TABLAZO</t>
  </si>
  <si>
    <t>190617200543247001</t>
  </si>
  <si>
    <t>2026-01-07 16:26:55</t>
  </si>
  <si>
    <t>5 días 16:26</t>
  </si>
  <si>
    <t>23621364</t>
  </si>
  <si>
    <t>2025-12-22 16:26:58</t>
  </si>
  <si>
    <t>98667669</t>
  </si>
  <si>
    <t>PABLO EMILIO ARROYAVE FERNANDEZ</t>
  </si>
  <si>
    <t>3130385</t>
  </si>
  <si>
    <t>3206784745</t>
  </si>
  <si>
    <t>RURAL_190617200523682000_COLINAS DE PAIMADO LT D9</t>
  </si>
  <si>
    <t>190617200523682000</t>
  </si>
  <si>
    <t>2026-01-07 16:26:58</t>
  </si>
  <si>
    <t>23621379</t>
  </si>
  <si>
    <t>2025-12-22 16:50:02</t>
  </si>
  <si>
    <t>43765442</t>
  </si>
  <si>
    <t>FLOR NIDIA DUQUE RIOS</t>
  </si>
  <si>
    <t>3145012409</t>
  </si>
  <si>
    <t>CR 57 A CL 51 -29 (INTERIOR 101 )</t>
  </si>
  <si>
    <t>900050020001901049</t>
  </si>
  <si>
    <t>2026-01-02 16:50:02</t>
  </si>
  <si>
    <t>5 días 16:50</t>
  </si>
  <si>
    <t>2 días 16:50</t>
  </si>
  <si>
    <t>23621381</t>
  </si>
  <si>
    <t>2025-12-22 16:52:56</t>
  </si>
  <si>
    <t>1037974049</t>
  </si>
  <si>
    <t>JHON GERMAN TORO SALAZAR</t>
  </si>
  <si>
    <t>3125321104</t>
  </si>
  <si>
    <t>RURAL_190660200851420003_VEREDA ALTA VISTA</t>
  </si>
  <si>
    <t>190660200851420003</t>
  </si>
  <si>
    <t>2026-01-07 16:52:56</t>
  </si>
  <si>
    <t>5 días 16:52</t>
  </si>
  <si>
    <t>23621384</t>
  </si>
  <si>
    <t>2025-12-22 16:57:38</t>
  </si>
  <si>
    <t>71601552</t>
  </si>
  <si>
    <t>NELSON HORACIO GIRALDO YEPES</t>
  </si>
  <si>
    <t>RURAL_190649200380615000_VDA CAÑAVERAL</t>
  </si>
  <si>
    <t>190649200380615000</t>
  </si>
  <si>
    <t>2025-12-29 16:57:38</t>
  </si>
  <si>
    <t>5 días 16:57</t>
  </si>
  <si>
    <t>23621388</t>
  </si>
  <si>
    <t>2025-12-22 17:04:36</t>
  </si>
  <si>
    <t>1020461485</t>
  </si>
  <si>
    <t>VIANA YURANY TABARES METAUTE</t>
  </si>
  <si>
    <t>3137814023</t>
  </si>
  <si>
    <t>RURAL_190197200499350002_PROV.VEREDA MAZOTES</t>
  </si>
  <si>
    <t>190197200499350002</t>
  </si>
  <si>
    <t>2026-01-07 17:04:36</t>
  </si>
  <si>
    <t>5 días 17:04</t>
  </si>
  <si>
    <t>23621392</t>
  </si>
  <si>
    <t>2025-12-22 17:16:03</t>
  </si>
  <si>
    <t>39443015</t>
  </si>
  <si>
    <t>MARIA ZORAIDA ZAPATA RUIZ</t>
  </si>
  <si>
    <t>3126855960</t>
  </si>
  <si>
    <t>RURAL_181081198700000008_GLAMPING SEPTIMO CIELO</t>
  </si>
  <si>
    <t>181081198700000008</t>
  </si>
  <si>
    <t>2026-01-14 17:16:03</t>
  </si>
  <si>
    <t>5 días 17:16</t>
  </si>
  <si>
    <t>9 días 17:16</t>
  </si>
  <si>
    <t>23621551</t>
  </si>
  <si>
    <t>2025-12-23 06:21:02</t>
  </si>
  <si>
    <t>677333</t>
  </si>
  <si>
    <t>JONATHAN TOMAS ARMAS QUERO</t>
  </si>
  <si>
    <t>RURAL_190318203244130408_190318203244130408 LOTE B</t>
  </si>
  <si>
    <t>190318203244130408</t>
  </si>
  <si>
    <t>2026-01-08 06:21:02</t>
  </si>
  <si>
    <t>4 días 06:21</t>
  </si>
  <si>
    <t>6 días 06:21</t>
  </si>
  <si>
    <t>23621592</t>
  </si>
  <si>
    <t>2025-12-23 07:54:56</t>
  </si>
  <si>
    <t>43703674</t>
  </si>
  <si>
    <t>BEATRIZ MARINA ZAPATA TEJADA</t>
  </si>
  <si>
    <t>RURAL_181005390300000003_PROV.VDA EL POZO</t>
  </si>
  <si>
    <t>181005390300000003</t>
  </si>
  <si>
    <t>2026-01-08 07:54:56</t>
  </si>
  <si>
    <t>4 días 07:54</t>
  </si>
  <si>
    <t>6 días 07:54</t>
  </si>
  <si>
    <t>23621597</t>
  </si>
  <si>
    <t>2025-12-23 07:58:43</t>
  </si>
  <si>
    <t>15388207</t>
  </si>
  <si>
    <t>EDILSON ANDRES SOTO SALGADO</t>
  </si>
  <si>
    <t>2195482</t>
  </si>
  <si>
    <t>3147044040</t>
  </si>
  <si>
    <t>RURAL_190616200221500000_VRDA STA BARBARA</t>
  </si>
  <si>
    <t>190616200221500000</t>
  </si>
  <si>
    <t>2025-12-30 07:58:43</t>
  </si>
  <si>
    <t>4 días 07:58</t>
  </si>
  <si>
    <t>0 días 07:58</t>
  </si>
  <si>
    <t>23621618</t>
  </si>
  <si>
    <t>2025-12-23 08:18:55</t>
  </si>
  <si>
    <t>10384098851</t>
  </si>
  <si>
    <t>DIEGO ALEXANDER MONTOYA ATEHORTUA</t>
  </si>
  <si>
    <t>3144353931</t>
  </si>
  <si>
    <t>RURAL_190440200651915001_VDA  SAN BOSCO</t>
  </si>
  <si>
    <t>190440200651915001</t>
  </si>
  <si>
    <t>2026-01-08 08:18:55</t>
  </si>
  <si>
    <t>4 días 08:18</t>
  </si>
  <si>
    <t>6 días 08:18</t>
  </si>
  <si>
    <t>23621625</t>
  </si>
  <si>
    <t>2025-12-23 08:26:38</t>
  </si>
  <si>
    <t>32259274</t>
  </si>
  <si>
    <t>LINA MARIA GARCIA SOTO</t>
  </si>
  <si>
    <t>4087959</t>
  </si>
  <si>
    <t>3117470132</t>
  </si>
  <si>
    <t>RURAL_190318203078905000_VEREDA EL SANGO RUTA 0307</t>
  </si>
  <si>
    <t>190318203078905000</t>
  </si>
  <si>
    <t>2026-01-15 08:26:38</t>
  </si>
  <si>
    <t>4 días 08:26</t>
  </si>
  <si>
    <t>10 días 08:26</t>
  </si>
  <si>
    <t>23621627</t>
  </si>
  <si>
    <t>2025-12-23 08:28:57</t>
  </si>
  <si>
    <t>70903823</t>
  </si>
  <si>
    <t>MARCO ANTONIO ZULUAGA BUITRAGO</t>
  </si>
  <si>
    <t>3206619115</t>
  </si>
  <si>
    <t>RURAL_181055424600000009_VDA LA HELIDA</t>
  </si>
  <si>
    <t>181055424600000009</t>
  </si>
  <si>
    <t>2026-01-08 08:28:57</t>
  </si>
  <si>
    <t>4 días 08:28</t>
  </si>
  <si>
    <t>6 días 08:28</t>
  </si>
  <si>
    <t>23621635</t>
  </si>
  <si>
    <t>1036953515</t>
  </si>
  <si>
    <t>YESICA ANDREA VELEZ SANTA</t>
  </si>
  <si>
    <t>3207758508</t>
  </si>
  <si>
    <t>RURAL_190616100405115101_CL 51 CR 62 -175 (INTERIO</t>
  </si>
  <si>
    <t>190616100405115101</t>
  </si>
  <si>
    <t>2026-01-08 08:33:10</t>
  </si>
  <si>
    <t>23621639</t>
  </si>
  <si>
    <t>2025-12-23 08:35:01</t>
  </si>
  <si>
    <t>98701684</t>
  </si>
  <si>
    <t>JAIME ALBERTO  MANRIQUE MOLINA</t>
  </si>
  <si>
    <t>5990834</t>
  </si>
  <si>
    <t>3146379808</t>
  </si>
  <si>
    <t>RURAL_190319207306005002</t>
  </si>
  <si>
    <t>190319207306005002</t>
  </si>
  <si>
    <t>2026-01-08 08:35:01</t>
  </si>
  <si>
    <t>4 días 08:35</t>
  </si>
  <si>
    <t>6 días 08:35</t>
  </si>
  <si>
    <t>23621640</t>
  </si>
  <si>
    <t>2025-12-23 08:35:36</t>
  </si>
  <si>
    <t>15436433</t>
  </si>
  <si>
    <t>DIEGO FERNANDO MONTOYA PULGARIN</t>
  </si>
  <si>
    <t>3233169969</t>
  </si>
  <si>
    <t>CR 52 CL 43 -6</t>
  </si>
  <si>
    <t>190614100455000000</t>
  </si>
  <si>
    <t>2026-01-07 08:35:36</t>
  </si>
  <si>
    <t>23621643</t>
  </si>
  <si>
    <t>2025-12-23 08:37:28</t>
  </si>
  <si>
    <t>RURAL_190616100405115102_CL 51 CR 62 -175 (INTERIO</t>
  </si>
  <si>
    <t>190616100405115102</t>
  </si>
  <si>
    <t>2026-01-08 08:37:28</t>
  </si>
  <si>
    <t>4 días 08:37</t>
  </si>
  <si>
    <t>6 días 08:37</t>
  </si>
  <si>
    <t>23621647</t>
  </si>
  <si>
    <t>2025-12-23 08:38:53</t>
  </si>
  <si>
    <t>71589915</t>
  </si>
  <si>
    <t>ERNESTO LEON QUIROZ RIVERA</t>
  </si>
  <si>
    <t>3382077</t>
  </si>
  <si>
    <t>RURAL_181055424600000010_VDA LA HELIDA</t>
  </si>
  <si>
    <t>181055424600000010</t>
  </si>
  <si>
    <t>2026-01-08 08:38:53</t>
  </si>
  <si>
    <t>6 días 08:38</t>
  </si>
  <si>
    <t>23621649</t>
  </si>
  <si>
    <t>2025-12-23 08:41:51</t>
  </si>
  <si>
    <t>1036395384</t>
  </si>
  <si>
    <t>LEIDY JOHANA SOTO GOMEZ</t>
  </si>
  <si>
    <t>3147387803</t>
  </si>
  <si>
    <t>RURAL_190149200852900001_PROV.VEREDA BETANIA</t>
  </si>
  <si>
    <t>190149200852900001</t>
  </si>
  <si>
    <t>2026-01-08 08:41:51</t>
  </si>
  <si>
    <t>4 días 08:41</t>
  </si>
  <si>
    <t>23621650</t>
  </si>
  <si>
    <t>2025-12-23 08:41:59</t>
  </si>
  <si>
    <t>45460267</t>
  </si>
  <si>
    <t>MARIA LENYS GONZALEZ QUINTERO</t>
  </si>
  <si>
    <t>3122379139</t>
  </si>
  <si>
    <t>RURAL_190318203072500201_VDA EL SANGO INT 201</t>
  </si>
  <si>
    <t>190318203072500201</t>
  </si>
  <si>
    <t>2026-01-09 08:41:59</t>
  </si>
  <si>
    <t>7 días 08:41</t>
  </si>
  <si>
    <t>23621667</t>
  </si>
  <si>
    <t>2025-12-23 08:47:49</t>
  </si>
  <si>
    <t>35455471</t>
  </si>
  <si>
    <t>AIDA DOLLY LEON LEON</t>
  </si>
  <si>
    <t>RURAL_181055424600000011_VDA LA HELIDA</t>
  </si>
  <si>
    <t>181055424600000011</t>
  </si>
  <si>
    <t>2026-01-08 08:47:49</t>
  </si>
  <si>
    <t>23621679</t>
  </si>
  <si>
    <t>2025-12-23 08:50:32</t>
  </si>
  <si>
    <t>28150889</t>
  </si>
  <si>
    <t>DORIS YANCELI GOMEZ MARTINES</t>
  </si>
  <si>
    <t>3134717036</t>
  </si>
  <si>
    <t>RURAL_190660200411008004_PROV.RURAL_19066020041100</t>
  </si>
  <si>
    <t>190660200411008004</t>
  </si>
  <si>
    <t>2026-01-08 08:50:32</t>
  </si>
  <si>
    <t>4 días 08:50</t>
  </si>
  <si>
    <t>6 días 08:50</t>
  </si>
  <si>
    <t>23621681</t>
  </si>
  <si>
    <t>2025-12-23 08:51:31</t>
  </si>
  <si>
    <t>RURAL_190616100405115201_CL 51 CR 62 -175 (INTERIO</t>
  </si>
  <si>
    <t>190616100405115201</t>
  </si>
  <si>
    <t>2026-01-08 08:51:31</t>
  </si>
  <si>
    <t>6 días 08:51</t>
  </si>
  <si>
    <t>23621701</t>
  </si>
  <si>
    <t>2025-12-23 08:57:08</t>
  </si>
  <si>
    <t>98557026</t>
  </si>
  <si>
    <t>JUAN DAVID URIBE MEJIA</t>
  </si>
  <si>
    <t>2666069</t>
  </si>
  <si>
    <t>RURAL_190400200632605000_VDA MAZORCAL</t>
  </si>
  <si>
    <t>190400200632605000</t>
  </si>
  <si>
    <t>2025-12-30 08:57:08</t>
  </si>
  <si>
    <t>0 días 08:57</t>
  </si>
  <si>
    <t>23621717</t>
  </si>
  <si>
    <t>2025-12-23 09:01:20</t>
  </si>
  <si>
    <t>RURAL_190616100405115202_CL 51 CR 62 -175 (INTERIO</t>
  </si>
  <si>
    <t>190616100405115202</t>
  </si>
  <si>
    <t>2026-01-08 09:01:20</t>
  </si>
  <si>
    <t>4 días 09:01</t>
  </si>
  <si>
    <t>6 días 09:01</t>
  </si>
  <si>
    <t>23621719</t>
  </si>
  <si>
    <t>2025-12-23 09:02:16</t>
  </si>
  <si>
    <t>70563990</t>
  </si>
  <si>
    <t>MANUEL GUILLERMO MESA MESA</t>
  </si>
  <si>
    <t>4085169</t>
  </si>
  <si>
    <t>RURAL_125002329000000030_LOTE 30- PARCELACIÓN MONT</t>
  </si>
  <si>
    <t>125002329000000030</t>
  </si>
  <si>
    <t>ORIENTE Vin. Legal. y Ref. Rega.</t>
  </si>
  <si>
    <t>2026-01-08 09:02:16</t>
  </si>
  <si>
    <t>4 días 09:02</t>
  </si>
  <si>
    <t>6 días 09:02</t>
  </si>
  <si>
    <t>23621728</t>
  </si>
  <si>
    <t>2025-12-23 09:03:19</t>
  </si>
  <si>
    <t>43714557</t>
  </si>
  <si>
    <t>MARICELA DIAZ ATEHORTUA</t>
  </si>
  <si>
    <t>3146158460</t>
  </si>
  <si>
    <t>RURAL_190149100142880021-CR 37 CL 20 A-66 APTO 201</t>
  </si>
  <si>
    <t>190149100142880021</t>
  </si>
  <si>
    <t>2026-01-08 09:03:19</t>
  </si>
  <si>
    <t>4 días 09:03</t>
  </si>
  <si>
    <t>6 días 09:03</t>
  </si>
  <si>
    <t>23621731</t>
  </si>
  <si>
    <t>2025-12-23 09:03:53</t>
  </si>
  <si>
    <t>1031168831</t>
  </si>
  <si>
    <t>JUAN CAMILO HENAO VARGAS</t>
  </si>
  <si>
    <t>3173877002</t>
  </si>
  <si>
    <t>RURAL_190698200896445001_APTO 101</t>
  </si>
  <si>
    <t>190698200896445001</t>
  </si>
  <si>
    <t>2026-01-08 09:03:53</t>
  </si>
  <si>
    <t>23621747</t>
  </si>
  <si>
    <t>2025-12-23 09:07:01</t>
  </si>
  <si>
    <t>RURAL_190698200896445002_PROV.APTO 102</t>
  </si>
  <si>
    <t>190698200896445002</t>
  </si>
  <si>
    <t>2026-01-08 09:07:01</t>
  </si>
  <si>
    <t>4 días 09:07</t>
  </si>
  <si>
    <t>23621761</t>
  </si>
  <si>
    <t>2025-12-23 09:10:05</t>
  </si>
  <si>
    <t>RURAL_190698200896445003_APTO 201</t>
  </si>
  <si>
    <t>190698200896445003</t>
  </si>
  <si>
    <t>2026-01-08 09:10:05</t>
  </si>
  <si>
    <t>23621767</t>
  </si>
  <si>
    <t>2025-12-23 09:14:14</t>
  </si>
  <si>
    <t>RURAL_190698200896445004_APTO 202</t>
  </si>
  <si>
    <t>190698200896445004</t>
  </si>
  <si>
    <t>2026-01-08 09:14:14</t>
  </si>
  <si>
    <t>6 días 09:14</t>
  </si>
  <si>
    <t>23621790</t>
  </si>
  <si>
    <t>2025-12-23 09:25:01</t>
  </si>
  <si>
    <t>1036400707</t>
  </si>
  <si>
    <t>SANDRA MILENA PATIÑO ZULUAGA</t>
  </si>
  <si>
    <t>3108345899</t>
  </si>
  <si>
    <t>RURAL_190149200783567003_PROV.VEREDA CAMPO ALEGRE</t>
  </si>
  <si>
    <t>190149200783567003</t>
  </si>
  <si>
    <t>2026-01-08 09:25:01</t>
  </si>
  <si>
    <t>23621798</t>
  </si>
  <si>
    <t>2025-12-23 09:30:16</t>
  </si>
  <si>
    <t>1041326435</t>
  </si>
  <si>
    <t>CRISTIAN FELIPE MONTOYA GALLEGO</t>
  </si>
  <si>
    <t>3136147164</t>
  </si>
  <si>
    <t>RURAL_190674200621950002_PROV.VDA PERPETUO SOCORRO</t>
  </si>
  <si>
    <t>190674200621950002</t>
  </si>
  <si>
    <t>2026-01-15 09:30:16</t>
  </si>
  <si>
    <t>10 días 09:30</t>
  </si>
  <si>
    <t>23621802</t>
  </si>
  <si>
    <t>2025-12-23 09:31:56</t>
  </si>
  <si>
    <t>8346796</t>
  </si>
  <si>
    <t>PABLO JAVIER GALLO FERNANDEZ</t>
  </si>
  <si>
    <t>3014375062</t>
  </si>
  <si>
    <t>RURAL_190440200880005005_VDA LLANADAS  FINCA 5760</t>
  </si>
  <si>
    <t>190440200880005005</t>
  </si>
  <si>
    <t>2025-12-30 09:31:56</t>
  </si>
  <si>
    <t>4 días 09:31</t>
  </si>
  <si>
    <t>0 días 09:31</t>
  </si>
  <si>
    <t>23621834</t>
  </si>
  <si>
    <t>2025-12-23 09:37:49</t>
  </si>
  <si>
    <t>RURAL_190440200880005006_VDA LLANADAS</t>
  </si>
  <si>
    <t>190440200880005006</t>
  </si>
  <si>
    <t>2025-12-30 09:37:49</t>
  </si>
  <si>
    <t>4 días 09:37</t>
  </si>
  <si>
    <t>0 días 09:37</t>
  </si>
  <si>
    <t>23621839</t>
  </si>
  <si>
    <t>2025-12-23 09:40:36</t>
  </si>
  <si>
    <t>70723626</t>
  </si>
  <si>
    <t>JOSE ABELARDO GOMEZ RIUZ</t>
  </si>
  <si>
    <t>3122845076</t>
  </si>
  <si>
    <t>RURAL_190616100405115122_CL 51 CR 62 -165 (INTERIO</t>
  </si>
  <si>
    <t>190616100405115122</t>
  </si>
  <si>
    <t>2026-01-08 09:40:36</t>
  </si>
  <si>
    <t>6 días 09:40</t>
  </si>
  <si>
    <t>23621859</t>
  </si>
  <si>
    <t>2025-12-23 09:44:06</t>
  </si>
  <si>
    <t>RURAL_190616100405115111_CL 51 CR 62 -165 (INTERIO</t>
  </si>
  <si>
    <t>190616100405115111</t>
  </si>
  <si>
    <t>2026-01-08 09:44:06</t>
  </si>
  <si>
    <t>6 días 09:44</t>
  </si>
  <si>
    <t>23621860</t>
  </si>
  <si>
    <t>2025-12-23 09:44:09</t>
  </si>
  <si>
    <t>RURAL_190440200880005007_VDA LLANADAS</t>
  </si>
  <si>
    <t>190440200880005007</t>
  </si>
  <si>
    <t>2025-12-30 09:44:09</t>
  </si>
  <si>
    <t>0 días 09:44</t>
  </si>
  <si>
    <t>23621882</t>
  </si>
  <si>
    <t>2025-12-23 09:55:48</t>
  </si>
  <si>
    <t>RURAL_190149200783567004_PROV.VEREDA CAMPO ALEGRE</t>
  </si>
  <si>
    <t>190149200783567004</t>
  </si>
  <si>
    <t>2026-01-08 09:55:48</t>
  </si>
  <si>
    <t>4 días 09:55</t>
  </si>
  <si>
    <t>6 días 09:55</t>
  </si>
  <si>
    <t>23621886</t>
  </si>
  <si>
    <t>2025-12-23 09:58:07</t>
  </si>
  <si>
    <t>1038410581</t>
  </si>
  <si>
    <t>SEBASTIAN CASTAÑO GOMEZ</t>
  </si>
  <si>
    <t>RURAL_181053472560000000_181053472560000000</t>
  </si>
  <si>
    <t>181053472560000000</t>
  </si>
  <si>
    <t>2025-12-30 09:58:07</t>
  </si>
  <si>
    <t>0 días 09:58</t>
  </si>
  <si>
    <t>23621907</t>
  </si>
  <si>
    <t>2025-12-23 10:05:13</t>
  </si>
  <si>
    <t>3503217674</t>
  </si>
  <si>
    <t>RURAL_190674200699000202_VDA LAS HOJAS-OFICINA 202</t>
  </si>
  <si>
    <t>190674200699000202</t>
  </si>
  <si>
    <t>2026-01-08 10:05:13</t>
  </si>
  <si>
    <t>4 días 10:05</t>
  </si>
  <si>
    <t>6 días 10:05</t>
  </si>
  <si>
    <t>23621934</t>
  </si>
  <si>
    <t>2025-12-23 10:10:28</t>
  </si>
  <si>
    <t>1235244591</t>
  </si>
  <si>
    <t>JESUS ALBERTO POLO GONZALEZ</t>
  </si>
  <si>
    <t>3135452939</t>
  </si>
  <si>
    <t>RURAL_190313200621060003_PROV.VEREDA LA LINDA</t>
  </si>
  <si>
    <t>190313200621060003</t>
  </si>
  <si>
    <t>2025-12-30 10:10:28</t>
  </si>
  <si>
    <t>0 días 10:10</t>
  </si>
  <si>
    <t>23621939</t>
  </si>
  <si>
    <t>2025-12-23 10:11:01</t>
  </si>
  <si>
    <t>39190341</t>
  </si>
  <si>
    <t>MONICA BERNAL RAMIREZ</t>
  </si>
  <si>
    <t>3148880056</t>
  </si>
  <si>
    <t>RURAL_190376200427700002_PROV.PARC EL TAMBO LT 64B</t>
  </si>
  <si>
    <t>190376200427700002</t>
  </si>
  <si>
    <t>2026-01-08 10:11:01</t>
  </si>
  <si>
    <t>4 días 10:11</t>
  </si>
  <si>
    <t>23622025</t>
  </si>
  <si>
    <t>2025-12-23 10:38:12</t>
  </si>
  <si>
    <t>RURAL_190318102395470001_CR 49 A CL 48 41 LOCAL 1</t>
  </si>
  <si>
    <t>190318102395470001</t>
  </si>
  <si>
    <t>2026-01-08 10:38:12</t>
  </si>
  <si>
    <t>4 días 10:38</t>
  </si>
  <si>
    <t>6 días 10:38</t>
  </si>
  <si>
    <t>23622044</t>
  </si>
  <si>
    <t>2025-12-23 10:39:15</t>
  </si>
  <si>
    <t>CR 49 A CL 48 -51 (LC 2 )</t>
  </si>
  <si>
    <t>900053180001900674</t>
  </si>
  <si>
    <t>2026-01-05 10:39:15</t>
  </si>
  <si>
    <t>3 días 10:39</t>
  </si>
  <si>
    <t>23622080</t>
  </si>
  <si>
    <t>2025-12-23 10:52:48</t>
  </si>
  <si>
    <t>70952384</t>
  </si>
  <si>
    <t>HENRY DE JESUS MORALES HERNANDEZ</t>
  </si>
  <si>
    <t>3127863685</t>
  </si>
  <si>
    <t>RURAL_371292602200160401_TRAN 12 F CR 22 B -16 INT</t>
  </si>
  <si>
    <t>371292602200160401</t>
  </si>
  <si>
    <t>2026-01-08 10:52:48</t>
  </si>
  <si>
    <t>4 días 10:52</t>
  </si>
  <si>
    <t>6 días 10:52</t>
  </si>
  <si>
    <t>23622093</t>
  </si>
  <si>
    <t>2025-12-23 10:57:00</t>
  </si>
  <si>
    <t>39442989</t>
  </si>
  <si>
    <t>LUZ MARIA CARDONA NOREÑA</t>
  </si>
  <si>
    <t>2997121</t>
  </si>
  <si>
    <t>3058080555</t>
  </si>
  <si>
    <t>RURAL_190319205313900008_VEREDA BERRACAL CERCA DE</t>
  </si>
  <si>
    <t>190319205313900008</t>
  </si>
  <si>
    <t>2026-01-08 10:57:00</t>
  </si>
  <si>
    <t>23622111</t>
  </si>
  <si>
    <t>2025-12-23 11:12:38</t>
  </si>
  <si>
    <t>98529566</t>
  </si>
  <si>
    <t>HENRY DE JESUS RAMIREZ GIL</t>
  </si>
  <si>
    <t>3168434</t>
  </si>
  <si>
    <t>3108920442</t>
  </si>
  <si>
    <t>RURAL_181070050000000001_PROV.VEREDA LA ZULIA</t>
  </si>
  <si>
    <t>181070050000000001</t>
  </si>
  <si>
    <t>2026-01-08 11:12:38</t>
  </si>
  <si>
    <t>23622118</t>
  </si>
  <si>
    <t>2025-12-23 11:18:03</t>
  </si>
  <si>
    <t>24366816</t>
  </si>
  <si>
    <t>LUZ MARINA MONTOYA GOMEZ</t>
  </si>
  <si>
    <t>4143796</t>
  </si>
  <si>
    <t>RURAL_190616200180146001_PROV.VDA LAS HOJAS</t>
  </si>
  <si>
    <t>190616200180146001</t>
  </si>
  <si>
    <t>2026-01-08 11:18:03</t>
  </si>
  <si>
    <t>4 días 11:18</t>
  </si>
  <si>
    <t>6 días 11:18</t>
  </si>
  <si>
    <t>23622120</t>
  </si>
  <si>
    <t>2025-12-23 11:19:04</t>
  </si>
  <si>
    <t>1066568544</t>
  </si>
  <si>
    <t>JANNY DEL CARMEN CUELLO REYES</t>
  </si>
  <si>
    <t>3226260288</t>
  </si>
  <si>
    <t>RURAL_190585100174000005_CL 14 11-315 CARRILERA</t>
  </si>
  <si>
    <t>190585100174000005</t>
  </si>
  <si>
    <t>2026-01-08 11:19:04</t>
  </si>
  <si>
    <t>23622122</t>
  </si>
  <si>
    <t>2025-12-23 11:19:53</t>
  </si>
  <si>
    <t>901895290</t>
  </si>
  <si>
    <t>WEG COLOMBIA</t>
  </si>
  <si>
    <t>2650555</t>
  </si>
  <si>
    <t>RURAL_190617200584180005_VDA BELEN PARJ MOSCA IN 5</t>
  </si>
  <si>
    <t>190617200584180005</t>
  </si>
  <si>
    <t>2026-01-08 11:19:53</t>
  </si>
  <si>
    <t>23622128</t>
  </si>
  <si>
    <t>2025-12-23 11:26:18</t>
  </si>
  <si>
    <t>RURAL_190617200584180001_VDA BELEN PARJ MOSCA IN 1</t>
  </si>
  <si>
    <t>190617200584180001</t>
  </si>
  <si>
    <t>2026-01-08 11:26:18</t>
  </si>
  <si>
    <t>4 días 11:26</t>
  </si>
  <si>
    <t>6 días 11:26</t>
  </si>
  <si>
    <t>23622132</t>
  </si>
  <si>
    <t>2025-12-23 11:29:59</t>
  </si>
  <si>
    <t>70829764</t>
  </si>
  <si>
    <t>ESNEIDER GIRALDO HERNANDEZ</t>
  </si>
  <si>
    <t>3137417557</t>
  </si>
  <si>
    <t>CR 20 CL 27 -24 (INTERIOR 402 )</t>
  </si>
  <si>
    <t>900053130001894008</t>
  </si>
  <si>
    <t>2026-01-05 11:29:59</t>
  </si>
  <si>
    <t>3 días 11:29</t>
  </si>
  <si>
    <t>23622137</t>
  </si>
  <si>
    <t>2025-12-23 11:34:09</t>
  </si>
  <si>
    <t>39272743</t>
  </si>
  <si>
    <t>DILIA ESTHER HERNANDEZ VANEGAS</t>
  </si>
  <si>
    <t>RURAL_190616200180146002_PROV.VDA LAS HOJAS</t>
  </si>
  <si>
    <t>190616200180146002</t>
  </si>
  <si>
    <t>2026-01-08 11:34:09</t>
  </si>
  <si>
    <t>6 días 11:34</t>
  </si>
  <si>
    <t>23622138</t>
  </si>
  <si>
    <t>2025-12-23 11:34:11</t>
  </si>
  <si>
    <t>70301006</t>
  </si>
  <si>
    <t>GUSTAVO DE JESUS BEDOYA VALENCIA</t>
  </si>
  <si>
    <t>3104181604</t>
  </si>
  <si>
    <t>RURAL_190055100071400002_SALIDA SAN VICENTE</t>
  </si>
  <si>
    <t>ARGELIA</t>
  </si>
  <si>
    <t>190055100071400002</t>
  </si>
  <si>
    <t>Argelia</t>
  </si>
  <si>
    <t>2026-01-08 11:34:11</t>
  </si>
  <si>
    <t>23622326</t>
  </si>
  <si>
    <t>2025-12-23 12:06:30</t>
  </si>
  <si>
    <t>1047464141</t>
  </si>
  <si>
    <t>DANIELA MARIN SANCHEZ</t>
  </si>
  <si>
    <t>RURAL_190674200625750001_PROV.VD EL SOCORRO</t>
  </si>
  <si>
    <t>190674200625750001</t>
  </si>
  <si>
    <t>2025-12-30 12:06:30</t>
  </si>
  <si>
    <t>0 días 12:06</t>
  </si>
  <si>
    <t>23622343</t>
  </si>
  <si>
    <t>2025-12-23 12:26:12</t>
  </si>
  <si>
    <t>8151935</t>
  </si>
  <si>
    <t>CESAR GUSTAVO DE JESUS GOEZ ALVAREZ</t>
  </si>
  <si>
    <t>3006012587</t>
  </si>
  <si>
    <t>RURAL_190319206910210000_VEREDA GUAPANTE</t>
  </si>
  <si>
    <t>190319206910210002</t>
  </si>
  <si>
    <t>2026-01-15 12:26:12</t>
  </si>
  <si>
    <t>4 días 12:26</t>
  </si>
  <si>
    <t>10 días 12:26</t>
  </si>
  <si>
    <t>23622359</t>
  </si>
  <si>
    <t>2025-12-23 13:01:37</t>
  </si>
  <si>
    <t>15432647</t>
  </si>
  <si>
    <t>JUAN CARLOS CASTRO RAMIREZ</t>
  </si>
  <si>
    <t>5601240</t>
  </si>
  <si>
    <t>RURAL_190617200754450101_VEREDA CAPIRO LOCAL</t>
  </si>
  <si>
    <t>190617200754450101</t>
  </si>
  <si>
    <t>2026-01-08 13:01:37</t>
  </si>
  <si>
    <t>4 días 13:01</t>
  </si>
  <si>
    <t>23622377</t>
  </si>
  <si>
    <t>2025-12-23 13:17:51</t>
  </si>
  <si>
    <t>RURAL_190617200754450000_CAPIRO</t>
  </si>
  <si>
    <t>190617200754450000</t>
  </si>
  <si>
    <t>2026-01-08 13:17:51</t>
  </si>
  <si>
    <t>23622387</t>
  </si>
  <si>
    <t>2025-12-23 13:33:07</t>
  </si>
  <si>
    <t>15386518</t>
  </si>
  <si>
    <t>RAFAEL ANTONIO BEDOYA OSORIO</t>
  </si>
  <si>
    <t>3136076742</t>
  </si>
  <si>
    <t>RURAL_190375100824902002_CL 14 CR 15 -1</t>
  </si>
  <si>
    <t>190375100824902002</t>
  </si>
  <si>
    <t>2026-01-08 13:33:07</t>
  </si>
  <si>
    <t>6 días 13:33</t>
  </si>
  <si>
    <t>23622393</t>
  </si>
  <si>
    <t>2025-12-23 13:40:35</t>
  </si>
  <si>
    <t>1036423282</t>
  </si>
  <si>
    <t>JULIAN DAVID RAMIREZ LOPEZ</t>
  </si>
  <si>
    <t>3127796766</t>
  </si>
  <si>
    <t>RURAL_190197200451310002_PROV.VEREDA SAN ANTONIO</t>
  </si>
  <si>
    <t>190197200451310002</t>
  </si>
  <si>
    <t>2026-01-08 13:40:35</t>
  </si>
  <si>
    <t>4 días 13:40</t>
  </si>
  <si>
    <t>6 días 13:40</t>
  </si>
  <si>
    <t>23622404</t>
  </si>
  <si>
    <t>2025-12-23 13:55:46</t>
  </si>
  <si>
    <t>3516614</t>
  </si>
  <si>
    <t>JUAN HERNADO DUQUE CAMPUZANO</t>
  </si>
  <si>
    <t>3027001472</t>
  </si>
  <si>
    <t>RURAL_190197200406600000_VDA SAN JUAN</t>
  </si>
  <si>
    <t>190197200406600000</t>
  </si>
  <si>
    <t>2026-01-09 13:55:46</t>
  </si>
  <si>
    <t>23622421</t>
  </si>
  <si>
    <t>2025-12-23 14:09:21</t>
  </si>
  <si>
    <t>70907721</t>
  </si>
  <si>
    <t>OMAR VALENTIN VALECIA GOMEZ</t>
  </si>
  <si>
    <t>5629177</t>
  </si>
  <si>
    <t>3142094299</t>
  </si>
  <si>
    <t>RURAL_190440200593770002_VDA LA ESPERANZA</t>
  </si>
  <si>
    <t>190440200593770002</t>
  </si>
  <si>
    <t>2026-01-08 14:09:21</t>
  </si>
  <si>
    <t>4 días 14:09</t>
  </si>
  <si>
    <t>6 días 14:09</t>
  </si>
  <si>
    <t>23622425</t>
  </si>
  <si>
    <t>2025-12-23 14:13:08</t>
  </si>
  <si>
    <t>70720389</t>
  </si>
  <si>
    <t>ANTONIO JOSE GARCIA NARVAEZ</t>
  </si>
  <si>
    <t>3207521479</t>
  </si>
  <si>
    <t>RURAL_190055100037880001_EL ROBLE</t>
  </si>
  <si>
    <t>190055100037880001</t>
  </si>
  <si>
    <t>2026-01-08 14:13:08</t>
  </si>
  <si>
    <t>23622433</t>
  </si>
  <si>
    <t>2025-12-23 14:21:11</t>
  </si>
  <si>
    <t>1046902566</t>
  </si>
  <si>
    <t>LINA MARCELA CLAROS DUQUE</t>
  </si>
  <si>
    <t>3217565498</t>
  </si>
  <si>
    <t>RURAL_190440200512946002_PROV.VDA LA PRIMAVERA</t>
  </si>
  <si>
    <t>190440200512946002</t>
  </si>
  <si>
    <t>2026-01-08 14:21:11</t>
  </si>
  <si>
    <t>4 días 14:21</t>
  </si>
  <si>
    <t>6 días 14:21</t>
  </si>
  <si>
    <t>23622442</t>
  </si>
  <si>
    <t>2025-12-23 14:31:52</t>
  </si>
  <si>
    <t>15380656</t>
  </si>
  <si>
    <t>MARTIN ENRIQUE LUJAN GOMEZ</t>
  </si>
  <si>
    <t>RURAL_190318203345470107_PROV.LOS PINOS</t>
  </si>
  <si>
    <t>190318203345470107</t>
  </si>
  <si>
    <t>2026-01-08 14:31:52</t>
  </si>
  <si>
    <t>4 días 14:31</t>
  </si>
  <si>
    <t>6 días 14:31</t>
  </si>
  <si>
    <t>23622445</t>
  </si>
  <si>
    <t>2025-12-23 14:35:37</t>
  </si>
  <si>
    <t>1035328157</t>
  </si>
  <si>
    <t>DIANA ISABEL SOTO ZULUAGA</t>
  </si>
  <si>
    <t>3112570226</t>
  </si>
  <si>
    <t>RURAL_190149200851450001_PROV.VEREDA BETANIA</t>
  </si>
  <si>
    <t>190149200851450001</t>
  </si>
  <si>
    <t>2026-01-08 14:35:37</t>
  </si>
  <si>
    <t>4 días 14:35</t>
  </si>
  <si>
    <t>6 días 14:35</t>
  </si>
  <si>
    <t>23622446</t>
  </si>
  <si>
    <t>2025-12-23 14:36:02</t>
  </si>
  <si>
    <t>39445772</t>
  </si>
  <si>
    <t>DORA CECILIA HENAO CASTAÑO</t>
  </si>
  <si>
    <t>RURAL_190674200642100003_PROV.CHAPARRAL</t>
  </si>
  <si>
    <t>190674200642100003</t>
  </si>
  <si>
    <t>2026-01-08 14:36:02</t>
  </si>
  <si>
    <t>4 días 14:36</t>
  </si>
  <si>
    <t>6 días 14:36</t>
  </si>
  <si>
    <t>23622457</t>
  </si>
  <si>
    <t>2025-12-23 14:48:04</t>
  </si>
  <si>
    <t>15383269</t>
  </si>
  <si>
    <t>LEON FREDY ARISTIZABAL BLANDON</t>
  </si>
  <si>
    <t>RURAL_190318203345470108_PROV.CHARAPPAL</t>
  </si>
  <si>
    <t>190318203345470108</t>
  </si>
  <si>
    <t>2026-01-08 14:48:04</t>
  </si>
  <si>
    <t>23622460</t>
  </si>
  <si>
    <t>2025-12-23 14:50:25</t>
  </si>
  <si>
    <t>1040870120</t>
  </si>
  <si>
    <t>JUAN DAVID CASTRO RAMIREZ</t>
  </si>
  <si>
    <t>3192776451</t>
  </si>
  <si>
    <t>RURAL_190440200602025001_VEREDA LA ESPERANZA</t>
  </si>
  <si>
    <t>190440200602025001</t>
  </si>
  <si>
    <t>2026-01-08 14:50:25</t>
  </si>
  <si>
    <t>4 días 14:50</t>
  </si>
  <si>
    <t>6 días 14:50</t>
  </si>
  <si>
    <t>23622461</t>
  </si>
  <si>
    <t>2025-12-23 14:50:37</t>
  </si>
  <si>
    <t>39441154</t>
  </si>
  <si>
    <t>FLOR MARIA SANCHEZ HERRERA</t>
  </si>
  <si>
    <t>3128754930</t>
  </si>
  <si>
    <t>RURAL_190616200261654004_VEREDA SAN LUIS</t>
  </si>
  <si>
    <t>190616200261654004</t>
  </si>
  <si>
    <t>2026-01-08 14:50:37</t>
  </si>
  <si>
    <t>23622463</t>
  </si>
  <si>
    <t>2025-12-23 14:54:23</t>
  </si>
  <si>
    <t>3148735998</t>
  </si>
  <si>
    <t>RURAL_190318203345470109_VEREDA CHAPARRAL</t>
  </si>
  <si>
    <t>190318203345470109</t>
  </si>
  <si>
    <t>2026-01-08 14:54:23</t>
  </si>
  <si>
    <t>23622469</t>
  </si>
  <si>
    <t>2025-12-23 14:59:46</t>
  </si>
  <si>
    <t>98830371</t>
  </si>
  <si>
    <t>JULIO CESAR GALEANO SERNA</t>
  </si>
  <si>
    <t>3022574751</t>
  </si>
  <si>
    <t>RURAL_190440200871800000_VDA SAHARY</t>
  </si>
  <si>
    <t>190440200871800000</t>
  </si>
  <si>
    <t>2025-12-30 14:59:46</t>
  </si>
  <si>
    <t>4 días 14:59</t>
  </si>
  <si>
    <t>0 días 14:59</t>
  </si>
  <si>
    <t>23622476</t>
  </si>
  <si>
    <t>2025-12-23 15:06:39</t>
  </si>
  <si>
    <t>71825329</t>
  </si>
  <si>
    <t>URIEL DE JESUS ZAPATA MARIN</t>
  </si>
  <si>
    <t>RURAL_190616200314055001_PROV.VEREDA LA LAJA</t>
  </si>
  <si>
    <t>190616200314055001</t>
  </si>
  <si>
    <t>2026-01-08 15:06:39</t>
  </si>
  <si>
    <t>23622500</t>
  </si>
  <si>
    <t>2025-12-23 15:19:38</t>
  </si>
  <si>
    <t>21960853</t>
  </si>
  <si>
    <t>MARIELA MONTOYA GONZALEZ</t>
  </si>
  <si>
    <t>4019611</t>
  </si>
  <si>
    <t>3008862778</t>
  </si>
  <si>
    <t>RURAL_190318203117350001_PROV.VEREDA MOLINA</t>
  </si>
  <si>
    <t>190318203117350001</t>
  </si>
  <si>
    <t>2025-12-30 15:19:38</t>
  </si>
  <si>
    <t>23622506</t>
  </si>
  <si>
    <t>2025-12-23 15:20:35</t>
  </si>
  <si>
    <t>43820475</t>
  </si>
  <si>
    <t>SANDRA MILENA ALVAREZ LOPEZ</t>
  </si>
  <si>
    <t>3226120975</t>
  </si>
  <si>
    <t>RURAL_188021420910000000_VEREDA EL CHARCO</t>
  </si>
  <si>
    <t>188021420910000000</t>
  </si>
  <si>
    <t>2026-01-15 15:20:35</t>
  </si>
  <si>
    <t>4 días 15:20</t>
  </si>
  <si>
    <t>23622515</t>
  </si>
  <si>
    <t>2025-12-23 15:23:05</t>
  </si>
  <si>
    <t>71653392</t>
  </si>
  <si>
    <t>IVAN DARIO CEBALLOS MARIN</t>
  </si>
  <si>
    <t>3127306899</t>
  </si>
  <si>
    <t>RURAL_190149200742140006_PROV.VEREDA LA SONADORA P</t>
  </si>
  <si>
    <t>190149200742140006</t>
  </si>
  <si>
    <t>2026-01-08 15:23:05</t>
  </si>
  <si>
    <t>6 días 15:23</t>
  </si>
  <si>
    <t>23622525</t>
  </si>
  <si>
    <t>2025-12-23 15:31:05</t>
  </si>
  <si>
    <t>15429456</t>
  </si>
  <si>
    <t>SAMUEL ANTONIO ORTIZ GALLEGO</t>
  </si>
  <si>
    <t>3116462862</t>
  </si>
  <si>
    <t>RURAL_190616200321400010_PROV.VDA LA LAJA FINCA 28</t>
  </si>
  <si>
    <t>190616200321400010</t>
  </si>
  <si>
    <t>2026-01-08 15:31:05</t>
  </si>
  <si>
    <t>4 días 15:31</t>
  </si>
  <si>
    <t>23622529</t>
  </si>
  <si>
    <t>2025-12-23 15:34:44</t>
  </si>
  <si>
    <t>RURAL_190318203117450000_ROMERAL</t>
  </si>
  <si>
    <t>190318203117450000</t>
  </si>
  <si>
    <t>2026-01-15 15:34:44</t>
  </si>
  <si>
    <t>4 días 15:34</t>
  </si>
  <si>
    <t>10 días 15:34</t>
  </si>
  <si>
    <t>23622530</t>
  </si>
  <si>
    <t>2025-12-23 15:35:40</t>
  </si>
  <si>
    <t>25094781</t>
  </si>
  <si>
    <t>INES RESTREPO DUQUE</t>
  </si>
  <si>
    <t>3168775742</t>
  </si>
  <si>
    <t>RURAL_190376200103400005_VDA.EL YARUMO LOTE 2A160</t>
  </si>
  <si>
    <t>190376200103400005</t>
  </si>
  <si>
    <t>2026-01-08 15:35:40</t>
  </si>
  <si>
    <t>4 días 15:35</t>
  </si>
  <si>
    <t>6 días 15:35</t>
  </si>
  <si>
    <t>23622537</t>
  </si>
  <si>
    <t>2025-12-23 15:40:24</t>
  </si>
  <si>
    <t>43842994</t>
  </si>
  <si>
    <t>LINA MARIA ARENAS ORTIZ</t>
  </si>
  <si>
    <t>3104912929</t>
  </si>
  <si>
    <t>RURAL_190440200691950000_VEREDA LA MONTAÑITA FINCA</t>
  </si>
  <si>
    <t>190440200691950002</t>
  </si>
  <si>
    <t>2026-01-08 15:40:24</t>
  </si>
  <si>
    <t>6 días 15:40</t>
  </si>
  <si>
    <t>23622541</t>
  </si>
  <si>
    <t>2025-12-23 15:41:38</t>
  </si>
  <si>
    <t>901021094</t>
  </si>
  <si>
    <t>COORPORACION EDEN</t>
  </si>
  <si>
    <t>3206039722</t>
  </si>
  <si>
    <t>RURAL_190197200898608001_PROV.VEREDA EL RETIRO</t>
  </si>
  <si>
    <t>190197200898608001</t>
  </si>
  <si>
    <t>2026-01-08 15:41:38</t>
  </si>
  <si>
    <t>6 días 15:41</t>
  </si>
  <si>
    <t>23622560</t>
  </si>
  <si>
    <t>2025-12-23 15:55:40</t>
  </si>
  <si>
    <t>800019454</t>
  </si>
  <si>
    <t>REPRESENTACIONES MARIO CORREA ARANGO &amp; C</t>
  </si>
  <si>
    <t>4796937</t>
  </si>
  <si>
    <t>3216455835</t>
  </si>
  <si>
    <t>RURAL_190607200534028001_PROV.EDS PRIMAX CALIFORNI</t>
  </si>
  <si>
    <t>190607200534028001</t>
  </si>
  <si>
    <t>2026-01-08 15:55:40</t>
  </si>
  <si>
    <t>4 días 15:55</t>
  </si>
  <si>
    <t>6 días 15:55</t>
  </si>
  <si>
    <t>23622565</t>
  </si>
  <si>
    <t>2025-12-23 16:02:35</t>
  </si>
  <si>
    <t>21399488</t>
  </si>
  <si>
    <t>BLANCA SONIA ALVAREZ MARIN</t>
  </si>
  <si>
    <t>3103507539</t>
  </si>
  <si>
    <t>RURAL_190318203072500101_VDA EL SANGO INT 101</t>
  </si>
  <si>
    <t>190318203072500101</t>
  </si>
  <si>
    <t>2026-01-09 16:02:35</t>
  </si>
  <si>
    <t>4 días 16:02</t>
  </si>
  <si>
    <t>7 días 16:02</t>
  </si>
  <si>
    <t>23622571</t>
  </si>
  <si>
    <t>2025-12-23 16:10:21</t>
  </si>
  <si>
    <t>17314580</t>
  </si>
  <si>
    <t>JOSE GREGORIO HERRERA RINCON</t>
  </si>
  <si>
    <t>3112375233</t>
  </si>
  <si>
    <t>RURAL_190319207363000004_VRDA SAN IGNACIO</t>
  </si>
  <si>
    <t>190319207363000004</t>
  </si>
  <si>
    <t>2026-01-08 16:10:21</t>
  </si>
  <si>
    <t>4 días 16:10</t>
  </si>
  <si>
    <t>6 días 16:10</t>
  </si>
  <si>
    <t>23622578</t>
  </si>
  <si>
    <t>2025-12-23 16:19:57</t>
  </si>
  <si>
    <t>RURAL_190318203072500102_VDA EL SANGO INT 102</t>
  </si>
  <si>
    <t>190318203072500102</t>
  </si>
  <si>
    <t>2026-01-09 16:19:57</t>
  </si>
  <si>
    <t>4 días 16:19</t>
  </si>
  <si>
    <t>7 días 16:19</t>
  </si>
  <si>
    <t>23622605</t>
  </si>
  <si>
    <t>2025-12-23 17:01:12</t>
  </si>
  <si>
    <t>1037609691</t>
  </si>
  <si>
    <t>FERNEY SANTIAGO MEJIA RODRIGUEZ</t>
  </si>
  <si>
    <t>3154458888</t>
  </si>
  <si>
    <t>RURAL_190607100000202222_SENDEROS DE SAN JOSE_ET 2</t>
  </si>
  <si>
    <t>190607100000202222</t>
  </si>
  <si>
    <t>2025-12-30 17:01:12</t>
  </si>
  <si>
    <t>4 días 17:01</t>
  </si>
  <si>
    <t>0 días 17:01</t>
  </si>
  <si>
    <t>23622633</t>
  </si>
  <si>
    <t>2025-12-23 22:02:35</t>
  </si>
  <si>
    <t>1054543474</t>
  </si>
  <si>
    <t>ROLANDO HERNANDEZ CASTELLANOS</t>
  </si>
  <si>
    <t>3146326048</t>
  </si>
  <si>
    <t>RURAL_190318203074400000_VEREDA EL ZANGO</t>
  </si>
  <si>
    <t>190318203074400000</t>
  </si>
  <si>
    <t>2025-12-30 22:02:35</t>
  </si>
  <si>
    <t>4 días 22:02</t>
  </si>
  <si>
    <t>0 días 22:02</t>
  </si>
  <si>
    <t>23622783</t>
  </si>
  <si>
    <t>2025-12-24 06:38:55</t>
  </si>
  <si>
    <t>1036784968</t>
  </si>
  <si>
    <t>JESSICA TATIANA MARIN RIVERA</t>
  </si>
  <si>
    <t>3007524342</t>
  </si>
  <si>
    <t>RURAL_190400100209130101_CR 12 CL 14 4 INT101</t>
  </si>
  <si>
    <t>190400100209130101</t>
  </si>
  <si>
    <t>2026-01-09 06:38:55</t>
  </si>
  <si>
    <t>3 días 06:38</t>
  </si>
  <si>
    <t>7 días 06:38</t>
  </si>
  <si>
    <t>23622785</t>
  </si>
  <si>
    <t>2025-12-24 06:51:44</t>
  </si>
  <si>
    <t>RURAL_190400100209130102_CR 12 CL 14 6 INT102</t>
  </si>
  <si>
    <t>190400100209130102</t>
  </si>
  <si>
    <t>2026-01-09 06:51:44</t>
  </si>
  <si>
    <t>3 días 06:51</t>
  </si>
  <si>
    <t>7 días 06:51</t>
  </si>
  <si>
    <t>23622787</t>
  </si>
  <si>
    <t>2025-12-24 07:02:24</t>
  </si>
  <si>
    <t>RURAL_190400100209130103_CL 14 CR 11 62 INT103</t>
  </si>
  <si>
    <t>190400100209130103</t>
  </si>
  <si>
    <t>2026-01-09 07:02:24</t>
  </si>
  <si>
    <t>3 días 07:02</t>
  </si>
  <si>
    <t>7 días 07:02</t>
  </si>
  <si>
    <t>23622789</t>
  </si>
  <si>
    <t>2025-12-24 07:13:03</t>
  </si>
  <si>
    <t>1214728448</t>
  </si>
  <si>
    <t>SULEY YESENIA PORRAS RUA</t>
  </si>
  <si>
    <t>3508437304</t>
  </si>
  <si>
    <t>RURAL_190197200878780000_VDA MORRITOS RUTA 878780</t>
  </si>
  <si>
    <t>190197200878780000</t>
  </si>
  <si>
    <t>2026-01-16 07:13:03</t>
  </si>
  <si>
    <t>3 días 07:13</t>
  </si>
  <si>
    <t>11 días 07:13</t>
  </si>
  <si>
    <t>23622791</t>
  </si>
  <si>
    <t>2025-12-24 07:26:32</t>
  </si>
  <si>
    <t>70422491</t>
  </si>
  <si>
    <t>RIGOBERTO LOPEZ ARBOLEDA</t>
  </si>
  <si>
    <t>3008320673</t>
  </si>
  <si>
    <t>RURAL_190318203215160001_VEREDA_SAN_ISIDRO</t>
  </si>
  <si>
    <t>190318203215160001</t>
  </si>
  <si>
    <t>2026-01-09 07:26:32</t>
  </si>
  <si>
    <t>3 días 07:26</t>
  </si>
  <si>
    <t>7 días 07:26</t>
  </si>
  <si>
    <t>23622794</t>
  </si>
  <si>
    <t>2025-12-24 07:32:27</t>
  </si>
  <si>
    <t>1036654223</t>
  </si>
  <si>
    <t>JENY CAROLINA GOMEZ GUARIN</t>
  </si>
  <si>
    <t>5162656</t>
  </si>
  <si>
    <t>3215424729</t>
  </si>
  <si>
    <t>RURAL_190318203211299004_VEREDA_SAN_ISIDRO</t>
  </si>
  <si>
    <t>190318203211299004</t>
  </si>
  <si>
    <t>2026-01-09 07:32:27</t>
  </si>
  <si>
    <t>3 días 07:32</t>
  </si>
  <si>
    <t>7 días 07:32</t>
  </si>
  <si>
    <t>23622812</t>
  </si>
  <si>
    <t>2025-12-24 08:28:50</t>
  </si>
  <si>
    <t>1036603155</t>
  </si>
  <si>
    <t>ANGELA MARIA OSPINA TORRES</t>
  </si>
  <si>
    <t>2530710</t>
  </si>
  <si>
    <t>3107017370</t>
  </si>
  <si>
    <t>RURAL_190617200499117123-PARC ESSENZA LOTE 123</t>
  </si>
  <si>
    <t>190617200499117123</t>
  </si>
  <si>
    <t>2026-01-09 08:28:50</t>
  </si>
  <si>
    <t>3 días 08:28</t>
  </si>
  <si>
    <t>7 días 08:28</t>
  </si>
  <si>
    <t>23622824</t>
  </si>
  <si>
    <t>2025-12-24 08:43:48</t>
  </si>
  <si>
    <t>1047971313</t>
  </si>
  <si>
    <t>DANIELA ESCOBAR MANRIQUE</t>
  </si>
  <si>
    <t>3137530446</t>
  </si>
  <si>
    <t>RURAL_190756100520510201_CL 20 CR 13-42 INT 201</t>
  </si>
  <si>
    <t>190756100520510201</t>
  </si>
  <si>
    <t>2026-01-09 08:43:48</t>
  </si>
  <si>
    <t>23622827</t>
  </si>
  <si>
    <t>2025-12-24 08:44:14</t>
  </si>
  <si>
    <t>1047972186</t>
  </si>
  <si>
    <t>LEIDY YULIETH TORRES GARZON</t>
  </si>
  <si>
    <t>3136776278</t>
  </si>
  <si>
    <t>RURAL_190756100672300201_CL 8 CR 4 -62 (INTERIOR 2</t>
  </si>
  <si>
    <t>190756100672300201</t>
  </si>
  <si>
    <t>2026-01-09 08:44:14</t>
  </si>
  <si>
    <t>3 días 08:44</t>
  </si>
  <si>
    <t>7 días 08:44</t>
  </si>
  <si>
    <t>23622836</t>
  </si>
  <si>
    <t>2025-12-24 08:54:19</t>
  </si>
  <si>
    <t>RURAL_190756100520510101_CL 20 CR 13-42 INT 101</t>
  </si>
  <si>
    <t>190756100520510101</t>
  </si>
  <si>
    <t>2026-01-09 08:54:19</t>
  </si>
  <si>
    <t>3 días 08:54</t>
  </si>
  <si>
    <t>7 días 08:54</t>
  </si>
  <si>
    <t>23622852</t>
  </si>
  <si>
    <t>2025-12-24 09:16:50</t>
  </si>
  <si>
    <t>RURAL_190400200638900011_VDA MAZORCAL</t>
  </si>
  <si>
    <t>190400200638900011</t>
  </si>
  <si>
    <t>2026-01-09 09:16:50</t>
  </si>
  <si>
    <t>23622853</t>
  </si>
  <si>
    <t>2025-12-24 09:18:19</t>
  </si>
  <si>
    <t>901469886</t>
  </si>
  <si>
    <t>PROMOTORA SANTA IRENE S.A.S.</t>
  </si>
  <si>
    <t>RURAL_190376200484000010_190376200484000010_ZONA C</t>
  </si>
  <si>
    <t>190376200484000010</t>
  </si>
  <si>
    <t>Revisor Inst. Particulares Oriente</t>
  </si>
  <si>
    <t>2026-01-09 09:18:19</t>
  </si>
  <si>
    <t>3 días 09:18</t>
  </si>
  <si>
    <t>7 días 09:18</t>
  </si>
  <si>
    <t>23622907</t>
  </si>
  <si>
    <t>2025-12-24 09:26:30</t>
  </si>
  <si>
    <t>RURAL_190376200484000134_190376200484000134_LOTE 1</t>
  </si>
  <si>
    <t>190376200484000134</t>
  </si>
  <si>
    <t>2026-01-09 09:26:30</t>
  </si>
  <si>
    <t>3 días 09:26</t>
  </si>
  <si>
    <t>7 días 09:26</t>
  </si>
  <si>
    <t>23622931</t>
  </si>
  <si>
    <t>2025-12-24 09:35:07</t>
  </si>
  <si>
    <t>70693094</t>
  </si>
  <si>
    <t>LEON DARIO HOYOS GOMEZ</t>
  </si>
  <si>
    <t>3148031372</t>
  </si>
  <si>
    <t>RURAL_190697100854050001_VDA LA CHAPA</t>
  </si>
  <si>
    <t>190697100854050001</t>
  </si>
  <si>
    <t>2026-01-09 09:35:07</t>
  </si>
  <si>
    <t>7 días 09:35</t>
  </si>
  <si>
    <t>23622932</t>
  </si>
  <si>
    <t>2025-12-24 09:35:50</t>
  </si>
  <si>
    <t>RURAL_190376200484000007_190376200484000007_ZONA C</t>
  </si>
  <si>
    <t>190376200484000007</t>
  </si>
  <si>
    <t>2026-01-09 09:35:50</t>
  </si>
  <si>
    <t>23622954</t>
  </si>
  <si>
    <t>2025-12-24 09:45:09</t>
  </si>
  <si>
    <t>RURAL_190376200484000017_190376200484000017_SISTEM</t>
  </si>
  <si>
    <t>190376200484000017</t>
  </si>
  <si>
    <t>2026-01-09 09:45:09</t>
  </si>
  <si>
    <t>3 días 09:45</t>
  </si>
  <si>
    <t>7 días 09:45</t>
  </si>
  <si>
    <t>23622986</t>
  </si>
  <si>
    <t>2025-12-24 10:08:53</t>
  </si>
  <si>
    <t>70731844</t>
  </si>
  <si>
    <t>JUAN CARLOS GALLEGO GALVIS</t>
  </si>
  <si>
    <t>3114247901</t>
  </si>
  <si>
    <t>RURAL_190756100154550401_CR 4 CL 2 -28 (APTO 402 )</t>
  </si>
  <si>
    <t>190756100154550401</t>
  </si>
  <si>
    <t>2026-01-09 10:08:53</t>
  </si>
  <si>
    <t>3 días 10:08</t>
  </si>
  <si>
    <t>7 días 10:08</t>
  </si>
  <si>
    <t>23622987</t>
  </si>
  <si>
    <t>2025-12-24 10:12:07</t>
  </si>
  <si>
    <t>RURAL_190756100154550302_CR 4 CL 2 -28 (APTO 302)</t>
  </si>
  <si>
    <t>190756100154550302</t>
  </si>
  <si>
    <t>2026-01-09 10:12:07</t>
  </si>
  <si>
    <t>3 días 10:12</t>
  </si>
  <si>
    <t>7 días 10:12</t>
  </si>
  <si>
    <t>23623004</t>
  </si>
  <si>
    <t>2025-12-24 10:33:04</t>
  </si>
  <si>
    <t>RURAL_190756100154550301_CR 4 -2 -28 (APTO 301 )</t>
  </si>
  <si>
    <t>190756100154550301</t>
  </si>
  <si>
    <t>2026-01-09 10:33:04</t>
  </si>
  <si>
    <t>3 días 10:33</t>
  </si>
  <si>
    <t>7 días 10:33</t>
  </si>
  <si>
    <t>23623006</t>
  </si>
  <si>
    <t>2025-12-24 10:37:24</t>
  </si>
  <si>
    <t>RURAL_1907561001545500012_CR 4 CL 2 -28 (APTO 401</t>
  </si>
  <si>
    <t>190756100154550001</t>
  </si>
  <si>
    <t>2026-01-09 10:37:24</t>
  </si>
  <si>
    <t>23623013</t>
  </si>
  <si>
    <t>2025-12-24 10:50:57</t>
  </si>
  <si>
    <t>1040260199</t>
  </si>
  <si>
    <t>ROGER ALEXANDER MARTINEZ GIRO</t>
  </si>
  <si>
    <t>3225194244</t>
  </si>
  <si>
    <t>RURAL_190653100136700201_CL 9 CR 9 -23INTE201</t>
  </si>
  <si>
    <t>190653100136700201</t>
  </si>
  <si>
    <t>2026-01-09 10:50:57</t>
  </si>
  <si>
    <t>3 días 10:50</t>
  </si>
  <si>
    <t>7 días 10:50</t>
  </si>
  <si>
    <t>23623083</t>
  </si>
  <si>
    <t>2025-12-24 12:47:52</t>
  </si>
  <si>
    <t>98581733</t>
  </si>
  <si>
    <t>CHARLES HENRY CORREA RAMIREZ</t>
  </si>
  <si>
    <t>5978281</t>
  </si>
  <si>
    <t>3113621544</t>
  </si>
  <si>
    <t>LA GRANJA VEREDA LA GRANJA</t>
  </si>
  <si>
    <t>000000000000000000</t>
  </si>
  <si>
    <t>2026-01-06 12:47:52</t>
  </si>
  <si>
    <t>3 días 12:47</t>
  </si>
  <si>
    <t>4 días 12:47</t>
  </si>
  <si>
    <t>23623097</t>
  </si>
  <si>
    <t>2025-12-24 13:02:13</t>
  </si>
  <si>
    <t>70825731</t>
  </si>
  <si>
    <t>JAVIER GIRALDO QUINTERO</t>
  </si>
  <si>
    <t>3122476776</t>
  </si>
  <si>
    <t>RURAL_190313100236200010</t>
  </si>
  <si>
    <t>190313100236200010</t>
  </si>
  <si>
    <t>2026-01-07 13:02:13</t>
  </si>
  <si>
    <t>23623099</t>
  </si>
  <si>
    <t>2025-12-24 13:06:03</t>
  </si>
  <si>
    <t>70827158</t>
  </si>
  <si>
    <t>ORLANDO ANTONIO LOPEZ ARISTIZABAL</t>
  </si>
  <si>
    <t>4644187</t>
  </si>
  <si>
    <t>3217340956</t>
  </si>
  <si>
    <t>RURAL_190313100237650050</t>
  </si>
  <si>
    <t>190313100237650050</t>
  </si>
  <si>
    <t>2026-01-07 13:06:03</t>
  </si>
  <si>
    <t>3 días 13:06</t>
  </si>
  <si>
    <t>5 días 13:06</t>
  </si>
  <si>
    <t>23623110</t>
  </si>
  <si>
    <t>2025-12-24 13:29:30</t>
  </si>
  <si>
    <t>1000439419</t>
  </si>
  <si>
    <t>JULIAN MARTINEZ VERGARA</t>
  </si>
  <si>
    <t>3137233831</t>
  </si>
  <si>
    <t>RURAL_190313200820010001_PROV.VAHITOS</t>
  </si>
  <si>
    <t>190313200820010001</t>
  </si>
  <si>
    <t>2026-01-09 13:29:30</t>
  </si>
  <si>
    <t>3 días 13:29</t>
  </si>
  <si>
    <t>7 días 13:29</t>
  </si>
  <si>
    <t>23623137</t>
  </si>
  <si>
    <t>2025-12-24 15:55:51</t>
  </si>
  <si>
    <t>901172312</t>
  </si>
  <si>
    <t>FRESH COLOMBIA INTERNATIONAL SAS</t>
  </si>
  <si>
    <t>RURAL_190400200731908000_VDA SAN MIGUEL</t>
  </si>
  <si>
    <t>190400200731908000</t>
  </si>
  <si>
    <t>2025-12-31 15:55:51</t>
  </si>
  <si>
    <t>3 días 15:55</t>
  </si>
  <si>
    <t>1 días 15:55</t>
  </si>
  <si>
    <t>23623138</t>
  </si>
  <si>
    <t>2025-12-24 16:57:59</t>
  </si>
  <si>
    <t>43508254</t>
  </si>
  <si>
    <t>ADRIANA MARIA AGUDELO TRUJILLO</t>
  </si>
  <si>
    <t>3147710320</t>
  </si>
  <si>
    <t>RURAL_130014800000000000_BARROBLANCO</t>
  </si>
  <si>
    <t>130014800000000000</t>
  </si>
  <si>
    <t>2025-12-31 16:57:59</t>
  </si>
  <si>
    <t>3 días 16:57</t>
  </si>
  <si>
    <t>1 días 16:57</t>
  </si>
  <si>
    <t>23623383</t>
  </si>
  <si>
    <t>2025-12-26 07:22:30</t>
  </si>
  <si>
    <t>71360454</t>
  </si>
  <si>
    <t>DAVID HERNANDO ALZATE ARANGO</t>
  </si>
  <si>
    <t>3152888282</t>
  </si>
  <si>
    <t>RURAL_190674200594095000_VDA LA ENEA</t>
  </si>
  <si>
    <t>190674200594095000</t>
  </si>
  <si>
    <t>2026-01-13 07:22:30</t>
  </si>
  <si>
    <t>2 días 07:22</t>
  </si>
  <si>
    <t>8 días 07:22</t>
  </si>
  <si>
    <t>23623396</t>
  </si>
  <si>
    <t>2025-12-26 07:55:39</t>
  </si>
  <si>
    <t>42938196</t>
  </si>
  <si>
    <t>LUZ DARI CASTAÑO VALENCIA</t>
  </si>
  <si>
    <t>3217790828</t>
  </si>
  <si>
    <t>RURAL_190674100374200403_CR 34 CL 23 -68 (INTERIOR</t>
  </si>
  <si>
    <t>190674100374200403</t>
  </si>
  <si>
    <t>2026-01-13 07:55:39</t>
  </si>
  <si>
    <t>2 días 07:55</t>
  </si>
  <si>
    <t>8 días 07:55</t>
  </si>
  <si>
    <t>23623406</t>
  </si>
  <si>
    <t>2025-12-26 08:29:15</t>
  </si>
  <si>
    <t>1007327148</t>
  </si>
  <si>
    <t>LUIS FERNANDO ECHEVERRY GIRALDO</t>
  </si>
  <si>
    <t>3113504311</t>
  </si>
  <si>
    <t>RURAL_190698200775865000_VDA FLORESTA</t>
  </si>
  <si>
    <t>190698200775865000</t>
  </si>
  <si>
    <t>2026-01-02 08:29:15</t>
  </si>
  <si>
    <t>2 días 08:29</t>
  </si>
  <si>
    <t>23623411</t>
  </si>
  <si>
    <t>2025-12-26 08:40:41</t>
  </si>
  <si>
    <t>70061402</t>
  </si>
  <si>
    <t>HERNAN ANTONIO VASQUEZ PEREZ</t>
  </si>
  <si>
    <t>3107432215</t>
  </si>
  <si>
    <t>RURAL_1760152505000000120_VEREDA LA PEÑA</t>
  </si>
  <si>
    <t>176015250500000012</t>
  </si>
  <si>
    <t>2026-01-13 08:40:41</t>
  </si>
  <si>
    <t>2 días 08:40</t>
  </si>
  <si>
    <t>8 días 08:40</t>
  </si>
  <si>
    <t>23623416</t>
  </si>
  <si>
    <t>2025-12-26 08:48:39</t>
  </si>
  <si>
    <t>3541610</t>
  </si>
  <si>
    <t>EDGAR ENRIQUE ARISTIZABAL VILLEGAS</t>
  </si>
  <si>
    <t>RURAL_190440200871465001_PROV.190440200871465000</t>
  </si>
  <si>
    <t>190440200871465001</t>
  </si>
  <si>
    <t>2026-01-02 08:48:39</t>
  </si>
  <si>
    <t>23623426</t>
  </si>
  <si>
    <t>2025-12-26 08:53:59</t>
  </si>
  <si>
    <t>71905055</t>
  </si>
  <si>
    <t>ORLANDO DE JESUS RESTREPO TOBON</t>
  </si>
  <si>
    <t>3216722128</t>
  </si>
  <si>
    <t>CR 22 C CL 12 DD -40 (INTERIOR 201 )</t>
  </si>
  <si>
    <t>371222302440400201</t>
  </si>
  <si>
    <t>2026-01-07 08:53:59</t>
  </si>
  <si>
    <t>2 días 08:53</t>
  </si>
  <si>
    <t>5 días 08:53</t>
  </si>
  <si>
    <t>23623427</t>
  </si>
  <si>
    <t>2025-12-26 08:55:29</t>
  </si>
  <si>
    <t>CR 22 C CL 12 DD -40 (INTERIOR 301 )</t>
  </si>
  <si>
    <t>371222302440400301</t>
  </si>
  <si>
    <t>2026-01-07 08:55:29</t>
  </si>
  <si>
    <t>23623429</t>
  </si>
  <si>
    <t>2025-12-26 08:57:05</t>
  </si>
  <si>
    <t>CR 22 C CL 12 DD -40 (INTERIOR 401 )</t>
  </si>
  <si>
    <t>371222302440400401</t>
  </si>
  <si>
    <t>2026-01-07 08:57:05</t>
  </si>
  <si>
    <t>23623431</t>
  </si>
  <si>
    <t>2025-12-26 08:58:20</t>
  </si>
  <si>
    <t>CR 22 C CL 12 DD -40 (INTERIOR 501 )</t>
  </si>
  <si>
    <t>371222302440400501</t>
  </si>
  <si>
    <t>2026-01-07 08:58:20</t>
  </si>
  <si>
    <t>2 días 08:58</t>
  </si>
  <si>
    <t>5 días 08:58</t>
  </si>
  <si>
    <t>23623433</t>
  </si>
  <si>
    <t>2025-12-26 09:01:05</t>
  </si>
  <si>
    <t>79602814</t>
  </si>
  <si>
    <t>DIEGO LEON RINCON</t>
  </si>
  <si>
    <t>3218647047</t>
  </si>
  <si>
    <t>RURAL_190319207305140233_PROV.190319207305140230</t>
  </si>
  <si>
    <t>190319207305140233</t>
  </si>
  <si>
    <t>2026-01-02 09:01:05</t>
  </si>
  <si>
    <t>23623438</t>
  </si>
  <si>
    <t>2025-12-26 09:06:23</t>
  </si>
  <si>
    <t>1035918831</t>
  </si>
  <si>
    <t>KELLY JOHANNA RUIZ GUTIERREZ</t>
  </si>
  <si>
    <t>RURAL_190318203072170104 CR 53 CL 59 -160 (INT 104</t>
  </si>
  <si>
    <t>190318203072170104</t>
  </si>
  <si>
    <t>2026-01-02 09:06:23</t>
  </si>
  <si>
    <t>2 días 09:06</t>
  </si>
  <si>
    <t>23623441</t>
  </si>
  <si>
    <t>2025-12-26 09:08:33</t>
  </si>
  <si>
    <t>CR 22 C CL 12 DD -40 (INTERIOR 601 )</t>
  </si>
  <si>
    <t>371222302440400601</t>
  </si>
  <si>
    <t>2026-01-07 09:08:33</t>
  </si>
  <si>
    <t>2 días 09:08</t>
  </si>
  <si>
    <t>5 días 09:08</t>
  </si>
  <si>
    <t>23623449</t>
  </si>
  <si>
    <t>2025-12-26 09:21:43</t>
  </si>
  <si>
    <t>43785850</t>
  </si>
  <si>
    <t>AURA FABIOLA ARISTIZABAL GOMEZ</t>
  </si>
  <si>
    <t>CL 50 CR 45 -36 (INTERIOR 404 )</t>
  </si>
  <si>
    <t>900056970001882227</t>
  </si>
  <si>
    <t>2026-01-07 09:21:43</t>
  </si>
  <si>
    <t>2 días 09:21</t>
  </si>
  <si>
    <t>5 días 09:21</t>
  </si>
  <si>
    <t>23623457</t>
  </si>
  <si>
    <t>2025-12-26 09:41:30</t>
  </si>
  <si>
    <t>43525324</t>
  </si>
  <si>
    <t>MARIA MAGDALENA ESCUDERO GARCIA</t>
  </si>
  <si>
    <t>3113775175</t>
  </si>
  <si>
    <t>RURAL_190674200635400000_190674200635400000</t>
  </si>
  <si>
    <t>190674200635400000</t>
  </si>
  <si>
    <t>2026-01-02 09:41:30</t>
  </si>
  <si>
    <t>2 días 09:41</t>
  </si>
  <si>
    <t>23623461</t>
  </si>
  <si>
    <t>2025-12-26 09:44:10</t>
  </si>
  <si>
    <t>15517955</t>
  </si>
  <si>
    <t>DAVID DE JESUS LOAIZA CARDENAS</t>
  </si>
  <si>
    <t>RURAL_190318203157563000_VEREDA ROMERAL</t>
  </si>
  <si>
    <t>190318203157563002</t>
  </si>
  <si>
    <t>2026-01-13 09:44:10</t>
  </si>
  <si>
    <t>23623462</t>
  </si>
  <si>
    <t>2025-12-26 09:51:07</t>
  </si>
  <si>
    <t>15510362</t>
  </si>
  <si>
    <t>CARLOS MARIO HERNANDEZ CARDONA</t>
  </si>
  <si>
    <t>2166782</t>
  </si>
  <si>
    <t>3014810965</t>
  </si>
  <si>
    <t>LA HONDITA LOTE 6</t>
  </si>
  <si>
    <t>900053180001906955</t>
  </si>
  <si>
    <t>2026-01-09 09:51:07</t>
  </si>
  <si>
    <t>2 días 09:51</t>
  </si>
  <si>
    <t>7 días 09:51</t>
  </si>
  <si>
    <t>23623465</t>
  </si>
  <si>
    <t>2025-12-26 09:58:13</t>
  </si>
  <si>
    <t>98562443</t>
  </si>
  <si>
    <t>DARIO FERNANDO SANCHEZ AGUDELO</t>
  </si>
  <si>
    <t>3194090201</t>
  </si>
  <si>
    <t>RURAL_190319207107710000_VDA YOLOMBAL</t>
  </si>
  <si>
    <t>190319207107710000</t>
  </si>
  <si>
    <t>2026-01-14 09:58:13</t>
  </si>
  <si>
    <t>2 días 09:58</t>
  </si>
  <si>
    <t>9 días 09:58</t>
  </si>
  <si>
    <t>23623467</t>
  </si>
  <si>
    <t>2025-12-26 10:03:08</t>
  </si>
  <si>
    <t>1007287090</t>
  </si>
  <si>
    <t>JOSE JULIAN RUIZ ARANGO</t>
  </si>
  <si>
    <t>RURAL_190319206310440000_VEREDA LA CLARA</t>
  </si>
  <si>
    <t>190319206310440000</t>
  </si>
  <si>
    <t>2026-01-13 10:03:08</t>
  </si>
  <si>
    <t>2 días 10:03</t>
  </si>
  <si>
    <t>8 días 10:03</t>
  </si>
  <si>
    <t>23623470</t>
  </si>
  <si>
    <t>2025-12-26 10:06:56</t>
  </si>
  <si>
    <t>70290894</t>
  </si>
  <si>
    <t>JOSE ALONSO GIRALDO GIRALDO</t>
  </si>
  <si>
    <t>3127079110</t>
  </si>
  <si>
    <t>RURAL_181039217900000000_181039217900000000</t>
  </si>
  <si>
    <t>181039217900000000</t>
  </si>
  <si>
    <t>2026-01-02 10:06:56</t>
  </si>
  <si>
    <t>2 días 10:06</t>
  </si>
  <si>
    <t>23623499</t>
  </si>
  <si>
    <t>2025-12-26 10:54:25</t>
  </si>
  <si>
    <t>901601276</t>
  </si>
  <si>
    <t>PROMOTORA DACHA S.A.S</t>
  </si>
  <si>
    <t>3013880595</t>
  </si>
  <si>
    <t>RURAL_190617200560750002_ZC 2_SECTOR EL CHACHO</t>
  </si>
  <si>
    <t>190617200560750002</t>
  </si>
  <si>
    <t>2026-01-13 10:54:25</t>
  </si>
  <si>
    <t>2 días 10:54</t>
  </si>
  <si>
    <t>8 días 10:54</t>
  </si>
  <si>
    <t>23623503</t>
  </si>
  <si>
    <t>2025-12-26 10:59:40</t>
  </si>
  <si>
    <t>RURAL_190617200560750001_ZC 1_SECTOR EL CHACHO</t>
  </si>
  <si>
    <t>190617200560750001</t>
  </si>
  <si>
    <t>2026-01-13 10:59:40</t>
  </si>
  <si>
    <t>23623506</t>
  </si>
  <si>
    <t>2025-12-26 11:05:21</t>
  </si>
  <si>
    <t>32015031</t>
  </si>
  <si>
    <t>ANA JULIA HOYOS GONZALEZ</t>
  </si>
  <si>
    <t>3052575056</t>
  </si>
  <si>
    <t>RURAL_190617200773468002_PROV.VEREDA QUIRAMA</t>
  </si>
  <si>
    <t>190617200773468002</t>
  </si>
  <si>
    <t>2026-01-13 11:05:21</t>
  </si>
  <si>
    <t>2 días 11:05</t>
  </si>
  <si>
    <t>8 días 11:05</t>
  </si>
  <si>
    <t>23623535</t>
  </si>
  <si>
    <t>2025-12-26 11:55:30</t>
  </si>
  <si>
    <t>39185257</t>
  </si>
  <si>
    <t>NUBIA DEL CARMEN CASTRO LOPEZ</t>
  </si>
  <si>
    <t>5681293</t>
  </si>
  <si>
    <t>3207034661</t>
  </si>
  <si>
    <t>RURAL_190375100175600000_CR 17 CL 23 -53</t>
  </si>
  <si>
    <t>190375100175600000</t>
  </si>
  <si>
    <t>2026-01-02 11:55:30</t>
  </si>
  <si>
    <t>2 días 11:55</t>
  </si>
  <si>
    <t>23623544</t>
  </si>
  <si>
    <t>2025-12-26 12:13:49</t>
  </si>
  <si>
    <t>70698397</t>
  </si>
  <si>
    <t>NORBEY DE JESUS GARCIA SALAZAR</t>
  </si>
  <si>
    <t>RURAL_190697100855031000_CL 45 CR 39 300</t>
  </si>
  <si>
    <t>190697100855031000</t>
  </si>
  <si>
    <t>2026-01-02 12:13:49</t>
  </si>
  <si>
    <t>2 días 12:13</t>
  </si>
  <si>
    <t>23623545</t>
  </si>
  <si>
    <t>2025-12-26 12:19:56</t>
  </si>
  <si>
    <t>RURAL_190617200560750005_LT 4_SECTOR EL CHACHO</t>
  </si>
  <si>
    <t>190617200560750005</t>
  </si>
  <si>
    <t>2026-01-13 12:19:56</t>
  </si>
  <si>
    <t>8 días 12:19</t>
  </si>
  <si>
    <t>23623551</t>
  </si>
  <si>
    <t>2025-12-26 12:42:29</t>
  </si>
  <si>
    <t>8160087</t>
  </si>
  <si>
    <t>JULIAN ESTEBAN MEJIA OSORIO</t>
  </si>
  <si>
    <t>3002780404</t>
  </si>
  <si>
    <t>RURAL_190674200606899000_VDA LA ENEA</t>
  </si>
  <si>
    <t>190674200606899000</t>
  </si>
  <si>
    <t>2026-01-02 12:42:29</t>
  </si>
  <si>
    <t>2 días 12:42</t>
  </si>
  <si>
    <t>23623570</t>
  </si>
  <si>
    <t>2025-12-26 13:35:30</t>
  </si>
  <si>
    <t>71585071</t>
  </si>
  <si>
    <t>JUAN CARLOS ZAPATA PALACIO</t>
  </si>
  <si>
    <t>5595803</t>
  </si>
  <si>
    <t>3155401625</t>
  </si>
  <si>
    <t>RURAL_190674200790510001_P GORDA</t>
  </si>
  <si>
    <t>190674200790510001</t>
  </si>
  <si>
    <t>2026-01-13 13:35:30</t>
  </si>
  <si>
    <t>2 días 13:35</t>
  </si>
  <si>
    <t>8 días 13:35</t>
  </si>
  <si>
    <t>23623592</t>
  </si>
  <si>
    <t>2025-12-26 14:06:45</t>
  </si>
  <si>
    <t>39445204</t>
  </si>
  <si>
    <t>MARIA ANGELICA VALENCIA VARGAS</t>
  </si>
  <si>
    <t>3137850906</t>
  </si>
  <si>
    <t>RURAL_190149200661500008_PROV.EL SALADO</t>
  </si>
  <si>
    <t>190149200661500008</t>
  </si>
  <si>
    <t>2026-01-13 14:06:45</t>
  </si>
  <si>
    <t>2 días 14:06</t>
  </si>
  <si>
    <t>8 días 14:06</t>
  </si>
  <si>
    <t>23623607</t>
  </si>
  <si>
    <t>2025-12-26 14:53:03</t>
  </si>
  <si>
    <t>71140029</t>
  </si>
  <si>
    <t>LUIS CARLOS RAMIREZ URIBE</t>
  </si>
  <si>
    <t>3207822117</t>
  </si>
  <si>
    <t>RURAL_190698200073000000_VDA PANTANILLO</t>
  </si>
  <si>
    <t>190698200073000000</t>
  </si>
  <si>
    <t>2026-01-02 14:53:03</t>
  </si>
  <si>
    <t>2 días 14:53</t>
  </si>
  <si>
    <t>23623610</t>
  </si>
  <si>
    <t>2025-12-26 15:00:28</t>
  </si>
  <si>
    <t>890925360</t>
  </si>
  <si>
    <t>MAPLA S.A.</t>
  </si>
  <si>
    <t>2357797</t>
  </si>
  <si>
    <t>3116090847</t>
  </si>
  <si>
    <t>RURAL_190400100082400000_CL 14 8 60 URBO</t>
  </si>
  <si>
    <t>190400100082400000</t>
  </si>
  <si>
    <t>2026-01-02 15:00:28</t>
  </si>
  <si>
    <t>23623652</t>
  </si>
  <si>
    <t>2025-12-26 15:49:22</t>
  </si>
  <si>
    <t>1047964325</t>
  </si>
  <si>
    <t>FERNAN CARDENAS ARIAS</t>
  </si>
  <si>
    <t>3188246093</t>
  </si>
  <si>
    <t>RURAL_190757200219000001_PROV.VDA LAS CRUCES</t>
  </si>
  <si>
    <t>190757200219000001</t>
  </si>
  <si>
    <t>2026-01-02 15:49:22</t>
  </si>
  <si>
    <t>23623662</t>
  </si>
  <si>
    <t>2025-12-26 16:01:59</t>
  </si>
  <si>
    <t>1007459952</t>
  </si>
  <si>
    <t>MARIA ISABEL BOTERO MEJIA</t>
  </si>
  <si>
    <t>3104665571</t>
  </si>
  <si>
    <t>RURAL_190002100288420008_BARRIO LOS LLANOS</t>
  </si>
  <si>
    <t>190002100288420008</t>
  </si>
  <si>
    <t>2026-01-08 16:01:59</t>
  </si>
  <si>
    <t>2 días 16:01</t>
  </si>
  <si>
    <t>23623667</t>
  </si>
  <si>
    <t>2025-12-26 16:07:50</t>
  </si>
  <si>
    <t>1036422763</t>
  </si>
  <si>
    <t>MARIA FERNANDA GOMEZ MONTOYA</t>
  </si>
  <si>
    <t>RURAL_190197200611800004_PROV.VEREDA EL COCO</t>
  </si>
  <si>
    <t>190197200611800004</t>
  </si>
  <si>
    <t>2026-01-13 16:07:50</t>
  </si>
  <si>
    <t>23623891</t>
  </si>
  <si>
    <t>2025-12-29 07:24:59</t>
  </si>
  <si>
    <t>15440283</t>
  </si>
  <si>
    <t>GIBER ALBERTO MEJIA RAMIREZ</t>
  </si>
  <si>
    <t>RURAL_190616100045235401_CL 35 C 62-120 INT 401</t>
  </si>
  <si>
    <t>190616100045235401</t>
  </si>
  <si>
    <t>2026-01-14 07:24:59</t>
  </si>
  <si>
    <t>0 días 07:24</t>
  </si>
  <si>
    <t>9 días 07:24</t>
  </si>
  <si>
    <t>23623893</t>
  </si>
  <si>
    <t>2025-12-29 07:27:48</t>
  </si>
  <si>
    <t>15438681</t>
  </si>
  <si>
    <t>OSCAR MAURICIO RAMIREZ OSPINA</t>
  </si>
  <si>
    <t>5622453</t>
  </si>
  <si>
    <t>3128112739</t>
  </si>
  <si>
    <t>RURAL_190616200242855001_PROV.VDA LA PLAYA</t>
  </si>
  <si>
    <t>190616200242855001</t>
  </si>
  <si>
    <t>2026-01-14 07:27:48</t>
  </si>
  <si>
    <t>0 días 07:27</t>
  </si>
  <si>
    <t>9 días 07:27</t>
  </si>
  <si>
    <t>23623907</t>
  </si>
  <si>
    <t>2025-12-29 07:52:51</t>
  </si>
  <si>
    <t>71796806</t>
  </si>
  <si>
    <t>JUAN DAVID ARBOLEDA MARTINEZ</t>
  </si>
  <si>
    <t>RURAL_190617200573933000_PARC EL TAPIAL LT 12</t>
  </si>
  <si>
    <t>190617200573933000</t>
  </si>
  <si>
    <t>2026-01-05 07:52:51</t>
  </si>
  <si>
    <t>3 días 07:52</t>
  </si>
  <si>
    <t>23623908</t>
  </si>
  <si>
    <t>2025-12-29 07:53:59</t>
  </si>
  <si>
    <t>21626163</t>
  </si>
  <si>
    <t>ROSA ELENA QUINTERO ZULUAGA</t>
  </si>
  <si>
    <t>5431580</t>
  </si>
  <si>
    <t>RURAL_190149200633705001_PROV.RURAL_19014920063370</t>
  </si>
  <si>
    <t>190149200633705001</t>
  </si>
  <si>
    <t>2026-01-14 07:53:59</t>
  </si>
  <si>
    <t>0 días 07:53</t>
  </si>
  <si>
    <t>9 días 07:53</t>
  </si>
  <si>
    <t>23623918</t>
  </si>
  <si>
    <t>2025-12-29 08:10:42</t>
  </si>
  <si>
    <t>70726158</t>
  </si>
  <si>
    <t>BENJAMIN GIRALDO GIRALDO</t>
  </si>
  <si>
    <t>3128399585</t>
  </si>
  <si>
    <t>RURAL_190756100095900000_CL 01 CR 07 - 20</t>
  </si>
  <si>
    <t>190756100095900000</t>
  </si>
  <si>
    <t>2026-01-20 08:10:42</t>
  </si>
  <si>
    <t>13 días 08:10</t>
  </si>
  <si>
    <t>23623925</t>
  </si>
  <si>
    <t>2025-12-29 08:23:18</t>
  </si>
  <si>
    <t>1035916007</t>
  </si>
  <si>
    <t>JULIAN DE JESUS ARBELAEZ IRAL</t>
  </si>
  <si>
    <t>3106052561</t>
  </si>
  <si>
    <t>RURAL_190616200243030001_PROV.VDA LA PLAYA</t>
  </si>
  <si>
    <t>190616200243030001</t>
  </si>
  <si>
    <t>2026-01-14 08:23:18</t>
  </si>
  <si>
    <t>0 días 08:23</t>
  </si>
  <si>
    <t>9 días 08:23</t>
  </si>
  <si>
    <t>23623935</t>
  </si>
  <si>
    <t>2025-12-29 08:32:56</t>
  </si>
  <si>
    <t>70124911</t>
  </si>
  <si>
    <t>JOAQUIN ALBERTO VALENCIA VELEZ</t>
  </si>
  <si>
    <t>3021208160</t>
  </si>
  <si>
    <t>RURAL_190616200210600101</t>
  </si>
  <si>
    <t>190616200210600101</t>
  </si>
  <si>
    <t>2026-01-14 08:32:56</t>
  </si>
  <si>
    <t>9 días 08:32</t>
  </si>
  <si>
    <t>23623940</t>
  </si>
  <si>
    <t>2025-12-29 08:40:49</t>
  </si>
  <si>
    <t>1047970463</t>
  </si>
  <si>
    <t>JOHN EDISON LOAIZA LOAIZA</t>
  </si>
  <si>
    <t>3137943687</t>
  </si>
  <si>
    <t>CL 9 CR 10 -29 (INTERIOR 101 )</t>
  </si>
  <si>
    <t>900057560001909839</t>
  </si>
  <si>
    <t>2026-01-08 08:40:49</t>
  </si>
  <si>
    <t>0 días 08:40</t>
  </si>
  <si>
    <t>23623942</t>
  </si>
  <si>
    <t>2025-12-29 08:44:45</t>
  </si>
  <si>
    <t>70287193</t>
  </si>
  <si>
    <t>IVAN DARIO DIAZ OCHOA</t>
  </si>
  <si>
    <t>3146710261</t>
  </si>
  <si>
    <t>RURAL_190439100701750000_CL 19 CR 32 37 (IN 120)</t>
  </si>
  <si>
    <t>190439100701750000</t>
  </si>
  <si>
    <t>2026-01-20 08:44:45</t>
  </si>
  <si>
    <t>13 días 08:44</t>
  </si>
  <si>
    <t>23007150</t>
  </si>
  <si>
    <t>2025-12-17 09:51:43</t>
  </si>
  <si>
    <t>1125786142</t>
  </si>
  <si>
    <t>JOSE GABRIEL RESTREPO AGUIRRE</t>
  </si>
  <si>
    <t>3781016</t>
  </si>
  <si>
    <t>3203939040</t>
  </si>
  <si>
    <t>RURAL_190142200125280001_PROV.VEREDA SAN ANTONIO</t>
  </si>
  <si>
    <t>MACEO</t>
  </si>
  <si>
    <t>190142200125280001</t>
  </si>
  <si>
    <t>Maceo</t>
  </si>
  <si>
    <t>Region Nordeste</t>
  </si>
  <si>
    <t>2026-01-02 09:51:43</t>
  </si>
  <si>
    <t>8 días 09:51</t>
  </si>
  <si>
    <t>NORDESTE</t>
  </si>
  <si>
    <t>23260193</t>
  </si>
  <si>
    <t>2025-12-09 08:22:19</t>
  </si>
  <si>
    <t>32191379</t>
  </si>
  <si>
    <t>DIANA LUCY LONDOÑO</t>
  </si>
  <si>
    <t>3235966880</t>
  </si>
  <si>
    <t>RURAL_190425200517720001_PROV.CORREGIMIENTO LA SUS</t>
  </si>
  <si>
    <t>190425200517720001</t>
  </si>
  <si>
    <t>2025-12-26 08:22:19</t>
  </si>
  <si>
    <t>14 días 08:22</t>
  </si>
  <si>
    <t>23436012</t>
  </si>
  <si>
    <t>2025-12-26 14:24:54</t>
  </si>
  <si>
    <t>1035390843</t>
  </si>
  <si>
    <t>JAIRO ESTEBAN MARQUEZ BEDOYA</t>
  </si>
  <si>
    <t>3117121299</t>
  </si>
  <si>
    <t>RURAL_190657200221480001_PROV.CORREGIMIENTO PROVID</t>
  </si>
  <si>
    <t>SAN ROQUE</t>
  </si>
  <si>
    <t>190657200221480001</t>
  </si>
  <si>
    <t>San Roque</t>
  </si>
  <si>
    <t>2026-01-13 14:24:54</t>
  </si>
  <si>
    <t>2 días 14:24</t>
  </si>
  <si>
    <t>8 días 14:24</t>
  </si>
  <si>
    <t>23450488</t>
  </si>
  <si>
    <t>2025-12-16 10:09:48</t>
  </si>
  <si>
    <t>43656519</t>
  </si>
  <si>
    <t>SANDRA YANETH OSORIO VALDES</t>
  </si>
  <si>
    <t>3177094802</t>
  </si>
  <si>
    <t>RURAL_190142200671000001_PROV.CORREGIMIENTO VIRGIN</t>
  </si>
  <si>
    <t>PUERTO BERRÍO</t>
  </si>
  <si>
    <t>190142200671000001</t>
  </si>
  <si>
    <t>Puerto Berrío</t>
  </si>
  <si>
    <t>2025-12-31 10:09:48</t>
  </si>
  <si>
    <t>9 días 10:09</t>
  </si>
  <si>
    <t>1 días 10:09</t>
  </si>
  <si>
    <t>23474298</t>
  </si>
  <si>
    <t>2025-12-29 11:46:00</t>
  </si>
  <si>
    <t>98450769</t>
  </si>
  <si>
    <t>TULIO MARIO ROJO GUZMAN</t>
  </si>
  <si>
    <t>3148935095</t>
  </si>
  <si>
    <t>RURAL_190890100333050007_CL 15A CR 18-16 INTERIOR</t>
  </si>
  <si>
    <t>YOLOMBÓ</t>
  </si>
  <si>
    <t>190890100333050007</t>
  </si>
  <si>
    <t>Yolombó</t>
  </si>
  <si>
    <t>2026-01-14 11:46:00</t>
  </si>
  <si>
    <t>9 días 11:46</t>
  </si>
  <si>
    <t>23516926</t>
  </si>
  <si>
    <t>2025-12-18 08:35:06</t>
  </si>
  <si>
    <t>42756413</t>
  </si>
  <si>
    <t>LUZ ELENA LONDOÑO PENAGOS</t>
  </si>
  <si>
    <t>3143105502</t>
  </si>
  <si>
    <t>RURAL_187003117485000002</t>
  </si>
  <si>
    <t>SANTA ROSA DE OSOS</t>
  </si>
  <si>
    <t>187003117485000002</t>
  </si>
  <si>
    <t>Cisneros</t>
  </si>
  <si>
    <t>Region Norte</t>
  </si>
  <si>
    <t>2026-01-05 08:35:06</t>
  </si>
  <si>
    <t>23524219</t>
  </si>
  <si>
    <t>2025-12-23 14:22:23</t>
  </si>
  <si>
    <t>98639355</t>
  </si>
  <si>
    <t>JHON EDWAR DURANGO GARCIA</t>
  </si>
  <si>
    <t>3502672770</t>
  </si>
  <si>
    <t>RURAL_190670201800200002_PROV.VEREDA EL TACHIRA</t>
  </si>
  <si>
    <t>190670201800200002</t>
  </si>
  <si>
    <t>2026-01-08 14:22:23</t>
  </si>
  <si>
    <t>4 días 14:22</t>
  </si>
  <si>
    <t>6 días 14:22</t>
  </si>
  <si>
    <t>23524523</t>
  </si>
  <si>
    <t>2025-12-23 08:15:35</t>
  </si>
  <si>
    <t>70928728</t>
  </si>
  <si>
    <t>ANDRES MARIN RIVERA</t>
  </si>
  <si>
    <t>3208493044</t>
  </si>
  <si>
    <t>RURAL_190031101583500002</t>
  </si>
  <si>
    <t>AMALFI</t>
  </si>
  <si>
    <t>190031110158350002</t>
  </si>
  <si>
    <t>Amalfi</t>
  </si>
  <si>
    <t>2026-01-08 08:15:35</t>
  </si>
  <si>
    <t>23532291</t>
  </si>
  <si>
    <t>2025-12-17 09:52:05</t>
  </si>
  <si>
    <t>70137748</t>
  </si>
  <si>
    <t>WILSON ALBERTO GIL</t>
  </si>
  <si>
    <t>3148232685</t>
  </si>
  <si>
    <t>RURAL_190550100005200201_CL 5 CR 05 -116</t>
  </si>
  <si>
    <t>SANTO DOMINGO</t>
  </si>
  <si>
    <t>190550100005200201</t>
  </si>
  <si>
    <t>Santo Domingo</t>
  </si>
  <si>
    <t>2026-01-02 09:52:05</t>
  </si>
  <si>
    <t>8 días 09:52</t>
  </si>
  <si>
    <t>23532307</t>
  </si>
  <si>
    <t>2025-12-17 10:08:22</t>
  </si>
  <si>
    <t>RURAL_190550100005200202_CL 5 CR 05 -116</t>
  </si>
  <si>
    <t>190550100005200202</t>
  </si>
  <si>
    <t>2026-01-02 10:08:22</t>
  </si>
  <si>
    <t>2 días 10:08</t>
  </si>
  <si>
    <t>23535134</t>
  </si>
  <si>
    <t>2025-12-19 21:45:25</t>
  </si>
  <si>
    <t>1045137730</t>
  </si>
  <si>
    <t>EVERLIDES CEREZO MARTINEZ</t>
  </si>
  <si>
    <t>3225303280</t>
  </si>
  <si>
    <t>RURAL_190736105407300102_POLVERA EL MANZANILLO</t>
  </si>
  <si>
    <t>SEGOVIA</t>
  </si>
  <si>
    <t>190736105407300102</t>
  </si>
  <si>
    <t>Segovia</t>
  </si>
  <si>
    <t>2026-01-06 21:45:25</t>
  </si>
  <si>
    <t>23559224</t>
  </si>
  <si>
    <t>2025-12-11 21:47:11</t>
  </si>
  <si>
    <t>1096188210</t>
  </si>
  <si>
    <t>FERNANDO DAVID RABELO ALVEAR</t>
  </si>
  <si>
    <t>3144778559</t>
  </si>
  <si>
    <t>RURAL_190893200683700000_LA CONDOR</t>
  </si>
  <si>
    <t>YONDÓ</t>
  </si>
  <si>
    <t>190893200683700000</t>
  </si>
  <si>
    <t>Yondó</t>
  </si>
  <si>
    <t>2025-12-29 21:47:11</t>
  </si>
  <si>
    <t>12 días 21:47</t>
  </si>
  <si>
    <t>23563386</t>
  </si>
  <si>
    <t>2025-12-16 21:52:35</t>
  </si>
  <si>
    <t>98590805</t>
  </si>
  <si>
    <t>WILSON DE JESUS GARCIA GARCIA</t>
  </si>
  <si>
    <t>3246483430</t>
  </si>
  <si>
    <t>RURAL_187003117562600005_VDA EL CANEY</t>
  </si>
  <si>
    <t>187003117562600005</t>
  </si>
  <si>
    <t>2025-12-31 21:52:35</t>
  </si>
  <si>
    <t>23569659</t>
  </si>
  <si>
    <t>2025-12-16 10:16:46</t>
  </si>
  <si>
    <t>98626103</t>
  </si>
  <si>
    <t>CARLOS ANDRES VELEZ MONSALVE</t>
  </si>
  <si>
    <t>3155115333</t>
  </si>
  <si>
    <t>RURAL_190858200631100009_190858200631100009</t>
  </si>
  <si>
    <t>VEGACHÍ</t>
  </si>
  <si>
    <t>190858200631100009</t>
  </si>
  <si>
    <t>Vegachí</t>
  </si>
  <si>
    <t>2025-12-31 10:16:46</t>
  </si>
  <si>
    <t>9 días 10:16</t>
  </si>
  <si>
    <t>23572678</t>
  </si>
  <si>
    <t>2025-12-18 08:36:37</t>
  </si>
  <si>
    <t>1046906545</t>
  </si>
  <si>
    <t>BREIMER ALVAREZ PINEDA</t>
  </si>
  <si>
    <t>3024479157</t>
  </si>
  <si>
    <t>RURAL_190736104282000001_KR 53 N 54A-32</t>
  </si>
  <si>
    <t>190736104282000001</t>
  </si>
  <si>
    <t>2026-01-05 08:36:37</t>
  </si>
  <si>
    <t>23573539</t>
  </si>
  <si>
    <t>2025-12-17 09:00:20</t>
  </si>
  <si>
    <t>15300971</t>
  </si>
  <si>
    <t>HECTOR MANUEL ALBARINO</t>
  </si>
  <si>
    <t>3135881221</t>
  </si>
  <si>
    <t>RURAL_190736103560000000_CR 45B CL 55B -64</t>
  </si>
  <si>
    <t>190736103560000000</t>
  </si>
  <si>
    <t>2026-01-05 09:00:20</t>
  </si>
  <si>
    <t>8 días 09:00</t>
  </si>
  <si>
    <t>23574007</t>
  </si>
  <si>
    <t>2025-12-18 21:58:15</t>
  </si>
  <si>
    <t>1046907713</t>
  </si>
  <si>
    <t>HOLLMAN FERNEY CORTES ESCOBAR</t>
  </si>
  <si>
    <t>3234953691</t>
  </si>
  <si>
    <t>RURAL_190735100170400105_CR 55 N 46B-148</t>
  </si>
  <si>
    <t>190735100170400105</t>
  </si>
  <si>
    <t>2026-01-05 21:58:15</t>
  </si>
  <si>
    <t>23574026</t>
  </si>
  <si>
    <t>2025-12-18 21:58:20</t>
  </si>
  <si>
    <t>RURAL_190735100170400103_CR 55 CL 46B-148</t>
  </si>
  <si>
    <t>190735100170400103</t>
  </si>
  <si>
    <t>2026-01-05 21:58:20</t>
  </si>
  <si>
    <t>23576744</t>
  </si>
  <si>
    <t>2025-12-18 21:57:58</t>
  </si>
  <si>
    <t>32499757</t>
  </si>
  <si>
    <t>ANA DE DIOS ALVAREZ DE BARRIENTOS</t>
  </si>
  <si>
    <t>3108193983</t>
  </si>
  <si>
    <t>CL 43 CR 46 -67 (INTERIOR 5 )</t>
  </si>
  <si>
    <t>GÓMEZ PLATA</t>
  </si>
  <si>
    <t>244413006000670005</t>
  </si>
  <si>
    <t>Gómez Plata</t>
  </si>
  <si>
    <t>2025-12-30 21:57:58</t>
  </si>
  <si>
    <t>0 días 21:57</t>
  </si>
  <si>
    <t>23578283</t>
  </si>
  <si>
    <t>2025-12-24 11:33:11</t>
  </si>
  <si>
    <t>1052944042</t>
  </si>
  <si>
    <t>MARISOL PEREZ ROMERO</t>
  </si>
  <si>
    <t>3107151994</t>
  </si>
  <si>
    <t>RURAL_190736105423930001_LA PATERA</t>
  </si>
  <si>
    <t>REMEDIOS</t>
  </si>
  <si>
    <t>190736105423930001</t>
  </si>
  <si>
    <t>Remedios</t>
  </si>
  <si>
    <t>2026-01-13 11:33:11</t>
  </si>
  <si>
    <t>23588815</t>
  </si>
  <si>
    <t>2025-12-18 08:39:53</t>
  </si>
  <si>
    <t>42941490</t>
  </si>
  <si>
    <t>YEIMMY YULIANA ACEVEDO BERRIO</t>
  </si>
  <si>
    <t>3126225046</t>
  </si>
  <si>
    <t>RURAL_190378100032680001_TRES Y MEDIA - LA CRUZADA</t>
  </si>
  <si>
    <t>190378100032680001</t>
  </si>
  <si>
    <t>2026-01-05 08:39:53</t>
  </si>
  <si>
    <t>23594191</t>
  </si>
  <si>
    <t>2025-12-16 15:07:32</t>
  </si>
  <si>
    <t>32211147</t>
  </si>
  <si>
    <t>NANCY MARIA JIMENEZ LOPEZ</t>
  </si>
  <si>
    <t>3128844191</t>
  </si>
  <si>
    <t>RURAL_190604100019365002_BR MONTE BLANCO</t>
  </si>
  <si>
    <t>190604100019365002</t>
  </si>
  <si>
    <t>2026-01-05 15:07:32</t>
  </si>
  <si>
    <t>9 días 15:07</t>
  </si>
  <si>
    <t>23595007</t>
  </si>
  <si>
    <t>2025-12-17 11:42:32</t>
  </si>
  <si>
    <t>71171858</t>
  </si>
  <si>
    <t>NELSON DE JESUS GIL</t>
  </si>
  <si>
    <t>3194532979</t>
  </si>
  <si>
    <t>RURAL_190550100047600101_CL 6 CR 05- 100</t>
  </si>
  <si>
    <t>190550100047600101</t>
  </si>
  <si>
    <t>2026-01-02 11:42:32</t>
  </si>
  <si>
    <t>23595247</t>
  </si>
  <si>
    <t>2025-12-23 11:10:29</t>
  </si>
  <si>
    <t>39171424</t>
  </si>
  <si>
    <t>CARMEN EDILMA AGUDELO SALAZAR</t>
  </si>
  <si>
    <t>3128659902</t>
  </si>
  <si>
    <t>RURAL_190858100119457201</t>
  </si>
  <si>
    <t>190858100119457201</t>
  </si>
  <si>
    <t>2026-01-13 11:10:29</t>
  </si>
  <si>
    <t>8 días 11:10</t>
  </si>
  <si>
    <t>23596335</t>
  </si>
  <si>
    <t>2025-12-23 10:31:17</t>
  </si>
  <si>
    <t>1044506814</t>
  </si>
  <si>
    <t>YESSENIA ANDREA OLARTE GALLON</t>
  </si>
  <si>
    <t>3117385635</t>
  </si>
  <si>
    <t>RURAL_190604200251146001_PROV.VEREDA OTU</t>
  </si>
  <si>
    <t>190604200251146001</t>
  </si>
  <si>
    <t>2026-01-08 10:31:17</t>
  </si>
  <si>
    <t>4 días 10:31</t>
  </si>
  <si>
    <t>23597565</t>
  </si>
  <si>
    <t>2025-12-22 07:51:54</t>
  </si>
  <si>
    <t>3539962</t>
  </si>
  <si>
    <t>PABLO ANDRES LONDOÑO RIOS</t>
  </si>
  <si>
    <t>3128860319</t>
  </si>
  <si>
    <t>RURAL_190670101542035002_CORREGIMIENTO CRISTALES</t>
  </si>
  <si>
    <t>190670101542035002</t>
  </si>
  <si>
    <t>2026-01-09 07:51:54</t>
  </si>
  <si>
    <t>5 días 07:51</t>
  </si>
  <si>
    <t>7 días 07:51</t>
  </si>
  <si>
    <t>23601931</t>
  </si>
  <si>
    <t>2025-12-17 11:37:19</t>
  </si>
  <si>
    <t>21768816</t>
  </si>
  <si>
    <t>MARIA RUBIELA RIOS DE TOBON</t>
  </si>
  <si>
    <t>3505493292</t>
  </si>
  <si>
    <t>CR 49 CL 54 -57 (INTERIOR 201 )</t>
  </si>
  <si>
    <t>CAROLINA</t>
  </si>
  <si>
    <t>255429004000570201</t>
  </si>
  <si>
    <t>Carolina</t>
  </si>
  <si>
    <t>2025-12-29 11:37:19</t>
  </si>
  <si>
    <t>8 días 11:37</t>
  </si>
  <si>
    <t>23604452</t>
  </si>
  <si>
    <t>2025-12-18 15:56:53</t>
  </si>
  <si>
    <t>71316832</t>
  </si>
  <si>
    <t>OMAR FERNANDO FLOREZ</t>
  </si>
  <si>
    <t>3127362373</t>
  </si>
  <si>
    <t>RURAL_190657200223270003_VEREDA PROVIDENCIA</t>
  </si>
  <si>
    <t>190657200223270003</t>
  </si>
  <si>
    <t>NORDESTE (HV-Macromed-Const. Redes)</t>
  </si>
  <si>
    <t>2026-01-07 15:56:53</t>
  </si>
  <si>
    <t>7 días 15:56</t>
  </si>
  <si>
    <t>5 días 15:56</t>
  </si>
  <si>
    <t>23607553</t>
  </si>
  <si>
    <t>2025-12-12 11:37:48</t>
  </si>
  <si>
    <t>1038540440</t>
  </si>
  <si>
    <t>CENAIDA PATRICIA RUA FRANCO</t>
  </si>
  <si>
    <t>3148480887</t>
  </si>
  <si>
    <t>RURAL_190604100285440000_LA CULEBRA AGUAS CLARAS</t>
  </si>
  <si>
    <t>190604100285440002</t>
  </si>
  <si>
    <t>2025-12-30 11:37:48</t>
  </si>
  <si>
    <t>23608801</t>
  </si>
  <si>
    <t>2025-12-12 11:16:05</t>
  </si>
  <si>
    <t>1035867514</t>
  </si>
  <si>
    <t>DIANA ALEJANDRA LOPERA VILLA</t>
  </si>
  <si>
    <t>3216052091</t>
  </si>
  <si>
    <t>RURAL_190735101207050003_EL TEJAR</t>
  </si>
  <si>
    <t>190735101207050003</t>
  </si>
  <si>
    <t>2025-12-30 11:16:05</t>
  </si>
  <si>
    <t>11 días 11:16</t>
  </si>
  <si>
    <t>0 días 11:16</t>
  </si>
  <si>
    <t>23608835</t>
  </si>
  <si>
    <t>2025-12-22 08:07:46</t>
  </si>
  <si>
    <t>32211587</t>
  </si>
  <si>
    <t>MILBIA ROSA TAMAYO ESPINOSA</t>
  </si>
  <si>
    <t>3113958547</t>
  </si>
  <si>
    <t>RURAL_190604100343510001_LLANO DE CORDOBA</t>
  </si>
  <si>
    <t>190604100343510001</t>
  </si>
  <si>
    <t>2026-01-05 08:07:46</t>
  </si>
  <si>
    <t>5 días 08:07</t>
  </si>
  <si>
    <t>3 días 08:07</t>
  </si>
  <si>
    <t>23608840</t>
  </si>
  <si>
    <t>2025-12-24 09:33:08</t>
  </si>
  <si>
    <t>42938526</t>
  </si>
  <si>
    <t>AYDEE LILIANA RUIZ</t>
  </si>
  <si>
    <t>3113134316</t>
  </si>
  <si>
    <t>RURAL_190736105195200001_CL 48 CR 59 A -46</t>
  </si>
  <si>
    <t>190736105195200001</t>
  </si>
  <si>
    <t>2026-01-07 09:33:08</t>
  </si>
  <si>
    <t>5 días 09:33</t>
  </si>
  <si>
    <t>23609866</t>
  </si>
  <si>
    <t>2025-12-17 09:23:37</t>
  </si>
  <si>
    <t>42941251</t>
  </si>
  <si>
    <t>ROSA MARIA GAVIRIA GONZALEZ</t>
  </si>
  <si>
    <t>3225429611</t>
  </si>
  <si>
    <t>RURAL_190604100286500010_LA CULEBRA</t>
  </si>
  <si>
    <t>190604100286500010</t>
  </si>
  <si>
    <t>2026-01-05 09:23:37</t>
  </si>
  <si>
    <t>8 días 09:23</t>
  </si>
  <si>
    <t>23609883</t>
  </si>
  <si>
    <t>2025-12-22 11:24:44</t>
  </si>
  <si>
    <t>7245902</t>
  </si>
  <si>
    <t>AURELIO DE JESUS CORREA ZAPATA</t>
  </si>
  <si>
    <t>3135796647</t>
  </si>
  <si>
    <t>RURAL_190579100566950000</t>
  </si>
  <si>
    <t>190579100566950000</t>
  </si>
  <si>
    <t>2026-01-09 11:24:44</t>
  </si>
  <si>
    <t>5 días 11:24</t>
  </si>
  <si>
    <t>7 días 11:24</t>
  </si>
  <si>
    <t>23610149</t>
  </si>
  <si>
    <t>2025-12-15 11:13:24</t>
  </si>
  <si>
    <t>1048044977</t>
  </si>
  <si>
    <t>FABIANA JOHANA LOPERA ALVAREZ</t>
  </si>
  <si>
    <t>3127451871</t>
  </si>
  <si>
    <t>RURAL_190858200480845101_VEGACHI VIEJO</t>
  </si>
  <si>
    <t>190858200480845101</t>
  </si>
  <si>
    <t>2025-12-30 11:13:24</t>
  </si>
  <si>
    <t>10 días 11:13</t>
  </si>
  <si>
    <t>0 días 11:13</t>
  </si>
  <si>
    <t>23611315</t>
  </si>
  <si>
    <t>2025-12-17 09:25:10</t>
  </si>
  <si>
    <t>1046902716</t>
  </si>
  <si>
    <t>YURY MARCELA MENDEZ ARROYAVE</t>
  </si>
  <si>
    <t>3001881352</t>
  </si>
  <si>
    <t>RURAL_190736105424530001_LA PATERA</t>
  </si>
  <si>
    <t>190736105424530001</t>
  </si>
  <si>
    <t>2026-01-05 09:25:10</t>
  </si>
  <si>
    <t>8 días 09:25</t>
  </si>
  <si>
    <t>3 días 09:25</t>
  </si>
  <si>
    <t>23611442</t>
  </si>
  <si>
    <t>2025-12-22 10:52:51</t>
  </si>
  <si>
    <t>42702144</t>
  </si>
  <si>
    <t>FRANCY MILENA ALVAREZ SALAZAR</t>
  </si>
  <si>
    <t>3043743933</t>
  </si>
  <si>
    <t>RURAL_190031101027360005_BARRIO EL ZACATIN</t>
  </si>
  <si>
    <t>190031101027360005</t>
  </si>
  <si>
    <t>2026-01-05 10:52:51</t>
  </si>
  <si>
    <t>5 días 10:52</t>
  </si>
  <si>
    <t>3 días 10:52</t>
  </si>
  <si>
    <t>23611463</t>
  </si>
  <si>
    <t>2025-12-29 06:43:36</t>
  </si>
  <si>
    <t>94469980</t>
  </si>
  <si>
    <t>OSCAR EDUARDO ESCOBAR GARCIA</t>
  </si>
  <si>
    <t>3206273031</t>
  </si>
  <si>
    <t>RURAL_190604100205425010_LAS BRISAS</t>
  </si>
  <si>
    <t>190604100205425010</t>
  </si>
  <si>
    <t>2026-01-16 06:43:36</t>
  </si>
  <si>
    <t>0 días 06:43</t>
  </si>
  <si>
    <t>11 días 06:43</t>
  </si>
  <si>
    <t>23611807</t>
  </si>
  <si>
    <t>2025-12-10 15:51:28</t>
  </si>
  <si>
    <t>42969126</t>
  </si>
  <si>
    <t>LUZ MARLENY PATIÑO RODRIGUEZ</t>
  </si>
  <si>
    <t>3054353142</t>
  </si>
  <si>
    <t>RURAL_190670201804657000_190670201804657000</t>
  </si>
  <si>
    <t>190670201804657000</t>
  </si>
  <si>
    <t>NORDESTE RMRT Fabio Andres Chaverra</t>
  </si>
  <si>
    <t>2025-12-31 15:51:28</t>
  </si>
  <si>
    <t>13 días 15:51</t>
  </si>
  <si>
    <t>23611862</t>
  </si>
  <si>
    <t>2025-12-22 08:28:55</t>
  </si>
  <si>
    <t>98504257</t>
  </si>
  <si>
    <t>RICARDO LONDOÑO MARTINEZ</t>
  </si>
  <si>
    <t>3148941116</t>
  </si>
  <si>
    <t>RURAL_190390100032750000_PARCELAS N 1</t>
  </si>
  <si>
    <t>PUERTO NARE</t>
  </si>
  <si>
    <t>190390100032750000</t>
  </si>
  <si>
    <t>Puerto Nare</t>
  </si>
  <si>
    <t>2026-01-08 08:28:55</t>
  </si>
  <si>
    <t>5 días 08:28</t>
  </si>
  <si>
    <t>23612397</t>
  </si>
  <si>
    <t>2025-12-29 10:44:41</t>
  </si>
  <si>
    <t>39327544</t>
  </si>
  <si>
    <t>YANED DEL SOCORRO TORRES JARAMILLO</t>
  </si>
  <si>
    <t>3207694433</t>
  </si>
  <si>
    <t>RURAL_190890200849080001_PROV.LA VERDUGUITA</t>
  </si>
  <si>
    <t>190890200849080001</t>
  </si>
  <si>
    <t>2026-01-14 10:44:41</t>
  </si>
  <si>
    <t>23614977</t>
  </si>
  <si>
    <t>2025-12-22 11:32:19</t>
  </si>
  <si>
    <t>1038544722</t>
  </si>
  <si>
    <t>YERLIN ANYELI AGUDELO BARRIENTOS</t>
  </si>
  <si>
    <t>3045890276</t>
  </si>
  <si>
    <t>RURAL_190604100268600000_ECOALDEA</t>
  </si>
  <si>
    <t>190604100268600000</t>
  </si>
  <si>
    <t>2026-01-08 11:32:19</t>
  </si>
  <si>
    <t>5 días 11:32</t>
  </si>
  <si>
    <t>6 días 11:32</t>
  </si>
  <si>
    <t>23615176</t>
  </si>
  <si>
    <t>2025-12-15 11:43:00</t>
  </si>
  <si>
    <t>3430741</t>
  </si>
  <si>
    <t>JORGE NEL GUISAO PEREZ</t>
  </si>
  <si>
    <t>3225026872</t>
  </si>
  <si>
    <t>RURAL_190579102177200201_CR 12 N 65 -54</t>
  </si>
  <si>
    <t>190579102177200201</t>
  </si>
  <si>
    <t>2026-01-06 11:43:00</t>
  </si>
  <si>
    <t>10 días 11:43</t>
  </si>
  <si>
    <t>23615203</t>
  </si>
  <si>
    <t>2025-12-15 11:59:30</t>
  </si>
  <si>
    <t>1030546115</t>
  </si>
  <si>
    <t>SANDRA MARCELA FRANCO MARIN</t>
  </si>
  <si>
    <t>3103366600</t>
  </si>
  <si>
    <t>RURAL_190893100368500000</t>
  </si>
  <si>
    <t>190893100368500000</t>
  </si>
  <si>
    <t>2026-01-06 11:59:30</t>
  </si>
  <si>
    <t>10 días 11:59</t>
  </si>
  <si>
    <t>4 días 11:59</t>
  </si>
  <si>
    <t>23615496</t>
  </si>
  <si>
    <t>2025-12-23 07:09:34</t>
  </si>
  <si>
    <t>1007639182</t>
  </si>
  <si>
    <t>YURY TATIANA MOLINA CEBALLOS</t>
  </si>
  <si>
    <t>3137421367</t>
  </si>
  <si>
    <t>RURAL_190378100034287000_TRES Y MEDIA</t>
  </si>
  <si>
    <t>190378100034280002</t>
  </si>
  <si>
    <t>2026-01-13 07:09:34</t>
  </si>
  <si>
    <t>4 días 07:09</t>
  </si>
  <si>
    <t>8 días 07:09</t>
  </si>
  <si>
    <t>23615571</t>
  </si>
  <si>
    <t>2025-12-22 13:50:24</t>
  </si>
  <si>
    <t>1063167157</t>
  </si>
  <si>
    <t>ANTONIA MARIA SANCHEZ CLEMENTE</t>
  </si>
  <si>
    <t>3212294158</t>
  </si>
  <si>
    <t>RURAL_190893100150695000_LA CASCAJERA</t>
  </si>
  <si>
    <t>190893100150700004</t>
  </si>
  <si>
    <t>2026-01-09 13:50:24</t>
  </si>
  <si>
    <t>5 días 13:50</t>
  </si>
  <si>
    <t>7 días 13:50</t>
  </si>
  <si>
    <t>23615671</t>
  </si>
  <si>
    <t>2025-12-15 15:50:43</t>
  </si>
  <si>
    <t>22234670</t>
  </si>
  <si>
    <t>BEATRIZ ELENA OROZCO PEREZ</t>
  </si>
  <si>
    <t>3216640731</t>
  </si>
  <si>
    <t>RURAL_190885100003500000_CALLE LA BASCULA</t>
  </si>
  <si>
    <t>YALÍ</t>
  </si>
  <si>
    <t>190885100003500000</t>
  </si>
  <si>
    <t>Yalí</t>
  </si>
  <si>
    <t>2026-01-06 15:50:43</t>
  </si>
  <si>
    <t>10 días 15:50</t>
  </si>
  <si>
    <t>23615684</t>
  </si>
  <si>
    <t>2025-12-29 10:34:19</t>
  </si>
  <si>
    <t>1017233066</t>
  </si>
  <si>
    <t>ESTEFANIA PATIÑO GAVIRIA</t>
  </si>
  <si>
    <t>3146361843</t>
  </si>
  <si>
    <t>RURAL_190735100018790003_INVASION SAN JOAQUIN</t>
  </si>
  <si>
    <t>190735100018790003</t>
  </si>
  <si>
    <t>2026-01-09 10:34:19</t>
  </si>
  <si>
    <t>23615700</t>
  </si>
  <si>
    <t>2025-12-15 16:10:31</t>
  </si>
  <si>
    <t>70630144</t>
  </si>
  <si>
    <t>PEDRO EMILIO GARCIA MIRA</t>
  </si>
  <si>
    <t>3146306280</t>
  </si>
  <si>
    <t>RURAL_174019314000000000_LA ARENERA</t>
  </si>
  <si>
    <t>174019314000000000</t>
  </si>
  <si>
    <t>2026-01-06 16:10:31</t>
  </si>
  <si>
    <t>10 días 16:10</t>
  </si>
  <si>
    <t>23615706</t>
  </si>
  <si>
    <t>2025-12-22 11:35:28</t>
  </si>
  <si>
    <t>1046914695</t>
  </si>
  <si>
    <t>JHOANIA CORREA ROMERO</t>
  </si>
  <si>
    <t>3218062438</t>
  </si>
  <si>
    <t>RURAL_190378100032620011_LA CRUZADA TRES Y MEDIA</t>
  </si>
  <si>
    <t>190378100032620011</t>
  </si>
  <si>
    <t>2026-01-09 11:35:28</t>
  </si>
  <si>
    <t>5 días 11:35</t>
  </si>
  <si>
    <t>7 días 11:35</t>
  </si>
  <si>
    <t>23615713</t>
  </si>
  <si>
    <t>2025-12-15 16:14:06</t>
  </si>
  <si>
    <t>98494283</t>
  </si>
  <si>
    <t>HENRY YOBANY RIOS ESTRADA</t>
  </si>
  <si>
    <t>3202689341</t>
  </si>
  <si>
    <t>RURAL_190670201861080000_VDA PATIO BONITO</t>
  </si>
  <si>
    <t>190670201861080000</t>
  </si>
  <si>
    <t>2025-12-30 16:14:06</t>
  </si>
  <si>
    <t>10 días 16:14</t>
  </si>
  <si>
    <t>0 días 16:14</t>
  </si>
  <si>
    <t>23616053</t>
  </si>
  <si>
    <t>2025-12-16 08:38:23</t>
  </si>
  <si>
    <t>70578898</t>
  </si>
  <si>
    <t>LUIS FERNANDO VERA MONTOYA</t>
  </si>
  <si>
    <t>3207142022</t>
  </si>
  <si>
    <t>RURAL_190657200930043000_VDA LA MARIELA</t>
  </si>
  <si>
    <t>190657200930043000</t>
  </si>
  <si>
    <t>2026-01-07 08:38:23</t>
  </si>
  <si>
    <t>9 días 08:38</t>
  </si>
  <si>
    <t>5 días 08:38</t>
  </si>
  <si>
    <t>23616141</t>
  </si>
  <si>
    <t>2025-12-16 09:28:51</t>
  </si>
  <si>
    <t>70119165</t>
  </si>
  <si>
    <t>CARLOS ALBERTO ACOSTA RESTREPO</t>
  </si>
  <si>
    <t>3146762790</t>
  </si>
  <si>
    <t>RURAL_190686200626880000_VDA EL C</t>
  </si>
  <si>
    <t>190686200626880000</t>
  </si>
  <si>
    <t>2026-01-02 09:28:51</t>
  </si>
  <si>
    <t>9 días 09:28</t>
  </si>
  <si>
    <t>2 días 09:28</t>
  </si>
  <si>
    <t>23616154</t>
  </si>
  <si>
    <t>2025-12-16 09:36:31</t>
  </si>
  <si>
    <t>15364440</t>
  </si>
  <si>
    <t>GERMAN ALONSO VASQUEZ MARIN</t>
  </si>
  <si>
    <t>3108335922</t>
  </si>
  <si>
    <t>RURAL_190190100204950000_LA SIERRA</t>
  </si>
  <si>
    <t>190190100204950000</t>
  </si>
  <si>
    <t>2026-01-07 09:36:31</t>
  </si>
  <si>
    <t>5 días 09:36</t>
  </si>
  <si>
    <t>23616353</t>
  </si>
  <si>
    <t>2025-12-16 10:42:57</t>
  </si>
  <si>
    <t>91447492</t>
  </si>
  <si>
    <t>WILFREDO RINCON ORTEGA</t>
  </si>
  <si>
    <t>3104169142</t>
  </si>
  <si>
    <t>RURAL_190893100261840000_CR 46 CL 53 -25 (INTERIOR</t>
  </si>
  <si>
    <t>190893100261840000</t>
  </si>
  <si>
    <t>2026-01-07 10:42:57</t>
  </si>
  <si>
    <t>9 días 10:42</t>
  </si>
  <si>
    <t>23616377</t>
  </si>
  <si>
    <t>2025-12-24 07:57:52</t>
  </si>
  <si>
    <t>96123648</t>
  </si>
  <si>
    <t>JOSE MISAEL ESPINEL GELVEZ</t>
  </si>
  <si>
    <t>3204473587</t>
  </si>
  <si>
    <t>RURAL_190604100336252000</t>
  </si>
  <si>
    <t>190604100336290010</t>
  </si>
  <si>
    <t>2026-01-14 07:57:52</t>
  </si>
  <si>
    <t>3 días 07:57</t>
  </si>
  <si>
    <t>9 días 07:57</t>
  </si>
  <si>
    <t>23616439</t>
  </si>
  <si>
    <t>2025-12-16 11:38:09</t>
  </si>
  <si>
    <t>1017128598</t>
  </si>
  <si>
    <t>JADER ALEXANDER SANCHEZ ROJAS</t>
  </si>
  <si>
    <t>3196253395</t>
  </si>
  <si>
    <t>RURAL_190736104597600000_CL 51 N 53A-29</t>
  </si>
  <si>
    <t>190736104597600000</t>
  </si>
  <si>
    <t>2026-01-02 11:38:09</t>
  </si>
  <si>
    <t>9 días 11:38</t>
  </si>
  <si>
    <t>23616577</t>
  </si>
  <si>
    <t>2025-12-16 13:37:48</t>
  </si>
  <si>
    <t>1045107694</t>
  </si>
  <si>
    <t>DIEGO ANTONIO SUAREZ ACEVEDO</t>
  </si>
  <si>
    <t>8654181</t>
  </si>
  <si>
    <t>3024212668</t>
  </si>
  <si>
    <t>RURAL_190890100440495000_190890100440495000</t>
  </si>
  <si>
    <t>190890100440495000</t>
  </si>
  <si>
    <t>2026-01-07 13:37:48</t>
  </si>
  <si>
    <t>9 días 13:37</t>
  </si>
  <si>
    <t>5 días 13:37</t>
  </si>
  <si>
    <t>23616648</t>
  </si>
  <si>
    <t>2025-12-22 11:31:04</t>
  </si>
  <si>
    <t>39171364</t>
  </si>
  <si>
    <t>MARTHA LIGIA MEJIA GAVIRIA</t>
  </si>
  <si>
    <t>3235806260</t>
  </si>
  <si>
    <t>RURAL_190858100151830202</t>
  </si>
  <si>
    <t>190858100151830202</t>
  </si>
  <si>
    <t>2026-01-09 11:31:04</t>
  </si>
  <si>
    <t>7 días 11:31</t>
  </si>
  <si>
    <t>23616650</t>
  </si>
  <si>
    <t>2025-12-16 14:36:59</t>
  </si>
  <si>
    <t>15927554</t>
  </si>
  <si>
    <t>JHON JAIRO ROJAS CARDONA</t>
  </si>
  <si>
    <t>4967933</t>
  </si>
  <si>
    <t>3104351832</t>
  </si>
  <si>
    <t>RURAL_174042050002750201_VALLE DE LAS MARGARITAS</t>
  </si>
  <si>
    <t>174042050002750201</t>
  </si>
  <si>
    <t>2025-12-31 14:36:59</t>
  </si>
  <si>
    <t>9 días 14:36</t>
  </si>
  <si>
    <t>1 días 14:36</t>
  </si>
  <si>
    <t>23616764</t>
  </si>
  <si>
    <t>2025-12-16 15:59:11</t>
  </si>
  <si>
    <t>39172580</t>
  </si>
  <si>
    <t>YORLADY MARIN CORREA</t>
  </si>
  <si>
    <t>3126692270</t>
  </si>
  <si>
    <t>RURAL_190858100134142000_190858100134142000</t>
  </si>
  <si>
    <t>190858100134142000</t>
  </si>
  <si>
    <t>2026-01-07 15:59:11</t>
  </si>
  <si>
    <t>9 días 15:59</t>
  </si>
  <si>
    <t>5 días 15:59</t>
  </si>
  <si>
    <t>23616831</t>
  </si>
  <si>
    <t>2025-12-16 17:03:21</t>
  </si>
  <si>
    <t>43996346</t>
  </si>
  <si>
    <t>VIVIANA DEL CARMEN TORO CARVAJAL</t>
  </si>
  <si>
    <t>3206526718</t>
  </si>
  <si>
    <t>RURAL_190858100150460000_CR 53 CL 58 -86</t>
  </si>
  <si>
    <t>190858100150460000</t>
  </si>
  <si>
    <t>2026-01-07 17:03:21</t>
  </si>
  <si>
    <t>9 días 17:03</t>
  </si>
  <si>
    <t>5 días 17:03</t>
  </si>
  <si>
    <t>23617202</t>
  </si>
  <si>
    <t>2025-12-17 09:24:20</t>
  </si>
  <si>
    <t>43828297</t>
  </si>
  <si>
    <t>CLAUDIA PATRICIA SUAREZ MUÑOZ</t>
  </si>
  <si>
    <t>3136316488</t>
  </si>
  <si>
    <t>RURAL_190890200739130002_VDA EL INGENIO</t>
  </si>
  <si>
    <t>190890200739130002</t>
  </si>
  <si>
    <t>2026-01-02 09:24:20</t>
  </si>
  <si>
    <t>23617287</t>
  </si>
  <si>
    <t>2025-12-17 10:22:51</t>
  </si>
  <si>
    <t>1046903797</t>
  </si>
  <si>
    <t>LINA JOHANA PEREZ TOBON</t>
  </si>
  <si>
    <t>3116132768</t>
  </si>
  <si>
    <t>RURAL_190735100594800001_CL 44AN 50A 70</t>
  </si>
  <si>
    <t>190735100594800001</t>
  </si>
  <si>
    <t>2026-01-02 10:22:51</t>
  </si>
  <si>
    <t>8 días 10:22</t>
  </si>
  <si>
    <t>2 días 10:22</t>
  </si>
  <si>
    <t>23617339</t>
  </si>
  <si>
    <t>2025-12-17 10:49:10</t>
  </si>
  <si>
    <t>45454009</t>
  </si>
  <si>
    <t>EMELYS ALVEAR NIETO</t>
  </si>
  <si>
    <t>3134940079</t>
  </si>
  <si>
    <t>RURAL_190893200683695000_190893200683695000</t>
  </si>
  <si>
    <t>190893200683695000</t>
  </si>
  <si>
    <t>2026-01-05 10:49:10</t>
  </si>
  <si>
    <t>3 días 10:49</t>
  </si>
  <si>
    <t>23617343</t>
  </si>
  <si>
    <t>2025-12-17 10:51:24</t>
  </si>
  <si>
    <t>39207198</t>
  </si>
  <si>
    <t>MARTHA IRENE PALACIO</t>
  </si>
  <si>
    <t>3207809667</t>
  </si>
  <si>
    <t>RURAL_190550100070050001_CORREGIMIENTO PORCE</t>
  </si>
  <si>
    <t>190550100070050001</t>
  </si>
  <si>
    <t>2026-01-02 10:51:24</t>
  </si>
  <si>
    <t>23617344</t>
  </si>
  <si>
    <t>2025-12-23 08:58:17</t>
  </si>
  <si>
    <t>1045112950</t>
  </si>
  <si>
    <t>JULIAN HERNANDO MORALES MARIN</t>
  </si>
  <si>
    <t>3207295298</t>
  </si>
  <si>
    <t>RURAL_190890100333200200_BARRIO NUEVO</t>
  </si>
  <si>
    <t>190890100333200200</t>
  </si>
  <si>
    <t>2026-01-08 08:58:17</t>
  </si>
  <si>
    <t>4 días 08:58</t>
  </si>
  <si>
    <t>6 días 08:58</t>
  </si>
  <si>
    <t>23617354</t>
  </si>
  <si>
    <t>2025-12-23 08:59:00</t>
  </si>
  <si>
    <t>RURAL_190890100333200302_190890100333200302</t>
  </si>
  <si>
    <t>190890100333200302</t>
  </si>
  <si>
    <t>2026-01-08 08:59:00</t>
  </si>
  <si>
    <t>4 días 08:59</t>
  </si>
  <si>
    <t>6 días 08:59</t>
  </si>
  <si>
    <t>23617368</t>
  </si>
  <si>
    <t>2025-12-17 11:07:14</t>
  </si>
  <si>
    <t>21811422</t>
  </si>
  <si>
    <t>PIEDAD AMPARO BALVIN AREIZA</t>
  </si>
  <si>
    <t>3117430268</t>
  </si>
  <si>
    <t>RURAL_190690100240700000_CR 16</t>
  </si>
  <si>
    <t>190690100240700000</t>
  </si>
  <si>
    <t>2026-01-08 11:07:14</t>
  </si>
  <si>
    <t>8 días 11:07</t>
  </si>
  <si>
    <t>23617369</t>
  </si>
  <si>
    <t>2025-12-17 11:07:49</t>
  </si>
  <si>
    <t>21945563</t>
  </si>
  <si>
    <t>GLORIA EUGENIA LONDOÑO RESTREPO</t>
  </si>
  <si>
    <t>3122700560</t>
  </si>
  <si>
    <t>RURAL_190604100003850101_CL 11 N 8 -19</t>
  </si>
  <si>
    <t>190604100003850101</t>
  </si>
  <si>
    <t>2026-01-02 11:07:49</t>
  </si>
  <si>
    <t>23617372</t>
  </si>
  <si>
    <t>2025-12-17 11:08:57</t>
  </si>
  <si>
    <t>RURAL_190604100003850000_CALLE SAN ANTONIO</t>
  </si>
  <si>
    <t>190604100003850000</t>
  </si>
  <si>
    <t>2026-01-02 11:08:57</t>
  </si>
  <si>
    <t>23617374</t>
  </si>
  <si>
    <t>2025-12-17 11:14:40</t>
  </si>
  <si>
    <t>71087429</t>
  </si>
  <si>
    <t>ELDER ARLEY MORA URIBE</t>
  </si>
  <si>
    <t>3246860396</t>
  </si>
  <si>
    <t>RURAL_190736103605600000_CR 44B N 52-31</t>
  </si>
  <si>
    <t>190736103605600000</t>
  </si>
  <si>
    <t>2026-01-02 11:14:40</t>
  </si>
  <si>
    <t>8 días 11:14</t>
  </si>
  <si>
    <t>2 días 11:14</t>
  </si>
  <si>
    <t>23617377</t>
  </si>
  <si>
    <t>2025-12-23 08:59:35</t>
  </si>
  <si>
    <t>RURAL_190890100333200301_190890100333200301</t>
  </si>
  <si>
    <t>190890100333200301</t>
  </si>
  <si>
    <t>2026-01-08 08:59:35</t>
  </si>
  <si>
    <t>23617390</t>
  </si>
  <si>
    <t>2025-12-17 11:24:02</t>
  </si>
  <si>
    <t>1035126175</t>
  </si>
  <si>
    <t>ALEXANDER ROJAS GARCIA</t>
  </si>
  <si>
    <t>3113465261</t>
  </si>
  <si>
    <t>RURAL_190040101078500000_LA LOMA</t>
  </si>
  <si>
    <t>ANORÍ</t>
  </si>
  <si>
    <t>190040101078500000</t>
  </si>
  <si>
    <t>Anorí</t>
  </si>
  <si>
    <t>2026-01-08 11:24:02</t>
  </si>
  <si>
    <t>8 días 11:24</t>
  </si>
  <si>
    <t>6 días 11:24</t>
  </si>
  <si>
    <t>23617434</t>
  </si>
  <si>
    <t>2025-12-17 11:48:04</t>
  </si>
  <si>
    <t>70632632</t>
  </si>
  <si>
    <t>EDGAR JOBANY CORTES TRUJILLO</t>
  </si>
  <si>
    <t>3246804813</t>
  </si>
  <si>
    <t>RURAL_171022869800150001_PROV.VEREDA PUENTE ACACIA</t>
  </si>
  <si>
    <t>GUADALUPE</t>
  </si>
  <si>
    <t>171022869800150001</t>
  </si>
  <si>
    <t>Guadalupe</t>
  </si>
  <si>
    <t>2026-01-02 11:48:04</t>
  </si>
  <si>
    <t>8 días 11:48</t>
  </si>
  <si>
    <t>2 días 11:48</t>
  </si>
  <si>
    <t>23617455</t>
  </si>
  <si>
    <t>2025-12-17 11:58:01</t>
  </si>
  <si>
    <t>42935762</t>
  </si>
  <si>
    <t>NANCY DE JESUS DE LOS RIOS POSADA</t>
  </si>
  <si>
    <t>3127448405</t>
  </si>
  <si>
    <t>RURAL_190736104861600001_CL 50 N 54-40</t>
  </si>
  <si>
    <t>190736104861600001</t>
  </si>
  <si>
    <t>2026-01-02 11:58:01</t>
  </si>
  <si>
    <t>23617609</t>
  </si>
  <si>
    <t>2025-12-17 13:10:59</t>
  </si>
  <si>
    <t>1018344206</t>
  </si>
  <si>
    <t>SANDRA PATRICIA MELGUIZO CASTAÑO</t>
  </si>
  <si>
    <t>3233228054</t>
  </si>
  <si>
    <t>RURAL_190040200290035000_VEREDA EL MORO</t>
  </si>
  <si>
    <t>190040200290035000</t>
  </si>
  <si>
    <t>2026-01-08 13:10:59</t>
  </si>
  <si>
    <t>8 días 13:10</t>
  </si>
  <si>
    <t>6 días 13:10</t>
  </si>
  <si>
    <t>23617719</t>
  </si>
  <si>
    <t>2025-12-17 14:00:05</t>
  </si>
  <si>
    <t>1037499748</t>
  </si>
  <si>
    <t>PABLO LUIS AGUIRRE MARIN</t>
  </si>
  <si>
    <t>3005901108</t>
  </si>
  <si>
    <t>RURAL_190670201803954202_SACATIN</t>
  </si>
  <si>
    <t>190670201803954202</t>
  </si>
  <si>
    <t>2026-01-02 14:00:05</t>
  </si>
  <si>
    <t>8 días 14:00</t>
  </si>
  <si>
    <t>2 días 14:00</t>
  </si>
  <si>
    <t>23617722</t>
  </si>
  <si>
    <t>2025-12-17 14:01:16</t>
  </si>
  <si>
    <t>RURAL_190670201803954201_SACATIN</t>
  </si>
  <si>
    <t>190670201803954201</t>
  </si>
  <si>
    <t>2026-01-02 14:01:16</t>
  </si>
  <si>
    <t>23617742</t>
  </si>
  <si>
    <t>2025-12-17 14:11:51</t>
  </si>
  <si>
    <t>70255320</t>
  </si>
  <si>
    <t>GERMAN ALBERTO LONDOÑO CARVAJAL</t>
  </si>
  <si>
    <t>3174017681</t>
  </si>
  <si>
    <t>RURAL_190890200652200000_EL RUBI-CUATRO ESQUINAS</t>
  </si>
  <si>
    <t>190890200652200000</t>
  </si>
  <si>
    <t>2026-01-08 14:11:51</t>
  </si>
  <si>
    <t>8 días 14:11</t>
  </si>
  <si>
    <t>6 días 14:11</t>
  </si>
  <si>
    <t>23617750</t>
  </si>
  <si>
    <t>2025-12-17 14:19:59</t>
  </si>
  <si>
    <t>1046903768</t>
  </si>
  <si>
    <t>SAMUEL DAVID MORA CARMONA</t>
  </si>
  <si>
    <t>3196068487</t>
  </si>
  <si>
    <t>RURAL_190736103909200001_CL 53B 44 A 18</t>
  </si>
  <si>
    <t>190736103909200001</t>
  </si>
  <si>
    <t>2026-01-02 14:19:59</t>
  </si>
  <si>
    <t>8 días 14:19</t>
  </si>
  <si>
    <t>2 días 14:19</t>
  </si>
  <si>
    <t>23617830</t>
  </si>
  <si>
    <t>2025-12-17 14:56:08</t>
  </si>
  <si>
    <t>1002147269</t>
  </si>
  <si>
    <t>SANTIAGO ARBELAEZ ZAPATA</t>
  </si>
  <si>
    <t>3182781361</t>
  </si>
  <si>
    <t>RURAL_190735101525400001_CL 48 B N 53 B 34</t>
  </si>
  <si>
    <t>190735101525400001</t>
  </si>
  <si>
    <t>2026-01-02 14:56:08</t>
  </si>
  <si>
    <t>8 días 14:56</t>
  </si>
  <si>
    <t>2 días 14:56</t>
  </si>
  <si>
    <t>23617842</t>
  </si>
  <si>
    <t>2025-12-17 15:04:58</t>
  </si>
  <si>
    <t>15536844</t>
  </si>
  <si>
    <t>AMADO DE JESUS HERNANDEZ RINCON</t>
  </si>
  <si>
    <t>3128563813</t>
  </si>
  <si>
    <t>RURAL_190604100042267010_CIRCULAR 8 N 16 -194</t>
  </si>
  <si>
    <t>190604100042267010</t>
  </si>
  <si>
    <t>2026-01-02 15:04:58</t>
  </si>
  <si>
    <t>23617853</t>
  </si>
  <si>
    <t>2025-12-17 15:09:44</t>
  </si>
  <si>
    <t>1024484862</t>
  </si>
  <si>
    <t>ALEXANDER HERNANDEZ HENAO</t>
  </si>
  <si>
    <t>3104742213</t>
  </si>
  <si>
    <t>RURAL_190031101009540000_CL 20 17 71 BOLIVAR</t>
  </si>
  <si>
    <t>190031101009540000</t>
  </si>
  <si>
    <t>2026-01-02 15:09:44</t>
  </si>
  <si>
    <t>8 días 15:09</t>
  </si>
  <si>
    <t>2 días 15:09</t>
  </si>
  <si>
    <t>23617894</t>
  </si>
  <si>
    <t>2025-12-17 15:50:01</t>
  </si>
  <si>
    <t>78710923</t>
  </si>
  <si>
    <t>JORGE ELIECER FULAYE VARGAS</t>
  </si>
  <si>
    <t>3104504553</t>
  </si>
  <si>
    <t>RURAL_190604100280845900_KR 17 13 249</t>
  </si>
  <si>
    <t>190604100280845900</t>
  </si>
  <si>
    <t>2026-01-02 15:50:01</t>
  </si>
  <si>
    <t>8 días 15:50</t>
  </si>
  <si>
    <t>2 días 15:50</t>
  </si>
  <si>
    <t>23617908</t>
  </si>
  <si>
    <t>2025-12-17 16:03:30</t>
  </si>
  <si>
    <t>1046906385</t>
  </si>
  <si>
    <t>ALISSON KATHERINE MARTINEZ CATAÑO</t>
  </si>
  <si>
    <t>3108252404</t>
  </si>
  <si>
    <t>RURAL_190378100033580108_PROV.CL 3 A CR 9 -3 (INTE</t>
  </si>
  <si>
    <t>190378100033580108</t>
  </si>
  <si>
    <t>2026-01-02 16:03:30</t>
  </si>
  <si>
    <t>8 días 16:03</t>
  </si>
  <si>
    <t>2 días 16:03</t>
  </si>
  <si>
    <t>23618275</t>
  </si>
  <si>
    <t>2025-12-18 08:00:03</t>
  </si>
  <si>
    <t>1045606466</t>
  </si>
  <si>
    <t>JHON DARIO SALAZAR PINEDA</t>
  </si>
  <si>
    <t>3052777321</t>
  </si>
  <si>
    <t>RURAL_190890100486500001_CALLE ZEA</t>
  </si>
  <si>
    <t>190890100486500001</t>
  </si>
  <si>
    <t>2026-01-05 08:00:03</t>
  </si>
  <si>
    <t>7 días 08:00</t>
  </si>
  <si>
    <t>3 días 08:00</t>
  </si>
  <si>
    <t>23618390</t>
  </si>
  <si>
    <t>2025-12-18 09:09:57</t>
  </si>
  <si>
    <t>15273392</t>
  </si>
  <si>
    <t>CARLOS MARIO VIDAL ARROYAVE</t>
  </si>
  <si>
    <t>3137678318</t>
  </si>
  <si>
    <t>RURAL_190040200500096000_VEREDA EL MORO</t>
  </si>
  <si>
    <t>190040200500096000</t>
  </si>
  <si>
    <t>2026-01-09 09:09:57</t>
  </si>
  <si>
    <t>7 días 09:09</t>
  </si>
  <si>
    <t>23618408</t>
  </si>
  <si>
    <t>2025-12-18 09:29:27</t>
  </si>
  <si>
    <t>RURAL_190550100005200301_CL 5 CR 05 -116 (INTERIOR</t>
  </si>
  <si>
    <t>190550100005200301</t>
  </si>
  <si>
    <t>2026-01-05 09:29:27</t>
  </si>
  <si>
    <t>7 días 09:29</t>
  </si>
  <si>
    <t>23618422</t>
  </si>
  <si>
    <t>2025-12-18 09:44:11</t>
  </si>
  <si>
    <t>21810366</t>
  </si>
  <si>
    <t>LUZ MARINA MAZO DE ALVAREZ</t>
  </si>
  <si>
    <t>3103717569</t>
  </si>
  <si>
    <t>RURAL_190670201700420004_PROV.VEREDA EL DIAMANTE</t>
  </si>
  <si>
    <t>190670201700420004</t>
  </si>
  <si>
    <t>2026-01-05 09:44:11</t>
  </si>
  <si>
    <t>7 días 09:44</t>
  </si>
  <si>
    <t>23618425</t>
  </si>
  <si>
    <t>2025-12-18 09:47:18</t>
  </si>
  <si>
    <t>RURAL_190550100005200302_CL 5 CR 05 -116 (INTERIOR</t>
  </si>
  <si>
    <t>190550100005200302</t>
  </si>
  <si>
    <t>2026-01-05 09:47:18</t>
  </si>
  <si>
    <t>7 días 09:47</t>
  </si>
  <si>
    <t>3 días 09:47</t>
  </si>
  <si>
    <t>23618481</t>
  </si>
  <si>
    <t>2025-12-18 10:18:41</t>
  </si>
  <si>
    <t>71364620</t>
  </si>
  <si>
    <t>EDWIN JAHIR LONDOÑO TAPIAS</t>
  </si>
  <si>
    <t>3113142365</t>
  </si>
  <si>
    <t>RURAL_170054775200000001_CANTOS DEL BOSQUE ZONA CO</t>
  </si>
  <si>
    <t>170054775200000001</t>
  </si>
  <si>
    <t>2026-01-05 10:18:41</t>
  </si>
  <si>
    <t>3 días 10:18</t>
  </si>
  <si>
    <t>23618534</t>
  </si>
  <si>
    <t>2025-12-18 10:52:45</t>
  </si>
  <si>
    <t>1046905197</t>
  </si>
  <si>
    <t>DIEGO ARMANDO ZAPATA LOPERA</t>
  </si>
  <si>
    <t>3137763583</t>
  </si>
  <si>
    <t>RURAL_190736103561200001_BARRIO 7 DE AGOSTO</t>
  </si>
  <si>
    <t>190736103561200001</t>
  </si>
  <si>
    <t>2026-01-05 10:52:45</t>
  </si>
  <si>
    <t>7 días 10:52</t>
  </si>
  <si>
    <t>23618546</t>
  </si>
  <si>
    <t>2025-12-18 10:59:02</t>
  </si>
  <si>
    <t>1037647677</t>
  </si>
  <si>
    <t>SEBASTIAN GONZALEZ</t>
  </si>
  <si>
    <t>3216411385</t>
  </si>
  <si>
    <t>RURAL_170054215650000000_PARCELA VEGAS DEL ALMA</t>
  </si>
  <si>
    <t>170054215650000000</t>
  </si>
  <si>
    <t>2026-01-05 10:59:02</t>
  </si>
  <si>
    <t>7 días 10:59</t>
  </si>
  <si>
    <t>3 días 10:59</t>
  </si>
  <si>
    <t>23618581</t>
  </si>
  <si>
    <t>2025-12-18 11:22:13</t>
  </si>
  <si>
    <t>39170608</t>
  </si>
  <si>
    <t>BEATRIZ ELENA AVENDAÑO MUÑOZ</t>
  </si>
  <si>
    <t>3105062991</t>
  </si>
  <si>
    <t>RURAL_190858100164280202_CL 48 CR 50 -22 (INTERIOR</t>
  </si>
  <si>
    <t>190858100164280202</t>
  </si>
  <si>
    <t>2026-01-05 11:22:13</t>
  </si>
  <si>
    <t>7 días 11:22</t>
  </si>
  <si>
    <t>23618587</t>
  </si>
  <si>
    <t>2025-12-18 11:29:37</t>
  </si>
  <si>
    <t>42940684</t>
  </si>
  <si>
    <t>BIBIANA PATRICIA OCORO SANCHEZ</t>
  </si>
  <si>
    <t>3218008510</t>
  </si>
  <si>
    <t>RURAL_190735100304950103_CR 53 N 46B-110</t>
  </si>
  <si>
    <t>190735100304950103</t>
  </si>
  <si>
    <t>2026-01-05 11:29:37</t>
  </si>
  <si>
    <t>7 días 11:29</t>
  </si>
  <si>
    <t>23618597</t>
  </si>
  <si>
    <t>2025-12-18 11:34:09</t>
  </si>
  <si>
    <t>RURAL_190858100164280203_CL 48 CR 50 -22 (INTERIOR</t>
  </si>
  <si>
    <t>190858100164280203</t>
  </si>
  <si>
    <t>2026-01-05 11:34:09</t>
  </si>
  <si>
    <t>7 días 11:34</t>
  </si>
  <si>
    <t>23618601</t>
  </si>
  <si>
    <t>2025-12-18 11:39:22</t>
  </si>
  <si>
    <t>RURAL_190858100164280301_CL 48 CR 50 -22 (INTERIOR</t>
  </si>
  <si>
    <t>190858100164280301</t>
  </si>
  <si>
    <t>2026-01-05 11:39:22</t>
  </si>
  <si>
    <t>7 días 11:39</t>
  </si>
  <si>
    <t>23618607</t>
  </si>
  <si>
    <t>2025-12-18 11:47:49</t>
  </si>
  <si>
    <t>39173197</t>
  </si>
  <si>
    <t>ROSA VIVIANA RIVILLAS RUA</t>
  </si>
  <si>
    <t>3218144985</t>
  </si>
  <si>
    <t>RURAL_190736105318000001_CL 47 N 58-42</t>
  </si>
  <si>
    <t>190736105318000001</t>
  </si>
  <si>
    <t>2026-01-05 11:47:49</t>
  </si>
  <si>
    <t>7 días 11:47</t>
  </si>
  <si>
    <t>23618610</t>
  </si>
  <si>
    <t>2025-12-18 11:49:32</t>
  </si>
  <si>
    <t>RURAL_190735100304950001_CR 53 CL 46 B-110 INTE 10</t>
  </si>
  <si>
    <t>190735100304950001</t>
  </si>
  <si>
    <t>2026-01-05 11:49:32</t>
  </si>
  <si>
    <t>7 días 11:49</t>
  </si>
  <si>
    <t>3 días 11:49</t>
  </si>
  <si>
    <t>23618641</t>
  </si>
  <si>
    <t>2025-12-18 12:33:44</t>
  </si>
  <si>
    <t>3602398</t>
  </si>
  <si>
    <t>JUAN DE JESUS GUTIERREZ</t>
  </si>
  <si>
    <t>3207426975</t>
  </si>
  <si>
    <t>RURAL_190550200633830000_190550200633830000</t>
  </si>
  <si>
    <t>190550200633830000</t>
  </si>
  <si>
    <t>2026-01-06 12:33:44</t>
  </si>
  <si>
    <t>7 días 12:33</t>
  </si>
  <si>
    <t>23618725</t>
  </si>
  <si>
    <t>2025-12-18 14:07:05</t>
  </si>
  <si>
    <t>32210099</t>
  </si>
  <si>
    <t>MARIA EUGENIA GUARIN</t>
  </si>
  <si>
    <t>3148564216</t>
  </si>
  <si>
    <t>RURAL_190378100005500002_CR 12 CL 4 -423/425</t>
  </si>
  <si>
    <t>190378100005500002</t>
  </si>
  <si>
    <t>2026-01-05 14:07:05</t>
  </si>
  <si>
    <t>7 días 14:07</t>
  </si>
  <si>
    <t>3 días 14:07</t>
  </si>
  <si>
    <t>23618742</t>
  </si>
  <si>
    <t>2025-12-18 14:15:05</t>
  </si>
  <si>
    <t>RURAL_190378100005500000_BARRIO NUEVO</t>
  </si>
  <si>
    <t>190378100005500000</t>
  </si>
  <si>
    <t>2026-01-05 14:15:05</t>
  </si>
  <si>
    <t>23618746</t>
  </si>
  <si>
    <t>2025-12-18 14:20:53</t>
  </si>
  <si>
    <t>71600373</t>
  </si>
  <si>
    <t>RODRIGO BENTHAM CUARTAS</t>
  </si>
  <si>
    <t>5947936</t>
  </si>
  <si>
    <t>3162418536</t>
  </si>
  <si>
    <t>RURAL_190550200551240018_PROV.190550200551240018</t>
  </si>
  <si>
    <t>190550200551240018</t>
  </si>
  <si>
    <t>2026-01-05 14:20:53</t>
  </si>
  <si>
    <t>7 días 14:20</t>
  </si>
  <si>
    <t>3 días 14:20</t>
  </si>
  <si>
    <t>23618876</t>
  </si>
  <si>
    <t>2025-12-18 16:06:52</t>
  </si>
  <si>
    <t>63466493</t>
  </si>
  <si>
    <t>CARMEN ISAURA OSPINA ORTEGA</t>
  </si>
  <si>
    <t>3508297008</t>
  </si>
  <si>
    <t>RURAL_190893100395100000_B PARAISO</t>
  </si>
  <si>
    <t>190893100395100000</t>
  </si>
  <si>
    <t>2026-01-09 16:06:52</t>
  </si>
  <si>
    <t>23618883</t>
  </si>
  <si>
    <t>2025-12-18 16:12:38</t>
  </si>
  <si>
    <t>42941796</t>
  </si>
  <si>
    <t>LINA AMPARO OSSA CARMONA</t>
  </si>
  <si>
    <t>3207184948</t>
  </si>
  <si>
    <t>RURAL_190736103477200002_ KR52 N 57 10</t>
  </si>
  <si>
    <t>190736103477200002</t>
  </si>
  <si>
    <t>2026-01-05 16:12:38</t>
  </si>
  <si>
    <t>7 días 16:12</t>
  </si>
  <si>
    <t>3 días 16:12</t>
  </si>
  <si>
    <t>23618887</t>
  </si>
  <si>
    <t>2025-12-18 16:15:39</t>
  </si>
  <si>
    <t>26327581</t>
  </si>
  <si>
    <t>IVONNE MENA  PALACIOS</t>
  </si>
  <si>
    <t>3116242758</t>
  </si>
  <si>
    <t>RURAL_190580103400900201_BARRIO KENNEDY 6 SEGUNDO</t>
  </si>
  <si>
    <t>190580103400900201</t>
  </si>
  <si>
    <t>2026-01-05 16:15:39</t>
  </si>
  <si>
    <t>7 días 16:15</t>
  </si>
  <si>
    <t>3 días 16:15</t>
  </si>
  <si>
    <t>23618899</t>
  </si>
  <si>
    <t>2025-12-18 16:26:26</t>
  </si>
  <si>
    <t>37932075</t>
  </si>
  <si>
    <t>LUZMILA SAAVEDRA MESA</t>
  </si>
  <si>
    <t>3185211973</t>
  </si>
  <si>
    <t>RURAL_190893200832100000_FINCA LA PIRUGUA</t>
  </si>
  <si>
    <t>190893200832100000</t>
  </si>
  <si>
    <t>2026-01-09 16:26:26</t>
  </si>
  <si>
    <t>7 días 16:26</t>
  </si>
  <si>
    <t>23619244</t>
  </si>
  <si>
    <t>2025-12-19 07:17:41</t>
  </si>
  <si>
    <t>1128397593</t>
  </si>
  <si>
    <t>LUIS NOLBERTO MARIN SALAZAR</t>
  </si>
  <si>
    <t>3128372540</t>
  </si>
  <si>
    <t>RURAL_190040101106700000_DIAG 37 CR 32 -15</t>
  </si>
  <si>
    <t>190040101106700000</t>
  </si>
  <si>
    <t>2026-01-06 07:17:41</t>
  </si>
  <si>
    <t>23619385</t>
  </si>
  <si>
    <t>2025-12-19 09:58:55</t>
  </si>
  <si>
    <t>98464884</t>
  </si>
  <si>
    <t>FREDY ALBERTO TORO AVENDAÑO</t>
  </si>
  <si>
    <t>3147001356</t>
  </si>
  <si>
    <t>CR 52 CL 53 -46 (INTERIOR 201 )</t>
  </si>
  <si>
    <t>245522003000460201</t>
  </si>
  <si>
    <t>2025-12-31 09:58:55</t>
  </si>
  <si>
    <t>1 días 09:58</t>
  </si>
  <si>
    <t>23619432</t>
  </si>
  <si>
    <t>2025-12-19 10:22:31</t>
  </si>
  <si>
    <t>98629098</t>
  </si>
  <si>
    <t>JHON JAIRO MONTOYA TOBON</t>
  </si>
  <si>
    <t>3104875244</t>
  </si>
  <si>
    <t>RURAL_190190100376900022_EL CIPRES PARTE BAJA</t>
  </si>
  <si>
    <t>CISNEROS</t>
  </si>
  <si>
    <t>190190100376900022</t>
  </si>
  <si>
    <t>2026-01-02 10:22:31</t>
  </si>
  <si>
    <t>6 días 10:22</t>
  </si>
  <si>
    <t>23619454</t>
  </si>
  <si>
    <t>2025-12-19 10:34:55</t>
  </si>
  <si>
    <t>1046916846</t>
  </si>
  <si>
    <t>GIRLESA JARAMILLO CESPEDES</t>
  </si>
  <si>
    <t>3204091016</t>
  </si>
  <si>
    <t>RURAL_190736104764800002_TAPARAL</t>
  </si>
  <si>
    <t>190736104764800002</t>
  </si>
  <si>
    <t>2026-01-02 10:34:55</t>
  </si>
  <si>
    <t>6 días 10:34</t>
  </si>
  <si>
    <t>2 días 10:34</t>
  </si>
  <si>
    <t>23619490</t>
  </si>
  <si>
    <t>2025-12-19 10:55:38</t>
  </si>
  <si>
    <t>1007371391</t>
  </si>
  <si>
    <t>DARLY DISNEY BENITEZ VALDEZ</t>
  </si>
  <si>
    <t>3116098438</t>
  </si>
  <si>
    <t>RURAL_190579100583700201_CR 3 N 66 -73 INT 201</t>
  </si>
  <si>
    <t>190579100583700201</t>
  </si>
  <si>
    <t>2026-01-06 10:55:38</t>
  </si>
  <si>
    <t>4 días 10:55</t>
  </si>
  <si>
    <t>23619499</t>
  </si>
  <si>
    <t>2025-12-19 11:00:43</t>
  </si>
  <si>
    <t>RURAL_190579100583700202_CR 3 N 66 -73 INT 202</t>
  </si>
  <si>
    <t>190579100583700202</t>
  </si>
  <si>
    <t>2026-01-06 11:00:43</t>
  </si>
  <si>
    <t>23619564</t>
  </si>
  <si>
    <t>2025-12-19 11:38:22</t>
  </si>
  <si>
    <t>44006560</t>
  </si>
  <si>
    <t>LINA MARIA SUAREZ CASTAÑO</t>
  </si>
  <si>
    <t>8656720</t>
  </si>
  <si>
    <t>3117016235</t>
  </si>
  <si>
    <t>RURAL_190670201894680000_SAN MATIAS</t>
  </si>
  <si>
    <t>190670201894680000</t>
  </si>
  <si>
    <t>2026-01-13 11:38:22</t>
  </si>
  <si>
    <t>6 días 11:38</t>
  </si>
  <si>
    <t>8 días 11:38</t>
  </si>
  <si>
    <t>23619648</t>
  </si>
  <si>
    <t>2025-12-19 12:46:04</t>
  </si>
  <si>
    <t>901685566</t>
  </si>
  <si>
    <t>PROMOTORA CAÑA DULCE S.A.S</t>
  </si>
  <si>
    <t>3178824457</t>
  </si>
  <si>
    <t>RURAL_190550100058500053_CGTO PORCE EDS MAQ LT 53</t>
  </si>
  <si>
    <t>190550100058500053</t>
  </si>
  <si>
    <t>2026-01-06 12:46:04</t>
  </si>
  <si>
    <t>6 días 12:46</t>
  </si>
  <si>
    <t>4 días 12:46</t>
  </si>
  <si>
    <t>23619666</t>
  </si>
  <si>
    <t>2025-12-19 12:59:26</t>
  </si>
  <si>
    <t>RURAL_190550100058501018_CGTO PORCE EDS  MAQ LT8</t>
  </si>
  <si>
    <t>190550100058501018</t>
  </si>
  <si>
    <t>2026-01-06 12:59:26</t>
  </si>
  <si>
    <t>6 días 12:59</t>
  </si>
  <si>
    <t>4 días 12:59</t>
  </si>
  <si>
    <t>23619686</t>
  </si>
  <si>
    <t>2025-12-19 13:11:06</t>
  </si>
  <si>
    <t>RURAL_190550100058500024_CGTO PORCE EDS MAQ LT 24</t>
  </si>
  <si>
    <t>190550100058500024</t>
  </si>
  <si>
    <t>2026-01-06 13:11:06</t>
  </si>
  <si>
    <t>6 días 13:11</t>
  </si>
  <si>
    <t>4 días 13:11</t>
  </si>
  <si>
    <t>23619690</t>
  </si>
  <si>
    <t>2025-12-19 13:14:39</t>
  </si>
  <si>
    <t>98464109</t>
  </si>
  <si>
    <t>JORGE OCTAVIO JIMENEZ GIRALDO</t>
  </si>
  <si>
    <t>8627287</t>
  </si>
  <si>
    <t>3148343135</t>
  </si>
  <si>
    <t>CR 46 CL 53 -56</t>
  </si>
  <si>
    <t>245426003000560000</t>
  </si>
  <si>
    <t>2025-12-31 13:14:39</t>
  </si>
  <si>
    <t>23619700</t>
  </si>
  <si>
    <t>2025-12-19 13:18:18</t>
  </si>
  <si>
    <t>RURAL_190550100058500042_CGTO PORCE EDS MAQ LT 42</t>
  </si>
  <si>
    <t>190550100058500042</t>
  </si>
  <si>
    <t>2026-01-06 13:18:18</t>
  </si>
  <si>
    <t>6 días 13:18</t>
  </si>
  <si>
    <t>4 días 13:18</t>
  </si>
  <si>
    <t>23619785</t>
  </si>
  <si>
    <t>2025-12-19 14:22:56</t>
  </si>
  <si>
    <t>901219706</t>
  </si>
  <si>
    <t>AGROPECUARIA ZAVAR ZOMAC S.A.S.</t>
  </si>
  <si>
    <t>3224314</t>
  </si>
  <si>
    <t>3128506219</t>
  </si>
  <si>
    <t>RURAL_190690200665420000_VDA EL RAYO PORCI Y CULTI</t>
  </si>
  <si>
    <t>190690200665420000</t>
  </si>
  <si>
    <t>2026-01-06 14:22:56</t>
  </si>
  <si>
    <t>23619786</t>
  </si>
  <si>
    <t>2025-12-19 14:23:43</t>
  </si>
  <si>
    <t>1033180255</t>
  </si>
  <si>
    <t>MIGUEL ANGEL MUÑOZ MUÑOZ</t>
  </si>
  <si>
    <t>3146745257</t>
  </si>
  <si>
    <t>RURAL_190550200115800001_PROV.190550200115800000</t>
  </si>
  <si>
    <t>190550200115800001</t>
  </si>
  <si>
    <t>2026-01-06 14:23:43</t>
  </si>
  <si>
    <t>6 días 14:23</t>
  </si>
  <si>
    <t>4 días 14:23</t>
  </si>
  <si>
    <t>23619788</t>
  </si>
  <si>
    <t>2025-12-19 14:26:10</t>
  </si>
  <si>
    <t>70324218</t>
  </si>
  <si>
    <t>FREDY LEON RUA CADAVID</t>
  </si>
  <si>
    <t>4993992</t>
  </si>
  <si>
    <t>3137592244</t>
  </si>
  <si>
    <t>RURAL_190550200115800002_PROV.190550200115800000</t>
  </si>
  <si>
    <t>190550200115800002</t>
  </si>
  <si>
    <t>2026-01-06 14:26:10</t>
  </si>
  <si>
    <t>4 días 14:26</t>
  </si>
  <si>
    <t>23619794</t>
  </si>
  <si>
    <t>2025-12-19 14:29:02</t>
  </si>
  <si>
    <t>98536432</t>
  </si>
  <si>
    <t>FARLEY FERNANDO VELASQUEZ PEREZ</t>
  </si>
  <si>
    <t>5022810</t>
  </si>
  <si>
    <t>RURAL_190550200115800003_PROV.190550200115800000</t>
  </si>
  <si>
    <t>190550200115800003</t>
  </si>
  <si>
    <t>2026-01-06 14:29:02</t>
  </si>
  <si>
    <t>6 días 14:29</t>
  </si>
  <si>
    <t>4 días 14:29</t>
  </si>
  <si>
    <t>23619796</t>
  </si>
  <si>
    <t>2025-12-19 14:33:18</t>
  </si>
  <si>
    <t>RURAL_190550200115800004_PROV.190550200115800000</t>
  </si>
  <si>
    <t>190550200115800004</t>
  </si>
  <si>
    <t>2026-01-06 14:33:18</t>
  </si>
  <si>
    <t>6 días 14:33</t>
  </si>
  <si>
    <t>4 días 14:33</t>
  </si>
  <si>
    <t>23619815</t>
  </si>
  <si>
    <t>2025-12-19 14:50:49</t>
  </si>
  <si>
    <t>RURAL_190031101583500005_TV 17A N°15-056 APARTAMEN</t>
  </si>
  <si>
    <t>190031101583500005</t>
  </si>
  <si>
    <t>2026-01-06 14:50:49</t>
  </si>
  <si>
    <t>23619851</t>
  </si>
  <si>
    <t>2025-12-19 15:17:32</t>
  </si>
  <si>
    <t>RURAL_190031101583500006_TV 17 A N°15-056 APARTAME</t>
  </si>
  <si>
    <t>190031101583500006</t>
  </si>
  <si>
    <t>2026-01-06 15:17:32</t>
  </si>
  <si>
    <t>6 días 15:17</t>
  </si>
  <si>
    <t>4 días 15:17</t>
  </si>
  <si>
    <t>23619877</t>
  </si>
  <si>
    <t>2025-12-19 15:34:58</t>
  </si>
  <si>
    <t>1045107044</t>
  </si>
  <si>
    <t>JUAN ESTEBAN ZAPATA OSPINA</t>
  </si>
  <si>
    <t>3145026017</t>
  </si>
  <si>
    <t>RURAL_190890200636640000_ALTAVISTA</t>
  </si>
  <si>
    <t>190890200636640000</t>
  </si>
  <si>
    <t>2026-01-13 15:34:58</t>
  </si>
  <si>
    <t>6 días 15:34</t>
  </si>
  <si>
    <t>8 días 15:34</t>
  </si>
  <si>
    <t>23620305</t>
  </si>
  <si>
    <t>2025-12-20 13:06:23</t>
  </si>
  <si>
    <t>1037500350</t>
  </si>
  <si>
    <t>MICHAEL ESTEBAN SANTACRUZ MARIN</t>
  </si>
  <si>
    <t>3005655257</t>
  </si>
  <si>
    <t>RURAL_190670201903760000_190670201903760000</t>
  </si>
  <si>
    <t>190670201903760000</t>
  </si>
  <si>
    <t>2026-01-13 13:06:23</t>
  </si>
  <si>
    <t>6 días 13:06</t>
  </si>
  <si>
    <t>23620714</t>
  </si>
  <si>
    <t>2025-12-22 08:52:53</t>
  </si>
  <si>
    <t>1070008559</t>
  </si>
  <si>
    <t>LINA MARCELA ALVAREZ TABORDA</t>
  </si>
  <si>
    <t>3169602439</t>
  </si>
  <si>
    <t>RURAL_190604100287755000_LA CULEBRA</t>
  </si>
  <si>
    <t>190604100287755000</t>
  </si>
  <si>
    <t>2026-01-05 08:52:53</t>
  </si>
  <si>
    <t>3 días 08:52</t>
  </si>
  <si>
    <t>23620717</t>
  </si>
  <si>
    <t>2025-12-22 08:56:29</t>
  </si>
  <si>
    <t>71084355</t>
  </si>
  <si>
    <t>HOLBEIN GIOVANNI QUINTERO GALLEGO</t>
  </si>
  <si>
    <t>3126365152</t>
  </si>
  <si>
    <t>RURAL_190735102010400001 CL 48 N 45 114</t>
  </si>
  <si>
    <t>190735102010400001</t>
  </si>
  <si>
    <t>2026-01-07 08:56:29</t>
  </si>
  <si>
    <t>5 días 08:56</t>
  </si>
  <si>
    <t>23620734</t>
  </si>
  <si>
    <t>2025-12-22 09:11:29</t>
  </si>
  <si>
    <t>21491237</t>
  </si>
  <si>
    <t>MARIA UYENI ALZATE</t>
  </si>
  <si>
    <t>3147578529</t>
  </si>
  <si>
    <t>RURAL_190040101033100201_CR 29 N 33-51 INT 201</t>
  </si>
  <si>
    <t>190040101033100201</t>
  </si>
  <si>
    <t>2026-01-07 09:11:29</t>
  </si>
  <si>
    <t>23620748</t>
  </si>
  <si>
    <t>2025-12-22 09:27:31</t>
  </si>
  <si>
    <t>RURAL_190040101033100000_CALLE ABAJO</t>
  </si>
  <si>
    <t>190040101033100000</t>
  </si>
  <si>
    <t>2026-01-07 09:27:31</t>
  </si>
  <si>
    <t>5 días 09:27</t>
  </si>
  <si>
    <t>23620757</t>
  </si>
  <si>
    <t>2025-12-22 09:31:33</t>
  </si>
  <si>
    <t>70053131</t>
  </si>
  <si>
    <t>JESUS AMADOR PEREZ PALACIO</t>
  </si>
  <si>
    <t>3052564213</t>
  </si>
  <si>
    <t>RURAL_190890100001500011</t>
  </si>
  <si>
    <t>190890100001500011</t>
  </si>
  <si>
    <t>2025-12-29 09:31:33</t>
  </si>
  <si>
    <t>5 días 09:31</t>
  </si>
  <si>
    <t>23620784</t>
  </si>
  <si>
    <t>2025-12-22 09:59:30</t>
  </si>
  <si>
    <t>98643819</t>
  </si>
  <si>
    <t>ENOC DE JESUS CASTAÑO MARULANDA</t>
  </si>
  <si>
    <t>3226224809</t>
  </si>
  <si>
    <t>RURAL_190040101217600000_190040101217600000</t>
  </si>
  <si>
    <t>190040101217600000</t>
  </si>
  <si>
    <t>2025-12-29 09:59:30</t>
  </si>
  <si>
    <t>23620805</t>
  </si>
  <si>
    <t>2025-12-22 10:14:58</t>
  </si>
  <si>
    <t>RURAL_190040101217995000_VILLA ANGELA</t>
  </si>
  <si>
    <t>190040101217995000</t>
  </si>
  <si>
    <t>2025-12-29 10:14:58</t>
  </si>
  <si>
    <t>5 días 10:14</t>
  </si>
  <si>
    <t>23620978</t>
  </si>
  <si>
    <t>2025-12-22 10:34:31</t>
  </si>
  <si>
    <t>70630586</t>
  </si>
  <si>
    <t>JULIO JAIME PARRA MENESES</t>
  </si>
  <si>
    <t>3122176172</t>
  </si>
  <si>
    <t>CL 57 CR 50 -96</t>
  </si>
  <si>
    <t>245517000000960000</t>
  </si>
  <si>
    <t>2025-12-29 10:34:31</t>
  </si>
  <si>
    <t>5 días 10:34</t>
  </si>
  <si>
    <t>23620989</t>
  </si>
  <si>
    <t>2025-12-22 10:41:30</t>
  </si>
  <si>
    <t>1193119498</t>
  </si>
  <si>
    <t>JUAN FERNANDO OCHO RIVERA</t>
  </si>
  <si>
    <t>3116893670</t>
  </si>
  <si>
    <t>RURAL_190550200106854000_VDA HOJAS ACHAS CERCA A 1</t>
  </si>
  <si>
    <t>190550200106854000</t>
  </si>
  <si>
    <t>2026-01-14 10:41:30</t>
  </si>
  <si>
    <t>5 días 10:41</t>
  </si>
  <si>
    <t>9 días 10:41</t>
  </si>
  <si>
    <t>23620995</t>
  </si>
  <si>
    <t>2025-12-22 10:45:26</t>
  </si>
  <si>
    <t>890980304</t>
  </si>
  <si>
    <t>CENTRO COMERCIAL-PARROQUIA SAN LORENSO</t>
  </si>
  <si>
    <t>3147701366</t>
  </si>
  <si>
    <t>RURAL_190890100001500002_CL 20 CR 20-74</t>
  </si>
  <si>
    <t>190890100001500002</t>
  </si>
  <si>
    <t>2026-01-07 10:45:26</t>
  </si>
  <si>
    <t>5 días 10:45</t>
  </si>
  <si>
    <t>23621033</t>
  </si>
  <si>
    <t>2025-12-22 11:10:58</t>
  </si>
  <si>
    <t>RURAL_190040101217900101_LOS ANGELES</t>
  </si>
  <si>
    <t>190040101217900101</t>
  </si>
  <si>
    <t>2025-12-29 11:10:58</t>
  </si>
  <si>
    <t>23621063</t>
  </si>
  <si>
    <t>2025-12-22 11:27:45</t>
  </si>
  <si>
    <t>70926822</t>
  </si>
  <si>
    <t>CARLOS ARTURO MISAS OCHOA</t>
  </si>
  <si>
    <t>3161667232</t>
  </si>
  <si>
    <t>RURAL_190040101286200201_CR 28 N 24-383 INT 201</t>
  </si>
  <si>
    <t>190040101286200201</t>
  </si>
  <si>
    <t>2026-01-07 11:27:45</t>
  </si>
  <si>
    <t>5 días 11:27</t>
  </si>
  <si>
    <t>23621118</t>
  </si>
  <si>
    <t>2025-12-22 12:08:22</t>
  </si>
  <si>
    <t>42940224</t>
  </si>
  <si>
    <t>YENNY XIOMARA GUZMAN RODRIGUEZ</t>
  </si>
  <si>
    <t>CR 57 CL 49 A -76 (INTERIOR 201 )</t>
  </si>
  <si>
    <t>900057360001887897</t>
  </si>
  <si>
    <t>2026-01-02 12:08:22</t>
  </si>
  <si>
    <t>2 días 12:08</t>
  </si>
  <si>
    <t>23621171</t>
  </si>
  <si>
    <t>2025-12-22 13:29:28</t>
  </si>
  <si>
    <t>98470766</t>
  </si>
  <si>
    <t>HERIBERTO TORO ARANGO</t>
  </si>
  <si>
    <t>3197527654</t>
  </si>
  <si>
    <t>RURAL_190670101110400000_CALLE 9</t>
  </si>
  <si>
    <t>190670101110400000</t>
  </si>
  <si>
    <t>2026-01-07 13:29:28</t>
  </si>
  <si>
    <t>5 días 13:29</t>
  </si>
  <si>
    <t>23621182</t>
  </si>
  <si>
    <t>2025-12-22 13:45:39</t>
  </si>
  <si>
    <t>43523073</t>
  </si>
  <si>
    <t>DORACELY DE JESUS ALVAREZ BRAN</t>
  </si>
  <si>
    <t>3043340491</t>
  </si>
  <si>
    <t>RURAL_190190100376100024_EL CIPRES PARTE BAJA</t>
  </si>
  <si>
    <t>190190100376100024</t>
  </si>
  <si>
    <t>2026-01-05 13:45:39</t>
  </si>
  <si>
    <t>3 días 13:45</t>
  </si>
  <si>
    <t>23621195</t>
  </si>
  <si>
    <t>2025-12-22 14:00:48</t>
  </si>
  <si>
    <t>70251896</t>
  </si>
  <si>
    <t>CRISANTO CASTRILLON CASTAÑO</t>
  </si>
  <si>
    <t>3186771507</t>
  </si>
  <si>
    <t>RURAL_190190100376100025_EL CIPRES PARTE BAJA</t>
  </si>
  <si>
    <t>190190100376100025</t>
  </si>
  <si>
    <t>2026-01-05 14:00:48</t>
  </si>
  <si>
    <t>5 días 14:00</t>
  </si>
  <si>
    <t>3 días 14:00</t>
  </si>
  <si>
    <t>23621244</t>
  </si>
  <si>
    <t>2025-12-22 14:44:34</t>
  </si>
  <si>
    <t>8011342</t>
  </si>
  <si>
    <t>JESUS ANGEL GUTIERREZ OCHOA</t>
  </si>
  <si>
    <t>3117804437</t>
  </si>
  <si>
    <t>RURAL_190031101520600000_CARRERA 21 SUCRE</t>
  </si>
  <si>
    <t>190031101520600000</t>
  </si>
  <si>
    <t>2026-01-14 14:44:34</t>
  </si>
  <si>
    <t>5 días 14:44</t>
  </si>
  <si>
    <t>9 días 14:44</t>
  </si>
  <si>
    <t>23621292</t>
  </si>
  <si>
    <t>2025-12-22 15:08:54</t>
  </si>
  <si>
    <t>21945649</t>
  </si>
  <si>
    <t>LUZ EDILMA JARAMILLO JARAMILLO</t>
  </si>
  <si>
    <t>3104198455</t>
  </si>
  <si>
    <t>RURAL_190604100277421301_CR 17 N 16-239</t>
  </si>
  <si>
    <t>190604100277421301</t>
  </si>
  <si>
    <t>2026-01-07 15:08:54</t>
  </si>
  <si>
    <t>5 días 15:08</t>
  </si>
  <si>
    <t>23621298</t>
  </si>
  <si>
    <t>2025-12-22 15:17:17</t>
  </si>
  <si>
    <t>RURAL_190604100277421302_CR 17 N 16-239</t>
  </si>
  <si>
    <t>190604100277421302</t>
  </si>
  <si>
    <t>2026-01-07 15:17:17</t>
  </si>
  <si>
    <t>23621340</t>
  </si>
  <si>
    <t>2025-12-22 15:49:54</t>
  </si>
  <si>
    <t>71084947</t>
  </si>
  <si>
    <t>ROBINSON ARBOLEDA PEREZ</t>
  </si>
  <si>
    <t>3225629828</t>
  </si>
  <si>
    <t>RURAL_190378100020130001_LA PRIMAVERA</t>
  </si>
  <si>
    <t>190378100020130001</t>
  </si>
  <si>
    <t>2026-01-05 15:49:54</t>
  </si>
  <si>
    <t>5 días 15:49</t>
  </si>
  <si>
    <t>3 días 15:49</t>
  </si>
  <si>
    <t>23621349</t>
  </si>
  <si>
    <t>2025-12-22 16:00:20</t>
  </si>
  <si>
    <t>1007317751</t>
  </si>
  <si>
    <t>DUBIER FERNEY MEJIA VERGARA</t>
  </si>
  <si>
    <t>3136512435</t>
  </si>
  <si>
    <t>RURAL_190040200290385001_VEREDA EL MORO</t>
  </si>
  <si>
    <t>190040200290385001</t>
  </si>
  <si>
    <t>2026-01-07 16:00:20</t>
  </si>
  <si>
    <t>5 días 16:00</t>
  </si>
  <si>
    <t>23621386</t>
  </si>
  <si>
    <t>2025-12-22 17:00:36</t>
  </si>
  <si>
    <t>43484190</t>
  </si>
  <si>
    <t>YULIANA CUERVO ARCILA</t>
  </si>
  <si>
    <t>3127155389</t>
  </si>
  <si>
    <t>RURAL_190190100398905000_VILLA LAURELES</t>
  </si>
  <si>
    <t>190190100398905000</t>
  </si>
  <si>
    <t>2026-01-14 17:00:36</t>
  </si>
  <si>
    <t>5 días 17:00</t>
  </si>
  <si>
    <t>9 días 17:00</t>
  </si>
  <si>
    <t>23621571</t>
  </si>
  <si>
    <t>2025-12-23 07:28:51</t>
  </si>
  <si>
    <t>13571184</t>
  </si>
  <si>
    <t>EDINSON SERRANO GUIZA</t>
  </si>
  <si>
    <t>3216790387</t>
  </si>
  <si>
    <t>RURAL_190893200790200000_VEREDA CAÑO NEGRO</t>
  </si>
  <si>
    <t>190893200790200000</t>
  </si>
  <si>
    <t>2026-01-15 07:28:51</t>
  </si>
  <si>
    <t>4 días 07:28</t>
  </si>
  <si>
    <t>10 días 07:28</t>
  </si>
  <si>
    <t>23621631</t>
  </si>
  <si>
    <t>43924456</t>
  </si>
  <si>
    <t>LEIDY JOHANA VALLEJO ECHEVERRI</t>
  </si>
  <si>
    <t>5992341</t>
  </si>
  <si>
    <t>3044159296</t>
  </si>
  <si>
    <t>RURAL_190690200620560011_VEREDA LA ALDEA_CERCA A L</t>
  </si>
  <si>
    <t>190690200620560011</t>
  </si>
  <si>
    <t>2026-01-08 08:30:42</t>
  </si>
  <si>
    <t>23621865</t>
  </si>
  <si>
    <t>2025-12-23 09:48:03</t>
  </si>
  <si>
    <t>1035127407</t>
  </si>
  <si>
    <t>CAROLINA CORDERO GALVIS</t>
  </si>
  <si>
    <t>3232941353</t>
  </si>
  <si>
    <t>RURAL_190735101799300001_ALTO DE LOS PATIOS</t>
  </si>
  <si>
    <t>190735101799300001</t>
  </si>
  <si>
    <t>2026-01-06 09:48:03</t>
  </si>
  <si>
    <t>23621893</t>
  </si>
  <si>
    <t>2025-12-23 10:02:04</t>
  </si>
  <si>
    <t>1046912833</t>
  </si>
  <si>
    <t>DAYANA ANDREA VELASQUEZ MONTOYA</t>
  </si>
  <si>
    <t>3122330837</t>
  </si>
  <si>
    <t>RURAL_190735101207100001_CL 47 N 45 166</t>
  </si>
  <si>
    <t>190735101207100001</t>
  </si>
  <si>
    <t>2026-01-06 10:02:04</t>
  </si>
  <si>
    <t>23621950</t>
  </si>
  <si>
    <t>2025-12-23 10:13:30</t>
  </si>
  <si>
    <t>39326029</t>
  </si>
  <si>
    <t>NORA ELENA VASCO RUIZ</t>
  </si>
  <si>
    <t>3154327456</t>
  </si>
  <si>
    <t>RURAL_190890200727090007_PROV.VEREDA LA REINA</t>
  </si>
  <si>
    <t>190890200727090007</t>
  </si>
  <si>
    <t>2025-12-30 10:13:30</t>
  </si>
  <si>
    <t>0 días 10:13</t>
  </si>
  <si>
    <t>23622003</t>
  </si>
  <si>
    <t>2025-12-23 10:30:00</t>
  </si>
  <si>
    <t>71082295</t>
  </si>
  <si>
    <t>NADER ARBEY TOBON ARRUBLA</t>
  </si>
  <si>
    <t>3229159452</t>
  </si>
  <si>
    <t>RURAL_190735100029650001_CL 46C N 56 59</t>
  </si>
  <si>
    <t>190735100029650001</t>
  </si>
  <si>
    <t>2026-01-08 10:30:00</t>
  </si>
  <si>
    <t>4 días 10:30</t>
  </si>
  <si>
    <t>23622100</t>
  </si>
  <si>
    <t>2025-12-23 10:59:31</t>
  </si>
  <si>
    <t>71421953</t>
  </si>
  <si>
    <t>LUIS ALBERTO AGUDELO GOMEZ</t>
  </si>
  <si>
    <t>3207111359</t>
  </si>
  <si>
    <t>RURAL_187003117562600006_VDA EL CANEY</t>
  </si>
  <si>
    <t>187003117562600006</t>
  </si>
  <si>
    <t>2026-01-08 10:59:31</t>
  </si>
  <si>
    <t>4 días 10:59</t>
  </si>
  <si>
    <t>23622104</t>
  </si>
  <si>
    <t>2025-12-23 11:03:42</t>
  </si>
  <si>
    <t>1006068983</t>
  </si>
  <si>
    <t>JHONATAN DAVID CAMACHO HINCAPIE</t>
  </si>
  <si>
    <t>3143195097</t>
  </si>
  <si>
    <t>RURAL_190190100375050002_BARRIO EL CIPRES</t>
  </si>
  <si>
    <t>190190100375050002</t>
  </si>
  <si>
    <t>2026-01-06 11:03:42</t>
  </si>
  <si>
    <t>4 días 11:03</t>
  </si>
  <si>
    <t>23622110</t>
  </si>
  <si>
    <t>2025-12-23 11:12:11</t>
  </si>
  <si>
    <t>RURAL_190735100029650002_CL 46C N 56 59</t>
  </si>
  <si>
    <t>190735100029650002</t>
  </si>
  <si>
    <t>2026-01-08 11:12:11</t>
  </si>
  <si>
    <t>23622129</t>
  </si>
  <si>
    <t>2025-12-23 11:26:20</t>
  </si>
  <si>
    <t>RURAL_190735100029650003_CL 46C N 56 59</t>
  </si>
  <si>
    <t>190735100029650003</t>
  </si>
  <si>
    <t>2026-01-08 11:26:20</t>
  </si>
  <si>
    <t>23622482</t>
  </si>
  <si>
    <t>2025-12-23 15:12:01</t>
  </si>
  <si>
    <t>15538642</t>
  </si>
  <si>
    <t>HECTOR JAIME LONDOÑO CARO</t>
  </si>
  <si>
    <t>3127454955</t>
  </si>
  <si>
    <t>RURAL_190604100208702001_KR 15 3A 212</t>
  </si>
  <si>
    <t>190604100208702001</t>
  </si>
  <si>
    <t>2026-01-08 15:12:01</t>
  </si>
  <si>
    <t>4 días 15:12</t>
  </si>
  <si>
    <t>6 días 15:12</t>
  </si>
  <si>
    <t>23622522</t>
  </si>
  <si>
    <t>2025-12-23 15:27:49</t>
  </si>
  <si>
    <t>1063307573</t>
  </si>
  <si>
    <t>BUILLER TAPIA SIERRA</t>
  </si>
  <si>
    <t>3148046961</t>
  </si>
  <si>
    <t>RURAL_190604100336250005</t>
  </si>
  <si>
    <t>190604100336250005</t>
  </si>
  <si>
    <t>2026-01-06 15:27:49</t>
  </si>
  <si>
    <t>4 días 15:27</t>
  </si>
  <si>
    <t>23622576</t>
  </si>
  <si>
    <t>2025-12-23 16:18:45</t>
  </si>
  <si>
    <t>1018349526</t>
  </si>
  <si>
    <t>ELIZABETH CRISTINA GALLO JIMENEZ</t>
  </si>
  <si>
    <t>3136923088</t>
  </si>
  <si>
    <t>RURAL_190031101582210003_TV 17 A N°15-059 APTO 201</t>
  </si>
  <si>
    <t>190031101582210003</t>
  </si>
  <si>
    <t>2026-01-08 16:18:45</t>
  </si>
  <si>
    <t>4 días 16:18</t>
  </si>
  <si>
    <t>6 días 16:18</t>
  </si>
  <si>
    <t>23622603</t>
  </si>
  <si>
    <t>2025-12-23 16:56:53</t>
  </si>
  <si>
    <t>1026143362</t>
  </si>
  <si>
    <t>EDWIN ALEXANDER VALENCIA VELASQUEZ</t>
  </si>
  <si>
    <t>3146888988</t>
  </si>
  <si>
    <t>RURAL_1903781000200550102_CERCA A LA RUTA 20040</t>
  </si>
  <si>
    <t>190378100020055010</t>
  </si>
  <si>
    <t>2026-01-08 16:56:53</t>
  </si>
  <si>
    <t>4 días 16:56</t>
  </si>
  <si>
    <t>6 días 16:56</t>
  </si>
  <si>
    <t>23622798</t>
  </si>
  <si>
    <t>2025-12-24 07:52:35</t>
  </si>
  <si>
    <t>43906449</t>
  </si>
  <si>
    <t>GLORIA ESTELLA LOAIZA RODRIGUEZ</t>
  </si>
  <si>
    <t>3137018635</t>
  </si>
  <si>
    <t>RURAL_190378100033585901_LAS BRISAS</t>
  </si>
  <si>
    <t>190378100033585901</t>
  </si>
  <si>
    <t>2026-01-09 07:52:35</t>
  </si>
  <si>
    <t>7 días 07:52</t>
  </si>
  <si>
    <t>23622800</t>
  </si>
  <si>
    <t>2025-12-24 08:04:46</t>
  </si>
  <si>
    <t>190378100033585101_LAS BRISAS</t>
  </si>
  <si>
    <t>900056040001903875</t>
  </si>
  <si>
    <t>2026-01-06 08:04:46</t>
  </si>
  <si>
    <t>23622971</t>
  </si>
  <si>
    <t>2025-12-24 09:51:58</t>
  </si>
  <si>
    <t>98464453</t>
  </si>
  <si>
    <t>ALEX JOHN RESTREPO MONTOYA</t>
  </si>
  <si>
    <t>3008907225</t>
  </si>
  <si>
    <t>CL 54 CR 51 -24 (INTERIOR 201 )</t>
  </si>
  <si>
    <t>245514001000240201</t>
  </si>
  <si>
    <t>2026-01-06 09:51:58</t>
  </si>
  <si>
    <t>23622983</t>
  </si>
  <si>
    <t>2025-12-24 10:05:39</t>
  </si>
  <si>
    <t>1046907530</t>
  </si>
  <si>
    <t>JOAN ESTEBAN ALVAREZ RIVERA</t>
  </si>
  <si>
    <t>3104205449</t>
  </si>
  <si>
    <t>RURAL_190736104378000000_CR 48 N 52-101</t>
  </si>
  <si>
    <t>190736104378000000</t>
  </si>
  <si>
    <t>2025-12-31 10:05:39</t>
  </si>
  <si>
    <t>3 días 10:05</t>
  </si>
  <si>
    <t>1 días 10:05</t>
  </si>
  <si>
    <t>23622988</t>
  </si>
  <si>
    <t>2025-12-24 10:12:40</t>
  </si>
  <si>
    <t>1046903264</t>
  </si>
  <si>
    <t>DONOBAN ORBEY AGUIRRE LAVERDE</t>
  </si>
  <si>
    <t>3114805123</t>
  </si>
  <si>
    <t>RURAL_190378200442800000_VDA CUTURU BAJO</t>
  </si>
  <si>
    <t>190378200442800000</t>
  </si>
  <si>
    <t>2025-12-31 10:12:40</t>
  </si>
  <si>
    <t>1 días 10:12</t>
  </si>
  <si>
    <t>23623027</t>
  </si>
  <si>
    <t>2025-12-24 11:02:36</t>
  </si>
  <si>
    <t>71085102</t>
  </si>
  <si>
    <t>JHON RICARDO RODRIGUEZ CEBALLOS</t>
  </si>
  <si>
    <t>3216432591</t>
  </si>
  <si>
    <t>RURAL_190736104315200001_CR 52 CL 54 -181</t>
  </si>
  <si>
    <t>190736104315200001</t>
  </si>
  <si>
    <t>2026-01-09 11:02:36</t>
  </si>
  <si>
    <t>7 días 11:02</t>
  </si>
  <si>
    <t>23623378</t>
  </si>
  <si>
    <t>2025-12-26 06:57:54</t>
  </si>
  <si>
    <t>RURAL_190378100033585902_LAS BRISAS</t>
  </si>
  <si>
    <t>190378100033585902</t>
  </si>
  <si>
    <t>2026-01-13 06:57:54</t>
  </si>
  <si>
    <t>2 días 06:57</t>
  </si>
  <si>
    <t>8 días 06:57</t>
  </si>
  <si>
    <t>23623409</t>
  </si>
  <si>
    <t>2025-12-26 08:34:41</t>
  </si>
  <si>
    <t>21450215</t>
  </si>
  <si>
    <t>MARIA ROSALINA ZAPATA MONTOYA</t>
  </si>
  <si>
    <t>3137135905</t>
  </si>
  <si>
    <t>RURAL_190378100020055201_CERCA A LA RUTA 20040 (IN</t>
  </si>
  <si>
    <t>190378100020055201</t>
  </si>
  <si>
    <t>2026-01-13 08:34:41</t>
  </si>
  <si>
    <t>2 días 08:34</t>
  </si>
  <si>
    <t>8 días 08:34</t>
  </si>
  <si>
    <t>23623442</t>
  </si>
  <si>
    <t>2025-12-26 09:08:38</t>
  </si>
  <si>
    <t>3371659</t>
  </si>
  <si>
    <t>ALBERTO ANTONIO URIBE RIVERA</t>
  </si>
  <si>
    <t>3127443463</t>
  </si>
  <si>
    <t>RURAL_190736103725200005_BARRIO LA LIMOSNA</t>
  </si>
  <si>
    <t>190736103725200005</t>
  </si>
  <si>
    <t>2026-01-08 09:08:38</t>
  </si>
  <si>
    <t>6 días 09:08</t>
  </si>
  <si>
    <t>23623450</t>
  </si>
  <si>
    <t>2025-12-26 09:23:45</t>
  </si>
  <si>
    <t>1038540353</t>
  </si>
  <si>
    <t>WILMAR DE JESUS GONSALEZ GARCIA</t>
  </si>
  <si>
    <t>3172649357</t>
  </si>
  <si>
    <t>RURAL_190604200250496203_PROV.VEREDA OTU</t>
  </si>
  <si>
    <t>190604200250496203</t>
  </si>
  <si>
    <t>2026-01-02 09:23:45</t>
  </si>
  <si>
    <t>2 días 09:23</t>
  </si>
  <si>
    <t>23623469</t>
  </si>
  <si>
    <t>2025-12-26 10:06:46</t>
  </si>
  <si>
    <t>43483889</t>
  </si>
  <si>
    <t>VIVIANA MARIA HERNANDEZ BARRIENTOS</t>
  </si>
  <si>
    <t>3105407320</t>
  </si>
  <si>
    <t>RURAL_190190100088800001_CR 24 CL 25 -04</t>
  </si>
  <si>
    <t>190190100088800001</t>
  </si>
  <si>
    <t>2026-01-08 10:06:46</t>
  </si>
  <si>
    <t>23623473</t>
  </si>
  <si>
    <t>27728771</t>
  </si>
  <si>
    <t>LUZ MARINA PEREZ CALVO</t>
  </si>
  <si>
    <t>3204833695</t>
  </si>
  <si>
    <t>RURAL_190893100437880003_VILLA MARIA</t>
  </si>
  <si>
    <t>190893100437880003</t>
  </si>
  <si>
    <t>2026-01-09 11:07:59</t>
  </si>
  <si>
    <t>7 días 11:07</t>
  </si>
  <si>
    <t>23623476</t>
  </si>
  <si>
    <t>21945781</t>
  </si>
  <si>
    <t>MARIA TRINIDAD PUERTA HENAO</t>
  </si>
  <si>
    <t>3103868737</t>
  </si>
  <si>
    <t>RURAL_190604100282545010_ALTO DE LOS MUERTOS</t>
  </si>
  <si>
    <t>190604100282545010</t>
  </si>
  <si>
    <t>23623477</t>
  </si>
  <si>
    <t>2025-12-26 10:14:08</t>
  </si>
  <si>
    <t>71172609</t>
  </si>
  <si>
    <t>RAUL ELIAS HERRERA OSORNO</t>
  </si>
  <si>
    <t>3113848166</t>
  </si>
  <si>
    <t>RURAL_190688200220120002_PROV.VEREDA LA QUIEBRA</t>
  </si>
  <si>
    <t>190688200220120002</t>
  </si>
  <si>
    <t>2026-01-02 10:14:08</t>
  </si>
  <si>
    <t>2 días 10:14</t>
  </si>
  <si>
    <t>23623643</t>
  </si>
  <si>
    <t>2025-12-26 15:38:28</t>
  </si>
  <si>
    <t>42939547</t>
  </si>
  <si>
    <t>DENIS CENERY POSSO TORRES</t>
  </si>
  <si>
    <t>3193904778</t>
  </si>
  <si>
    <t>RURAL_190736104365200000_CL 54 N 48-33-27</t>
  </si>
  <si>
    <t>190736104365200000</t>
  </si>
  <si>
    <t>2026-01-02 15:38:28</t>
  </si>
  <si>
    <t>2 días 15:38</t>
  </si>
  <si>
    <t>23623938</t>
  </si>
  <si>
    <t>2025-12-29 08:38:50</t>
  </si>
  <si>
    <t>22234378</t>
  </si>
  <si>
    <t>ROSA ELENA CARMONA GIRALDO</t>
  </si>
  <si>
    <t>3052942302</t>
  </si>
  <si>
    <t>RURAL_190885100301000000_CR 22 19-17</t>
  </si>
  <si>
    <t>190885100301000000</t>
  </si>
  <si>
    <t>2026-01-20 08:38:50</t>
  </si>
  <si>
    <t>0 días 08:38</t>
  </si>
  <si>
    <t>13 días 08:38</t>
  </si>
  <si>
    <t>23623972</t>
  </si>
  <si>
    <t>2025-12-29 09:30:58</t>
  </si>
  <si>
    <t>1035129323</t>
  </si>
  <si>
    <t>YULIETH DANALLY ZAPATA GIL</t>
  </si>
  <si>
    <t>3128747032</t>
  </si>
  <si>
    <t>RURAL_190040200290035002_VEREDA EL MORO</t>
  </si>
  <si>
    <t>190040200290035002</t>
  </si>
  <si>
    <t>2026-01-14 09:30:58</t>
  </si>
  <si>
    <t>0 días 09:30</t>
  </si>
  <si>
    <t>9 días 09:30</t>
  </si>
  <si>
    <t>23623989</t>
  </si>
  <si>
    <t>2025-12-29 09:45:48</t>
  </si>
  <si>
    <t>3128381612</t>
  </si>
  <si>
    <t>RURAL_190604200250496201_190604200250496201</t>
  </si>
  <si>
    <t>190604200250496201</t>
  </si>
  <si>
    <t>2026-01-05 09:45:48</t>
  </si>
  <si>
    <t>0 días 09:45</t>
  </si>
  <si>
    <t>23624033</t>
  </si>
  <si>
    <t>2025-12-29 10:25:27</t>
  </si>
  <si>
    <t>1046909856</t>
  </si>
  <si>
    <t>JORGE ARMANDO ATEHORTUA AVENDAÑO</t>
  </si>
  <si>
    <t>3018109343</t>
  </si>
  <si>
    <t>RURAL_190736103362000001 KR 48A N° 53 -71</t>
  </si>
  <si>
    <t>190736103362000001</t>
  </si>
  <si>
    <t>2026-01-14 10:25:27</t>
  </si>
  <si>
    <t>0 días 10:25</t>
  </si>
  <si>
    <t>9 días 10:25</t>
  </si>
  <si>
    <t>23624037</t>
  </si>
  <si>
    <t>2025-12-29 10:28:52</t>
  </si>
  <si>
    <t>1035520321</t>
  </si>
  <si>
    <t>JUAN GABRIEL VALDES BAENA</t>
  </si>
  <si>
    <t>3006275526</t>
  </si>
  <si>
    <t>RURAL_264428007000690001</t>
  </si>
  <si>
    <t>264428007000690001</t>
  </si>
  <si>
    <t>2026-01-14 10:28:52</t>
  </si>
  <si>
    <t>9 días 10:28</t>
  </si>
  <si>
    <t>23624083</t>
  </si>
  <si>
    <t>2025-12-29 11:11:59</t>
  </si>
  <si>
    <t>42701970</t>
  </si>
  <si>
    <t>ELIZABETH MARIA ARANGO SANCHEZ</t>
  </si>
  <si>
    <t>8616440</t>
  </si>
  <si>
    <t>3147453385</t>
  </si>
  <si>
    <t>RURAL_265429002000020003</t>
  </si>
  <si>
    <t>265429002000020003</t>
  </si>
  <si>
    <t>2026-01-14 11:11:59</t>
  </si>
  <si>
    <t>0 días 11:11</t>
  </si>
  <si>
    <t>9 días 11:11</t>
  </si>
  <si>
    <t>23624084</t>
  </si>
  <si>
    <t>2025-12-29 11:12:26</t>
  </si>
  <si>
    <t>71082185</t>
  </si>
  <si>
    <t>LEON DARIO ZAPATA ECHEVERRI</t>
  </si>
  <si>
    <t>3113964006</t>
  </si>
  <si>
    <t>RURAL_190735100716000001_CR 52A N° 46B-24/26/28</t>
  </si>
  <si>
    <t>190735100716000001</t>
  </si>
  <si>
    <t>2026-01-14 11:12:26</t>
  </si>
  <si>
    <t>0 días 11:12</t>
  </si>
  <si>
    <t>9 días 11:12</t>
  </si>
  <si>
    <t>23624085</t>
  </si>
  <si>
    <t>2025-12-29 11:12:43</t>
  </si>
  <si>
    <t>3585227</t>
  </si>
  <si>
    <t>CARLOS ELIAS PELAEZ VEGA</t>
  </si>
  <si>
    <t>3137338666</t>
  </si>
  <si>
    <t>RURAL_190670101127500000_CRA 17 N 24A-107</t>
  </si>
  <si>
    <t>190670101127500000</t>
  </si>
  <si>
    <t>2026-01-20 11:12:43</t>
  </si>
  <si>
    <t>13 días 11:12</t>
  </si>
  <si>
    <t>23624108</t>
  </si>
  <si>
    <t>2025-12-29 11:34:16</t>
  </si>
  <si>
    <t>1046912046</t>
  </si>
  <si>
    <t>LINA CAROLINA GOMEZ PEREZ</t>
  </si>
  <si>
    <t>RURAL_190378100033190002_190378100033190002</t>
  </si>
  <si>
    <t>190378100033190002</t>
  </si>
  <si>
    <t>2026-01-14 11:34:16</t>
  </si>
  <si>
    <t>0 días 11:34</t>
  </si>
  <si>
    <t>23624218</t>
  </si>
  <si>
    <t>2025-12-29 13:36:14</t>
  </si>
  <si>
    <t>22234696</t>
  </si>
  <si>
    <t>ALBA LUCIA YEPES SANCHEZ</t>
  </si>
  <si>
    <t>3105407906</t>
  </si>
  <si>
    <t>RURAL_190885100168020003_LA CARRETERA</t>
  </si>
  <si>
    <t>190885100168020003</t>
  </si>
  <si>
    <t>2026-01-14 13:36:14</t>
  </si>
  <si>
    <t>0 días 13:36</t>
  </si>
  <si>
    <t>9 días 13:36</t>
  </si>
  <si>
    <t>23624229</t>
  </si>
  <si>
    <t>2025-12-29 13:39:47</t>
  </si>
  <si>
    <t>1046903224</t>
  </si>
  <si>
    <t>YENIFFER LEANDRA  OCHOA CASTAÑO</t>
  </si>
  <si>
    <t>3127534360</t>
  </si>
  <si>
    <t>RURAL_190736104278800000_CR 53 CL 54 A -115 VILLA</t>
  </si>
  <si>
    <t>190736104278800000</t>
  </si>
  <si>
    <t>2026-01-15 13:39:47</t>
  </si>
  <si>
    <t>23624250</t>
  </si>
  <si>
    <t>2025-12-29 14:00:46</t>
  </si>
  <si>
    <t>43117556</t>
  </si>
  <si>
    <t>DUVIANA ANDREA MESA  GARCIA</t>
  </si>
  <si>
    <t>3136786790</t>
  </si>
  <si>
    <t>RURAL_190190200727120003_PROV.SECTOR EL UNO</t>
  </si>
  <si>
    <t>190190200727120003</t>
  </si>
  <si>
    <t>2026-01-05 14:00:46</t>
  </si>
  <si>
    <t>0 días 14:00</t>
  </si>
  <si>
    <t>23624254</t>
  </si>
  <si>
    <t>2025-12-29 14:02:29</t>
  </si>
  <si>
    <t>1042214129</t>
  </si>
  <si>
    <t>NELSON GEOVANY ACOSTA LLORENTE</t>
  </si>
  <si>
    <t>3163327520</t>
  </si>
  <si>
    <t>RURAL_190893200869500002_PROV.VDA X 10</t>
  </si>
  <si>
    <t>190893200869500002</t>
  </si>
  <si>
    <t>2026-01-05 14:02:29</t>
  </si>
  <si>
    <t>0 días 14:02</t>
  </si>
  <si>
    <t>3 días 14:02</t>
  </si>
  <si>
    <t>23624277</t>
  </si>
  <si>
    <t>2025-12-29 14:34:31</t>
  </si>
  <si>
    <t>31842521</t>
  </si>
  <si>
    <t>RUBIELA MACIAS CALDERON</t>
  </si>
  <si>
    <t>3156798363</t>
  </si>
  <si>
    <t>RURAL_190670201870200004_PROV.VEREDA EL VESUBIO</t>
  </si>
  <si>
    <t>190670201870200004</t>
  </si>
  <si>
    <t>2026-01-14 14:34:31</t>
  </si>
  <si>
    <t>0 días 14:34</t>
  </si>
  <si>
    <t>9 días 14:34</t>
  </si>
  <si>
    <t>23624281</t>
  </si>
  <si>
    <t>2025-12-29 14:38:39</t>
  </si>
  <si>
    <t>1046913771</t>
  </si>
  <si>
    <t>WENDY MELISA MESA PARRA</t>
  </si>
  <si>
    <t>3148728920</t>
  </si>
  <si>
    <t>RURAL_190735101304800001_CL 47 A CR 48 -3</t>
  </si>
  <si>
    <t>190735101304800001</t>
  </si>
  <si>
    <t>2026-01-14 14:38:39</t>
  </si>
  <si>
    <t>0 días 14:38</t>
  </si>
  <si>
    <t>9 días 14:38</t>
  </si>
  <si>
    <t>23624282</t>
  </si>
  <si>
    <t>2025-12-29 14:39:38</t>
  </si>
  <si>
    <t>22087383</t>
  </si>
  <si>
    <t>GLORIA ESTELLA MARTINEZ AGUIRRE</t>
  </si>
  <si>
    <t>3148428687</t>
  </si>
  <si>
    <t>RURAL_190890100268100001_BARRIO BENEFICENCIA</t>
  </si>
  <si>
    <t>190890100268100001</t>
  </si>
  <si>
    <t>2026-01-14 14:39:38</t>
  </si>
  <si>
    <t>9 días 14:39</t>
  </si>
  <si>
    <t>23624316</t>
  </si>
  <si>
    <t>2025-12-29 15:02:37</t>
  </si>
  <si>
    <t>1039680001</t>
  </si>
  <si>
    <t>LILIANA ASTRID SANTOS GALEANO</t>
  </si>
  <si>
    <t>3117119658</t>
  </si>
  <si>
    <t>RURAL_190579101165085005_LA PLAYA</t>
  </si>
  <si>
    <t>190579101165085005</t>
  </si>
  <si>
    <t>2026-01-14 15:02:37</t>
  </si>
  <si>
    <t>0 días 15:02</t>
  </si>
  <si>
    <t>23624334</t>
  </si>
  <si>
    <t>2025-12-29 15:14:38</t>
  </si>
  <si>
    <t>CR 49 CL 52 -2</t>
  </si>
  <si>
    <t>265429002000020000</t>
  </si>
  <si>
    <t>2026-01-08 15:14:38</t>
  </si>
  <si>
    <t>0 días 15:14</t>
  </si>
  <si>
    <t>23624336</t>
  </si>
  <si>
    <t>2025-12-29 15:15:52</t>
  </si>
  <si>
    <t>2026-01-20 15:15:52</t>
  </si>
  <si>
    <t>0 días 15:15</t>
  </si>
  <si>
    <t>13 días 15:15</t>
  </si>
  <si>
    <t>23624363</t>
  </si>
  <si>
    <t>2025-12-29 15:35:20</t>
  </si>
  <si>
    <t>RURAL_265429002000020004_CR 49 CL 52 -2</t>
  </si>
  <si>
    <t>265429002000020004</t>
  </si>
  <si>
    <t>2026-01-14 15:35:20</t>
  </si>
  <si>
    <t>0 días 15:35</t>
  </si>
  <si>
    <t>(Todas)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</si>
</sst>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3" x14ac:knownFonts="1">
    <font>
      <sz val="11"/>
      <color theme="1"/>
      <name val="Aptos Narrow"/>
      <family val="2"/>
      <scheme val="minor"/>
    </font>
    <font>
      <b/>
      <sz val="22"/>
      <color theme="0"/>
      <name val="Segoe UI"/>
      <family val="2"/>
    </font>
    <font>
      <sz val="11"/>
      <color rgb="FFCE9178"/>
      <name val="Consolas"/>
      <family val="3"/>
    </font>
    <font>
      <b/>
      <sz val="12"/>
      <color theme="1"/>
      <name val="Segoe UI"/>
      <family val="2"/>
    </font>
    <font>
      <sz val="12"/>
      <color theme="1"/>
      <name val="Aptos Narrow"/>
      <family val="2"/>
      <scheme val="minor"/>
    </font>
    <font>
      <sz val="11"/>
      <color theme="0" tint="-4.9989318521683403E-2"/>
      <name val="Aptos Narrow"/>
      <family val="2"/>
      <scheme val="minor"/>
    </font>
    <font>
      <b/>
      <sz val="12"/>
      <color theme="0"/>
      <name val="Aptos Narrow"/>
      <family val="2"/>
      <scheme val="minor"/>
    </font>
    <font>
      <b/>
      <u/>
      <sz val="20"/>
      <color theme="1"/>
      <name val="Segoe UI"/>
      <family val="2"/>
    </font>
    <font>
      <sz val="8"/>
      <name val="Aptos Narrow"/>
      <family val="2"/>
      <scheme val="minor"/>
    </font>
    <font>
      <b/>
      <sz val="11"/>
      <name val="Calibri"/>
      <family val="2"/>
    </font>
    <font>
      <b/>
      <sz val="28"/>
      <color theme="0"/>
      <name val="Segoe UI"/>
      <family val="2"/>
    </font>
    <font>
      <b/>
      <sz val="14"/>
      <color theme="1"/>
      <name val="Segoe UI"/>
      <family val="2"/>
    </font>
    <font>
      <sz val="14"/>
      <color theme="1"/>
      <name val="Aptos Narrow"/>
      <family val="2"/>
      <scheme val="minor"/>
    </font>
  </fonts>
  <fills count="5">
    <fill>
      <patternFill patternType="none"/>
    </fill>
    <fill>
      <patternFill patternType="gray125"/>
    </fill>
    <fill>
      <patternFill patternType="solid">
        <fgColor rgb="FFD9D9D9"/>
        <bgColor rgb="FFD9D9D9"/>
      </patternFill>
    </fill>
    <fill>
      <patternFill patternType="solid">
        <fgColor theme="0" tint="-0.249977111117893"/>
        <bgColor indexed="64"/>
      </patternFill>
    </fill>
    <fill>
      <patternFill patternType="solid">
        <fgColor theme="9" tint="-0.249977111117893"/>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28">
    <xf numFmtId="0" fontId="0" fillId="0" borderId="0" xfId="0"/>
    <xf numFmtId="0" fontId="0" fillId="0" borderId="0" xfId="0" pivotButton="1"/>
    <xf numFmtId="0" fontId="0" fillId="0" borderId="0" xfId="0" applyAlignment="1">
      <alignment horizontal="left"/>
    </xf>
    <xf numFmtId="10" fontId="0" fillId="0" borderId="0" xfId="0" applyNumberFormat="1"/>
    <xf numFmtId="0" fontId="0" fillId="2" borderId="0" xfId="0" applyFill="1"/>
    <xf numFmtId="0" fontId="9" fillId="3" borderId="1" xfId="0" applyFont="1" applyFill="1" applyBorder="1" applyAlignment="1">
      <alignment horizontal="center" vertical="top"/>
    </xf>
    <xf numFmtId="0" fontId="9" fillId="3" borderId="1" xfId="0" applyFont="1" applyFill="1" applyBorder="1" applyAlignment="1">
      <alignment horizontal="center" vertical="center"/>
    </xf>
    <xf numFmtId="0" fontId="9" fillId="3" borderId="2" xfId="0" applyFont="1" applyFill="1" applyBorder="1" applyAlignment="1">
      <alignment horizontal="center" vertical="top"/>
    </xf>
    <xf numFmtId="0" fontId="0" fillId="0" borderId="0" xfId="0" applyProtection="1">
      <protection hidden="1"/>
    </xf>
    <xf numFmtId="0" fontId="5" fillId="0" borderId="0" xfId="0" applyFont="1" applyProtection="1">
      <protection hidden="1"/>
    </xf>
    <xf numFmtId="0" fontId="5" fillId="0" borderId="0" xfId="0" applyFont="1" applyAlignment="1" applyProtection="1">
      <alignment horizontal="center"/>
      <protection hidden="1"/>
    </xf>
    <xf numFmtId="0" fontId="0" fillId="0" borderId="0" xfId="0" applyAlignment="1" applyProtection="1">
      <alignment horizontal="center"/>
      <protection hidden="1"/>
    </xf>
    <xf numFmtId="0" fontId="1" fillId="0" borderId="0" xfId="0" applyFont="1" applyAlignment="1" applyProtection="1">
      <alignment horizontal="center"/>
      <protection hidden="1"/>
    </xf>
    <xf numFmtId="0" fontId="1" fillId="0" borderId="0" xfId="0" applyFont="1" applyProtection="1">
      <protection hidden="1"/>
    </xf>
    <xf numFmtId="0" fontId="6" fillId="0" borderId="0" xfId="0" applyFont="1" applyProtection="1">
      <protection hidden="1"/>
    </xf>
    <xf numFmtId="0" fontId="4" fillId="0" borderId="0" xfId="0" applyFont="1" applyProtection="1">
      <protection hidden="1"/>
    </xf>
    <xf numFmtId="0" fontId="3" fillId="0" borderId="0" xfId="0" applyFont="1" applyAlignment="1" applyProtection="1">
      <alignment horizontal="center"/>
      <protection hidden="1"/>
    </xf>
    <xf numFmtId="0" fontId="0" fillId="0" borderId="0" xfId="0" applyAlignment="1" applyProtection="1">
      <alignment horizontal="left"/>
      <protection hidden="1"/>
    </xf>
    <xf numFmtId="0" fontId="11" fillId="0" borderId="0" xfId="0" applyFont="1" applyAlignment="1" applyProtection="1">
      <alignment horizontal="right"/>
      <protection hidden="1"/>
    </xf>
    <xf numFmtId="0" fontId="12" fillId="0" borderId="0" xfId="0" applyFont="1" applyProtection="1">
      <protection hidden="1"/>
    </xf>
    <xf numFmtId="0" fontId="2" fillId="0" borderId="0" xfId="0" applyFont="1" applyAlignment="1" applyProtection="1">
      <alignment vertical="center"/>
      <protection hidden="1"/>
    </xf>
    <xf numFmtId="0" fontId="0" fillId="0" borderId="0" xfId="0" pivotButton="1" applyAlignment="1" applyProtection="1">
      <alignment horizontal="center"/>
      <protection hidden="1"/>
    </xf>
    <xf numFmtId="164" fontId="0" fillId="0" borderId="0" xfId="0" applyNumberFormat="1"/>
    <xf numFmtId="0" fontId="0" fillId="0" borderId="0" xfId="0" pivotButton="1" applyProtection="1">
      <protection hidden="1"/>
    </xf>
    <xf numFmtId="0" fontId="0" fillId="0" borderId="0" xfId="0" applyAlignment="1">
      <alignment horizontal="center"/>
    </xf>
    <xf numFmtId="0" fontId="7" fillId="0" borderId="0" xfId="0" applyFont="1" applyAlignment="1" applyProtection="1">
      <alignment horizontal="right" vertical="center"/>
      <protection hidden="1"/>
    </xf>
    <xf numFmtId="0" fontId="10" fillId="4" borderId="0" xfId="0" applyFont="1" applyFill="1" applyAlignment="1" applyProtection="1">
      <alignment horizontal="center" vertical="center"/>
      <protection hidden="1"/>
    </xf>
    <xf numFmtId="0" fontId="0" fillId="0" borderId="0" xfId="0" applyNumberFormat="1"/>
  </cellXfs>
  <cellStyles count="1">
    <cellStyle name="Normal" xfId="0" builtinId="0"/>
  </cellStyles>
  <dxfs count="64674">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font>
        <color rgb="FF9C0006"/>
      </font>
      <fill>
        <patternFill>
          <bgColor rgb="FFFFC7CE"/>
        </patternFill>
      </fill>
    </dxf>
    <dxf>
      <font>
        <color rgb="FF9C0006"/>
      </font>
      <fill>
        <patternFill>
          <bgColor rgb="FFFFC7CE"/>
        </patternFill>
      </fill>
    </dxf>
    <dxf>
      <fill>
        <patternFill patternType="solid">
          <fgColor rgb="FF7030A0"/>
          <bgColor rgb="FF7030A0"/>
        </patternFill>
      </fill>
    </dxf>
    <dxf>
      <fill>
        <patternFill patternType="solid">
          <fgColor rgb="FF8FAADC"/>
          <bgColor rgb="FF8FAADC"/>
        </patternFill>
      </fill>
    </dxf>
    <dxf>
      <fill>
        <patternFill patternType="solid">
          <fgColor rgb="FFFF0000"/>
          <bgColor rgb="FFFF0000"/>
        </patternFill>
      </fill>
    </dxf>
    <dxf>
      <fill>
        <patternFill patternType="solid">
          <fgColor rgb="FFFFC000"/>
          <bgColor rgb="FFFFC000"/>
        </patternFill>
      </fill>
    </dxf>
    <dxf>
      <fill>
        <patternFill patternType="solid">
          <fgColor rgb="FFFFFF00"/>
          <bgColor rgb="FFFFFF00"/>
        </patternFill>
      </fill>
    </dxf>
    <dxf>
      <fill>
        <patternFill patternType="solid">
          <fgColor rgb="FF00FF00"/>
          <bgColor rgb="FF00FF00"/>
        </patternFill>
      </fill>
    </dxf>
    <dxf>
      <font>
        <color rgb="FFFFFFFF"/>
      </font>
      <fill>
        <patternFill patternType="solid">
          <fgColor rgb="FFFF0000"/>
          <bgColor rgb="FFFF0000"/>
        </patternFill>
      </fill>
    </dxf>
    <dxf>
      <font>
        <color rgb="FFFFFFFF"/>
      </font>
      <fill>
        <patternFill patternType="solid">
          <fgColor rgb="FF00B050"/>
          <bgColor rgb="FF00B050"/>
        </patternFill>
      </fill>
    </dxf>
    <dxf>
      <fill>
        <patternFill patternType="solid">
          <fgColor rgb="FFD9D9D9"/>
          <bgColor rgb="FFD9D9D9"/>
        </patternFill>
      </fill>
    </dxf>
    <dxf>
      <fill>
        <patternFill patternType="solid">
          <fgColor rgb="FF00B050"/>
          <bgColor rgb="FF00B050"/>
        </patternFill>
      </fill>
    </dxf>
    <dxf>
      <fill>
        <patternFill patternType="solid">
          <fgColor rgb="FFFFF200"/>
          <bgColor rgb="FFFFF200"/>
        </patternFill>
      </fill>
    </dxf>
    <dxf>
      <fill>
        <patternFill patternType="solid">
          <fgColor rgb="FFFFA500"/>
          <bgColor rgb="FFFFA500"/>
        </patternFill>
      </fill>
    </dxf>
    <dxf>
      <fill>
        <patternFill patternType="solid">
          <fgColor rgb="FFFF0000"/>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7030A0"/>
          <bgColor rgb="FF7030A0"/>
        </patternFill>
      </fill>
    </dxf>
    <dxf>
      <fill>
        <patternFill patternType="solid">
          <fgColor rgb="FF8FAADC"/>
          <bgColor rgb="FF8FAADC"/>
        </patternFill>
      </fill>
    </dxf>
    <dxf>
      <fill>
        <patternFill patternType="solid">
          <fgColor rgb="FFFF0000"/>
          <bgColor rgb="FFFF0000"/>
        </patternFill>
      </fill>
    </dxf>
    <dxf>
      <fill>
        <patternFill patternType="solid">
          <fgColor rgb="FFFFC000"/>
          <bgColor rgb="FFFFC000"/>
        </patternFill>
      </fill>
    </dxf>
    <dxf>
      <fill>
        <patternFill patternType="solid">
          <fgColor rgb="FFFFFF00"/>
          <bgColor rgb="FFFFFF00"/>
        </patternFill>
      </fill>
    </dxf>
    <dxf>
      <fill>
        <patternFill patternType="solid">
          <fgColor rgb="FF00FF00"/>
          <bgColor rgb="FF00FF00"/>
        </patternFill>
      </fill>
    </dxf>
    <dxf>
      <font>
        <color rgb="FFFFFFFF"/>
      </font>
      <fill>
        <patternFill patternType="solid">
          <fgColor rgb="FFFF0000"/>
          <bgColor rgb="FFFF0000"/>
        </patternFill>
      </fill>
    </dxf>
    <dxf>
      <font>
        <color rgb="FFFFFFFF"/>
      </font>
      <fill>
        <patternFill patternType="solid">
          <fgColor rgb="FF00B050"/>
          <bgColor rgb="FF00B050"/>
        </patternFill>
      </fill>
    </dxf>
    <dxf>
      <fill>
        <patternFill patternType="solid">
          <fgColor rgb="FFD9D9D9"/>
          <bgColor rgb="FFD9D9D9"/>
        </patternFill>
      </fill>
    </dxf>
    <dxf>
      <fill>
        <patternFill patternType="solid">
          <fgColor rgb="FF00B050"/>
          <bgColor rgb="FF00B050"/>
        </patternFill>
      </fill>
    </dxf>
    <dxf>
      <fill>
        <patternFill patternType="solid">
          <fgColor rgb="FFFFF200"/>
          <bgColor rgb="FFFFF200"/>
        </patternFill>
      </fill>
    </dxf>
    <dxf>
      <fill>
        <patternFill patternType="solid">
          <fgColor rgb="FFFFA500"/>
          <bgColor rgb="FFFFA500"/>
        </patternFill>
      </fill>
    </dxf>
    <dxf>
      <fill>
        <patternFill patternType="solid">
          <fgColor rgb="FFFF0000"/>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bgColor rgb="FF00B0F0"/>
        </patternFill>
      </fill>
    </dxf>
    <dxf>
      <fill>
        <patternFill>
          <bgColor rgb="FF92D050"/>
        </patternFill>
      </fill>
    </dxf>
    <dxf>
      <fill>
        <patternFill>
          <bgColor rgb="FFFFFF00"/>
        </patternFill>
      </fill>
    </dxf>
    <dxf>
      <fill>
        <patternFill>
          <bgColor rgb="FFFFC000"/>
        </patternFill>
      </fill>
    </dxf>
    <dxf>
      <fill>
        <patternFill>
          <bgColor rgb="FFFF0000"/>
        </patternFill>
      </fill>
    </dxf>
    <dxf>
      <numFmt numFmtId="0" formatCode="General"/>
    </dxf>
    <dxf>
      <fill>
        <patternFill patternType="solid">
          <fgColor rgb="FFD9D9D9"/>
          <bgColor rgb="FFD9D9D9"/>
        </patternFill>
      </fill>
    </dxf>
    <dxf>
      <fill>
        <patternFill patternType="solid">
          <fgColor rgb="FFD9D9D9"/>
          <bgColor rgb="FFD9D9D9"/>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yyyy\-mm\-dd\ hh:mm:ss"/>
    </dxf>
    <dxf>
      <border outline="0">
        <bottom style="thin">
          <color auto="1"/>
        </bottom>
      </border>
    </dxf>
    <dxf>
      <font>
        <b/>
        <i val="0"/>
        <strike val="0"/>
        <condense val="0"/>
        <extend val="0"/>
        <outline val="0"/>
        <shadow val="0"/>
        <u val="none"/>
        <vertAlign val="baseline"/>
        <sz val="11"/>
        <color auto="1"/>
        <name val="Calibri"/>
        <scheme val="none"/>
      </font>
      <fill>
        <patternFill patternType="solid">
          <fgColor indexed="64"/>
          <bgColor theme="0" tint="-0.249977111117893"/>
        </patternFill>
      </fill>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[Dashboard.xlsm]TD!TablaDinámica1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Cantidad</a:t>
            </a:r>
            <a:r>
              <a:rPr lang="en-US" b="1" baseline="0">
                <a:solidFill>
                  <a:sysClr val="windowText" lastClr="000000"/>
                </a:solidFill>
              </a:rPr>
              <a:t> Pedidos por Estado</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pivotFmt>
      <c:pivotFmt>
        <c:idx val="2"/>
        <c:spPr>
          <a:solidFill>
            <a:srgbClr val="FFFF00"/>
          </a:solidFill>
          <a:ln>
            <a:noFill/>
          </a:ln>
          <a:effectLst/>
        </c:spPr>
      </c:pivotFmt>
      <c:pivotFmt>
        <c:idx val="3"/>
        <c:spPr>
          <a:solidFill>
            <a:srgbClr val="FF0000"/>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pivotFmt>
      <c:pivotFmt>
        <c:idx val="6"/>
        <c:spPr>
          <a:solidFill>
            <a:srgbClr val="FFFF00"/>
          </a:solidFill>
          <a:ln>
            <a:noFill/>
          </a:ln>
          <a:effectLst/>
        </c:spPr>
      </c:pivotFmt>
      <c:pivotFmt>
        <c:idx val="7"/>
        <c:spPr>
          <a:solidFill>
            <a:srgbClr val="FF0000"/>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pivotFmt>
      <c:pivotFmt>
        <c:idx val="10"/>
        <c:spPr>
          <a:solidFill>
            <a:srgbClr val="FFFF00"/>
          </a:solidFill>
          <a:ln>
            <a:noFill/>
          </a:ln>
          <a:effectLst/>
        </c:spPr>
      </c:pivotFmt>
      <c:pivotFmt>
        <c:idx val="11"/>
        <c:spPr>
          <a:solidFill>
            <a:srgbClr val="FF0000"/>
          </a:solidFill>
          <a:ln>
            <a:noFill/>
          </a:ln>
          <a:effectLst/>
        </c:spPr>
      </c:pivotFmt>
      <c:pivotFmt>
        <c:idx val="12"/>
        <c:spPr>
          <a:solidFill>
            <a:srgbClr val="FFC000"/>
          </a:solidFill>
          <a:ln>
            <a:noFill/>
          </a:ln>
          <a:effectLst/>
        </c:spPr>
      </c:pivotFmt>
    </c:pivotFmts>
    <c:plotArea>
      <c:layout/>
      <c:barChart>
        <c:barDir val="col"/>
        <c:grouping val="clustered"/>
        <c:varyColors val="0"/>
        <c:ser>
          <c:idx val="0"/>
          <c:order val="0"/>
          <c:tx>
            <c:strRef>
              <c:f>TD!$B$3</c:f>
              <c:strCache>
                <c:ptCount val="1"/>
                <c:pt idx="0">
                  <c:v>Total</c:v>
                </c:pt>
              </c:strCache>
            </c:strRef>
          </c:tx>
          <c:spPr>
            <a:solidFill>
              <a:schemeClr val="accent1"/>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C0ED-421A-BDA2-BCCD13C7FDC8}"/>
              </c:ext>
            </c:extLst>
          </c:dPt>
          <c:dPt>
            <c:idx val="1"/>
            <c:invertIfNegative val="0"/>
            <c:bubble3D val="0"/>
            <c:spPr>
              <a:solidFill>
                <a:srgbClr val="FFFF00"/>
              </a:solidFill>
              <a:ln>
                <a:noFill/>
              </a:ln>
              <a:effectLst/>
            </c:spPr>
            <c:extLst>
              <c:ext xmlns:c16="http://schemas.microsoft.com/office/drawing/2014/chart" uri="{C3380CC4-5D6E-409C-BE32-E72D297353CC}">
                <c16:uniqueId val="{00000003-C0ED-421A-BDA2-BCCD13C7FDC8}"/>
              </c:ext>
            </c:extLst>
          </c:dPt>
          <c:dPt>
            <c:idx val="2"/>
            <c:invertIfNegative val="0"/>
            <c:bubble3D val="0"/>
            <c:spPr>
              <a:solidFill>
                <a:srgbClr val="FFC000"/>
              </a:solidFill>
              <a:ln>
                <a:noFill/>
              </a:ln>
              <a:effectLst/>
            </c:spPr>
            <c:extLst>
              <c:ext xmlns:c16="http://schemas.microsoft.com/office/drawing/2014/chart" uri="{C3380CC4-5D6E-409C-BE32-E72D297353CC}">
                <c16:uniqueId val="{00000005-C0ED-421A-BDA2-BCCD13C7FDC8}"/>
              </c:ext>
            </c:extLst>
          </c:dPt>
          <c:dPt>
            <c:idx val="3"/>
            <c:invertIfNegative val="0"/>
            <c:bubble3D val="0"/>
            <c:spPr>
              <a:solidFill>
                <a:srgbClr val="FF0000"/>
              </a:solidFill>
              <a:ln>
                <a:noFill/>
              </a:ln>
              <a:effectLst/>
            </c:spPr>
            <c:extLst>
              <c:ext xmlns:c16="http://schemas.microsoft.com/office/drawing/2014/chart" uri="{C3380CC4-5D6E-409C-BE32-E72D297353CC}">
                <c16:uniqueId val="{00000007-CE98-4071-8683-08FE097660E3}"/>
              </c:ext>
            </c:extLst>
          </c:dPt>
          <c:dPt>
            <c:idx val="4"/>
            <c:invertIfNegative val="0"/>
            <c:bubble3D val="0"/>
            <c:extLst>
              <c:ext xmlns:c16="http://schemas.microsoft.com/office/drawing/2014/chart" uri="{C3380CC4-5D6E-409C-BE32-E72D297353CC}">
                <c16:uniqueId val="{00000006-5FAF-441E-9C1C-AB9D8627D2D1}"/>
              </c:ext>
            </c:extLst>
          </c:dPt>
          <c:dPt>
            <c:idx val="5"/>
            <c:invertIfNegative val="0"/>
            <c:bubble3D val="0"/>
            <c:extLst>
              <c:ext xmlns:c16="http://schemas.microsoft.com/office/drawing/2014/chart" uri="{C3380CC4-5D6E-409C-BE32-E72D297353CC}">
                <c16:uniqueId val="{00000008-FD38-4E07-B872-2EACC946923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TD!$A$4:$A$8</c:f>
              <c:strCache>
                <c:ptCount val="4"/>
                <c:pt idx="0">
                  <c:v>A TIEMPO</c:v>
                </c:pt>
                <c:pt idx="1">
                  <c:v>ALERTA</c:v>
                </c:pt>
                <c:pt idx="2">
                  <c:v>ALERTA_0 Días</c:v>
                </c:pt>
                <c:pt idx="3">
                  <c:v>VENCIDO</c:v>
                </c:pt>
              </c:strCache>
            </c:strRef>
          </c:cat>
          <c:val>
            <c:numRef>
              <c:f>TD!$B$4:$B$8</c:f>
              <c:numCache>
                <c:formatCode>General</c:formatCode>
                <c:ptCount val="4"/>
                <c:pt idx="0">
                  <c:v>1176</c:v>
                </c:pt>
                <c:pt idx="1">
                  <c:v>325</c:v>
                </c:pt>
                <c:pt idx="2">
                  <c:v>125</c:v>
                </c:pt>
                <c:pt idx="3">
                  <c:v>90</c:v>
                </c:pt>
              </c:numCache>
            </c:numRef>
          </c:val>
          <c:extLst>
            <c:ext xmlns:c16="http://schemas.microsoft.com/office/drawing/2014/chart" uri="{C3380CC4-5D6E-409C-BE32-E72D297353CC}">
              <c16:uniqueId val="{00000006-C0ED-421A-BDA2-BCCD13C7FDC8}"/>
            </c:ext>
          </c:extLst>
        </c:ser>
        <c:dLbls>
          <c:showLegendKey val="0"/>
          <c:showVal val="0"/>
          <c:showCatName val="0"/>
          <c:showSerName val="0"/>
          <c:showPercent val="0"/>
          <c:showBubbleSize val="0"/>
        </c:dLbls>
        <c:gapWidth val="219"/>
        <c:overlap val="-27"/>
        <c:axId val="275612815"/>
        <c:axId val="275595535"/>
      </c:barChart>
      <c:catAx>
        <c:axId val="27561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5595535"/>
        <c:crosses val="autoZero"/>
        <c:auto val="1"/>
        <c:lblAlgn val="ctr"/>
        <c:lblOffset val="100"/>
        <c:noMultiLvlLbl val="0"/>
      </c:catAx>
      <c:valAx>
        <c:axId val="27559553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75612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[Dashboard.xlsm]TD!TablaDinámica2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Distribución de Pedidos por Estado (%)</a:t>
            </a:r>
          </a:p>
        </c:rich>
      </c:tx>
      <c:layout>
        <c:manualLayout>
          <c:xMode val="edge"/>
          <c:yMode val="edge"/>
          <c:x val="0.21541666666666667"/>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w="19050">
            <a:solidFill>
              <a:schemeClr val="lt1"/>
            </a:solidFill>
          </a:ln>
          <a:effectLst/>
        </c:spPr>
      </c:pivotFmt>
      <c:pivotFmt>
        <c:idx val="2"/>
        <c:spPr>
          <a:solidFill>
            <a:srgbClr val="FFFF00"/>
          </a:solidFill>
          <a:ln w="19050">
            <a:solidFill>
              <a:schemeClr val="lt1"/>
            </a:solidFill>
          </a:ln>
          <a:effectLst/>
        </c:spPr>
      </c:pivotFmt>
      <c:pivotFmt>
        <c:idx val="3"/>
        <c:spPr>
          <a:solidFill>
            <a:srgbClr val="FF0000"/>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w="19050">
            <a:solidFill>
              <a:schemeClr val="lt1"/>
            </a:solidFill>
          </a:ln>
          <a:effectLst/>
        </c:spPr>
      </c:pivotFmt>
      <c:pivotFmt>
        <c:idx val="6"/>
        <c:spPr>
          <a:solidFill>
            <a:srgbClr val="FFFF00"/>
          </a:solidFill>
          <a:ln w="19050">
            <a:solidFill>
              <a:schemeClr val="lt1"/>
            </a:solidFill>
          </a:ln>
          <a:effectLst/>
        </c:spPr>
      </c:pivotFmt>
      <c:pivotFmt>
        <c:idx val="7"/>
        <c:spPr>
          <a:solidFill>
            <a:srgbClr val="FF0000"/>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w="19050">
            <a:solidFill>
              <a:schemeClr val="lt1"/>
            </a:solidFill>
          </a:ln>
          <a:effectLst/>
        </c:spPr>
      </c:pivotFmt>
      <c:pivotFmt>
        <c:idx val="10"/>
        <c:spPr>
          <a:solidFill>
            <a:srgbClr val="FFFF00"/>
          </a:solidFill>
          <a:ln w="19050">
            <a:solidFill>
              <a:schemeClr val="lt1"/>
            </a:solidFill>
          </a:ln>
          <a:effectLst/>
        </c:spPr>
      </c:pivotFmt>
      <c:pivotFmt>
        <c:idx val="11"/>
        <c:spPr>
          <a:solidFill>
            <a:srgbClr val="FF0000"/>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rgbClr val="FFC000"/>
          </a:solidFill>
          <a:ln w="19050">
            <a:solidFill>
              <a:schemeClr val="lt1"/>
            </a:solidFill>
          </a:ln>
          <a:effectLst/>
        </c:spPr>
      </c:pivotFmt>
    </c:pivotFmts>
    <c:plotArea>
      <c:layout/>
      <c:pieChart>
        <c:varyColors val="1"/>
        <c:ser>
          <c:idx val="0"/>
          <c:order val="0"/>
          <c:tx>
            <c:strRef>
              <c:f>TD!$F$3</c:f>
              <c:strCache>
                <c:ptCount val="1"/>
                <c:pt idx="0">
                  <c:v>Total</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070A-4DD4-92B2-BA98BCE01B81}"/>
              </c:ext>
            </c:extLst>
          </c:dPt>
          <c:dPt>
            <c:idx val="1"/>
            <c:bubble3D val="0"/>
            <c:spPr>
              <a:solidFill>
                <a:srgbClr val="FFFF00"/>
              </a:solidFill>
              <a:ln w="19050">
                <a:solidFill>
                  <a:schemeClr val="lt1"/>
                </a:solidFill>
              </a:ln>
              <a:effectLst/>
            </c:spPr>
            <c:extLst>
              <c:ext xmlns:c16="http://schemas.microsoft.com/office/drawing/2014/chart" uri="{C3380CC4-5D6E-409C-BE32-E72D297353CC}">
                <c16:uniqueId val="{00000003-070A-4DD4-92B2-BA98BCE01B81}"/>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070A-4DD4-92B2-BA98BCE01B81}"/>
              </c:ext>
            </c:extLst>
          </c:dPt>
          <c:dPt>
            <c:idx val="3"/>
            <c:bubble3D val="0"/>
            <c:spPr>
              <a:solidFill>
                <a:srgbClr val="FFC000"/>
              </a:solidFill>
              <a:ln w="19050">
                <a:solidFill>
                  <a:schemeClr val="lt1"/>
                </a:solidFill>
              </a:ln>
              <a:effectLst/>
            </c:spPr>
            <c:extLst>
              <c:ext xmlns:c16="http://schemas.microsoft.com/office/drawing/2014/chart" uri="{C3380CC4-5D6E-409C-BE32-E72D297353CC}">
                <c16:uniqueId val="{00000007-5DC8-4433-96F3-EF92F855A85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8-831C-4228-9DFA-EE9A429BFD21}"/>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TD!$E$4:$E$8</c:f>
              <c:strCache>
                <c:ptCount val="4"/>
                <c:pt idx="0">
                  <c:v>A TIEMPO</c:v>
                </c:pt>
                <c:pt idx="1">
                  <c:v>ALERTA</c:v>
                </c:pt>
                <c:pt idx="2">
                  <c:v>VENCIDO</c:v>
                </c:pt>
                <c:pt idx="3">
                  <c:v>ALERTA_0 Días</c:v>
                </c:pt>
              </c:strCache>
            </c:strRef>
          </c:cat>
          <c:val>
            <c:numRef>
              <c:f>TD!$F$4:$F$8</c:f>
              <c:numCache>
                <c:formatCode>0.00%</c:formatCode>
                <c:ptCount val="4"/>
                <c:pt idx="0">
                  <c:v>0.68531468531468531</c:v>
                </c:pt>
                <c:pt idx="1">
                  <c:v>0.18939393939393939</c:v>
                </c:pt>
                <c:pt idx="2">
                  <c:v>5.2447552447552448E-2</c:v>
                </c:pt>
                <c:pt idx="3">
                  <c:v>7.2843822843822847E-2</c:v>
                </c:pt>
              </c:numCache>
            </c:numRef>
          </c:val>
          <c:extLst>
            <c:ext xmlns:c16="http://schemas.microsoft.com/office/drawing/2014/chart" uri="{C3380CC4-5D6E-409C-BE32-E72D297353CC}">
              <c16:uniqueId val="{00000006-070A-4DD4-92B2-BA98BCE01B8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JP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259415</xdr:colOff>
      <xdr:row>2</xdr:row>
      <xdr:rowOff>56030</xdr:rowOff>
    </xdr:from>
    <xdr:to>
      <xdr:col>3</xdr:col>
      <xdr:colOff>1278870</xdr:colOff>
      <xdr:row>3</xdr:row>
      <xdr:rowOff>369794</xdr:rowOff>
    </xdr:to>
    <xdr:pic>
      <xdr:nvPicPr>
        <xdr:cNvPr id="3" name="Imagen 2">
          <a:extLst>
            <a:ext uri="{FF2B5EF4-FFF2-40B4-BE49-F238E27FC236}">
              <a16:creationId xmlns:a16="http://schemas.microsoft.com/office/drawing/2014/main" id="{A2574491-C4E1-F28E-BEA8-EAFA60CE7B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9415" y="952501"/>
          <a:ext cx="3528172" cy="851646"/>
        </a:xfrm>
        <a:prstGeom prst="rect">
          <a:avLst/>
        </a:prstGeom>
      </xdr:spPr>
    </xdr:pic>
    <xdr:clientData/>
  </xdr:twoCellAnchor>
  <xdr:twoCellAnchor>
    <xdr:from>
      <xdr:col>2</xdr:col>
      <xdr:colOff>129710</xdr:colOff>
      <xdr:row>7</xdr:row>
      <xdr:rowOff>134470</xdr:rowOff>
    </xdr:from>
    <xdr:to>
      <xdr:col>3</xdr:col>
      <xdr:colOff>1278170</xdr:colOff>
      <xdr:row>9</xdr:row>
      <xdr:rowOff>78443</xdr:rowOff>
    </xdr:to>
    <xdr:sp macro="" textlink="TD!G17">
      <xdr:nvSpPr>
        <xdr:cNvPr id="4" name="Rectángulo: esquinas redondeadas 3">
          <a:extLst>
            <a:ext uri="{FF2B5EF4-FFF2-40B4-BE49-F238E27FC236}">
              <a16:creationId xmlns:a16="http://schemas.microsoft.com/office/drawing/2014/main" id="{EC63C455-BCC3-40ED-30FE-70976D2C4E22}"/>
            </a:ext>
          </a:extLst>
        </xdr:cNvPr>
        <xdr:cNvSpPr/>
      </xdr:nvSpPr>
      <xdr:spPr>
        <a:xfrm>
          <a:off x="1689429" y="3015783"/>
          <a:ext cx="2089054" cy="360691"/>
        </a:xfrm>
        <a:prstGeom prst="round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A8D0F0E-6B28-4E84-9CC5-29564BE7642C}" type="TxLink">
            <a:rPr lang="en-US" sz="2600" b="1" i="0" u="none" strike="noStrike">
              <a:solidFill>
                <a:srgbClr val="000000"/>
              </a:solidFill>
              <a:latin typeface="Segoe UI" panose="020B0502040204020203" pitchFamily="34" charset="0"/>
              <a:cs typeface="Segoe UI" panose="020B0502040204020203" pitchFamily="34" charset="0"/>
            </a:rPr>
            <a:pPr algn="ctr"/>
            <a:t>1716</a:t>
          </a:fld>
          <a:endParaRPr lang="es-CO" sz="2600" b="1">
            <a:latin typeface="Segoe UI" panose="020B0502040204020203" pitchFamily="34" charset="0"/>
            <a:cs typeface="Segoe UI" panose="020B0502040204020203" pitchFamily="34" charset="0"/>
          </a:endParaRPr>
        </a:p>
      </xdr:txBody>
    </xdr:sp>
    <xdr:clientData/>
  </xdr:twoCellAnchor>
  <xdr:twoCellAnchor>
    <xdr:from>
      <xdr:col>2</xdr:col>
      <xdr:colOff>135663</xdr:colOff>
      <xdr:row>16</xdr:row>
      <xdr:rowOff>11906</xdr:rowOff>
    </xdr:from>
    <xdr:to>
      <xdr:col>3</xdr:col>
      <xdr:colOff>1272217</xdr:colOff>
      <xdr:row>18</xdr:row>
      <xdr:rowOff>71437</xdr:rowOff>
    </xdr:to>
    <xdr:sp macro="" textlink="TD!S17">
      <xdr:nvSpPr>
        <xdr:cNvPr id="5" name="Rectángulo: esquinas redondeadas 4">
          <a:extLst>
            <a:ext uri="{FF2B5EF4-FFF2-40B4-BE49-F238E27FC236}">
              <a16:creationId xmlns:a16="http://schemas.microsoft.com/office/drawing/2014/main" id="{518441E8-7E70-4791-B6C0-5DBFA7A8CF84}"/>
            </a:ext>
          </a:extLst>
        </xdr:cNvPr>
        <xdr:cNvSpPr/>
      </xdr:nvSpPr>
      <xdr:spPr>
        <a:xfrm>
          <a:off x="1695382" y="4774406"/>
          <a:ext cx="2077148" cy="476250"/>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C5DF05E-A9BB-44B6-A521-E73C2EEE4C38}" type="TxLink">
            <a:rPr lang="en-US" sz="2600" b="1" i="0" u="none" strike="noStrike">
              <a:solidFill>
                <a:srgbClr val="000000"/>
              </a:solidFill>
              <a:latin typeface="Segoe UI" panose="020B0502040204020203" pitchFamily="34" charset="0"/>
              <a:cs typeface="Segoe UI" panose="020B0502040204020203" pitchFamily="34" charset="0"/>
            </a:rPr>
            <a:pPr algn="ctr"/>
            <a:t>1176</a:t>
          </a:fld>
          <a:endParaRPr lang="es-CO" sz="2600" b="1">
            <a:latin typeface="Segoe UI" panose="020B0502040204020203" pitchFamily="34" charset="0"/>
            <a:cs typeface="Segoe UI" panose="020B0502040204020203" pitchFamily="34" charset="0"/>
          </a:endParaRPr>
        </a:p>
      </xdr:txBody>
    </xdr:sp>
    <xdr:clientData/>
  </xdr:twoCellAnchor>
  <xdr:twoCellAnchor>
    <xdr:from>
      <xdr:col>2</xdr:col>
      <xdr:colOff>141266</xdr:colOff>
      <xdr:row>13</xdr:row>
      <xdr:rowOff>202407</xdr:rowOff>
    </xdr:from>
    <xdr:to>
      <xdr:col>3</xdr:col>
      <xdr:colOff>1266614</xdr:colOff>
      <xdr:row>15</xdr:row>
      <xdr:rowOff>161786</xdr:rowOff>
    </xdr:to>
    <xdr:sp macro="" textlink="TD!P17">
      <xdr:nvSpPr>
        <xdr:cNvPr id="6" name="Rectángulo: esquinas redondeadas 5">
          <a:extLst>
            <a:ext uri="{FF2B5EF4-FFF2-40B4-BE49-F238E27FC236}">
              <a16:creationId xmlns:a16="http://schemas.microsoft.com/office/drawing/2014/main" id="{84A649A3-F046-4AAC-B43A-2C8360F688E7}"/>
            </a:ext>
          </a:extLst>
        </xdr:cNvPr>
        <xdr:cNvSpPr/>
      </xdr:nvSpPr>
      <xdr:spPr>
        <a:xfrm>
          <a:off x="1716066" y="4355307"/>
          <a:ext cx="2065148" cy="378479"/>
        </a:xfrm>
        <a:prstGeom prst="roundRect">
          <a:avLst/>
        </a:prstGeom>
        <a:solidFill>
          <a:srgbClr val="FFFF00"/>
        </a:solidFill>
        <a:ln>
          <a:solidFill>
            <a:srgbClr val="FFFF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ABF6EF6-5208-4DC8-8586-C6CA6F508E67}" type="TxLink">
            <a:rPr lang="en-US" sz="2600" b="1" i="0" u="none" strike="noStrike">
              <a:solidFill>
                <a:srgbClr val="000000"/>
              </a:solidFill>
              <a:latin typeface="Segoe UI" panose="020B0502040204020203" pitchFamily="34" charset="0"/>
              <a:cs typeface="Segoe UI" panose="020B0502040204020203" pitchFamily="34" charset="0"/>
            </a:rPr>
            <a:pPr algn="ctr"/>
            <a:t>325</a:t>
          </a:fld>
          <a:endParaRPr lang="es-CO" sz="2600" b="1">
            <a:latin typeface="Segoe UI" panose="020B0502040204020203" pitchFamily="34" charset="0"/>
            <a:cs typeface="Segoe UI" panose="020B0502040204020203" pitchFamily="34" charset="0"/>
          </a:endParaRPr>
        </a:p>
      </xdr:txBody>
    </xdr:sp>
    <xdr:clientData/>
  </xdr:twoCellAnchor>
  <xdr:twoCellAnchor>
    <xdr:from>
      <xdr:col>2</xdr:col>
      <xdr:colOff>138115</xdr:colOff>
      <xdr:row>9</xdr:row>
      <xdr:rowOff>154781</xdr:rowOff>
    </xdr:from>
    <xdr:to>
      <xdr:col>3</xdr:col>
      <xdr:colOff>1269766</xdr:colOff>
      <xdr:row>11</xdr:row>
      <xdr:rowOff>119062</xdr:rowOff>
    </xdr:to>
    <xdr:sp macro="" textlink="TD!J17">
      <xdr:nvSpPr>
        <xdr:cNvPr id="7" name="Rectángulo: esquinas redondeadas 6">
          <a:extLst>
            <a:ext uri="{FF2B5EF4-FFF2-40B4-BE49-F238E27FC236}">
              <a16:creationId xmlns:a16="http://schemas.microsoft.com/office/drawing/2014/main" id="{7857874F-BA48-408F-AA32-9013FEB37732}"/>
            </a:ext>
          </a:extLst>
        </xdr:cNvPr>
        <xdr:cNvSpPr/>
      </xdr:nvSpPr>
      <xdr:spPr>
        <a:xfrm>
          <a:off x="1697834" y="3452812"/>
          <a:ext cx="2072245" cy="381000"/>
        </a:xfrm>
        <a:prstGeom prst="roundRect">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63ECB55-3396-4191-8BF5-C076247A7437}" type="TxLink">
            <a:rPr lang="en-US" sz="2600" b="1" i="0" u="none" strike="noStrike">
              <a:solidFill>
                <a:srgbClr val="000000"/>
              </a:solidFill>
              <a:latin typeface="Segoe UI" panose="020B0502040204020203" pitchFamily="34" charset="0"/>
              <a:cs typeface="Segoe UI" panose="020B0502040204020203" pitchFamily="34" charset="0"/>
            </a:rPr>
            <a:pPr algn="ctr"/>
            <a:t>90</a:t>
          </a:fld>
          <a:endParaRPr lang="es-CO" sz="2600" b="1">
            <a:latin typeface="Segoe UI" panose="020B0502040204020203" pitchFamily="34" charset="0"/>
            <a:cs typeface="Segoe UI" panose="020B0502040204020203" pitchFamily="34" charset="0"/>
          </a:endParaRPr>
        </a:p>
      </xdr:txBody>
    </xdr:sp>
    <xdr:clientData/>
  </xdr:twoCellAnchor>
  <xdr:twoCellAnchor>
    <xdr:from>
      <xdr:col>2</xdr:col>
      <xdr:colOff>132162</xdr:colOff>
      <xdr:row>11</xdr:row>
      <xdr:rowOff>178594</xdr:rowOff>
    </xdr:from>
    <xdr:to>
      <xdr:col>3</xdr:col>
      <xdr:colOff>1275719</xdr:colOff>
      <xdr:row>13</xdr:row>
      <xdr:rowOff>130969</xdr:rowOff>
    </xdr:to>
    <xdr:sp macro="" textlink="TD!M17">
      <xdr:nvSpPr>
        <xdr:cNvPr id="8" name="Rectángulo: esquinas redondeadas 7">
          <a:extLst>
            <a:ext uri="{FF2B5EF4-FFF2-40B4-BE49-F238E27FC236}">
              <a16:creationId xmlns:a16="http://schemas.microsoft.com/office/drawing/2014/main" id="{09667D1A-B452-4230-BB57-B632AB0CEDC9}"/>
            </a:ext>
          </a:extLst>
        </xdr:cNvPr>
        <xdr:cNvSpPr/>
      </xdr:nvSpPr>
      <xdr:spPr>
        <a:xfrm>
          <a:off x="1691881" y="3893344"/>
          <a:ext cx="2084151" cy="369094"/>
        </a:xfrm>
        <a:prstGeom prst="roundRect">
          <a:avLst/>
        </a:prstGeom>
        <a:solidFill>
          <a:srgbClr val="FFC000"/>
        </a:solid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91F8F57-55CE-48A0-9CD2-41DBEC0128D7}" type="TxLink">
            <a:rPr lang="en-US" sz="2600" b="1" i="0" u="none" strike="noStrike">
              <a:solidFill>
                <a:srgbClr val="000000"/>
              </a:solidFill>
              <a:latin typeface="Segoe UI" panose="020B0502040204020203" pitchFamily="34" charset="0"/>
              <a:cs typeface="Segoe UI" panose="020B0502040204020203" pitchFamily="34" charset="0"/>
            </a:rPr>
            <a:pPr algn="ctr"/>
            <a:t>125</a:t>
          </a:fld>
          <a:endParaRPr lang="es-CO" sz="2600" b="1">
            <a:latin typeface="Segoe UI" panose="020B0502040204020203" pitchFamily="34" charset="0"/>
            <a:cs typeface="Segoe UI" panose="020B0502040204020203" pitchFamily="34" charset="0"/>
          </a:endParaRPr>
        </a:p>
      </xdr:txBody>
    </xdr:sp>
    <xdr:clientData/>
  </xdr:twoCellAnchor>
  <xdr:twoCellAnchor>
    <xdr:from>
      <xdr:col>2</xdr:col>
      <xdr:colOff>123757</xdr:colOff>
      <xdr:row>18</xdr:row>
      <xdr:rowOff>130968</xdr:rowOff>
    </xdr:from>
    <xdr:to>
      <xdr:col>3</xdr:col>
      <xdr:colOff>1284123</xdr:colOff>
      <xdr:row>21</xdr:row>
      <xdr:rowOff>0</xdr:rowOff>
    </xdr:to>
    <xdr:sp macro="" textlink="TD!C8">
      <xdr:nvSpPr>
        <xdr:cNvPr id="9" name="Rectángulo: esquinas redondeadas 8">
          <a:extLst>
            <a:ext uri="{FF2B5EF4-FFF2-40B4-BE49-F238E27FC236}">
              <a16:creationId xmlns:a16="http://schemas.microsoft.com/office/drawing/2014/main" id="{8237445D-2FCA-4D03-A072-B092E178BCC6}"/>
            </a:ext>
          </a:extLst>
        </xdr:cNvPr>
        <xdr:cNvSpPr/>
      </xdr:nvSpPr>
      <xdr:spPr>
        <a:xfrm>
          <a:off x="1683476" y="5310187"/>
          <a:ext cx="2100960" cy="476251"/>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1A0440B-C308-417C-BF5C-CC108C43E186}" type="TxLink">
            <a:rPr lang="en-US" sz="2600" b="1" i="0" u="none" strike="noStrike">
              <a:solidFill>
                <a:srgbClr val="000000"/>
              </a:solidFill>
              <a:latin typeface="Segoe UI" panose="020B0502040204020203" pitchFamily="34" charset="0"/>
              <a:cs typeface="Segoe UI" panose="020B0502040204020203" pitchFamily="34" charset="0"/>
            </a:rPr>
            <a:pPr algn="ctr"/>
            <a:t>0</a:t>
          </a:fld>
          <a:endParaRPr lang="es-CO" sz="2600" b="1">
            <a:latin typeface="Segoe UI" panose="020B0502040204020203" pitchFamily="34" charset="0"/>
            <a:cs typeface="Segoe UI" panose="020B0502040204020203" pitchFamily="34" charset="0"/>
          </a:endParaRPr>
        </a:p>
      </xdr:txBody>
    </xdr:sp>
    <xdr:clientData/>
  </xdr:twoCellAnchor>
  <xdr:twoCellAnchor>
    <xdr:from>
      <xdr:col>4</xdr:col>
      <xdr:colOff>59531</xdr:colOff>
      <xdr:row>7</xdr:row>
      <xdr:rowOff>86052</xdr:rowOff>
    </xdr:from>
    <xdr:to>
      <xdr:col>7</xdr:col>
      <xdr:colOff>869156</xdr:colOff>
      <xdr:row>21</xdr:row>
      <xdr:rowOff>142874</xdr:rowOff>
    </xdr:to>
    <xdr:graphicFrame macro="">
      <xdr:nvGraphicFramePr>
        <xdr:cNvPr id="10" name="Gráfico 9">
          <a:extLst>
            <a:ext uri="{FF2B5EF4-FFF2-40B4-BE49-F238E27FC236}">
              <a16:creationId xmlns:a16="http://schemas.microsoft.com/office/drawing/2014/main" id="{CBAFF9AD-305C-4E7C-9E43-3E4AA5164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166687</xdr:colOff>
      <xdr:row>7</xdr:row>
      <xdr:rowOff>71437</xdr:rowOff>
    </xdr:from>
    <xdr:to>
      <xdr:col>13</xdr:col>
      <xdr:colOff>1309686</xdr:colOff>
      <xdr:row>21</xdr:row>
      <xdr:rowOff>142874</xdr:rowOff>
    </xdr:to>
    <xdr:graphicFrame macro="">
      <xdr:nvGraphicFramePr>
        <xdr:cNvPr id="11" name="Gráfico 10">
          <a:extLst>
            <a:ext uri="{FF2B5EF4-FFF2-40B4-BE49-F238E27FC236}">
              <a16:creationId xmlns:a16="http://schemas.microsoft.com/office/drawing/2014/main" id="{91D11040-0657-4578-B65E-EC97392F8D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156370</xdr:colOff>
      <xdr:row>2</xdr:row>
      <xdr:rowOff>117850</xdr:rowOff>
    </xdr:from>
    <xdr:to>
      <xdr:col>10</xdr:col>
      <xdr:colOff>869157</xdr:colOff>
      <xdr:row>7</xdr:row>
      <xdr:rowOff>1587</xdr:rowOff>
    </xdr:to>
    <mc:AlternateContent xmlns:mc="http://schemas.openxmlformats.org/markup-compatibility/2006" xmlns:a14="http://schemas.microsoft.com/office/drawing/2010/main">
      <mc:Choice Requires="a14">
        <xdr:graphicFrame macro="">
          <xdr:nvGraphicFramePr>
            <xdr:cNvPr id="13" name="ACTIVIDAD">
              <a:extLst>
                <a:ext uri="{FF2B5EF4-FFF2-40B4-BE49-F238E27FC236}">
                  <a16:creationId xmlns:a16="http://schemas.microsoft.com/office/drawing/2014/main" id="{E42B0FD7-CEA8-43C5-AA5E-D970A5606EE0}"/>
                </a:ext>
              </a:extLst>
            </xdr:cNvPr>
            <xdr:cNvGraphicFramePr/>
          </xdr:nvGraphicFramePr>
          <xdr:xfrm>
            <a:off x="0" y="0"/>
            <a:ext cx="0" cy="0"/>
          </xdr:xfrm>
          <a:graphic>
            <a:graphicData uri="http://schemas.microsoft.com/office/drawing/2010/slicer">
              <sle:slicer xmlns:sle="http://schemas.microsoft.com/office/drawing/2010/slicer" name="ACTIVIDAD"/>
            </a:graphicData>
          </a:graphic>
        </xdr:graphicFrame>
      </mc:Choice>
      <mc:Fallback xmlns="">
        <xdr:sp macro="" textlink="">
          <xdr:nvSpPr>
            <xdr:cNvPr id="0" name=""/>
            <xdr:cNvSpPr>
              <a:spLocks noTextEdit="1"/>
            </xdr:cNvSpPr>
          </xdr:nvSpPr>
          <xdr:spPr>
            <a:xfrm>
              <a:off x="10633870" y="1010819"/>
              <a:ext cx="3213100" cy="1872081"/>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10</xdr:col>
      <xdr:colOff>1092995</xdr:colOff>
      <xdr:row>2</xdr:row>
      <xdr:rowOff>110331</xdr:rowOff>
    </xdr:from>
    <xdr:to>
      <xdr:col>13</xdr:col>
      <xdr:colOff>1309687</xdr:colOff>
      <xdr:row>7</xdr:row>
      <xdr:rowOff>3175</xdr:rowOff>
    </xdr:to>
    <mc:AlternateContent xmlns:mc="http://schemas.openxmlformats.org/markup-compatibility/2006" xmlns:a14="http://schemas.microsoft.com/office/drawing/2010/main">
      <mc:Choice Requires="a14">
        <xdr:graphicFrame macro="">
          <xdr:nvGraphicFramePr>
            <xdr:cNvPr id="16" name="MUNICIPIO">
              <a:extLst>
                <a:ext uri="{FF2B5EF4-FFF2-40B4-BE49-F238E27FC236}">
                  <a16:creationId xmlns:a16="http://schemas.microsoft.com/office/drawing/2014/main" id="{F5B4B228-E140-431F-90F5-D3D6AB783A68}"/>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14070808" y="1003300"/>
              <a:ext cx="3836192" cy="1881188"/>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246528</xdr:colOff>
      <xdr:row>3</xdr:row>
      <xdr:rowOff>347382</xdr:rowOff>
    </xdr:from>
    <xdr:to>
      <xdr:col>3</xdr:col>
      <xdr:colOff>1334901</xdr:colOff>
      <xdr:row>6</xdr:row>
      <xdr:rowOff>67234</xdr:rowOff>
    </xdr:to>
    <xdr:pic macro="[0]!GenerarMapaANS_Excel">
      <xdr:nvPicPr>
        <xdr:cNvPr id="24" name="Imagen 23">
          <a:extLst>
            <a:ext uri="{FF2B5EF4-FFF2-40B4-BE49-F238E27FC236}">
              <a16:creationId xmlns:a16="http://schemas.microsoft.com/office/drawing/2014/main" id="{5E68BC2F-CFBC-0A26-6E5C-2818A769B3F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6528" y="1781735"/>
          <a:ext cx="3597090" cy="963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44824</xdr:colOff>
      <xdr:row>0</xdr:row>
      <xdr:rowOff>44823</xdr:rowOff>
    </xdr:from>
    <xdr:to>
      <xdr:col>2</xdr:col>
      <xdr:colOff>358589</xdr:colOff>
      <xdr:row>0</xdr:row>
      <xdr:rowOff>336176</xdr:rowOff>
    </xdr:to>
    <xdr:sp macro="[0]!Actualizar_Dashboard_ANS" textlink="">
      <xdr:nvSpPr>
        <xdr:cNvPr id="2" name="Rectángulo: esquinas redondeadas 1">
          <a:extLst>
            <a:ext uri="{FF2B5EF4-FFF2-40B4-BE49-F238E27FC236}">
              <a16:creationId xmlns:a16="http://schemas.microsoft.com/office/drawing/2014/main" id="{4621953A-7A17-1CAE-DFEE-F71EC4F80466}"/>
            </a:ext>
          </a:extLst>
        </xdr:cNvPr>
        <xdr:cNvSpPr/>
      </xdr:nvSpPr>
      <xdr:spPr>
        <a:xfrm>
          <a:off x="336177" y="44823"/>
          <a:ext cx="1591236" cy="291353"/>
        </a:xfrm>
        <a:prstGeom prst="roundRect">
          <a:avLst/>
        </a:prstGeom>
        <a:solidFill>
          <a:schemeClr val="accent6">
            <a:lumMod val="40000"/>
            <a:lumOff val="6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s-CO" sz="1100">
              <a:solidFill>
                <a:sysClr val="windowText" lastClr="000000"/>
              </a:solidFill>
            </a:rPr>
            <a:t>Actualizar</a:t>
          </a:r>
          <a:r>
            <a:rPr lang="es-CO" sz="1100" baseline="0">
              <a:solidFill>
                <a:sysClr val="windowText" lastClr="000000"/>
              </a:solidFill>
            </a:rPr>
            <a:t> Dashboard</a:t>
          </a:r>
          <a:endParaRPr lang="es-CO" sz="1100">
            <a:solidFill>
              <a:sysClr val="windowText" lastClr="000000"/>
            </a:solidFill>
          </a:endParaRPr>
        </a:p>
      </xdr:txBody>
    </xdr:sp>
    <xdr:clientData/>
  </xdr:twoCellAnchor>
  <xdr:twoCellAnchor editAs="oneCell">
    <xdr:from>
      <xdr:col>5</xdr:col>
      <xdr:colOff>569912</xdr:colOff>
      <xdr:row>2</xdr:row>
      <xdr:rowOff>104538</xdr:rowOff>
    </xdr:from>
    <xdr:to>
      <xdr:col>8</xdr:col>
      <xdr:colOff>14334</xdr:colOff>
      <xdr:row>7</xdr:row>
      <xdr:rowOff>0</xdr:rowOff>
    </xdr:to>
    <mc:AlternateContent xmlns:mc="http://schemas.openxmlformats.org/markup-compatibility/2006" xmlns:a14="http://schemas.microsoft.com/office/drawing/2010/main">
      <mc:Choice Requires="a14">
        <xdr:graphicFrame macro="">
          <xdr:nvGraphicFramePr>
            <xdr:cNvPr id="17" name="ESTADO">
              <a:extLst>
                <a:ext uri="{FF2B5EF4-FFF2-40B4-BE49-F238E27FC236}">
                  <a16:creationId xmlns:a16="http://schemas.microsoft.com/office/drawing/2014/main" id="{9F327360-48AD-445D-AEAF-B62CC05D3407}"/>
                </a:ext>
              </a:extLst>
            </xdr:cNvPr>
            <xdr:cNvGraphicFramePr/>
          </xdr:nvGraphicFramePr>
          <xdr:xfrm>
            <a:off x="0" y="0"/>
            <a:ext cx="0" cy="0"/>
          </xdr:xfrm>
          <a:graphic>
            <a:graphicData uri="http://schemas.microsoft.com/office/drawing/2010/slicer">
              <sle:slicer xmlns:sle="http://schemas.microsoft.com/office/drawing/2010/slicer" name="ESTADO"/>
            </a:graphicData>
          </a:graphic>
        </xdr:graphicFrame>
      </mc:Choice>
      <mc:Fallback xmlns="">
        <xdr:sp macro="" textlink="">
          <xdr:nvSpPr>
            <xdr:cNvPr id="0" name=""/>
            <xdr:cNvSpPr>
              <a:spLocks noTextEdit="1"/>
            </xdr:cNvSpPr>
          </xdr:nvSpPr>
          <xdr:spPr>
            <a:xfrm>
              <a:off x="8166100" y="997507"/>
              <a:ext cx="2325734" cy="188380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2052823</xdr:colOff>
      <xdr:row>2</xdr:row>
      <xdr:rowOff>112758</xdr:rowOff>
    </xdr:from>
    <xdr:to>
      <xdr:col>5</xdr:col>
      <xdr:colOff>465931</xdr:colOff>
      <xdr:row>6</xdr:row>
      <xdr:rowOff>180973</xdr:rowOff>
    </xdr:to>
    <mc:AlternateContent xmlns:mc="http://schemas.openxmlformats.org/markup-compatibility/2006" xmlns:a14="http://schemas.microsoft.com/office/drawing/2010/main">
      <mc:Choice Requires="a14">
        <xdr:graphicFrame macro="">
          <xdr:nvGraphicFramePr>
            <xdr:cNvPr id="18" name="TIPO_DIRECCION">
              <a:extLst>
                <a:ext uri="{FF2B5EF4-FFF2-40B4-BE49-F238E27FC236}">
                  <a16:creationId xmlns:a16="http://schemas.microsoft.com/office/drawing/2014/main" id="{FE880575-9E82-9A66-31D0-236A04A27524}"/>
                </a:ext>
              </a:extLst>
            </xdr:cNvPr>
            <xdr:cNvGraphicFramePr/>
          </xdr:nvGraphicFramePr>
          <xdr:xfrm>
            <a:off x="0" y="0"/>
            <a:ext cx="0" cy="0"/>
          </xdr:xfrm>
          <a:graphic>
            <a:graphicData uri="http://schemas.microsoft.com/office/drawing/2010/slicer">
              <sle:slicer xmlns:sle="http://schemas.microsoft.com/office/drawing/2010/slicer" name="TIPO_DIRECCION"/>
            </a:graphicData>
          </a:graphic>
        </xdr:graphicFrame>
      </mc:Choice>
      <mc:Fallback xmlns="">
        <xdr:sp macro="" textlink="">
          <xdr:nvSpPr>
            <xdr:cNvPr id="0" name=""/>
            <xdr:cNvSpPr>
              <a:spLocks noTextEdit="1"/>
            </xdr:cNvSpPr>
          </xdr:nvSpPr>
          <xdr:spPr>
            <a:xfrm>
              <a:off x="5958073" y="1005727"/>
              <a:ext cx="2104046" cy="1866059"/>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88900</xdr:colOff>
      <xdr:row>2</xdr:row>
      <xdr:rowOff>101600</xdr:rowOff>
    </xdr:from>
    <xdr:to>
      <xdr:col>4</xdr:col>
      <xdr:colOff>1917700</xdr:colOff>
      <xdr:row>6</xdr:row>
      <xdr:rowOff>177800</xdr:rowOff>
    </xdr:to>
    <mc:AlternateContent xmlns:mc="http://schemas.openxmlformats.org/markup-compatibility/2006" xmlns:a14="http://schemas.microsoft.com/office/drawing/2010/main">
      <mc:Choice Requires="a14">
        <xdr:graphicFrame macro="">
          <xdr:nvGraphicFramePr>
            <xdr:cNvPr id="15" name="SUBZONA">
              <a:extLst>
                <a:ext uri="{FF2B5EF4-FFF2-40B4-BE49-F238E27FC236}">
                  <a16:creationId xmlns:a16="http://schemas.microsoft.com/office/drawing/2014/main" id="{CA187B3A-5AA1-46FD-8A91-F312936ACF1D}"/>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UBZONA"/>
            </a:graphicData>
          </a:graphic>
        </xdr:graphicFrame>
      </mc:Choice>
      <mc:Fallback xmlns="">
        <xdr:sp macro="" textlink="">
          <xdr:nvSpPr>
            <xdr:cNvPr id="0" name=""/>
            <xdr:cNvSpPr>
              <a:spLocks noTextEdit="1"/>
            </xdr:cNvSpPr>
          </xdr:nvSpPr>
          <xdr:spPr>
            <a:xfrm>
              <a:off x="3994150" y="994569"/>
              <a:ext cx="1828800" cy="187404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ctor Alejandro Gaviria" refreshedDate="46021.320355671298" createdVersion="8" refreshedVersion="8" minRefreshableVersion="3" recordCount="1716" xr:uid="{00000000-000A-0000-FFFF-FFFF0B000000}">
  <cacheSource type="worksheet">
    <worksheetSource name="FENIX_ANS_TABLA"/>
  </cacheSource>
  <cacheFields count="32">
    <cacheField name="PEDIDO" numFmtId="0">
      <sharedItems containsBlank="1" count="3837">
        <s v="22845091"/>
        <s v="23041966"/>
        <s v="23062258"/>
        <s v="23313637"/>
        <s v="23387622"/>
        <s v="23418920"/>
        <s v="23444304"/>
        <s v="23453961"/>
        <s v="23455298"/>
        <s v="23466962"/>
        <s v="23481503"/>
        <s v="23485073"/>
        <s v="23489346"/>
        <s v="23502063"/>
        <s v="23507802"/>
        <s v="23514407"/>
        <s v="23518584"/>
        <s v="23527432"/>
        <s v="23532508"/>
        <s v="23533893"/>
        <s v="23534535"/>
        <s v="23537576"/>
        <s v="23540532"/>
        <s v="23541132"/>
        <s v="23541723"/>
        <s v="23543748"/>
        <s v="23543751"/>
        <s v="23543752"/>
        <s v="23543753"/>
        <s v="23543756"/>
        <s v="23547075"/>
        <s v="23548763"/>
        <s v="23551421"/>
        <s v="23555715"/>
        <s v="23556081"/>
        <s v="23557109"/>
        <s v="23559328"/>
        <s v="23561908"/>
        <s v="23565526"/>
        <s v="23569901"/>
        <s v="23569938"/>
        <s v="23569960"/>
        <s v="23569963"/>
        <s v="23569977"/>
        <s v="23570028"/>
        <s v="23571687"/>
        <s v="23572388"/>
        <s v="23572462"/>
        <s v="23573632"/>
        <s v="23574697"/>
        <s v="23576143"/>
        <s v="23576888"/>
        <s v="23579032"/>
        <s v="23580740"/>
        <s v="23590468"/>
        <s v="23596717"/>
        <s v="23596718"/>
        <s v="23596727"/>
        <s v="23597501"/>
        <s v="23597541"/>
        <s v="23598222"/>
        <s v="23598832"/>
        <s v="23598842"/>
        <s v="23600236"/>
        <s v="23600237"/>
        <s v="23600238"/>
        <s v="23600239"/>
        <s v="23600240"/>
        <s v="23600241"/>
        <s v="23600276"/>
        <s v="23600880"/>
        <s v="23603024"/>
        <s v="23603893"/>
        <s v="23603930"/>
        <s v="23604423"/>
        <s v="23604471"/>
        <s v="23605248"/>
        <s v="23605364"/>
        <s v="23605408"/>
        <s v="23605421"/>
        <s v="23605442"/>
        <s v="23605460"/>
        <s v="23605478"/>
        <s v="23605844"/>
        <s v="23606369"/>
        <s v="23606370"/>
        <s v="23606417"/>
        <s v="23607760"/>
        <s v="23608430"/>
        <s v="23609627"/>
        <s v="23609711"/>
        <s v="23609857"/>
        <s v="23610274"/>
        <s v="23610495"/>
        <s v="23610718"/>
        <s v="23611108"/>
        <s v="23611179"/>
        <s v="23612254"/>
        <s v="23612917"/>
        <s v="23612921"/>
        <s v="23613896"/>
        <s v="23614034"/>
        <s v="23615002"/>
        <s v="23615032"/>
        <s v="23615060"/>
        <s v="23615204"/>
        <s v="23615532"/>
        <s v="23616136"/>
        <s v="23617190"/>
        <s v="23617192"/>
        <s v="23617205"/>
        <s v="23617249"/>
        <s v="23617847"/>
        <s v="23618290"/>
        <s v="23618371"/>
        <s v="23619247"/>
        <s v="23619249"/>
        <s v="23619299"/>
        <s v="23619303"/>
        <s v="23619321"/>
        <s v="23619497"/>
        <s v="23619675"/>
        <s v="23619683"/>
        <s v="23619693"/>
        <s v="23619732"/>
        <s v="23619849"/>
        <s v="23619852"/>
        <s v="23619873"/>
        <s v="23619907"/>
        <s v="23619920"/>
        <s v="23619934"/>
        <s v="23620263"/>
        <s v="23620321"/>
        <s v="23620650"/>
        <s v="23620692"/>
        <s v="23620702"/>
        <s v="23620708"/>
        <s v="23620709"/>
        <s v="23620738"/>
        <s v="23620798"/>
        <s v="23621074"/>
        <s v="23621117"/>
        <s v="23621154"/>
        <s v="23621156"/>
        <s v="23621176"/>
        <s v="23621193"/>
        <s v="23621197"/>
        <s v="23621208"/>
        <s v="23621223"/>
        <s v="23621267"/>
        <s v="23621333"/>
        <s v="23621341"/>
        <s v="23621354"/>
        <s v="23621369"/>
        <s v="23621372"/>
        <s v="23621377"/>
        <s v="23621398"/>
        <s v="23621565"/>
        <s v="23621575"/>
        <s v="23621576"/>
        <s v="23621598"/>
        <s v="23621600"/>
        <s v="23621677"/>
        <s v="23621750"/>
        <s v="23621769"/>
        <s v="23621771"/>
        <s v="23621779"/>
        <s v="23621783"/>
        <s v="23621785"/>
        <s v="23621787"/>
        <s v="23621788"/>
        <s v="23621799"/>
        <s v="23621831"/>
        <s v="23621836"/>
        <s v="23621867"/>
        <s v="23621885"/>
        <s v="23621888"/>
        <s v="23621891"/>
        <s v="23621933"/>
        <s v="23621967"/>
        <s v="23621975"/>
        <s v="23621996"/>
        <s v="23622060"/>
        <s v="23622094"/>
        <s v="23622099"/>
        <s v="23622136"/>
        <s v="23622153"/>
        <s v="23622250"/>
        <s v="23622295"/>
        <s v="23622309"/>
        <s v="23622316"/>
        <s v="23622321"/>
        <s v="23622328"/>
        <s v="23622331"/>
        <s v="23622336"/>
        <s v="23622345"/>
        <s v="23622346"/>
        <s v="23622348"/>
        <s v="23622349"/>
        <s v="23622364"/>
        <s v="23622369"/>
        <s v="23622373"/>
        <s v="23622386"/>
        <s v="23622414"/>
        <s v="23622424"/>
        <s v="23622472"/>
        <s v="23622493"/>
        <s v="23622532"/>
        <s v="23622553"/>
        <s v="23622555"/>
        <s v="23622559"/>
        <s v="23622562"/>
        <s v="23622568"/>
        <s v="23622581"/>
        <s v="23622592"/>
        <s v="23622600"/>
        <s v="23622601"/>
        <s v="23622632"/>
        <s v="23622805"/>
        <s v="23622808"/>
        <s v="23622810"/>
        <s v="23622811"/>
        <s v="23622837"/>
        <s v="23622851"/>
        <s v="23622997"/>
        <s v="23623005"/>
        <s v="23623015"/>
        <s v="23623022"/>
        <s v="23623030"/>
        <s v="23623034"/>
        <s v="23623038"/>
        <s v="23623047"/>
        <s v="23623094"/>
        <s v="23623107"/>
        <s v="23623119"/>
        <s v="23623382"/>
        <s v="23623417"/>
        <s v="23623418"/>
        <s v="23623419"/>
        <s v="23623420"/>
        <s v="23623421"/>
        <s v="23623422"/>
        <s v="23623423"/>
        <s v="23623424"/>
        <s v="23623425"/>
        <s v="23623428"/>
        <s v="23623430"/>
        <s v="23623432"/>
        <s v="23623434"/>
        <s v="23623445"/>
        <s v="23623454"/>
        <s v="23623464"/>
        <s v="23623472"/>
        <s v="23623474"/>
        <s v="23623482"/>
        <s v="23623493"/>
        <s v="23623500"/>
        <s v="23623507"/>
        <s v="23623519"/>
        <s v="23623521"/>
        <s v="23623525"/>
        <s v="23623528"/>
        <s v="23623530"/>
        <s v="23623532"/>
        <s v="23623542"/>
        <s v="23623550"/>
        <s v="23623552"/>
        <s v="23623556"/>
        <s v="23623558"/>
        <s v="23623559"/>
        <s v="23623560"/>
        <s v="23623562"/>
        <s v="23623563"/>
        <s v="23623567"/>
        <s v="23623578"/>
        <s v="23623580"/>
        <s v="23623584"/>
        <s v="23623587"/>
        <s v="23623593"/>
        <s v="23623599"/>
        <s v="23623617"/>
        <s v="23623627"/>
        <s v="23623631"/>
        <s v="23623632"/>
        <s v="23623633"/>
        <s v="23623634"/>
        <s v="23623635"/>
        <s v="23623636"/>
        <s v="23623637"/>
        <s v="23623639"/>
        <s v="23623640"/>
        <s v="23623647"/>
        <s v="23623653"/>
        <s v="23623660"/>
        <s v="23623668"/>
        <s v="23623672"/>
        <s v="23623676"/>
        <s v="23623682"/>
        <s v="23623686"/>
        <s v="23623704"/>
        <s v="23623741"/>
        <s v="23623747"/>
        <s v="23623757"/>
        <s v="23623758"/>
        <s v="23623764"/>
        <s v="23623766"/>
        <s v="23623767"/>
        <s v="23623777"/>
        <s v="23623797"/>
        <s v="23623866"/>
        <s v="23623878"/>
        <s v="23623896"/>
        <s v="23623899"/>
        <s v="23623901"/>
        <s v="23623903"/>
        <s v="23623906"/>
        <s v="23623910"/>
        <s v="23623923"/>
        <s v="23623929"/>
        <s v="23623931"/>
        <s v="23623967"/>
        <s v="23623992"/>
        <s v="23624045"/>
        <s v="23624053"/>
        <s v="23624057"/>
        <s v="23624058"/>
        <s v="23624080"/>
        <s v="23624100"/>
        <s v="23624118"/>
        <s v="23624134"/>
        <s v="23624137"/>
        <s v="23624142"/>
        <s v="23624143"/>
        <s v="23624144"/>
        <s v="23624156"/>
        <s v="23624162"/>
        <s v="23624163"/>
        <s v="23624169"/>
        <s v="23624173"/>
        <s v="23624177"/>
        <s v="23624184"/>
        <s v="23624187"/>
        <s v="23624191"/>
        <s v="23624201"/>
        <s v="23624207"/>
        <s v="23624213"/>
        <s v="23624215"/>
        <s v="23624221"/>
        <s v="23624222"/>
        <s v="23624223"/>
        <s v="23624224"/>
        <s v="23624225"/>
        <s v="23624226"/>
        <s v="23624227"/>
        <s v="23624232"/>
        <s v="23624243"/>
        <s v="23624247"/>
        <s v="23624269"/>
        <s v="23624283"/>
        <s v="23624320"/>
        <s v="23624427"/>
        <s v="23111070"/>
        <s v="23238607"/>
        <s v="23274689"/>
        <s v="23362411"/>
        <s v="23373860"/>
        <s v="23377563"/>
        <s v="23458634"/>
        <s v="23491810"/>
        <s v="23507303"/>
        <s v="23523831"/>
        <s v="23556200"/>
        <s v="23563142"/>
        <s v="23564544"/>
        <s v="23568333"/>
        <s v="23569442"/>
        <s v="23574964"/>
        <s v="23582435"/>
        <s v="23587496"/>
        <s v="23588505"/>
        <s v="23590141"/>
        <s v="23590919"/>
        <s v="23592606"/>
        <s v="23600744"/>
        <s v="23601779"/>
        <s v="23601967"/>
        <s v="23602797"/>
        <s v="23603931"/>
        <s v="23604460"/>
        <s v="23604997"/>
        <s v="23605867"/>
        <s v="23609680"/>
        <s v="23610983"/>
        <s v="23611084"/>
        <s v="23611470"/>
        <s v="23612341"/>
        <s v="23612507"/>
        <s v="23612738"/>
        <s v="23613008"/>
        <s v="23613721"/>
        <s v="23613753"/>
        <s v="23614046"/>
        <s v="23614109"/>
        <s v="23614163"/>
        <s v="23614168"/>
        <s v="23614923"/>
        <s v="23614948"/>
        <s v="23615676"/>
        <s v="23616394"/>
        <s v="23616629"/>
        <s v="23616739"/>
        <s v="23617338"/>
        <s v="23617341"/>
        <s v="23617353"/>
        <s v="23617379"/>
        <s v="23617723"/>
        <s v="23618917"/>
        <s v="23619270"/>
        <s v="23619291"/>
        <s v="23619304"/>
        <s v="23619309"/>
        <s v="23619314"/>
        <s v="23619333"/>
        <s v="23619383"/>
        <s v="23619571"/>
        <s v="23619588"/>
        <s v="23619597"/>
        <s v="23619745"/>
        <s v="23619804"/>
        <s v="23619821"/>
        <s v="23619909"/>
        <s v="23620746"/>
        <s v="23620762"/>
        <s v="23620796"/>
        <s v="23621008"/>
        <s v="23621034"/>
        <s v="23621042"/>
        <s v="23621064"/>
        <s v="23621078"/>
        <s v="23621109"/>
        <s v="23621163"/>
        <s v="23621186"/>
        <s v="23621612"/>
        <s v="23621636"/>
        <s v="23621646"/>
        <s v="23621652"/>
        <s v="23621765"/>
        <s v="23621773"/>
        <s v="23621919"/>
        <s v="23622356"/>
        <s v="23622362"/>
        <s v="23622375"/>
        <s v="23622396"/>
        <s v="23622440"/>
        <s v="23622453"/>
        <s v="23622484"/>
        <s v="23622501"/>
        <s v="23622516"/>
        <s v="23622533"/>
        <s v="23622551"/>
        <s v="23622563"/>
        <s v="23622606"/>
        <s v="23622607"/>
        <s v="23622618"/>
        <s v="23622621"/>
        <s v="23622629"/>
        <s v="23622799"/>
        <s v="23623029"/>
        <s v="23623136"/>
        <s v="23623385"/>
        <s v="23623388"/>
        <s v="23623389"/>
        <s v="23623390"/>
        <s v="23623394"/>
        <s v="23623444"/>
        <s v="23623447"/>
        <s v="23623459"/>
        <s v="23623487"/>
        <s v="23623495"/>
        <s v="23623505"/>
        <s v="23623524"/>
        <s v="23623674"/>
        <s v="23623889"/>
        <s v="23623894"/>
        <s v="23623960"/>
        <s v="23623990"/>
        <s v="23624041"/>
        <s v="23624059"/>
        <s v="23624063"/>
        <s v="23624099"/>
        <s v="23251309"/>
        <s v="23272885"/>
        <s v="23418125"/>
        <s v="23481094"/>
        <s v="23525248"/>
        <s v="23528008"/>
        <s v="23533796"/>
        <s v="23550341"/>
        <s v="23551103"/>
        <s v="23558457"/>
        <s v="23569403"/>
        <s v="23569759"/>
        <s v="23575168"/>
        <s v="23582678"/>
        <s v="23590118"/>
        <s v="23596527"/>
        <s v="23600391"/>
        <s v="23600398"/>
        <s v="23600922"/>
        <s v="23601916"/>
        <s v="23602302"/>
        <s v="23604921"/>
        <s v="23605069"/>
        <s v="23607392"/>
        <s v="23609760"/>
        <s v="23612309"/>
        <s v="23614126"/>
        <s v="23614855"/>
        <s v="23614893"/>
        <s v="23614901"/>
        <s v="23614936"/>
        <s v="23615069"/>
        <s v="23615601"/>
        <s v="23616528"/>
        <s v="23617125"/>
        <s v="23617495"/>
        <s v="23617897"/>
        <s v="23617901"/>
        <s v="23618462"/>
        <s v="23618538"/>
        <s v="23618539"/>
        <s v="23619578"/>
        <s v="23619716"/>
        <s v="23619846"/>
        <s v="23619938"/>
        <s v="23619954"/>
        <s v="23620283"/>
        <s v="23620645"/>
        <s v="23620648"/>
        <s v="23620705"/>
        <s v="23621046"/>
        <s v="23621140"/>
        <s v="23621142"/>
        <s v="23621580"/>
        <s v="23621587"/>
        <s v="23621630"/>
        <s v="23621685"/>
        <s v="23621922"/>
        <s v="23621956"/>
        <s v="23622002"/>
        <s v="23622065"/>
        <s v="23622071"/>
        <s v="23622121"/>
        <s v="23622229"/>
        <s v="23622360"/>
        <s v="23622402"/>
        <s v="23622477"/>
        <s v="23622802"/>
        <s v="23622863"/>
        <s v="23622864"/>
        <s v="23622865"/>
        <s v="23622866"/>
        <s v="23622867"/>
        <s v="23622868"/>
        <s v="23622869"/>
        <s v="23622870"/>
        <s v="23622871"/>
        <s v="23622872"/>
        <s v="23622873"/>
        <s v="23622874"/>
        <s v="23622875"/>
        <s v="23622876"/>
        <s v="23622877"/>
        <s v="23622878"/>
        <s v="23622879"/>
        <s v="23622880"/>
        <s v="23622881"/>
        <s v="23622882"/>
        <s v="23622883"/>
        <s v="23622884"/>
        <s v="23622885"/>
        <s v="23622886"/>
        <s v="23622887"/>
        <s v="23622888"/>
        <s v="23622889"/>
        <s v="23622890"/>
        <s v="23622891"/>
        <s v="23622892"/>
        <s v="23622893"/>
        <s v="23622894"/>
        <s v="23622895"/>
        <s v="23622896"/>
        <s v="23622897"/>
        <s v="23622898"/>
        <s v="23622899"/>
        <s v="23622900"/>
        <s v="23622901"/>
        <s v="23622902"/>
        <s v="23622906"/>
        <s v="23622909"/>
        <s v="23622910"/>
        <s v="23622911"/>
        <s v="23622912"/>
        <s v="23622913"/>
        <s v="23622914"/>
        <s v="23622915"/>
        <s v="23622916"/>
        <s v="23622917"/>
        <s v="23622918"/>
        <s v="23622919"/>
        <s v="23622920"/>
        <s v="23622921"/>
        <s v="23622922"/>
        <s v="23622923"/>
        <s v="23622925"/>
        <s v="23622926"/>
        <s v="23622927"/>
        <s v="23622928"/>
        <s v="23622929"/>
        <s v="23622930"/>
        <s v="23622935"/>
        <s v="23622936"/>
        <s v="23622937"/>
        <s v="23622938"/>
        <s v="23622939"/>
        <s v="23622940"/>
        <s v="23622941"/>
        <s v="23622942"/>
        <s v="23622943"/>
        <s v="23622944"/>
        <s v="23622945"/>
        <s v="23622946"/>
        <s v="23622947"/>
        <s v="23622948"/>
        <s v="23622949"/>
        <s v="23622950"/>
        <s v="23622951"/>
        <s v="23622952"/>
        <s v="23622953"/>
        <s v="23622958"/>
        <s v="23622959"/>
        <s v="23622961"/>
        <s v="23622962"/>
        <s v="23622970"/>
        <s v="23622974"/>
        <s v="23622975"/>
        <s v="23622977"/>
        <s v="23622978"/>
        <s v="23622979"/>
        <s v="23622980"/>
        <s v="23622990"/>
        <s v="23622992"/>
        <s v="23622994"/>
        <s v="23622995"/>
        <s v="23622996"/>
        <s v="23622998"/>
        <s v="23622999"/>
        <s v="23623000"/>
        <s v="23623053"/>
        <s v="23623054"/>
        <s v="23623055"/>
        <s v="23623056"/>
        <s v="23623057"/>
        <s v="23623058"/>
        <s v="23623060"/>
        <s v="23623061"/>
        <s v="23623062"/>
        <s v="23623063"/>
        <s v="23623064"/>
        <s v="23623065"/>
        <s v="23623066"/>
        <s v="23623067"/>
        <s v="23623068"/>
        <s v="23623069"/>
        <s v="23623070"/>
        <s v="23623071"/>
        <s v="23623072"/>
        <s v="23623073"/>
        <s v="23623076"/>
        <s v="23623084"/>
        <s v="23623085"/>
        <s v="23623086"/>
        <s v="23623087"/>
        <s v="23623089"/>
        <s v="23623090"/>
        <s v="23623091"/>
        <s v="23623092"/>
        <s v="23623098"/>
        <s v="23623101"/>
        <s v="23623102"/>
        <s v="23623491"/>
        <s v="23623620"/>
        <s v="23623742"/>
        <s v="23623877"/>
        <s v="23623881"/>
        <s v="23623909"/>
        <s v="23623941"/>
        <s v="23623945"/>
        <s v="23623958"/>
        <s v="23623965"/>
        <s v="23623974"/>
        <s v="23624007"/>
        <s v="23624010"/>
        <s v="23624012"/>
        <s v="23624021"/>
        <s v="23624046"/>
        <s v="22060653"/>
        <s v="22461942"/>
        <s v="22677555"/>
        <s v="22886111"/>
        <s v="23029467"/>
        <s v="23051708"/>
        <s v="23086053"/>
        <s v="23120570"/>
        <s v="23136909"/>
        <s v="23141645"/>
        <s v="23151447"/>
        <s v="23181879"/>
        <s v="23195832"/>
        <s v="23265049"/>
        <s v="23283598"/>
        <s v="23299390"/>
        <s v="23307168"/>
        <s v="23313757"/>
        <s v="23334515"/>
        <s v="23344900"/>
        <s v="23346836"/>
        <s v="23349785"/>
        <s v="23353293"/>
        <s v="23354519"/>
        <s v="23355727"/>
        <s v="23360072"/>
        <s v="23361911"/>
        <s v="23378936"/>
        <s v="23385933"/>
        <s v="23393162"/>
        <s v="23398479"/>
        <s v="23398679"/>
        <s v="23415335"/>
        <s v="23417330"/>
        <s v="23419861"/>
        <s v="23438389"/>
        <s v="23445883"/>
        <s v="23451867"/>
        <s v="23452030"/>
        <s v="23452066"/>
        <s v="23454081"/>
        <s v="23455106"/>
        <s v="23457033"/>
        <s v="23465964"/>
        <s v="23467345"/>
        <s v="23474595"/>
        <s v="23477143"/>
        <s v="23483663"/>
        <s v="23487646"/>
        <s v="23489892"/>
        <s v="23494361"/>
        <s v="23494372"/>
        <s v="23497746"/>
        <s v="23498373"/>
        <s v="23498460"/>
        <s v="23499471"/>
        <s v="23499911"/>
        <s v="23501504"/>
        <s v="23501521"/>
        <s v="23505017"/>
        <s v="23505665"/>
        <s v="23505692"/>
        <s v="23505693"/>
        <s v="23505697"/>
        <s v="23505712"/>
        <s v="23505716"/>
        <s v="23506668"/>
        <s v="23507278"/>
        <s v="23511210"/>
        <s v="23511216"/>
        <s v="23518597"/>
        <s v="23518614"/>
        <s v="23518761"/>
        <s v="23520009"/>
        <s v="23521243"/>
        <s v="23521271"/>
        <s v="23525130"/>
        <s v="23525319"/>
        <s v="23528037"/>
        <s v="23528083"/>
        <s v="23528737"/>
        <s v="23528861"/>
        <s v="23528878"/>
        <s v="23531819"/>
        <s v="23532323"/>
        <s v="23533868"/>
        <s v="23534503"/>
        <s v="23535010"/>
        <s v="23535114"/>
        <s v="23536850"/>
        <s v="23537153"/>
        <s v="23537275"/>
        <s v="23537301"/>
        <s v="23538151"/>
        <s v="23538170"/>
        <s v="23541661"/>
        <s v="23545841"/>
        <s v="23547670"/>
        <s v="23550216"/>
        <s v="23550699"/>
        <s v="23551196"/>
        <s v="23551754"/>
        <s v="23551828"/>
        <s v="23552922"/>
        <s v="23554218"/>
        <s v="23554926"/>
        <s v="23555803"/>
        <s v="23556265"/>
        <s v="23556791"/>
        <s v="23556813"/>
        <s v="23558679"/>
        <s v="23558710"/>
        <s v="23559404"/>
        <s v="23559847"/>
        <s v="23563340"/>
        <s v="23563405"/>
        <s v="23563841"/>
        <s v="23564315"/>
        <s v="23564555"/>
        <s v="23564609"/>
        <s v="23565346"/>
        <s v="23566096"/>
        <s v="23566711"/>
        <s v="23566914"/>
        <s v="23569064"/>
        <s v="23569244"/>
        <s v="23569428"/>
        <s v="23569519"/>
        <s v="23569947"/>
        <s v="23569974"/>
        <s v="23570407"/>
        <s v="23570478"/>
        <s v="23571010"/>
        <s v="23571346"/>
        <s v="23571379"/>
        <s v="23571410"/>
        <s v="23572570"/>
        <s v="23572629"/>
        <s v="23572641"/>
        <s v="23573955"/>
        <s v="23573964"/>
        <s v="23575441"/>
        <s v="23576649"/>
        <s v="23576689"/>
        <s v="23576734"/>
        <s v="23576795"/>
        <s v="23577742"/>
        <s v="23577932"/>
        <s v="23578332"/>
        <s v="23579031"/>
        <s v="23579824"/>
        <s v="23579838"/>
        <s v="23581672"/>
        <s v="23581688"/>
        <s v="23581701"/>
        <s v="23581779"/>
        <s v="23583265"/>
        <s v="23583415"/>
        <s v="23583513"/>
        <s v="23583921"/>
        <s v="23583962"/>
        <s v="23584445"/>
        <s v="23584652"/>
        <s v="23585524"/>
        <s v="23585702"/>
        <s v="23585972"/>
        <s v="23586274"/>
        <s v="23586584"/>
        <s v="23586677"/>
        <s v="23586763"/>
        <s v="23587094"/>
        <s v="23587440"/>
        <s v="23588041"/>
        <s v="23588064"/>
        <s v="23588101"/>
        <s v="23588108"/>
        <s v="23588162"/>
        <s v="23588288"/>
        <s v="23588563"/>
        <s v="23589444"/>
        <s v="23589460"/>
        <s v="23589995"/>
        <s v="23590485"/>
        <s v="23591363"/>
        <s v="23591388"/>
        <s v="23591472"/>
        <s v="23592610"/>
        <s v="23593542"/>
        <s v="23593725"/>
        <s v="23594184"/>
        <s v="23594204"/>
        <s v="23595153"/>
        <s v="23595387"/>
        <s v="23595409"/>
        <s v="23595411"/>
        <s v="23595444"/>
        <s v="23595468"/>
        <s v="23595505"/>
        <s v="23595520"/>
        <s v="23595524"/>
        <s v="23595533"/>
        <s v="23595543"/>
        <s v="23595545"/>
        <s v="23595563"/>
        <s v="23595595"/>
        <s v="23595605"/>
        <s v="23595627"/>
        <s v="23595662"/>
        <s v="23595677"/>
        <s v="23595721"/>
        <s v="23595773"/>
        <s v="23596534"/>
        <s v="23596545"/>
        <s v="23597611"/>
        <s v="23597934"/>
        <s v="23597942"/>
        <s v="23598413"/>
        <s v="23598644"/>
        <s v="23598650"/>
        <s v="23598655"/>
        <s v="23598661"/>
        <s v="23598672"/>
        <s v="23598676"/>
        <s v="23598683"/>
        <s v="23599698"/>
        <s v="23599706"/>
        <s v="23599871"/>
        <s v="23600164"/>
        <s v="23600257"/>
        <s v="23600292"/>
        <s v="23600361"/>
        <s v="23600388"/>
        <s v="23600399"/>
        <s v="23600401"/>
        <s v="23600693"/>
        <s v="23600758"/>
        <s v="23601596"/>
        <s v="23601740"/>
        <s v="23602396"/>
        <s v="23602491"/>
        <s v="23602767"/>
        <s v="23602787"/>
        <s v="23602814"/>
        <s v="23602815"/>
        <s v="23602881"/>
        <s v="23603094"/>
        <s v="23603403"/>
        <s v="23604059"/>
        <s v="23604079"/>
        <s v="23604084"/>
        <s v="23604174"/>
        <s v="23604218"/>
        <s v="23604237"/>
        <s v="23604398"/>
        <s v="23604563"/>
        <s v="23604565"/>
        <s v="23604933"/>
        <s v="23604961"/>
        <s v="23605043"/>
        <s v="23605494"/>
        <s v="23605505"/>
        <s v="23606482"/>
        <s v="23606699"/>
        <s v="23606918"/>
        <s v="23608414"/>
        <s v="23608415"/>
        <s v="23608416"/>
        <s v="23608417"/>
        <s v="23608418"/>
        <s v="23608419"/>
        <s v="23608420"/>
        <s v="23608586"/>
        <s v="23608608"/>
        <s v="23608610"/>
        <s v="23608627"/>
        <s v="23609633"/>
        <s v="23609654"/>
        <s v="23609662"/>
        <s v="23609872"/>
        <s v="23609922"/>
        <s v="23610009"/>
        <s v="23611067"/>
        <s v="23611425"/>
        <s v="23611575"/>
        <s v="23611576"/>
        <s v="23611577"/>
        <s v="23611579"/>
        <s v="23611580"/>
        <s v="23611581"/>
        <s v="23611583"/>
        <s v="23611586"/>
        <s v="23611590"/>
        <s v="23611591"/>
        <s v="23611594"/>
        <s v="23611595"/>
        <s v="23611597"/>
        <s v="23611598"/>
        <s v="23611600"/>
        <s v="23611603"/>
        <s v="23611604"/>
        <s v="23611607"/>
        <s v="23611609"/>
        <s v="23611611"/>
        <s v="23611622"/>
        <s v="23611625"/>
        <s v="23611629"/>
        <s v="23611632"/>
        <s v="23611635"/>
        <s v="23611636"/>
        <s v="23611638"/>
        <s v="23611658"/>
        <s v="23611683"/>
        <s v="23611684"/>
        <s v="23611685"/>
        <s v="23611687"/>
        <s v="23611688"/>
        <s v="23611694"/>
        <s v="23611695"/>
        <s v="23611696"/>
        <s v="23611702"/>
        <s v="23611703"/>
        <s v="23611704"/>
        <s v="23611717"/>
        <s v="23611719"/>
        <s v="23611720"/>
        <s v="23611722"/>
        <s v="23611723"/>
        <s v="23611727"/>
        <s v="23611728"/>
        <s v="23611729"/>
        <s v="23611731"/>
        <s v="23611732"/>
        <s v="23611733"/>
        <s v="23611736"/>
        <s v="23611747"/>
        <s v="23611748"/>
        <s v="23611749"/>
        <s v="23611751"/>
        <s v="23611752"/>
        <s v="23611753"/>
        <s v="23611759"/>
        <s v="23611763"/>
        <s v="23611764"/>
        <s v="23611767"/>
        <s v="23611772"/>
        <s v="23611774"/>
        <s v="23612210"/>
        <s v="23612338"/>
        <s v="23613212"/>
        <s v="23613575"/>
        <s v="23613698"/>
        <s v="23613705"/>
        <s v="23613746"/>
        <s v="23613765"/>
        <s v="23613783"/>
        <s v="23613797"/>
        <s v="23613875"/>
        <s v="23613883"/>
        <s v="23613921"/>
        <s v="23613957"/>
        <s v="23613965"/>
        <s v="23613968"/>
        <s v="23613990"/>
        <s v="23613993"/>
        <s v="23614005"/>
        <s v="23614096"/>
        <s v="23614099"/>
        <s v="23614104"/>
        <s v="23614155"/>
        <s v="23614177"/>
        <s v="23614809"/>
        <s v="23614814"/>
        <s v="23614824"/>
        <s v="23614826"/>
        <s v="23614830"/>
        <s v="23614837"/>
        <s v="23614850"/>
        <s v="23614852"/>
        <s v="23614885"/>
        <s v="23614945"/>
        <s v="23614990"/>
        <s v="23614997"/>
        <s v="23615005"/>
        <s v="23615024"/>
        <s v="23615059"/>
        <s v="23615150"/>
        <s v="23615152"/>
        <s v="23615153"/>
        <s v="23615171"/>
        <s v="23615172"/>
        <s v="23615173"/>
        <s v="23615437"/>
        <s v="23615448"/>
        <s v="23615450"/>
        <s v="23615476"/>
        <s v="23615479"/>
        <s v="23615490"/>
        <s v="23615581"/>
        <s v="23615605"/>
        <s v="23615628"/>
        <s v="23615630"/>
        <s v="23615653"/>
        <s v="23615664"/>
        <s v="23615685"/>
        <s v="23615701"/>
        <s v="23615704"/>
        <s v="23615708"/>
        <s v="23615712"/>
        <s v="23615724"/>
        <s v="23615775"/>
        <s v="23615776"/>
        <s v="23616019"/>
        <s v="23616024"/>
        <s v="23616025"/>
        <s v="23616031"/>
        <s v="23616039"/>
        <s v="23616068"/>
        <s v="23616085"/>
        <s v="23616092"/>
        <s v="23616137"/>
        <s v="23616145"/>
        <s v="23616152"/>
        <s v="23616155"/>
        <s v="23616161"/>
        <s v="23616163"/>
        <s v="23616168"/>
        <s v="23616190"/>
        <s v="23616322"/>
        <s v="23616346"/>
        <s v="23616356"/>
        <s v="23616375"/>
        <s v="23616380"/>
        <s v="23616388"/>
        <s v="23616402"/>
        <s v="23616417"/>
        <s v="23616456"/>
        <s v="23616465"/>
        <s v="23616561"/>
        <s v="23616587"/>
        <s v="23616604"/>
        <s v="23616613"/>
        <s v="23616617"/>
        <s v="23616624"/>
        <s v="23616634"/>
        <s v="23616651"/>
        <s v="23616675"/>
        <s v="23616683"/>
        <s v="23616687"/>
        <s v="23616699"/>
        <s v="23616745"/>
        <s v="23616772"/>
        <s v="23616825"/>
        <s v="23616851"/>
        <s v="23617071"/>
        <s v="23617097"/>
        <s v="23617108"/>
        <s v="23617115"/>
        <s v="23617195"/>
        <s v="23617203"/>
        <s v="23617208"/>
        <s v="23617216"/>
        <s v="23617234"/>
        <s v="23617241"/>
        <s v="23617243"/>
        <s v="23617246"/>
        <s v="23617262"/>
        <s v="23617268"/>
        <s v="23617272"/>
        <s v="23617342"/>
        <s v="23617371"/>
        <s v="23617380"/>
        <s v="23617395"/>
        <s v="23617419"/>
        <s v="23617421"/>
        <s v="23617422"/>
        <s v="23617440"/>
        <s v="23617444"/>
        <s v="23617469"/>
        <s v="23617470"/>
        <s v="23617497"/>
        <s v="23617578"/>
        <s v="23617627"/>
        <s v="23617644"/>
        <s v="23617648"/>
        <s v="23617683"/>
        <s v="23617694"/>
        <s v="23617695"/>
        <s v="23617696"/>
        <s v="23617697"/>
        <s v="23617698"/>
        <s v="23617699"/>
        <s v="23617700"/>
        <s v="23617701"/>
        <s v="23617714"/>
        <s v="23617746"/>
        <s v="23617749"/>
        <s v="23617752"/>
        <s v="23617753"/>
        <s v="23617770"/>
        <s v="23617839"/>
        <s v="23617846"/>
        <s v="23617850"/>
        <s v="23617877"/>
        <s v="23617892"/>
        <s v="23617907"/>
        <s v="23617915"/>
        <s v="23617926"/>
        <s v="23618256"/>
        <s v="23618258"/>
        <s v="23618261"/>
        <s v="23618359"/>
        <s v="23618364"/>
        <s v="23618393"/>
        <s v="23618420"/>
        <s v="23618421"/>
        <s v="23618498"/>
        <s v="23618510"/>
        <s v="23618518"/>
        <s v="23618549"/>
        <s v="23618591"/>
        <s v="23618631"/>
        <s v="23618662"/>
        <s v="23618682"/>
        <s v="23618711"/>
        <s v="23618722"/>
        <s v="23618731"/>
        <s v="23618741"/>
        <s v="23618752"/>
        <s v="23618837"/>
        <s v="23618839"/>
        <s v="23618870"/>
        <s v="23618872"/>
        <s v="23618875"/>
        <s v="23618909"/>
        <s v="23618932"/>
        <s v="23618933"/>
        <s v="23618942"/>
        <s v="23619243"/>
        <s v="23619253"/>
        <s v="23619300"/>
        <s v="23619315"/>
        <s v="23619319"/>
        <s v="23619403"/>
        <s v="23619404"/>
        <s v="23619412"/>
        <s v="23619415"/>
        <s v="23619421"/>
        <s v="23619423"/>
        <s v="23619427"/>
        <s v="23619437"/>
        <s v="23619461"/>
        <s v="23619482"/>
        <s v="23619492"/>
        <s v="23619498"/>
        <s v="23619505"/>
        <s v="23619516"/>
        <s v="23619532"/>
        <s v="23619535"/>
        <s v="23619550"/>
        <s v="23619552"/>
        <s v="23619577"/>
        <s v="23619582"/>
        <s v="23619681"/>
        <s v="23619691"/>
        <s v="23619697"/>
        <s v="23619699"/>
        <s v="23619712"/>
        <s v="23619735"/>
        <s v="23619744"/>
        <s v="23619766"/>
        <s v="23619778"/>
        <s v="23619779"/>
        <s v="23619811"/>
        <s v="23619820"/>
        <s v="23619832"/>
        <s v="23619837"/>
        <s v="23619858"/>
        <s v="23619875"/>
        <s v="23619883"/>
        <s v="23619940"/>
        <s v="23619947"/>
        <s v="23619951"/>
        <s v="23619952"/>
        <s v="23620002"/>
        <s v="23620235"/>
        <s v="23620647"/>
        <s v="23620661"/>
        <s v="23620673"/>
        <s v="23620683"/>
        <s v="23620688"/>
        <s v="23620690"/>
        <s v="23620691"/>
        <s v="23620696"/>
        <s v="23620698"/>
        <s v="23620699"/>
        <s v="23620722"/>
        <s v="23620727"/>
        <s v="23620735"/>
        <s v="23620767"/>
        <s v="23620771"/>
        <s v="23620781"/>
        <s v="23620785"/>
        <s v="23620790"/>
        <s v="23620977"/>
        <s v="23620996"/>
        <s v="23621016"/>
        <s v="23621021"/>
        <s v="23621032"/>
        <s v="23621041"/>
        <s v="23621050"/>
        <s v="23621052"/>
        <s v="23621077"/>
        <s v="23621094"/>
        <s v="23621101"/>
        <s v="23621106"/>
        <s v="23621127"/>
        <s v="23621129"/>
        <s v="23621150"/>
        <s v="23621157"/>
        <s v="23621165"/>
        <s v="23621179"/>
        <s v="23621181"/>
        <s v="23621183"/>
        <s v="23621189"/>
        <s v="23621206"/>
        <s v="23621220"/>
        <s v="23621234"/>
        <s v="23621274"/>
        <s v="23621277"/>
        <s v="23621296"/>
        <s v="23621299"/>
        <s v="23621313"/>
        <s v="23621316"/>
        <s v="23621335"/>
        <s v="23621336"/>
        <s v="23621344"/>
        <s v="23621345"/>
        <s v="23621356"/>
        <s v="23621360"/>
        <s v="23621363"/>
        <s v="23621364"/>
        <s v="23621379"/>
        <s v="23621381"/>
        <s v="23621384"/>
        <s v="23621388"/>
        <s v="23621392"/>
        <s v="23621551"/>
        <s v="23621592"/>
        <s v="23621597"/>
        <s v="23621618"/>
        <s v="23621625"/>
        <s v="23621627"/>
        <s v="23621635"/>
        <s v="23621639"/>
        <s v="23621640"/>
        <s v="23621643"/>
        <s v="23621647"/>
        <s v="23621649"/>
        <s v="23621650"/>
        <s v="23621667"/>
        <s v="23621679"/>
        <s v="23621681"/>
        <s v="23621701"/>
        <s v="23621717"/>
        <s v="23621719"/>
        <s v="23621728"/>
        <s v="23621731"/>
        <s v="23621747"/>
        <s v="23621761"/>
        <s v="23621767"/>
        <s v="23621790"/>
        <s v="23621798"/>
        <s v="23621802"/>
        <s v="23621834"/>
        <s v="23621839"/>
        <s v="23621859"/>
        <s v="23621860"/>
        <s v="23621882"/>
        <s v="23621886"/>
        <s v="23621907"/>
        <s v="23621934"/>
        <s v="23621939"/>
        <s v="23622025"/>
        <s v="23622044"/>
        <s v="23622080"/>
        <s v="23622093"/>
        <s v="23622111"/>
        <s v="23622118"/>
        <s v="23622120"/>
        <s v="23622122"/>
        <s v="23622128"/>
        <s v="23622132"/>
        <s v="23622137"/>
        <s v="23622138"/>
        <s v="23622326"/>
        <s v="23622343"/>
        <s v="23622359"/>
        <s v="23622377"/>
        <s v="23622387"/>
        <s v="23622393"/>
        <s v="23622404"/>
        <s v="23622421"/>
        <s v="23622425"/>
        <s v="23622433"/>
        <s v="23622442"/>
        <s v="23622445"/>
        <s v="23622446"/>
        <s v="23622457"/>
        <s v="23622460"/>
        <s v="23622461"/>
        <s v="23622463"/>
        <s v="23622469"/>
        <s v="23622476"/>
        <s v="23622500"/>
        <s v="23622506"/>
        <s v="23622515"/>
        <s v="23622525"/>
        <s v="23622529"/>
        <s v="23622530"/>
        <s v="23622537"/>
        <s v="23622541"/>
        <s v="23622560"/>
        <s v="23622565"/>
        <s v="23622571"/>
        <s v="23622578"/>
        <s v="23622605"/>
        <s v="23622633"/>
        <s v="23622783"/>
        <s v="23622785"/>
        <s v="23622787"/>
        <s v="23622789"/>
        <s v="23622791"/>
        <s v="23622794"/>
        <s v="23622812"/>
        <s v="23622824"/>
        <s v="23622827"/>
        <s v="23622836"/>
        <s v="23622852"/>
        <s v="23622853"/>
        <s v="23622907"/>
        <s v="23622931"/>
        <s v="23622932"/>
        <s v="23622954"/>
        <s v="23622986"/>
        <s v="23622987"/>
        <s v="23623004"/>
        <s v="23623006"/>
        <s v="23623013"/>
        <s v="23623083"/>
        <s v="23623097"/>
        <s v="23623099"/>
        <s v="23623110"/>
        <s v="23623137"/>
        <s v="23623138"/>
        <s v="23623383"/>
        <s v="23623396"/>
        <s v="23623406"/>
        <s v="23623411"/>
        <s v="23623416"/>
        <s v="23623426"/>
        <s v="23623427"/>
        <s v="23623429"/>
        <s v="23623431"/>
        <s v="23623433"/>
        <s v="23623438"/>
        <s v="23623441"/>
        <s v="23623449"/>
        <s v="23623457"/>
        <s v="23623461"/>
        <s v="23623462"/>
        <s v="23623465"/>
        <s v="23623467"/>
        <s v="23623470"/>
        <s v="23623499"/>
        <s v="23623503"/>
        <s v="23623506"/>
        <s v="23623535"/>
        <s v="23623544"/>
        <s v="23623545"/>
        <s v="23623551"/>
        <s v="23623570"/>
        <s v="23623592"/>
        <s v="23623607"/>
        <s v="23623610"/>
        <s v="23623652"/>
        <s v="23623662"/>
        <s v="23623667"/>
        <s v="23623891"/>
        <s v="23623893"/>
        <s v="23623907"/>
        <s v="23623908"/>
        <s v="23623918"/>
        <s v="23623925"/>
        <s v="23623935"/>
        <s v="23623940"/>
        <s v="23623942"/>
        <s v="23007150"/>
        <s v="23260193"/>
        <s v="23436012"/>
        <s v="23450488"/>
        <s v="23474298"/>
        <s v="23516926"/>
        <s v="23524219"/>
        <s v="23524523"/>
        <s v="23532291"/>
        <s v="23532307"/>
        <s v="23535134"/>
        <s v="23559224"/>
        <s v="23563386"/>
        <s v="23569659"/>
        <s v="23572678"/>
        <s v="23573539"/>
        <s v="23574007"/>
        <s v="23574026"/>
        <s v="23576744"/>
        <s v="23578283"/>
        <s v="23588815"/>
        <s v="23594191"/>
        <s v="23595007"/>
        <s v="23595247"/>
        <s v="23596335"/>
        <s v="23597565"/>
        <s v="23601931"/>
        <s v="23604452"/>
        <s v="23607553"/>
        <s v="23608801"/>
        <s v="23608835"/>
        <s v="23608840"/>
        <s v="23609866"/>
        <s v="23609883"/>
        <s v="23610149"/>
        <s v="23611315"/>
        <s v="23611442"/>
        <s v="23611463"/>
        <s v="23611807"/>
        <s v="23611862"/>
        <s v="23612397"/>
        <s v="23614977"/>
        <s v="23615176"/>
        <s v="23615203"/>
        <s v="23615496"/>
        <s v="23615571"/>
        <s v="23615671"/>
        <s v="23615684"/>
        <s v="23615700"/>
        <s v="23615706"/>
        <s v="23615713"/>
        <s v="23616053"/>
        <s v="23616141"/>
        <s v="23616154"/>
        <s v="23616353"/>
        <s v="23616377"/>
        <s v="23616439"/>
        <s v="23616577"/>
        <s v="23616648"/>
        <s v="23616650"/>
        <s v="23616764"/>
        <s v="23616831"/>
        <s v="23617202"/>
        <s v="23617287"/>
        <s v="23617339"/>
        <s v="23617343"/>
        <s v="23617344"/>
        <s v="23617354"/>
        <s v="23617368"/>
        <s v="23617369"/>
        <s v="23617372"/>
        <s v="23617374"/>
        <s v="23617377"/>
        <s v="23617390"/>
        <s v="23617434"/>
        <s v="23617455"/>
        <s v="23617609"/>
        <s v="23617719"/>
        <s v="23617722"/>
        <s v="23617742"/>
        <s v="23617750"/>
        <s v="23617830"/>
        <s v="23617842"/>
        <s v="23617853"/>
        <s v="23617894"/>
        <s v="23617908"/>
        <s v="23618275"/>
        <s v="23618390"/>
        <s v="23618408"/>
        <s v="23618422"/>
        <s v="23618425"/>
        <s v="23618481"/>
        <s v="23618534"/>
        <s v="23618546"/>
        <s v="23618581"/>
        <s v="23618587"/>
        <s v="23618597"/>
        <s v="23618601"/>
        <s v="23618607"/>
        <s v="23618610"/>
        <s v="23618641"/>
        <s v="23618725"/>
        <s v="23618742"/>
        <s v="23618746"/>
        <s v="23618876"/>
        <s v="23618883"/>
        <s v="23618887"/>
        <s v="23618899"/>
        <s v="23619244"/>
        <s v="23619385"/>
        <s v="23619432"/>
        <s v="23619454"/>
        <s v="23619490"/>
        <s v="23619499"/>
        <s v="23619564"/>
        <s v="23619648"/>
        <s v="23619666"/>
        <s v="23619686"/>
        <s v="23619690"/>
        <s v="23619700"/>
        <s v="23619785"/>
        <s v="23619786"/>
        <s v="23619788"/>
        <s v="23619794"/>
        <s v="23619796"/>
        <s v="23619815"/>
        <s v="23619851"/>
        <s v="23619877"/>
        <s v="23620305"/>
        <s v="23620714"/>
        <s v="23620717"/>
        <s v="23620734"/>
        <s v="23620748"/>
        <s v="23620757"/>
        <s v="23620784"/>
        <s v="23620805"/>
        <s v="23620978"/>
        <s v="23620989"/>
        <s v="23620995"/>
        <s v="23621033"/>
        <s v="23621063"/>
        <s v="23621118"/>
        <s v="23621171"/>
        <s v="23621182"/>
        <s v="23621195"/>
        <s v="23621244"/>
        <s v="23621292"/>
        <s v="23621298"/>
        <s v="23621340"/>
        <s v="23621349"/>
        <s v="23621386"/>
        <s v="23621571"/>
        <s v="23621631"/>
        <s v="23621865"/>
        <s v="23621893"/>
        <s v="23621950"/>
        <s v="23622003"/>
        <s v="23622100"/>
        <s v="23622104"/>
        <s v="23622110"/>
        <s v="23622129"/>
        <s v="23622482"/>
        <s v="23622522"/>
        <s v="23622576"/>
        <s v="23622603"/>
        <s v="23622798"/>
        <s v="23622800"/>
        <s v="23622971"/>
        <s v="23622983"/>
        <s v="23622988"/>
        <s v="23623027"/>
        <s v="23623378"/>
        <s v="23623409"/>
        <s v="23623442"/>
        <s v="23623450"/>
        <s v="23623469"/>
        <s v="23623473"/>
        <s v="23623476"/>
        <s v="23623477"/>
        <s v="23623643"/>
        <s v="23623938"/>
        <s v="23623972"/>
        <s v="23623989"/>
        <s v="23624033"/>
        <s v="23624037"/>
        <s v="23624083"/>
        <s v="23624084"/>
        <s v="23624085"/>
        <s v="23624108"/>
        <s v="23624218"/>
        <s v="23624229"/>
        <s v="23624250"/>
        <s v="23624254"/>
        <s v="23624277"/>
        <s v="23624281"/>
        <s v="23624282"/>
        <s v="23624316"/>
        <s v="23624334"/>
        <s v="23624336"/>
        <s v="23624363"/>
        <m u="1"/>
        <s v="22892348" u="1"/>
        <s v="22969725" u="1"/>
        <s v="23020680" u="1"/>
        <s v="23175502" u="1"/>
        <s v="23242780" u="1"/>
        <s v="23318487" u="1"/>
        <s v="23326988" u="1"/>
        <s v="23343397" u="1"/>
        <s v="23385587" u="1"/>
        <s v="23404475" u="1"/>
        <s v="23417772" u="1"/>
        <s v="23419042" u="1"/>
        <s v="23420270" u="1"/>
        <s v="23429608" u="1"/>
        <s v="23436502" u="1"/>
        <s v="23443027" u="1"/>
        <s v="23460036" u="1"/>
        <s v="23469821" u="1"/>
        <s v="23471708" u="1"/>
        <s v="23506579" u="1"/>
        <s v="23506599" u="1"/>
        <s v="23516273" u="1"/>
        <s v="23517392" u="1"/>
        <s v="23525409" u="1"/>
        <s v="23530441" u="1"/>
        <s v="23538200" u="1"/>
        <s v="23538211" u="1"/>
        <s v="23540911" u="1"/>
        <s v="23540912" u="1"/>
        <s v="23541247" u="1"/>
        <s v="23542405" u="1"/>
        <s v="23542424" u="1"/>
        <s v="23543030" u="1"/>
        <s v="23547889" u="1"/>
        <s v="23549479" u="1"/>
        <s v="23551417" u="1"/>
        <s v="23555122" u="1"/>
        <s v="23555128" u="1"/>
        <s v="23558477" u="1"/>
        <s v="23559777" u="1"/>
        <s v="23562883" u="1"/>
        <s v="23563210" u="1"/>
        <s v="23564567" u="1"/>
        <s v="23570328" u="1"/>
        <s v="23571691" u="1"/>
        <s v="23571849" u="1"/>
        <s v="23577295" u="1"/>
        <s v="23577561" u="1"/>
        <s v="23577871" u="1"/>
        <s v="23578722" u="1"/>
        <s v="23582605" u="1"/>
        <s v="23583322" u="1"/>
        <s v="23583425" u="1"/>
        <s v="23583427" u="1"/>
        <s v="23583882" u="1"/>
        <s v="23583887" u="1"/>
        <s v="23586956" u="1"/>
        <s v="23588432" u="1"/>
        <s v="23588839" u="1"/>
        <s v="23589830" u="1"/>
        <s v="23590430" u="1"/>
        <s v="23592611" u="1"/>
        <s v="23593415" u="1"/>
        <s v="23593835" u="1"/>
        <s v="23594020" u="1"/>
        <s v="23595160" u="1"/>
        <s v="23598004" u="1"/>
        <s v="23598802" u="1"/>
        <s v="23599358" u="1"/>
        <s v="23599601" u="1"/>
        <s v="23600866" u="1"/>
        <s v="23601361" u="1"/>
        <s v="23601493" u="1"/>
        <s v="23601499" u="1"/>
        <s v="23601508" u="1"/>
        <s v="23601726" u="1"/>
        <s v="23602789" u="1"/>
        <s v="23602851" u="1"/>
        <s v="23603892" u="1"/>
        <s v="23603901" u="1"/>
        <s v="23604159" u="1"/>
        <s v="23604177" u="1"/>
        <s v="23606351" u="1"/>
        <s v="23606470" u="1"/>
        <s v="23607388" u="1"/>
        <s v="23607701" u="1"/>
        <s v="23607733" u="1"/>
        <s v="23607988" u="1"/>
        <s v="23608761" u="1"/>
        <s v="23608946" u="1"/>
        <s v="23610197" u="1"/>
        <s v="23610209" u="1"/>
        <s v="23611775" u="1"/>
        <s v="23612478" u="1"/>
        <s v="23612596" u="1"/>
        <s v="23612754" u="1"/>
        <s v="23612819" u="1"/>
        <s v="23613034" u="1"/>
        <s v="23613133" u="1"/>
        <s v="23613149" u="1"/>
        <s v="23613766" u="1"/>
        <s v="23613771" u="1"/>
        <s v="23613918" u="1"/>
        <s v="23613953" u="1"/>
        <s v="23614068" u="1"/>
        <s v="23614112" u="1"/>
        <s v="23614460" u="1"/>
        <s v="23614464" u="1"/>
        <s v="23614501" u="1"/>
        <s v="23614821" u="1"/>
        <s v="23614864" u="1"/>
        <s v="23614951" u="1"/>
        <s v="23615071" u="1"/>
        <s v="23615076" u="1"/>
        <s v="23615201" u="1"/>
        <s v="23615218" u="1"/>
        <s v="23615468" u="1"/>
        <s v="23615516" u="1"/>
        <s v="23615520" u="1"/>
        <s v="23615556" u="1"/>
        <s v="23615574" u="1"/>
        <s v="23615575" u="1"/>
        <s v="23615576" u="1"/>
        <s v="23615577" u="1"/>
        <s v="23615578" u="1"/>
        <s v="23615579" u="1"/>
        <s v="23615658" u="1"/>
        <s v="23615682" u="1"/>
        <s v="23616020" u="1"/>
        <s v="23616087" u="1"/>
        <s v="23616144" u="1"/>
        <s v="23616176" u="1"/>
        <s v="23616460" u="1"/>
        <s v="23616470" u="1"/>
        <s v="23616481" u="1"/>
        <s v="23616482" u="1"/>
        <s v="23616488" u="1"/>
        <s v="23616491" u="1"/>
        <s v="23616535" u="1"/>
        <s v="23616541" u="1"/>
        <s v="23616564" u="1"/>
        <s v="23616630" u="1"/>
        <s v="23616637" u="1"/>
        <s v="23616655" u="1"/>
        <s v="23616769" u="1"/>
        <s v="23617066" u="1"/>
        <s v="23617105" u="1"/>
        <s v="23617118" u="1"/>
        <s v="23617135" u="1"/>
        <s v="23617141" u="1"/>
        <s v="23617153" u="1"/>
        <s v="23617157" u="1"/>
        <s v="23617168" u="1"/>
        <s v="23617184" u="1"/>
        <s v="23617285" u="1"/>
        <s v="23617307" u="1"/>
        <s v="23617316" u="1"/>
        <s v="23617337" u="1"/>
        <s v="23617358" u="1"/>
        <s v="23617403" u="1"/>
        <s v="23617430" u="1"/>
        <s v="23617459" u="1"/>
        <s v="23617509" u="1"/>
        <s v="23617537" u="1"/>
        <s v="23617550" u="1"/>
        <s v="23617583" u="1"/>
        <s v="23617693" u="1"/>
        <s v="23617806" u="1"/>
        <s v="23617863" u="1"/>
        <s v="23617870" u="1"/>
        <s v="23617882" u="1"/>
        <s v="23617913" u="1"/>
        <s v="23617916" u="1"/>
        <s v="23617953" u="1"/>
        <s v="23617983" u="1"/>
        <s v="23617984" u="1"/>
        <s v="23617991" u="1"/>
        <s v="23617993" u="1"/>
        <s v="23618005" u="1"/>
        <s v="23618240" u="1"/>
        <s v="23618243" u="1"/>
        <s v="23618245" u="1"/>
        <s v="23618345" u="1"/>
        <s v="23618361" u="1"/>
        <s v="23618398" u="1"/>
        <s v="23618411" u="1"/>
        <s v="23618435" u="1"/>
        <s v="23618445" u="1"/>
        <s v="23618478" u="1"/>
        <s v="23618505" u="1"/>
        <s v="23618506" u="1"/>
        <s v="23618513" u="1"/>
        <s v="23618545" u="1"/>
        <s v="23618559" u="1"/>
        <s v="23618579" u="1"/>
        <s v="23618583" u="1"/>
        <s v="23618618" u="1"/>
        <s v="23618649" u="1"/>
        <s v="23618653" u="1"/>
        <s v="23618658" u="1"/>
        <s v="23618683" u="1"/>
        <s v="23618685" u="1"/>
        <s v="23618702" u="1"/>
        <s v="23618705" u="1"/>
        <s v="23618757" u="1"/>
        <s v="23618766" u="1"/>
        <s v="23618767" u="1"/>
        <s v="23618771" u="1"/>
        <s v="23618782" u="1"/>
        <s v="23618800" u="1"/>
        <s v="23618818" u="1"/>
        <s v="23618826" u="1"/>
        <s v="23618834" u="1"/>
        <s v="23618844" u="1"/>
        <s v="23618864" u="1"/>
        <s v="23618889" u="1"/>
        <s v="23618936" u="1"/>
        <s v="23619259" u="1"/>
        <s v="23619261" u="1"/>
        <s v="23619274" u="1"/>
        <s v="23619279" u="1"/>
        <s v="23619285" u="1"/>
        <s v="23619298" u="1"/>
        <s v="23619302" u="1"/>
        <s v="23619317" u="1"/>
        <s v="23619320" u="1"/>
        <s v="23619331" u="1"/>
        <s v="23619339" u="1"/>
        <s v="23619343" u="1"/>
        <s v="23619351" u="1"/>
        <s v="23619390" u="1"/>
        <s v="23619417" u="1"/>
        <s v="23619459" u="1"/>
        <s v="23619462" u="1"/>
        <s v="23619466" u="1"/>
        <s v="23619488" u="1"/>
        <s v="23619500" u="1"/>
        <s v="23619503" u="1"/>
        <s v="23619504" u="1"/>
        <s v="23619515" u="1"/>
        <s v="23619523" u="1"/>
        <s v="23619538" u="1"/>
        <s v="23619541" u="1"/>
        <s v="23619546" u="1"/>
        <s v="23619556" u="1"/>
        <s v="23619593" u="1"/>
        <s v="23619600" u="1"/>
        <s v="23619611" u="1"/>
        <s v="23619615" u="1"/>
        <s v="23619620" u="1"/>
        <s v="23619633" u="1"/>
        <s v="23619636" u="1"/>
        <s v="23619653" u="1"/>
        <s v="23619668" u="1"/>
        <s v="23619702" u="1"/>
        <s v="23619723" u="1"/>
        <s v="23619729" u="1"/>
        <s v="23619748" u="1"/>
        <s v="23619781" u="1"/>
        <s v="23619792" u="1"/>
        <s v="23619862" u="1"/>
        <s v="23619865" u="1"/>
        <s v="23619886" u="1"/>
        <s v="23619894" u="1"/>
        <s v="23619896" u="1"/>
        <s v="23619921" u="1"/>
        <s v="23619943" u="1"/>
        <s v="23619953" u="1"/>
        <s v="23619970" u="1"/>
        <s v="23619998" u="1"/>
        <s v="23620004" u="1"/>
        <s v="23620011" u="1"/>
        <s v="23620247" u="1"/>
        <s v="23620251" u="1"/>
        <s v="23620254" u="1"/>
        <s v="23620279" u="1"/>
        <s v="23620285" u="1"/>
        <s v="23620288" u="1"/>
        <s v="23620334" u="1"/>
        <s v="23620649" u="1"/>
        <s v="23620684" u="1"/>
        <s v="23620731" u="1"/>
        <s v="23620732" u="1"/>
        <s v="23620736" u="1"/>
        <s v="23620739" u="1"/>
        <s v="23620791" u="1"/>
        <s v="23620807" u="1"/>
        <s v="23621014" u="1"/>
        <s v="23621070" u="1"/>
        <s v="23621071" u="1"/>
        <s v="23621093" u="1"/>
        <s v="23621130" u="1"/>
        <s v="23621145" u="1"/>
        <s v="22214742" u="1"/>
        <s v="22824890" u="1"/>
        <s v="23114455" u="1"/>
        <s v="23180187" u="1"/>
        <s v="23472600" u="1"/>
        <s v="23473785" u="1"/>
        <s v="23492827" u="1"/>
        <s v="23514534" u="1"/>
        <s v="23516288" u="1"/>
        <s v="23529411" u="1"/>
        <s v="23531528" u="1"/>
        <s v="23541042" u="1"/>
        <s v="23545345" u="1"/>
        <s v="23546097" u="1"/>
        <s v="23556789" u="1"/>
        <s v="23563085" u="1"/>
        <s v="23571153" u="1"/>
        <s v="23571154" u="1"/>
        <s v="23571817" u="1"/>
        <s v="23572725" u="1"/>
        <s v="23574714" u="1"/>
        <s v="23576056" u="1"/>
        <s v="23578496" u="1"/>
        <s v="23579780" u="1"/>
        <s v="23581599" u="1"/>
        <s v="23582282" u="1"/>
        <s v="23584048" u="1"/>
        <s v="23584899" u="1"/>
        <s v="23585668" u="1"/>
        <s v="23585981" u="1"/>
        <s v="23587987" u="1"/>
        <s v="23588011" u="1"/>
        <s v="23588214" u="1"/>
        <s v="23593363" u="1"/>
        <s v="23598367" u="1"/>
        <s v="23600357" u="1"/>
        <s v="23601003" u="1"/>
        <s v="23604034" u="1"/>
        <s v="23604036" u="1"/>
        <s v="23604289" u="1"/>
        <s v="23605077" u="1"/>
        <s v="23605372" u="1"/>
        <s v="23606211" u="1"/>
        <s v="23606464" u="1"/>
        <s v="23606643" u="1"/>
        <s v="23606761" u="1"/>
        <s v="23610411" u="1"/>
        <s v="23610455" u="1"/>
        <s v="23610697" u="1"/>
        <s v="23611182" u="1"/>
        <s v="23611236" u="1"/>
        <s v="23611649" u="1"/>
        <s v="23611896" u="1"/>
        <s v="23613028" u="1"/>
        <s v="23613585" u="1"/>
        <s v="23613984" u="1"/>
        <s v="23614039" u="1"/>
        <s v="23614118" u="1"/>
        <s v="23614799" u="1"/>
        <s v="23614863" u="1"/>
        <s v="23616028" u="1"/>
        <s v="23616081" u="1"/>
        <s v="23616119" u="1"/>
        <s v="23616166" u="1"/>
        <s v="23616386" u="1"/>
        <s v="23616407" u="1"/>
        <s v="23616463" u="1"/>
        <s v="23616480" u="1"/>
        <s v="23616703" u="1"/>
        <s v="23616782" u="1"/>
        <s v="23616842" u="1"/>
        <s v="23617197" u="1"/>
        <s v="23617247" u="1"/>
        <s v="23617259" u="1"/>
        <s v="23617304" u="1"/>
        <s v="23617363" u="1"/>
        <s v="23617756" u="1"/>
        <s v="23617757" u="1"/>
        <s v="23617758" u="1"/>
        <s v="23617759" u="1"/>
        <s v="23617760" u="1"/>
        <s v="23617761" u="1"/>
        <s v="23617820" u="1"/>
        <s v="23617879" u="1"/>
        <s v="23617917" u="1"/>
        <s v="23617992" u="1"/>
        <s v="23617994" u="1"/>
        <s v="23617998" u="1"/>
        <s v="23617999" u="1"/>
        <s v="23618001" u="1"/>
        <s v="23618002" u="1"/>
        <s v="23618274" u="1"/>
        <s v="23618291" u="1"/>
        <s v="23618363" u="1"/>
        <s v="23618365" u="1"/>
        <s v="23618392" u="1"/>
        <s v="23618403" u="1"/>
        <s v="23618416" u="1"/>
        <s v="23618441" u="1"/>
        <s v="23618450" u="1"/>
        <s v="23618547" u="1"/>
        <s v="23618570" u="1"/>
        <s v="23618663" u="1"/>
        <s v="23618700" u="1"/>
        <s v="23618754" u="1"/>
        <s v="23618787" u="1"/>
        <s v="23618797" u="1"/>
        <s v="23618806" u="1"/>
        <s v="23618846" u="1"/>
        <s v="23619276" u="1"/>
        <s v="23619372" u="1"/>
        <s v="23619507" u="1"/>
        <s v="23619670" u="1"/>
        <s v="23619827" u="1"/>
        <s v="23619874" u="1"/>
        <s v="23619881" u="1"/>
        <s v="23619979" u="1"/>
        <s v="23620003" u="1"/>
        <s v="23620811" u="1"/>
        <s v="23620980" u="1"/>
        <s v="23621066" u="1"/>
        <s v="23213601" u="1"/>
        <s v="23382296" u="1"/>
        <s v="23400131" u="1"/>
        <s v="23426578" u="1"/>
        <s v="23429214" u="1"/>
        <s v="23429517" u="1"/>
        <s v="23444631" u="1"/>
        <s v="23468623" u="1"/>
        <s v="23473350" u="1"/>
        <s v="23485879" u="1"/>
        <s v="23516220" u="1"/>
        <s v="23519939" u="1"/>
        <s v="23522588" u="1"/>
        <s v="23532124" u="1"/>
        <s v="23533762" u="1"/>
        <s v="23534642" u="1"/>
        <s v="23540732" u="1"/>
        <s v="23550054" u="1"/>
        <s v="23561558" u="1"/>
        <s v="23562901" u="1"/>
        <s v="23563348" u="1"/>
        <s v="23568487" u="1"/>
        <s v="23569520" u="1"/>
        <s v="23576124" u="1"/>
        <s v="23577777" u="1"/>
        <s v="23579908" u="1"/>
        <s v="23580714" u="1"/>
        <s v="23583589" u="1"/>
        <s v="23585800" u="1"/>
        <s v="23596605" u="1"/>
        <s v="23597683" u="1"/>
        <s v="23599769" u="1"/>
        <s v="23601607" u="1"/>
        <s v="23602806" u="1"/>
        <s v="23607402" u="1"/>
        <s v="23608446" u="1"/>
        <s v="23608599" u="1"/>
        <s v="23608624" u="1"/>
        <s v="23609585" u="1"/>
        <s v="23609693" u="1"/>
        <s v="23611128" u="1"/>
        <s v="23611234" u="1"/>
        <s v="23611554" u="1"/>
        <s v="23612400" u="1"/>
        <s v="23613673" u="1"/>
        <s v="23614815" u="1"/>
        <s v="23614982" u="1"/>
        <s v="23615000" u="1"/>
        <s v="23615014" u="1"/>
        <s v="23615023" u="1"/>
        <s v="23615034" u="1"/>
        <s v="23615043" u="1"/>
        <s v="23615066" u="1"/>
        <s v="23615115" u="1"/>
        <s v="23615220" u="1"/>
        <s v="23615446" u="1"/>
        <s v="23615455" u="1"/>
        <s v="23616131" u="1"/>
        <s v="23616178" u="1"/>
        <s v="23616333" u="1"/>
        <s v="23616436" u="1"/>
        <s v="23616529" u="1"/>
        <s v="23616806" u="1"/>
        <s v="23617140" u="1"/>
        <s v="23617155" u="1"/>
        <s v="23617391" u="1"/>
        <s v="23617397" u="1"/>
        <s v="23617406" u="1"/>
        <s v="23617458" u="1"/>
        <s v="23617554" u="1"/>
        <s v="23617735" u="1"/>
        <s v="23617840" u="1"/>
        <s v="23617895" u="1"/>
        <s v="23617909" u="1"/>
        <s v="23618255" u="1"/>
        <s v="23618431" u="1"/>
        <s v="23618433" u="1"/>
        <s v="23618494" u="1"/>
        <s v="23618514" u="1"/>
        <s v="23618520" u="1"/>
        <s v="23618530" u="1"/>
        <s v="23618543" u="1"/>
        <s v="23618550" u="1"/>
        <s v="23618817" u="1"/>
        <s v="23618821" u="1"/>
        <s v="23618829" u="1"/>
        <s v="23618877" u="1"/>
        <s v="23618941" u="1"/>
        <s v="23619489" u="1"/>
        <s v="23619510" u="1"/>
        <s v="23619660" u="1"/>
        <s v="23619910" u="1"/>
        <s v="23619935" u="1"/>
        <s v="23619980" u="1"/>
        <s v="23619986" u="1"/>
        <s v="23620725" u="1"/>
        <s v="23620783" u="1"/>
        <s v="23620806" u="1"/>
        <s v="23621013" u="1"/>
        <s v="23117607" u="1"/>
        <s v="23123571" u="1"/>
        <s v="23429319" u="1"/>
        <s v="23508650" u="1"/>
        <s v="23542665" u="1"/>
        <s v="23548281" u="1"/>
        <s v="23549064" u="1"/>
        <s v="23549065" u="1"/>
        <s v="23554953" u="1"/>
        <s v="23554966" u="1"/>
        <s v="23554989" u="1"/>
        <s v="23556232" u="1"/>
        <s v="23556259" u="1"/>
        <s v="23563918" u="1"/>
        <s v="23571115" u="1"/>
        <s v="23572744" u="1"/>
        <s v="23573551" u="1"/>
        <s v="23576552" u="1"/>
        <s v="23582562" u="1"/>
        <s v="23584434" u="1"/>
        <s v="23590801" u="1"/>
        <s v="23594140" u="1"/>
        <s v="23595213" u="1"/>
        <s v="23598085" u="1"/>
        <s v="23609583" u="1"/>
        <s v="23610148" u="1"/>
        <s v="23610491" u="1"/>
        <s v="23611173" u="1"/>
        <s v="23611857" u="1"/>
        <s v="23612280" u="1"/>
        <s v="23612615" u="1"/>
        <s v="23615608" u="1"/>
        <s v="23615627" u="1"/>
        <s v="23615640" u="1"/>
        <s v="23615777" u="1"/>
        <s v="23616130" u="1"/>
        <s v="23616157" u="1"/>
        <s v="23616424" u="1"/>
        <s v="23616449" u="1"/>
        <s v="23616714" u="1"/>
        <s v="23616743" u="1"/>
        <s v="23617181" u="1"/>
        <s v="23617238" u="1"/>
        <s v="23617256" u="1"/>
        <s v="23617282" u="1"/>
        <s v="23617801" u="1"/>
        <s v="23617973" u="1"/>
        <s v="23617974" u="1"/>
        <s v="23618010" u="1"/>
        <s v="23618309" u="1"/>
        <s v="23618357" u="1"/>
        <s v="23618707" u="1"/>
        <s v="23618751" u="1"/>
        <s v="23618801" u="1"/>
        <s v="23618863" u="1"/>
        <s v="23619598" u="1"/>
        <s v="23619643" u="1"/>
        <s v="23619757" u="1"/>
        <s v="23619761" u="1"/>
        <s v="23620741" u="1"/>
        <s v="23621027" u="1"/>
        <s v="23603574" u="1"/>
        <s v="23603958" u="1"/>
        <s v="23610289" u="1"/>
        <s v="23610345" u="1"/>
        <s v="23611241" u="1"/>
        <s v="23616426" u="1"/>
        <s v="23616815" u="1"/>
        <s v="23606181" u="1"/>
        <s v="23609854" u="1"/>
        <s v="23610473" u="1"/>
        <s v="23615485" u="1"/>
        <s v="23615598" u="1"/>
        <s v="23618531" u="1"/>
        <s v="23619977" u="1"/>
        <s v="23008885" u="1"/>
        <s v="23008886" u="1"/>
        <s v="23355896" u="1"/>
        <s v="23385079" u="1"/>
        <s v="23385198" u="1"/>
        <s v="23510973" u="1"/>
        <s v="23510981" u="1"/>
        <s v="23552664" u="1"/>
        <s v="23557454" u="1"/>
        <s v="23574715" u="1"/>
        <s v="23581728" u="1"/>
        <s v="23592299" u="1"/>
        <s v="23592768" u="1"/>
        <s v="23593652" u="1"/>
        <s v="23598610" u="1"/>
        <s v="23601581" u="1"/>
        <s v="23606220" u="1"/>
        <s v="23610392" u="1"/>
        <s v="23610420" u="1"/>
        <s v="23611401" u="1"/>
        <s v="23611838" u="1"/>
        <s v="23612214" u="1"/>
        <s v="23612294" u="1"/>
        <s v="23612354" u="1"/>
        <s v="23613080" u="1"/>
        <s v="23613553" u="1"/>
        <s v="23613725" u="1"/>
        <s v="23614110" u="1"/>
        <s v="23614906" u="1"/>
        <s v="23614921" u="1"/>
        <s v="23615075" u="1"/>
        <s v="23615622" u="1"/>
        <s v="23616097" u="1"/>
        <s v="23616339" u="1"/>
        <s v="23616618" u="1"/>
        <s v="23616788" u="1"/>
        <s v="23617183" u="1"/>
        <s v="23617264" u="1"/>
        <s v="23617270" u="1"/>
        <s v="23617312" u="1"/>
        <s v="23617433" u="1"/>
        <s v="23617510" u="1"/>
        <s v="23617595" u="1"/>
        <s v="23617899" u="1"/>
        <s v="23617975" u="1"/>
        <s v="23618015" u="1"/>
        <s v="23618252" u="1"/>
        <s v="23618267" u="1"/>
        <s v="23618272" u="1"/>
        <s v="23618417" u="1"/>
        <s v="23618451" u="1"/>
        <s v="23618456" u="1"/>
        <s v="23618466" u="1"/>
        <s v="23618528" u="1"/>
        <s v="23618694" u="1"/>
        <s v="23618779" u="1"/>
        <s v="23618880" u="1"/>
        <s v="23618882" u="1"/>
        <s v="23618886" u="1"/>
        <s v="23618888" u="1"/>
        <s v="23618891" u="1"/>
        <s v="23618892" u="1"/>
        <s v="23602899" u="1"/>
        <s v="23603095" u="1"/>
        <s v="23606486" u="1"/>
        <s v="23613121" u="1"/>
        <s v="23615083" u="1"/>
        <s v="23615191" u="1"/>
        <s v="23615515" u="1"/>
        <s v="23615747" u="1"/>
        <s v="23463311" u="1"/>
        <s v="23486212" u="1"/>
        <s v="23614993" u="1"/>
        <s v="23615503" u="1"/>
        <s v="23615694" u="1"/>
        <s v="23616708" u="1"/>
        <s v="23025854" u="1"/>
        <s v="23244316" u="1"/>
        <s v="23373511" u="1"/>
        <s v="23432497" u="1"/>
        <s v="23555595" u="1"/>
        <s v="23559572" u="1"/>
        <s v="23563001" u="1"/>
        <s v="23564904" u="1"/>
        <s v="23576819" u="1"/>
        <s v="23584054" u="1"/>
        <s v="23588037" u="1"/>
        <s v="23588861" u="1"/>
        <s v="23593489" u="1"/>
        <s v="23604156" u="1"/>
        <s v="23607693" u="1"/>
        <s v="23610458" u="1"/>
        <s v="23611469" u="1"/>
        <s v="23612330" u="1"/>
        <s v="23613863" u="1"/>
        <s v="23613960" u="1"/>
        <s v="23613978" u="1"/>
        <s v="23614803" u="1"/>
        <s v="23614813" u="1"/>
        <s v="23614853" u="1"/>
        <s v="23614966" u="1"/>
        <s v="23615186" u="1"/>
        <s v="23615611" u="1"/>
        <s v="23615773" u="1"/>
        <s v="23616192" u="1"/>
        <s v="23616193" u="1"/>
        <s v="23616196" u="1"/>
        <s v="23616197" u="1"/>
        <s v="23616241" u="1"/>
        <s v="23616247" u="1"/>
        <s v="23616250" u="1"/>
        <s v="23616261" u="1"/>
        <s v="23616284" u="1"/>
        <s v="23616705" u="1"/>
        <s v="23616845" u="1"/>
        <s v="23616850" u="1"/>
        <s v="23401797" u="1"/>
        <s v="23463740" u="1"/>
        <s v="23490604" u="1"/>
        <s v="23516497" u="1"/>
        <s v="23522544" u="1"/>
        <s v="23523309" u="1"/>
        <s v="23552887" u="1"/>
        <s v="23553862" u="1"/>
        <s v="23567785" u="1"/>
        <s v="23572672" u="1"/>
        <s v="23576315" u="1"/>
        <s v="23576350" u="1"/>
        <s v="23584037" u="1"/>
        <s v="23584688" u="1"/>
        <s v="23593371" u="1"/>
        <s v="23598372" u="1"/>
        <s v="23598394" u="1"/>
        <s v="23604379" u="1"/>
        <s v="23606137" u="1"/>
        <s v="23607656" u="1"/>
        <s v="23608047" u="1"/>
        <s v="23608492" u="1"/>
        <s v="23610688" u="1"/>
        <s v="23611271" u="1"/>
        <s v="23611320" u="1"/>
        <s v="23611452" u="1"/>
        <s v="23611456" u="1"/>
        <s v="23611532" u="1"/>
        <s v="23611890" u="1"/>
        <s v="23611927" u="1"/>
        <s v="23614692" u="1"/>
        <s v="23614796" u="1"/>
        <s v="23614858" u="1"/>
        <s v="23614870" u="1"/>
        <s v="23614892" u="1"/>
        <s v="23614965" u="1"/>
        <s v="23615004" u="1"/>
        <s v="23615013" u="1"/>
        <s v="23615067" u="1"/>
        <s v="23615114" u="1"/>
        <s v="23615193" u="1"/>
        <s v="23615198" u="1"/>
        <s v="23615308" u="1"/>
        <s v="23615423" u="1"/>
        <s v="23615429" u="1"/>
        <s v="23615430" u="1"/>
        <s v="23615447" u="1"/>
        <s v="23615452" u="1"/>
        <s v="23615792" u="1"/>
        <s v="22609940" u="1"/>
        <s v="23334563" u="1"/>
        <s v="23516200" u="1"/>
        <s v="23517669" u="1"/>
        <s v="23518327" u="1"/>
        <s v="23527934" u="1"/>
        <s v="23532121" u="1"/>
        <s v="23533521" u="1"/>
        <s v="23549201" u="1"/>
        <s v="23549216" u="1"/>
        <s v="23549229" u="1"/>
        <s v="23565114" u="1"/>
        <s v="23565126" u="1"/>
        <s v="23571081" u="1"/>
        <s v="23572188" u="1"/>
        <s v="23572245" u="1"/>
        <s v="23573055" u="1"/>
        <s v="23573250" u="1"/>
        <s v="23590411" u="1"/>
        <s v="23590427" u="1"/>
        <s v="23590442" u="1"/>
        <s v="23593486" u="1"/>
        <s v="23593870" u="1"/>
        <s v="23600918" u="1"/>
        <s v="23607548" u="1"/>
        <s v="23609932" u="1"/>
        <s v="23610226" u="1"/>
        <s v="23610263" u="1"/>
        <s v="23611035" u="1"/>
        <s v="23611166" u="1"/>
        <s v="23611392" u="1"/>
        <s v="23611686" u="1"/>
        <s v="23612527" u="1"/>
        <s v="23612728" u="1"/>
        <s v="23613583" u="1"/>
        <s v="23613951" u="1"/>
        <s v="23614038" u="1"/>
        <s v="23614859" u="1"/>
        <s v="23615161" u="1"/>
        <s v="23615177" u="1"/>
        <s v="23615205" u="1"/>
        <s v="23615413" u="1"/>
        <s v="23615498" u="1"/>
        <s v="23615550" u="1"/>
        <s v="23615698" u="1"/>
        <s v="23615703" u="1"/>
        <s v="23615715" u="1"/>
        <s v="23615780" u="1"/>
        <s v="23615782" u="1"/>
        <s v="23615785" u="1"/>
        <s v="23615789" u="1"/>
        <s v="23616027" u="1"/>
        <s v="23616036" u="1"/>
        <s v="23616115" u="1"/>
        <s v="23616389" u="1"/>
        <s v="23616602" u="1"/>
        <s v="23616657" u="1"/>
        <s v="23616658" u="1"/>
        <s v="23616672" u="1"/>
        <s v="23616697" u="1"/>
        <s v="23616738" u="1"/>
        <s v="23616760" u="1"/>
        <s v="23616846" u="1"/>
        <s v="23617100" u="1"/>
        <s v="23617143" u="1"/>
        <s v="23617188" u="1"/>
        <s v="23617251" u="1"/>
        <s v="23617254" u="1"/>
        <s v="23617263" u="1"/>
        <s v="23617319" u="1"/>
        <s v="23617333" u="1"/>
        <s v="23617558" u="1"/>
        <s v="23617582" u="1"/>
        <s v="23617948" u="1"/>
        <s v="23617977" u="1"/>
        <s v="23617996" u="1"/>
        <s v="23618262" u="1"/>
        <s v="23618379" u="1"/>
        <s v="23618395" u="1"/>
        <s v="23618396" u="1"/>
        <s v="23618400" u="1"/>
        <s v="23618427" u="1"/>
        <s v="23618616" u="1"/>
        <s v="23618674" u="1"/>
        <s v="23618706" u="1"/>
        <s v="23618709" u="1"/>
        <s v="23618905" u="1"/>
        <s v="23619266" u="1"/>
        <s v="23619273" u="1"/>
        <s v="23069350" u="1"/>
        <s v="23255618" u="1"/>
        <s v="23322061" u="1"/>
        <s v="23528877" u="1"/>
        <s v="23541195" u="1"/>
        <s v="23546656" u="1"/>
        <s v="23563281" u="1"/>
        <s v="23563288" u="1"/>
        <s v="23567318" u="1"/>
        <s v="23571780" u="1"/>
        <s v="23572386" u="1"/>
        <s v="23572387" u="1"/>
        <s v="23572460" u="1"/>
        <s v="23572525" u="1"/>
        <s v="23584510" u="1"/>
        <s v="23587119" u="1"/>
        <s v="23602124" u="1"/>
        <s v="23608514" u="1"/>
        <s v="23609227" u="1"/>
        <s v="23610303" u="1"/>
        <s v="23611268" u="1"/>
        <s v="23611864" u="1"/>
        <s v="23611875" u="1"/>
        <s v="23612372" u="1"/>
        <s v="23612431" u="1"/>
        <s v="23612531" u="1"/>
        <s v="23612951" u="1"/>
        <s v="23613592" u="1"/>
        <s v="23613668" u="1"/>
        <s v="23613748" u="1"/>
        <s v="23613922" u="1"/>
        <s v="23615471" u="1"/>
        <s v="23616123" u="1"/>
        <s v="23616400" u="1"/>
        <s v="23616433" u="1"/>
        <s v="23616434" u="1"/>
        <s v="23616455" u="1"/>
        <s v="23616459" u="1"/>
        <s v="23616461" u="1"/>
        <s v="23616464" u="1"/>
        <s v="23616469" u="1"/>
        <s v="23616583" u="1"/>
        <s v="23616685" u="1"/>
        <s v="23616785" u="1"/>
        <s v="23616832" u="1"/>
        <s v="23617280" u="1"/>
        <s v="23617292" u="1"/>
        <s v="23617310" u="1"/>
        <s v="23617323" u="1"/>
        <s v="23617331" u="1"/>
        <s v="23617349" u="1"/>
        <s v="23617357" u="1"/>
        <s v="23617378" u="1"/>
        <s v="23617436" u="1"/>
        <s v="23617447" u="1"/>
        <s v="23617449" u="1"/>
        <s v="23617513" u="1"/>
        <s v="23617549" u="1"/>
        <s v="23617717" u="1"/>
        <s v="23617755" u="1"/>
        <s v="23617767" u="1"/>
        <s v="23617833" u="1"/>
        <s v="23618006" u="1"/>
        <s v="23618007" u="1"/>
        <s v="23618008" u="1"/>
        <s v="23618449" u="1"/>
        <s v="23618455" u="1"/>
        <s v="23618468" u="1"/>
        <s v="23618477" u="1"/>
        <s v="23618488" u="1"/>
        <s v="23618495" u="1"/>
        <s v="23618526" u="1"/>
        <s v="23618634" u="1"/>
        <s v="23618721" u="1"/>
        <s v="23619248" u="1"/>
        <s v="23619251" u="1"/>
        <s v="23603055" u="1"/>
        <s v="23607754" u="1"/>
        <s v="23614880" u="1"/>
        <s v="23368863" u="1"/>
        <s v="23508236" u="1"/>
        <s v="23594837" u="1"/>
        <s v="23601561" u="1"/>
        <s v="22982483" u="1"/>
        <s v="23292044" u="1"/>
        <s v="23402646" u="1"/>
        <s v="23507561" u="1"/>
        <s v="23510823" u="1"/>
        <s v="23510824" u="1"/>
        <s v="23510837" u="1"/>
        <s v="23525249" u="1"/>
        <s v="23571068" u="1"/>
        <s v="23574683" u="1"/>
        <s v="23584049" u="1"/>
        <s v="23586493" u="1"/>
        <s v="23590168" u="1"/>
        <s v="23590201" u="1"/>
        <s v="23594173" u="1"/>
        <s v="23594188" u="1"/>
        <s v="23594202" u="1"/>
        <s v="23597843" u="1"/>
        <s v="23600534" u="1"/>
        <s v="23607892" u="1"/>
        <s v="23609038" u="1"/>
        <s v="23609247" u="1"/>
        <s v="23609799" u="1"/>
        <s v="23611048" u="1"/>
        <s v="23611327" u="1"/>
        <s v="23611410" u="1"/>
        <s v="23611872" u="1"/>
        <s v="23611966" u="1"/>
        <s v="23612314" u="1"/>
        <s v="23612343" u="1"/>
        <s v="23612583" u="1"/>
        <s v="23612620" u="1"/>
        <s v="23612678" u="1"/>
        <s v="23612683" u="1"/>
        <s v="23612698" u="1"/>
        <s v="23612711" u="1"/>
        <s v="23612989" u="1"/>
        <s v="23613022" u="1"/>
        <s v="23613134" u="1"/>
        <s v="23613616" u="1"/>
        <s v="23613726" u="1"/>
        <s v="23613842" u="1"/>
        <s v="23613856" u="1"/>
        <s v="23613954" u="1"/>
        <s v="23613981" u="1"/>
        <s v="23613985" u="1"/>
        <s v="23614052" u="1"/>
        <s v="23614113" u="1"/>
        <s v="23615134" u="1"/>
        <s v="23615154" u="1"/>
        <s v="23615211" u="1"/>
        <s v="23615542" u="1"/>
        <s v="23615572" u="1"/>
        <s v="23615720" u="1"/>
        <s v="23615722" u="1"/>
        <s v="23616173" u="1"/>
        <s v="23616348" u="1"/>
        <s v="23616435" u="1"/>
        <s v="23616468" u="1"/>
        <s v="23616475" u="1"/>
        <s v="23616476" u="1"/>
        <s v="23616486" u="1"/>
        <s v="23616551" u="1"/>
        <s v="23616640" u="1"/>
        <s v="23616716" u="1"/>
        <s v="23616728" u="1"/>
        <s v="23617081" u="1"/>
        <s v="23617137" u="1"/>
        <s v="23617170" u="1"/>
        <s v="23617232" u="1"/>
        <s v="23617240" u="1"/>
        <s v="23617252" u="1"/>
        <s v="23617306" u="1"/>
        <s v="23617464" u="1"/>
        <s v="23617465" u="1"/>
        <s v="23617466" u="1"/>
        <s v="23617467" u="1"/>
        <s v="23617468" u="1"/>
        <s v="23617481" u="1"/>
        <s v="23617678" u="1"/>
        <s v="23617679" u="1"/>
        <s v="23617680" u="1"/>
        <s v="23617681" u="1"/>
        <s v="23617682" u="1"/>
        <s v="23617686" u="1"/>
        <s v="23617687" u="1"/>
        <s v="23617688" u="1"/>
        <s v="23617689" u="1"/>
        <s v="23617706" u="1"/>
        <s v="23617707" u="1"/>
        <s v="23618265" u="1"/>
        <s v="23618273" u="1"/>
        <s v="23618276" u="1"/>
        <s v="23601951" u="1"/>
        <s v="23604115" u="1"/>
        <s v="23604481" u="1"/>
        <s v="23609820" u="1"/>
        <s v="23613686" u="1"/>
        <s v="23613757" u="1"/>
        <s v="23614021" u="1"/>
        <s v="23614061" u="1"/>
        <s v="23242321" u="1"/>
        <s v="23535652" u="1"/>
        <s v="23553643" u="1"/>
        <s v="23595467" u="1"/>
        <s v="23602846" u="1"/>
        <s v="23607008" u="1"/>
        <s v="23610302" u="1"/>
        <s v="23615500" u="1"/>
        <s v="23550335" u="1"/>
        <s v="23607360" u="1"/>
        <s v="23613026" u="1"/>
        <s v="23613123" u="1"/>
        <s v="23613172" u="1"/>
        <s v="23613209" u="1"/>
        <s v="23613224" u="1"/>
        <s v="23613992" u="1"/>
        <s v="23614002" u="1"/>
        <s v="23614004" u="1"/>
        <s v="23614027" u="1"/>
        <s v="23614055" u="1"/>
        <s v="23614094" u="1"/>
        <s v="23614691" u="1"/>
        <s v="23615151" u="1"/>
        <s v="23615457" u="1"/>
        <s v="23615778" u="1"/>
        <s v="23616639" u="1"/>
        <s v="23617384" u="1"/>
        <s v="23617914" u="1"/>
        <s v="23114266" u="1"/>
        <s v="23223395" u="1"/>
        <s v="23336339" u="1"/>
        <s v="23438698" u="1"/>
        <s v="23512919" u="1"/>
        <s v="23545646" u="1"/>
        <s v="23567530" u="1"/>
        <s v="23578452" u="1"/>
        <s v="23592861" u="1"/>
        <s v="23600481" u="1"/>
        <s v="23601545" u="1"/>
        <s v="23601554" u="1"/>
        <s v="23601892" u="1"/>
        <s v="23605330" u="1"/>
        <s v="23607400" u="1"/>
        <s v="23608003" u="1"/>
        <s v="23608672" u="1"/>
        <s v="23608721" u="1"/>
        <s v="23608806" u="1"/>
        <s v="23609668" u="1"/>
        <s v="23609766" u="1"/>
        <s v="23611420" u="1"/>
        <s v="23612275" u="1"/>
        <s v="23612281" u="1"/>
        <s v="23612604" u="1"/>
        <s v="23613225" u="1"/>
        <s v="23613631" u="1"/>
        <s v="23613724" u="1"/>
        <s v="23613828" u="1"/>
        <s v="23613915" u="1"/>
        <s v="23613987" u="1"/>
        <s v="23613996" u="1"/>
        <s v="23614074" u="1"/>
        <s v="23614944" u="1"/>
        <s v="23615219" u="1"/>
        <s v="23615419" u="1"/>
        <s v="23615440" u="1"/>
        <s v="23615453" u="1"/>
        <s v="23615493" u="1"/>
        <s v="23615505" u="1"/>
        <s v="23615512" u="1"/>
        <s v="23615545" u="1"/>
        <s v="23615555" u="1"/>
        <s v="23616221" u="1"/>
        <s v="23616415" u="1"/>
        <s v="23616420" u="1"/>
        <s v="23616451" u="1"/>
        <s v="23616492" u="1"/>
        <s v="23616494" u="1"/>
        <s v="23616571" u="1"/>
        <s v="23616574" u="1"/>
        <s v="23616615" u="1"/>
        <s v="23616628" u="1"/>
        <s v="23616636" u="1"/>
        <s v="23617335" u="1"/>
        <s v="23617656" u="1"/>
        <s v="23098810" u="1"/>
        <s v="23108309" u="1"/>
        <s v="23373936" u="1"/>
        <s v="23402074" u="1"/>
        <s v="23402088" u="1"/>
        <s v="23432407" u="1"/>
        <s v="23521886" u="1"/>
        <s v="23542632" u="1"/>
        <s v="23557122" u="1"/>
        <s v="23591354" u="1"/>
        <s v="23592718" u="1"/>
        <s v="23595654" u="1"/>
        <s v="23599392" u="1"/>
        <s v="23602975" u="1"/>
        <s v="23603894" u="1"/>
        <s v="23607903" u="1"/>
        <s v="23607975" u="1"/>
        <s v="23608467" u="1"/>
        <s v="23608845" u="1"/>
        <s v="23611057" u="1"/>
        <s v="23611286" u="1"/>
        <s v="23611716" u="1"/>
        <s v="23611920" u="1"/>
        <s v="23612285" u="1"/>
        <s v="23612456" u="1"/>
        <s v="23612480" u="1"/>
        <s v="23612492" u="1"/>
        <s v="23612571" u="1"/>
        <s v="23612643" u="1"/>
        <s v="23613557" u="1"/>
        <s v="23613598" u="1"/>
        <s v="23613632" u="1"/>
        <s v="23613784" u="1"/>
        <s v="23613852" u="1"/>
        <s v="23613886" u="1"/>
        <s v="23614097" u="1"/>
        <s v="23614100" u="1"/>
        <s v="23614179" u="1"/>
        <s v="23614839" u="1"/>
        <s v="23614854" u="1"/>
        <s v="23614861" u="1"/>
        <s v="23614868" u="1"/>
        <s v="23614883" u="1"/>
        <s v="23614902" u="1"/>
        <s v="23614969" u="1"/>
        <s v="23615102" u="1"/>
        <s v="23615207" u="1"/>
        <s v="23615420" u="1"/>
        <s v="23615458" u="1"/>
        <s v="23616048" u="1"/>
        <s v="23617827" u="1"/>
        <s v="23617836" u="1"/>
        <s v="23617843" u="1"/>
        <s v="23617851" u="1"/>
        <s v="23617857" u="1"/>
        <s v="23422748" u="1"/>
        <s v="23525463" u="1"/>
        <s v="23525482" u="1"/>
        <s v="23605138" u="1"/>
        <s v="23612320" u="1"/>
        <s v="23612729" u="1"/>
        <s v="23613215" u="1"/>
        <s v="23614165" u="1"/>
        <s v="23617311" u="1"/>
        <s v="23320353" u="1"/>
        <s v="23509890" u="1"/>
        <s v="23519486" u="1"/>
        <s v="23525427" u="1"/>
        <s v="23546757" u="1"/>
        <s v="23569653" u="1"/>
        <s v="23590849" u="1"/>
        <s v="23590850" u="1"/>
        <s v="23590854" u="1"/>
        <s v="23598975" u="1"/>
        <s v="23599257" u="1"/>
        <s v="23606815" u="1"/>
        <s v="23610329" u="1"/>
        <s v="23610597" u="1"/>
        <s v="23610707" u="1"/>
        <s v="23611818" u="1"/>
        <s v="23611904" u="1"/>
        <s v="23611912" u="1"/>
        <s v="23611917" u="1"/>
        <s v="23611947" u="1"/>
        <s v="23612427" u="1"/>
        <s v="23612513" u="1"/>
        <s v="23613536" u="1"/>
        <s v="23613565" u="1"/>
        <s v="23613566" u="1"/>
        <s v="23613662" u="1"/>
        <s v="23614435" u="1"/>
        <s v="23614889" u="1"/>
        <s v="23614900" u="1"/>
        <s v="23614976" u="1"/>
        <s v="23615007" u="1"/>
        <s v="23615123" u="1"/>
        <s v="23615158" u="1"/>
        <s v="23615424" u="1"/>
        <s v="23615427" u="1"/>
        <s v="23615626" u="1"/>
        <s v="23615641" u="1"/>
        <s v="23615644" u="1"/>
        <s v="23615667" u="1"/>
        <s v="23616698" u="1"/>
        <s v="23616713" u="1"/>
        <s v="23616721" u="1"/>
        <s v="23616729" u="1"/>
        <s v="23316686" u="1"/>
        <s v="23364714" u="1"/>
        <s v="23406909" u="1"/>
        <s v="23495373" u="1"/>
        <s v="23521342" u="1"/>
        <s v="23522550" u="1"/>
        <s v="23527193" u="1"/>
        <s v="23557805" u="1"/>
        <s v="23561373" u="1"/>
        <s v="23561406" u="1"/>
        <s v="23561854" u="1"/>
        <s v="23566235" u="1"/>
        <s v="23569066" u="1"/>
        <s v="23580562" u="1"/>
        <s v="23580564" u="1"/>
        <s v="23580569" u="1"/>
        <s v="23580570" u="1"/>
        <s v="23580572" u="1"/>
        <s v="23580579" u="1"/>
        <s v="23580582" u="1"/>
        <s v="23580586" u="1"/>
        <s v="23582041" u="1"/>
        <s v="23585784" u="1"/>
        <s v="23592938" u="1"/>
        <s v="23595346" u="1"/>
        <s v="23596150" u="1"/>
        <s v="23598242" u="1"/>
        <s v="23603889" u="1"/>
        <s v="23603911" u="1"/>
        <s v="23604937" u="1"/>
        <s v="23604973" u="1"/>
        <s v="23607610" u="1"/>
        <s v="23609589" u="1"/>
        <s v="23609725" u="1"/>
        <s v="23609945" u="1"/>
        <s v="23609979" u="1"/>
        <s v="23610208" u="1"/>
        <s v="23610272" u="1"/>
        <s v="23610298" u="1"/>
        <s v="23611006" u="1"/>
        <s v="23611155" u="1"/>
        <s v="23611198" u="1"/>
        <s v="23611230" u="1"/>
        <s v="23611644" u="1"/>
        <s v="23611670" u="1"/>
        <s v="23611786" u="1"/>
        <s v="23611817" u="1"/>
        <s v="23611822" u="1"/>
        <s v="23611826" u="1"/>
        <s v="23611836" u="1"/>
        <s v="23612228" u="1"/>
        <s v="23612274" u="1"/>
        <s v="23612445" u="1"/>
        <s v="23612536" u="1"/>
        <s v="23612644" u="1"/>
        <s v="23612682" u="1"/>
        <s v="23612690" u="1"/>
        <s v="23612718" u="1"/>
        <s v="23613030" u="1"/>
        <s v="23613107" u="1"/>
        <s v="23613160" u="1"/>
        <s v="23613161" u="1"/>
        <s v="23613170" u="1"/>
        <s v="23613595" u="1"/>
        <s v="23614137" u="1"/>
        <s v="23614145" u="1"/>
        <s v="23614393" u="1"/>
        <s v="23615141" u="1"/>
        <s v="23615568" u="1"/>
        <s v="23615597" u="1"/>
        <s v="23314707" u="1"/>
        <s v="23610421" u="1"/>
        <s v="23610602" u="1"/>
        <s v="23610648" u="1"/>
        <s v="23613137" u="1"/>
        <s v="23151482" u="1"/>
        <s v="23451798" u="1"/>
        <s v="23474614" u="1"/>
        <s v="23511049" u="1"/>
        <s v="23545899" u="1"/>
        <s v="23586620" u="1"/>
        <s v="23591939" u="1"/>
        <s v="23599285" u="1"/>
        <s v="23599311" u="1"/>
        <s v="23599346" u="1"/>
        <s v="23602439" u="1"/>
        <s v="23602616" u="1"/>
        <s v="23604382" u="1"/>
        <s v="23605835" u="1"/>
        <s v="23606711" u="1"/>
        <s v="23607612" u="1"/>
        <s v="23607703" u="1"/>
        <s v="23607711" u="1"/>
        <s v="23608052" u="1"/>
        <s v="23608516" u="1"/>
        <s v="23608710" u="1"/>
        <s v="23608789" u="1"/>
        <s v="23608892" u="1"/>
        <s v="23609233" u="1"/>
        <s v="23609611" u="1"/>
        <s v="23610169" u="1"/>
        <s v="23610238" u="1"/>
        <s v="23610249" u="1"/>
        <s v="23610280" u="1"/>
        <s v="23610401" u="1"/>
        <s v="23611105" u="1"/>
        <s v="23611211" u="1"/>
        <s v="23611254" u="1"/>
        <s v="23611297" u="1"/>
        <s v="23611331" u="1"/>
        <s v="23611701" u="1"/>
        <s v="23612239" u="1"/>
        <s v="23612337" u="1"/>
        <s v="23612349" u="1"/>
        <s v="23612364" u="1"/>
        <s v="23612606" u="1"/>
        <s v="23612837" u="1"/>
        <s v="23613596" u="1"/>
        <s v="23613667" u="1"/>
        <s v="23613846" u="1"/>
        <s v="23614049" u="1"/>
        <s v="23614065" u="1"/>
        <s v="23614656" u="1"/>
        <s v="22907511" u="1"/>
        <s v="23193273" u="1"/>
        <s v="23229021" u="1"/>
        <s v="23229036" u="1"/>
        <s v="23229071" u="1"/>
        <s v="23475353" u="1"/>
        <s v="23512071" u="1"/>
        <s v="23513139" u="1"/>
        <s v="23523835" u="1"/>
        <s v="23540684" u="1"/>
        <s v="23543669" u="1"/>
        <s v="23549018" u="1"/>
        <s v="23549020" u="1"/>
        <s v="23555631" u="1"/>
        <s v="23559540" u="1"/>
        <s v="23560464" u="1"/>
        <s v="23563423" u="1"/>
        <s v="23567499" u="1"/>
        <s v="23571574" u="1"/>
        <s v="23579939" u="1"/>
        <s v="23583940" u="1"/>
        <s v="23586554" u="1"/>
        <s v="23586652" u="1"/>
        <s v="23590692" u="1"/>
        <s v="23592626" u="1"/>
        <s v="23594063" u="1"/>
        <s v="23597505" u="1"/>
        <s v="23597539" u="1"/>
        <s v="23600767" u="1"/>
        <s v="23600776" u="1"/>
        <s v="23601398" u="1"/>
        <s v="23602643" u="1"/>
        <s v="23603582" u="1"/>
        <s v="23605104" u="1"/>
        <s v="23605370" u="1"/>
        <s v="23605430" u="1"/>
        <s v="23605817" u="1"/>
        <s v="23606153" u="1"/>
        <s v="23606305" u="1"/>
        <s v="23607851" u="1"/>
        <s v="23608489" u="1"/>
        <s v="23608512" u="1"/>
        <s v="23609599" u="1"/>
        <s v="23609965" u="1"/>
        <s v="23610133" u="1"/>
        <s v="23610152" u="1"/>
        <s v="23610195" u="1"/>
        <s v="23610279" u="1"/>
        <s v="23611063" u="1"/>
        <s v="23611185" u="1"/>
        <s v="23611222" u="1"/>
        <s v="23611258" u="1"/>
        <s v="23611285" u="1"/>
        <s v="23611408" u="1"/>
        <s v="23611707" u="1"/>
        <s v="23611754" u="1"/>
        <s v="23611776" u="1"/>
        <s v="23611873" u="1"/>
        <s v="23612307" u="1"/>
        <s v="23612366" u="1"/>
        <s v="23612521" u="1"/>
        <s v="23612578" u="1"/>
        <s v="23612609" u="1"/>
        <s v="23612612" u="1"/>
        <s v="23612622" u="1"/>
        <s v="23612637" u="1"/>
        <s v="23612649" u="1"/>
        <s v="23612681" u="1"/>
        <s v="23612704" u="1"/>
        <s v="23612936" u="1"/>
        <s v="23612937" u="1"/>
        <s v="23612938" u="1"/>
        <s v="23612939" u="1"/>
        <s v="23612941" u="1"/>
        <s v="23612942" u="1"/>
        <s v="23612943" u="1"/>
        <s v="23612947" u="1"/>
        <s v="23612968" u="1"/>
        <s v="23612982" u="1"/>
        <s v="23613000" u="1"/>
        <s v="23613070" u="1"/>
        <s v="23613100" u="1"/>
        <s v="23613538" u="1"/>
        <s v="23613543" u="1"/>
        <s v="23613628" u="1"/>
        <s v="23613645" u="1"/>
        <s v="23613730" u="1"/>
        <s v="23613760" u="1"/>
        <s v="23613815" u="1"/>
        <s v="23613848" u="1"/>
        <s v="23613929" u="1"/>
        <s v="23613979" u="1"/>
        <s v="23614517" u="1"/>
        <s v="23519555" u="1"/>
        <s v="23310311" u="1"/>
        <s v="23310320" u="1"/>
        <s v="23401641" u="1"/>
        <s v="23421835" u="1"/>
        <s v="23476629" u="1"/>
        <s v="23498158" u="1"/>
        <s v="23499426" u="1"/>
        <s v="23534104" u="1"/>
        <s v="23581649" u="1"/>
        <s v="23582688" u="1"/>
        <s v="23587367" u="1"/>
        <s v="23592515" u="1"/>
        <s v="23592670" u="1"/>
        <s v="23605217" u="1"/>
        <s v="23605220" u="1"/>
        <s v="23606824" u="1"/>
        <s v="23607348" u="1"/>
        <s v="23607429" u="1"/>
        <s v="23607580" u="1"/>
        <s v="23609642" u="1"/>
        <s v="23609646" u="1"/>
        <s v="23609657" u="1"/>
        <s v="23609666" u="1"/>
        <s v="23609752" u="1"/>
        <s v="23610011" u="1"/>
        <s v="23610276" u="1"/>
        <s v="23610340" u="1"/>
        <s v="23610359" u="1"/>
        <s v="23610404" u="1"/>
        <s v="23611544" u="1"/>
        <s v="23611578" u="1"/>
        <s v="23611618" u="1"/>
        <s v="23612530" u="1"/>
        <s v="23612550" u="1"/>
        <s v="23612556" u="1"/>
        <s v="23612595" u="1"/>
        <s v="23612627" u="1"/>
        <s v="23612684" u="1"/>
        <s v="23613042" u="1"/>
        <s v="23613232" u="1"/>
        <s v="23613234" u="1"/>
        <s v="23613516" u="1"/>
        <s v="23613525" u="1"/>
        <s v="23613541" u="1"/>
        <s v="23613825" u="1"/>
        <s v="23613834" u="1"/>
        <s v="23613865" u="1"/>
        <s v="23438017" u="1"/>
        <s v="23502196" u="1"/>
        <s v="23567966" u="1"/>
        <s v="23567979" u="1"/>
        <s v="23588069" u="1"/>
        <s v="23602384" u="1"/>
        <s v="23609949" u="1"/>
        <s v="23610327" u="1"/>
        <s v="23611556" u="1"/>
        <s v="23611679" u="1"/>
        <s v="23612342" u="1"/>
        <s v="23612357" u="1"/>
        <s v="23612481" u="1"/>
        <s v="23613001" u="1"/>
        <s v="23613683" u="1"/>
        <s v="23183419" u="1"/>
        <s v="23201478" u="1"/>
        <s v="23392367" u="1"/>
        <s v="23462523" u="1"/>
        <s v="23495581" u="1"/>
        <s v="23553624" u="1"/>
        <s v="23564390" u="1"/>
        <s v="23568181" u="1"/>
        <s v="23584931" u="1"/>
        <s v="23588438" u="1"/>
        <s v="23590764" u="1"/>
        <s v="23590775" u="1"/>
        <s v="23590794" u="1"/>
        <s v="23600416" u="1"/>
        <s v="23600498" u="1"/>
        <s v="23604223" u="1"/>
        <s v="23604636" u="1"/>
        <s v="23605147" u="1"/>
        <s v="23608830" u="1"/>
        <s v="23608921" u="1"/>
        <s v="23608922" u="1"/>
        <s v="23609606" u="1"/>
        <s v="23609655" u="1"/>
        <s v="23609661" u="1"/>
        <s v="23609672" u="1"/>
        <s v="23609726" u="1"/>
        <s v="23610173" u="1"/>
        <s v="23610349" u="1"/>
        <s v="23610367" u="1"/>
        <s v="23610440" u="1"/>
        <s v="23611051" u="1"/>
        <s v="23611071" u="1"/>
        <s v="23611077" u="1"/>
        <s v="23611221" u="1"/>
        <s v="23611223" u="1"/>
        <s v="23611626" u="1"/>
        <s v="23611821" u="1"/>
        <s v="23611922" u="1"/>
        <s v="23612410" u="1"/>
        <s v="23612448" u="1"/>
        <s v="23612486" u="1"/>
        <s v="23612648" u="1"/>
        <s v="23612741" u="1"/>
        <s v="23612919" u="1"/>
        <s v="23612956" u="1"/>
        <s v="23613569" u="1"/>
        <s v="23613787" u="1"/>
        <s v="23613867" u="1"/>
        <s v="23609742" u="1"/>
        <s v="23609755" u="1"/>
        <s v="23609899" u="1"/>
        <s v="23610452" u="1"/>
        <s v="23610963" u="1"/>
        <s v="23610988" u="1"/>
        <s v="23611056" u="1"/>
        <s v="23612680" u="1"/>
        <s v="22617613" u="1"/>
        <s v="22617614" u="1"/>
        <s v="22824035" u="1"/>
        <s v="23310303" u="1"/>
        <s v="23320401" u="1"/>
        <s v="23481464" u="1"/>
        <s v="23542420" u="1"/>
        <s v="23563866" u="1"/>
        <s v="23576605" u="1"/>
        <s v="23577983" u="1"/>
        <s v="23578001" u="1"/>
        <s v="23578715" u="1"/>
        <s v="23579960" u="1"/>
        <s v="23592646" u="1"/>
        <s v="23597116" u="1"/>
        <s v="23604122" u="1"/>
        <s v="23604988" u="1"/>
        <s v="23605062" u="1"/>
        <s v="23605130" u="1"/>
        <s v="23605163" u="1"/>
        <s v="23605242" u="1"/>
        <s v="23605861" u="1"/>
        <s v="23605871" u="1"/>
        <s v="23605886" u="1"/>
        <s v="23606123" u="1"/>
        <s v="23606352" u="1"/>
        <s v="23606577" u="1"/>
        <s v="23608851" u="1"/>
        <s v="23610163" u="1"/>
        <s v="23610498" u="1"/>
        <s v="23611017" u="1"/>
        <s v="23611197" u="1"/>
        <s v="23611267" u="1"/>
        <s v="23611299" u="1"/>
        <s v="23611311" u="1"/>
        <s v="23611321" u="1"/>
        <s v="23611340" u="1"/>
        <s v="23611465" u="1"/>
        <s v="23611797" u="1"/>
        <s v="23611819" u="1"/>
        <s v="23611892" u="1"/>
        <s v="23611934" u="1"/>
        <s v="23612305" u="1"/>
        <s v="23612512" u="1"/>
        <s v="23612538" u="1"/>
        <s v="23612552" u="1"/>
        <s v="23612553" u="1"/>
        <s v="23612673" u="1"/>
        <s v="23612797" u="1"/>
        <s v="23613933" u="1"/>
        <s v="22251616" u="1"/>
        <s v="23493014" u="1"/>
        <s v="23497505" u="1"/>
        <s v="23512262" u="1"/>
        <s v="23513780" u="1"/>
        <s v="23514303" u="1"/>
        <s v="23542431" u="1"/>
        <s v="23549772" u="1"/>
        <s v="23558459" u="1"/>
        <s v="23559852" u="1"/>
        <s v="23560413" u="1"/>
        <s v="23562012" u="1"/>
        <s v="23562411" u="1"/>
        <s v="23562416" u="1"/>
        <s v="23562420" u="1"/>
        <s v="23562422" u="1"/>
        <s v="23565525" u="1"/>
        <s v="23566159" u="1"/>
        <s v="23567938" u="1"/>
        <s v="23572681" u="1"/>
        <s v="23586747" u="1"/>
        <s v="23590401" u="1"/>
        <s v="23595782" u="1"/>
        <s v="23601677" u="1"/>
        <s v="23602601" u="1"/>
        <s v="23603983" u="1"/>
        <s v="23604259" u="1"/>
        <s v="23604315" u="1"/>
        <s v="23604948" u="1"/>
        <s v="23604962" u="1"/>
        <s v="23605032" u="1"/>
        <s v="23605859" u="1"/>
        <s v="23606385" u="1"/>
        <s v="23607770" u="1"/>
        <s v="23607822" u="1"/>
        <s v="23609615" u="1"/>
        <s v="23609741" u="1"/>
        <s v="23609753" u="1"/>
        <s v="23609795" u="1"/>
        <s v="23609808" u="1"/>
        <s v="23609812" u="1"/>
        <s v="23609878" u="1"/>
        <s v="23609986" u="1"/>
        <s v="23610185" u="1"/>
        <s v="23610291" u="1"/>
        <s v="23610301" u="1"/>
        <s v="23610305" u="1"/>
        <s v="23610330" u="1"/>
        <s v="23610414" u="1"/>
        <s v="23610445" u="1"/>
        <s v="23611024" u="1"/>
        <s v="23611203" u="1"/>
        <s v="23611308" u="1"/>
        <s v="23611376" u="1"/>
        <s v="23611417" u="1"/>
        <s v="23611698" u="1"/>
        <s v="23611813" u="1"/>
        <s v="23611894" u="1"/>
        <s v="23611932" u="1"/>
        <s v="23611933" u="1"/>
        <s v="23612576" u="1"/>
        <s v="23613548" u="1"/>
        <s v="23600188" u="1"/>
        <s v="23603744" u="1"/>
        <s v="23606769" u="1"/>
        <s v="23608902" u="1"/>
        <s v="23612293" u="1"/>
        <s v="23305567" u="1"/>
        <s v="23474689" u="1"/>
        <s v="23482675" u="1"/>
        <s v="23518230" u="1"/>
        <s v="23524616" u="1"/>
        <s v="23532535" u="1"/>
        <s v="23543495" u="1"/>
        <s v="23563407" u="1"/>
        <s v="23563723" u="1"/>
        <s v="23584540" u="1"/>
        <s v="23587112" u="1"/>
        <s v="23595268" u="1"/>
        <s v="23597656" u="1"/>
        <s v="23598096" u="1"/>
        <s v="23600811" u="1"/>
        <s v="23601012" u="1"/>
        <s v="23601392" u="1"/>
        <s v="23601948" u="1"/>
        <s v="23601994" u="1"/>
        <s v="23603043" u="1"/>
        <s v="23604107" u="1"/>
        <s v="23607346" u="1"/>
        <s v="23607517" u="1"/>
        <s v="23607583" u="1"/>
        <s v="23608507" u="1"/>
        <s v="23608637" u="1"/>
        <s v="23608725" u="1"/>
        <s v="23609311" u="1"/>
        <s v="23609584" u="1"/>
        <s v="23609924" u="1"/>
        <s v="23610191" u="1"/>
        <s v="23610328" u="1"/>
        <s v="23610334" u="1"/>
        <s v="23610356" u="1"/>
        <s v="23610403" u="1"/>
        <s v="23610410" u="1"/>
        <s v="23610483" u="1"/>
        <s v="23610486" u="1"/>
        <s v="23611010" u="1"/>
        <s v="23611028" u="1"/>
        <s v="23611137" u="1"/>
        <s v="23611142" u="1"/>
        <s v="23611217" u="1"/>
        <s v="23611220" u="1"/>
        <s v="23611252" u="1"/>
        <s v="23611555" u="1"/>
        <s v="23611559" u="1"/>
        <s v="23611852" u="1"/>
        <s v="23612594" u="1"/>
        <s v="23612664" u="1"/>
        <s v="23612886" u="1"/>
        <s v="23612902" u="1"/>
        <s v="23612916" u="1"/>
        <s v="23612927" u="1"/>
        <s v="23612940" u="1"/>
        <s v="23613476" u="1"/>
        <s v="23613481" u="1"/>
        <s v="23613488" u="1"/>
        <s v="23613493" u="1"/>
        <s v="23326970" u="1"/>
        <s v="23370807" u="1"/>
        <s v="23454026" u="1"/>
        <s v="23492691" u="1"/>
        <s v="23505030" u="1"/>
        <s v="23520246" u="1"/>
        <s v="23523827" u="1"/>
        <s v="23530465" u="1"/>
        <s v="23531162" u="1"/>
        <s v="23531177" u="1"/>
        <s v="23551592" u="1"/>
        <s v="23551671" u="1"/>
        <s v="23551824" u="1"/>
        <s v="23551882" u="1"/>
        <s v="23563704" u="1"/>
        <s v="23564306" u="1"/>
        <s v="23564378" u="1"/>
        <s v="23580465" u="1"/>
        <s v="23580468" u="1"/>
        <s v="23587335" u="1"/>
        <s v="23590448" u="1"/>
        <s v="23596243" u="1"/>
        <s v="23597552" u="1"/>
        <s v="23601428" u="1"/>
        <s v="23601467" u="1"/>
        <s v="23601654" u="1"/>
        <s v="23601664" u="1"/>
        <s v="23603436" u="1"/>
        <s v="23603912" u="1"/>
        <s v="23604065" u="1"/>
        <s v="23605250" u="1"/>
        <s v="23605350" u="1"/>
        <s v="23605463" u="1"/>
        <s v="23606146" u="1"/>
        <s v="23606416" u="1"/>
        <s v="23606453" u="1"/>
        <s v="23607382" u="1"/>
        <s v="23607436" u="1"/>
        <s v="23607461" u="1"/>
        <s v="23607616" u="1"/>
        <s v="23607634" u="1"/>
        <s v="23607739" u="1"/>
        <s v="23607761" u="1"/>
        <s v="23607802" u="1"/>
        <s v="23607808" u="1"/>
        <s v="23607942" u="1"/>
        <s v="23608490" u="1"/>
        <s v="23608500" u="1"/>
        <s v="23609626" u="1"/>
        <s v="23609671" u="1"/>
        <s v="23609859" u="1"/>
        <s v="23609905" u="1"/>
        <s v="23609906" u="1"/>
        <s v="23609935" u="1"/>
        <s v="23609950" u="1"/>
        <s v="23609956" u="1"/>
        <s v="23609961" u="1"/>
        <s v="23609963" u="1"/>
        <s v="23609983" u="1"/>
        <s v="23609987" u="1"/>
        <s v="23610143" u="1"/>
        <s v="23610146" u="1"/>
        <s v="23610150" u="1"/>
        <s v="23610151" u="1"/>
        <s v="23610216" u="1"/>
        <s v="23610229" u="1"/>
        <s v="23610236" u="1"/>
        <s v="23610257" u="1"/>
        <s v="23610271" u="1"/>
        <s v="23610310" u="1"/>
        <s v="23610316" u="1"/>
        <s v="23611034" u="1"/>
        <s v="23611113" u="1"/>
        <s v="23611176" u="1"/>
        <s v="23611208" u="1"/>
        <s v="23611305" u="1"/>
        <s v="23611325" u="1"/>
        <s v="23611350" u="1"/>
        <s v="23611355" u="1"/>
        <s v="23611388" u="1"/>
        <s v="23611421" u="1"/>
        <s v="23611457" u="1"/>
        <s v="23611643" u="1"/>
        <s v="23611677" u="1"/>
        <s v="23611815" u="1"/>
        <s v="23611828" u="1"/>
        <s v="23611839" u="1"/>
        <s v="23611856" u="1"/>
        <s v="23604898" u="1"/>
        <s v="23607298" u="1"/>
        <s v="23607373" u="1"/>
        <s v="23607560" u="1"/>
        <s v="23607586" u="1"/>
        <s v="23608023" u="1"/>
        <s v="23609617" u="1"/>
        <s v="23610164" u="1"/>
        <s v="23610170" u="1"/>
        <s v="23610171" u="1"/>
        <s v="23611459" u="1"/>
        <s v="23611525" u="1"/>
        <s v="23557553" u="1"/>
        <s v="23558709" u="1"/>
        <s v="23562446" u="1"/>
        <s v="23562715" u="1"/>
        <s v="23575080" u="1"/>
        <s v="23590886" u="1"/>
        <s v="23601291" u="1"/>
        <s v="23601724" u="1"/>
        <s v="23601922" u="1"/>
        <s v="23602665" u="1"/>
        <s v="23607431" u="1"/>
        <s v="23607562" u="1"/>
        <s v="23607738" u="1"/>
        <s v="23607748" u="1"/>
        <s v="23607809" u="1"/>
        <s v="23607820" u="1"/>
        <s v="23607824" u="1"/>
        <s v="23608201" u="1"/>
        <s v="23608936" u="1"/>
        <s v="23609984" u="1"/>
        <s v="23611466" u="1"/>
        <s v="23321580" u="1"/>
        <s v="23359284" u="1"/>
        <s v="23515701" u="1"/>
        <s v="23576769" u="1"/>
        <s v="23590875" u="1"/>
        <s v="23591045" u="1"/>
        <s v="23597974" u="1"/>
        <s v="23598418" u="1"/>
        <s v="23599802" u="1"/>
        <s v="23599830" u="1"/>
        <s v="23600532" u="1"/>
        <s v="23603002" u="1"/>
        <s v="23605126" u="1"/>
        <s v="23606413" u="1"/>
        <s v="23606787" u="1"/>
        <s v="23607403" u="1"/>
        <s v="23607514" u="1"/>
        <s v="23607718" u="1"/>
        <s v="23608016" u="1"/>
        <s v="23608626" u="1"/>
        <s v="23611785" u="1"/>
        <s v="23082306" u="1"/>
        <s v="23087231" u="1"/>
        <s v="23087250" u="1"/>
        <s v="23087278" u="1"/>
        <s v="23394425" u="1"/>
        <s v="23412993" u="1"/>
        <s v="23480561" u="1"/>
        <s v="23521501" u="1"/>
        <s v="23525881" u="1"/>
        <s v="23534910" u="1"/>
        <s v="23541085" u="1"/>
        <s v="23543674" u="1"/>
        <s v="23546077" u="1"/>
        <s v="23546107" u="1"/>
        <s v="23560675" u="1"/>
        <s v="23562414" u="1"/>
        <s v="23575118" u="1"/>
        <s v="23581816" u="1"/>
        <s v="23587654" u="1"/>
        <s v="23595813" u="1"/>
        <s v="23599278" u="1"/>
        <s v="23600994" u="1"/>
        <s v="23601420" u="1"/>
        <s v="23601436" u="1"/>
        <s v="23601698" u="1"/>
        <s v="23601761" u="1"/>
        <s v="23602805" u="1"/>
        <s v="23602905" u="1"/>
        <s v="23603635" u="1"/>
        <s v="23603764" u="1"/>
        <s v="23603954" u="1"/>
        <s v="23604275" u="1"/>
        <s v="23605059" u="1"/>
        <s v="23605404" u="1"/>
        <s v="23605473" u="1"/>
        <s v="23605828" u="1"/>
        <s v="23606341" u="1"/>
        <s v="23606412" u="1"/>
        <s v="23606666" u="1"/>
        <s v="23607352" u="1"/>
        <s v="23607480" u="1"/>
        <s v="23607524" u="1"/>
        <s v="23607577" u="1"/>
        <s v="23607696" u="1"/>
        <s v="23607699" u="1"/>
        <s v="23607807" u="1"/>
        <s v="23607832" u="1"/>
        <s v="23607856" u="1"/>
        <s v="23607860" u="1"/>
        <s v="23607962" u="1"/>
        <s v="23607966" u="1"/>
        <s v="23607997" u="1"/>
        <s v="23608462" u="1"/>
        <s v="23608469" u="1"/>
        <s v="23608475" u="1"/>
        <s v="23608517" u="1"/>
        <s v="23608727" u="1"/>
        <s v="23608796" u="1"/>
        <s v="23608804" u="1"/>
        <s v="23609221" u="1"/>
        <s v="23609652" u="1"/>
        <s v="23609907" u="1"/>
        <s v="23609937" u="1"/>
        <s v="23609992" u="1"/>
        <s v="23609997" u="1"/>
        <s v="23610167" u="1"/>
        <s v="23610235" u="1"/>
        <s v="23610297" u="1"/>
        <s v="23499111" u="1"/>
        <s v="23517681" u="1"/>
        <s v="23602888" u="1"/>
        <s v="23604154" u="1"/>
        <s v="23604571" u="1"/>
        <s v="23606269" u="1"/>
        <s v="23606469" u="1"/>
        <s v="23607077" u="1"/>
        <s v="23607756" u="1"/>
        <s v="23607762" u="1"/>
        <s v="23608483" u="1"/>
        <s v="23608506" u="1"/>
        <s v="23608601" u="1"/>
        <s v="23608712" u="1"/>
        <s v="23479039" u="1"/>
        <s v="23513590" u="1"/>
        <s v="23539339" u="1"/>
        <s v="23559314" u="1"/>
        <s v="23559891" u="1"/>
        <s v="23565600" u="1"/>
        <s v="23581581" u="1"/>
        <s v="23590424" u="1"/>
        <s v="23592446" u="1"/>
        <s v="23600530" u="1"/>
        <s v="23600995" u="1"/>
        <s v="23601006" u="1"/>
        <s v="23604183" u="1"/>
        <s v="23604229" u="1"/>
        <s v="23604296" u="1"/>
        <s v="23604892" u="1"/>
        <s v="23605015" u="1"/>
        <s v="23605037" u="1"/>
        <s v="23605044" u="1"/>
        <s v="23605045" u="1"/>
        <s v="23605545" u="1"/>
        <s v="23606257" u="1"/>
        <s v="23606350" u="1"/>
        <s v="23606420" u="1"/>
        <s v="23606947" u="1"/>
        <s v="23607723" u="1"/>
        <s v="23609222" u="1"/>
        <s v="23609697" u="1"/>
        <s v="23609869" u="1"/>
        <s v="23609980" u="1"/>
        <s v="23293124" u="1"/>
        <s v="23359888" u="1"/>
        <s v="23462164" u="1"/>
        <s v="23523326" u="1"/>
        <s v="23528875" u="1"/>
        <s v="23532150" u="1"/>
        <s v="23557007" u="1"/>
        <s v="23559440" u="1"/>
        <s v="23560543" u="1"/>
        <s v="23560880" u="1"/>
        <s v="23561903" u="1"/>
        <s v="23565023" u="1"/>
        <s v="23565105" u="1"/>
        <s v="23565117" u="1"/>
        <s v="23565624" u="1"/>
        <s v="23566161" u="1"/>
        <s v="23567571" u="1"/>
        <s v="23576738" u="1"/>
        <s v="23582456" u="1"/>
        <s v="23590896" u="1"/>
        <s v="23595554" u="1"/>
        <s v="23599660" u="1"/>
        <s v="23599807" u="1"/>
        <s v="23601300" u="1"/>
        <s v="23601454" u="1"/>
        <s v="23601590" u="1"/>
        <s v="23601742" u="1"/>
        <s v="23601759" u="1"/>
        <s v="23601840" u="1"/>
        <s v="23603298" u="1"/>
        <s v="23603303" u="1"/>
        <s v="23603758" u="1"/>
        <s v="23604051" u="1"/>
        <s v="23604116" u="1"/>
        <s v="23604291" u="1"/>
        <s v="23604373" u="1"/>
        <s v="23604495" u="1"/>
        <s v="23604499" u="1"/>
        <s v="23604522" u="1"/>
        <s v="23605246" u="1"/>
        <s v="23605307" u="1"/>
        <s v="23605333" u="1"/>
        <s v="23605344" u="1"/>
        <s v="23605345" u="1"/>
        <s v="23605356" u="1"/>
        <s v="23605532" u="1"/>
        <s v="23606154" u="1"/>
        <s v="23606172" u="1"/>
        <s v="23606243" u="1"/>
        <s v="23606247" u="1"/>
        <s v="23606252" u="1"/>
        <s v="23606255" u="1"/>
        <s v="23606271" u="1"/>
        <s v="23606277" u="1"/>
        <s v="23606296" u="1"/>
        <s v="23606313" u="1"/>
        <s v="23606335" u="1"/>
        <s v="23606339" u="1"/>
        <s v="23606343" u="1"/>
        <s v="23606517" u="1"/>
        <s v="23606618" u="1"/>
        <s v="23606667" u="1"/>
        <s v="23606701" u="1"/>
        <s v="23606764" u="1"/>
        <s v="23607079" u="1"/>
        <s v="23607483" u="1"/>
        <s v="23607491" u="1"/>
        <s v="23607655" u="1"/>
        <s v="23607735" u="1"/>
        <s v="23607779" u="1"/>
        <s v="23607825" u="1"/>
        <s v="23607871" u="1"/>
        <s v="23607885" u="1"/>
        <s v="23608012" u="1"/>
        <s v="23608036" u="1"/>
        <s v="23608441" u="1"/>
        <s v="23608511" u="1"/>
        <s v="23608532" u="1"/>
        <s v="23608683" u="1"/>
        <s v="23608716" u="1"/>
        <s v="23608755" u="1"/>
        <s v="23608781" u="1"/>
        <s v="23608883" u="1"/>
        <s v="23608919" u="1"/>
        <s v="23608966" u="1"/>
        <s v="23609031" u="1"/>
        <s v="23609037" u="1"/>
        <s v="23609598" u="1"/>
        <s v="23609605" u="1"/>
        <s v="23604561" u="1"/>
        <s v="23604568" u="1"/>
        <s v="23604830" u="1"/>
        <s v="22992467" u="1"/>
        <s v="23206334" u="1"/>
        <s v="23313098" u="1"/>
        <s v="23455531" u="1"/>
        <s v="23455557" u="1"/>
        <s v="23520134" u="1"/>
        <s v="23543635" u="1"/>
        <s v="23543653" u="1"/>
        <s v="23543664" u="1"/>
        <s v="23543684" u="1"/>
        <s v="23547105" u="1"/>
        <s v="23565796" u="1"/>
        <s v="23567957" u="1"/>
        <s v="23575439" u="1"/>
        <s v="23579083" u="1"/>
        <s v="23585492" u="1"/>
        <s v="23585759" u="1"/>
        <s v="23587454" u="1"/>
        <s v="23587518" u="1"/>
        <s v="23590002" u="1"/>
        <s v="23594362" u="1"/>
        <s v="23596419" u="1"/>
        <s v="23598919" u="1"/>
        <s v="23599287" u="1"/>
        <s v="23600775" u="1"/>
        <s v="23601257" u="1"/>
        <s v="23602844" u="1"/>
        <s v="23602982" u="1"/>
        <s v="23603058" u="1"/>
        <s v="23603559" u="1"/>
        <s v="23603947" u="1"/>
        <s v="23604133" u="1"/>
        <s v="23604397" u="1"/>
        <s v="23604585" u="1"/>
        <s v="23604858" u="1"/>
        <s v="23604859" u="1"/>
        <s v="23604860" u="1"/>
        <s v="23604863" u="1"/>
        <s v="23604872" u="1"/>
        <s v="23605197" u="1"/>
        <s v="23605432" u="1"/>
        <s v="23605856" u="1"/>
        <s v="23606285" u="1"/>
        <s v="23606372" u="1"/>
        <s v="23606386" u="1"/>
        <s v="23606806" u="1"/>
        <s v="23606808" u="1"/>
        <s v="23606856" u="1"/>
        <s v="23607335" u="1"/>
        <s v="23607340" u="1"/>
        <s v="23607342" u="1"/>
        <s v="23607351" u="1"/>
        <s v="23607485" u="1"/>
        <s v="23607676" u="1"/>
        <s v="23607692" u="1"/>
        <s v="23607753" u="1"/>
        <s v="23608821" u="1"/>
        <s v="23608824" u="1"/>
        <s v="23608939" u="1"/>
        <s v="23609220" u="1"/>
      </sharedItems>
    </cacheField>
    <cacheField name="PRODUCTO" numFmtId="0">
      <sharedItems/>
    </cacheField>
    <cacheField name="TIPO_TRABAJO" numFmtId="0">
      <sharedItems/>
    </cacheField>
    <cacheField name="TIPO_ELEMENTO_ID" numFmtId="0">
      <sharedItems/>
    </cacheField>
    <cacheField name="FECHA_RECIBO" numFmtId="164">
      <sharedItems containsSemiMixedTypes="0" containsNonDate="0" containsDate="1" containsString="0" minDate="2021-08-03T11:11:06" maxDate="2025-12-29T16:45:02"/>
    </cacheField>
    <cacheField name="FECHA_INICIO_ANS" numFmtId="0">
      <sharedItems containsBlank="1" count="3970">
        <s v="2025-12-29 11:07:43"/>
        <s v="2025-12-26 11:27:49"/>
        <s v="2025-12-26 09:55:05"/>
        <s v="2025-12-22 16:19:55"/>
        <s v="2025-12-22 13:48:42"/>
        <s v="2025-12-26 13:00:27"/>
        <s v="2025-12-19 16:49:48"/>
        <s v="2025-12-22 13:16:15"/>
        <s v="2025-12-23 16:21:28"/>
        <s v="2025-12-23 15:40:39"/>
        <s v="2025-12-29 09:19:35"/>
        <s v="2025-12-19 21:46:04"/>
        <s v="2025-12-11 13:43:59"/>
        <s v="2025-12-23 15:38:27"/>
        <s v="2025-12-22 17:27:59"/>
        <s v="2025-12-29 13:23:33"/>
        <s v="2025-12-19 21:54:20"/>
        <s v="2025-12-29 12:24:36"/>
        <s v="2025-12-29 13:14:29"/>
        <s v="2025-12-19 16:51:54"/>
        <s v="2025-12-18 06:33:16"/>
        <s v="2025-12-29 09:07:20"/>
        <s v="2025-12-25 16:39:50"/>
        <s v="2025-12-29 12:15:17"/>
        <s v="2025-12-22 13:54:59"/>
        <s v="2025-12-22 16:36:24"/>
        <s v="2025-12-22 16:32:39"/>
        <s v="2025-12-22 16:33:16"/>
        <s v="2025-12-22 16:35:33"/>
        <s v="2025-12-22 16:30:26"/>
        <s v="2025-12-19 09:29:29"/>
        <s v="2025-12-22 09:20:05"/>
        <s v="2025-12-23 07:59:33"/>
        <s v="2025-12-16 16:55:50"/>
        <s v="2025-12-16 21:52:42"/>
        <s v="2025-12-22 12:50:02"/>
        <s v="2025-12-23 11:35:01"/>
        <s v="2025-12-25 14:45:12"/>
        <s v="2025-12-24 13:20:42"/>
        <s v="2025-12-26 16:29:47"/>
        <s v="2025-12-26 16:34:01"/>
        <s v="2025-12-26 16:31:10"/>
        <s v="2025-12-26 16:32:20"/>
        <s v="2025-12-26 16:33:08"/>
        <s v="2025-12-16 21:51:03"/>
        <s v="2025-12-24 09:04:51"/>
        <s v="2025-12-26 12:16:51"/>
        <s v="2025-12-26 12:18:10"/>
        <s v="2025-12-17 21:48:57"/>
        <s v="2025-12-26 16:14:43"/>
        <s v="2025-12-19 21:54:16"/>
        <s v="2025-12-26 16:15:47"/>
        <s v="2025-12-23 10:08:37"/>
        <s v="2025-12-22 08:03:28"/>
        <s v="2025-12-29 11:44:10"/>
        <s v="2025-12-24 11:32:41"/>
        <s v="2025-12-24 11:33:58"/>
        <s v="2025-12-24 11:34:25"/>
        <s v="2025-12-24 10:14:25"/>
        <s v="2025-12-26 16:43:22"/>
        <s v="2025-12-23 09:19:50"/>
        <s v="2025-12-29 13:17:15"/>
        <s v="2025-12-26 09:27:59"/>
        <s v="2025-12-26 15:17:07"/>
        <s v="2025-12-26 15:17:02"/>
        <s v="2025-12-26 15:17:52"/>
        <s v="2025-12-26 15:16:54"/>
        <s v="2025-12-26 15:16:45"/>
        <s v="2025-12-26 15:15:43"/>
        <s v="2025-12-19 10:28:37"/>
        <s v="2025-12-23 09:48:38"/>
        <s v="2025-12-23 08:32:51"/>
        <s v="2025-12-29 07:25:35"/>
        <s v="2025-12-22 16:36:28"/>
        <s v="2025-12-29 11:46:32"/>
        <s v="2025-12-29 11:47:03"/>
        <s v="2025-12-24 10:48:44"/>
        <s v="2025-12-22 15:39:51"/>
        <s v="2025-12-23 11:54:00"/>
        <s v="2025-12-23 11:57:29"/>
        <s v="2025-12-23 11:58:28"/>
        <s v="2025-12-23 12:00:14"/>
        <s v="2025-12-23 12:01:19"/>
        <s v="2025-12-19 14:13:37"/>
        <s v="2025-12-23 12:03:16"/>
        <s v="2025-12-23 12:02:15"/>
        <s v="2025-12-29 08:51:04"/>
        <s v="2025-12-26 09:35:14"/>
        <s v="2025-12-19 13:01:32"/>
        <s v="2025-12-19 07:17:20"/>
        <s v="2025-12-19 08:33:29"/>
        <s v="2025-12-26 12:26:13"/>
        <s v="2025-12-23 11:39:45"/>
        <s v="2025-12-24 13:20:07"/>
        <s v="2025-12-26 12:58:59"/>
        <s v="2025-12-19 11:33:30"/>
        <s v="2025-12-29 09:35:27"/>
        <s v="2025-12-23 08:47:19"/>
        <s v="2025-12-23 08:13:31"/>
        <s v="2025-12-23 11:52:48"/>
        <s v="2025-12-24 17:00:17"/>
        <s v="2025-12-24 16:58:28"/>
        <s v="2025-12-29 10:27:10"/>
        <s v="2025-12-29 10:27:48"/>
        <s v="2025-12-29 10:28:20"/>
        <s v="2025-12-19 10:16:53"/>
        <s v="2025-12-15 14:19:55"/>
        <s v="2025-12-24 06:12:21"/>
        <s v="2025-12-23 16:42:09"/>
        <s v="2025-12-26 09:52:31"/>
        <s v="2025-12-23 16:42:35"/>
        <s v="2025-12-24 16:55:58"/>
        <s v="2025-12-29 09:50:01"/>
        <s v="2025-12-29 10:49:13"/>
        <s v="2025-12-24 13:17:32"/>
        <s v="2025-12-19 07:22:54"/>
        <s v="2025-12-19 07:28:23"/>
        <s v="2025-12-19 08:46:48"/>
        <s v="2025-12-19 08:49:50"/>
        <s v="2025-12-19 09:12:14"/>
        <s v="2025-12-19 10:59:27"/>
        <s v="2025-12-19 13:05:00"/>
        <s v="2025-12-29 10:30:05"/>
        <s v="2025-12-19 13:15:56"/>
        <s v="2025-12-19 13:39:05"/>
        <s v="2025-12-19 15:16:45"/>
        <s v="2025-12-19 15:19:18"/>
        <s v="2025-12-19 15:32:42"/>
        <s v="2025-12-19 15:51:37"/>
        <s v="2025-12-19 15:59:12"/>
        <s v="2025-12-19 16:05:59"/>
        <s v="2025-12-20 10:26:00"/>
        <s v="2025-12-20 14:43:55"/>
        <s v="2025-12-29 07:42:07"/>
        <s v="2025-12-22 08:26:58"/>
        <s v="2025-12-24 13:26:19"/>
        <s v="2025-12-29 10:31:14"/>
        <s v="2025-12-22 08:48:40"/>
        <s v="2025-12-22 09:20:00"/>
        <s v="2025-12-22 10:11:18"/>
        <s v="2025-12-22 11:37:44"/>
        <s v="2025-12-22 12:06:31"/>
        <s v="2025-12-22 13:13:51"/>
        <s v="2025-12-22 13:14:08"/>
        <s v="2025-12-22 13:39:34"/>
        <s v="2025-12-22 13:59:51"/>
        <s v="2025-12-22 14:02:49"/>
        <s v="2025-12-22 14:13:06"/>
        <s v="2025-12-22 14:31:08"/>
        <s v="2025-12-22 14:57:23"/>
        <s v="2025-12-23 10:33:01"/>
        <s v="2025-12-22 15:50:17"/>
        <s v="2025-12-22 16:12:17"/>
        <s v="2025-12-22 16:33:39"/>
        <s v="2025-12-22 16:36:22"/>
        <s v="2025-12-22 16:46:07"/>
        <s v="2025-12-22 18:26:36"/>
        <s v="2025-12-23 07:21:14"/>
        <s v="2025-12-23 07:38:03"/>
        <s v="2025-12-23 07:39:06"/>
        <s v="2025-12-23 08:00:24"/>
        <s v="2025-12-23 08:03:25"/>
        <s v="2025-12-29 10:35:08"/>
        <s v="2025-12-23 09:09:19"/>
        <s v="2025-12-23 09:14:54"/>
        <s v="2025-12-23 09:15:25"/>
        <s v="2025-12-23 09:19:17"/>
        <s v="2025-12-23 09:20:30"/>
        <s v="2025-12-23 09:22:43"/>
        <s v="2025-12-23 09:23:38"/>
        <s v="2025-12-23 09:23:58"/>
        <s v="2025-12-23 09:30:26"/>
        <s v="2025-12-23 09:36:27"/>
        <s v="2025-12-23 09:40:08"/>
        <s v="2025-12-23 09:52:05"/>
        <s v="2025-12-23 09:57:45"/>
        <s v="2025-12-23 15:56:58"/>
        <s v="2025-12-23 10:00:46"/>
        <s v="2025-12-23 10:10:08"/>
        <s v="2025-12-23 10:19:37"/>
        <s v="2025-12-23 10:22:54"/>
        <s v="2025-12-23 10:26:26"/>
        <s v="2025-12-23 10:43:24"/>
        <s v="2025-12-23 10:57:41"/>
        <s v="2025-12-23 10:58:46"/>
        <s v="2025-12-23 11:33:10"/>
        <s v="2025-12-23 11:45:26"/>
        <s v="2025-12-23 11:54:51"/>
        <s v="2025-12-23 11:55:21"/>
        <s v="2025-12-23 11:56:28"/>
        <s v="2025-12-23 11:56:41"/>
        <s v="2025-12-23 12:00:57"/>
        <s v="2025-12-23 12:06:34"/>
        <s v="2025-12-23 12:11:06"/>
        <s v="2025-12-23 12:14:11"/>
        <s v="2025-12-23 12:29:29"/>
        <s v="2025-12-23 12:33:01"/>
        <s v="2025-12-23 12:37:33"/>
        <s v="2025-12-23 12:38:12"/>
        <s v="2025-12-23 13:07:07"/>
        <s v="2025-12-23 13:12:32"/>
        <s v="2025-12-23 13:15:11"/>
        <s v="2025-12-29 10:31:47"/>
        <s v="2025-12-23 14:03:46"/>
        <s v="2025-12-23 14:13:05"/>
        <s v="2025-12-23 15:02:57"/>
        <s v="2025-12-23 15:16:41"/>
        <s v="2025-12-23 15:37:04"/>
        <s v="2025-12-23 15:50:53"/>
        <s v="2025-12-23 15:51:14"/>
        <s v="2025-12-23 15:54:42"/>
        <s v="2025-12-23 15:59:52"/>
        <s v="2025-12-23 16:07:34"/>
        <s v="2025-12-23 16:26:29"/>
        <s v="2025-12-23 16:41:44"/>
        <s v="2025-12-23 16:53:32"/>
        <s v="2025-12-23 16:54:30"/>
        <s v="2025-12-29 10:32:14"/>
        <s v="2025-12-24 08:08:05"/>
        <s v="2025-12-24 08:15:01"/>
        <s v="2025-12-24 08:20:35"/>
        <s v="2025-12-24 08:21:33"/>
        <s v="2025-12-24 08:57:03"/>
        <s v="2025-12-24 09:16:21"/>
        <s v="2025-12-24 10:22:10"/>
        <s v="2025-12-24 10:36:27"/>
        <s v="2025-12-24 10:51:48"/>
        <s v="2025-12-24 10:58:10"/>
        <s v="2025-12-24 11:04:35"/>
        <s v="2025-12-24 11:10:11"/>
        <s v="2025-12-24 11:20:25"/>
        <s v="2025-12-24 11:30:42"/>
        <s v="2025-12-24 12:57:33"/>
        <s v="2025-12-24 13:17:06"/>
        <s v="2025-12-24 14:23:14"/>
        <s v="2025-12-26 07:15:42"/>
        <s v="2025-12-26 08:51:36"/>
        <s v="2025-12-26 08:51:41"/>
        <s v="2025-12-26 08:51:42"/>
        <s v="2025-12-26 08:51:44"/>
        <s v="2025-12-26 08:51:45"/>
        <s v="2025-12-26 08:51:46"/>
        <s v="2025-12-26 08:51:47"/>
        <s v="2025-12-26 08:52:09"/>
        <s v="2025-12-26 08:55:40"/>
        <s v="2025-12-26 08:57:30"/>
        <s v="2025-12-26 09:00:14"/>
        <s v="2025-12-26 09:01:57"/>
        <s v="2025-12-26 09:14:40"/>
        <s v="2025-12-26 09:35:01"/>
        <s v="2025-12-26 09:57:21"/>
        <s v="2025-12-26 10:10:08"/>
        <s v="2025-12-26 10:10:50"/>
        <s v="2025-12-26 10:27:55"/>
        <s v="2025-12-26 10:46:29"/>
        <s v="2025-12-26 10:55:16"/>
        <s v="2025-12-26 11:07:40"/>
        <s v="2025-12-26 11:31:18"/>
        <s v="2025-12-26 11:31:30"/>
        <s v="2025-12-26 11:33:42"/>
        <s v="2025-12-26 11:38:32"/>
        <s v="2025-12-26 11:42:32"/>
        <s v="2025-12-26 11:52:32"/>
        <s v="2025-12-26 12:11:16"/>
        <s v="2025-12-26 12:39:55"/>
        <s v="2025-12-26 12:46:05"/>
        <s v="2025-12-26 12:58:12"/>
        <s v="2025-12-26 12:59:23"/>
        <s v="2025-12-29 11:07:59"/>
        <s v="2025-12-26 13:14:12"/>
        <s v="2025-12-26 13:22:28"/>
        <s v="2025-12-26 13:25:15"/>
        <s v="2025-12-26 13:28:45"/>
        <s v="2025-12-26 13:46:30"/>
        <s v="2025-12-26 13:49:54"/>
        <s v="2025-12-26 13:56:49"/>
        <s v="2025-12-26 14:01:48"/>
        <s v="2025-12-26 14:11:24"/>
        <s v="2025-12-26 14:26:12"/>
        <s v="2025-12-26 15:11:34"/>
        <s v="2025-12-26 15:33:25"/>
        <s v="2025-12-26 15:35:52"/>
        <s v="2025-12-26 15:35:53"/>
        <s v="2025-12-26 15:35:54"/>
        <s v="2025-12-26 15:35:58"/>
        <s v="2025-12-26 15:36:20"/>
        <s v="2025-12-26 15:36:25"/>
        <s v="2025-12-26 15:45:45"/>
        <s v="2025-12-26 15:49:31"/>
        <s v="2025-12-26 15:58:44"/>
        <s v="2025-12-26 16:08:27"/>
        <s v="2025-12-26 16:20:33"/>
        <s v="2025-12-26 16:33:20"/>
        <s v="2025-12-26 16:49:51"/>
        <s v="2025-12-26 17:00:46"/>
        <s v="2025-12-26 18:40:59"/>
        <s v="2025-12-27 09:29:57"/>
        <s v="2025-12-27 10:07:58"/>
        <s v="2025-12-27 11:21:31"/>
        <s v="2025-12-27 11:28:52"/>
        <s v="2025-12-27 12:07:03"/>
        <s v="2025-12-27 12:14:10"/>
        <s v="2025-12-27 12:19:23"/>
        <s v="2025-12-27 14:39:08"/>
        <s v="2025-12-27 16:59:34"/>
        <s v="2025-12-28 19:11:03"/>
        <s v="2025-12-29 06:25:21"/>
        <s v="2025-12-29 07:38:32"/>
        <s v="2025-12-29 07:40:19"/>
        <s v="2025-12-29 07:41:50"/>
        <s v="2025-12-29 07:43:15"/>
        <s v="2025-12-29 07:52:18"/>
        <s v="2025-12-29 07:54:37"/>
        <s v="2025-12-29 08:22:41"/>
        <s v="2025-12-29 08:30:25"/>
        <s v="2025-12-29 08:31:45"/>
        <s v="2025-12-29 09:28:07"/>
        <s v="2025-12-29 09:47:35"/>
        <s v="2025-12-29 10:33:43"/>
        <s v="2025-12-29 10:39:35"/>
        <s v="2025-12-29 10:42:17"/>
        <s v="2025-12-29 10:42:44"/>
        <s v="2025-12-29 11:04:34"/>
        <s v="2025-12-29 11:27:27"/>
        <s v="2025-12-29 11:43:52"/>
        <s v="2025-12-29 12:01:08"/>
        <s v="2025-12-29 12:05:27"/>
        <s v="2025-12-29 12:11:08"/>
        <s v="2025-12-29 12:11:07"/>
        <s v="2025-12-29 12:11:57"/>
        <s v="2025-12-29 12:30:05"/>
        <s v="2025-12-29 12:41:20"/>
        <s v="2025-12-29 12:42:25"/>
        <s v="2025-12-29 12:49:17"/>
        <s v="2025-12-29 12:50:34"/>
        <s v="2025-12-29 12:53:58"/>
        <s v="2025-12-29 13:03:35"/>
        <s v="2025-12-29 13:08:28"/>
        <s v="2025-12-29 13:12:24"/>
        <s v="2025-12-29 13:24:57"/>
        <s v="2025-12-29 13:28:04"/>
        <s v="2025-12-29 13:33:26"/>
        <s v="2025-12-29 13:34:35"/>
        <s v="2025-12-29 13:37:11"/>
        <s v="2025-12-29 13:37:15"/>
        <s v="2025-12-29 13:37:17"/>
        <s v="2025-12-29 13:37:18"/>
        <s v="2025-12-29 13:43:58"/>
        <s v="2025-12-29 13:54:46"/>
        <s v="2025-12-29 13:58:44"/>
        <s v="2025-12-29 14:20:50"/>
        <s v="2025-12-29 14:39:45"/>
        <s v="2025-12-29 15:05:27"/>
        <s v="2025-12-29 16:45:02"/>
        <s v="2025-12-29 10:06:53"/>
        <s v="2025-12-20 11:39:23"/>
        <s v="2025-12-16 14:30:16"/>
        <s v="2025-12-19 15:14:19"/>
        <s v="2025-12-17 15:02:44"/>
        <s v="2025-12-17 15:37:04"/>
        <s v="2025-12-11 10:24:34"/>
        <s v="2025-12-26 13:06:11"/>
        <s v="2025-12-23 08:40:21"/>
        <s v="2025-12-24 07:34:48"/>
        <s v="2025-12-22 15:23:03"/>
        <s v="2025-12-19 11:43:47"/>
        <s v="2025-12-29 10:56:02"/>
        <s v="2025-12-19 21:52:43"/>
        <s v="2025-12-18 11:08:02"/>
        <s v="2025-12-19 13:49:31"/>
        <s v="2025-12-23 16:01:03"/>
        <s v="2025-12-12 06:24:13"/>
        <s v="2025-12-26 10:17:54"/>
        <s v="2025-12-18 15:54:05"/>
        <s v="2025-11-14 16:29:09"/>
        <s v="2025-12-03 11:19:25"/>
        <s v="2025-12-17 16:44:43"/>
        <s v="2025-12-19 08:04:08"/>
        <s v="2025-11-27 17:00:53"/>
        <s v="2025-12-17 13:17:29"/>
        <s v="2025-12-29 08:41:44"/>
        <s v="2025-12-24 11:04:09"/>
        <s v="2025-12-29 11:07:39"/>
        <s v="2025-12-22 14:43:01"/>
        <s v="2025-12-22 15:05:32"/>
        <s v="2025-12-18 15:50:24"/>
        <s v="2025-12-10 09:19:39"/>
        <s v="2025-12-20 07:44:33"/>
        <s v="2025-12-11 09:33:22"/>
        <s v="2025-12-11 11:18:25"/>
        <s v="2025-12-29 12:17:01"/>
        <s v="2025-12-11 16:18:22"/>
        <s v="2025-12-12 11:19:46"/>
        <s v="2025-12-12 11:37:44"/>
        <s v="2025-12-23 11:02:45"/>
        <s v="2025-12-23 09:10:37"/>
        <s v="2025-12-22 13:58:53"/>
        <s v="2025-12-22 13:58:26"/>
        <s v="2025-12-29 09:03:25"/>
        <s v="2025-12-29 12:17:57"/>
        <s v="2025-12-22 09:55:16"/>
        <s v="2025-12-16 11:13:36"/>
        <s v="2025-12-16 14:18:29"/>
        <s v="2025-12-16 15:32:40"/>
        <s v="2025-12-17 10:49:01"/>
        <s v="2025-12-17 10:50:24"/>
        <s v="2025-12-17 10:55:55"/>
        <s v="2025-12-17 11:18:01"/>
        <s v="2025-12-17 14:01:24"/>
        <s v="2025-12-18 16:51:07"/>
        <s v="2025-12-19 08:10:10"/>
        <s v="2025-12-24 09:10:57"/>
        <s v="2025-12-24 09:14:48"/>
        <s v="2025-12-19 08:53:22"/>
        <s v="2025-12-24 09:17:12"/>
        <s v="2025-12-24 09:19:05"/>
        <s v="2025-12-19 09:58:14"/>
        <s v="2025-12-19 11:40:23"/>
        <s v="2025-12-19 11:47:57"/>
        <s v="2025-12-19 11:52:20"/>
        <s v="2025-12-19 13:50:15"/>
        <s v="2025-12-19 14:39:37"/>
        <s v="2025-12-19 14:54:05"/>
        <s v="2025-12-19 15:53:47"/>
        <s v="2025-12-22 09:26:06"/>
        <s v="2025-12-22 09:39:06"/>
        <s v="2025-12-22 10:08:09"/>
        <s v="2025-12-22 10:54:04"/>
        <s v="2025-12-22 11:10:59"/>
        <s v="2025-12-22 11:14:20"/>
        <s v="2025-12-22 11:29:12"/>
        <s v="2025-12-22 11:39:33"/>
        <s v="2025-12-22 12:01:24"/>
        <s v="2025-12-22 13:20:01"/>
        <s v="2025-12-22 13:51:42"/>
        <s v="2025-12-23 08:13:20"/>
        <s v="2025-12-23 08:33:10"/>
        <s v="2025-12-23 08:38:21"/>
        <s v="2025-12-23 08:42:28"/>
        <s v="2025-12-23 09:13:45"/>
        <s v="2025-12-23 09:16:21"/>
        <s v="2025-12-23 10:06:45"/>
        <s v="2025-12-23 12:57:08"/>
        <s v="2025-12-23 13:03:49"/>
        <s v="2025-12-23 13:17:04"/>
        <s v="2025-12-23 13:50:27"/>
        <s v="2025-12-23 14:30:30"/>
        <s v="2025-12-23 14:43:28"/>
        <s v="2025-12-23 15:13:22"/>
        <s v="2025-12-23 15:19:36"/>
        <s v="2025-12-23 15:23:11"/>
        <s v="2025-12-23 15:37:40"/>
        <s v="2025-12-23 15:48:55"/>
        <s v="2025-12-23 16:00:35"/>
        <s v="2025-12-23 17:04:30"/>
        <s v="2025-12-23 17:05:41"/>
        <s v="2025-12-23 17:43:01"/>
        <s v="2025-12-23 18:05:02"/>
        <s v="2025-12-23 19:56:19"/>
        <s v="2025-12-24 08:04:43"/>
        <s v="2025-12-24 11:04:30"/>
        <s v="2025-12-24 15:47:17"/>
        <s v="2025-12-26 07:23:07"/>
        <s v="2025-12-26 07:29:35"/>
        <s v="2025-12-26 07:36:05"/>
        <s v="2025-12-26 07:42:49"/>
        <s v="2025-12-26 07:51:40"/>
        <s v="2025-12-26 09:12:22"/>
        <s v="2025-12-26 09:16:27"/>
        <s v="2025-12-26 09:42:44"/>
        <s v="2025-12-26 10:38:53"/>
        <s v="2025-12-26 10:47:14"/>
        <s v="2025-12-26 11:02:44"/>
        <s v="2025-12-26 11:33:34"/>
        <s v="2025-12-26 16:27:03"/>
        <s v="2025-12-29 07:23:34"/>
        <s v="2025-12-29 07:28:43"/>
        <s v="2025-12-29 09:15:32"/>
        <s v="2025-12-29 09:46:10"/>
        <s v="2025-12-29 10:30:31"/>
        <s v="2025-12-29 10:44:28"/>
        <s v="2025-12-29 10:47:34"/>
        <s v="2025-12-29 11:25:32"/>
        <s v="2025-12-29 09:53:01"/>
        <s v="2025-12-29 10:17:38"/>
        <s v="2025-12-29 11:18:53"/>
        <s v="2025-12-24 10:37:06"/>
        <s v="2025-12-23 15:50:57"/>
        <s v="2025-12-23 14:52:12"/>
        <s v="2025-12-20 12:06:58"/>
        <s v="2025-12-26 14:51:45"/>
        <s v="2025-12-22 08:30:45"/>
        <s v="2025-12-26 08:00:46"/>
        <s v="2025-12-18 21:58:35"/>
        <s v="2025-12-26 07:44:39"/>
        <s v="2025-12-24 12:42:40"/>
        <s v="2025-12-29 10:18:25"/>
        <s v="2025-12-12 09:30:31"/>
        <s v="2025-12-27 15:31:31"/>
        <s v="2025-12-20 14:03:45"/>
        <s v="2025-12-22 08:31:02"/>
        <s v="2025-11-26 16:15:14"/>
        <s v="2025-12-29 10:19:19"/>
        <s v="2025-12-21 09:16:43"/>
        <s v="2025-12-24 12:40:32"/>
        <s v="2025-12-16 14:35:07"/>
        <s v="2025-12-26 09:05:07"/>
        <s v="2025-12-23 07:04:25"/>
        <s v="2025-12-24 15:07:17"/>
        <s v="2025-12-12 16:32:44"/>
        <s v="2025-12-15 08:45:42"/>
        <s v="2025-12-15 09:24:02"/>
        <s v="2025-12-23 09:05:53"/>
        <s v="2025-12-15 09:44:58"/>
        <s v="2025-12-22 14:24:32"/>
        <s v="2025-12-29 10:19:58"/>
        <s v="2025-12-29 10:20:26"/>
        <s v="2025-12-17 08:33:15"/>
        <s v="2025-12-17 12:12:16"/>
        <s v="2025-12-29 10:20:52"/>
        <s v="2025-12-17 15:58:06"/>
        <s v="2025-12-29 10:21:31"/>
        <s v="2025-12-18 10:55:07"/>
        <s v="2025-12-18 10:55:29"/>
        <s v="2025-12-19 11:42:11"/>
        <s v="2025-12-19 13:26:49"/>
        <s v="2025-12-19 15:11:45"/>
        <s v="2025-12-19 16:06:54"/>
        <s v="2025-12-19 16:17:55"/>
        <s v="2025-12-20 11:25:17"/>
        <s v="2025-12-22 07:03:24"/>
        <s v="2025-12-22 07:17:08"/>
        <s v="2025-12-22 08:45:30"/>
        <s v="2025-12-22 11:15:54"/>
        <s v="2025-12-22 13:00:52"/>
        <s v="2025-12-22 13:01:42"/>
        <s v="2025-12-23 07:42:42"/>
        <s v="2025-12-23 07:47:16"/>
        <s v="2025-12-23 08:30:42"/>
        <s v="2025-12-23 08:53:07"/>
        <s v="2025-12-23 10:07:50"/>
        <s v="2025-12-23 10:18:30"/>
        <s v="2025-12-23 10:29:33"/>
        <s v="2025-12-23 10:46:47"/>
        <s v="2025-12-23 10:49:47"/>
        <s v="2025-12-23 11:19:13"/>
        <s v="2025-12-23 11:53:56"/>
        <s v="2025-12-23 13:02:13"/>
        <s v="2025-12-23 13:55:18"/>
        <s v="2025-12-23 15:06:42"/>
        <s v="2025-12-24 08:06:33"/>
        <s v="2025-12-24 09:20:34"/>
        <s v="2025-12-24 09:20:35"/>
        <s v="2025-12-24 09:20:36"/>
        <s v="2025-12-24 09:20:38"/>
        <s v="2025-12-24 09:20:39"/>
        <s v="2025-12-24 09:20:41"/>
        <s v="2025-12-24 09:20:42"/>
        <s v="2025-12-24 09:20:43"/>
        <s v="2025-12-24 09:20:44"/>
        <s v="2025-12-24 09:20:45"/>
        <s v="2025-12-24 09:20:47"/>
        <s v="2025-12-24 09:20:50"/>
        <s v="2025-12-24 09:20:52"/>
        <s v="2025-12-24 09:20:54"/>
        <s v="2025-12-24 09:20:56"/>
        <s v="2025-12-24 09:20:57"/>
        <s v="2025-12-24 09:20:58"/>
        <s v="2025-12-24 09:21:00"/>
        <s v="2025-12-24 09:21:01"/>
        <s v="2025-12-24 09:21:02"/>
        <s v="2025-12-24 09:21:03"/>
        <s v="2025-12-24 09:21:04"/>
        <s v="2025-12-24 09:21:06"/>
        <s v="2025-12-24 09:21:11"/>
        <s v="2025-12-24 09:24:29"/>
        <s v="2025-12-24 09:33:07"/>
        <s v="2025-12-24 09:33:21"/>
        <s v="2025-12-24 09:34:19"/>
        <s v="2025-12-24 09:34:22"/>
        <s v="2025-12-24 09:34:23"/>
        <s v="2025-12-24 09:34:24"/>
        <s v="2025-12-24 09:34:25"/>
        <s v="2025-12-24 09:34:39"/>
        <s v="2025-12-24 09:34:41"/>
        <s v="2025-12-24 09:34:43"/>
        <s v="2025-12-24 09:34:49"/>
        <s v="2025-12-24 09:34:52"/>
        <s v="2025-12-24 09:44:35"/>
        <s v="2025-12-24 09:44:36"/>
        <s v="2025-12-24 09:44:37"/>
        <s v="2025-12-24 09:44:39"/>
        <s v="2025-12-24 09:44:38"/>
        <s v="2025-12-24 09:44:53"/>
        <s v="2025-12-24 09:44:54"/>
        <s v="2025-12-24 09:44:56"/>
        <s v="2025-12-24 09:44:59"/>
        <s v="2025-12-24 09:50:09"/>
        <s v="2025-12-24 09:50:11"/>
        <s v="2025-12-24 09:50:13"/>
        <s v="2025-12-24 09:51:41"/>
        <s v="2025-12-24 10:02:30"/>
        <s v="2025-12-24 10:03:02"/>
        <s v="2025-12-24 10:03:47"/>
        <s v="2025-12-24 10:14:57"/>
        <s v="2025-12-24 10:19:20"/>
        <s v="2025-12-24 10:20:56"/>
        <s v="2025-12-24 10:21:21"/>
        <s v="2025-12-24 10:22:06"/>
        <s v="2025-12-24 10:23:09"/>
        <s v="2025-12-24 10:24:04"/>
        <s v="2025-12-24 10:24:37"/>
        <s v="2025-12-24 11:41:51"/>
        <s v="2025-12-24 11:41:52"/>
        <s v="2025-12-24 11:41:53"/>
        <s v="2025-12-24 11:41:54"/>
        <s v="2025-12-24 11:41:57"/>
        <s v="2025-12-24 11:42:11"/>
        <s v="2025-12-24 11:42:13"/>
        <s v="2025-12-24 11:42:15"/>
        <s v="2025-12-24 11:42:19"/>
        <s v="2025-12-24 11:47:29"/>
        <s v="2025-12-24 11:47:30"/>
        <s v="2025-12-24 11:47:31"/>
        <s v="2025-12-24 11:47:55"/>
        <s v="2025-12-24 11:47:58"/>
        <s v="2025-12-24 11:48:40"/>
        <s v="2025-12-24 11:55:24"/>
        <s v="2025-12-24 12:48:59"/>
        <s v="2025-12-24 12:49:12"/>
        <s v="2025-12-24 12:49:17"/>
        <s v="2025-12-24 12:49:23"/>
        <s v="2025-12-24 12:50:43"/>
        <s v="2025-12-24 12:51:12"/>
        <s v="2025-12-24 12:51:43"/>
        <s v="2025-12-24 12:51:50"/>
        <s v="2025-12-24 13:02:57"/>
        <s v="2025-12-24 13:12:08"/>
        <s v="2025-12-24 13:12:13"/>
        <s v="2025-12-26 10:44:40"/>
        <s v="2025-12-26 15:25:19"/>
        <s v="2025-12-27 09:35:17"/>
        <s v="2025-12-29 06:25:24"/>
        <s v="2025-12-29 06:46:42"/>
        <s v="2025-12-29 07:54:22"/>
        <s v="2025-12-29 08:43:48"/>
        <s v="2025-12-29 08:52:01"/>
        <s v="2025-12-29 09:11:40"/>
        <s v="2025-12-29 09:25:41"/>
        <s v="2025-12-29 09:32:15"/>
        <s v="2025-12-29 10:02:09"/>
        <s v="2025-12-29 10:04:08"/>
        <s v="2025-12-29 10:04:33"/>
        <s v="2025-12-29 10:16:17"/>
        <s v="2025-12-29 10:34:05"/>
        <s v="2025-12-15 14:44:20"/>
        <s v="2025-12-19 09:47:00"/>
        <s v="2025-12-23 10:51:57"/>
        <s v="2025-12-15 09:20:13"/>
        <s v="2025-12-15 14:57:58"/>
        <s v="2025-12-15 14:58:57"/>
        <s v="2025-12-26 14:26:01"/>
        <s v="2025-12-15 15:00:58"/>
        <s v="2025-12-15 15:27:16"/>
        <s v="2025-12-15 15:28:20"/>
        <s v="2025-12-18 09:42:53"/>
        <s v="2025-12-18 21:45:34"/>
        <s v="2025-12-13 14:47:18"/>
        <s v="2025-12-19 11:49:08"/>
        <s v="2025-12-17 16:05:01"/>
        <s v="2025-12-15 15:36:18"/>
        <s v="2025-12-23 06:25:58"/>
        <s v="2025-12-23 09:11:30"/>
        <s v="2025-12-19 08:11:57"/>
        <s v="2025-12-15 15:03:35"/>
        <s v="2025-12-18 15:54:37"/>
        <s v="2025-12-15 15:38:42"/>
        <s v="2025-12-17 16:51:36"/>
        <s v="2025-12-15 15:41:40"/>
        <s v="2025-12-15 15:47:52"/>
        <s v="2025-12-17 13:25:10"/>
        <s v="2025-12-13 21:43:33"/>
        <s v="2025-12-18 10:45:36"/>
        <s v="2025-12-26 11:59:48"/>
        <s v="2025-12-13 09:37:53"/>
        <s v="2025-12-12 14:53:32"/>
        <s v="2025-12-16 09:41:37"/>
        <s v="2025-12-22 08:33:33"/>
        <s v="2025-12-15 09:17:37"/>
        <s v="2025-12-15 15:05:28"/>
        <s v="2025-12-15 15:49:54"/>
        <s v="2025-12-17 08:00:40"/>
        <s v="2025-12-15 07:31:02"/>
        <s v="2025-12-18 17:59:36"/>
        <s v="2025-12-18 17:58:50"/>
        <s v="2025-12-18 18:00:22"/>
        <s v="2025-12-15 15:06:35"/>
        <s v="2025-12-16 08:34:58"/>
        <s v="2025-12-17 13:46:36"/>
        <s v="2025-12-16 10:19:38"/>
        <s v="2025-12-29 07:37:34"/>
        <s v="2025-12-12 13:07:10"/>
        <s v="2025-12-23 06:40:56"/>
        <s v="2025-12-16 13:34:24"/>
        <s v="2025-12-22 14:45:04"/>
        <s v="2025-12-21 16:58:30"/>
        <s v="2025-12-22 16:17:14"/>
        <s v="2025-12-16 08:47:46"/>
        <s v="2025-12-22 10:47:47"/>
        <s v="2025-12-18 21:57:22"/>
        <s v="2025-12-18 21:57:27"/>
        <s v="2025-12-15 15:51:22"/>
        <s v="2025-12-18 12:32:13"/>
        <s v="2025-12-18 12:03:15"/>
        <s v="2025-12-18 12:01:47"/>
        <s v="2025-11-07 15:19:34"/>
        <s v="2025-12-23 10:56:36"/>
        <s v="2025-12-23 11:07:36"/>
        <s v="2025-12-23 11:02:49"/>
        <s v="2025-12-16 14:41:44"/>
        <s v="2025-12-23 11:15:38"/>
        <s v="2025-12-23 11:14:53"/>
        <s v="2025-12-17 15:04:33"/>
        <s v="2025-12-17 09:44:34"/>
        <s v="2025-12-16 11:31:44"/>
        <s v="2025-12-16 11:30:21"/>
        <s v="2025-12-26 11:20:20"/>
        <s v="2025-12-26 11:21:55"/>
        <s v="2025-12-24 08:23:34"/>
        <s v="2025-12-24 11:15:26"/>
        <s v="2025-12-15 15:17:14"/>
        <s v="2025-12-19 21:47:27"/>
        <s v="2025-12-13 21:42:55"/>
        <s v="2025-12-13 10:59:03"/>
        <s v="2025-12-16 18:37:01"/>
        <s v="2025-12-19 08:21:48"/>
        <s v="2025-12-22 14:06:13"/>
        <s v="2025-12-19 21:47:39"/>
        <s v="2025-10-28 21:37:12"/>
        <s v="2025-12-12 21:47:51"/>
        <s v="2025-12-16 16:18:37"/>
        <s v="2025-12-17 11:57:55"/>
        <s v="2025-12-12 10:49:26"/>
        <s v="2025-12-19 21:45:06"/>
        <s v="2025-12-19 21:46:57"/>
        <s v="2025-12-17 16:10:19"/>
        <s v="2025-12-19 21:45:50"/>
        <s v="2025-12-19 21:45:56"/>
        <s v="2025-12-19 21:46:00"/>
        <s v="2025-12-18 10:16:22"/>
        <s v="2025-12-18 10:07:43"/>
        <s v="2025-12-17 11:58:54"/>
        <s v="2025-12-12 09:35:19"/>
        <s v="2025-12-15 19:45:20"/>
        <s v="2025-10-28 14:53:40"/>
        <s v="2025-12-23 08:10:11"/>
        <s v="2025-12-22 08:31:40"/>
        <s v="2025-12-17 12:04:55"/>
        <s v="2025-12-24 15:59:23"/>
        <s v="2025-12-12 11:59:24"/>
        <s v="2025-12-22 13:47:51"/>
        <s v="2025-12-21 10:18:23"/>
        <s v="2025-12-15 13:43:03"/>
        <s v="2025-12-19 21:54:50"/>
        <s v="2025-12-29 07:47:18"/>
        <s v="2025-12-29 07:45:35"/>
        <s v="2025-12-17 11:49:46"/>
        <s v="2025-12-17 11:47:24"/>
        <s v="2025-12-18 14:22:12"/>
        <s v="2025-12-29 15:41:34"/>
        <s v="2025-12-26 07:32:25"/>
        <s v="2025-12-16 21:54:10"/>
        <s v="2025-12-16 21:54:36"/>
        <s v="2025-12-16 21:54:39"/>
        <s v="2025-12-23 16:49:12"/>
        <s v="2025-10-31 06:21:34"/>
        <s v="2025-12-16 15:04:01"/>
        <s v="2025-12-17 11:58:21"/>
        <s v="2025-12-19 21:52:37"/>
        <s v="2025-12-18 21:54:47"/>
        <s v="2025-12-15 15:18:26"/>
        <s v="2025-12-17 21:50:09"/>
        <s v="2025-12-17 21:50:19"/>
        <s v="2025-12-24 10:34:41"/>
        <s v="2025-12-17 21:50:55"/>
        <s v="2025-12-17 21:51:00"/>
        <s v="2025-12-16 17:38:53"/>
        <s v="2025-12-23 06:15:48"/>
        <s v="2025-12-23 16:50:46"/>
        <s v="2025-12-18 08:36:22"/>
        <s v="2025-12-18 08:36:05"/>
        <s v="2025-12-18 08:35:51"/>
        <s v="2025-12-22 09:00:19"/>
        <s v="2025-12-26 20:55:03"/>
        <s v="2025-12-19 16:22:27"/>
        <s v="2025-12-24 08:39:29"/>
        <s v="2025-12-26 07:48:00"/>
        <s v="2025-12-24 17:09:15"/>
        <s v="2025-12-18 10:36:33"/>
        <s v="2025-12-15 12:12:53"/>
        <s v="2025-12-22 12:08:02"/>
        <s v="2025-12-23 15:25:07"/>
        <s v="2025-12-16 09:29:12"/>
        <s v="2025-12-17 11:34:18"/>
        <s v="2025-12-16 10:30:39"/>
        <s v="2025-12-22 09:04:02"/>
        <s v="2025-12-17 10:10:40"/>
        <s v="2025-12-17 10:10:00"/>
        <s v="2025-12-21 16:54:21"/>
        <s v="2025-12-12 07:17:38"/>
        <s v="2025-12-15 15:20:10"/>
        <s v="2025-12-17 11:58:10"/>
        <s v="2025-12-22 10:24:56"/>
        <s v="2025-12-15 12:10:14"/>
        <s v="2025-12-18 11:27:23"/>
        <s v="2025-12-15 13:59:06"/>
        <s v="2025-11-06 16:32:37"/>
        <s v="2025-11-07 08:46:03"/>
        <s v="2025-12-17 09:54:32"/>
        <s v="2025-11-08 15:23:48"/>
        <s v="2025-12-21 10:20:59"/>
        <s v="2025-12-22 10:42:14"/>
        <s v="2025-11-10 16:44:59"/>
        <s v="2025-11-11 06:49:58"/>
        <s v="2025-11-11 07:26:56"/>
        <s v="2025-12-15 18:00:39"/>
        <s v="2025-12-19 09:43:31"/>
        <s v="2025-12-22 07:25:59"/>
        <s v="2025-11-12 08:04:13"/>
        <s v="2025-12-17 10:53:06"/>
        <s v="2025-11-12 08:47:42"/>
        <s v="2025-11-12 08:56:48"/>
        <s v="2025-12-19 09:26:29"/>
        <s v="2025-11-12 11:12:40"/>
        <s v="2025-11-12 14:56:26"/>
        <s v="2025-12-18 16:10:00"/>
        <s v="2025-11-13 14:16:22"/>
        <s v="2025-12-23 08:20:13"/>
        <s v="2025-11-14 12:17:49"/>
        <s v="2025-12-24 11:42:14"/>
        <s v="2025-11-18 07:50:47"/>
        <s v="2025-12-24 11:43:02"/>
        <s v="2025-12-04 10:57:45"/>
        <s v="2025-12-24 10:26:05"/>
        <s v="2025-11-19 12:13:47"/>
        <s v="2025-12-24 11:34:40"/>
        <s v="2025-11-19 16:35:06"/>
        <s v="2025-12-12 14:53:53"/>
        <s v="2025-12-18 13:27:05"/>
        <s v="2025-12-18 10:36:30"/>
        <s v="2025-12-17 14:07:21"/>
        <s v="2025-12-18 10:32:23"/>
        <s v="2025-12-18 10:29:44"/>
        <s v="2025-12-18 10:26:12"/>
        <s v="2025-12-18 10:23:06"/>
        <s v="2025-12-18 10:24:54"/>
        <s v="2025-12-18 10:21:34"/>
        <s v="2025-12-18 10:18:26"/>
        <s v="2025-12-18 10:20:07"/>
        <s v="2025-11-20 15:08:59"/>
        <s v="2025-12-18 10:27:25"/>
        <s v="2025-12-18 10:15:21"/>
        <s v="2025-12-18 10:16:57"/>
        <s v="2025-12-26 15:00:25"/>
        <s v="2025-12-18 10:11:30"/>
        <s v="2025-12-18 10:07:06"/>
        <s v="2025-12-17 17:00:08"/>
        <s v="2025-12-22 16:10:58"/>
        <s v="2025-12-17 12:04:31"/>
        <s v="2025-12-17 12:05:12"/>
        <s v="2025-12-15 09:16:49"/>
        <s v="2025-12-18 17:12:47"/>
        <s v="2025-12-15 08:07:57"/>
        <s v="2025-12-15 08:12:59"/>
        <s v="2025-12-15 08:11:45"/>
        <s v="2025-12-15 08:11:02"/>
        <s v="2025-12-15 08:09:24"/>
        <s v="2025-12-15 08:10:26"/>
        <s v="2025-12-23 09:16:12"/>
        <s v="2025-12-15 08:08:44"/>
        <s v="2025-12-22 15:54:09"/>
        <s v="2025-12-17 13:22:14"/>
        <s v="2025-11-25 16:50:13"/>
        <s v="2025-12-23 08:02:41"/>
        <s v="2025-12-18 07:47:54"/>
        <s v="2025-12-29 07:48:44"/>
        <s v="2025-12-29 07:51:46"/>
        <s v="2025-12-17 13:24:58"/>
        <s v="2025-12-29 07:49:47"/>
        <s v="2025-11-26 10:16:01"/>
        <s v="2025-12-19 13:39:06"/>
        <s v="2025-12-17 12:49:03"/>
        <s v="2025-12-17 08:05:42"/>
        <s v="2025-12-19 07:40:36"/>
        <s v="2025-12-17 13:24:45"/>
        <s v="2025-12-21 18:52:35"/>
        <s v="2025-12-17 12:05:23"/>
        <s v="2025-12-18 15:13:54"/>
        <s v="2025-12-16 14:28:58"/>
        <s v="2025-12-16 14:28:49"/>
        <s v="2025-12-27 15:42:42"/>
        <s v="2025-12-17 13:22:25"/>
        <s v="2025-12-16 10:57:00"/>
        <s v="2025-12-17 12:38:09"/>
        <s v="2025-12-17 12:36:58"/>
        <s v="2025-12-01 10:41:21"/>
        <s v="2025-12-24 10:19:21"/>
        <s v="2025-12-26 13:15:37"/>
        <s v="2025-12-19 13:03:44"/>
        <s v="2025-12-19 13:21:15"/>
        <s v="2025-12-17 10:59:34"/>
        <s v="2025-12-17 11:45:25"/>
        <s v="2025-12-27 10:40:36"/>
        <s v="2025-12-18 08:11:11"/>
        <s v="2025-12-23 09:25:06"/>
        <s v="2025-12-23 09:54:03"/>
        <s v="2025-12-29 08:45:53"/>
        <s v="2025-12-21 15:14:43"/>
        <s v="2025-12-20 07:38:32"/>
        <s v="2025-12-18 13:55:42"/>
        <s v="2025-12-22 07:44:10"/>
        <s v="2025-12-22 07:43:27"/>
        <s v="2025-12-22 07:39:41"/>
        <s v="2025-12-22 07:42:01"/>
        <s v="2025-12-22 07:41:01"/>
        <s v="2025-12-22 07:42:30"/>
        <s v="2025-12-22 07:35:20"/>
        <s v="2025-12-23 06:24:05"/>
        <s v="2025-12-23 06:20:56"/>
        <s v="2025-12-23 06:18:26"/>
        <s v="2025-12-23 06:22:37"/>
        <s v="2025-12-16 15:33:56"/>
        <s v="2025-12-23 09:21:47"/>
        <s v="2025-12-09 09:03:24"/>
        <s v="2025-12-09 11:09:05"/>
        <s v="2025-12-09 11:35:49"/>
        <s v="2025-12-23 16:33:20"/>
        <s v="2025-12-10 09:09:25"/>
        <s v="2025-12-10 13:05:55"/>
        <s v="2025-12-26 15:40:52"/>
        <s v="2025-12-26 15:40:53"/>
        <s v="2025-12-26 15:40:54"/>
        <s v="2025-12-26 15:40:55"/>
        <s v="2025-12-26 15:40:56"/>
        <s v="2025-12-26 15:40:57"/>
        <s v="2025-12-26 15:40:58"/>
        <s v="2025-12-26 15:40:59"/>
        <s v="2025-12-26 15:41:00"/>
        <s v="2025-12-26 15:41:01"/>
        <s v="2025-12-26 15:41:02"/>
        <s v="2025-12-26 15:41:03"/>
        <s v="2025-12-26 15:41:04"/>
        <s v="2025-12-26 15:41:05"/>
        <s v="2025-12-26 15:41:06"/>
        <s v="2025-12-10 15:13:44"/>
        <s v="2025-12-26 15:41:07"/>
        <s v="2025-12-26 15:41:08"/>
        <s v="2025-12-18 16:39:59"/>
        <s v="2025-12-23 08:15:10"/>
        <s v="2025-12-12 09:07:42"/>
        <s v="2025-12-12 11:04:43"/>
        <s v="2025-12-12 11:08:51"/>
        <s v="2025-12-12 11:34:34"/>
        <s v="2025-12-12 11:50:41"/>
        <s v="2025-12-12 12:02:47"/>
        <s v="2025-12-12 12:10:52"/>
        <s v="2025-12-12 13:34:09"/>
        <s v="2025-12-12 13:46:11"/>
        <s v="2025-12-12 14:15:26"/>
        <s v="2025-12-12 14:34:05"/>
        <s v="2025-12-12 14:43:09"/>
        <s v="2025-12-12 14:44:40"/>
        <s v="2025-12-12 15:01:31"/>
        <s v="2025-12-12 15:02:45"/>
        <s v="2025-12-12 15:15:06"/>
        <s v="2025-12-12 16:06:59"/>
        <s v="2025-12-12 16:12:15"/>
        <s v="2025-12-12 16:15:55"/>
        <s v="2025-12-12 16:51:52"/>
        <s v="2025-12-12 17:53:51"/>
        <s v="2025-12-15 07:39:01"/>
        <s v="2025-12-15 07:44:22"/>
        <s v="2025-12-15 08:05:29"/>
        <s v="2025-12-15 08:10:19"/>
        <s v="2025-12-15 08:13:29"/>
        <s v="2025-12-15 08:32:20"/>
        <s v="2025-12-15 08:42:42"/>
        <s v="2025-12-15 08:44:27"/>
        <s v="2025-12-15 09:19:43"/>
        <s v="2025-12-15 09:49:49"/>
        <s v="2025-12-15 10:16:27"/>
        <s v="2025-12-15 10:21:38"/>
        <s v="2025-12-15 10:26:09"/>
        <s v="2025-12-15 10:36:00"/>
        <s v="2025-12-15 10:48:00"/>
        <s v="2025-12-15 11:37:04"/>
        <s v="2025-12-15 11:37:16"/>
        <s v="2025-12-15 11:37:17"/>
        <s v="2025-12-15 11:40:47"/>
        <s v="2025-12-15 11:41:26"/>
        <s v="2025-12-15 11:41:35"/>
        <s v="2025-12-15 12:59:40"/>
        <s v="2025-12-15 13:07:14"/>
        <s v="2025-12-15 13:07:56"/>
        <s v="2025-12-15 13:37:35"/>
        <s v="2025-12-15 13:39:09"/>
        <s v="2025-12-15 13:49:44"/>
        <s v="2025-12-15 15:03:29"/>
        <s v="2025-12-15 15:19:06"/>
        <s v="2025-12-15 15:32:39"/>
        <s v="2025-12-15 15:33:12"/>
        <s v="2025-12-15 15:44:22"/>
        <s v="2025-12-15 15:48:35"/>
        <s v="2025-12-15 16:01:08"/>
        <s v="2025-12-15 16:11:11"/>
        <s v="2025-12-15 16:12:31"/>
        <s v="2025-12-15 16:13:06"/>
        <s v="2025-12-15 16:13:54"/>
        <s v="2025-12-15 16:16:59"/>
        <s v="2025-12-15 17:31:37"/>
        <s v="2025-12-15 17:36:05"/>
        <s v="2025-12-16 07:55:44"/>
        <s v="2025-12-16 08:02:04"/>
        <s v="2025-12-16 08:02:57"/>
        <s v="2025-12-16 08:14:30"/>
        <s v="2025-12-16 08:21:59"/>
        <s v="2025-12-16 08:47:39"/>
        <s v="2025-12-16 08:57:12"/>
        <s v="2025-12-16 09:01:21"/>
        <s v="2025-12-16 09:27:17"/>
        <s v="2025-12-16 09:29:19"/>
        <s v="2025-12-16 09:35:40"/>
        <s v="2025-12-16 09:36:39"/>
        <s v="2025-12-16 09:42:18"/>
        <s v="2025-12-16 09:43:48"/>
        <s v="2025-12-16 09:46:33"/>
        <s v="2025-12-16 10:00:02"/>
        <s v="2025-12-16 10:20:30"/>
        <s v="2025-12-16 10:36:24"/>
        <s v="2025-12-16 10:44:09"/>
        <s v="2025-12-16 10:58:57"/>
        <s v="2025-12-16 11:03:53"/>
        <s v="2025-12-16 11:07:57"/>
        <s v="2025-12-16 11:18:38"/>
        <s v="2025-12-16 11:25:06"/>
        <s v="2025-12-16 11:51:36"/>
        <s v="2025-12-16 11:58:26"/>
        <s v="2025-12-16 13:28:44"/>
        <s v="2025-12-16 13:41:24"/>
        <s v="2025-12-16 13:50:14"/>
        <s v="2025-12-16 13:58:38"/>
        <s v="2025-12-16 14:02:25"/>
        <s v="2025-12-16 14:08:18"/>
        <s v="2025-12-24 06:32:32"/>
        <s v="2025-12-16 14:37:42"/>
        <s v="2025-12-16 14:57:25"/>
        <s v="2025-12-16 15:00:56"/>
        <s v="2025-12-16 15:02:56"/>
        <s v="2025-12-16 15:12:48"/>
        <s v="2025-12-16 15:35:27"/>
        <s v="2025-12-16 16:04:13"/>
        <s v="2025-12-16 16:52:25"/>
        <s v="2025-12-16 18:16:41"/>
        <s v="2025-12-17 07:02:59"/>
        <s v="2025-12-17 08:00:20"/>
        <s v="2025-12-17 08:17:56"/>
        <s v="2025-12-17 08:27:27"/>
        <s v="2025-12-17 09:17:32"/>
        <s v="2025-12-17 09:24:25"/>
        <s v="2025-12-17 09:27:39"/>
        <s v="2025-12-25 19:30:43"/>
        <s v="2025-12-17 09:44:40"/>
        <s v="2025-12-17 09:48:36"/>
        <s v="2025-12-17 09:49:49"/>
        <s v="2025-12-17 09:50:32"/>
        <s v="2025-12-17 10:07:24"/>
        <s v="2025-12-17 10:11:29"/>
        <s v="2025-12-17 10:13:26"/>
        <s v="2025-12-17 10:51:26"/>
        <s v="2025-12-17 11:08:19"/>
        <s v="2025-12-17 11:18:05"/>
        <s v="2025-12-17 11:27:47"/>
        <s v="2025-12-17 11:41:38"/>
        <s v="2025-12-17 11:41:39"/>
        <s v="2025-12-17 11:42:27"/>
        <s v="2025-12-17 11:50:13"/>
        <s v="2025-12-17 11:51:40"/>
        <s v="2025-12-17 12:06:42"/>
        <s v="2025-12-17 12:06:43"/>
        <s v="2025-12-17 12:12:48"/>
        <s v="2025-12-17 12:55:15"/>
        <s v="2025-12-17 13:13:12"/>
        <s v="2025-12-17 13:19:57"/>
        <s v="2025-12-17 13:23:54"/>
        <s v="2025-12-17 13:33:20"/>
        <s v="2025-12-17 13:39:33"/>
        <s v="2025-12-17 13:39:37"/>
        <s v="2025-12-17 13:39:35"/>
        <s v="2025-12-17 13:39:39"/>
        <s v="2025-12-17 13:39:38"/>
        <s v="2025-12-17 13:52:49"/>
        <s v="2025-12-17 14:13:02"/>
        <s v="2025-12-17 14:15:44"/>
        <s v="2025-12-17 14:20:57"/>
        <s v="2025-12-17 14:21:50"/>
        <s v="2025-12-17 14:32:35"/>
        <s v="2025-12-17 15:03:39"/>
        <s v="2025-12-17 15:06:02"/>
        <s v="2025-12-17 15:08:15"/>
        <s v="2025-12-17 15:33:06"/>
        <s v="2025-12-17 15:46:47"/>
        <s v="2025-12-17 16:02:53"/>
        <s v="2025-12-17 16:07:39"/>
        <s v="2025-12-17 16:15:37"/>
        <s v="2025-12-18 07:11:39"/>
        <s v="2025-12-18 07:15:17"/>
        <s v="2025-12-18 07:24:59"/>
        <s v="2025-12-18 08:43:21"/>
        <s v="2025-12-18 08:47:39"/>
        <s v="2025-12-18 09:11:12"/>
        <s v="2025-12-18 09:43:14"/>
        <s v="2025-12-18 09:43:50"/>
        <s v="2025-12-18 10:25:32"/>
        <s v="2025-12-18 10:31:27"/>
        <s v="2025-12-18 10:37:20"/>
        <s v="2025-12-18 11:00:02"/>
        <s v="2025-12-18 11:32:19"/>
        <s v="2025-12-18 12:12:12"/>
        <s v="2025-12-18 13:02:35"/>
        <s v="2025-12-18 13:18:03"/>
        <s v="2025-12-18 13:47:57"/>
        <s v="2025-12-18 14:03:46"/>
        <s v="2025-12-18 14:10:27"/>
        <s v="2025-12-18 14:15:02"/>
        <s v="2025-12-18 14:25:11"/>
        <s v="2025-12-18 15:38:56"/>
        <s v="2025-12-18 15:39:58"/>
        <s v="2025-12-18 16:05:56"/>
        <s v="2025-12-18 16:05:59"/>
        <s v="2025-12-18 16:06:41"/>
        <s v="2025-12-18 16:39:27"/>
        <s v="2025-12-18 17:39:31"/>
        <s v="2025-12-18 17:39:46"/>
        <s v="2025-12-18 20:36:52"/>
        <s v="2025-12-19 07:17:39"/>
        <s v="2025-12-19 07:32:18"/>
        <s v="2025-12-19 08:47:16"/>
        <s v="2025-12-19 09:06:04"/>
        <s v="2025-12-19 09:10:26"/>
        <s v="2025-12-19 10:09:52"/>
        <s v="2025-12-19 10:10:09"/>
        <s v="2025-12-19 10:13:50"/>
        <s v="2025-12-19 10:14:48"/>
        <s v="2025-12-19 10:17:00"/>
        <s v="2025-12-19 10:17:58"/>
        <s v="2025-12-19 10:20:05"/>
        <s v="2025-12-19 10:24:14"/>
        <s v="2025-12-19 10:40:17"/>
        <s v="2025-12-19 10:48:47"/>
        <s v="2025-12-19 10:57:29"/>
        <s v="2025-12-19 11:00:25"/>
        <s v="2025-12-19 11:02:43"/>
        <s v="2025-12-19 11:12:09"/>
        <s v="2025-12-19 11:20:21"/>
        <s v="2025-12-19 11:21:15"/>
        <s v="2025-12-19 11:29:09"/>
        <s v="2025-12-19 11:33:04"/>
        <s v="2025-12-19 11:42:06"/>
        <s v="2025-12-19 11:44:19"/>
        <s v="2025-12-19 13:08:27"/>
        <s v="2025-12-19 13:14:53"/>
        <s v="2025-12-19 13:17:30"/>
        <s v="2025-12-19 13:17:50"/>
        <s v="2025-12-19 13:23:47"/>
        <s v="2025-12-19 13:44:11"/>
        <s v="2025-12-19 13:50:07"/>
        <s v="2025-12-19 14:08:52"/>
        <s v="2025-12-19 14:18:32"/>
        <s v="2025-12-19 14:19:00"/>
        <s v="2025-12-19 14:48:27"/>
        <s v="2025-12-19 14:53:08"/>
        <s v="2025-12-19 15:00:29"/>
        <s v="2025-12-19 15:04:46"/>
        <s v="2025-12-19 15:22:09"/>
        <s v="2025-12-19 15:33:46"/>
        <s v="2025-12-19 15:37:16"/>
        <s v="2025-12-19 16:08:21"/>
        <s v="2025-12-19 16:14:25"/>
        <s v="2025-12-19 16:17:21"/>
        <s v="2025-12-19 16:17:26"/>
        <s v="2025-12-19 17:14:42"/>
        <s v="2025-12-20 07:03:47"/>
        <s v="2025-12-22 07:17:05"/>
        <s v="2025-12-22 07:49:16"/>
        <s v="2025-12-22 08:01:05"/>
        <s v="2025-12-22 08:16:08"/>
        <s v="2025-12-22 08:22:24"/>
        <s v="2025-12-22 08:24:10"/>
        <s v="2025-12-22 08:24:19"/>
        <s v="2025-12-22 08:35:08"/>
        <s v="2025-12-22 08:36:23"/>
        <s v="2025-12-22 08:36:25"/>
        <s v="2025-12-22 09:01:43"/>
        <s v="2025-12-22 09:06:30"/>
        <s v="2025-12-22 09:11:51"/>
        <s v="2025-12-22 09:44:22"/>
        <s v="2025-12-22 09:49:42"/>
        <s v="2025-12-22 09:57:33"/>
        <s v="2025-12-22 09:59:35"/>
        <s v="2025-12-22 10:03:00"/>
        <s v="2025-12-22 10:32:30"/>
        <s v="2025-12-22 10:46:03"/>
        <s v="2025-12-22 11:00:26"/>
        <s v="2025-12-22 11:02:20"/>
        <s v="2025-12-22 11:10:42"/>
        <s v="2025-12-22 11:14:15"/>
        <s v="2025-12-22 11:19:42"/>
        <s v="2025-12-22 11:22:27"/>
        <s v="2025-12-22 11:38:59"/>
        <s v="2025-12-22 11:49:40"/>
        <s v="2025-12-22 11:54:43"/>
        <s v="2025-12-22 11:57:58"/>
        <s v="2025-12-22 12:36:21"/>
        <s v="2025-12-22 12:41:04"/>
        <s v="2025-12-22 13:09:10"/>
        <s v="2025-12-22 13:14:19"/>
        <s v="2025-12-22 13:21:05"/>
        <s v="2025-12-22 13:44:45"/>
        <s v="2025-12-22 13:45:25"/>
        <s v="2025-12-22 13:45:37"/>
        <s v="2025-12-22 13:56:30"/>
        <s v="2025-12-22 14:12:19"/>
        <s v="2025-12-22 14:28:18"/>
        <s v="2025-12-22 14:36:01"/>
        <s v="2025-12-22 15:03:12"/>
        <s v="2025-12-22 15:04:30"/>
        <s v="2025-12-22 15:15:26"/>
        <s v="2025-12-22 15:19:56"/>
        <s v="2025-12-22 15:28:41"/>
        <s v="2025-12-22 15:33:25"/>
        <s v="2025-12-22 15:42:49"/>
        <s v="2025-12-22 15:44:57"/>
        <s v="2025-12-22 15:54:48"/>
        <s v="2025-12-22 15:55:18"/>
        <s v="2025-12-22 16:14:22"/>
        <s v="2025-12-22 16:23:34"/>
        <s v="2025-12-22 16:26:55"/>
        <s v="2025-12-22 16:26:58"/>
        <s v="2025-12-22 16:50:02"/>
        <s v="2025-12-22 16:52:56"/>
        <s v="2025-12-22 16:57:38"/>
        <s v="2025-12-22 17:04:36"/>
        <s v="2025-12-22 17:16:03"/>
        <s v="2025-12-23 06:21:02"/>
        <s v="2025-12-23 07:54:56"/>
        <s v="2025-12-23 07:58:43"/>
        <s v="2025-12-23 08:18:55"/>
        <s v="2025-12-23 08:26:38"/>
        <s v="2025-12-23 08:28:57"/>
        <s v="2025-12-23 08:35:01"/>
        <s v="2025-12-23 08:35:36"/>
        <s v="2025-12-23 08:37:28"/>
        <s v="2025-12-23 08:38:53"/>
        <s v="2025-12-23 08:41:51"/>
        <s v="2025-12-23 08:41:59"/>
        <s v="2025-12-23 08:47:49"/>
        <s v="2025-12-23 08:50:32"/>
        <s v="2025-12-23 08:51:31"/>
        <s v="2025-12-23 08:57:08"/>
        <s v="2025-12-23 09:01:20"/>
        <s v="2025-12-23 09:02:16"/>
        <s v="2025-12-23 09:03:19"/>
        <s v="2025-12-23 09:03:53"/>
        <s v="2025-12-23 09:07:01"/>
        <s v="2025-12-23 09:10:05"/>
        <s v="2025-12-23 09:14:14"/>
        <s v="2025-12-23 09:25:01"/>
        <s v="2025-12-23 09:30:16"/>
        <s v="2025-12-23 09:31:56"/>
        <s v="2025-12-23 09:37:49"/>
        <s v="2025-12-23 09:40:36"/>
        <s v="2025-12-23 09:44:06"/>
        <s v="2025-12-23 09:44:09"/>
        <s v="2025-12-23 09:55:48"/>
        <s v="2025-12-23 09:58:07"/>
        <s v="2025-12-23 10:05:13"/>
        <s v="2025-12-23 10:10:28"/>
        <s v="2025-12-23 10:11:01"/>
        <s v="2025-12-23 10:38:12"/>
        <s v="2025-12-23 10:39:15"/>
        <s v="2025-12-23 10:52:48"/>
        <s v="2025-12-23 10:57:00"/>
        <s v="2025-12-23 11:12:38"/>
        <s v="2025-12-23 11:18:03"/>
        <s v="2025-12-23 11:19:04"/>
        <s v="2025-12-23 11:19:53"/>
        <s v="2025-12-23 11:26:18"/>
        <s v="2025-12-23 11:29:59"/>
        <s v="2025-12-23 11:34:09"/>
        <s v="2025-12-23 11:34:11"/>
        <s v="2025-12-23 12:06:30"/>
        <s v="2025-12-23 12:26:12"/>
        <s v="2025-12-23 13:01:37"/>
        <s v="2025-12-23 13:17:51"/>
        <s v="2025-12-23 13:33:07"/>
        <s v="2025-12-23 13:40:35"/>
        <s v="2025-12-23 13:55:46"/>
        <s v="2025-12-23 14:09:21"/>
        <s v="2025-12-23 14:13:08"/>
        <s v="2025-12-23 14:21:11"/>
        <s v="2025-12-23 14:31:52"/>
        <s v="2025-12-23 14:35:37"/>
        <s v="2025-12-23 14:36:02"/>
        <s v="2025-12-23 14:48:04"/>
        <s v="2025-12-23 14:50:25"/>
        <s v="2025-12-23 14:50:37"/>
        <s v="2025-12-23 14:54:23"/>
        <s v="2025-12-23 14:59:46"/>
        <s v="2025-12-23 15:06:39"/>
        <s v="2025-12-23 15:19:38"/>
        <s v="2025-12-23 15:20:35"/>
        <s v="2025-12-23 15:23:05"/>
        <s v="2025-12-23 15:31:05"/>
        <s v="2025-12-23 15:34:44"/>
        <s v="2025-12-23 15:35:40"/>
        <s v="2025-12-23 15:40:24"/>
        <s v="2025-12-23 15:41:38"/>
        <s v="2025-12-23 15:55:40"/>
        <s v="2025-12-23 16:02:35"/>
        <s v="2025-12-23 16:10:21"/>
        <s v="2025-12-23 16:19:57"/>
        <s v="2025-12-23 17:01:12"/>
        <s v="2025-12-23 22:02:35"/>
        <s v="2025-12-24 06:38:55"/>
        <s v="2025-12-24 06:51:44"/>
        <s v="2025-12-24 07:02:24"/>
        <s v="2025-12-24 07:13:03"/>
        <s v="2025-12-24 07:26:32"/>
        <s v="2025-12-24 07:32:27"/>
        <s v="2025-12-24 08:28:50"/>
        <s v="2025-12-24 08:43:48"/>
        <s v="2025-12-24 08:44:14"/>
        <s v="2025-12-24 08:54:19"/>
        <s v="2025-12-24 09:16:50"/>
        <s v="2025-12-24 09:18:19"/>
        <s v="2025-12-24 09:26:30"/>
        <s v="2025-12-24 09:35:07"/>
        <s v="2025-12-24 09:35:50"/>
        <s v="2025-12-24 09:45:09"/>
        <s v="2025-12-24 10:08:53"/>
        <s v="2025-12-24 10:12:07"/>
        <s v="2025-12-24 10:33:04"/>
        <s v="2025-12-24 10:37:24"/>
        <s v="2025-12-24 10:50:57"/>
        <s v="2025-12-24 12:47:52"/>
        <s v="2025-12-24 13:02:13"/>
        <s v="2025-12-24 13:06:03"/>
        <s v="2025-12-24 13:29:30"/>
        <s v="2025-12-24 15:55:51"/>
        <s v="2025-12-24 16:57:59"/>
        <s v="2025-12-26 07:22:30"/>
        <s v="2025-12-26 07:55:39"/>
        <s v="2025-12-26 08:29:15"/>
        <s v="2025-12-26 08:40:41"/>
        <s v="2025-12-26 08:48:39"/>
        <s v="2025-12-26 08:53:59"/>
        <s v="2025-12-26 08:55:29"/>
        <s v="2025-12-26 08:57:05"/>
        <s v="2025-12-26 08:58:20"/>
        <s v="2025-12-26 09:01:05"/>
        <s v="2025-12-26 09:06:23"/>
        <s v="2025-12-26 09:08:33"/>
        <s v="2025-12-26 09:21:43"/>
        <s v="2025-12-26 09:41:30"/>
        <s v="2025-12-26 09:44:10"/>
        <s v="2025-12-26 09:51:07"/>
        <s v="2025-12-26 09:58:13"/>
        <s v="2025-12-26 10:03:08"/>
        <s v="2025-12-26 10:06:56"/>
        <s v="2025-12-26 10:54:25"/>
        <s v="2025-12-26 10:59:40"/>
        <s v="2025-12-26 11:05:21"/>
        <s v="2025-12-26 11:55:30"/>
        <s v="2025-12-26 12:13:49"/>
        <s v="2025-12-26 12:19:56"/>
        <s v="2025-12-26 12:42:29"/>
        <s v="2025-12-26 13:35:30"/>
        <s v="2025-12-26 14:06:45"/>
        <s v="2025-12-26 14:53:03"/>
        <s v="2025-12-26 15:00:28"/>
        <s v="2025-12-26 15:49:22"/>
        <s v="2025-12-26 16:01:59"/>
        <s v="2025-12-26 16:07:50"/>
        <s v="2025-12-29 07:24:59"/>
        <s v="2025-12-29 07:27:48"/>
        <s v="2025-12-29 07:52:51"/>
        <s v="2025-12-29 07:53:59"/>
        <s v="2025-12-29 08:10:42"/>
        <s v="2025-12-29 08:23:18"/>
        <s v="2025-12-29 08:32:56"/>
        <s v="2025-12-29 08:40:49"/>
        <s v="2025-12-29 08:44:45"/>
        <s v="2025-12-17 09:51:43"/>
        <s v="2025-12-09 08:22:19"/>
        <s v="2025-12-26 14:24:54"/>
        <s v="2025-12-16 10:09:48"/>
        <s v="2025-12-29 11:46:00"/>
        <s v="2025-12-18 08:35:06"/>
        <s v="2025-12-23 14:22:23"/>
        <s v="2025-12-23 08:15:35"/>
        <s v="2025-12-17 09:52:05"/>
        <s v="2025-12-17 10:08:22"/>
        <s v="2025-12-19 21:45:25"/>
        <s v="2025-12-11 21:47:11"/>
        <s v="2025-12-16 21:52:35"/>
        <s v="2025-12-16 10:16:46"/>
        <s v="2025-12-18 08:36:37"/>
        <s v="2025-12-17 09:00:20"/>
        <s v="2025-12-18 21:58:15"/>
        <s v="2025-12-18 21:58:20"/>
        <s v="2025-12-18 21:57:58"/>
        <s v="2025-12-24 11:33:11"/>
        <s v="2025-12-18 08:39:53"/>
        <s v="2025-12-16 15:07:32"/>
        <s v="2025-12-17 11:42:32"/>
        <s v="2025-12-23 11:10:29"/>
        <s v="2025-12-23 10:31:17"/>
        <s v="2025-12-22 07:51:54"/>
        <s v="2025-12-17 11:37:19"/>
        <s v="2025-12-18 15:56:53"/>
        <s v="2025-12-12 11:37:48"/>
        <s v="2025-12-12 11:16:05"/>
        <s v="2025-12-22 08:07:46"/>
        <s v="2025-12-24 09:33:08"/>
        <s v="2025-12-17 09:23:37"/>
        <s v="2025-12-22 11:24:44"/>
        <s v="2025-12-15 11:13:24"/>
        <s v="2025-12-17 09:25:10"/>
        <s v="2025-12-22 10:52:51"/>
        <s v="2025-12-29 06:43:36"/>
        <s v="2025-12-10 15:51:28"/>
        <s v="2025-12-22 08:28:55"/>
        <s v="2025-12-29 10:44:41"/>
        <s v="2025-12-22 11:32:19"/>
        <s v="2025-12-15 11:43:00"/>
        <s v="2025-12-15 11:59:30"/>
        <s v="2025-12-23 07:09:34"/>
        <s v="2025-12-22 13:50:24"/>
        <s v="2025-12-15 15:50:43"/>
        <s v="2025-12-29 10:34:19"/>
        <s v="2025-12-15 16:10:31"/>
        <s v="2025-12-22 11:35:28"/>
        <s v="2025-12-15 16:14:06"/>
        <s v="2025-12-16 08:38:23"/>
        <s v="2025-12-16 09:28:51"/>
        <s v="2025-12-16 09:36:31"/>
        <s v="2025-12-16 10:42:57"/>
        <s v="2025-12-24 07:57:52"/>
        <s v="2025-12-16 11:38:09"/>
        <s v="2025-12-16 13:37:48"/>
        <s v="2025-12-22 11:31:04"/>
        <s v="2025-12-16 14:36:59"/>
        <s v="2025-12-16 15:59:11"/>
        <s v="2025-12-16 17:03:21"/>
        <s v="2025-12-17 09:24:20"/>
        <s v="2025-12-17 10:22:51"/>
        <s v="2025-12-17 10:49:10"/>
        <s v="2025-12-17 10:51:24"/>
        <s v="2025-12-23 08:58:17"/>
        <s v="2025-12-23 08:59:00"/>
        <s v="2025-12-17 11:07:14"/>
        <s v="2025-12-17 11:07:49"/>
        <s v="2025-12-17 11:08:57"/>
        <s v="2025-12-17 11:14:40"/>
        <s v="2025-12-23 08:59:35"/>
        <s v="2025-12-17 11:24:02"/>
        <s v="2025-12-17 11:48:04"/>
        <s v="2025-12-17 11:58:01"/>
        <s v="2025-12-17 13:10:59"/>
        <s v="2025-12-17 14:00:05"/>
        <s v="2025-12-17 14:01:16"/>
        <s v="2025-12-17 14:11:51"/>
        <s v="2025-12-17 14:19:59"/>
        <s v="2025-12-17 14:56:08"/>
        <s v="2025-12-17 15:04:58"/>
        <s v="2025-12-17 15:09:44"/>
        <s v="2025-12-17 15:50:01"/>
        <s v="2025-12-17 16:03:30"/>
        <s v="2025-12-18 08:00:03"/>
        <s v="2025-12-18 09:09:57"/>
        <s v="2025-12-18 09:29:27"/>
        <s v="2025-12-18 09:44:11"/>
        <s v="2025-12-18 09:47:18"/>
        <s v="2025-12-18 10:18:41"/>
        <s v="2025-12-18 10:52:45"/>
        <s v="2025-12-18 10:59:02"/>
        <s v="2025-12-18 11:22:13"/>
        <s v="2025-12-18 11:29:37"/>
        <s v="2025-12-18 11:34:09"/>
        <s v="2025-12-18 11:39:22"/>
        <s v="2025-12-18 11:47:49"/>
        <s v="2025-12-18 11:49:32"/>
        <s v="2025-12-18 12:33:44"/>
        <s v="2025-12-18 14:07:05"/>
        <s v="2025-12-18 14:15:05"/>
        <s v="2025-12-18 14:20:53"/>
        <s v="2025-12-18 16:06:52"/>
        <s v="2025-12-18 16:12:38"/>
        <s v="2025-12-18 16:15:39"/>
        <s v="2025-12-18 16:26:26"/>
        <s v="2025-12-19 07:17:41"/>
        <s v="2025-12-19 09:58:55"/>
        <s v="2025-12-19 10:22:31"/>
        <s v="2025-12-19 10:34:55"/>
        <s v="2025-12-19 10:55:38"/>
        <s v="2025-12-19 11:00:43"/>
        <s v="2025-12-19 11:38:22"/>
        <s v="2025-12-19 12:46:04"/>
        <s v="2025-12-19 12:59:26"/>
        <s v="2025-12-19 13:11:06"/>
        <s v="2025-12-19 13:14:39"/>
        <s v="2025-12-19 13:18:18"/>
        <s v="2025-12-19 14:22:56"/>
        <s v="2025-12-19 14:23:43"/>
        <s v="2025-12-19 14:26:10"/>
        <s v="2025-12-19 14:29:02"/>
        <s v="2025-12-19 14:33:18"/>
        <s v="2025-12-19 14:50:49"/>
        <s v="2025-12-19 15:17:32"/>
        <s v="2025-12-19 15:34:58"/>
        <s v="2025-12-20 13:06:23"/>
        <s v="2025-12-22 08:52:53"/>
        <s v="2025-12-22 08:56:29"/>
        <s v="2025-12-22 09:11:29"/>
        <s v="2025-12-22 09:27:31"/>
        <s v="2025-12-22 09:31:33"/>
        <s v="2025-12-22 09:59:30"/>
        <s v="2025-12-22 10:14:58"/>
        <s v="2025-12-22 10:34:31"/>
        <s v="2025-12-22 10:41:30"/>
        <s v="2025-12-22 10:45:26"/>
        <s v="2025-12-22 11:10:58"/>
        <s v="2025-12-22 11:27:45"/>
        <s v="2025-12-22 12:08:22"/>
        <s v="2025-12-22 13:29:28"/>
        <s v="2025-12-22 13:45:39"/>
        <s v="2025-12-22 14:00:48"/>
        <s v="2025-12-22 14:44:34"/>
        <s v="2025-12-22 15:08:54"/>
        <s v="2025-12-22 15:17:17"/>
        <s v="2025-12-22 15:49:54"/>
        <s v="2025-12-22 16:00:20"/>
        <s v="2025-12-22 17:00:36"/>
        <s v="2025-12-23 07:28:51"/>
        <s v="2025-12-23 09:48:03"/>
        <s v="2025-12-23 10:02:04"/>
        <s v="2025-12-23 10:13:30"/>
        <s v="2025-12-23 10:30:00"/>
        <s v="2025-12-23 10:59:31"/>
        <s v="2025-12-23 11:03:42"/>
        <s v="2025-12-23 11:12:11"/>
        <s v="2025-12-23 11:26:20"/>
        <s v="2025-12-23 15:12:01"/>
        <s v="2025-12-23 15:27:49"/>
        <s v="2025-12-23 16:18:45"/>
        <s v="2025-12-23 16:56:53"/>
        <s v="2025-12-24 07:52:35"/>
        <s v="2025-12-24 08:04:46"/>
        <s v="2025-12-24 09:51:58"/>
        <s v="2025-12-24 10:05:39"/>
        <s v="2025-12-24 10:12:40"/>
        <s v="2025-12-24 11:02:36"/>
        <s v="2025-12-26 06:57:54"/>
        <s v="2025-12-26 08:34:41"/>
        <s v="2025-12-26 09:08:38"/>
        <s v="2025-12-26 09:23:45"/>
        <s v="2025-12-26 10:06:46"/>
        <s v="2025-12-26 10:14:08"/>
        <s v="2025-12-26 15:38:28"/>
        <s v="2025-12-29 08:38:50"/>
        <s v="2025-12-29 09:30:58"/>
        <s v="2025-12-29 09:45:48"/>
        <s v="2025-12-29 10:25:27"/>
        <s v="2025-12-29 10:28:52"/>
        <s v="2025-12-29 11:11:59"/>
        <s v="2025-12-29 11:12:26"/>
        <s v="2025-12-29 11:12:43"/>
        <s v="2025-12-29 11:34:16"/>
        <s v="2025-12-29 13:36:14"/>
        <s v="2025-12-29 13:39:47"/>
        <s v="2025-12-29 14:00:46"/>
        <s v="2025-12-29 14:02:29"/>
        <s v="2025-12-29 14:34:31"/>
        <s v="2025-12-29 14:38:39"/>
        <s v="2025-12-29 14:39:38"/>
        <s v="2025-12-29 15:02:37"/>
        <s v="2025-12-29 15:14:38"/>
        <s v="2025-12-29 15:15:52"/>
        <s v="2025-12-29 15:35:20"/>
        <m u="1"/>
        <s v="2025-12-22 12:40:53" u="1"/>
        <s v="2025-12-11 14:53:10" u="1"/>
        <s v="2025-12-18 15:59:52" u="1"/>
        <s v="2025-12-16 09:56:11" u="1"/>
        <s v="2025-12-20 10:39:04" u="1"/>
        <s v="2025-12-19 15:14:46" u="1"/>
        <s v="2025-12-16 21:53:50" u="1"/>
        <s v="2025-12-17 10:14:13" u="1"/>
        <s v="2025-12-18 10:41:44" u="1"/>
        <s v="2025-12-17 21:50:43" u="1"/>
        <s v="2025-12-19 14:42:02" u="1"/>
        <s v="2025-12-19 17:53:41" u="1"/>
        <s v="2025-12-17 21:50:48" u="1"/>
        <s v="2025-12-22 13:45:29" u="1"/>
        <s v="2025-12-15 09:30:59" u="1"/>
        <s v="2025-12-18 21:07:33" u="1"/>
        <s v="2025-12-16 21:51:08" u="1"/>
        <s v="2025-12-16 16:08:03" u="1"/>
        <s v="2025-12-22 15:30:21" u="1"/>
        <s v="2025-12-18 16:08:20" u="1"/>
        <s v="2025-12-18 10:33:05" u="1"/>
        <s v="2025-12-18 10:33:59" u="1"/>
        <s v="2025-12-19 13:08:57" u="1"/>
        <s v="2025-12-17 13:37:31" u="1"/>
        <s v="2025-12-18 21:45:11" u="1"/>
        <s v="2025-12-16 21:53:58" u="1"/>
        <s v="2025-12-19 11:29:45" u="1"/>
        <s v="2025-12-19 11:26:31" u="1"/>
        <s v="2025-12-19 21:46:08" u="1"/>
        <s v="2025-12-19 21:45:18" u="1"/>
        <s v="2025-12-19 21:46:13" u="1"/>
        <s v="2025-12-18 13:59:01" u="1"/>
        <s v="2025-12-18 14:01:00" u="1"/>
        <s v="2025-12-22 09:18:00" u="1"/>
        <s v="2025-12-16 16:29:59" u="1"/>
        <s v="2025-12-22 09:23:46" u="1"/>
        <s v="2025-12-19 09:13:51" u="1"/>
        <s v="2025-12-15 16:16:17" u="1"/>
        <s v="2025-12-15 16:18:14" u="1"/>
        <s v="2025-12-16 17:12:07" u="1"/>
        <s v="2025-12-19 09:34:09" u="1"/>
        <s v="2025-12-16 11:17:54" u="1"/>
        <s v="2025-12-22 13:40:15" u="1"/>
        <s v="2025-12-20 08:09:31" u="1"/>
        <s v="2025-12-19 15:13:26" u="1"/>
        <s v="2025-12-17 10:06:17" u="1"/>
        <s v="2025-12-19 08:12:07" u="1"/>
        <s v="2025-12-16 11:17:42" u="1"/>
        <s v="2025-12-16 11:20:34" u="1"/>
        <s v="2025-12-19 21:54:27" u="1"/>
        <s v="2025-12-22 05:43:18" u="1"/>
        <s v="2025-12-19 21:54:39" u="1"/>
        <s v="2025-12-16 12:44:02" u="1"/>
        <s v="2025-12-16 15:41:41" u="1"/>
        <s v="2025-12-19 09:36:56" u="1"/>
        <s v="2025-12-12 08:50:17" u="1"/>
        <s v="2025-12-22 07:53:13" u="1"/>
        <s v="2025-12-19 16:12:30" u="1"/>
        <s v="2025-12-19 16:12:27" u="1"/>
        <s v="2025-12-18 16:09:44" u="1"/>
        <s v="2025-12-22 09:21:12" u="1"/>
        <s v="2025-12-17 09:26:19" u="1"/>
        <s v="2025-12-16 09:14:53" u="1"/>
        <s v="2025-12-17 16:09:25" u="1"/>
        <s v="2025-12-12 09:50:55" u="1"/>
        <s v="2025-12-15 06:56:35" u="1"/>
        <s v="2025-12-16 10:31:26" u="1"/>
        <s v="2025-12-16 11:22:47" u="1"/>
        <s v="2025-12-16 10:17:13" u="1"/>
        <s v="2025-12-18 13:04:53" u="1"/>
        <s v="2025-12-18 08:59:28" u="1"/>
        <s v="2025-12-18 16:06:11" u="1"/>
        <s v="2025-12-19 09:17:31" u="1"/>
        <s v="2025-12-19 09:18:44" u="1"/>
        <s v="2025-12-19 09:19:26" u="1"/>
        <s v="2025-12-19 09:15:12" u="1"/>
        <s v="2025-12-19 09:20:31" u="1"/>
        <s v="2025-12-19 09:21:31" u="1"/>
        <s v="2025-12-19 09:09:53" u="1"/>
        <s v="2025-12-12 16:10:21" u="1"/>
        <s v="2025-12-18 13:50:57" u="1"/>
        <s v="2025-12-18 13:51:34" u="1"/>
        <s v="2025-12-18 13:52:12" u="1"/>
        <s v="2025-12-18 14:56:24" u="1"/>
        <s v="2025-12-19 08:42:13" u="1"/>
        <s v="2025-12-19 08:44:09" u="1"/>
        <s v="2025-12-19 08:45:20" u="1"/>
        <s v="2025-12-17 15:00:57" u="1"/>
        <s v="2025-12-20 09:48:13" u="1"/>
        <s v="2025-12-22 12:02:00" u="1"/>
        <s v="2025-12-17 15:12:46" u="1"/>
        <s v="2025-12-18 14:07:22" u="1"/>
        <s v="2025-12-18 11:46:24" u="1"/>
        <s v="2025-12-22 12:46:29" u="1"/>
        <s v="2025-12-17 13:14:20" u="1"/>
        <s v="2025-12-20 06:15:18" u="1"/>
        <s v="2025-12-19 12:39:06" u="1"/>
        <s v="2025-12-19 08:25:46" u="1"/>
        <s v="2025-12-16 06:54:55" u="1"/>
        <s v="2025-12-19 10:38:06" u="1"/>
        <s v="2025-12-18 16:30:30" u="1"/>
        <s v="2025-12-22 10:17:42" u="1"/>
        <s v="2025-12-10 15:20:17" u="1"/>
        <s v="2025-12-18 14:16:22" u="1"/>
        <s v="2025-12-11 12:53:30" u="1"/>
        <s v="2025-12-11 14:49:44" u="1"/>
        <s v="2025-12-20 11:56:09" u="1"/>
        <s v="2025-12-17 11:22:56" u="1"/>
        <s v="2025-12-11 16:52:07" u="1"/>
        <s v="2025-12-11 16:57:14" u="1"/>
        <s v="2025-12-12 11:51:20" u="1"/>
        <s v="2025-12-12 11:53:14" u="1"/>
        <s v="2025-12-12 14:13:55" u="1"/>
        <s v="2025-12-12 14:31:02" u="1"/>
        <s v="2025-12-19 08:22:39" u="1"/>
        <s v="2025-12-12 16:19:59" u="1"/>
        <s v="2025-12-20 09:44:52" u="1"/>
        <s v="2025-12-20 09:45:42" u="1"/>
        <s v="2025-12-13 13:47:12" u="1"/>
        <s v="2025-12-15 07:59:37" u="1"/>
        <s v="2025-12-15 08:55:34" u="1"/>
        <s v="2025-12-15 09:52:49" u="1"/>
        <s v="2025-12-15 10:52:45" u="1"/>
        <s v="2025-12-15 10:57:03" u="1"/>
        <s v="2025-12-15 11:57:13" u="1"/>
        <s v="2025-12-15 12:11:39" u="1"/>
        <s v="2025-12-22 12:22:49" u="1"/>
        <s v="2025-12-15 14:10:23" u="1"/>
        <s v="2025-12-15 14:10:47" u="1"/>
        <s v="2025-12-15 14:50:14" u="1"/>
        <s v="2025-12-18 15:00:50" u="1"/>
        <s v="2025-12-18 14:58:51" u="1"/>
        <s v="2025-12-18 14:56:59" u="1"/>
        <s v="2025-12-18 14:53:06" u="1"/>
        <s v="2025-12-18 14:51:27" u="1"/>
        <s v="2025-12-18 14:50:21" u="1"/>
        <s v="2025-12-15 15:45:31" u="1"/>
        <s v="2025-12-15 15:58:32" u="1"/>
        <s v="2025-12-16 07:55:58" u="1"/>
        <s v="2025-12-16 08:58:52" u="1"/>
        <s v="2025-12-16 09:51:21" u="1"/>
        <s v="2025-12-16 11:53:12" u="1"/>
        <s v="2025-12-16 12:02:49" u="1"/>
        <s v="2025-12-16 12:12:30" u="1"/>
        <s v="2025-12-17 06:56:25" u="1"/>
        <s v="2025-12-16 12:17:47" u="1"/>
        <s v="2025-12-16 12:18:39" u="1"/>
        <s v="2025-12-16 13:03:19" u="1"/>
        <s v="2025-12-16 13:07:16" u="1"/>
        <s v="2025-12-16 13:31:29" u="1"/>
        <s v="2025-12-18 16:39:21" u="1"/>
        <s v="2025-12-16 14:25:56" u="1"/>
        <s v="2025-12-16 14:41:05" u="1"/>
        <s v="2025-12-16 16:01:52" u="1"/>
        <s v="2025-12-17 06:46:06" u="1"/>
        <s v="2025-12-17 08:10:48" u="1"/>
        <s v="2025-12-17 08:29:17" u="1"/>
        <s v="2025-12-17 08:40:09" u="1"/>
        <s v="2025-12-17 08:46:40" u="1"/>
        <s v="2025-12-17 08:50:43" u="1"/>
        <s v="2025-12-17 08:52:38" u="1"/>
        <s v="2025-12-17 09:12:55" u="1"/>
        <s v="2025-12-17 10:21:24" u="1"/>
        <s v="2025-12-17 10:34:32" u="1"/>
        <s v="2025-12-17 10:38:37" u="1"/>
        <s v="2025-12-17 10:48:50" u="1"/>
        <s v="2025-12-17 10:59:18" u="1"/>
        <s v="2025-12-17 11:34:45" u="1"/>
        <s v="2025-12-17 11:45:33" u="1"/>
        <s v="2025-12-17 12:02:10" u="1"/>
        <s v="2025-12-17 12:16:40" u="1"/>
        <s v="2025-12-17 12:31:33" u="1"/>
        <s v="2025-12-18 11:28:50" u="1"/>
        <s v="2025-12-17 12:57:25" u="1"/>
        <s v="2025-12-17 13:38:44" u="1"/>
        <s v="2025-12-17 14:38:14" u="1"/>
        <s v="2025-12-17 15:18:45" u="1"/>
        <s v="2025-12-17 15:24:06" u="1"/>
        <s v="2025-12-17 15:36:04" u="1"/>
        <s v="2025-12-17 16:06:42" u="1"/>
        <s v="2025-12-17 16:09:02" u="1"/>
        <s v="2025-12-17 16:27:55" u="1"/>
        <s v="2025-12-17 16:52:50" u="1"/>
        <s v="2025-12-17 17:05:57" u="1"/>
        <s v="2025-12-17 17:18:20" u="1"/>
        <s v="2025-12-17 17:25:50" u="1"/>
        <s v="2025-12-17 18:41:30" u="1"/>
        <s v="2025-12-18 05:50:40" u="1"/>
        <s v="2025-12-22 11:01:41" u="1"/>
        <s v="2025-12-18 06:37:38" u="1"/>
        <s v="2025-12-18 08:04:21" u="1"/>
        <s v="2025-12-18 08:26:15" u="1"/>
        <s v="2025-12-18 08:44:09" u="1"/>
        <s v="2025-12-18 08:54:48" u="1"/>
        <s v="2025-12-18 09:15:31" u="1"/>
        <s v="2025-12-18 09:34:37" u="1"/>
        <s v="2025-12-18 09:53:17" u="1"/>
        <s v="2025-12-18 10:03:14" u="1"/>
        <s v="2025-12-18 10:17:43" u="1"/>
        <s v="2025-12-18 10:28:56" u="1"/>
        <s v="2025-12-18 10:29:24" u="1"/>
        <s v="2025-12-18 10:33:43" u="1"/>
        <s v="2025-12-18 10:58:26" u="1"/>
        <s v="2025-12-18 11:06:06" u="1"/>
        <s v="2025-12-18 11:20:25" u="1"/>
        <s v="2025-12-18 11:25:26" u="1"/>
        <s v="2025-12-18 12:00:34" u="1"/>
        <s v="2025-12-18 12:52:28" u="1"/>
        <s v="2025-12-18 12:58:25" u="1"/>
        <s v="2025-12-18 13:01:17" u="1"/>
        <s v="2025-12-18 13:18:12" u="1"/>
        <s v="2025-12-18 13:20:05" u="1"/>
        <s v="2025-12-18 13:38:27" u="1"/>
        <s v="2025-12-19 13:38:23" u="1"/>
        <s v="2025-12-18 14:30:26" u="1"/>
        <s v="2025-12-18 14:37:55" u="1"/>
        <s v="2025-12-18 14:39:04" u="1"/>
        <s v="2025-12-18 14:44:07" u="1"/>
        <s v="2025-12-18 14:55:21" u="1"/>
        <s v="2025-12-18 15:09:24" u="1"/>
        <s v="2025-12-18 15:25:08" u="1"/>
        <s v="2025-12-18 15:29:57" u="1"/>
        <s v="2025-12-18 15:34:12" u="1"/>
        <s v="2025-12-18 15:43:47" u="1"/>
        <s v="2025-12-18 16:00:33" u="1"/>
        <s v="2025-12-18 16:16:06" u="1"/>
        <s v="2025-12-18 18:18:16" u="1"/>
        <s v="2025-12-19 07:57:18" u="1"/>
        <s v="2025-12-19 07:59:27" u="1"/>
        <s v="2025-12-19 08:20:14" u="1"/>
        <s v="2025-12-19 08:26:10" u="1"/>
        <s v="2025-12-19 08:30:57" u="1"/>
        <s v="2025-12-19 08:45:39" u="1"/>
        <s v="2025-12-19 08:49:05" u="1"/>
        <s v="2025-12-19 09:09:13" u="1"/>
        <s v="2025-12-19 09:12:07" u="1"/>
        <s v="2025-12-19 09:17:15" u="1"/>
        <s v="2025-12-19 09:27:25" u="1"/>
        <s v="2025-12-19 09:34:42" u="1"/>
        <s v="2025-12-19 09:39:32" u="1"/>
        <s v="2025-12-19 10:00:35" u="1"/>
        <s v="2025-12-19 10:15:32" u="1"/>
        <s v="2025-12-19 10:38:18" u="1"/>
        <s v="2025-12-19 10:40:25" u="1"/>
        <s v="2025-12-19 10:41:16" u="1"/>
        <s v="2025-12-19 10:54:54" u="1"/>
        <s v="2025-12-19 11:01:32" u="1"/>
        <s v="2025-12-19 11:02:23" u="1"/>
        <s v="2025-12-19 11:02:41" u="1"/>
        <s v="2025-12-19 11:12:01" u="1"/>
        <s v="2025-12-19 11:16:13" u="1"/>
        <s v="2025-12-19 11:23:18" u="1"/>
        <s v="2025-12-19 11:24:09" u="1"/>
        <s v="2025-12-19 11:28:33" u="1"/>
        <s v="2025-12-19 11:34:26" u="1"/>
        <s v="2025-12-19 11:49:36" u="1"/>
        <s v="2025-12-19 11:53:21" u="1"/>
        <s v="2025-12-19 12:02:46" u="1"/>
        <s v="2025-12-19 12:05:33" u="1"/>
        <s v="2025-12-19 12:11:13" u="1"/>
        <s v="2025-12-19 12:27:14" u="1"/>
        <s v="2025-12-19 12:29:54" u="1"/>
        <s v="2025-12-19 12:49:40" u="1"/>
        <s v="2025-12-19 13:01:19" u="1"/>
        <s v="2025-12-19 13:09:22" u="1"/>
        <s v="2025-12-19 13:20:13" u="1"/>
        <s v="2025-12-19 13:33:32" u="1"/>
        <s v="2025-12-19 13:38:34" u="1"/>
        <s v="2025-12-19 13:54:13" u="1"/>
        <s v="2025-12-19 14:20:40" u="1"/>
        <s v="2025-12-19 14:28:35" u="1"/>
        <s v="2025-12-19 15:24:30" u="1"/>
        <s v="2025-12-19 15:26:55" u="1"/>
        <s v="2025-12-19 15:40:55" u="1"/>
        <s v="2025-12-19 15:44:07" u="1"/>
        <s v="2025-12-19 15:44:49" u="1"/>
        <s v="2025-12-19 15:59:43" u="1"/>
        <s v="2025-12-19 16:10:44" u="1"/>
        <s v="2025-12-19 16:17:43" u="1"/>
        <s v="2025-12-19 16:29:00" u="1"/>
        <s v="2025-12-19 17:07:34" u="1"/>
        <s v="2025-12-19 17:30:25" u="1"/>
        <s v="2025-12-19 20:05:27" u="1"/>
        <s v="2025-12-20 08:12:05" u="1"/>
        <s v="2025-12-20 08:36:51" u="1"/>
        <s v="2025-12-20 09:00:55" u="1"/>
        <s v="2025-12-20 11:19:41" u="1"/>
        <s v="2025-12-20 11:29:17" u="1"/>
        <s v="2025-12-20 11:32:43" u="1"/>
        <s v="2025-12-20 17:43:57" u="1"/>
        <s v="2025-12-22 07:17:51" u="1"/>
        <s v="2025-12-22 07:25:23" u="1"/>
        <s v="2025-12-22 08:19:39" u="1"/>
        <s v="2025-12-22 08:44:19" u="1"/>
        <s v="2025-12-22 08:48:14" u="1"/>
        <s v="2025-12-22 09:10:51" u="1"/>
        <s v="2025-12-22 09:10:55" u="1"/>
        <s v="2025-12-22 09:12:12" u="1"/>
        <s v="2025-12-22 10:04:26" u="1"/>
        <s v="2025-12-22 10:17:31" u="1"/>
        <s v="2025-12-22 10:58:35" u="1"/>
        <s v="2025-12-22 11:37:03" u="1"/>
        <s v="2025-12-22 11:37:24" u="1"/>
        <s v="2025-12-22 11:49:38" u="1"/>
        <s v="2025-12-22 12:41:29" u="1"/>
        <s v="2025-12-22 13:03:39" u="1"/>
        <s v="2025-12-09 08:32:21" u="1"/>
        <s v="2025-12-09 09:44:29" u="1"/>
        <s v="2025-12-09 08:39:45" u="1"/>
        <s v="2025-12-09 09:49:51" u="1"/>
        <s v="2025-12-15 10:33:35" u="1"/>
        <s v="2025-12-19 07:15:50" u="1"/>
        <s v="2025-12-09 09:47:02" u="1"/>
        <s v="2025-12-19 21:46:41" u="1"/>
        <s v="2025-12-16 10:01:28" u="1"/>
        <s v="2025-12-19 21:46:35" u="1"/>
        <s v="2025-12-04 21:47:38" u="1"/>
        <s v="2025-12-17 10:25:03" u="1"/>
        <s v="2025-12-11 21:48:32" u="1"/>
        <s v="2025-12-05 22:01:52" u="1"/>
        <s v="2025-12-15 06:21:11" u="1"/>
        <s v="2025-12-12 08:08:09" u="1"/>
        <s v="2025-12-19 14:17:21" u="1"/>
        <s v="2025-12-19 14:24:16" u="1"/>
        <s v="2025-12-06 13:17:18" u="1"/>
        <s v="2025-12-18 21:58:51" u="1"/>
        <s v="2025-11-24 11:10:12" u="1"/>
        <s v="2025-12-15 10:39:09" u="1"/>
        <s v="2025-12-09 09:04:32" u="1"/>
        <s v="2025-12-18 10:45:08" u="1"/>
        <s v="2025-12-19 14:21:25" u="1"/>
        <s v="2025-12-18 11:07:29" u="1"/>
        <s v="2025-12-12 16:50:08" u="1"/>
        <s v="2025-12-12 15:54:34" u="1"/>
        <s v="2025-12-18 10:26:06" u="1"/>
        <s v="2025-12-19 13:16:17" u="1"/>
        <s v="2025-12-12 15:40:08" u="1"/>
        <s v="2025-12-18 11:39:37" u="1"/>
        <s v="2025-12-03 16:46:14" u="1"/>
        <s v="2025-12-19 11:48:27" u="1"/>
        <s v="2025-12-15 17:07:54" u="1"/>
        <s v="2025-11-26 09:48:40" u="1"/>
        <s v="2025-12-16 09:42:03" u="1"/>
        <s v="2025-12-19 08:04:02" u="1"/>
        <s v="2025-12-01 10:13:31" u="1"/>
        <s v="2025-12-18 14:51:49" u="1"/>
        <s v="2025-12-15 09:33:17" u="1"/>
        <s v="2025-12-02 11:12:25" u="1"/>
        <s v="2025-12-02 15:10:03" u="1"/>
        <s v="2025-12-03 10:22:23" u="1"/>
        <s v="2025-12-03 13:48:16" u="1"/>
        <s v="2025-12-03 14:56:31" u="1"/>
        <s v="2025-12-03 15:37:59" u="1"/>
        <s v="2025-12-09 15:59:39" u="1"/>
        <s v="2025-12-18 10:18:42" u="1"/>
        <s v="2025-12-18 15:41:44" u="1"/>
        <s v="2025-12-10 10:25:39" u="1"/>
        <s v="2025-12-10 11:07:01" u="1"/>
        <s v="2025-12-10 14:43:07" u="1"/>
        <s v="2025-12-10 16:40:14" u="1"/>
        <s v="2025-12-11 16:30:21" u="1"/>
        <s v="2025-12-12 09:15:46" u="1"/>
        <s v="2025-12-18 19:24:15" u="1"/>
        <s v="2025-12-12 15:31:51" u="1"/>
        <s v="2025-12-12 16:27:44" u="1"/>
        <s v="2025-12-15 07:22:54" u="1"/>
        <s v="2025-12-15 08:54:48" u="1"/>
        <s v="2025-12-15 09:51:38" u="1"/>
        <s v="2025-12-16 08:06:40" u="1"/>
        <s v="2025-12-16 08:54:51" u="1"/>
        <s v="2025-12-16 09:13:52" u="1"/>
        <s v="2025-12-16 09:44:46" u="1"/>
        <s v="2025-12-16 11:07:26" u="1"/>
        <s v="2025-12-16 11:20:38" u="1"/>
        <s v="2025-12-16 11:57:55" u="1"/>
        <s v="2025-12-16 12:12:16" u="1"/>
        <s v="2025-12-16 15:14:46" u="1"/>
        <s v="2025-12-16 16:15:06" u="1"/>
        <s v="2025-12-16 17:21:27" u="1"/>
        <s v="2025-12-17 09:18:29" u="1"/>
        <s v="2025-12-17 09:52:15" u="1"/>
        <s v="2025-12-17 10:03:55" u="1"/>
        <s v="2025-12-17 10:34:09" u="1"/>
        <s v="2025-12-17 11:04:24" u="1"/>
        <s v="2025-12-17 14:25:50" u="1"/>
        <s v="2025-12-17 14:26:10" u="1"/>
        <s v="2025-12-17 14:26:20" u="1"/>
        <s v="2025-12-17 14:26:38" u="1"/>
        <s v="2025-12-17 14:26:45" u="1"/>
        <s v="2025-12-17 14:26:48" u="1"/>
        <s v="2025-12-17 14:48:57" u="1"/>
        <s v="2025-12-17 15:35:07" u="1"/>
        <s v="2025-12-17 16:09:49" u="1"/>
        <s v="2025-12-17 17:18:56" u="1"/>
        <s v="2025-12-17 17:30:36" u="1"/>
        <s v="2025-12-17 17:50:08" u="1"/>
        <s v="2025-12-17 18:01:07" u="1"/>
        <s v="2025-12-17 18:12:01" u="1"/>
        <s v="2025-12-17 18:12:34" u="1"/>
        <s v="2025-12-18 07:58:36" u="1"/>
        <s v="2025-12-18 08:05:33" u="1"/>
        <s v="2025-12-18 08:46:45" u="1"/>
        <s v="2025-12-18 08:47:48" u="1"/>
        <s v="2025-12-18 09:10:43" u="1"/>
        <s v="2025-12-18 09:24:19" u="1"/>
        <s v="2025-12-18 09:40:50" u="1"/>
        <s v="2025-12-18 09:58:04" u="1"/>
        <s v="2025-12-18 10:05:19" u="1"/>
        <s v="2025-12-18 10:59:09" u="1"/>
        <s v="2025-12-18 11:15:04" u="1"/>
        <s v="2025-12-18 13:03:08" u="1"/>
        <s v="2025-12-18 13:36:43" u="1"/>
        <s v="2025-12-18 14:26:26" u="1"/>
        <s v="2025-12-18 15:02:00" u="1"/>
        <s v="2025-12-18 15:06:51" u="1"/>
        <s v="2025-12-18 15:13:46" u="1"/>
        <s v="2025-12-18 15:44:10" u="1"/>
        <s v="2025-12-19 08:23:54" u="1"/>
        <s v="2025-12-19 08:40:18" u="1"/>
        <s v="2025-12-19 08:51:29" u="1"/>
        <s v="2025-12-19 09:05:50" u="1"/>
        <s v="2025-12-19 09:18:28" u="1"/>
        <s v="2025-12-19 09:53:28" u="1"/>
        <s v="2025-12-19 11:04:44" u="1"/>
        <s v="2025-12-19 13:02:37" u="1"/>
        <s v="2025-12-19 14:56:40" u="1"/>
        <s v="2025-12-19 15:32:51" u="1"/>
        <s v="2025-12-19 15:36:00" u="1"/>
        <s v="2025-12-19 16:39:21" u="1"/>
        <s v="2025-12-19 17:27:04" u="1"/>
        <s v="2025-12-22 10:22:21" u="1"/>
        <s v="2025-12-22 10:35:49" u="1"/>
        <s v="2025-12-22 11:31:55" u="1"/>
        <s v="2025-12-18 10:30:13" u="1"/>
        <s v="2025-12-16 14:57:37" u="1"/>
        <s v="2025-12-19 21:54:31" u="1"/>
        <s v="2025-12-19 21:54:35" u="1"/>
        <s v="2025-12-15 15:07:18" u="1"/>
        <s v="2025-12-15 16:36:42" u="1"/>
        <s v="2025-12-12 16:06:35" u="1"/>
        <s v="2025-12-19 21:54:24" u="1"/>
        <s v="2025-12-05 08:38:22" u="1"/>
        <s v="2025-12-18 09:01:36" u="1"/>
        <s v="2025-12-19 21:54:05" u="1"/>
        <s v="2025-12-15 07:56:06" u="1"/>
        <s v="2025-12-22 08:14:36" u="1"/>
        <s v="2025-12-16 21:50:48" u="1"/>
        <s v="2025-12-15 09:29:56" u="1"/>
        <s v="2025-12-15 11:37:45" u="1"/>
        <s v="2025-12-16 21:48:47" u="1"/>
        <s v="2025-12-17 10:52:32" u="1"/>
        <s v="2025-12-16 07:46:29" u="1"/>
        <s v="2025-12-19 08:01:53" u="1"/>
        <s v="2025-12-16 21:48:53" u="1"/>
        <s v="2025-12-16 21:50:51" u="1"/>
        <s v="2025-12-16 10:31:45" u="1"/>
        <s v="2025-12-03 08:19:19" u="1"/>
        <s v="2025-12-18 21:58:45" u="1"/>
        <s v="2025-12-17 09:48:37" u="1"/>
        <s v="2025-12-18 08:22:31" u="1"/>
        <s v="2025-11-04 12:54:46" u="1"/>
        <s v="2025-12-10 11:31:24" u="1"/>
        <s v="2025-12-09 12:46:03" u="1"/>
        <s v="2025-12-02 10:09:08" u="1"/>
        <s v="2025-12-16 11:51:40" u="1"/>
        <s v="2025-12-19 06:19:57" u="1"/>
        <s v="2025-12-05 11:13:24" u="1"/>
        <s v="2025-11-25 15:31:09" u="1"/>
        <s v="2025-12-12 09:39:16" u="1"/>
        <s v="2025-12-15 13:13:20" u="1"/>
        <s v="2025-12-04 09:11:44" u="1"/>
        <s v="2025-12-18 10:05:42" u="1"/>
        <s v="2025-12-17 09:46:04" u="1"/>
        <s v="2025-12-19 15:12:05" u="1"/>
        <s v="2025-12-19 15:52:05" u="1"/>
        <s v="2025-12-09 07:21:10" u="1"/>
        <s v="2025-12-18 11:26:21" u="1"/>
        <s v="2025-12-16 09:10:48" u="1"/>
        <s v="2025-12-10 09:48:31" u="1"/>
        <s v="2025-12-10 11:05:57" u="1"/>
        <s v="2025-12-10 14:12:05" u="1"/>
        <s v="2025-12-11 09:10:03" u="1"/>
        <s v="2025-12-11 10:10:12" u="1"/>
        <s v="2025-12-12 10:45:21" u="1"/>
        <s v="2025-12-15 07:49:17" u="1"/>
        <s v="2025-12-15 10:10:46" u="1"/>
        <s v="2025-12-15 10:22:30" u="1"/>
        <s v="2025-12-15 10:28:50" u="1"/>
        <s v="2025-12-15 10:35:17" u="1"/>
        <s v="2025-12-15 10:40:09" u="1"/>
        <s v="2025-12-15 10:41:20" u="1"/>
        <s v="2025-12-15 10:49:52" u="1"/>
        <s v="2025-12-15 11:13:11" u="1"/>
        <s v="2025-12-15 12:13:28" u="1"/>
        <s v="2025-12-15 13:04:18" u="1"/>
        <s v="2025-12-15 13:11:26" u="1"/>
        <s v="2025-12-16 09:22:49" u="1"/>
        <s v="2025-12-16 09:52:32" u="1"/>
        <s v="2025-12-16 10:25:34" u="1"/>
        <s v="2025-12-16 11:37:41" u="1"/>
        <s v="2025-12-16 12:49:21" u="1"/>
        <s v="2025-12-16 12:57:14" u="1"/>
        <s v="2025-12-16 16:34:49" u="1"/>
        <s v="2025-12-17 08:46:22" u="1"/>
        <s v="2025-12-17 08:51:47" u="1"/>
        <s v="2025-12-17 11:25:12" u="1"/>
        <s v="2025-12-17 11:30:57" u="1"/>
        <s v="2025-12-17 11:35:05" u="1"/>
        <s v="2025-12-17 12:00:27" u="1"/>
        <s v="2025-12-17 12:44:16" u="1"/>
        <s v="2025-12-17 14:09:00" u="1"/>
        <s v="2025-12-17 15:03:41" u="1"/>
        <s v="2025-12-17 15:53:16" u="1"/>
        <s v="2025-12-17 15:55:50" u="1"/>
        <s v="2025-12-17 16:03:56" u="1"/>
        <s v="2025-12-18 07:08:45" u="1"/>
        <s v="2025-12-18 09:51:07" u="1"/>
        <s v="2025-12-18 09:51:59" u="1"/>
        <s v="2025-12-18 10:11:42" u="1"/>
        <s v="2025-12-18 10:24:09" u="1"/>
        <s v="2025-12-18 10:33:49" u="1"/>
        <s v="2025-12-18 10:39:54" u="1"/>
        <s v="2025-12-18 10:50:11" u="1"/>
        <s v="2025-12-18 10:57:25" u="1"/>
        <s v="2025-12-18 11:00:47" u="1"/>
        <s v="2025-12-18 15:23:37" u="1"/>
        <s v="2025-12-18 15:27:03" u="1"/>
        <s v="2025-12-18 15:31:04" u="1"/>
        <s v="2025-12-18 16:06:54" u="1"/>
        <s v="2025-12-18 20:35:12" u="1"/>
        <s v="2025-12-19 10:55:06" u="1"/>
        <s v="2025-12-19 11:05:28" u="1"/>
        <s v="2025-12-19 12:55:16" u="1"/>
        <s v="2025-12-19 15:53:55" u="1"/>
        <s v="2025-12-20 08:54:51" u="1"/>
        <s v="2025-12-19 16:39:57" u="1"/>
        <s v="2025-12-19 16:48:51" u="1"/>
        <s v="2025-12-22 09:04:08" u="1"/>
        <s v="2025-12-22 09:59:28" u="1"/>
        <s v="2025-12-22 10:15:04" u="1"/>
        <s v="2025-12-22 10:57:10" u="1"/>
        <s v="2025-12-17 16:11:21" u="1"/>
        <s v="2025-12-17 16:11:49" u="1"/>
        <s v="2025-12-17 08:25:20" u="1"/>
        <s v="2025-12-15 13:49:58" u="1"/>
        <s v="2025-12-09 18:00:17" u="1"/>
        <s v="2025-12-17 21:48:53" u="1"/>
        <s v="2025-12-17 16:10:47" u="1"/>
        <s v="2025-12-17 16:10:34" u="1"/>
        <s v="2025-12-18 14:29:33" u="1"/>
        <s v="2025-12-18 14:31:20" u="1"/>
        <s v="2025-12-19 09:11:00" u="1"/>
        <s v="2025-12-09 15:29:09" u="1"/>
        <s v="2025-12-09 15:31:00" u="1"/>
        <s v="2025-12-16 21:51:17" u="1"/>
        <s v="2025-12-17 21:48:48" u="1"/>
        <s v="2025-12-17 21:49:16" u="1"/>
        <s v="2025-12-12 16:00:26" u="1"/>
        <s v="2025-12-18 13:41:07" u="1"/>
        <s v="2025-12-15 16:07:53" u="1"/>
        <s v="2025-12-11 19:44:21" u="1"/>
        <s v="2025-12-12 10:29:52" u="1"/>
        <s v="2025-12-12 15:35:31" u="1"/>
        <s v="2025-12-19 15:34:25" u="1"/>
        <s v="2025-12-17 06:16:23" u="1"/>
        <s v="2025-12-15 09:48:08" u="1"/>
        <s v="2025-12-22 10:32:54" u="1"/>
        <s v="2025-12-19 17:41:16" u="1"/>
        <s v="2025-12-17 12:00:05" u="1"/>
        <s v="2025-12-10 10:16:39" u="1"/>
        <s v="2025-12-10 16:19:16" u="1"/>
        <s v="2025-12-16 11:54:39" u="1"/>
        <s v="2025-12-15 16:58:41" u="1"/>
        <s v="2025-12-15 10:23:56" u="1"/>
        <s v="2025-12-15 10:38:01" u="1"/>
        <s v="2025-12-15 10:48:35" u="1"/>
        <s v="2025-12-15 15:20:57" u="1"/>
        <s v="2025-12-19 06:19:05" u="1"/>
        <s v="2025-12-15 15:39:10" u="1"/>
        <s v="2025-12-15 17:39:52" u="1"/>
        <s v="2025-12-16 09:20:19" u="1"/>
        <s v="2025-12-16 09:39:24" u="1"/>
        <s v="2025-12-16 11:31:23" u="1"/>
        <s v="2025-12-16 11:47:53" u="1"/>
        <s v="2025-12-16 15:19:41" u="1"/>
        <s v="2025-12-17 09:11:20" u="1"/>
        <s v="2025-12-17 09:47:21" u="1"/>
        <s v="2025-12-17 10:01:31" u="1"/>
        <s v="2025-12-17 10:18:34" u="1"/>
        <s v="2025-12-17 14:35:28" u="1"/>
        <s v="2025-12-17 15:06:09" u="1"/>
        <s v="2025-12-17 16:45:31" u="1"/>
        <s v="2025-12-17 16:45:54" u="1"/>
        <s v="2025-12-17 19:27:17" u="1"/>
        <s v="2025-12-18 08:07:20" u="1"/>
        <s v="2025-12-18 08:42:10" u="1"/>
        <s v="2025-12-18 13:44:53" u="1"/>
        <s v="2025-12-18 14:24:50" u="1"/>
        <s v="2025-12-18 15:09:55" u="1"/>
        <s v="2025-12-18 15:58:53" u="1"/>
        <s v="2025-12-19 11:53:20" u="1"/>
        <s v="2025-12-19 12:36:58" u="1"/>
        <s v="2025-12-19 14:04:57" u="1"/>
        <s v="2025-12-19 14:07:04" u="1"/>
        <s v="2025-12-22 09:20:52" u="1"/>
        <s v="2025-12-22 11:05:25" u="1"/>
        <s v="2025-11-29 14:18:36" u="1"/>
        <s v="2025-12-01 09:06:13" u="1"/>
        <s v="2025-12-09 14:53:24" u="1"/>
        <s v="2025-12-09 15:17:53" u="1"/>
        <s v="2025-12-10 11:08:15" u="1"/>
        <s v="2025-12-16 11:33:00" u="1"/>
        <s v="2025-12-16 16:42:29" u="1"/>
        <s v="2025-12-03 09:55:52" u="1"/>
        <s v="2025-12-09 11:01:27" u="1"/>
        <s v="2025-12-09 16:32:33" u="1"/>
        <s v="2025-12-15 10:51:15" u="1"/>
        <s v="2025-12-15 13:47:43" u="1"/>
        <s v="2025-12-15 15:15:19" u="1"/>
        <s v="2025-12-18 10:50:54" u="1"/>
        <s v="2025-12-19 16:37:48" u="1"/>
        <s v="2025-12-17 09:48:07" u="1"/>
        <s v="2025-12-18 10:48:24" u="1"/>
        <s v="2025-12-15 10:04:38" u="1"/>
        <s v="2025-12-15 10:04:58" u="1"/>
        <s v="2025-12-16 09:58:33" u="1"/>
        <s v="2025-12-16 09:59:35" u="1"/>
        <s v="2025-12-11 13:30:41" u="1"/>
        <s v="2025-12-11 13:17:15" u="1"/>
        <s v="2025-12-17 21:49:01" u="1"/>
        <s v="2025-12-15 11:02:53" u="1"/>
        <s v="2025-12-12 09:35:38" u="1"/>
        <s v="2025-12-16 17:05:48" u="1"/>
        <s v="2025-12-17 11:50:04" u="1"/>
        <s v="2025-12-19 15:37:33" u="1"/>
        <s v="2025-12-17 12:29:28" u="1"/>
        <s v="2025-12-03 10:26:47" u="1"/>
        <s v="2025-12-09 15:43:48" u="1"/>
        <s v="2025-12-09 16:04:19" u="1"/>
        <s v="2025-12-19 14:56:59" u="1"/>
        <s v="2025-12-19 10:38:57" u="1"/>
        <s v="2025-12-19 15:46:46" u="1"/>
        <s v="2025-12-11 09:00:35" u="1"/>
        <s v="2025-12-17 15:58:58" u="1"/>
        <s v="2025-12-11 16:43:37" u="1"/>
        <s v="2025-12-12 08:47:01" u="1"/>
        <s v="2025-12-12 11:21:52" u="1"/>
        <s v="2025-12-12 16:17:59" u="1"/>
        <s v="2025-12-15 09:32:27" u="1"/>
        <s v="2025-12-15 09:37:27" u="1"/>
        <s v="2025-12-15 10:56:33" u="1"/>
        <s v="2025-12-15 15:29:07" u="1"/>
        <s v="2025-12-16 09:02:57" u="1"/>
        <s v="2025-12-16 09:27:08" u="1"/>
        <s v="2025-12-16 10:28:09" u="1"/>
        <s v="2025-12-16 14:02:47" u="1"/>
        <s v="2025-12-16 16:21:26" u="1"/>
        <s v="2025-12-17 09:12:16" u="1"/>
        <s v="2025-12-17 10:07:30" u="1"/>
        <s v="2025-12-17 10:12:39" u="1"/>
        <s v="2025-12-17 10:36:19" u="1"/>
        <s v="2025-12-17 11:47:00" u="1"/>
        <s v="2025-12-17 12:17:26" u="1"/>
        <s v="2025-12-17 13:05:15" u="1"/>
        <s v="2025-12-17 15:57:05" u="1"/>
        <s v="2025-12-17 16:46:31" u="1"/>
        <s v="2025-12-17 21:23:49" u="1"/>
        <s v="2025-12-18 06:48:37" u="1"/>
        <s v="2025-12-18 07:40:01" u="1"/>
        <s v="2025-12-18 07:56:53" u="1"/>
        <s v="2025-12-18 09:41:08" u="1"/>
        <s v="2025-12-18 10:06:15" u="1"/>
        <s v="2025-12-18 10:09:59" u="1"/>
        <s v="2025-12-18 10:12:51" u="1"/>
        <s v="2025-12-18 10:49:17" u="1"/>
        <s v="2025-12-18 14:53:45" u="1"/>
        <s v="2025-12-18 16:11:57" u="1"/>
        <s v="2025-12-18 16:12:06" u="1"/>
        <s v="2025-12-18 16:14:50" u="1"/>
        <s v="2025-12-18 16:16:05" u="1"/>
        <s v="2025-12-18 16:16:39" u="1"/>
        <s v="2025-12-18 16:18:16" u="1"/>
        <s v="2025-11-28 14:42:52" u="1"/>
        <s v="2025-11-28 17:24:19" u="1"/>
        <s v="2025-12-03 14:06:46" u="1"/>
        <s v="2025-12-11 16:48:11" u="1"/>
        <s v="2025-12-15 10:59:21" u="1"/>
        <s v="2025-12-15 11:52:28" u="1"/>
        <s v="2025-12-15 14:10:05" u="1"/>
        <s v="2025-12-15 15:54:54" u="1"/>
        <s v="2025-12-15 16:31:08" u="1"/>
        <s v="2025-12-17 09:35:50" u="1"/>
        <s v="2025-12-11 14:36:42" u="1"/>
        <s v="2025-12-15 10:19:24" u="1"/>
        <s v="2025-12-15 14:01:21" u="1"/>
        <s v="2025-12-15 15:15:43" u="1"/>
        <s v="2025-12-15 16:05:38" u="1"/>
        <s v="2025-12-16 15:18:03" u="1"/>
        <s v="2025-12-16 10:05:06" u="1"/>
        <s v="2025-12-09 13:20:12" u="1"/>
        <s v="2025-12-12 10:24:57" u="1"/>
        <s v="2025-12-16 14:29:48" u="1"/>
        <s v="2025-12-10 15:10:41" u="1"/>
        <s v="2025-12-14 15:57:59" u="1"/>
        <s v="2025-11-18 14:00:08" u="1"/>
        <s v="2025-12-11 21:48:44" u="1"/>
        <s v="2025-12-12 10:58:16" u="1"/>
        <s v="2025-12-15 10:12:40" u="1"/>
        <s v="2025-11-06 17:40:30" u="1"/>
        <s v="2025-12-12 08:15:54" u="1"/>
        <s v="2025-12-12 16:53:31" u="1"/>
        <s v="2025-12-10 20:24:14" u="1"/>
        <s v="2025-12-16 17:14:51" u="1"/>
        <s v="2025-12-16 09:28:37" u="1"/>
        <s v="2025-12-04 12:18:01" u="1"/>
        <s v="2025-12-09 16:29:35" u="1"/>
        <s v="2025-12-10 13:41:08" u="1"/>
        <s v="2025-12-10 13:43:28" u="1"/>
        <s v="2025-12-11 09:27:48" u="1"/>
        <s v="2025-12-12 13:23:51" u="1"/>
        <s v="2025-12-12 14:34:24" u="1"/>
        <s v="2025-12-12 14:51:00" u="1"/>
        <s v="2025-12-12 16:17:56" u="1"/>
        <s v="2025-12-15 07:33:29" u="1"/>
        <s v="2025-12-15 07:43:09" u="1"/>
        <s v="2025-12-15 08:45:32" u="1"/>
        <s v="2025-12-15 09:38:24" u="1"/>
        <s v="2025-12-15 10:00:04" u="1"/>
        <s v="2025-12-15 11:49:39" u="1"/>
        <s v="2025-12-15 15:23:11" u="1"/>
        <s v="2025-12-15 17:19:51" u="1"/>
        <s v="2025-12-16 10:00:35" u="1"/>
        <s v="2025-12-16 10:00:49" u="1"/>
        <s v="2025-12-16 10:02:43" u="1"/>
        <s v="2025-12-16 10:02:45" u="1"/>
        <s v="2025-12-16 10:06:24" u="1"/>
        <s v="2025-12-16 10:06:45" u="1"/>
        <s v="2025-12-16 10:07:05" u="1"/>
        <s v="2025-12-16 10:07:56" u="1"/>
        <s v="2025-12-16 10:09:49" u="1"/>
        <s v="2025-12-16 15:15:28" u="1"/>
        <s v="2025-12-16 17:30:30" u="1"/>
        <s v="2025-12-16 17:56:59" u="1"/>
        <s v="2025-12-12 12:52:38" u="1"/>
        <s v="2025-12-16 21:50:42" u="1"/>
        <s v="2025-12-05 08:45:04" u="1"/>
        <s v="2025-12-09 10:49:10" u="1"/>
        <s v="2025-12-10 17:10:56" u="1"/>
        <s v="2025-12-11 09:29:23" u="1"/>
        <s v="2025-12-15 15:55:07" u="1"/>
        <s v="2025-12-12 07:31:35" u="1"/>
        <s v="2025-12-16 21:49:52" u="1"/>
        <s v="2025-12-09 10:34:59" u="1"/>
        <s v="2025-12-10 09:29:12" u="1"/>
        <s v="2025-12-03 08:22:08" u="1"/>
        <s v="2025-12-11 08:26:15" u="1"/>
        <s v="2025-12-10 16:13:38" u="1"/>
        <s v="2025-11-06 17:21:49" u="1"/>
        <s v="2025-12-15 08:32:08" u="1"/>
        <s v="2025-12-11 09:47:51" u="1"/>
        <s v="2025-12-15 09:46:44" u="1"/>
        <s v="2025-12-15 09:48:14" u="1"/>
        <s v="2025-12-01 14:32:50" u="1"/>
        <s v="2025-12-16 15:02:30" u="1"/>
        <s v="2025-12-04 11:44:59" u="1"/>
        <s v="2025-12-12 15:46:32" u="1"/>
        <s v="2025-12-05 08:56:04" u="1"/>
        <s v="2025-12-09 17:26:26" u="1"/>
        <s v="2025-12-10 11:26:49" u="1"/>
        <s v="2025-12-10 11:49:53" u="1"/>
        <s v="2025-12-10 13:27:13" u="1"/>
        <s v="2025-12-10 13:34:37" u="1"/>
        <s v="2025-12-10 14:01:37" u="1"/>
        <s v="2025-12-10 16:36:26" u="1"/>
        <s v="2025-12-10 17:10:28" u="1"/>
        <s v="2025-12-14 20:58:39" u="1"/>
        <s v="2025-12-15 07:01:48" u="1"/>
        <s v="2025-12-15 08:49:29" u="1"/>
        <s v="2025-12-15 09:01:44" u="1"/>
        <s v="2025-12-15 09:23:58" u="1"/>
        <s v="2025-12-15 09:59:22" u="1"/>
        <s v="2025-12-15 10:25:30" u="1"/>
        <s v="2025-12-15 10:28:40" u="1"/>
        <s v="2025-12-15 10:49:53" u="1"/>
        <s v="2025-12-15 11:10:09" u="1"/>
        <s v="2025-12-15 11:53:01" u="1"/>
        <s v="2025-12-15 11:54:59" u="1"/>
        <s v="2025-12-15 12:19:04" u="1"/>
        <s v="2025-12-15 12:50:05" u="1"/>
        <s v="2025-12-15 12:54:32" u="1"/>
        <s v="2025-12-15 12:54:52" u="1"/>
        <s v="2025-12-15 13:06:23" u="1"/>
        <s v="2025-12-15 13:09:09" u="1"/>
        <s v="2025-12-15 22:21:17" u="1"/>
        <s v="2025-12-10 08:52:28" u="1"/>
        <s v="2025-12-17 09:45:32" u="1"/>
        <s v="2025-12-18 14:17:49" u="1"/>
        <s v="2025-12-17 21:50:32" u="1"/>
        <s v="2025-12-11 16:02:15" u="1"/>
        <s v="2025-12-19 14:16:00" u="1"/>
        <s v="2025-12-15 10:38:15" u="1"/>
        <s v="2025-12-17 21:50:36" u="1"/>
        <s v="2025-12-17 08:58:24" u="1"/>
        <s v="2025-12-17 14:55:08" u="1"/>
        <s v="2025-12-17 15:03:31" u="1"/>
        <s v="2025-12-17 15:06:49" u="1"/>
        <s v="2025-12-17 08:50:31" u="1"/>
        <s v="2025-12-16 21:54:03" u="1"/>
        <s v="2025-12-16 21:54:07" u="1"/>
        <s v="2025-12-16 21:53:25" u="1"/>
        <s v="2025-12-16 15:27:49" u="1"/>
        <s v="2025-12-16 15:26:58" u="1"/>
        <s v="2025-12-17 21:50:23" u="1"/>
        <s v="2025-12-11 17:33:53" u="1"/>
        <s v="2025-12-16 08:40:58" u="1"/>
        <s v="2025-12-11 11:17:20" u="1"/>
        <s v="2025-12-18 11:11:03" u="1"/>
        <s v="2025-12-18 11:11:54" u="1"/>
        <s v="2025-12-15 14:50:01" u="1"/>
        <s v="2025-12-19 06:14:41" u="1"/>
        <s v="2025-12-15 10:23:10" u="1"/>
        <s v="2025-12-15 08:31:30" u="1"/>
        <s v="2025-12-17 15:29:09" u="1"/>
        <s v="2025-12-17 13:13:07" u="1"/>
        <s v="2025-12-18 11:01:41" u="1"/>
        <s v="2025-12-15 13:05:38" u="1"/>
        <s v="2025-12-17 10:36:32" u="1"/>
        <s v="2025-12-18 09:53:54" u="1"/>
        <s v="2025-12-16 14:53:52" u="1"/>
        <s v="2025-12-16 18:29:15" u="1"/>
        <s v="2025-12-16 18:30:11" u="1"/>
        <s v="2025-12-17 10:23:36" u="1"/>
        <s v="2025-12-11 07:29:49" u="1"/>
        <s v="2025-12-11 11:31:30" u="1"/>
        <s v="2025-12-11 14:34:42" u="1"/>
        <s v="2025-12-17 13:12:21" u="1"/>
        <s v="2025-12-12 14:29:21" u="1"/>
        <s v="2025-12-19 10:37:08" u="1"/>
        <s v="2025-12-15 08:51:17" u="1"/>
        <s v="2025-12-15 11:38:13" u="1"/>
        <s v="2025-12-19 06:11:35" u="1"/>
        <s v="2025-12-19 06:14:09" u="1"/>
        <s v="2025-12-15 12:32:21" u="1"/>
        <s v="2025-12-15 13:27:59" u="1"/>
        <s v="2025-12-15 13:57:01" u="1"/>
        <s v="2025-12-15 14:39:25" u="1"/>
        <s v="2025-12-15 16:08:17" u="1"/>
        <s v="2025-12-15 16:11:54" u="1"/>
        <s v="2025-12-15 16:14:32" u="1"/>
        <s v="2025-12-15 18:04:06" u="1"/>
        <s v="2025-12-15 19:13:24" u="1"/>
        <s v="2025-12-15 20:03:39" u="1"/>
        <s v="2025-12-15 20:29:58" u="1"/>
        <s v="2025-12-19 06:19:44" u="1"/>
        <s v="2025-12-19 06:20:13" u="1"/>
        <s v="2025-12-16 09:11:07" u="1"/>
        <s v="2025-12-16 11:08:52" u="1"/>
        <s v="2025-12-16 13:50:02" u="1"/>
        <s v="2025-12-16 14:44:51" u="1"/>
        <s v="2025-12-16 14:45:25" u="1"/>
        <s v="2025-12-16 14:55:41" u="1"/>
        <s v="2025-12-16 15:12:06" u="1"/>
        <s v="2025-12-16 15:31:31" u="1"/>
        <s v="2025-12-16 15:35:10" u="1"/>
        <s v="2025-12-16 15:52:52" u="1"/>
        <s v="2025-12-16 17:34:31" u="1"/>
        <s v="2025-12-17 08:03:06" u="1"/>
        <s v="2025-12-17 08:47:25" u="1"/>
        <s v="2025-12-17 09:14:05" u="1"/>
        <s v="2025-12-17 09:15:39" u="1"/>
        <s v="2025-12-17 09:57:28" u="1"/>
        <s v="2025-12-17 09:59:32" u="1"/>
        <s v="2025-12-17 10:07:29" u="1"/>
        <s v="2025-12-17 10:40:24" u="1"/>
        <s v="2025-12-17 10:47:31" u="1"/>
        <s v="2025-12-17 12:45:52" u="1"/>
        <s v="2025-12-17 12:57:05" u="1"/>
        <s v="2025-12-17 16:24:23" u="1"/>
        <s v="2025-12-17 16:47:08" u="1"/>
        <s v="2025-12-17 17:41:33" u="1"/>
        <s v="2025-12-18 06:34:09" u="1"/>
        <s v="2025-12-18 07:26:57" u="1"/>
        <s v="2025-12-18 09:02:57" u="1"/>
        <s v="2025-12-18 09:13:59" u="1"/>
        <s v="2025-12-18 09:14:49" u="1"/>
        <s v="2025-12-18 09:16:37" u="1"/>
        <s v="2025-12-18 09:48:13" u="1"/>
        <s v="2025-12-18 11:58:50" u="1"/>
        <s v="2025-12-18 13:14:29" u="1"/>
        <s v="2025-12-18 13:44:43" u="1"/>
        <s v="2025-12-18 13:46:52" u="1"/>
        <s v="2025-12-18 16:33:20" u="1"/>
        <s v="2025-12-19 08:05:48" u="1"/>
        <s v="2025-12-19 08:14:26" u="1"/>
        <s v="2025-12-16 21:53:19" u="1"/>
        <s v="2025-12-16 09:14:31" u="1"/>
        <s v="2025-12-11 09:32:21" u="1"/>
        <s v="2025-12-16 21:53:54" u="1"/>
        <s v="2025-12-16 21:51:13" u="1"/>
        <s v="2025-12-15 09:05:39" u="1"/>
        <s v="2025-12-17 07:19:37" u="1"/>
        <s v="2025-12-16 21:53:14" u="1"/>
        <s v="2025-12-16 21:53:30" u="1"/>
        <s v="2025-12-16 21:53:34" u="1"/>
        <s v="2025-12-16 21:53:38" u="1"/>
        <s v="2025-12-16 21:53:42" u="1"/>
        <s v="2025-12-16 21:53:46" u="1"/>
        <s v="2025-12-16 15:57:49" u="1"/>
        <s v="2025-12-16 17:57:35" u="1"/>
        <s v="2025-12-16 15:43:54" u="1"/>
        <s v="2025-12-11 14:47:39" u="1"/>
        <s v="2025-12-17 08:32:54" u="1"/>
        <s v="2025-12-15 09:58:56" u="1"/>
        <s v="2025-12-16 14:01:27" u="1"/>
        <s v="2025-12-17 12:29:38" u="1"/>
        <s v="2025-12-17 07:03:58" u="1"/>
        <s v="2025-12-10 16:27:00" u="1"/>
        <s v="2025-12-19 09:13:38" u="1"/>
        <s v="2025-12-11 10:26:46" u="1"/>
        <s v="2025-12-11 11:33:40" u="1"/>
        <s v="2025-12-11 15:37:40" u="1"/>
        <s v="2025-12-12 09:18:45" u="1"/>
        <s v="2025-12-18 06:38:13" u="1"/>
        <s v="2025-12-12 11:36:07" u="1"/>
        <s v="2025-12-18 15:16:37" u="1"/>
        <s v="2025-12-12 15:29:35" u="1"/>
        <s v="2025-12-15 13:31:04" u="1"/>
        <s v="2025-12-16 09:16:44" u="1"/>
        <s v="2025-12-16 11:16:41" u="1"/>
        <s v="2025-12-16 11:37:20" u="1"/>
        <s v="2025-12-16 11:51:33" u="1"/>
        <s v="2025-12-16 11:52:43" u="1"/>
        <s v="2025-12-16 11:55:21" u="1"/>
        <s v="2025-12-16 11:58:05" u="1"/>
        <s v="2025-12-16 12:02:20" u="1"/>
        <s v="2025-12-16 13:39:23" u="1"/>
        <s v="2025-12-16 15:02:35" u="1"/>
        <s v="2025-12-16 16:17:40" u="1"/>
        <s v="2025-12-16 17:05:49" u="1"/>
        <s v="2025-12-17 09:54:54" u="1"/>
        <s v="2025-12-17 10:18:03" u="1"/>
        <s v="2025-12-17 10:26:15" u="1"/>
        <s v="2025-12-17 10:35:53" u="1"/>
        <s v="2025-12-17 10:42:03" u="1"/>
        <s v="2025-12-17 10:46:52" u="1"/>
        <s v="2025-12-17 10:55:31" u="1"/>
        <s v="2025-12-17 10:58:47" u="1"/>
        <s v="2025-12-17 11:17:22" u="1"/>
        <s v="2025-12-17 11:48:56" u="1"/>
        <s v="2025-12-17 11:53:08" u="1"/>
        <s v="2025-12-17 11:53:31" u="1"/>
        <s v="2025-12-17 12:20:16" u="1"/>
        <s v="2025-12-17 12:41:34" u="1"/>
        <s v="2025-12-17 13:57:47" u="1"/>
        <s v="2025-12-17 14:22:43" u="1"/>
        <s v="2025-12-17 14:30:02" u="1"/>
        <s v="2025-12-17 14:57:40" u="1"/>
        <s v="2025-12-17 18:47:13" u="1"/>
        <s v="2025-12-17 18:53:24" u="1"/>
        <s v="2025-12-17 18:58:01" u="1"/>
        <s v="2025-12-18 10:05:13" u="1"/>
        <s v="2025-12-18 10:09:43" u="1"/>
        <s v="2025-12-18 10:13:36" u="1"/>
        <s v="2025-12-18 10:17:41" u="1"/>
        <s v="2025-12-18 10:21:23" u="1"/>
        <s v="2025-12-18 10:24:57" u="1"/>
        <s v="2025-12-18 10:47:57" u="1"/>
        <s v="2025-12-18 12:14:52" u="1"/>
        <s v="2025-12-18 14:03:17" u="1"/>
        <s v="2025-12-19 07:26:15" u="1"/>
        <s v="2025-12-19 07:29:34" u="1"/>
        <s v="2025-12-16 09:14:50" u="1"/>
        <s v="2025-12-04 13:45:32" u="1"/>
        <s v="2025-12-15 09:10:05" u="1"/>
        <s v="2025-11-29 07:14:50" u="1"/>
        <s v="2025-12-08 11:41:57" u="1"/>
        <s v="2025-12-09 07:38:39" u="1"/>
        <s v="2025-12-16 14:32:12" u="1"/>
        <s v="2025-12-05 16:17:54" u="1"/>
        <s v="2025-12-12 10:26:02" u="1"/>
        <s v="2025-12-17 21:50:28" u="1"/>
        <s v="2025-12-11 10:14:49" u="1"/>
        <s v="2025-12-12 09:46:48" u="1"/>
        <s v="2025-12-16 08:34:34" u="1"/>
        <s v="2025-12-16 08:37:23" u="1"/>
        <s v="2025-12-16 08:39:06" u="1"/>
        <s v="2025-12-12 09:47:04" u="1"/>
        <s v="2025-12-12 16:50:07" u="1"/>
        <s v="2025-12-12 14:33:35" u="1"/>
        <s v="2025-12-12 10:14:58" u="1"/>
        <s v="2025-12-17 11:45:53" u="1"/>
        <s v="2025-12-15 08:22:59" u="1"/>
        <s v="2025-12-17 06:15:09" u="1"/>
        <s v="2025-12-17 06:13:48" u="1"/>
        <s v="2025-12-15 15:11:04" u="1"/>
        <s v="2025-12-17 11:06:08" u="1"/>
        <s v="2025-12-17 11:05:49" u="1"/>
        <s v="2025-12-17 11:05:30" u="1"/>
        <s v="2025-12-15 14:48:20" u="1"/>
        <s v="2025-12-15 14:23:51" u="1"/>
        <s v="2025-12-09 15:03:43" u="1"/>
        <s v="2025-12-04 15:22:33" u="1"/>
        <s v="2025-12-05 20:34:08" u="1"/>
        <s v="2025-12-16 13:14:22" u="1"/>
        <s v="2025-12-12 15:36:43" u="1"/>
        <s v="2025-12-09 10:36:25" u="1"/>
        <s v="2025-12-16 15:17:48" u="1"/>
        <s v="2025-12-16 10:18:26" u="1"/>
        <s v="2025-12-10 11:52:12" u="1"/>
        <s v="2025-12-10 12:43:58" u="1"/>
        <s v="2025-12-16 15:31:22" u="1"/>
        <s v="2025-12-10 16:25:46" u="1"/>
        <s v="2025-12-10 20:14:43" u="1"/>
        <s v="2025-12-16 11:41:08" u="1"/>
        <s v="2025-12-16 11:41:42" u="1"/>
        <s v="2025-12-11 12:22:27" u="1"/>
        <s v="2025-12-11 13:16:36" u="1"/>
        <s v="2025-12-17 06:17:09" u="1"/>
        <s v="2025-12-11 14:01:53" u="1"/>
        <s v="2025-12-17 07:01:43" u="1"/>
        <s v="2025-12-11 14:26:05" u="1"/>
        <s v="2025-12-11 14:57:37" u="1"/>
        <s v="2025-12-11 15:26:31" u="1"/>
        <s v="2025-12-17 06:17:48" u="1"/>
        <s v="2025-12-17 07:07:28" u="1"/>
        <s v="2025-12-17 13:10:39" u="1"/>
        <s v="2025-12-12 09:47:10" u="1"/>
        <s v="2025-12-12 11:22:10" u="1"/>
        <s v="2025-12-18 11:10:35" u="1"/>
        <s v="2025-12-12 13:14:32" u="1"/>
        <s v="2025-12-12 14:32:36" u="1"/>
        <s v="2025-12-12 14:53:38" u="1"/>
        <s v="2025-12-12 14:58:55" u="1"/>
        <s v="2025-12-12 15:31:32" u="1"/>
        <s v="2025-12-12 15:40:14" u="1"/>
        <s v="2025-12-12 16:21:08" u="1"/>
        <s v="2025-12-15 11:25:13" u="1"/>
        <s v="2025-12-15 11:37:20" u="1"/>
        <s v="2025-12-15 11:44:08" u="1"/>
        <s v="2025-12-15 12:01:11" u="1"/>
        <s v="2025-12-15 12:04:53" u="1"/>
        <s v="2025-12-15 14:30:37" u="1"/>
        <s v="2025-12-15 14:59:12" u="1"/>
        <s v="2025-12-15 15:32:04" u="1"/>
        <s v="2025-12-15 16:16:37" u="1"/>
        <s v="2025-12-15 16:16:47" u="1"/>
        <s v="2025-12-16 08:05:09" u="1"/>
        <s v="2025-12-16 08:18:03" u="1"/>
        <s v="2025-12-16 09:49:27" u="1"/>
        <s v="2025-12-16 10:39:11" u="1"/>
        <s v="2025-12-16 11:37:37" u="1"/>
        <s v="2025-12-16 12:01:32" u="1"/>
        <s v="2025-12-16 12:06:47" u="1"/>
        <s v="2025-12-16 12:07:17" u="1"/>
        <s v="2025-12-16 12:16:23" u="1"/>
        <s v="2025-12-16 13:15:41" u="1"/>
        <s v="2025-12-16 14:29:33" u="1"/>
        <s v="2025-12-16 15:21:03" u="1"/>
        <s v="2025-12-16 15:26:35" u="1"/>
        <s v="2025-12-17 07:23:20" u="1"/>
        <s v="2025-12-17 08:42:05" u="1"/>
        <s v="2025-12-17 09:01:47" u="1"/>
        <s v="2025-12-17 09:15:07" u="1"/>
        <s v="2025-12-17 09:26:02" u="1"/>
        <s v="2025-12-17 09:44:11" u="1"/>
        <s v="2025-12-17 09:48:23" u="1"/>
        <s v="2025-12-17 09:58:39" u="1"/>
        <s v="2025-12-17 10:34:16" u="1"/>
        <s v="2025-12-17 12:05:16" u="1"/>
        <s v="2025-12-17 12:06:00" u="1"/>
        <s v="2025-12-17 12:06:30" u="1"/>
        <s v="2025-12-17 12:06:34" u="1"/>
        <s v="2025-12-17 12:08:49" u="1"/>
        <s v="2025-12-17 13:33:04" u="1"/>
        <s v="2025-12-17 13:33:05" u="1"/>
        <s v="2025-12-17 13:33:09" u="1"/>
        <s v="2025-12-17 13:33:11" u="1"/>
        <s v="2025-12-17 13:36:40" u="1"/>
        <s v="2025-12-17 13:36:41" u="1"/>
        <s v="2025-12-17 13:36:43" u="1"/>
        <s v="2025-12-17 13:42:32" u="1"/>
        <s v="2025-12-17 13:42:53" u="1"/>
        <s v="2025-12-18 07:36:02" u="1"/>
        <s v="2025-12-18 07:58:21" u="1"/>
        <s v="2025-12-18 08:00:58" u="1"/>
        <s v="2025-11-27 16:51:03" u="1"/>
        <s v="2025-12-08 10:39:32" u="1"/>
        <s v="2025-12-16 09:03:33" u="1"/>
        <s v="2025-12-09 10:51:58" u="1"/>
        <s v="2025-12-12 10:54:57" u="1"/>
        <s v="2025-12-12 11:43:13" u="1"/>
        <s v="2025-12-12 15:22:17" u="1"/>
        <s v="2025-12-12 15:45:55" u="1"/>
        <s v="2025-12-04 22:05:11" u="1"/>
        <s v="2025-12-12 07:38:02" u="1"/>
        <s v="2025-12-04 22:00:46" u="1"/>
        <s v="2025-12-03 11:25:03" u="1"/>
        <s v="2025-12-09 16:48:23" u="1"/>
        <s v="2025-12-03 17:08:20" u="1"/>
        <s v="2025-12-09 14:58:15" u="1"/>
        <s v="2025-12-15 13:58:44" u="1"/>
        <s v="2025-12-15 11:40:28" u="1"/>
        <s v="2025-12-11 14:30:26" u="1"/>
        <s v="2025-12-17 11:41:52" u="1"/>
        <s v="2025-12-17 11:43:57" u="1"/>
        <s v="2025-12-17 11:44:41" u="1"/>
        <s v="2025-12-17 11:45:12" u="1"/>
        <s v="2025-12-17 11:48:54" u="1"/>
        <s v="2025-12-12 15:02:36" u="1"/>
        <s v="2025-12-12 15:11:00" u="1"/>
        <s v="2025-12-12 15:14:47" u="1"/>
        <s v="2025-12-12 15:25:10" u="1"/>
        <s v="2025-12-12 15:42:34" u="1"/>
        <s v="2025-12-12 16:05:44" u="1"/>
        <s v="2025-12-14 17:02:59" u="1"/>
        <s v="2025-12-15 11:37:06" u="1"/>
        <s v="2025-12-15 13:11:39" u="1"/>
        <s v="2025-12-15 18:01:13" u="1"/>
        <s v="2025-12-16 14:29:12" u="1"/>
        <s v="2025-12-17 11:20:02" u="1"/>
        <s v="2025-12-17 16:06:47" u="1"/>
        <s v="2025-12-10 14:40:06" u="1"/>
        <s v="2025-12-15 16:15:49" u="1"/>
        <s v="2025-12-15 10:03:27" u="1"/>
        <s v="2025-06-22 14:34:24" u="1"/>
        <s v="2025-11-25 09:42:47" u="1"/>
        <s v="2025-12-15 13:42:18" u="1"/>
        <s v="2025-12-16 13:25:16" u="1"/>
        <s v="2025-12-16 14:21:23" u="1"/>
        <s v="2025-12-15 10:26:39" u="1"/>
        <s v="2025-12-15 16:49:34" u="1"/>
        <s v="2025-12-09 11:41:12" u="1"/>
        <s v="2025-12-15 13:40:16" u="1"/>
        <s v="2025-11-27 16:11:45" u="1"/>
        <s v="2025-12-10 13:36:06" u="1"/>
        <s v="2025-12-15 15:25:45" u="1"/>
        <s v="2025-12-04 16:38:50" u="1"/>
        <s v="2025-12-12 10:44:54" u="1"/>
        <s v="2025-12-05 11:56:00" u="1"/>
        <s v="2025-12-05 13:54:09" u="1"/>
        <s v="2025-12-16 10:44:21" u="1"/>
        <s v="2025-12-09 10:20:14" u="1"/>
        <s v="2025-12-16 10:15:52" u="1"/>
        <s v="2025-12-15 09:40:08" u="1"/>
        <s v="2025-12-11 08:41:20" u="1"/>
        <s v="2025-12-17 11:39:47" u="1"/>
        <s v="2025-12-17 11:49:33" u="1"/>
        <s v="2025-12-12 09:57:09" u="1"/>
        <s v="2025-12-12 11:21:27" u="1"/>
        <s v="2025-12-12 12:44:26" u="1"/>
        <s v="2025-12-12 14:11:53" u="1"/>
        <s v="2025-12-12 14:59:29" u="1"/>
        <s v="2025-12-12 15:03:33" u="1"/>
        <s v="2025-12-12 15:53:30" u="1"/>
        <s v="2025-12-15 09:48:55" u="1"/>
        <s v="2025-12-15 12:13:03" u="1"/>
        <s v="2025-12-15 12:47:13" u="1"/>
        <s v="2025-12-15 13:00:02" u="1"/>
        <s v="2025-12-15 13:10:03" u="1"/>
        <s v="2025-12-15 13:53:53" u="1"/>
        <s v="2025-12-15 14:02:37" u="1"/>
        <s v="2025-12-15 14:08:29" u="1"/>
        <s v="2025-12-15 14:31:56" u="1"/>
        <s v="2025-12-15 14:49:56" u="1"/>
        <s v="2025-12-16 10:04:42" u="1"/>
        <s v="2025-12-16 11:24:08" u="1"/>
        <s v="2025-12-16 11:27:23" u="1"/>
        <s v="2025-12-16 11:48:05" u="1"/>
        <s v="2025-12-16 12:18:40" u="1"/>
        <s v="2025-12-16 12:22:38" u="1"/>
        <s v="2025-12-16 13:34:29" u="1"/>
        <s v="2025-12-16 13:37:22" u="1"/>
        <s v="2025-12-16 14:00:45" u="1"/>
        <s v="2025-12-16 14:18:27" u="1"/>
        <s v="2025-12-16 14:19:44" u="1"/>
        <s v="2025-12-16 14:24:57" u="1"/>
        <s v="2025-12-17 10:48:32" u="1"/>
        <s v="2025-12-17 13:26:46" u="1"/>
        <s v="2025-12-15 09:22:22" u="1"/>
        <s v="2025-12-10 09:55:06" u="1"/>
        <s v="2025-12-10 09:45:35" u="1"/>
        <s v="2025-12-11 06:39:38" u="1"/>
        <s v="2025-12-11 06:40:29" u="1"/>
        <s v="2025-12-11 08:14:35" u="1"/>
        <s v="2025-12-10 14:41:10" u="1"/>
        <s v="2025-12-12 09:48:20" u="1"/>
        <s v="2025-12-15 15:37:13" u="1"/>
        <s v="2025-12-15 15:36:30" u="1"/>
        <s v="2025-12-13 11:27:06" u="1"/>
        <s v="2025-12-11 08:50:50" u="1"/>
        <s v="2025-12-12 15:37:10" u="1"/>
        <s v="2025-12-12 15:38:34" u="1"/>
        <s v="2025-12-15 14:41:43" u="1"/>
        <s v="2025-12-10 08:09:54" u="1"/>
        <s v="2025-12-15 09:35:37" u="1"/>
        <s v="2025-12-11 09:43:29" u="1"/>
        <s v="2025-12-12 10:11:21" u="1"/>
        <s v="2025-12-15 09:43:43" u="1"/>
        <s v="2025-12-11 11:00:57" u="1"/>
        <s v="2025-12-11 14:50:34" u="1"/>
        <s v="2025-12-12 10:42:36" u="1"/>
        <s v="2025-12-11 10:15:54" u="1"/>
        <s v="2025-12-09 11:41:00" u="1"/>
        <s v="2025-12-10 09:01:01" u="1"/>
        <s v="2025-12-10 11:31:52" u="1"/>
        <s v="2025-12-15 17:33:32" u="1"/>
        <s v="2025-12-10 17:04:02" u="1"/>
        <s v="2025-12-15 17:05:54" u="1"/>
        <s v="2025-12-11 10:45:26" u="1"/>
        <s v="2025-12-11 11:03:09" u="1"/>
        <s v="2025-12-11 11:07:23" u="1"/>
        <s v="2025-12-11 12:11:02" u="1"/>
        <s v="2025-12-11 13:34:21" u="1"/>
        <s v="2025-12-12 08:49:50" u="1"/>
        <s v="2025-12-12 09:24:32" u="1"/>
        <s v="2025-12-12 09:57:55" u="1"/>
        <s v="2025-12-12 10:42:28" u="1"/>
        <s v="2025-12-12 12:03:16" u="1"/>
        <s v="2025-12-12 13:01:20" u="1"/>
        <s v="2025-12-12 13:11:33" u="1"/>
        <s v="2025-12-15 08:20:35" u="1"/>
        <s v="2025-12-12 14:16:07" u="1"/>
        <s v="2025-12-12 15:51:31" u="1"/>
        <s v="2025-12-12 16:08:57" u="1"/>
        <s v="2025-12-12 16:12:22" u="1"/>
        <s v="2025-12-12 20:39:44" u="1"/>
        <s v="2025-12-15 08:32:33" u="1"/>
        <s v="2025-12-15 08:45:33" u="1"/>
        <s v="2025-12-15 08:52:18" u="1"/>
        <s v="2025-12-15 08:59:37" u="1"/>
        <s v="2025-12-15 09:15:59" u="1"/>
        <s v="2025-12-15 09:29:27" u="1"/>
        <s v="2025-12-15 10:02:34" u="1"/>
        <s v="2025-12-15 11:05:30" u="1"/>
        <s v="2025-12-15 12:03:07" u="1"/>
        <s v="2025-12-15 12:47:20" u="1"/>
        <s v="2025-12-15 13:12:07" u="1"/>
        <s v="2025-12-16 08:35:27" u="1"/>
        <s v="2025-12-17 14:53:16" u="1"/>
        <s v="2025-12-17 15:00:20" u="1"/>
        <s v="2025-12-17 15:05:00" u="1"/>
        <s v="2025-12-17 15:08:43" u="1"/>
        <s v="2025-12-17 15:11:42" u="1"/>
        <s v="2025-12-10 07:18:58" u="1"/>
        <s v="2025-12-11 10:25:54" u="1"/>
        <s v="2025-12-11 10:24:08" u="1"/>
        <s v="2025-12-17 06:53:39" u="1"/>
        <s v="2025-12-11 09:19:42" u="1"/>
        <s v="2025-12-11 09:40:56" u="1"/>
        <s v="2025-12-11 14:35:12" u="1"/>
        <s v="2025-12-11 17:33:31" u="1"/>
        <s v="2025-12-12 17:15:08" u="1"/>
        <s v="2025-12-17 10:35:59" u="1"/>
        <s v="2025-12-09 15:31:36" u="1"/>
        <s v="2025-12-10 16:42:54" u="1"/>
        <s v="2025-12-12 21:41:57" u="1"/>
        <s v="2025-12-09 09:46:14" u="1"/>
        <s v="2025-12-10 21:51:02" u="1"/>
        <s v="2025-12-10 21:50:56" u="1"/>
        <s v="2025-12-05 09:43:44" u="1"/>
        <s v="2025-12-05 09:40:13" u="1"/>
        <s v="2025-12-05 09:41:24" u="1"/>
        <s v="2025-12-12 15:45:19" u="1"/>
        <s v="2025-12-15 06:46:13" u="1"/>
        <s v="2025-12-16 13:47:01" u="1"/>
        <s v="2025-12-15 08:01:38" u="1"/>
        <s v="2025-12-12 11:19:43" u="1"/>
        <s v="2025-12-12 14:44:58" u="1"/>
        <s v="2025-12-09 11:02:57" u="1"/>
        <s v="2025-12-09 15:11:23" u="1"/>
        <s v="2025-12-09 17:03:16" u="1"/>
        <s v="2025-12-16 11:38:52" u="1"/>
        <s v="2025-12-10 16:44:23" u="1"/>
        <s v="2025-12-10 16:55:15" u="1"/>
        <s v="2025-12-10 17:01:59" u="1"/>
        <s v="2025-12-10 17:42:30" u="1"/>
        <s v="2025-12-16 11:42:52" u="1"/>
        <s v="2025-12-11 11:23:15" u="1"/>
        <s v="2025-12-11 16:52:24" u="1"/>
        <s v="2025-12-11 18:04:07" u="1"/>
        <s v="2025-12-11 18:06:21" u="1"/>
        <s v="2025-12-12 08:32:16" u="1"/>
        <s v="2025-12-12 09:02:59" u="1"/>
        <s v="2025-12-12 09:03:08" u="1"/>
        <s v="2025-12-12 09:14:19" u="1"/>
        <s v="2025-12-12 10:31:54" u="1"/>
        <s v="2025-12-13 10:27:02" u="1"/>
        <s v="2025-12-15 09:22:16" u="1"/>
        <s v="2025-12-15 09:28:16" u="1"/>
        <s v="2025-12-15 10:07:35" u="1"/>
        <s v="2025-12-15 10:26:47" u="1"/>
        <s v="2025-12-15 11:18:32" u="1"/>
        <s v="2025-12-15 11:37:53" u="1"/>
        <s v="2025-12-15 12:50:14" u="1"/>
        <s v="2025-12-15 12:54:18" u="1"/>
        <s v="2025-12-15 15:32:02" u="1"/>
        <s v="2025-12-15 15:39:16" u="1"/>
        <s v="2025-12-15 15:40:48" u="1"/>
        <s v="2025-12-15 15:49:01" u="1"/>
        <s v="2025-12-16 15:12:10" u="1"/>
        <s v="2025-12-16 15:18:57" u="1"/>
        <s v="2025-12-16 15:23:06" u="1"/>
        <s v="2025-12-16 15:26:46" u="1"/>
        <s v="2025-12-15 11:39:31" u="1"/>
        <s v="2025-12-16 09:25:33" u="1"/>
        <s v="2025-12-04 15:10:23" u="1"/>
        <s v="2025-12-10 21:51:08" u="1"/>
        <s v="2025-11-21 14:37:03" u="1"/>
        <s v="2025-12-11 08:37:51" u="1"/>
        <s v="2025-12-16 07:01:26" u="1"/>
        <s v="2025-12-10 07:43:09" u="1"/>
        <s v="2025-12-15 09:20:18" u="1"/>
        <s v="2025-12-15 09:21:37" u="1"/>
        <s v="2025-12-11 06:38:18" u="1"/>
        <s v="2025-12-10 21:49:57" u="1"/>
        <s v="2025-12-10 21:49:14" u="1"/>
        <s v="2025-12-12 15:50:42" u="1"/>
        <s v="2025-12-12 15:44:28" u="1"/>
        <s v="2025-12-12 15:51:28" u="1"/>
        <s v="2025-12-12 15:51:03" u="1"/>
        <s v="2025-12-12 15:51:45" u="1"/>
        <s v="2025-12-12 15:54:09" u="1"/>
        <s v="2025-12-12 15:54:26" u="1"/>
        <s v="2025-12-12 15:54:57" u="1"/>
        <s v="2025-12-04 14:33:01" u="1"/>
        <s v="2025-12-11 19:37:10" u="1"/>
        <s v="2025-12-12 07:01:23" u="1"/>
        <s v="2025-12-11 07:16:02" u="1"/>
        <s v="2025-12-11 07:14:26" u="1"/>
        <s v="2025-12-12 12:24:02" u="1"/>
        <s v="2025-12-11 14:13:37" u="1"/>
        <s v="2025-12-03 13:44:34" u="1"/>
        <s v="2025-12-15 12:04:33" u="1"/>
        <s v="2025-12-15 08:16:32" u="1"/>
        <s v="2025-12-11 12:51:48" u="1"/>
        <s v="2025-12-11 10:45:06" u="1"/>
        <s v="2025-12-11 11:55:24" u="1"/>
        <s v="2025-12-16 13:58:03" u="1"/>
        <s v="2025-12-16 13:57:29" u="1"/>
        <s v="2025-12-02 08:57:34" u="1"/>
        <s v="2025-12-02 09:47:17" u="1"/>
        <s v="2025-12-05 11:11:10" u="1"/>
        <s v="2025-12-04 11:19:12" u="1"/>
        <s v="2025-12-09 07:32:51" u="1"/>
        <s v="2025-12-09 09:54:42" u="1"/>
        <s v="2025-12-13 10:43:53" u="1"/>
        <s v="2025-12-09 12:09:54" u="1"/>
        <s v="2025-12-09 14:12:46" u="1"/>
        <s v="2025-12-09 14:45:18" u="1"/>
        <s v="2025-12-13 10:50:59" u="1"/>
        <s v="2025-12-09 14:55:30" u="1"/>
        <s v="2025-12-16 11:39:41" u="1"/>
        <s v="2025-12-10 10:05:40" u="1"/>
        <s v="2025-12-10 10:34:17" u="1"/>
        <s v="2025-12-10 11:04:06" u="1"/>
        <s v="2025-12-10 11:26:00" u="1"/>
        <s v="2025-12-10 14:41:01" u="1"/>
        <s v="2025-12-10 14:52:10" u="1"/>
        <s v="2025-12-10 15:27:56" u="1"/>
        <s v="2025-12-10 15:58:21" u="1"/>
        <s v="2025-12-10 15:58:32" u="1"/>
        <s v="2025-12-10 16:01:07" u="1"/>
        <s v="2025-12-10 16:03:25" u="1"/>
        <s v="2025-12-10 16:08:39" u="1"/>
        <s v="2025-12-11 07:45:41" u="1"/>
        <s v="2025-12-16 15:30:32" u="1"/>
        <s v="2025-12-11 10:35:28" u="1"/>
        <s v="2025-12-11 11:38:17" u="1"/>
        <s v="2025-12-11 13:03:16" u="1"/>
        <s v="2025-12-11 13:35:02" u="1"/>
        <s v="2025-12-11 13:57:52" u="1"/>
        <s v="2025-12-11 14:00:43" u="1"/>
        <s v="2025-12-11 14:05:49" u="1"/>
        <s v="2025-12-11 14:15:29" u="1"/>
        <s v="2025-12-11 14:28:52" u="1"/>
        <s v="2025-12-11 16:06:00" u="1"/>
        <s v="2025-12-11 16:24:51" u="1"/>
        <s v="2025-12-11 16:27:18" u="1"/>
        <s v="2025-12-11 16:30:55" u="1"/>
        <s v="2025-12-11 16:46:43" u="1"/>
        <s v="2025-12-11 16:48:47" u="1"/>
        <s v="2025-12-11 17:01:56" u="1"/>
        <s v="2025-12-11 17:02:20" u="1"/>
        <s v="2025-12-11 17:05:50" u="1"/>
        <s v="2025-12-11 17:07:52" u="1"/>
        <s v="2025-12-11 17:24:05" u="1"/>
        <s v="2025-12-12 09:23:02" u="1"/>
        <s v="2025-12-12 13:56:54" u="1"/>
        <s v="2025-12-12 16:37:44" u="1"/>
        <s v="2025-12-12 16:42:13" u="1"/>
        <s v="2025-12-13 08:16:07" u="1"/>
        <s v="2025-12-15 11:27:40" u="1"/>
        <s v="2025-12-15 14:57:18" u="1"/>
        <s v="2025-12-15 15:14:28" u="1"/>
        <s v="2025-12-09 00:01:02" u="1"/>
        <s v="2025-12-09 17:04:20" u="1"/>
        <s v="2025-12-09 17:14:12" u="1"/>
        <s v="2025-12-11 16:54:36" u="1"/>
        <s v="2025-12-12 13:59:53" u="1"/>
        <s v="2025-12-12 06:28:14" u="1"/>
        <s v="2025-10-03 14:12:31" u="1"/>
        <s v="2025-12-03 09:52:22" u="1"/>
        <s v="2025-10-03 14:09:01" u="1"/>
        <s v="2025-12-04 09:04:22" u="1"/>
        <s v="2025-12-11 15:56:31" u="1"/>
        <s v="2025-12-10 10:47:31" u="1"/>
        <s v="2025-12-09 12:17:15" u="1"/>
        <s v="2025-12-09 12:18:04" u="1"/>
        <s v="2025-12-01 15:43:43" u="1"/>
        <s v="2025-12-09 16:51:09" u="1"/>
        <s v="2025-12-09 16:50:30" u="1"/>
        <s v="2025-12-10 10:05:15" u="1"/>
        <s v="2025-12-10 10:04:04" u="1"/>
        <s v="2025-12-01 14:34:18" u="1"/>
        <s v="2025-12-13 10:49:51" u="1"/>
        <s v="2025-12-03 15:26:59" u="1"/>
        <s v="2025-12-04 11:21:32" u="1"/>
        <s v="2025-12-12 12:29:50" u="1"/>
        <s v="2025-12-04 12:45:21" u="1"/>
        <s v="2025-12-04 18:05:15" u="1"/>
        <s v="2025-12-05 09:19:54" u="1"/>
        <s v="2025-12-05 11:47:17" u="1"/>
        <s v="2025-12-05 13:35:46" u="1"/>
        <s v="2025-12-05 15:22:39" u="1"/>
        <s v="2025-12-06 09:45:21" u="1"/>
        <s v="2025-12-11 10:14:39" u="1"/>
        <s v="2025-12-13 10:46:55" u="1"/>
        <s v="2025-12-09 14:29:46" u="1"/>
        <s v="2025-12-09 14:37:26" u="1"/>
        <s v="2025-12-09 14:51:07" u="1"/>
        <s v="2025-12-15 06:47:04" u="1"/>
        <s v="2025-12-09 16:04:31" u="1"/>
        <s v="2025-12-09 19:36:30" u="1"/>
        <s v="2025-12-10 16:34:55" u="1"/>
        <s v="2025-12-10 10:48:14" u="1"/>
        <s v="2025-12-10 11:17:13" u="1"/>
        <s v="2025-12-10 11:37:40" u="1"/>
        <s v="2025-12-10 11:53:06" u="1"/>
        <s v="2025-12-16 11:11:06" u="1"/>
        <s v="2025-12-11 08:03:16" u="1"/>
        <s v="2025-12-11 08:36:14" u="1"/>
        <s v="2025-12-11 09:15:08" u="1"/>
        <s v="2025-12-11 09:31:00" u="1"/>
        <s v="2025-12-11 09:34:42" u="1"/>
        <s v="2025-12-11 09:37:27" u="1"/>
        <s v="2025-12-11 09:46:45" u="1"/>
        <s v="2025-12-11 13:05:14" u="1"/>
        <s v="2025-12-11 15:03:14" u="1"/>
        <s v="2025-12-11 16:31:57" u="1"/>
        <s v="2025-12-12 09:23:04" u="1"/>
        <s v="2025-12-12 10:42:17" u="1"/>
        <s v="2025-12-12 13:04:38" u="1"/>
        <s v="2025-12-12 15:36:52" u="1"/>
        <s v="2025-12-12 15:49:14" u="1"/>
        <s v="2025-12-14 12:10:13" u="1"/>
        <s v="2025-12-15 15:01:22" u="1"/>
        <s v="2025-12-09 10:10:59" u="1"/>
        <s v="2025-12-11 13:21:30" u="1"/>
        <s v="2025-12-14 12:57:26" u="1"/>
        <s v="2025-12-14 13:00:23" u="1"/>
        <s v="2025-12-14 12:59:17" u="1"/>
        <s v="2025-12-12 10:45:36" u="1"/>
        <s v="2025-12-11 08:54:12" u="1"/>
        <s v="2025-12-10 14:43:20" u="1"/>
        <s v="2025-12-11 08:03:15" u="1"/>
        <s v="2025-12-10 08:38:26" u="1"/>
        <s v="2025-12-03 12:16:05" u="1"/>
        <s v="2025-12-15 08:05:06" u="1"/>
        <s v="2025-12-09 12:32:10" u="1"/>
        <s v="2025-12-12 11:51:39" u="1"/>
        <s v="2025-12-11 08:10:36" u="1"/>
        <s v="2025-12-12 09:35:31" u="1"/>
        <s v="2025-12-12 09:34:28" u="1"/>
        <s v="2025-12-11 08:38:27" u="1"/>
        <s v="2025-12-13 10:45:51" u="1"/>
        <s v="2025-12-03 13:01:32" u="1"/>
        <s v="2025-12-10 21:49:20" u="1"/>
        <s v="2025-12-09 11:38:23" u="1"/>
        <s v="2025-12-03 10:29:53" u="1"/>
        <s v="2025-12-06 21:46:34" u="1"/>
        <s v="2025-12-11 12:31:29" u="1"/>
        <s v="2025-12-13 10:42:11" u="1"/>
        <s v="2025-12-03 11:49:01" u="1"/>
        <s v="2025-12-05 16:38:54" u="1"/>
        <s v="2025-12-12 10:42:16" u="1"/>
        <s v="2025-12-11 15:12:18" u="1"/>
        <s v="2025-12-11 17:15:51" u="1"/>
        <s v="2025-12-10 09:36:38" u="1"/>
        <s v="2025-12-09 07:17:58" u="1"/>
        <s v="2025-12-05 08:35:46" u="1"/>
        <s v="2025-11-27 10:08:20" u="1"/>
        <s v="2025-12-05 13:24:54" u="1"/>
        <s v="2025-12-15 15:40:58" u="1"/>
        <s v="2025-12-02 11:31:42" u="1"/>
        <s v="2025-12-02 15:09:39" u="1"/>
        <s v="2025-12-02 15:54:17" u="1"/>
        <s v="2025-12-03 07:38:07" u="1"/>
        <s v="2025-12-11 17:45:57" u="1"/>
        <s v="2025-12-03 11:18:36" u="1"/>
        <s v="2025-12-04 14:52:40" u="1"/>
        <s v="2025-12-05 08:48:13" u="1"/>
        <s v="2025-12-12 11:21:37" u="1"/>
        <s v="2025-12-09 07:56:00" u="1"/>
        <s v="2025-12-09 12:03:48" u="1"/>
        <s v="2025-12-09 13:06:02" u="1"/>
        <s v="2025-12-15 13:49:39" u="1"/>
        <s v="2025-12-13 10:48:26" u="1"/>
        <s v="2025-12-09 14:50:57" u="1"/>
        <s v="2025-12-09 16:41:22" u="1"/>
        <s v="2025-12-09 17:43:57" u="1"/>
        <s v="2025-12-10 08:25:45" u="1"/>
        <s v="2025-12-10 08:57:40" u="1"/>
        <s v="2025-12-13 13:36:22" u="1"/>
        <s v="2025-12-13 07:54:47" u="1"/>
        <s v="2025-12-10 10:27:14" u="1"/>
        <s v="2025-12-10 10:57:29" u="1"/>
        <s v="2025-12-10 11:20:57" u="1"/>
        <s v="2025-12-10 11:31:31" u="1"/>
        <s v="2025-12-10 12:43:17" u="1"/>
        <s v="2025-12-10 15:04:35" u="1"/>
        <s v="2025-12-10 15:05:45" u="1"/>
        <s v="2025-12-10 15:13:56" u="1"/>
        <s v="2025-12-10 15:21:18" u="1"/>
        <s v="2025-12-10 16:09:22" u="1"/>
        <s v="2025-12-10 16:21:02" u="1"/>
        <s v="2025-12-10 16:26:02" u="1"/>
        <s v="2025-12-11 08:40:18" u="1"/>
        <s v="2025-12-11 09:09:10" u="1"/>
        <s v="2025-12-11 09:49:50" u="1"/>
        <s v="2025-12-11 11:29:54" u="1"/>
        <s v="2025-12-11 12:16:21" u="1"/>
        <s v="2025-12-11 13:09:10" u="1"/>
        <s v="2025-12-11 13:10:14" u="1"/>
        <s v="2025-12-11 13:17:38" u="1"/>
        <s v="2025-12-11 13:30:56" u="1"/>
        <s v="2025-12-11 13:37:24" u="1"/>
        <s v="2025-12-11 14:00:16" u="1"/>
        <s v="2025-12-11 14:20:48" u="1"/>
        <s v="2025-12-11 15:31:45" u="1"/>
        <s v="2025-12-11 15:31:52" u="1"/>
        <s v="2025-12-11 15:32:22" u="1"/>
        <s v="2025-12-11 15:32:23" u="1"/>
        <s v="2025-12-11 15:32:58" u="1"/>
        <s v="2025-12-11 15:33:03" u="1"/>
        <s v="2025-12-11 15:33:04" u="1"/>
        <s v="2025-12-11 15:35:18" u="1"/>
        <s v="2025-12-11 15:51:46" u="1"/>
        <s v="2025-12-11 16:00:50" u="1"/>
        <s v="2025-12-11 16:14:53" u="1"/>
        <s v="2025-12-11 16:39:50" u="1"/>
        <s v="2025-12-11 16:44:56" u="1"/>
        <s v="2025-12-12 08:32:52" u="1"/>
        <s v="2025-12-12 08:35:58" u="1"/>
        <s v="2025-12-12 09:55:46" u="1"/>
        <s v="2025-12-12 10:06:01" u="1"/>
        <s v="2025-12-12 11:24:23" u="1"/>
        <s v="2025-12-12 11:45:33" u="1"/>
        <s v="2025-12-12 12:26:47" u="1"/>
        <s v="2025-12-12 13:04:42" u="1"/>
        <s v="2025-12-12 14:18:44" u="1"/>
        <s v="2025-12-12 14:51:30" u="1"/>
        <s v="2025-12-13 11:21:20" u="1"/>
        <s v="2025-12-13 11:41:00" u="1"/>
        <s v="2025-12-13 14:38:46" u="1"/>
        <s v="2025-12-15 12:00:09" u="1"/>
        <s v="2025-12-05 13:51:02" u="1"/>
        <s v="2025-12-10 21:51:43" u="1"/>
        <s v="2025-12-10 21:51:48" u="1"/>
        <s v="2025-12-04 12:56:16" u="1"/>
        <s v="2025-12-04 19:43:45" u="1"/>
        <s v="2025-12-10 10:06:01" u="1"/>
        <s v="2025-12-04 16:55:54" u="1"/>
        <s v="2025-12-12 11:11:49" u="1"/>
        <s v="2025-12-10 21:51:25" u="1"/>
        <s v="2025-12-11 21:40:59" u="1"/>
        <s v="2025-12-06 17:32:15" u="1"/>
        <s v="2025-12-06 17:35:11" u="1"/>
        <s v="2025-12-12 10:05:15" u="1"/>
        <s v="2025-12-09 14:12:52" u="1"/>
        <s v="2025-12-12 10:42:25" u="1"/>
        <s v="2025-12-11 11:51:40" u="1"/>
        <s v="2025-12-02 12:58:05" u="1"/>
        <s v="2025-12-03 16:11:11" u="1"/>
        <s v="2025-12-04 08:36:00" u="1"/>
        <s v="2025-12-04 09:32:16" u="1"/>
        <s v="2025-12-04 10:59:07" u="1"/>
        <s v="2025-12-12 14:40:20" u="1"/>
        <s v="2025-12-13 09:14:53" u="1"/>
        <s v="2025-12-13 09:15:53" u="1"/>
        <s v="2025-12-13 09:23:50" u="1"/>
        <s v="2025-12-13 09:24:16" u="1"/>
        <s v="2025-12-09 10:12:19" u="1"/>
        <s v="2025-12-09 12:48:22" u="1"/>
        <s v="2025-12-13 10:52:14" u="1"/>
        <s v="2025-12-09 15:15:34" u="1"/>
        <s v="2025-12-13 09:25:51" u="1"/>
        <s v="2025-12-09 15:53:44" u="1"/>
        <s v="2025-12-10 12:35:08" u="1"/>
        <s v="2025-12-10 12:39:15" u="1"/>
        <s v="2025-12-10 14:08:25" u="1"/>
        <s v="2025-12-10 14:20:04" u="1"/>
        <s v="2025-12-10 14:32:04" u="1"/>
        <s v="2025-12-11 11:01:42" u="1"/>
        <s v="2025-12-11 11:32:27" u="1"/>
        <s v="2025-12-11 11:55:03" u="1"/>
        <s v="2025-12-11 11:58:14" u="1"/>
        <s v="2025-12-11 12:51:15" u="1"/>
        <s v="2025-12-11 13:21:41" u="1"/>
        <s v="2025-12-11 14:02:26" u="1"/>
        <s v="2025-12-11 16:34:31" u="1"/>
        <s v="2025-12-11 19:50:12" u="1"/>
        <s v="2025-12-11 19:55:36" u="1"/>
        <s v="2025-12-12 08:07:24" u="1"/>
        <s v="2025-12-12 08:17:26" u="1"/>
        <s v="2025-12-12 08:34:56" u="1"/>
        <s v="2025-12-12 12:41:02" u="1"/>
        <s v="2025-12-12 12:51:49" u="1"/>
        <s v="2025-12-12 13:25:50" u="1"/>
        <s v="2025-12-05 09:31:25" u="1"/>
        <s v="2025-12-04 14:33:00" u="1"/>
        <s v="2025-12-10 21:50:15" u="1"/>
        <s v="2025-12-10 21:50:09" u="1"/>
        <s v="2025-12-10 10:00:49" u="1"/>
        <s v="2025-11-28 10:15:29" u="1"/>
        <s v="2025-12-09 11:52:57" u="1"/>
        <s v="2025-12-09 15:10:02" u="1"/>
        <s v="2025-12-10 14:13:47" u="1"/>
        <s v="2025-12-10 14:57:43" u="1"/>
        <s v="2025-12-11 09:34:35" u="1"/>
        <s v="2025-12-11 09:41:59" u="1"/>
        <s v="2025-12-11 11:03:24" u="1"/>
        <s v="2025-12-11 16:15:06" u="1"/>
        <s v="2025-12-12 10:51:10" u="1"/>
        <s v="2025-12-01 11:51:24" u="1"/>
        <s v="2025-12-06 21:57:56" u="1"/>
        <s v="2025-12-10 10:58:27" u="1"/>
        <s v="2025-11-20 13:35:13" u="1"/>
        <s v="2025-12-11 13:49:06" u="1"/>
        <s v="2025-12-10 21:49:25" u="1"/>
        <s v="2025-12-09 15:40:38" u="1"/>
        <s v="2025-12-10 21:50:03" u="1"/>
        <s v="2025-12-11 15:17:27" u="1"/>
        <s v="2025-12-09 17:26:31" u="1"/>
        <s v="2025-12-04 14:33:04" u="1"/>
        <s v="2025-12-09 15:17:49" u="1"/>
        <s v="2025-12-09 15:18:59" u="1"/>
        <s v="2025-12-09 15:20:36" u="1"/>
        <s v="2025-12-10 15:30:29" u="1"/>
        <s v="2025-12-09 11:07:39" u="1"/>
        <s v="2025-12-09 07:44:29" u="1"/>
        <s v="2025-12-09 08:40:13" u="1"/>
        <s v="2025-12-01 12:09:47" u="1"/>
        <s v="2025-12-11 10:27:36" u="1"/>
        <s v="2025-12-11 10:27:24" u="1"/>
        <s v="2025-12-09 10:23:02" u="1"/>
        <s v="2025-12-09 10:24:45" u="1"/>
        <s v="2025-12-05 14:19:47" u="1"/>
        <s v="2025-12-05 15:58:09" u="1"/>
        <s v="2025-12-05 15:58:30" u="1"/>
        <s v="2025-12-05 16:16:13" u="1"/>
        <s v="2025-12-09 08:03:17" u="1"/>
        <s v="2025-12-09 08:57:02" u="1"/>
        <s v="2025-12-09 09:01:55" u="1"/>
        <s v="2025-12-09 09:09:35" u="1"/>
        <s v="2025-12-09 09:55:23" u="1"/>
        <s v="2025-12-09 13:40:51" u="1"/>
        <s v="2025-12-09 13:59:34" u="1"/>
        <s v="2025-12-09 15:18:17" u="1"/>
        <s v="2025-12-09 15:26:08" u="1"/>
        <s v="2025-12-09 15:49:43" u="1"/>
        <s v="2025-12-09 16:16:58" u="1"/>
        <s v="2025-12-10 08:58:36" u="1"/>
        <s v="2025-12-10 09:11:11" u="1"/>
        <s v="2025-12-10 09:16:04" u="1"/>
        <s v="2025-12-10 10:21:26" u="1"/>
        <s v="2025-12-10 10:57:16" u="1"/>
        <s v="2025-12-10 10:58:59" u="1"/>
        <s v="2025-12-10 14:37:48" u="1"/>
        <s v="2025-12-10 15:59:28" u="1"/>
        <s v="2025-12-10 17:05:53" u="1"/>
        <s v="2025-12-11 08:19:11" u="1"/>
        <s v="2025-12-11 08:50:59" u="1"/>
        <s v="2025-12-11 10:16:11" u="1"/>
        <s v="2025-12-11 10:36:52" u="1"/>
        <s v="2025-12-11 11:04:59" u="1"/>
        <s v="2025-12-11 13:36:47" u="1"/>
        <s v="2025-12-11 14:45:48" u="1"/>
        <s v="2025-12-11 15:25:25" u="1"/>
        <s v="2025-12-11 15:25:49" u="1"/>
        <s v="2025-12-11 15:40:42" u="1"/>
        <s v="2025-12-12 09:03:48" u="1"/>
        <s v="2025-12-12 12:04:45" u="1"/>
        <s v="2025-12-12 13:26:17" u="1"/>
        <s v="2025-12-09 10:05:54" u="1"/>
        <s v="2025-12-09 10:14:25" u="1"/>
        <s v="2025-12-09 11:25:14" u="1"/>
        <s v="2025-12-09 16:24:43" u="1"/>
        <s v="2025-12-10 07:13:27" u="1"/>
        <s v="2025-12-10 07:57:08" u="1"/>
        <s v="2025-12-10 09:00:36" u="1"/>
        <s v="2025-12-11 13:11:35" u="1"/>
        <s v="2025-12-11 13:59:07" u="1"/>
        <s v="2025-12-11 12:59:49" u="1"/>
        <s v="2025-12-11 12:58:29" u="1"/>
        <s v="2025-12-10 21:51:14" u="1"/>
        <s v="2025-12-10 21:51:37" u="1"/>
        <s v="2025-12-10 21:51:53" u="1"/>
        <s v="2025-12-10 21:50:50" u="1"/>
        <s v="2025-12-11 08:43:03" u="1"/>
        <s v="2025-12-10 21:51:31" u="1"/>
        <s v="2025-12-05 10:22:16" u="1"/>
        <s v="2025-12-12 08:59:41" u="1"/>
        <s v="2025-12-12 09:00:51" u="1"/>
        <s v="2025-12-12 09:02:09" u="1"/>
        <s v="2025-12-12 09:03:35" u="1"/>
        <s v="2025-12-11 13:19:08" u="1"/>
        <s v="2025-12-11 14:39:41" u="1"/>
        <s v="2025-12-01 10:55:10" u="1"/>
        <s v="2025-12-09 06:35:19" u="1"/>
        <s v="2025-12-11 09:42:02" u="1"/>
        <s v="2025-12-02 11:45:58" u="1"/>
        <s v="2025-12-09 10:25:38" u="1"/>
        <s v="2025-12-02 13:19:49" u="1"/>
        <s v="2025-12-02 15:01:22" u="1"/>
        <s v="2025-12-09 10:29:17" u="1"/>
        <s v="2025-12-09 10:29:59" u="1"/>
        <s v="2025-12-09 10:30:56" u="1"/>
        <s v="2025-12-09 10:31:29" u="1"/>
        <s v="2025-12-03 11:54:09" u="1"/>
        <s v="2025-12-03 14:39:49" u="1"/>
        <s v="2025-12-05 14:50:25" u="1"/>
        <s v="2025-12-09 13:30:11" u="1"/>
        <s v="2025-12-11 10:35:57" u="1"/>
        <s v="2025-12-09 16:41:41" u="1"/>
        <s v="2025-12-10 08:37:27" u="1"/>
        <s v="2025-12-10 10:32:58" u="1"/>
        <s v="2025-12-10 11:25:48" u="1"/>
        <s v="2025-12-10 11:38:16" u="1"/>
        <s v="2025-12-10 11:44:40" u="1"/>
        <s v="2025-12-10 11:50:53" u="1"/>
        <s v="2025-12-10 11:58:56" u="1"/>
        <s v="2025-12-10 13:38:35" u="1"/>
        <s v="2025-12-10 15:36:09" u="1"/>
        <s v="2025-12-10 15:59:01" u="1"/>
        <s v="2025-12-10 16:37:28" u="1"/>
        <s v="2025-12-10 17:18:56" u="1"/>
        <s v="2025-12-11 08:36:29" u="1"/>
        <s v="2025-12-11 09:06:13" u="1"/>
        <s v="2025-12-11 11:22:20" u="1"/>
        <s v="2025-12-11 11:38:53" u="1"/>
        <s v="2025-12-11 11:56:29" u="1"/>
        <s v="2025-12-11 11:57:22" u="1"/>
        <s v="2025-12-11 13:54:14" u="1"/>
        <s v="2025-12-11 14:55:28" u="1"/>
        <s v="2025-12-12 14:19:20" u="1"/>
        <s v="2025-12-09 12:08:08" u="1"/>
        <s v="2025-12-06 21:46:39" u="1"/>
        <s v="2025-12-10 12:06:22" u="1"/>
        <s v="2025-12-06 21:57:24" u="1"/>
        <s v="2025-12-05 21:49:45" u="1"/>
        <s v="2025-12-04 12:39:00" u="1"/>
        <s v="2025-12-04 22:02:11" u="1"/>
        <s v="2025-12-05 22:01:18" u="1"/>
        <s v="2025-12-10 16:15:53" u="1"/>
        <s v="2025-12-04 22:03:59" u="1"/>
        <s v="2025-12-09 12:42:02" u="1"/>
        <s v="2025-12-06 21:56:59" u="1"/>
        <s v="2025-12-10 10:26:40" u="1"/>
        <s v="2025-10-23 05:59:01" u="1"/>
        <s v="2025-12-09 10:29:34" u="1"/>
        <s v="2025-12-09 10:29:39" u="1"/>
        <s v="2025-12-09 10:29:43" u="1"/>
        <s v="2025-12-05 11:36:14" u="1"/>
        <s v="2025-12-06 21:56:39" u="1"/>
        <s v="2025-12-06 21:56:43" u="1"/>
        <s v="2025-12-05 22:01:31" u="1"/>
        <s v="2025-11-13 07:34:16" u="1"/>
        <s v="2025-12-09 09:24:43" u="1"/>
        <s v="2025-12-04 14:36:27" u="1"/>
        <s v="2025-12-04 17:17:23" u="1"/>
        <s v="2025-12-09 10:07:53" u="1"/>
        <s v="2025-12-09 12:55:39" u="1"/>
        <s v="2025-12-05 09:15:52" u="1"/>
        <s v="2025-12-09 13:55:09" u="1"/>
        <s v="2025-12-09 11:03:55" u="1"/>
        <s v="2025-12-05 08:05:00" u="1"/>
        <s v="2025-12-09 08:54:17" u="1"/>
        <s v="2025-12-09 10:09:28" u="1"/>
        <s v="2025-12-01 13:52:25" u="1"/>
        <s v="2025-12-10 09:57:56" u="1"/>
        <s v="2025-12-05 09:53:11" u="1"/>
        <s v="2025-12-09 06:36:01" u="1"/>
        <s v="2025-12-09 14:06:11" u="1"/>
        <s v="2025-12-03 08:39:31" u="1"/>
        <s v="2025-12-09 11:39:37" u="1"/>
        <s v="2025-12-04 14:00:19" u="1"/>
        <s v="2025-12-04 14:32:02" u="1"/>
        <s v="2025-12-09 08:16:55" u="1"/>
        <s v="2025-12-09 08:47:54" u="1"/>
        <s v="2025-12-09 08:50:40" u="1"/>
        <s v="2025-12-09 08:58:17" u="1"/>
        <s v="2025-12-09 09:06:50" u="1"/>
        <s v="2025-12-09 10:04:13" u="1"/>
        <s v="2025-12-09 10:12:43" u="1"/>
        <s v="2025-12-09 10:36:01" u="1"/>
        <s v="2025-12-09 10:42:31" u="1"/>
        <s v="2025-12-09 10:44:39" u="1"/>
        <s v="2025-12-09 11:12:14" u="1"/>
        <s v="2025-12-09 11:51:57" u="1"/>
        <s v="2025-12-09 12:17:28" u="1"/>
        <s v="2025-12-09 13:23:45" u="1"/>
        <s v="2025-12-09 13:24:28" u="1"/>
        <s v="2025-12-09 13:36:41" u="1"/>
        <s v="2025-12-09 13:48:57" u="1"/>
        <s v="2025-12-09 13:57:27" u="1"/>
        <s v="2025-12-09 14:47:27" u="1"/>
        <s v="2025-12-09 14:48:27" u="1"/>
        <s v="2025-12-09 14:53:46" u="1"/>
        <s v="2025-12-09 14:56:59" u="1"/>
        <s v="2025-12-09 14:59:48" u="1"/>
        <s v="2025-12-09 15:11:28" u="1"/>
        <s v="2025-12-09 15:21:36" u="1"/>
        <s v="2025-12-09 16:00:51" u="1"/>
        <s v="2025-12-09 16:20:39" u="1"/>
        <s v="2025-12-10 08:41:46" u="1"/>
        <s v="2025-12-10 08:48:56" u="1"/>
        <s v="2025-12-10 10:37:52" u="1"/>
        <s v="2025-12-10 11:42:00" u="1"/>
        <s v="2025-12-10 12:14:46" u="1"/>
        <s v="2025-12-10 12:57:35" u="1"/>
        <s v="2025-12-10 15:03:47" u="1"/>
        <s v="2025-12-10 15:57:00" u="1"/>
        <s v="2025-12-10 16:38:32" u="1"/>
        <s v="2025-12-10 17:15:21" u="1"/>
        <s v="2025-12-10 17:16:16" u="1"/>
        <s v="2025-12-11 12:14:51" u="1"/>
        <s v="2025-12-12 08:42:56" u="1"/>
        <s v="2025-12-09 06:17:32" u="1"/>
        <s v="2025-11-30 11:31:46" u="1"/>
        <s v="2025-12-09 11:41:29" u="1"/>
        <s v="2025-12-11 09:00:30" u="1"/>
        <s v="2025-12-11 09:53:08" u="1"/>
        <s v="2025-12-06 21:57:07" u="1"/>
        <s v="2025-12-09 10:26:40" u="1"/>
        <s v="2025-12-05 22:00:50" u="1"/>
        <s v="2025-12-09 08:18:12" u="1"/>
        <s v="2025-12-09 08:18:33" u="1"/>
        <s v="2025-12-10 14:23:15" u="1"/>
        <s v="2025-12-03 08:46:33" u="1"/>
        <s v="2025-12-10 11:05:24" u="1"/>
        <s v="2025-12-09 06:32:09" u="1"/>
        <s v="2025-12-11 10:17:45" u="1"/>
        <s v="2025-12-05 22:02:37" u="1"/>
        <s v="2025-12-05 11:19:34" u="1"/>
        <s v="2025-12-09 10:23:38" u="1"/>
        <s v="2025-12-05 08:47:25" u="1"/>
        <s v="2025-12-10 10:00:18" u="1"/>
        <s v="2025-12-04 15:09:46" u="1"/>
        <s v="2025-12-09 15:31:44" u="1"/>
        <s v="2025-12-09 16:30:27" u="1"/>
        <s v="2025-12-10 09:00:20" u="1"/>
        <s v="2025-12-11 12:21:08" u="1"/>
        <s v="2025-11-27 16:48:54" u="1"/>
        <s v="2025-11-27 19:54:56" u="1"/>
        <s v="2025-11-28 16:21:08" u="1"/>
        <s v="2025-12-10 10:02:50" u="1"/>
        <s v="2025-12-03 13:54:55" u="1"/>
        <s v="2025-12-04 08:33:54" u="1"/>
        <s v="2025-12-04 10:20:26" u="1"/>
        <s v="2025-12-04 11:00:58" u="1"/>
        <s v="2025-12-04 12:24:19" u="1"/>
        <s v="2025-12-12 11:27:59" u="1"/>
        <s v="2025-12-05 10:58:20" u="1"/>
        <s v="2025-12-05 12:05:11" u="1"/>
        <s v="2025-12-11 10:17:01" u="1"/>
        <s v="2025-12-06 09:15:49" u="1"/>
        <s v="2025-12-06 13:46:34" u="1"/>
        <s v="2025-12-09 07:19:47" u="1"/>
        <s v="2025-12-09 11:37:37" u="1"/>
        <s v="2025-12-09 13:54:02" u="1"/>
        <s v="2025-12-09 15:10:23" u="1"/>
        <s v="2025-12-09 15:12:39" u="1"/>
        <s v="2025-12-09 15:20:39" u="1"/>
        <s v="2025-12-09 15:52:48" u="1"/>
        <s v="2025-12-09 15:58:36" u="1"/>
        <s v="2025-12-09 16:39:58" u="1"/>
        <s v="2025-12-09 16:40:19" u="1"/>
        <s v="2025-12-10 08:30:03" u="1"/>
        <s v="2025-12-10 08:44:57" u="1"/>
        <s v="2025-12-10 09:06:08" u="1"/>
        <s v="2025-12-10 09:55:16" u="1"/>
        <s v="2025-12-10 09:58:25" u="1"/>
        <s v="2025-12-10 10:10:14" u="1"/>
        <s v="2025-12-10 10:50:46" u="1"/>
        <s v="2025-12-10 10:53:01" u="1"/>
        <s v="2025-12-10 11:15:43" u="1"/>
        <s v="2025-12-10 13:00:02" u="1"/>
        <s v="2025-12-10 14:13:16" u="1"/>
        <s v="2025-12-10 14:15:00" u="1"/>
        <s v="2025-12-10 15:07:48" u="1"/>
        <s v="2025-12-10 16:16:49" u="1"/>
        <s v="2025-12-11 12:47:26" u="1"/>
        <s v="2025-12-11 13:49:43" u="1"/>
        <s v="2025-12-11 15:20:45" u="1"/>
        <s v="2025-12-11 15:25:22" u="1"/>
        <s v="2025-12-11 15:28:29" u="1"/>
        <s v="2025-12-11 15:32:36" u="1"/>
        <s v="2025-12-12 07:43:18" u="1"/>
        <s v="2025-12-12 07:49:28" u="1"/>
        <s v="2025-12-12 07:55:42" u="1"/>
        <s v="2025-12-12 07:59:39" u="1"/>
        <s v="2025-12-03 21:58:30" u="1"/>
        <s v="2025-12-01 11:40:23" u="1"/>
        <s v="2025-12-03 14:36:13" u="1"/>
        <s v="2025-12-04 15:56:30" u="1"/>
        <s v="2025-11-11 21:50:17" u="1"/>
        <s v="2025-12-07 21:46:41" u="1"/>
        <s v="2025-12-05 09:52:18" u="1"/>
        <s v="2025-12-06 09:52:05" u="1"/>
        <s v="2025-12-06 21:57:03" u="1"/>
        <s v="2025-12-05 22:01:45" u="1"/>
        <s v="2025-12-05 22:01:49" u="1"/>
        <s v="2025-12-04 09:12:49" u="1"/>
        <s v="2025-12-05 22:01:14" u="1"/>
        <s v="2025-12-05 22:01:09" u="1"/>
        <s v="2025-12-05 13:34:25" u="1"/>
        <s v="2025-12-05 13:33:22" u="1"/>
        <s v="2025-12-05 08:55:15" u="1"/>
        <s v="2025-12-04 22:00:10" u="1"/>
        <s v="2025-12-04 22:00:20" u="1"/>
        <s v="2025-12-04 22:00:24" u="1"/>
        <s v="2025-12-09 11:14:10" u="1"/>
        <s v="2025-12-04 08:41:40" u="1"/>
        <s v="2025-12-10 17:53:27" u="1"/>
        <s v="2025-12-10 17:51:27" u="1"/>
        <s v="2025-12-04 14:33:06" u="1"/>
        <s v="2025-12-10 10:32:50" u="1"/>
        <s v="2025-12-05 13:17:05" u="1"/>
        <s v="2025-12-10 13:10:28" u="1"/>
        <s v="2025-12-09 11:03:56" u="1"/>
        <s v="2025-11-27 10:26:20" u="1"/>
        <s v="2025-11-27 10:56:16" u="1"/>
        <s v="2025-11-27 14:15:05" u="1"/>
        <s v="2025-12-04 09:34:31" u="1"/>
        <s v="2025-12-10 09:54:42" u="1"/>
        <s v="2025-12-05 08:05:58" u="1"/>
        <s v="2025-12-01 10:35:25" u="1"/>
        <s v="2025-12-02 13:26:44" u="1"/>
        <s v="2025-12-09 08:11:18" u="1"/>
        <s v="2025-12-02 16:22:24" u="1"/>
        <s v="2025-12-10 09:58:40" u="1"/>
        <s v="2025-12-03 13:13:07" u="1"/>
        <s v="2025-12-09 11:40:05" u="1"/>
        <s v="2025-12-04 09:07:07" u="1"/>
        <s v="2025-12-04 09:35:59" u="1"/>
        <s v="2025-12-04 09:51:09" u="1"/>
        <s v="2025-12-11 06:49:50" u="1"/>
        <s v="2025-12-04 11:33:59" u="1"/>
        <s v="2025-12-04 13:32:28" u="1"/>
        <s v="2025-12-04 13:51:22" u="1"/>
        <s v="2025-12-04 14:15:43" u="1"/>
        <s v="2025-12-04 14:21:17" u="1"/>
        <s v="2025-12-04 15:54:38" u="1"/>
        <s v="2025-12-05 07:14:05" u="1"/>
        <s v="2025-12-05 08:17:40" u="1"/>
        <s v="2025-12-05 08:54:17" u="1"/>
        <s v="2025-12-05 09:03:39" u="1"/>
        <s v="2025-12-05 09:11:40" u="1"/>
        <s v="2025-12-05 09:15:01" u="1"/>
        <s v="2025-12-05 11:16:53" u="1"/>
        <s v="2025-12-09 08:32:29" u="1"/>
        <s v="2025-12-09 09:09:24" u="1"/>
        <s v="2025-12-09 09:41:57" u="1"/>
        <s v="2025-12-09 11:05:06" u="1"/>
        <s v="2025-12-09 11:27:51" u="1"/>
        <s v="2025-12-09 11:27:52" u="1"/>
        <s v="2025-12-09 11:42:09" u="1"/>
        <s v="2025-12-09 11:53:15" u="1"/>
        <s v="2025-12-09 11:57:29" u="1"/>
        <s v="2025-12-09 12:01:04" u="1"/>
        <s v="2025-12-09 12:01:23" u="1"/>
        <s v="2025-12-09 12:16:30" u="1"/>
        <s v="2025-12-09 12:18:14" u="1"/>
        <s v="2025-12-09 13:17:28" u="1"/>
        <s v="2025-12-09 13:20:42" u="1"/>
        <s v="2025-12-09 13:24:02" u="1"/>
        <s v="2025-12-09 13:24:19" u="1"/>
        <s v="2025-12-09 14:14:47" u="1"/>
        <s v="2025-12-09 14:20:07" u="1"/>
        <s v="2025-12-09 14:24:53" u="1"/>
        <s v="2025-12-09 14:28:27" u="1"/>
        <s v="2025-12-09 14:40:11" u="1"/>
        <s v="2025-12-09 14:47:06" u="1"/>
        <s v="2025-12-09 14:58:47" u="1"/>
        <s v="2025-12-09 15:03:38" u="1"/>
        <s v="2025-12-09 15:05:59" u="1"/>
        <s v="2025-12-09 16:40:40" u="1"/>
        <s v="2025-12-10 08:48:45" u="1"/>
        <s v="2025-12-10 09:39:11" u="1"/>
        <s v="2025-12-10 09:41:56" u="1"/>
        <s v="2025-12-10 10:19:52" u="1"/>
        <s v="2025-12-10 10:44:55" u="1"/>
        <s v="2025-12-10 11:40:28" u="1"/>
        <s v="2025-12-10 11:51:59" u="1"/>
        <s v="2025-12-10 12:02:51" u="1"/>
        <s v="2025-12-10 12:05:42" u="1"/>
        <s v="2025-12-10 12:34:34" u="1"/>
        <s v="2025-12-10 13:00:34" u="1"/>
        <s v="2025-12-10 13:34:45" u="1"/>
        <s v="2025-12-10 14:40:57" u="1"/>
        <s v="2025-12-10 14:56:55" u="1"/>
        <s v="2025-12-10 15:00:22" u="1"/>
        <s v="2025-12-10 15:58:17" u="1"/>
        <s v="2025-12-10 16:05:08" u="1"/>
        <s v="2025-12-10 16:09:54" u="1"/>
        <s v="2025-12-10 16:18:57" u="1"/>
        <s v="2025-12-11 15:14:02" u="1"/>
        <s v="2025-12-04 06:49:49" u="1"/>
        <s v="2025-12-04 08:57:17" u="1"/>
        <s v="2025-12-04 09:07:42" u="1"/>
        <s v="2025-12-04 10:47:29" u="1"/>
        <s v="2025-12-04 11:01:17" u="1"/>
        <s v="2025-12-04 16:57:11" u="1"/>
        <s v="2025-12-09 08:17:51" u="1"/>
        <s v="2025-12-09 08:34:32" u="1"/>
        <s v="2025-12-09 13:31:42" u="1"/>
        <s v="2025-12-09 13:39:02" u="1"/>
        <s v="2025-12-09 13:40:10" u="1"/>
        <s v="2025-12-10 13:35:41" u="1"/>
        <s v="2025-12-10 13:59:33" u="1"/>
        <s v="2025-12-04 15:55:04" u="1"/>
        <s v="2025-12-04 22:05:20" u="1"/>
        <s v="2025-12-04 21:59:55" u="1"/>
        <s v="2025-12-04 22:04:15" u="1"/>
        <s v="2025-12-04 22:04:11" u="1"/>
        <s v="2025-12-04 15:51:03" u="1"/>
        <s v="2025-12-05 16:43:27" u="1"/>
        <s v="2025-11-27 08:50:51" u="1"/>
        <s v="2025-12-04 06:14:32" u="1"/>
        <s v="2025-11-27 16:25:46" u="1"/>
        <s v="2025-11-28 11:28:27" u="1"/>
        <s v="2025-12-09 08:33:54" u="1"/>
        <s v="2025-12-04 08:46:34" u="1"/>
        <s v="2025-12-04 09:32:27" u="1"/>
        <s v="2025-12-11 13:45:30" u="1"/>
        <s v="2025-12-04 13:31:38" u="1"/>
        <s v="2025-12-04 13:41:43" u="1"/>
        <s v="2025-12-04 14:22:41" u="1"/>
        <s v="2025-12-04 14:32:01" u="1"/>
        <s v="2025-12-04 14:34:17" u="1"/>
        <s v="2025-12-04 16:25:50" u="1"/>
        <s v="2025-12-04 19:36:40" u="1"/>
        <s v="2025-12-05 09:19:04" u="1"/>
        <s v="2025-12-05 16:09:30" u="1"/>
        <s v="2025-12-09 12:16:36" u="1"/>
        <s v="2025-12-10 13:38:52" u="1"/>
        <s v="2025-12-06 13:20:28" u="1"/>
        <s v="2025-12-02 21:48:55" u="1"/>
        <s v="2025-12-06 13:22:12" u="1"/>
        <s v="2025-12-09 15:06:07" u="1"/>
        <s v="2025-12-05 16:41:34" u="1"/>
        <s v="2025-12-04 14:32:58" u="1"/>
        <s v="2025-12-04 10:03:16" u="1"/>
        <s v="2025-12-04 17:17:22" u="1"/>
        <s v="2025-11-25 15:53:51" u="1"/>
        <s v="2025-11-25 16:14:52" u="1"/>
        <s v="2025-11-26 11:45:54" u="1"/>
        <s v="2025-11-28 15:51:36" u="1"/>
        <s v="2025-12-02 11:44:03" u="1"/>
        <s v="2025-12-02 13:24:43" u="1"/>
        <s v="2025-12-03 13:11:46" u="1"/>
        <s v="2025-12-03 15:50:20" u="1"/>
        <s v="2025-12-04 09:20:12" u="1"/>
        <s v="2025-12-04 10:19:54" u="1"/>
        <s v="2025-12-04 10:48:29" u="1"/>
        <s v="2025-12-04 13:04:05" u="1"/>
        <s v="2025-12-04 16:52:10" u="1"/>
        <s v="2025-12-05 10:51:51" u="1"/>
        <s v="2025-12-10 15:27:50" u="1"/>
        <s v="2025-12-05 11:42:46" u="1"/>
        <s v="2025-12-04 22:04:07" u="1"/>
        <s v="2025-12-09 16:15:08" u="1"/>
        <s v="2025-12-04 22:04:03" u="1"/>
        <s v="2025-12-05 16:20:59" u="1"/>
        <s v="2025-12-05 13:47:08" u="1"/>
        <s v="2025-12-02 08:24:02" u="1"/>
        <s v="2025-12-02 08:44:30" u="1"/>
        <s v="2025-12-05 22:02:33" u="1"/>
        <s v="2025-12-02 14:49:52" u="1"/>
        <s v="2025-12-02 21:42:14" u="1"/>
        <s v="2025-12-05 22:00:45" u="1"/>
        <s v="2025-12-02 09:30:26" u="1"/>
        <s v="2025-12-09 08:53:30" u="1"/>
        <s v="2025-12-09 08:54:51" u="1"/>
        <s v="2025-12-05 22:02:13" u="1"/>
        <s v="2025-12-04 22:01:42" u="1"/>
        <s v="2025-10-15 07:37:56" u="1"/>
        <s v="2025-12-03 17:17:54" u="1"/>
        <s v="2025-12-03 11:56:33" u="1"/>
        <s v="2025-12-03 10:22:31" u="1"/>
        <s v="2025-12-02 13:05:13" u="1"/>
        <s v="2025-11-25 12:07:15" u="1"/>
        <s v="2025-12-03 10:40:46" u="1"/>
        <s v="2025-11-26 17:20:01" u="1"/>
        <s v="2025-12-06 11:35:34" u="1"/>
        <s v="2025-12-06 11:34:55" u="1"/>
        <s v="2025-12-04 10:14:46" u="1"/>
        <s v="2025-12-04 10:14:36" u="1"/>
        <s v="2025-11-28 13:50:29" u="1"/>
        <s v="2025-11-28 14:48:32" u="1"/>
        <s v="2025-11-29 22:12:07" u="1"/>
        <s v="2025-11-30 16:48:06" u="1"/>
        <s v="2025-12-01 09:05:04" u="1"/>
        <s v="2025-12-01 13:12:48" u="1"/>
        <s v="2025-12-02 10:54:05" u="1"/>
        <s v="2025-12-02 15:31:08" u="1"/>
        <s v="2025-12-02 16:29:25" u="1"/>
        <s v="2025-12-03 08:03:39" u="1"/>
        <s v="2025-12-03 09:34:08" u="1"/>
        <s v="2025-12-03 11:49:21" u="1"/>
        <s v="2025-12-03 13:10:23" u="1"/>
        <s v="2025-12-03 15:09:34" u="1"/>
        <s v="2025-12-04 08:37:26" u="1"/>
        <s v="2025-12-04 10:00:56" u="1"/>
        <s v="2025-12-04 10:23:23" u="1"/>
        <s v="2025-12-04 10:58:13" u="1"/>
        <s v="2025-12-04 11:22:08" u="1"/>
        <s v="2025-12-04 12:21:33" u="1"/>
        <s v="2025-12-04 12:23:23" u="1"/>
        <s v="2025-12-04 14:18:34" u="1"/>
        <s v="2025-12-04 14:38:49" u="1"/>
        <s v="2025-12-04 14:54:42" u="1"/>
        <s v="2025-12-04 14:56:34" u="1"/>
        <s v="2025-12-04 15:29:46" u="1"/>
        <s v="2025-12-04 16:08:08" u="1"/>
        <s v="2025-12-04 16:11:20" u="1"/>
        <s v="2025-12-04 16:35:55" u="1"/>
        <s v="2025-12-05 08:09:58" u="1"/>
        <s v="2025-12-05 08:22:04" u="1"/>
        <s v="2025-12-05 08:26:49" u="1"/>
        <s v="2025-12-05 09:20:23" u="1"/>
        <s v="2025-12-05 12:07:18" u="1"/>
        <s v="2025-12-05 13:42:08" u="1"/>
        <s v="2025-12-05 13:50:57" u="1"/>
        <s v="2025-12-05 14:44:00" u="1"/>
        <s v="2025-12-05 15:36:06" u="1"/>
        <s v="2025-12-06 08:45:36" u="1"/>
        <s v="2025-12-09 08:13:05" u="1"/>
        <s v="2025-12-09 08:55:48" u="1"/>
        <s v="2025-12-09 09:07:29" u="1"/>
        <s v="2025-12-09 11:28:00" u="1"/>
        <s v="2025-12-09 11:43:16" u="1"/>
        <s v="2025-12-09 12:20:47" u="1"/>
        <s v="2025-12-09 12:27:58" u="1"/>
        <s v="2025-12-09 13:34:15" u="1"/>
        <s v="2025-12-09 14:24:40" u="1"/>
        <s v="2025-12-09 14:28:10" u="1"/>
        <s v="2025-12-09 14:55:23" u="1"/>
        <s v="2025-12-04 11:18:10" u="1"/>
        <s v="2025-12-02 12:13:06" u="1"/>
        <s v="2025-11-28 14:33:28" u="1"/>
        <s v="2025-12-01 11:15:57" u="1"/>
        <s v="2025-12-01 16:42:18" u="1"/>
        <s v="2025-12-03 10:55:16" u="1"/>
        <s v="2025-12-03 11:54:02" u="1"/>
        <s v="2025-12-03 13:54:24" u="1"/>
        <s v="2025-12-03 21:08:15" u="1"/>
        <s v="2025-12-09 08:49:42" u="1"/>
        <s v="2025-12-09 08:47:44" u="1"/>
        <s v="2025-12-05 08:37:01" u="1"/>
        <s v="2025-12-05 09:10:48" u="1"/>
        <s v="2025-12-05 10:34:34" u="1"/>
        <s v="2025-12-05 11:48:15" u="1"/>
        <s v="2025-12-02 15:56:44" u="1"/>
        <s v="2025-12-01 16:30:14" u="1"/>
        <s v="2025-12-10 08:27:08" u="1"/>
        <s v="2025-12-10 08:27:44" u="1"/>
        <s v="2025-12-04 21:59:52" u="1"/>
        <s v="2025-12-03 21:54:15" u="1"/>
        <s v="2025-12-05 22:01:27" u="1"/>
        <s v="2025-12-02 12:52:44" u="1"/>
        <s v="2025-12-04 09:06:47" u="1"/>
        <s v="2025-12-06 13:25:40" u="1"/>
        <s v="2025-12-02 10:51:29" u="1"/>
        <s v="2025-12-01 14:46:06" u="1"/>
        <s v="2025-12-01 14:44:29" u="1"/>
        <s v="2025-12-01 11:35:21" u="1"/>
        <s v="2025-12-01 12:16:43" u="1"/>
        <s v="2025-12-01 13:34:46" u="1"/>
        <s v="2025-12-02 08:13:38" u="1"/>
        <s v="2025-12-09 06:26:21" u="1"/>
        <s v="2025-12-09 06:41:46" u="1"/>
        <s v="2025-12-09 06:29:26" u="1"/>
        <s v="2025-12-09 06:42:34" u="1"/>
        <s v="2025-12-09 10:27:17" u="1"/>
        <s v="2025-12-03 10:49:36" u="1"/>
        <s v="2025-12-03 11:53:53" u="1"/>
        <s v="2025-12-03 13:14:54" u="1"/>
        <s v="2025-12-03 16:48:29" u="1"/>
        <s v="2025-12-04 13:15:09" u="1"/>
        <s v="2025-12-06 09:03:39" u="1"/>
        <s v="2025-12-09 09:32:16" u="1"/>
        <s v="2025-12-09 11:07:52" u="1"/>
        <s v="2025-12-09 12:10:56" u="1"/>
        <s v="2025-12-02 10:19:04" u="1"/>
        <s v="2025-12-01 09:29:44" u="1"/>
        <s v="2025-12-03 12:09:21" u="1"/>
        <s v="2025-12-05 14:00:24" u="1"/>
        <s v="2025-12-03 21:56:42" u="1"/>
        <s v="2025-12-03 21:56:51" u="1"/>
        <s v="2025-12-05 21:41:05" u="1"/>
        <s v="2025-12-03 21:55:59" u="1"/>
        <s v="2025-12-03 21:58:13" u="1"/>
        <s v="2025-12-02 21:48:51" u="1"/>
        <s v="2025-12-02 21:48:39" u="1"/>
        <s v="2025-12-03 21:56:27" u="1"/>
        <s v="2025-12-06 21:58:25" u="1"/>
        <s v="2025-12-05 22:02:41" u="1"/>
        <s v="2025-12-05 22:01:00" u="1"/>
        <s v="2025-12-05 22:01:04" u="1"/>
        <s v="2025-12-06 21:58:30" u="1"/>
        <s v="2025-12-06 21:58:37" u="1"/>
        <s v="2025-12-04 18:25:34" u="1"/>
        <s v="2025-12-02 10:12:35" u="1"/>
        <s v="2025-12-04 11:31:50" u="1"/>
        <s v="2025-12-04 15:07:23" u="1"/>
        <s v="2025-12-06 10:58:42" u="1"/>
        <s v="2025-12-04 10:14:37" u="1"/>
        <s v="2025-11-20 15:03:58" u="1"/>
        <s v="2025-11-25 14:27:50" u="1"/>
        <s v="2025-11-25 15:57:07" u="1"/>
        <s v="2025-11-27 08:58:06" u="1"/>
        <s v="2025-12-04 09:34:04" u="1"/>
        <s v="2025-12-01 12:35:50" u="1"/>
        <s v="2025-12-02 15:35:48" u="1"/>
        <s v="2025-11-27 15:23:11" u="1"/>
        <s v="2025-11-27 15:53:09" u="1"/>
        <s v="2025-12-04 14:53:19" u="1"/>
        <s v="2025-11-29 06:50:05" u="1"/>
        <s v="2025-11-29 06:58:42" u="1"/>
        <s v="2025-11-30 13:56:46" u="1"/>
        <s v="2025-12-01 07:59:48" u="1"/>
        <s v="2025-12-01 10:26:17" u="1"/>
        <s v="2025-12-01 10:51:21" u="1"/>
        <s v="2025-12-01 11:19:24" u="1"/>
        <s v="2025-12-01 13:26:04" u="1"/>
        <s v="2025-12-01 14:30:56" u="1"/>
        <s v="2025-12-01 15:41:25" u="1"/>
        <s v="2025-12-01 15:45:36" u="1"/>
        <s v="2025-12-01 16:06:02" u="1"/>
        <s v="2025-12-02 09:13:29" u="1"/>
        <s v="2025-12-02 13:23:14" u="1"/>
        <s v="2025-12-02 14:20:43" u="1"/>
        <s v="2025-12-02 14:36:01" u="1"/>
        <s v="2025-12-02 14:45:15" u="1"/>
        <s v="2025-12-02 14:46:20" u="1"/>
        <s v="2025-12-02 14:56:46" u="1"/>
        <s v="2025-12-02 17:49:52" u="1"/>
        <s v="2025-12-03 09:31:13" u="1"/>
        <s v="2025-12-03 09:34:26" u="1"/>
        <s v="2025-12-03 09:48:18" u="1"/>
        <s v="2025-12-03 10:38:30" u="1"/>
        <s v="2025-12-03 10:44:16" u="1"/>
        <s v="2025-12-03 10:46:45" u="1"/>
        <s v="2025-12-03 10:49:21" u="1"/>
        <s v="2025-12-03 10:56:38" u="1"/>
        <s v="2025-12-05 17:19:39" u="1"/>
        <s v="2025-12-03 11:13:10" u="1"/>
        <s v="2025-12-03 11:27:12" u="1"/>
        <s v="2025-12-03 11:43:57" u="1"/>
        <s v="2025-12-03 11:47:28" u="1"/>
        <s v="2025-12-03 11:49:54" u="1"/>
        <s v="2025-12-03 13:13:30" u="1"/>
        <s v="2025-12-03 14:20:01" u="1"/>
        <s v="2025-12-03 14:51:57" u="1"/>
        <s v="2025-12-03 15:11:36" u="1"/>
        <s v="2025-12-03 15:21:04" u="1"/>
        <s v="2025-12-03 15:41:10" u="1"/>
        <s v="2025-12-03 16:05:48" u="1"/>
        <s v="2025-12-03 21:54:09" u="1"/>
        <s v="2025-12-04 10:02:13" u="1"/>
        <s v="2025-12-04 10:05:32" u="1"/>
        <s v="2025-12-04 11:45:01" u="1"/>
        <s v="2025-12-04 12:24:13" u="1"/>
        <s v="2025-12-04 13:25:51" u="1"/>
        <s v="2025-12-04 13:28:33" u="1"/>
        <s v="2025-12-04 14:07:38" u="1"/>
        <s v="2025-12-04 14:34:22" u="1"/>
        <s v="2025-12-04 15:05:18" u="1"/>
        <s v="2025-12-04 15:14:13" u="1"/>
        <s v="2025-12-04 16:48:13" u="1"/>
        <s v="2025-12-04 17:17:04" u="1"/>
        <s v="2025-12-05 07:36:28" u="1"/>
        <s v="2025-12-05 09:14:11" u="1"/>
        <s v="2025-12-05 09:37:20" u="1"/>
        <s v="2025-12-05 11:23:42" u="1"/>
        <s v="2025-12-05 11:50:38" u="1"/>
        <s v="2025-12-05 12:53:08" u="1"/>
        <s v="2025-12-05 13:19:55" u="1"/>
        <s v="2025-12-05 15:13:14" u="1"/>
        <s v="2025-12-05 15:55:00" u="1"/>
        <s v="2025-12-05 16:32:36" u="1"/>
        <s v="2025-12-05 17:54:12" u="1"/>
        <s v="2025-12-05 19:40:48" u="1"/>
        <s v="2025-12-06 10:19:20" u="1"/>
        <s v="2025-12-09 07:55:14" u="1"/>
        <s v="2025-12-09 08:00:00" u="1"/>
        <s v="2025-12-01 16:34:09" u="1"/>
        <s v="2025-12-01 16:40:27" u="1"/>
        <s v="2025-12-02 06:21:12" u="1"/>
        <s v="2025-12-03 21:55:18" u="1"/>
        <s v="2025-12-03 21:54:23" u="1"/>
        <s v="2025-12-03 21:54:50" u="1"/>
        <s v="2025-12-03 11:42:35" u="1"/>
        <s v="2025-12-03 11:44:05" u="1"/>
        <s v="2025-12-09 11:11:51" u="1"/>
        <s v="2025-12-01 11:29:03" u="1"/>
        <s v="2025-12-01 11:44:27" u="1"/>
        <s v="2025-12-02 13:20:05" u="1"/>
        <s v="2025-12-01 12:58:27" u="1"/>
        <s v="2025-12-02 09:13:40" u="1"/>
        <s v="2025-12-03 09:05:47" u="1"/>
        <s v="2025-12-02 09:26:46" u="1"/>
        <s v="2025-11-30 21:44:02" u="1"/>
        <s v="2025-12-05 15:00:00" u="1"/>
        <s v="2025-12-03 14:48:49" u="1"/>
        <s v="2025-12-02 10:32:50" u="1"/>
        <s v="2025-12-03 16:52:05" u="1"/>
        <s v="2025-12-04 09:40:39" u="1"/>
        <s v="2025-12-01 11:10:35" u="1"/>
        <s v="2025-12-03 06:25:11" u="1"/>
        <s v="2025-12-05 09:52:45" u="1"/>
        <s v="2025-11-25 10:09:11" u="1"/>
        <s v="2025-12-01 09:47:54" u="1"/>
        <s v="2025-12-04 10:35:12" u="1"/>
        <s v="2025-11-27 08:20:28" u="1"/>
        <s v="2025-11-28 14:13:30" u="1"/>
        <s v="2025-11-28 15:31:59" u="1"/>
        <s v="2025-11-28 16:06:52" u="1"/>
        <s v="2025-11-29 13:59:23" u="1"/>
        <s v="2025-12-01 08:55:48" u="1"/>
        <s v="2025-12-01 11:05:24" u="1"/>
        <s v="2025-12-01 14:40:41" u="1"/>
        <s v="2025-12-01 16:51:58" u="1"/>
        <s v="2025-12-02 07:14:53" u="1"/>
        <s v="2025-12-02 07:15:20" u="1"/>
        <s v="2025-12-02 07:19:31" u="1"/>
        <s v="2025-12-02 07:49:51" u="1"/>
        <s v="2025-12-02 12:39:53" u="1"/>
        <s v="2025-12-02 15:55:49" u="1"/>
        <s v="2025-12-03 08:37:18" u="1"/>
        <s v="2025-12-09 10:11:25" u="1"/>
        <s v="2025-12-03 12:19:52" u="1"/>
        <s v="2025-12-03 12:32:23" u="1"/>
        <s v="2025-12-03 15:42:26" u="1"/>
        <s v="2025-12-03 16:01:10" u="1"/>
        <s v="2025-12-03 16:01:51" u="1"/>
        <s v="2025-12-03 16:28:48" u="1"/>
        <s v="2025-12-04 08:24:19" u="1"/>
        <s v="2025-12-04 08:28:36" u="1"/>
        <s v="2025-12-04 08:32:29" u="1"/>
        <s v="2025-12-04 08:36:35" u="1"/>
        <s v="2025-12-04 10:03:18" u="1"/>
        <s v="2025-12-04 12:02:35" u="1"/>
        <s v="2025-12-04 12:16:48" u="1"/>
        <s v="2025-12-04 13:45:23" u="1"/>
        <s v="2025-12-05 14:09:58" u="1"/>
        <s v="2025-12-05 14:13:47" u="1"/>
        <s v="2025-12-05 16:11:39" u="1"/>
        <s v="2025-12-06 08:21:52" u="1"/>
      </sharedItems>
    </cacheField>
    <cacheField name="CLIENTEID" numFmtId="0">
      <sharedItems/>
    </cacheField>
    <cacheField name="NOMBRE_CLIENTE" numFmtId="0">
      <sharedItems/>
    </cacheField>
    <cacheField name="TELEFONO_CONTACTO" numFmtId="0">
      <sharedItems/>
    </cacheField>
    <cacheField name="CELULAR_CONTACTO" numFmtId="0">
      <sharedItems/>
    </cacheField>
    <cacheField name="DIRECCION" numFmtId="0">
      <sharedItems containsBlank="1" count="3806">
        <s v="CL 30 CR 88 B -142"/>
        <s v="CR 43 A CL 11 -107"/>
        <s v="CL 38 CR 86 A -9 (INTERIOR 401 )"/>
        <s v="CL 43 CR 102 -14 (INTERIOR 201 )"/>
        <s v="RURAL_161010143000000001"/>
        <s v="CR 111 D CL 12 -65 (INTERIOR 200 )"/>
        <s v="159037005000000000"/>
        <s v="CR 57 CL 128 SUR -17 (INTERIOR 201 )"/>
        <s v="CR 84 CL 37 B SUR -11 (INTERIOR 502 )"/>
        <s v="CL 112 SUR CR 54 -24 (INTERIOR 103 )"/>
        <s v="CL 5 SUR CR 22 -290 (INTERIOR 4 )"/>
        <s v="RURAL_163008153000000301"/>
        <s v="RURAL_136032724439000000_136032724439000000"/>
        <s v="CL 18 CR 103 -175 (INTERIOR 9901 )"/>
        <s v="CL 66 CR 131 -16 (INTERIOR 116 )"/>
        <s v="CR 43 C CL 63 SUR -11 (INTERIOR 101 )"/>
        <s v="CR 41 CL 53 -42 (INTERIOR 3331 )"/>
        <s v="CR 96 C CL 49 AA -67 (INTERIOR 132 )"/>
        <s v="CL 48 D CR 110 -320 (INTERIOR 9901 )"/>
        <s v="159021832000000301"/>
        <s v="RURAL_146015338500009901_146015338500009901"/>
        <s v="CL 63 CR 98 B -43 (INTERIOR 202 )"/>
        <s v="CL 2 SUR CR 18 -200"/>
        <s v="CL 56 CR 103 DA -77 (INTERIOR 138 )"/>
        <s v="CL 49 CR 51 -66 (INTERIOR 603 )"/>
        <s v="CL 75 SUR CR 45 -77 (LC 1 )"/>
        <s v="CL 75 SUR CR 45 -73 (LC 2 )"/>
        <s v="CL 75 SUR CR 45 -69 (LC 3 )"/>
        <s v="CL 75 SUR CR 45 -65 (LC 4 )"/>
        <s v="CR 46 CL 75 SUR -20 (LC 5 )"/>
        <s v="RURAL_166035905300006000_VDA.EL VALLANO"/>
        <s v="RURAL_161050310000000002_SECTORLAQUIEBRACERCANOALA"/>
        <s v="159098613800000101"/>
        <s v="RURAL_146005140000000001_PROV.QUINTA DE BOLIVAR LO"/>
        <s v="RURAL_147049990000000114_PROV.VEREDA TRAVESIAS"/>
        <s v="CL 109 SUR CR 55 -65 (INTERIOR 210 )"/>
        <s v="RURAL_122032785000000003"/>
        <s v="161012406000000201"/>
        <s v="CL 85 CR 57 -43 (INTERIOR 401 )"/>
        <s v="CL 40 SUR CR 82 C -6"/>
        <s v="CL 40 SUR CR 82 C -13 (INTERIOR 301 )"/>
        <s v="CL 40 SUR CR 82 C -6 (INTERIOR 201 )"/>
        <s v="CL 40 SUR CR 82 C -6 (INTERIOR 301 )"/>
        <s v="CL 40 SUR CR 82 C -6 (INTERIOR 401 )"/>
        <s v="RURAL_147024600000000110_VIA EL UVITO PARTE BAJA 2"/>
        <s v="CR 10 CL 12 SUR -25 (INTERIOR 125 )"/>
        <s v="CL 65 CR 54 -15 (INTERIOR 301 )"/>
        <s v="CL 65 CR 54 -15 (INTERIOR 201 )"/>
        <s v="RURAL_122005400000000101_122005400000000101"/>
        <s v="CR 70 CL 3 -7 (INTERIOR 201 )"/>
        <s v="CR 112 E CL 36 C -65 (INTERIOR 105 )"/>
        <s v="CR 70 CL 3 -7 (INTERIOR 301 )"/>
        <s v="RURAL_146005351700000001_SAN CRISTOBAL VDA LA ILUS"/>
        <s v="CL 26 SUR CR 23 A -11 (INTERIOR 116 )"/>
        <s v="CR 68 CL 36 -15 (INTERIOR 101 )"/>
        <s v="DIAG 31 D TRAN 32 SUR -41 (INTERIOR 301 )"/>
        <s v="DIAG 31 D TRAN 32 SUR -41 (INTERIOR 501 )"/>
        <s v="DIAG 31 D TRAN 32 SUR -41 (INTERIOR 401 )"/>
        <s v="CR 10 CL 55 -405 (INTERIOR 205 )"/>
        <s v="RURAL_116005552500000001_VEREDA_BELEN_AGUAS_FRIAS"/>
        <s v="CL 56 F CR 18 C -57 (INTERIOR 201 )"/>
        <s v="CR 27 CL 36 A SUR -70"/>
        <s v="CR 27 CL 53 -41 (INTERIOR 201 )"/>
        <s v="CL 71 SUR CR 65 D -30 (INTERIOR 238 BQ 6 )"/>
        <s v="CL 71 SUR CR 65 D -30 (INTERIOR 240 BQ 6 )"/>
        <s v="CL 71 SUR CR 65 D -30 (INTERIOR 237 BQ 6 )"/>
        <s v="CL 71 SUR CR 65 D -30 (INTERIOR 235 BQ 6 )"/>
        <s v="CL 71 SUR CR 65 D -30 (INTERIOR 236 BQ 6 )"/>
        <s v="CL 71 SUR CR 65 D -30 (INTERIOR 239 BQ 6 )"/>
        <s v="CR 45 CL 49 -6 (INTERIOR 301 )"/>
        <s v="RURAL_126009500000000018_126009500000000018"/>
        <s v="CL 40 SUR CR 74 A -5"/>
        <s v="CR 43 A CL 34 -95 (INTERIOR 264 )"/>
        <s v="CL 59 A CR 21 C -122 (INTERIOR 501 )"/>
        <s v="CL 40 SUR CR 30 -39 (INTERIOR 149 )"/>
        <s v="CL 40 SUR CR 30 -39 (INTERIOR 248 )"/>
        <s v="RURAL_163021430000000202"/>
        <s v="CR 43 A CL 43 -11"/>
        <s v="CR 143 A CL 56 -148 (INTERIOR 101 )"/>
        <s v="CR 143 A CL 56 -148 (INTERIOR 204 )"/>
        <s v="CR 143 A CL 56 -148 (INTERIOR 202 )"/>
        <s v="CR 143 A CL 56 -148 (INTERIOR 302 )"/>
        <s v="CR 143 A CL 56 -148 (INTERIOR 401 )"/>
        <s v="CR 51 CL 38 -53 (INTERIOR 201 )"/>
        <s v="CR 143 A CL 56 -148 (INTERIOR 301 )"/>
        <s v="CR 143 A CL 56 -148 (INTERIOR 402 )"/>
        <s v="CL 56 FB CR 18 A -19 (INTERIOR 338 )"/>
        <s v="CL 34 B CR 112 E -42 (INTERIOR 100 )"/>
        <s v="CR 32 B CL 32 -37 (INTERIOR 302 )"/>
        <s v="CL 55 CR 129 -128 (INTERIOR 204 )"/>
        <s v="CL 43 BB CR 120 B -93 (INTERIOR 106 )"/>
        <s v="CR 110 CL 35 F -16 (INTERIOR 103 )"/>
        <s v="CL 79 SUR CR 52 A -145 (INTERIOR 102 )"/>
        <s v="RURAL_163012649000000301_RURAL ITAGUI EL PEDREGAL"/>
        <s v="CL 59 BC CR 29 -25 (INTERIOR 205 )"/>
        <s v="RURAL_147058586000000300_147058586000000300_VDA PA"/>
        <s v="RURAL_136029766730000119_CL 57D CR 98B -119 (INTER"/>
        <s v="CR 24 F CL 40 SUR -53 (INTERIOR 344 )"/>
        <s v="RURAL_163017162900000101"/>
        <s v="CR 150 CL 68 -55 (INTERIOR 901 )"/>
        <s v="CL 49 CR 51 -43"/>
        <s v="CL 49 CR 51 -47"/>
        <s v="CL 43 BB CR 120 B -93 (INTERIOR 206 )"/>
        <s v="CL 43 BB CR 120 B -93 (INTERIOR 306 )"/>
        <s v="CL 43 BB CR 120 B -93 (INTERIOR 307 )"/>
        <s v="CR 42 CL 43 -36"/>
        <s v="RURAL_122033250000000000_122033250000000000"/>
        <s v="RURAL_116005480600000020"/>
        <s v="CR 61 CL 42 SUR -19 (INTERIOR 201 )"/>
        <s v="CR 17 CL 53 -23 (INTERIOR 201 )"/>
        <s v="CR 61 CL 42 SUR -19 (INTERIOR 102 )"/>
        <s v="CL 49 CR 51 -45"/>
        <s v="CR 63 A CL 25 B -60 (INTERIOR 301 )"/>
        <s v="RURAL_146018074000000001_RURAL_PALMITAS"/>
        <s v="TRAN 50 C SUR CR 63 -22 (INTERIOR 201 )"/>
        <s v="CR 44 CL 20 -28 (INTERIOR 3 )"/>
        <s v="CR 99 C CL 49 -33"/>
        <s v="CL 74 CR 64 B -62 (INTERIOR 201 )"/>
        <s v="CL 74 CR 64 B -62 (INTERIOR 301 )"/>
        <s v="CL 47 C CR 102 B -55 (INTERIOR 110 )"/>
        <s v="CR 50 CL 34 B -53"/>
        <s v="RURAL_147032304300000055_INTERIOR 5"/>
        <s v="CR 3 C CL 48 -16 (INTERIOR 101 )"/>
        <s v="CL 56 CR 52 -49"/>
        <s v="CL 56 FH CR 20 A -9"/>
        <s v="DIAG 39 CL 32 -85 (INTERIOR 302 )"/>
        <s v="CL 42 SUR CR 65 A -53"/>
        <s v="CR 13 CL 55 -13 (INTERIOR 101 )"/>
        <s v="CL 55 A CR 59 B -14 (INTERIOR 301 )"/>
        <s v="CL 55 A CR 59 B -14 (INTERIOR 401 )"/>
        <s v="RURAL_147047059000000130_147047059000000130"/>
        <s v="RURAL_119010730000000000_VEREDA_BELEN_ALTAVISTA"/>
        <s v="CL 20 C CR 84 B -32"/>
        <s v="CL 48 D CR 99 B -292 (INTERIOR 9114 )"/>
        <s v="CL 59 A CR 22 C -13 (INTERIOR 201 )"/>
        <s v="RURAL_136029908955000201_CL 55 CR 101 20 (IN 201)"/>
        <s v="CL 26 CR 65 C -24 (INTERIOR 305 )"/>
        <s v="RURAL_163017288000000201_RURAL ITAGUI LOS ZULETA"/>
        <s v="CL 43 B CR 120 D -53"/>
        <s v="CR 45 CL 49 -57 (INTERIOR 201 )"/>
        <s v="RURAL_147048810005000010_147048810005000010_VEREDA"/>
        <s v="RURAL_114005210000000104_VDA ALTOS_DEL_JARDIN"/>
        <s v="CL 46 CR 70 A -65"/>
        <s v="CL 57 CR 19 -102 (INTERIOR 301 )"/>
        <s v="CR 80 A CL 33 -98 (INTERIOR 408 )"/>
        <s v="CR 79 A CL 45 D -75"/>
        <s v="CL 32 CR 83 A -22 (INTERIOR 101 )"/>
        <s v="CL 46 CR 70 A -87"/>
        <s v="CR 19 CL 59 B -16 (INTERIOR 304 )"/>
        <s v="CR 84 CL 42 A SUR -23"/>
        <s v="CR 52 CL 49 -4 (INTERIOR 1000 )"/>
        <s v="CL 57 CR 129 -131 (INTERIOR 301 )"/>
        <s v="CR 12 A CL 49 -20 (INTERIOR 302 )"/>
        <s v="CL 46 CR 63 A -69 (INTERIOR 101 )"/>
        <s v="CR 39 B CL 40 A -53"/>
        <s v="CL 46 CR 70 A -79 (INTERIOR 1 )"/>
        <s v="CR 45 CL 130 SUR -110"/>
        <s v="CR 32 CL 37 -13"/>
        <s v="CL 79 SUR CR 58 -27"/>
        <s v="CL 43 CR 70 A -60"/>
        <s v="CR 64 E CL 59 -13"/>
        <s v="CR 32 CL 2 SUR -47 (INTERIOR 9703 )"/>
        <s v="RURAL_147009000000000101_147009000000000101_VEREDA"/>
        <s v="CL 19 B CR 80 -38 (INTERIOR 202 )"/>
        <s v="CL 19 B CR 80 -38 (INTERIOR 301 )"/>
        <s v="CR 47 CL 40 -98 (INTERIOR 301 )"/>
        <s v="CL 19 B CR 80 -38 (INTERIOR 302 )"/>
        <s v="CR 124 CL 56 -111 (INTERIOR 201 )"/>
        <s v="CL 19 B CR 80 -38 (INTERIOR 401 )"/>
        <s v="CR 124 CL 56 -111 (INTERIOR 204 )"/>
        <s v="RURAL_163012705000000126"/>
        <s v="CL 19 B CR 80 -38 (INTERIOR 402 )"/>
        <s v="CR 104 D CL 61 B -77 (INTERIOR 201 )"/>
        <s v="RURAL_163012705000000127"/>
        <s v="CR 10 CL 19 SUR -852 (INTERIOR 5 ZC 5 )"/>
        <s v="RURAL_163012705000000128"/>
        <s v="RURAL_136028590100000000_136028590100000000"/>
        <s v="CL 44 CR 74 -34"/>
        <s v="CL 56 BB CR 19 -6 (INTERIOR 102 )"/>
        <s v="CL 49 A CR 55 A -8"/>
        <s v="CL 56 B CR 20 C -50"/>
        <s v="CL 40 CR 52 A -25 (INTERIOR 6 )"/>
        <s v="RURAL_103043287500009901_SAN ANTONIO DE PRADO"/>
        <s v="RURAL_125000059900000000_LAS PALMAS ENVIGADO"/>
        <s v="CR 67 CL 29 -3"/>
        <s v="RURAL_116005312514900000_116005312514900000"/>
        <s v="RURAL_103043306000000001_103043306000000001"/>
        <s v="CL 56 B CR 20 C -36 (INTERIOR 205 )"/>
        <s v="CR 19 CL 59 C -48 (INTERIOR 2148 )"/>
        <s v="RURAL_147052400000000102_147052400000000102"/>
        <s v="RURAL_103043287500000201_SAN ANTONIO DE PRADO"/>
        <s v="CR 75 CL 44 A -58 (INTERIOR 101 )"/>
        <s v="CR 15 B CL 35 -20 (INTERIOR 201 )"/>
        <s v="RURAL_103043306000000002_103043306000000002"/>
        <s v="CR 36 CL 36 -45 (INTERIOR 103 )"/>
        <s v="CR 75 CL 44 A -32 (INTERIOR 201 )"/>
        <s v="RURAL_147052400000000110_147052400000000110"/>
        <s v="CL 57 A CR 127 C -73"/>
        <s v="CR 65 D CL 37 SUR -11 (INTERIOR 201 )"/>
        <s v="RURAL_163014336000000130_EL PEDREGAL"/>
        <s v="CR 143 A CL 56 -291 (INTERIOR 201 )"/>
        <s v="RURAL_163014336000000131_EL PEDREGAL"/>
        <s v="CL 54 CR 121 B -55 (INTERIOR 339 )"/>
        <s v="CR 13 CL 55 -110 (INTERIOR 400 )"/>
        <s v="CL 64 CR 45 C -32 (INTERIOR 101 )"/>
        <s v="CR 27 A CL 58 -32"/>
        <s v="CL 70 CR 52 D -98 (INTERIOR 301 )"/>
        <s v="CR 47 CL 88 -30 (INTERIOR 301 )"/>
        <s v="CL 34 B CR 94 -131 (INTERIOR 201 )"/>
        <s v="CR 19 CL 56 FB -34 (INTERIOR 301 )"/>
        <s v="CR 75 CL 45 SUR -148 (INTERIOR 402 )"/>
        <s v="RURAL_122003652000000004_PROV.122003652000000000"/>
        <s v="CL 31 B CR 102 A -130 (INTERIOR 336 )"/>
        <s v="CR 43 CL 52 -30 (INTERIOR 203 )"/>
        <s v="CR 17 B CL 62 -75 (INTERIOR 104 )"/>
        <s v="CL 37 SUR CR 65 C -43 (INTERIOR 101 )"/>
        <s v="CR 17 B CL 62 -75 (INTERIOR 105 )"/>
        <s v="CR 24 B CL 56 E -56 (INTERIOR 202 )"/>
        <s v="RURAL_146024403000000301"/>
        <s v="CL 62 CR 30 A -73 (INTERIOR 301 )"/>
        <s v="CL 57 CR 127 -87 (INTERIOR 204 )"/>
        <s v="CL 57 CR 127 -87 (INTERIOR 104 )"/>
        <s v="CR 15 CL 52 -53 (INTERIOR 137 )"/>
        <s v="RURAL_161010202000000201_VEREDA LA VALERIA"/>
        <s v="CL 55 CR 52 -34 (INTERIOR 502 )"/>
        <s v="CR 47 A CL 5 -34"/>
        <s v="CL 62 D CR 105 -40 (INTERIOR 201 )"/>
        <s v="CL 6 SUR CR 50 B -61 (INTERIOR 301 )"/>
        <s v="CR 59 B CL 55 A -40 (INTERIOR 101 )"/>
        <s v="CL 70 CR 50 A -17 (INTERIOR 502 )"/>
        <s v="CR 59 B CL 55 A -40 (INTERIOR 201 )"/>
        <s v="RURAL_163006911500000201_163006911500000201"/>
        <s v="CL 63 CR 45 -32 (INTERIOR 202 )"/>
        <s v="RURAL_163002756800000301"/>
        <s v="CL 57 A CR 17 A -33 (INTERIOR 111 )"/>
        <s v="CL 8 CR 43 C -68"/>
        <s v="CR 24 E CL 40 SUR -58 (INTERIOR 1 LC )"/>
        <s v="CR 24 E CL 40 SUR -58 (INTERIOR 501 )"/>
        <s v="CR 24 E CL 40 SUR -58 (INTERIOR 402 )"/>
        <s v="CR 24 E CL 40 SUR -58 (INTERIOR 502 )"/>
        <s v="CR 24 E CL 40 SUR -58 (INTERIOR 401 )"/>
        <s v="CR 24 E CL 40 SUR -58 (INTERIOR 201 )"/>
        <s v="CR 24 E CL 40 SUR -58 (INTERIOR 202 )"/>
        <s v="CR 24 E CL 40 SUR -58 (INTERIOR 302 )"/>
        <s v="CR 24 E CL 40 SUR -58 (INTERIOR 301 )"/>
        <s v="CR 24 E CL 40 SUR -58 (INTERIOR 1 ZC )"/>
        <s v="DIAG 39 CL 32 -85 (INTERIOR 401 )"/>
        <s v="RURAL_103036966730000006_CRG SAN ANTONIO DE PRADO"/>
        <s v="RURAL_159144693000000000_159144693000000000"/>
        <s v="CR 67 CL 28 -47"/>
        <s v="CL 58 CR 131 -15 (INTERIOR 435 )"/>
        <s v="CR 16 CL 11 A SUR -100"/>
        <s v="CL 63 CR 61 -138 (INTERIOR 402 )"/>
        <s v="CR 50 CL 50 -14"/>
        <s v="CR 115 CL 39 D -27 (INTERIOR 170 )"/>
        <s v="RURAL_159160510000000000_LA RAYA ARENERA"/>
        <s v="CR 8 A CL 58 B -71 (INTERIOR 214 )"/>
        <s v="CR 8 A CL 58 B -71 (INTERIOR 212 )"/>
        <s v="CL 48 B CR 107 B -43 (INTERIOR 201 )"/>
        <s v="CR 23 CL 36 A SUR -135 (INTERIOR 107 )"/>
        <s v="CL 44 CR 99 -36 (INTERIOR 203 )"/>
        <s v="CR 18 A CL 59 C -19 (INTERIOR 101 )"/>
        <s v="CL 48 B CR 107 B -43 (INTERIOR 301 )"/>
        <s v="CL 48 B CR 107 B -43 (INTERIOR 302 )"/>
        <s v="RURAL_122015995220000000"/>
        <s v="CL 39 A CR 113 -35 (INTERIOR 205 )"/>
        <s v="CL 34 CC CR 112 F -147 (INTERIOR 102 )"/>
        <s v="CR 79 AA CL 3 A -140 (INTERIOR 201 )"/>
        <s v="CR 21 A CL 59 -33"/>
        <s v="CL 48 C CR 99 CE -4 (INTERIOR 100 )"/>
        <s v="CL 53 CR 2 C -39 (INTERIOR 308 )"/>
        <s v="CR 54 CL 72 A -101"/>
        <s v="CL 48 D CR 99 B -292 (INTERIOR 1 )"/>
        <s v="CL 50 CR 71 -80 (INTERIOR 1105 )"/>
        <s v="CR 18 A CL 59 C -19 (INTERIOR 103 )"/>
        <s v="RURAL_119032640400000300"/>
        <s v="CR 24 CL 53 A -25 (INTERIOR 213 )"/>
        <s v="CL 31 AA CR 106 -15 (INTERIOR 101 )"/>
        <s v="CL 56 CR 59 A -38 (INTERIOR 201 )"/>
        <s v="RURAL_122001259000000001_PROV.122001259000000000"/>
        <s v="CL 19 CR 71 -46"/>
        <s v="CL 50 CR 119 -189"/>
        <s v="CL 77 SUR CR 57 B -31 (INTERIOR 402 )"/>
        <s v="CL 77 SUR CR 57 B -31 (INTERIOR 1 LC )"/>
        <s v="CL 77 SUR CR 57 B -31 (INTERIOR 301 )"/>
        <s v="CL 77 SUR CR 57 B -31 (INTERIOR 202 )"/>
        <s v="CL 77 SUR CR 57 B -31 (INTERIOR 401 )"/>
        <s v="CL 77 SUR CR 57 B -31 (INTERIOR 201 )"/>
        <s v="CL 77 SUR CR 57 B -31 (INTERIOR 302 )"/>
        <s v="CL 77 SUR CR 57 B -31 (INTERIOR 502 )"/>
        <s v="CL 77 SUR CR 57 B -31 (INTERIOR 501 )"/>
        <s v="CL 50 CR 119 -189 (INTERIOR 101 )"/>
        <s v="CR 43 A CL 23 SUR -64"/>
        <s v="CL 9 SUR CR 61 -27 (INTERIOR 302 )"/>
        <s v="CR 43 G CL 28 -46"/>
        <s v="CR 75 B CL 42 A SUR -17 (INTERIOR 401 )"/>
        <s v="CL 56 SUR CR 75 -799 (INTERIOR 110 )"/>
        <s v="CL 38 CR 53 -30"/>
        <s v="CL 16 B CR 29 -81"/>
        <s v="CL 49 A CR 55 A -2 (INTERIOR 101 )"/>
        <s v="CR 120 E CL 48 B -16 (INTERIOR 1 )"/>
        <s v="CL 13 SUR CR 54 C -20 (INTERIOR 102 )"/>
        <s v="CL 18 CR 105 -187 (INTERIOR 301 )"/>
        <s v="CL 56 CR 131 -40"/>
        <s v="CL 39 C CR 114 -21 (INTERIOR 301 )"/>
        <s v="CR 52 CL 143 SUR -51 (INTERIOR 105 )"/>
        <s v="CR 52 CL 143 SUR -51 (INTERIOR 205 )"/>
        <s v="RURAL_146014306500000002_PROV.RURAL_14601430650000"/>
        <s v="CL 39 A CR 115 B -54 (INTERIOR 114 )"/>
        <s v="CL 77 SUR CR 57 B -31 (INTERIOR 2 ZC )"/>
        <s v="RURAL_053755009000340101_TRAN 40 DIAG 74 A -40 (IN"/>
        <s v="TRAN 51 A CR 67 -10"/>
        <s v="CL 39 CR 116 B -27 (INTERIOR 301 )"/>
        <s v="CL 39 CR 116 B -27 (INTERIOR 302 )"/>
        <s v="CR 48 A CL 15 SUR -25 (INTERIOR 301 )"/>
        <s v="CR 15 CL 46 -90 (INTERIOR 1216 )"/>
        <s v="CR 120 CL 39 FC -29 (INTERIOR 201 )"/>
        <s v="RURAL_116005356200000010_BELEN AGUAS FRIAS"/>
        <s v="CL 61 CR 55 A -57 (INTERIOR 401 )"/>
        <s v="CL 60 CR 53 -9 (INTERIOR 201 )"/>
        <s v="CL 10 B SUR CR 54 C -9 (INTERIOR 301 )"/>
        <s v="CR 56 A CL 50 -80 (INTERIOR 206 )"/>
        <s v="RURAL_103043255025000001_VEREDA YARUMALITO"/>
        <s v="CL 53 B CR 2 -87"/>
        <s v="CR 18 A CL 56 EC -9 (INTERIOR 303 )"/>
        <s v="RURAL_159022200000000102_159022200000000102"/>
        <s v="TRAN 32 C DIAG 74 D -72"/>
        <s v="CR 124 CL 56 -132 (INTERIOR 115 )"/>
        <s v="CL 18 CR 90 -119 (INTERIOR 301 )"/>
        <s v="CL 83 A SUR CR 56 B -33 (INTERIOR 201 )"/>
        <s v="CL 6 A SUR CR 88 B -321"/>
        <s v="CL 18 CR 90 -119 (INTERIOR 302 )"/>
        <s v="CR 2 C CL 54 -98"/>
        <s v="CL 59 CR 69 -29 (INTERIOR 301 )"/>
        <s v="CR 2 A CL 53 B -26 (INTERIOR 202 )"/>
        <s v="CL 17 A CR 54 -144 (INTERIOR 401 )"/>
        <s v="CL 17 A CR 54 -144 (INTERIOR 402 )"/>
        <s v="CR 28 CL 41 -22 (INTERIOR 6 )"/>
        <s v="CR 70 CL 32 -80 (INTERIOR 201 )"/>
        <s v="CR 120 D CL 39 FD -27 (INTERIOR 201 )"/>
        <s v="CL 18 CR 111 A -74 (INTERIOR 301 )"/>
        <s v="CL 18 CR 111 A -74 (INTERIOR 302 )"/>
        <s v="CR 70 CL 32 -82"/>
        <s v="CR 125 CL 54 -186 (INTERIOR 101 )"/>
        <s v="CL 62 AA CR 95 A -20 (INTERIOR 201 )"/>
        <s v="CL 3 A CR 79 AA -3 (INTERIOR 453 )"/>
        <s v="CR 56 D CL 44 -34 (INTERIOR 402 )"/>
        <s v="CR 56 D CL 44 -34 (INTERIOR 202 )"/>
        <s v="CR 56 D CL 44 -34 (INTERIOR 201 )"/>
        <s v="CR 56 D CL 44 -34 (INTERIOR 301 )"/>
        <s v="CR 56 D CL 44 -34 (INTERIOR 302 )"/>
        <s v="CR 56 D CL 44 -34 (INTERIOR 401 )"/>
        <s v="CR 56 D CL 44 -34 (INTERIOR 501 )"/>
        <s v="CL 39 CR 88 -96 (INTERIOR 105 )"/>
        <s v="CL 56 H CR 17 -24 (INTERIOR 315 )"/>
        <s v="CL 63 CR 140 -47 (INTERIOR 201 )"/>
        <s v="CR 106 CL 34 -5"/>
        <s v="CL 51 CR 82 -27"/>
        <s v="CL 45 CR 79 A -100 (INTERIOR 23 )"/>
        <s v="CL 86 SUR CR 62 -148 (INTERIOR 103 )"/>
        <s v="RURAL_190789200383372001_PROV.VEREDA EL RAYO"/>
        <s v="RURAL_190283200884251099"/>
        <s v="RURAL_190680200519540201"/>
        <s v="RURAL_190680200630100001_PROV.RURAL_19068020063010"/>
        <s v="RURAL_190809200683970001_PROV.VEREDA LA CABAÑA"/>
        <s v="RURAL_190033200891340001_PROV.ENTRADA TAPARTÓ"/>
        <s v="RURAL_190383100447700000_URB MONTENEGRO C8"/>
        <s v="RURAL_190036200504654001_PROV.LA BALASTRERA"/>
        <s v="RURAL_190036200504659001_PROV.VEREDA BELLA VISTA"/>
        <s v="RURAL_190680200585366001_PROV.LAS MERCEDES"/>
        <s v="RURAL_190209200570900000_VDA BURGOS MEDIO"/>
        <s v="RURAL_190283200733715001_VEREDA ALTO DE LOS FERNAN"/>
        <s v="RURAL_190368100229700002"/>
        <s v="RURAL_190368200934700003_PROV.VDA LA AGUADA"/>
        <s v="RURAL_190364200672400001_PROV.VEREDA CARAMANTA"/>
        <s v="CR 52 CL 56 -108"/>
        <s v="RURAL_190642100180200000_CRA SUCRE 25 40"/>
        <s v="RURAL_190792200634433001_SECTOR ASOMADERO TACAMOCH"/>
        <s v="RURAL_190283200801650000_PALOMOS"/>
        <s v="RURAL_190792100453400001_CR 20 JOSE SANTOS SOTO"/>
        <s v="RURAL_190102200895550003_PROV.REMOLINO LA PALMERA"/>
        <s v="RURAL_190856200494050002_PROV.VEREDA LA PLACITA"/>
        <s v="RURAL_190856200429790105_1908562004297900105"/>
        <s v="RURAL_190642200993910000_MONTEBELLO"/>
        <s v="RURAL_190102200557400002_PROV.VEREDA LA ARBOLEDA"/>
        <s v="RURAL_190029200867687000"/>
        <s v="BARRIO CAMPINAS"/>
        <s v="RURAL_190792100387000001 CALLE DEL COMERCIO"/>
        <s v="RURAL_190809200605450101_VEREDA ALBANIA MIRAMONTES"/>
        <s v="RURAL_190209100033200000_CR 16 16 36 CAR CGTO DOBA"/>
        <s v="RURAL_190679100189600001_CASA BLANCA"/>
        <s v="RURAL_190856100095000000_CALLE VILLANUEVA"/>
        <s v="RURAL_190467200720882000_190467200720882000"/>
        <s v="RURAL_190030200416174000"/>
        <s v="RURAL_190033200815450000_LA FLORIDA"/>
        <s v="RURAL_190209200790500000_CL LA AMELI"/>
        <s v="RURAL_190033200567300001_CORREGIMIENTO STA RITA"/>
        <s v="RURAL_190348200501600000_PUEBLITO"/>
        <s v="RURAL_190680200562700000_PITAYO"/>
        <s v="RURAL_190101100331100000_BARRIO LA CABANA"/>
        <s v="RURAL_190033200896170007_CORREGIMIENTO TAPARTO"/>
        <s v="RURAL_190789100289802301_CRA 15"/>
        <s v="RURAL_190093100539100001_MANANTIALES"/>
        <s v="RURAL_190093100539100002_MANANTIALES"/>
        <s v="RURAL_190368100260650005"/>
        <s v="RURAL_190347100014130000_CL. 0 0-0 BR LA CHORRERA"/>
        <s v="RURAL_190347100039855201"/>
        <s v="RURAL_190364100296888101_LA MISERICORDIA"/>
        <s v="RURAL_190030200760370002_PROV.KILOMETRO 2 VEREDA P"/>
        <s v="RURAL_190680200464350000_190680200464350000"/>
        <s v="RURAL_190033200568535001_CORREGIMIENTO STA RITA"/>
        <s v="RURAL_190467200123850000_ZARCITOS"/>
        <s v="RURAL_190364200724400000_VEREDA EL VERDUM"/>
        <s v="RURAL_190680200478500000_EL GUAYABO"/>
        <s v="RURAL_191245200680500000_VDA LA ARBOLEDA"/>
        <s v="RURAL_191148200822020001_PROV.ALTO PRADERA"/>
        <s v="RURAL_190680200441650000_LOS CHARCOS"/>
        <s v="RURAL_1900347100105290002_PARQUE PRINCIPAL LA ACUA"/>
        <s v="RURAL_190347100105290003_PARQUE PRINCIPAL LA ACUAR"/>
        <s v="RURAL_190809200756000000_LAS JUNTAS"/>
        <s v="RURAL_190347100105290004_PARQUE PRINCIPAL LA ACUAR"/>
        <s v="RURAL_190347100105290005_PARQUE PRINCIPAL LA ACUAR"/>
        <s v="RURAL_190102200623348093_VDA SAN MIGUEL 9.3KM"/>
        <s v="RURAL_190283200464500002_VEREDA MURRAPA"/>
        <s v="RURAL_190283200464450001_VDA MURRAPAPL"/>
        <s v="RURAL_190030200635000001_PROV.VDA EL MORRO"/>
        <s v="RURAL_190364200605610001_PROV.VEREDA LA CASIANA"/>
        <s v="RURAL_900050360001896692"/>
        <s v="RURAL_190467200548200002_PROV.EL SOCORRO"/>
        <s v="CR 50 CL 47 -37 (INTERIOR 201 )"/>
        <s v="RURAL_190789200475250000_OTRAABANDA"/>
        <s v="RURAL_190368200744600001_PROV.QUEBRADONA ABAJO"/>
        <s v="RURAL_190809200560200000_PORVENIR"/>
        <s v="RURAL_190022100020555000_VDA EL GUADUAL"/>
        <s v="RURAL_190033200655920000_VRDA SAN BARTOLO"/>
        <s v="RURAL_190145100130150201"/>
        <s v="RURAL_190350100088800001_CL 49 A N49-9 NAPOLES P 1"/>
        <s v="RURAL_190034100281100001_BARRIO CHAPARRALITO"/>
        <s v="RURAL_190576100219000000_KRA 31"/>
        <s v="RURAL_190029100803250001"/>
        <s v="RURAL_190145200592900001_PROV.VDA BARRO BLANCO"/>
        <s v="RURAL_190642200785150002_VD LA CHAQUIRO PARTE ALTA"/>
        <s v="RURAL_190576100129435009"/>
        <s v="CLLE 50 NRO 54 LT 2"/>
        <s v="RURAL_190209200682800000_VDA EL BILLAR"/>
        <s v="RURAL_190809200702620002_PROV.190809200702620000"/>
        <s v="BARRIO VICTOR SANCHEZ"/>
        <s v="RURAL_190789100170200001_CRA 15 N 13-06 EDIFICIO E"/>
        <s v="RURAL_190209100329400000_CR 22 21 69"/>
        <s v="RURAL_190467200148400002_PROV.LA PIZARRA"/>
        <s v="RURAL_190680100408419001"/>
        <s v="RURAL_191245200646805001_VDA MARIELA 301"/>
        <s v="RURAL_190679100156550101_190679100156550101"/>
        <s v="RURAL_190467200372210009_PROV.EL OLIVAL"/>
        <s v="RURAL_190034100134958302_CR 50 A 52 50 INT 302"/>
        <s v="RURAL_190033200897231000_TAPARTO"/>
        <s v="SANTA BARBARA VÍA  AL NUDILLO FINCA  LA AGUADA LOT"/>
        <s v="RURAL_190093100134750001_VILLANUEVA"/>
        <s v="RURAL-190093100134750002_VILLANUEVA"/>
        <s v="RURAL_190093100134750003_VILLANUEVA"/>
        <s v="CL 52 CR 56 -6 (INTERIOR 202 )"/>
        <s v="RURAL_190209200555791001_PROV.VRD SANTA LUISA"/>
        <s v="CL 52 CR 56 -6 (INTERIOR 203 )"/>
        <s v="CL 52 CR 56 -6 (INTERIOR 301 )"/>
        <s v="RURAL_190091200624400000_FINCA LA PLAYA"/>
        <s v="CL 52 CR 56 -6 (INTERIOR 204 )"/>
        <s v="RURAL_190022200406205002"/>
        <s v="RURAL_190576200661210000_ALTO DE SAN FRANCISCO"/>
        <s v="RURAL_190680100400706001_VERSALLES_CR 10# 8-127AP0"/>
        <s v="RURAL_190680100400706301 CR 10# 8- 127 AP301 VERSA"/>
        <s v="RURAL_190680100400706102_CR10# 8- 127 AP102 VERSAL"/>
        <s v="RURAL_190680100400706101_CR 10# 8-127 AP101 DE VER"/>
        <s v="RURAL_190680100400706201_CR 10# 8-127 AP201_VERSAL"/>
        <s v="RURAL_190809200598870172_LA SIRIA LT 172"/>
        <s v="RURAL_190034100134958201_CR 50 A CL 52 -50 INT 201"/>
        <s v="RURAL_190856200641800000_FILOSECO"/>
        <s v="RURAL_190209200490200000_VDA ALTO YARUMAL"/>
        <s v="RURAL_190809100133040001_CR 18 CL 21-12"/>
        <s v="RURAL_190209200565920002_PROV.VRD BURGOS ABAJO"/>
        <s v="RURAL_190467200562385000_VDA EL GAVILAN"/>
        <s v="RURAL_190030200642100002_PROV.VDA LA DELGADITA SEC"/>
        <s v="RURAL_190679100009350104_CRA SANTANDER"/>
        <s v="RURAL_190679100009350901_CRA SANTADER"/>
        <s v="RURAL_190033200869400000_LA LEGIA-TAPARTO"/>
        <s v="RURAL_190368100188500009"/>
        <s v="RURAL_190680200736910003_PROV.VDA PRIMAVERA"/>
        <s v="RURAL_190789200433050001_VEREDA SAN LUIS"/>
        <s v="RURAL_190102200851855002_PROV.ARENALES"/>
        <s v="RURAL_190576200630400003_PROV.V SINAÍ NIEVES"/>
        <s v="RURAL_190761200908520027_PROV.SECTOR CENTRO"/>
        <s v="190306100012980201"/>
        <s v="RURAL_190761200932300047_PARC RODEO_LT47"/>
        <s v="RURAL_190656200951045001_PROV.VEREDA LOS ALTICOS"/>
        <s v="RURAL_190042200948795002_PROV.PARCELACIÓN VILLAS D"/>
        <s v="RURAL_190042100399370003_ 190042100399370003"/>
        <s v="RURAL_190240200464158000_VDA CAMPO ALEGRE"/>
        <s v="RURAL_190656200575600002_PROV.ESCUELA MIXTA OFICIA"/>
        <s v="RURAL_190656200444150003_PROV.PIÑON DE LA LOMA LOT"/>
        <s v="RURAL_190761100244240115_PARCELACION ALTORIZONTE"/>
        <s v="RURAL_190285200712623001_PROV.LA BLANQUITA"/>
        <s v="RURAL_190656200474993003_PROV.LA LOMITA"/>
        <s v="RURAL_190234200777854000"/>
        <s v="RURAL_190840200378610003_PROV.VEREDA EL TORONJO"/>
        <s v="RURAL_190113200083500000_EL NARANJO"/>
        <s v="RURAL_190847100262267001_BARRIO CRISTO REY"/>
        <s v="RURAL_190761100058910000"/>
        <s v="RURAL_190656100042310007190656100042310000"/>
        <s v="RURAL_190656200802650002_PROV.LOMA HERMOSA"/>
        <s v="RURAL_190113200701700003_PROV.VEREDA EL LEÓN"/>
        <s v="RURAL_190042200550360001_PROV.CHURIMBO"/>
        <s v="RURAL_190042200546065000"/>
        <s v="RURAL_190234200777945000"/>
        <s v="RURAL_190240200402660000_190240200402660000"/>
        <s v="RURAL_190847100326680000"/>
        <s v="RURAL_190234200513225001_PROV.VEREDA LOS NARANJOS"/>
        <s v="RURAL_190411200623612000_190411200623612000"/>
        <s v="RURAL_190284200961648000_VEREDA EL UVO"/>
        <s v="RURAL_190113200810600000_PINGURO"/>
        <s v="RURAL_190240100050200002 CR 14 15-58 APTO 102"/>
        <s v="RURAL_190240200371324000_VEREDA LOS POMOS"/>
        <s v="RURAL_190847100373005000"/>
        <s v="RURAL_190847200772010006_PROV.VEREDA LA FLORIDA"/>
        <s v="RURAL_190125200526360000_VDA LA PIEDRA"/>
        <s v="RURAL_190240200268580000_VDA ARENAL"/>
        <s v="RURAL_190761100122800000_KRA 59 #41-42 CUBA CON BR"/>
        <s v="RURAL_190042200560104006"/>
        <s v="RURAL_190042200552085000_VDA EL CARMEN"/>
        <s v="RURAL_190501200303800000_SUCRE"/>
        <s v="RURAL_190125200535830001_VEREDA EL TAMBOR"/>
        <s v="RURAL_190042200976440000_190042200976440000"/>
        <s v="RURAL_190138200403800007_BARRIO LA ESPERANZA"/>
        <s v="RURAL_190113200716320000_VEREDA CHUNCHUNCO"/>
        <s v="RURAL_190113200090263001_SECTOR EL GUAYABO"/>
        <s v="RURAL_190240200429972033_LAS COLES"/>
        <s v="RURAL_190125200525650014"/>
        <s v="RURAL_190847200612239003_VEREDA GUAPANTAL"/>
        <s v="RURAL_190042200880180013_VEREDALAPUERTA_LOTE8"/>
        <s v="RURAL_190138100115000007_BARRIO LA BOMBA"/>
        <s v="RURAL_190234200875520002_PROV.VEREDA LA BALSITA"/>
        <s v="RURAL_190240200430600002"/>
        <s v="RURAL_190240200477200001_VEREDA HOLANDA"/>
        <s v="RURAL_190628100441100000_KR 18 N 21-460"/>
        <s v="RURAL_190543200324232000_VDA NVA LLANADA"/>
        <s v="RURAL_190628100425950003"/>
        <s v="RURAL_190234100178100000_BARRIO ARENERO"/>
        <s v="RURAL_190042100346535001_LOMA DE ALONSO"/>
        <s v="RURAL_190234100175450001_BARRIO LA ARENERA"/>
        <s v="RURAL_190138200302901001_VEREDA LA LLORONA"/>
        <s v="RURAL_190042100399195000_CALLE 10 19 267"/>
        <s v="RURAL_190656200668820011_LT 11 JUAN DEL CORRAL"/>
        <s v="RURAL_190847100362271101_CR 25 CL 42-80"/>
        <s v="RURAL_190840100153000001"/>
        <s v="RURAL_190761200513353102_VEREDA MIRANDA"/>
        <s v="RURAL_190656200712400000_LLANO AGUIRRE 861310"/>
        <s v="RURAL_190306200610958104_PROV.VEREDA LA PUNA"/>
        <s v="RURAL_190761200580584000_VDA LA MIRANDA"/>
        <s v="CR 14 CL 6 -239 (INTERIOR 216 BQ 2 )"/>
        <s v="CR 14 CL 6 -239 (INTERIOR 809 BQ 2 )"/>
        <s v="CR 14 CL 6 -239 (INTERIOR 509 BQ 2 )"/>
        <s v="CR 14 CL 6 -239 (INTERIOR 415 BQ 2 )"/>
        <s v="CR 14 CL 6 -239 (INTERIOR 1112 BQ 2 )"/>
        <s v="CR 14 CL 6 -239 (INTERIOR 1113 BQ 2 )"/>
        <s v="CR 14 CL 6 -239 (INTERIOR 416 BQ 2 )"/>
        <s v="CR 14 CL 6 -239 (INTERIOR 316 BQ 2 )"/>
        <s v="CR 14 CL 6 -239 (INTERIOR 413 BQ 2 )"/>
        <s v="CR 14 CL 6 -239 (INTERIOR 113 BQ 2 )"/>
        <s v="CR 14 CL 6 -239 (INTERIOR 1616 BQ 2 )"/>
        <s v="CR 14 CL 6 -239 (INTERIOR 111 BQ 2 )"/>
        <s v="CR 14 CL 6 -239 (INTERIOR 1209 BQ 2 )"/>
        <s v="CR 14 CL 6 -239 (INTERIOR 213 BQ 2 )"/>
        <s v="CR 14 CL 6 -239 (INTERIOR 910 BQ 2 )"/>
        <s v="CR 14 CL 6 -239 (INTERIOR 115 BQ 2 )"/>
        <s v="CR 14 CL 6 -239 (INTERIOR 1210 BQ 2 )"/>
        <s v="CR 14 CL 6 -239 (INTERIOR 1110 BQ 2 )"/>
        <s v="CR 14 CL 6 -239 (INTERIOR 715 BQ 2 )"/>
        <s v="CR 14 CL 6 -239 (INTERIOR 214 BQ 2 )"/>
        <s v="CR 14 CL 6 -239 (INTERIOR 215 BQ 2 )"/>
        <s v="CR 14 CL 6 -239 (INTERIOR 714 BQ 2 )"/>
        <s v="CR 14 CL 6 -239 (INTERIOR 1212 BQ 2 )"/>
        <s v="CR 14 CL 6 -239 (INTERIOR 814 BQ 2 )"/>
        <s v="CR 14 CL 6 -239 (INTERIOR 810 BQ 2 )"/>
        <s v="CR 14 CL 6 -239 (INTERIOR 312 BQ 2 )"/>
        <s v="CR 14 CL 6 -239 (INTERIOR 314 BQ 2 )"/>
        <s v="RURAL_190840100109325002"/>
        <s v="CR 14 CL 6 -239 (INTERIOR 516 BQ 2 )"/>
        <s v="CR 14 CL 6 -239 (INTERIOR 1111 BQ 2 )"/>
        <s v="CR 14 CL 6 -239 (INTERIOR 412 BQ 2 )"/>
        <s v="CR 14 CL 6 -239 (INTERIOR 1116 BQ 2 )"/>
        <s v="CR 14 CL 6 -239 (INTERIOR 311 BQ 2 )"/>
        <s v="CR 14 CL 6 -239 (INTERIOR 410 BQ 2 )"/>
        <s v="CR 14 CL 6 -239 (INTERIOR 1615 BQ 2 )"/>
        <s v="CR 14 CL 6 -239 (INTERIOR 309 BQ 2 )"/>
        <s v="CR 14 CL 6 -239 (INTERIOR 709 BQ 2 )"/>
        <s v="CR 14 CL 6 -239 (INTERIOR 310 BQ 2 )"/>
        <s v="CR 14 CL 6 -239 (INTERIOR 313 BQ 2 )"/>
        <s v="CR 14 CL 6 -239 (INTERIOR 411 BQ 2 )"/>
        <s v="RURAL_190234100170200000_BARRIO LA ARENERA"/>
        <s v="CR 14 CL 6 -239 (INTERIOR 613 BQ 2 )"/>
        <s v="CR 14 CL 6 -239 (INTERIOR 1010 BQ 2 )"/>
        <s v="CR 14 CL 6 -239 (INTERIOR 611 BQ 2 )"/>
        <s v="CR 14 CL 6 -239 (INTERIOR 1513 BQ 2 )"/>
        <s v="CR 14 CL 6 -239 (INTERIOR 112 BQ 2 )"/>
        <s v="CR 14 CL 6 -239 (INTERIOR 610 BQ 2 )"/>
        <s v="CR 14 CL 6 -239 (INTERIOR 1516 BQ 2 )"/>
        <s v="CR 14 CL 6 -239 (INTERIOR 614 BQ 2 )"/>
        <s v="CR 14 CL 6 -239 (INTERIOR 1015 BQ 2 )"/>
        <s v="CR 14 CL 6 -239 (INTERIOR 616 BQ 2 )"/>
        <s v="CR 14 CL 6 -239 (INTERIOR 1511 BQ 2 )"/>
        <s v="CR 14 CL 6 -239 (INTERIOR 1013 BQ 2 )"/>
        <s v="CR 14 CL 6 -239 (INTERIOR 609 BQ 2 )"/>
        <s v="CR 14 CL 6 -239 (INTERIOR 612 BQ 2 )"/>
        <s v="CR 14 CL 6 -239 (INTERIOR 615 BQ 2 )"/>
        <s v="CR 14 CL 6 -239 (INTERIOR 1014 BQ 2 )"/>
        <s v="CR 14 CL 6 -239 (INTERIOR 1016 BQ 2 )"/>
        <s v="CR 14 CL 6 -239 (INTERIOR 116 BQ 2 )"/>
        <s v="CR 14 CL 6 -239 (INTERIOR 1611 BQ 2 )"/>
        <s v="CR 14 CL 6 -239 (INTERIOR 1514 BQ 2 )"/>
        <s v="CR 14 CL 6 -239 (INTERIOR 1610 BQ 2 )"/>
        <s v="CR 14 CL 6 -239 (INTERIOR 1416 BQ 2 )"/>
        <s v="CR 14 CL 6 -239 (INTERIOR 211 BQ 2 )"/>
        <s v="CR 14 CL 6 -239 (INTERIOR 1415 BQ 2 )"/>
        <s v="CR 14 CL 6 -239 (INTERIOR 1414 BQ 2 )"/>
        <s v="CR 14 CL 6 -239 (INTERIOR 1412 BQ 2 )"/>
        <s v="CR 14 CL 6 -239 (INTERIOR 1216 BQ 2 )"/>
        <s v="CR 14 CL 6 -239 (INTERIOR 512 BQ 2 )"/>
        <s v="CR 14 CL 6 -239 (INTERIOR 1214 BQ 2 )"/>
        <s v="CR 14 CL 6 -239 (INTERIOR 1410 BQ 2 )"/>
        <s v="CR 14 CL 6 -239 (INTERIOR 1413 BQ 2 )"/>
        <s v="CR 14 CL 6 -239 (INTERIOR 1215 BQ 2 )"/>
        <s v="CR 14 CL 6 -239 (INTERIOR 515 BQ 2 )"/>
        <s v="CR 14 CL 6 -239 (INTERIOR 511 BQ 2 )"/>
        <s v="CR 14 CL 6 -239 (INTERIOR 513 BQ 2 )"/>
        <s v="CR 14 CL 6 -239 (INTERIOR 212 BQ 2 )"/>
        <s v="CR 14 CL 6 -239 (INTERIOR 510 BQ 2 )"/>
        <s v="CR 14 CL 6 -239 (INTERIOR 514 BQ 2 )"/>
        <s v="CR 14 CL 6 -239 (INTERIOR 1612 BQ 2 )"/>
        <s v="CR 14 CL 6 -239 (INTERIOR 1515 BQ 2 )"/>
        <s v="CR 14 CL 6 -239 (INTERIOR 711 BQ 2 )"/>
        <s v="CR 14 CL 6 -239 (INTERIOR 1613 BQ 2 )"/>
        <s v="CR 14 CL 6 -239 (INTERIOR 712 BQ 2 )"/>
        <s v="CR 14 CL 6 -239 (INTERIOR 710 BQ 2 )"/>
        <s v="CR 14 CL 6 -239 (INTERIOR 1411 BQ 2 )"/>
        <s v="CR 14 CL 6 -239 (INTERIOR 110 BQ 2 )"/>
        <s v="CR 14 CL 6 -239 (INTERIOR 109 BQ 2 )"/>
        <s v="CR 14 CL 6 -239 (INTERIOR 409 BQ 2 )"/>
        <s v="CR 14 CL 6 -239 (INTERIOR 315 BQ 2 )"/>
        <s v="CR 14 CL 6 -239 (INTERIOR 210 BQ 2 )"/>
        <s v="CR 14 CL 6 -239 (INTERIOR 414 BQ 2 )"/>
        <s v="RURAL_190656100093910402_CL 23 CR 10 -90"/>
        <s v="RURAL_190656100093910401_CL 23 CR 10 -90"/>
        <s v="RURAL_190656100093910302_CL 23 CR 10 -90"/>
        <s v="RURAL_190656100093910301_CL 23 CR 10 -90"/>
        <s v="RURAL_190656100093910202_CL 23 CR 10 -90"/>
        <s v="RURAL_190656100093910201_CL 23 CR 10 -90"/>
        <s v="RURAL_190656100093910102_CL 23 CR 10 -90"/>
        <s v="RURAL_190656100093910101_CL 23 CR 10 -90"/>
        <s v="CR 14 CL 6 -239 (INTERIOR 1312 BQ 2 )"/>
        <s v="CR 14 CL 6 -239 (INTERIOR 1316 BQ 2 )"/>
        <s v="CR 14 CL 6 -239 (INTERIOR 1512 BQ 2 )"/>
        <s v="CR 14 CL 6 -239 (INTERIOR 1510 BQ 2 )"/>
        <s v="CR 14 CL 6 -239 (INTERIOR 1314 BQ 2 )"/>
        <s v="CR 14 CL 6 -239 (INTERIOR 1315 BQ 2 )"/>
        <s v="CR 14 CL 6 -239 (INTERIOR 1609 BQ 2 )"/>
        <s v="CR 14 CL 6 -239 (INTERIOR 1509 BQ 2 )"/>
        <s v="CR 14 CL 6 -239 (INTERIOR 1614 BQ 2 )"/>
        <s v="CR 14 CL 6 -239 (INTERIOR 1409 BQ 2 )"/>
        <s v="CR 14 CL 6 -239 (INTERIOR 1 BQ 2 )"/>
        <s v="CR 14 CL 6 -239 (INTERIOR 114 BQ 2 )"/>
        <s v="CR 14 CL 6 -239 (INTERIOR 915 BQ 2 )"/>
        <s v="CR 14 CL 6 -239 (INTERIOR 811 BQ 2 )"/>
        <s v="CR 14 CL 6 -239 (INTERIOR 912 BQ 2 )"/>
        <s v="CR 14 CL 6 -239 (INTERIOR 716 BQ 2 )"/>
        <s v="CR 14 CL 6 -239 (INTERIOR 813 BQ 2 )"/>
        <s v="CR 14 CL 6 -239 (INTERIOR 812 BQ 2 )"/>
        <s v="CR 14 CL 6 -239 (INTERIOR 816 BQ 2 )"/>
        <s v="CR 14 CL 6 -239 (INTERIOR 1011 BQ 2 )"/>
        <s v="RURAL_190840200350900004"/>
        <s v="CR 14 CL 6 -239 (INTERIOR 1310 BQ 2 )"/>
        <s v="CR 14 CL 6 -239 (INTERIOR 1309 BQ 2 )"/>
        <s v="CR 14 CL 6 -239 (INTERIOR 1311 BQ 2 )"/>
        <s v="CR 14 CL 6 -239 (INTERIOR 1109 BQ 2 )"/>
        <s v="CR 14 CL 6 -239 (INTERIOR 1211 BQ 2 )"/>
        <s v="CR 14 CL 6 -239 (INTERIOR 1115 BQ 2 )"/>
        <s v="CR 14 CL 6 -239 (INTERIOR 1012 BQ 2 )"/>
        <s v="CR 14 CL 6 -239 (INTERIOR 1213 BQ 2 )"/>
        <s v="RURAL_190240200410895005"/>
        <s v="CR 14 CL 6 -239 (INTERIOR 713 BQ 2 )"/>
        <s v="CR 14 CL 6 -239 (INTERIOR 1313 BQ 2 )"/>
        <s v="RURAL_190840100120400004"/>
        <s v="RURAL_190656100309956101_190656100309956000"/>
        <s v="RURAL_190240200312100005_VDA COMUNIDAD"/>
        <s v="RURAL_190042100315442101_CL14 LT2 INT101"/>
        <s v="RURAL_190042100315440299_CL14 LT2 INT99"/>
        <s v="RURAL_190125200534610000_VDA EL TAMBOR"/>
        <s v="RURAL_190761200557980004_PROV.CIRUELAR"/>
        <s v="RURAL_190761200557980000_190761200557980000"/>
        <s v="RURAL_190761100283265105_EL REMANSO"/>
        <s v="RURAL_190113200596680001_TABACAL SECTOR LA PLANTA"/>
        <s v="RURAL_190113200596680002_PROV.TABACAL SECTOR LA PL"/>
        <s v="RURAL_190284200970180000_LA HERRADURA"/>
        <s v="RURAL_190113200596680003_PROV.TABACAL SECTOR LA PL"/>
        <s v="RURAL_190113200596680004_TABACAL SECTOR LA PLANTA"/>
        <s v="RURAL_190113200083550000_EL NARANJO"/>
        <s v="RURAL_190042200952675002_PROV.EL TUNAL"/>
        <s v="RURAL_190674200677350002_PROV.VDA CHAPARRAL"/>
        <s v="RURAL_190660200400480000_VDA PALESTINA PREDIO 23"/>
        <s v="CR 16 A CL 19 -16 (INTERIOR 101 )"/>
        <s v="RURAL_181055003700000003_VDA EL MORRO-UVITAL"/>
        <s v="RURAL_190318203027960009_PROV.PARCELACION LE CIEL"/>
        <s v="RURAL_190376200310000102"/>
        <s v="RURAL_190440200660099003_VDA GAVIRIA"/>
        <s v="RURAL_190649200200000001_PROV.VEREDA PEÑOLES"/>
        <s v="RURAL_190002200664300000_VDA STA CATALINA"/>
        <s v="RURAL_190313200421260006_PROV.QUEBRADONA"/>
        <s v="RURAL_190616100500798002"/>
        <s v="RURAL_190197200636360001_PROV.VDA SANTO DOMINGO"/>
        <s v="RURAL_190376200113200019_PROV.PARCELACION ASTURIAS"/>
        <s v="RURAL_190440200593650002_PROV.VDA LA ESMERALDA"/>
        <s v="RURAL_190755200500283000_VDA LA HERMOSA"/>
        <s v="RURAL_190698200518000003_PROV.VDA GAVIRIA"/>
        <s v="RURAL_190667100029600000_CR 21 CL 21 -28"/>
        <s v="RURAL_190616100405129802"/>
        <s v="RURAL_190617200640661105_PROV.VDA CHIPRE PARC SERE"/>
        <s v="RURAL_ 181009121875000102 CL 10 CR 10 -18 (APTO 10"/>
        <s v="RURAL_190197200342600000_VDA BUENOS AIRES"/>
        <s v="RURAL_190149100276965015"/>
        <s v="RURAL_190319207973630000_1 1-1 EL PALMAR"/>
        <s v="RURAL_190197200441300000_LOS POTREROS"/>
        <s v="RURAL_190149100220008102_VILLAS EL ROSAL MZ 4 LT 5"/>
        <s v="RURAL_190440200750165004_PROV.VDA POZO"/>
        <s v="RURAL_190319205308747003_PROV.VERRACAL"/>
        <s v="RURAL_190674200621370001_PROV.RURAL_19067420062137"/>
        <s v="RURAL_190440200842783002_PROV.RURAL"/>
        <s v="RURAL_190197200659300231_PROV.LA GRANJA"/>
        <s v="RURAL_188004380000000057_VEREDA SAMARIA"/>
        <s v="RURAL_130023595050000002"/>
        <s v="RURAL_190440200660076001_VEREDA LA GAVIRIA"/>
        <s v="RURAL_181040944100000000_VDA EL MARIAL"/>
        <s v="RURAL_190319203817100000_190319203817100000"/>
        <s v="RURAL_190617200712482002_PROV.VEREDA PONTEZUELA"/>
        <s v="RURAL_190197200556350003_PROV.VEREDA EL TESORO"/>
        <s v="RURAL_190318102396500002_CR 49 A CL 48 45"/>
        <s v="RURAL_190318102396500003_CR 49 A CL 48 45"/>
        <s v="RURAL_190318102396500004_CR 49 A CL 48 45 (INT 201"/>
        <s v="RURAL_190698200773200010_PROV.VDA LA FLORESTA"/>
        <s v="RURAL_190617200499011000_PROV.PARC ESSENZA LT11"/>
        <s v="RURAL_190400200467500002_PROV.VEREDA PANTALIO"/>
        <s v="RURAL_190674200697900020_PARC BONAIRE LT 20"/>
        <s v="RURAL_176015002300000002_PROV.VEREDA LA PIEDRA"/>
        <s v="RURAL_190616200432198100_BODEGAS LA REGIONAL AEROP"/>
        <s v="RURAL_190439100073296002"/>
        <s v="RURAL_190319203806710002_PROV.VEREDA CHAPARRAL"/>
        <s v="RURAL_190318203204000001_PROV.190318203204000000"/>
        <s v="RURAL_190698200861095002_PROV.VDA VALLE DE MARIA"/>
        <s v="RURAL_190616200141296001_PROV.VEREDA SANTA ANA FIN"/>
        <s v="RURAL_190616200141296002_PROV.VEREDA SANTA ANA VIL"/>
        <s v="RURAL_190376200194100916_VALLE DEL ESTE LOTE 16"/>
        <s v="RURAL_181005565000000005_PROV.CASA 2"/>
        <s v="RURAL_181005565000000007_PROV.CASA1"/>
        <s v="RURAL_190313200580450000_VDA SAN FRANCISCO"/>
        <s v="RURAL_190674200738850002 VDA LA FLORESTA"/>
        <s v="RURAL_176057282180360005_PAR TIERRA PROMETIDA LT 5"/>
        <s v="RURAL_176057282180360006_PAR TIERRA PROMETIDA LT 6"/>
        <s v="RURAL_190149200783800001_PROV.VDA CAMPO ALEGRES"/>
        <s v="CR 16 A CL 19 -16 (AP 201 )"/>
        <s v="CR 16 A CL 19 -16 (AP 401 )"/>
        <s v="CR 16 A CL 19 -16 (AP 202 )"/>
        <s v="RURAL_190149200591750001_PROV.LA AURORA"/>
        <s v="CR 16 A CL 19 -16 (AP 501 )"/>
        <s v="CR 16 A CL 19 -16 (AP 402 )"/>
        <s v="RURAL_190400200552080003_PROV.VDA LAS TERESAS"/>
        <s v="RURAL_190149200582495001_PROV.LA AURORA"/>
        <s v="RURAL_190377200583100004_PROV.VEREDA SAN JOSE INTE"/>
        <s v="RURAL_190377200583100005_PROV.VEREDA SAN JOSE INTE"/>
        <s v="CR 50 CL 49 -36"/>
        <s v="RURAL_190002100015000000_K 50 49 48"/>
        <s v="RURAL_190206200501002000"/>
        <s v="RURAL_190614100295920037_KM 37 AUT MED-BOG PARQUE"/>
        <s v="RURAL_190617200783110037_PROV.RESERVA DE LLANOGRAN"/>
        <s v="RURAL_188022059000000005_PROV.188022059000000000"/>
        <s v="RURAL_190318203030500003_PROV.VDA LA MULANA"/>
        <s v="RURAL_190617200570250136_PROV.PARCELACION HARAS LT"/>
        <s v="RURAL_181040551500000004_PROV.VDA DESPENSAS"/>
        <s v="RURAL_190660100041505001_BARRIO SAN JOAQUIN"/>
        <s v="RURAL_190617200771580005_SECTOR LA CUCHARITA"/>
        <s v="RURAL_190375100822772005_URB CAMPESTRE REAL LOT 72"/>
        <s v="RURAL_190616200293965001_VDA BERRACAL"/>
        <s v="RURAL_176060915000000001_PROV._VDA EL ROSARIO"/>
        <s v="RURAL_190616200362025001_PROV.VEREDA MAMPUESTO"/>
        <s v="RURAL_190755100030600001"/>
        <s v="RURAL_190149200833227059_PROV.LA CHAPA"/>
        <s v="RURAL_190149100080730004_CR 26 F N 43 D -16"/>
        <s v="RURAL_190440200660750004_VDA GAVIRIA FINCA 115 PRO"/>
        <s v="RURAL_190439100043200002_CL 27 CR 27-10"/>
        <s v="CL 11 CR 6 -59 (INTERIOR 102 )"/>
        <s v="CL 11 CR 6 -59 (INTERIOR 202 )"/>
        <s v="CL 11 CR 6 -59 (INTERIOR 201 )"/>
        <s v="RURAL_190616200371489103_VEREDA ABREO CABALLO BAYO"/>
        <s v="RURAL_190616200371489102_VDA ABREO CABALLO BAYO"/>
        <s v="RURAL_190376200025000001_PROV.PARCELACIÓN LA ESMER"/>
        <s v="RURAL_190318203171080003_PROV.VDA EL SANGO"/>
        <s v="RURAL_190197200611600100"/>
        <s v="RURAL_190400200395704027_PROV.VEREDA LA MADERA"/>
        <s v="RURAL_181038740000000007_VEREDA PALMIRA"/>
        <s v="RURAL_130022008000000003_PROV.SAN IGNACIO"/>
        <s v="RURAL_190318204600295101_PROV.VDA LA HONDITA"/>
        <s v="RURAL_190318203202050000_VEREDA EL SANGO"/>
        <s v="RURAL_190607200505130005_PARCELACION HORIZONTES TE"/>
        <s v="RURAL_190758100779450001_VDA LA ARGENTINA"/>
        <s v="RURAL_190698200007850006_PROV.VDA EL PALMAR"/>
        <s v="RURAL_190617200700354010_VEREDA CABECERAS_CALLEJON"/>
        <s v="RURAL_190607100149100010_CR 19 N 25 -120"/>
        <s v="CL 28 CR 23 C -67 (INTERIOR 236 )"/>
        <s v="CL 28 CR 23 C -67 (INTERIOR 331 )"/>
        <s v="RURAL_190615100627058258_MI CASITA MZ 2B CASA 27 I"/>
        <s v="RURAL_190615100627058259_MI CASITA MZ 2B CASA 27 I"/>
        <s v="RURAL_190607100028000001_CL 19 N 17 -381"/>
        <s v="RURAL_190607100405536002_CR 20 N 16 -05 PISO 1 INT"/>
        <s v="RURAL_190149200581765001_PROV.VEREDA LA AURORA"/>
        <s v="RURAL_190400200363504006_PROV._VDA LAS ACACIAS"/>
        <s v="RURAL_190400200584305010_VDA CHALARCA"/>
        <s v="RURAL_181008805200000003_PROV.VEREDA GUAMITO"/>
        <s v="RURAL_130023440000000001_VEREDA BARRO BLANCO"/>
        <s v="RURAL_190616200142815203_PROV.VEREDA SANTA ANA"/>
        <s v="RURAL_190585200313600005_CASA LOTE LA ILUSION"/>
        <s v="RURAL_190616200260158002_PROV.VEREDA SAN LUIS # 15"/>
        <s v="RURAL_190313200770000005_PROV.LA AURORA"/>
        <s v="TRAN 59 A CR 32 A -50 (INTERIOR 404 B 9 )"/>
        <s v="RURAL_190607200511100010_PROV.PARC MONTEALTO LOTE"/>
        <s v="RURAL_190375100169690001_CL 23A CR 18-40 ZONAS COM"/>
        <s v="RURAL_190375100169690002_CL 23A CR 18-40 INT 301"/>
        <s v="RURAL_190375100169690003_CL 23A CR 18-40 INT 401"/>
        <s v="RURAL_190615100627630101_CL 35C CR 40A - 2 LOCAL 1"/>
        <s v="RURAL_190615100627630201_CL 35C CR 40A - 2 (201)"/>
        <s v="RURAL_190617200774325001"/>
        <s v="RURAL_190440200621850002_VDA LAS MERCEDES"/>
        <s v="RURAL_130025977000000001_PROV.RURAL_13002597700000"/>
        <s v="RURAL_190149100086034004_CR 28 N 41 -127 LOCAL"/>
        <s v="RURAL_190149100086034005_CR 28 N 41 -123 APTO 201"/>
        <s v="RURAL_190149100086034003_CRA 28 41 123 APTO 301"/>
        <s v="RURAL_188042095700000000_VDA IRACA"/>
        <s v="RURAL_190318203306200002_PROV.VDA LA BRIZUELA"/>
        <s v="RURAL_190607200513180000_VEREDA DON DIEGO"/>
        <s v="RURAL_190607200692270004_PROV.VEREDA NAZARETH"/>
        <s v="RURAL_190607200511100011_PROV.PARC MONTEALTO LOTE"/>
        <s v="RURAL_188022736000000202_PROV.EL TOTUMITO"/>
        <s v="RURAL_190617200652293014_PROV.PARCELACION HARAS CA"/>
        <s v="RURAL_190440200544500033_VEREDA BELEN"/>
        <s v="RURAL_190400200395704029_PROV.VEREDA LA MADERA"/>
        <s v="RURAL_190318203171080000_VDA EL SANGO"/>
        <s v="RURAL_181055517500000001_PROV.VEREDA CHIQUINQUIRA"/>
        <s v="RURAL_190375100822688001_CR 12 B CL 12 -34"/>
        <s v="RURAL_190674200646830001_PROV.VDA CHAPARRAL"/>
        <s v="RURAL_190649100026550001_CARRERA 16 X CALLE 20"/>
        <s v="RURAL_190616200251250003_PROV.VDA LA MOSCA"/>
        <s v="RURAL_190616200251250004_PROV.VDA LA MOSCA"/>
        <s v="RURAL_190698200658605001_PROV.VDA LOURDES"/>
        <s v="RURAL_130023590000000001_PROV.RURAL_13002359000000"/>
        <s v="RURAL_190755200200427001_PROV.RURAL_19075520020042"/>
        <s v="RURAL_190755100109200003_LA DANTA SAN FRANCISCO"/>
        <s v="RURAL_190607200505590118_PARC HORIZONTES_CASA118"/>
        <s v="RURAL_190376200103465037_PROV.PARCELACION EL YARUM"/>
        <s v="RURAL_181085390650000001_PROV.VRDA BONILLA"/>
        <s v="RURAL_190607200500116003_PROV.VRD EL PORTENTO FCA"/>
        <s v="RURAL_190660100153250002_BARRIO SAN JOAQUIN"/>
        <s v="RURAL_181051990000000003_PROV.VEREDA GUAMITO"/>
        <s v="RURAL_190375100822328001_CR 13 A CL 12 -53"/>
        <s v="RURAL_190607200616150000_VDA ST ELENA."/>
        <s v="RURAL_190400200457440010_VDA EL CHUSCALITO"/>
        <s v="190206100244613000_VEREDA ARANGO"/>
        <s v="RURAL_190197200452150003_PROV.SAN ANTONIO"/>
        <s v="RURAL_190616200442230003_PROV.VEREDA PLAYA RICA"/>
        <s v="RURAL_190149200670250099_VEREDA QUIRAMA"/>
        <s v="RURAL_190376200429650006_VEREDA LA MILAGROSA SECTO"/>
        <s v="RURAL_190585200424150003_CR 15 15 37 VIA AL FERRY"/>
        <s v="RURAL_176050990000000001_PROV.ALEDAÑA PARCELACION"/>
        <s v="RURAL_190698200833600002_PROV.VDA VALLE DE MARIA"/>
        <s v="RURAL_190698200833510001_PROV.VDA LA SERRANIA"/>
        <s v="RURAL_190197200706876002_PROV.VEREDA LA VETA"/>
        <s v="RURAL_190149200581970003_PROV.VEREDA LA AURORA"/>
        <s v="RURAL_181051903001500003_PROV.GUAMITO CASA 2"/>
        <s v="RURAL_190698200524219002_PROV.VDA GAVIRIA"/>
        <s v="RURAL_190674200646700005_PROV.VDA SAN ANTONIO LA C"/>
        <s v="RURAL_190616200252260008_PROV.190616200252260006"/>
        <s v="RURAL_190616200424047080_SAJONIA"/>
        <s v="RURAL_190375100531900000_CL 17 CR 24 -72"/>
        <s v="RURAL_190440200546400000_VEREDA BELEN"/>
        <s v="RURAL_190318100447000001_CR 50 54-067 APTO 401"/>
        <s v="RURAL_190375100625800003_CR 25 CL 5B -164 INT 117"/>
        <s v="RURAL_190318100447000000_CR 50 54-067"/>
        <s v="RURAL_190313100165500000_BARRIO LA ESPERANZA"/>
        <s v="RURAL_190440200660076003_PROV.VEREDA LA GAVIRIA"/>
        <s v="RURAL_190607100115650003_CL 24 N 19 -32"/>
        <s v="RURAL_130018568300000101_130018568300000101 VEREDA"/>
        <s v="RURAL_190698200008000013_PROV.RURAL_19069820000800"/>
        <s v="RURAL_188045911000000003_PROV.VEREDA EL DIAMANTE"/>
        <s v="RURAL_190377200771850001_PROV.VEREDA FATIMA"/>
        <s v="CR 22 A CL 30 -33 (INTERIOR 416 BQ 3 )"/>
        <s v="CR 22 A CL 30 -33 (INTERIOR 402 BQ 3 )"/>
        <s v="CR 22 A CL 30 -33 (INTERIOR 505 BQ 3 )"/>
        <s v="CR 22 A CL 30 -33 (INTERIOR 501 BQ 3 )"/>
        <s v="CR 22 A CL 30 -33 (INTERIOR 115 BQ 3 )"/>
        <s v="CR 22 A CL 30 -33 (INTERIOR 404 BQ 3 )"/>
        <s v="CR 22 A CL 30 -33 (INTERIOR 512 BQ 3 )"/>
        <s v="CR 22 A CL 30 -33 (INTERIOR 504 BQ 3 )"/>
        <s v="CR 22 A CL 30 -33 (INTERIOR 107 BQ 3 )"/>
        <s v="CR 22 A CL 30 -33 (INTERIOR 209 BQ 3 )"/>
        <s v="RURAL_190616200424009080_SAJONIA"/>
        <s v="CR 22 A CL 30 -33 (INTERIOR 415 BQ 3 )"/>
        <s v="CR 22 A CL 30 -33 (INTERIOR 105 BQ 3 )"/>
        <s v="CR 22 A CL 30 -33 (INTERIOR 210 BQ 3 )"/>
        <s v="CR 22 A CL 30 -33 (INTERIOR 116 BQ 3 )"/>
        <s v="CR 22 A CL 30 -33 (INTERIOR 305 BQ 3 )"/>
        <s v="CR 22 A CL 30 -33 (INTERIOR 211 BQ 3 )"/>
        <s v="RURAL_190318203062593000_VEREDA EL SANGO"/>
        <s v="RURAL_190667100637400001_CL 15 17 A 22"/>
        <s v="RURAL_190440200870233203_VEREDA SAN JOSE"/>
        <s v="RURAL_190376200103465413_LOTE_413 RESERVA SILVESTR"/>
        <s v="RURAL_190674200633445001_PROV.VEREDA CHAPARRAL PAR"/>
        <s v="CR 55 A CL 35 -251 (INTERIOR 408 )"/>
        <s v="RURAL_176015002300000000_176015002300000000"/>
        <s v="RURAL_176015002300000003_PROV.VDA LA PIEDRA APTO 2"/>
        <s v="RURAL_176015002300000004_PROV.VDA LA PIEDRA LOCAL"/>
        <s v="RURAL_176015002300000005_PROV.VDA LA PIEDRA LOCAL"/>
        <s v="RURAL_176015002300000006_PROV.VDA LA PIEDRA LOCAL"/>
        <s v="RURAL_176015002300000007_PROV.VDA LA PIEDRA LOCAL"/>
        <s v="RURAL_190698200710875001_VDA EL CARMELO"/>
        <s v="RURAL_176015002300000008_PROV.VDA LA PIEDRA LOCAL"/>
        <s v="RURAL_190376200103464625_RESERVA SILVEST_LT462_IN5"/>
        <s v="RURAL_190607200492920010_PROV.PARC SENDEROS DE JER"/>
        <s v="RURAL_ 190614100045820201 CR 54 CL 48 -23 (INTERIO"/>
        <s v="RURAL_190149100289860500_CL 11 CR 27 -08 APTO 101"/>
        <s v="RURAL_190319203838825000_VEREDA BELLAVISTA"/>
        <s v="CL 28 CR 23 C -67 (INTERIOR 104 )"/>
        <s v="CL 28 CR 23 C -67 (INTERIOR 106 )"/>
        <s v="RURAL_190197200364525003_PROV.EL MOLINO"/>
        <s v="CL 28 CR 23 C -67 (INTERIOR 336 )"/>
        <s v="RURAL_190674200699514004_VDA LAS HOJAS"/>
        <s v="RURAL_370224001000790001_PROV.SAN ANTONIO"/>
        <s v="RURAL_190376200092650027_PARCELACION MONTECAPIRO L"/>
        <s v="RUAL_190617200770090005_PROV LOTE 60 PARC LA CAMPI"/>
        <s v="RURAL_130026020000000110_PROV.VDA BARRO BLANCO"/>
        <s v="RURAL_190616200242563201_VEREDA LA PLAYA"/>
        <s v="RURAL_190649100015500002"/>
        <s v="RURAL_190607100046500000_CR 20 N 19 34"/>
        <s v="RURAL_190376200189605005_VDA AGUAS CLARAS (INTERIO"/>
        <s v="RURAL_190616200263015002_PROV.VEREDA SAN LUIS INT"/>
        <s v="RURAL_190616200263015003_PROV.VEREDA SAN LUIS INT"/>
        <s v="RURAL_190313100037550008"/>
        <s v="RURAL_190755100045000002_LA DANTA ESPERANZA ALTA"/>
        <s v="RURAL_190607200492904205_PROV. SENDEROS DE JEREZ L"/>
        <s v="RURAL_190400100017056300_CL 6A CR 4A - 61 (INT  30"/>
        <s v="RURAL_190400100017056200_CL 6A CR 4A - 61 (INT  20"/>
        <s v="RURAL_190649200272150011_VEREDA ARENOSAS"/>
        <s v="RURAL_190607100395780001_CR 23 N 16 -38 EL ROSARIO"/>
        <s v="RURAL_190649200200000101_VEREDA LA VILLA"/>
        <s v="RURAL_190607200505000095_PROV_PARC HORIZONTES_LT 9"/>
        <s v="RURAL_190616200250851009_VRDA LA PLAYA"/>
        <s v="RURAL_190440200671680003_PROV.VDA SANTA CRUZ"/>
        <s v="RURAL_190615100627058262_CASA 27 MZ 2B INTERIOR 30"/>
        <s v="CR 32 C CL 28 -35"/>
        <s v="RURAL_190149200833227014_PROV.LA CHAPA"/>
        <s v="RURAL_190653100245400100_SAN FRANCISCO"/>
        <s v="RURAL_190243200536482000_VDA EL CERRO"/>
        <s v="RURAL_190149100346300000_CL 26 CR 30 -76 P 1 LC 1"/>
        <s v="RURAL_190616200182153230_PROV.VEREDA LOS PINOS"/>
        <s v="RURAL_190376200367818033_ V CAMPO LT 33 INT 5"/>
        <s v="RURAL_190616100405119102"/>
        <s v="CL 53 EE CR 47 -38 (INTERIOR 102 BQ 2 )"/>
        <s v="CL 53 EE CR 47 -44 (INTERIOR 201 BQ 2 )"/>
        <s v="CL 53 EE CR 47 -44 (INTERIOR 401 BQ 2 )"/>
        <s v="CL 53 EE CR 47 -48 (INTERIOR 101 BQ 2 )"/>
        <s v="CL 53 EE CR 47 -44 (INTERIOR 301 BQ 2 )"/>
        <s v="CR 49 CL 53 E -42 (INTERIOR 5 )"/>
        <s v="CL 53 EE CR 47 -44 (INTERIOR 202 BQ 2 )"/>
        <s v="CR 83 CL 40 -101"/>
        <s v="RURAL_190614100078560201"/>
        <s v="RURAL_190439100746250102"/>
        <s v="RURAL_190614100078560301"/>
        <s v="RURAL_190660100104100001_CR 19 CL 22 -24 INT 101"/>
        <s v="RURAL_190697100289500401_CR 40 E CL 49A -6 INT 401"/>
        <s v="RURAL_190483200728500000_CAMPO ALEGRE"/>
        <s v="RURAL_190674200537900000_VEREDA LAS FRIAS"/>
        <s v="RURAL_181040634400000000_VDA LA MAGDALENA"/>
        <s v="CR 50 A CL 46 -28 (INTERIOR 101 )"/>
        <s v="RURAL_190674200712412000_VDA COMPANIA ABAJO"/>
        <s v="RURAL_190318203115600000_BETASECA"/>
        <s v="TRAN 59 A CR 32 A -50 (INTERIOR 504 BQ 6 )"/>
        <s v="TRAN 59 A CR 32 A -50 (INTERIOR 503 BQ 6 )"/>
        <s v="TRAN 59 A CR 32 A -50 (INTERIOR 502 BQ 6 )"/>
        <s v="TRAN 59 A CR 32 A -50 (INTERIOR 506 BQ 6 )"/>
        <s v="TRAN 59 A CR 32 A -50 (INTERIOR 601 BQ 6 )"/>
        <s v="TRAN 59 A CR 32 A -50 (INTERIOR 507 BQ 6 )"/>
        <s v="TRAN 59 A CR 32 A -50 (INTERIOR 602 BQ 6 )"/>
        <s v="TRAN 59 A CR 32 A -50 (INTERIOR 606 BQ 6 )"/>
        <s v="TRAN 59 A CR 32 A -50 (INTERIOR 305 BQ 6 )"/>
        <s v="TRAN 59 A CR 32 A -50 (INTERIOR 306 BQ 6 )"/>
        <s v="TRAN 59 A CR 32 A -50 (INTERIOR 305 BQ 7 )"/>
        <s v="TRAN 59 A CR 32 A -50 (INTERIOR 705 BQ 6 )"/>
        <s v="TRAN 59 A CR 32 A -50 (INTERIOR 304 BQ 7 )"/>
        <s v="TRAN 59 A CR 32 A -50 (INTERIOR 704 BQ 6 )"/>
        <s v="TRAN 59 A CR 32 A -50 (INTERIOR 301 BQ 6 )"/>
        <s v="TRAN 59 A CR 32 A -50 (INTERIOR 708 BQ 6 )"/>
        <s v="TRAN 59 A CR 32 A -50 (INTERIOR 707 BQ 6 )"/>
        <s v="TRAN 59 A CR 32 A -50 (INTERIOR 808 BQ 7 )"/>
        <s v="TRAN 59 A CR 32 A -50 (INTERIOR 803 BQ 7 )"/>
        <s v="TRAN 59 A CR 32 A -50 (INTERIOR 802 BQ 7 )"/>
        <s v="TRAN 59 A CR 32 A -50 (INTERIOR 802 BQ 6 )"/>
        <s v="TRAN 59 A CR 32 A -50 (INTERIOR 804 BQ 6 )"/>
        <s v="TRAN 59 A CR 32 A -50 (INTERIOR 808 BQ 6 )"/>
        <s v="TRAN 59 A CR 32 A -50 (INTERIOR 402 BQ 7 )"/>
        <s v="TRAN 59 A CR 32 A -50 (INTERIOR 405 BQ 7 )"/>
        <s v="TRAN 59 A CR 32 A -50 (INTERIOR 404 BQ 7 )"/>
        <s v="TRAN 59 A CR 32 A -50 (INTERIOR 505 BQ 7 )"/>
        <s v="TRAN 59 A CR 32 A -50 (INTERIOR 304 BQ 6 )"/>
        <s v="TRAN 59 A CR 32 A -50 (INTERIOR 501 BQ 7 )"/>
        <s v="TRAN 59 A CR 32 A -50 (INTERIOR 502 BQ 7 )"/>
        <s v="TRAN 59 A CR 32 A -50 (INTERIOR 408 BQ 7 )"/>
        <s v="TRAN 59 A CR 32 A -50 (INTERIOR 607 BQ 7 )"/>
        <s v="TRAN 59 A CR 32 A -50 (INTERIOR 606 BQ 7 )"/>
        <s v="TRAN 59 A CR 32 A -50 (INTERIOR 605 BQ 7 )"/>
        <s v="TRAN 59 A CR 32 A -50 (INTERIOR 601 BQ 8 )"/>
        <s v="TRAN 59 A CR 32 A -50 (INTERIOR 507 BQ 8 )"/>
        <s v="TRAN 59 A CR 32 A -50 (INTERIOR 406 BQ 8 )"/>
        <s v="TRAN 59 A CR 32 A -50 (INTERIOR 602 BQ 8 )"/>
        <s v="TRAN 59 A CR 32 A -50 (INTERIOR 406 BQ 7 )"/>
        <s v="TRAN 59 A CR 32 A -50 (INTERIOR 608 BQ 8 )"/>
        <s v="TRAN 59 A CR 32 A -50 (INTERIOR 608 BQ 7 )"/>
        <s v="TRAN 59 A CR 32 A -50 (INTERIOR 603 BQ 8 )"/>
        <s v="TRAN 59 A CR 32 A -50 (INTERIOR 604 BQ 8 )"/>
        <s v="TRAN 59 A CR 32 A -50 (INTERIOR 605 BQ 8 )"/>
        <s v="TRAN 59 A CR 32 A -50 (INTERIOR 702 BQ 8 )"/>
        <s v="TRAN 59 A CR 32 A -50 (INTERIOR 703 BQ 7 )"/>
        <s v="TRAN 59 A CR 32 A -50 (INTERIOR 704 BQ 7 )"/>
        <s v="TRAN 59 A CR 32 A -50 (INTERIOR 505 BQ 8 )"/>
        <s v="TRAN 59 A CR 32 A -50 (INTERIOR 701 BQ 8 )"/>
        <s v="TRAN 59 A CR 32 A -50 (INTERIOR 703 BQ 8 )"/>
        <s v="TRAN 59 A CR 32 A -50 (INTERIOR 506 BQ 8 )"/>
        <s v="TRAN 59 A CR 32 A -50 (INTERIOR 408 BQ 8 )"/>
        <s v="TRAN 59 A CR 32 A -50 (INTERIOR 407 BQ 8 )"/>
        <s v="TRAN 59 A CR 32 A -50 (INTERIOR 502 BQ 8 )"/>
        <s v="RURAL_190616200424044080_SAJONIA"/>
        <s v="TRAN 59 A CR 32 A -50 (INTERIOR 503 BQ 8 )"/>
        <s v="TRAN 59 A CR 32 A -50 (INTERIOR 705 BQ 8 )"/>
        <s v="TRAN 59 A CR 32 A -50 (INTERIOR 301 BQ 8 )"/>
        <s v="TRAN 59 A CR 32 A -50 (INTERIOR 305 BQ 8 )"/>
        <s v="TRAN 59 A CR 32 A -50 (INTERIOR 304 BQ 8 )"/>
        <s v="TRAN 59 A CR 32 A -50 (INTERIOR 204 BQ 8 )"/>
        <s v="TRAN 59 A CR 32 A -50 (INTERIOR 706 BQ 8 )"/>
        <s v="TRAN 59 A CR 32 A -50 (INTERIOR 806 BQ 7 )"/>
        <s v="TRAN 59 A CR 32 A -50 (INTERIOR 303 BQ 8 )"/>
        <s v="RURAL_190667100659600001_CL 14 CR 15 -26"/>
        <s v="RURAL_190313100041510006"/>
        <s v="RURAL_190607200460992001_PROV.VEREDA PANTANILLO"/>
        <s v="RURAL_190197200830310101"/>
        <s v="RURAL_190617200792810011_COND SAN ANTONIO CAMPESTR"/>
        <s v="RURAL_190377200633300005_PROV.VEREDA EL HIGUERON"/>
        <s v="RURAL_190400200663180000_VEREDA MAZORCAL"/>
        <s v="RURAL_190674200609060001"/>
        <s v="RURAL_190660200812564000_VEREDA LA TEBAIDA"/>
        <s v="RURAL_190021200753580003_PROV.VEREDA FATIMA"/>
        <s v="RURAL_190674200657350000_VEREDA SANTA RITA"/>
        <s v="RURAL_190149200711904001_PROV.VEREDA LA SONADORA"/>
        <s v="RURAL_190318205008650000_VDA SAN JOSE"/>
        <s v="RURAL_190607200478434003_PROV.MONTE SERENO PARCELA"/>
        <s v="RURAL_190607200608045000_PARC JUANITO LAGUNA"/>
        <s v="RURAL_190319203829740002_PROV.VEREDA EL COLORADO"/>
        <s v="RURAL_190319203829740003_PROV.VEREDA EL COLORADO P"/>
        <s v="RURAL_190617200581830001_PROV.VEREDA CHIPRE"/>
        <s v="RURAL_190318203360490000_VEREDA LA CLARITA"/>
        <s v="RURAL_190318203208485001_VDA SAN ISIDRO"/>
        <s v="RURAL_188021743500000000_188021743500000000"/>
        <s v="RURAL_190318203510150002"/>
        <s v="RURAL_190660200774939000_VDA LA ESTRELLA"/>
        <s v="RURAL_190376200150660002_PROV.VEREDA GUAMITO"/>
        <s v="RURAL_190698200567655001_PROV.VDA PANTANILLO"/>
        <s v="RURAL_190376200521110002"/>
        <s v="RURAL_190616200342118000_LAS CUCHILLAS"/>
        <s v="RURAL_190319207270835002_PROV.VDA OVEJAS"/>
        <s v="RURAL_190149200800350001_VDA LA FLORIDA"/>
        <s v="RURAL_190318203100120000_VDA EL MOLIN GUARNE ANT"/>
        <s v="RURAL_190318203100200000_PARC BRISAS DEL SOL LT 3B"/>
        <s v="RURAL_190617200770090609_PARCELACION_LA_CAMPINA"/>
        <s v="RURAL_190674200652550003_VEREDA CHAPARRAL"/>
        <s v="RURAL_188022832711000000_VDA LA ESTRELLA"/>
        <s v="RURAL_130023327600000111_PROV.VDA BARRO BLANCO"/>
        <s v="RURAL_130023327600000112_PROV.VDA BARRO BLANCO"/>
        <s v="RURAL_190149200632227005_VDA LA PALMA"/>
        <s v="RURAL_190440200642770000_LA PLANTA"/>
        <s v="RURAL_190149201552128404_VDA LA AURORA INT 404"/>
        <s v="RURAL_190149201552128401_VDA LA AURORA INT 401"/>
        <s v="RURAL_190149201552128402_VDA LA AURORA INT 402"/>
        <s v="RURAL_190149201552128403_VDA LA AURORA INT 403"/>
        <s v="RURAL_190149201552128001_VDA LA AURORA ZC"/>
        <s v="RURAL_190616200371297001_VEREDA ABREO FINCA 547 AP"/>
        <s v="RURAL_190616200140140001_PROV.VDA OJO DE AGUA"/>
        <s v="RURAL_190440200860885001_PROV.VDA LA ASUNCION"/>
        <s v="RURAL_190149200610720001_VDA ALTOGRANDE SECTOR LA"/>
        <s v="RURAL_190318205021829000_VEREDA CANOAS"/>
        <s v="RURAL_190616200451690001_PROV.VEREDA LA MOSQUITA"/>
        <s v="RURAL_190318203050800000_VEREDA LA CABAÑA"/>
        <s v="RURAL_190400200639600003_PROV.VDA EL MAZORCAL"/>
        <s v="RURAL_190440200900955105_PROV.VDA EL SOCORRO"/>
        <s v="RURAL_190607200461760743_PARC VALVERDE LOTE 43"/>
        <s v="RURAL_190616200361805003_PROV.VDA MANPUESTO"/>
        <s v="RURAL_190617200640661216_PROV.PARC SERENO"/>
        <s v="RURAL_190440200650500008_PROV.VDA GAVIRIA"/>
        <s v="RURAL_190616200371297002_VEREDA ABREO FINCA 547 AP"/>
        <s v="RURAL_190674200699000201_ VEREDA LAS HOJAS-OFICINA"/>
        <s v="RURAL_190616200200255004_PROV.VDA RIO ABAJO"/>
        <s v="RURAL_190400200444065005_PROV.VILLAS DE RIO"/>
        <s v="RURAL_190400200632504002_PROV.MAZORCAL"/>
        <s v="RURAL_190400200632504003_PROV.MAZORCAL"/>
        <s v="RURAL_190149100155631080_TRAN 19 N 36"/>
        <s v="RURAL_190319207265000000_VDA LA ENEA"/>
        <s v="RURAL_190197200543500000_VEREDA SAN VICENTE"/>
        <s v="RURAL_190616200230450002_VDA GALICIA SECTOR BELEN"/>
        <s v="RURAL_190616200230450003_VDA GALICIA SECTOR BELEN"/>
        <s v="RURAL_190319205337350002_PROV.RURAL_19031920533735"/>
        <s v="RURAL_190607200534938013_LT 13 PARC MARJULIA"/>
        <s v="RURAL_190607200462142022_BOSQUES DEL RETIROLOTE22"/>
        <s v="RURAL_190376200092123001_PROV.PAR HACIENDA CAPIRO"/>
        <s v="RURAL_190674200644360037_VDA CHAPARRAL FCA 5C"/>
        <s v="RURAL_190376200521290001_PROV.URB BOSQUES DEL TAMB"/>
        <s v="RURAL_181007017330000001_PROV.VDA HORIZONTES"/>
        <s v="RURAL_190616200211201001_PROV.VDA SANTA BARBARA"/>
        <s v="RURAL_190616200220775001_PROV.VDA SANTA BARBARA"/>
        <s v="RURAL_190440200651750000_VEREDA SAN BOSCO"/>
        <s v="RURAL_190376200061532102"/>
        <s v="RURAL_190440200622600002_PROV.VDA LAS MERCEDES"/>
        <s v="RURAL_190376200374222010_PARC FARO DE ORO LT10"/>
        <s v="RURAL_190674200633251022_VEREDA CHAPARRAL SECTOR C"/>
        <s v="RURAL_190617200783110039_PROV.PACELACION RESERVAS"/>
        <s v="RURAL_190617200541350002_PROV.VDA TABLACITO FINCA"/>
        <s v="RURAL_190616200314510004_PROV.VEREDA LA LAJA FINCA"/>
        <s v="RURAL_190318203114350003_PROV.VDA EL SANGO"/>
        <s v="RURAL_190617200541350000_190617200541350000"/>
        <s v="RURAL_190616200232935011_VDA LA LAJA SECTOR LA MIN"/>
        <s v="RURAL_190617200541355000_TABLAZO"/>
        <s v="RURAL_190698200795170001_PROV.VDA EL MORRO"/>
        <s v="RURAL_190243200537895007_PROV.190243200537895000 C"/>
        <s v="RURAL_190149200843720000_VDA LA CHAPA"/>
        <s v="RURAL_190440200590844004_VDA LA ESMERALDA"/>
        <s v="RURAL_190197200558500000_VEREDA LAS MERCEDES"/>
        <s v="RURAL_190616200321481009_PROV.RURAL_19061620032148"/>
        <s v="RURAL_181055204400000003_PROV.VDA EL MORRO"/>
        <s v="RURAL_190607200460368005_PROV.CSA52_VDA. PANTANILL"/>
        <s v="RURAL_190002100288070017"/>
        <s v="RURAL_190607200478169489_KM5.5 LT 489 VDA PANTANIL"/>
        <s v="RURAL_190649200365350006_PROV.FINCA LAS PALMAS VER"/>
        <s v="RURAL_190674200699010101_ VEREDA LAS HOJAS-OFICINA"/>
        <s v="RURAL_190757200616700006_PROV.VDA AURES"/>
        <s v="RURAL_190440200700300002_VDA MONTAÑITA"/>
        <s v="RURAL_190660200810805002_VDA LA TEBAIDA TRES QUEBR"/>
        <s v="RURAL_190649200500070000_VALLEJUELO"/>
        <s v="RURAL_190616200211270115_PROV.STA BARBARA"/>
        <s v="RURAL_190400200590500000_CHALARCA"/>
        <s v="RURAL_190021200757615003_RURAL_190021200757615003"/>
        <s v="RURAL_181008840200000001_VEREDA GUAMITO"/>
        <s v="RURAL_190649100040950000_CARRERA 17 B 26-72"/>
        <s v="RURAL_190149200833227016 VEREDA LA CHAPA"/>
        <s v="RURAL_190617200604250001_LA PAMPA ARGENTINA"/>
        <s v="RURAL_190149200620037001_PROV.VEREDA ALTO GRANDE"/>
        <s v="RURAL_190149200620037002_VDA ALTO GRANDE"/>
        <s v="RURAL_190615100664870002_VDA BELEN"/>
        <s v="RURAL_190197200680180000_SAN LORENZO"/>
        <s v="RURAL_190660200852257099_VDA ALTAVISTA"/>
        <s v="RURAL_190319206522678001_VEREDA LA CLARA"/>
        <s v="RURAL_190149100398132030_CL 23 A CR 22-40 APT 101"/>
        <s v="RURAL_190149100398132028_CL 23 A CR 22-40 INT 201"/>
        <s v="RURAL_190400200674505000_LAS BRISAS"/>
        <s v="RURAL_190698200518575000_VEREDA PAVAS"/>
        <s v="RURAL_190149100302365021_CR 27 CL 13-83 APT 201"/>
        <s v="RURAL_190698200029150002_PROV.VEREDA PORTACHUELO"/>
        <s v="RURAL_190319205910298003_PROV.VDA CHAPARRAL"/>
        <s v="RURAL_190376200296150001_PROV.VDA SAN NICOLAS"/>
        <s v="RURAL_190660200851740001_VDA ALTOS DE LOS MANGOS"/>
        <s v="RURAL_188021416050800002_PROV.VDA EL CHARCO"/>
        <s v="RURAL_190149200710842002_PROV.VEREDA LA SONADORA"/>
        <s v="RURAL_190649100008100003"/>
        <s v="RURAL_130002000000000000_ALTO DE LA VIRGEN"/>
        <s v="RURAL_190376200429650099_PAYUCO OTRAMUNDO_LA MILAG"/>
        <s v="RURAL_181057985000000001_PROV.RURAL_18105798500000"/>
        <s v="RURAL_190616200174017000"/>
        <s v="RURAL_190617200640661046_PARC SERENO LT 46"/>
        <s v="RURAL_190697100776000101_BARRIO NUEVO 101"/>
        <s v="RURAL_190149200790790001_PROV.VEREDA LA FLORIDA"/>
        <s v="RURAL_190649100008100004_CL URB LA PALMERA"/>
        <s v="RURAL_190697100776000201_BARRIO NUEVO INT 201"/>
        <s v="RURAL_190674100208810301_CR 33 26AA-82 INT 301"/>
        <s v="RURAL_190674100208810402_CR 33 26AA-82 INT 402"/>
        <s v="RURAL_190674100208810203_CR 33 26AA-82 INT 203"/>
        <s v="RURAL_190674100208810401_CR 33 26AA-82 INT 401"/>
        <s v="RURAL_190674100208810303_CR 33 26AA-82 INT 303"/>
        <s v="RURAL_190674100208810202_CR 33 26AA-82 INT 202"/>
        <s v="RURAL_190674100208810302_CR 33 26AA-82 INT 302"/>
        <s v="RURAL_190674100208810201_CR 33 26AA-82 INT 201"/>
        <s v="CR 20 CL 35 -586 (LT 21 ENTRE VERDES )"/>
        <s v="RURAL_1906970100776000301_BARRIO NUEVO INT 301"/>
        <s v="RURAL_190674100208810403_CR 33 26AA-82 INT 403"/>
        <s v="RURAL_190375100840846001_CR 7 CL 17 -76 LOTE 91"/>
        <s v="RURAL_190149100058072103_CL 39 A CR 26 F -03 INTER"/>
        <s v="RURAL_190149200610420011_PROV.VDA ALTO GRANDE"/>
        <s v="RURAL_190697100776000401_BARRIO NUEVO INT 401"/>
        <s v="RURAL_190375100357700000_CR 20 CL 23 -79"/>
        <s v="RURAL_190616200252156010_PROV.VDA GARRIDO"/>
        <s v="RURAL_190674200685370001_PROV.VDA EL AGUILA"/>
        <s v="RURAL_190149200654658203_ALTOS DEL EDEN BOSQUES DE"/>
        <s v="RURAL_190616200210155003_PROV.VEREDA SANTA BARBARA"/>
        <s v="RURAL_190616200210155004_VEREDA SANTA BARBARA"/>
        <s v="RURAL_190607200462142705_BOSQUES DEL RETIRO LT 5"/>
        <s v="RURAL_190149200861350033_VEREDA BETANIA"/>
        <s v="RURAL_190615100287230003_CL 60 A CR 53 B -23 APTO"/>
        <s v="RURAL_190615100575930001_CR 44 A CL 50-7 INTERIOR"/>
        <s v="RURAL_190149200550850005_PROV.RURAL_19014920055085"/>
        <s v="RURAL_190376200203120002_PROV.RURAL_19037620020312"/>
        <s v="RURAL_188020506000000008_PROV.VDA EL BIZCOCHO"/>
        <s v="RURAL_181053451450000004_PROV.VEREDA EL MORRO"/>
        <s v="RURAL_190149100220310201_MZ 1 LT 6 INT 201"/>
        <s v="RURAL_371192209100030303_PROV.CONQUISTADORES"/>
        <s v="RURAL_190149200721000004_PROV.VEREDA EL CERRO"/>
        <s v="RURAL_190607200565453002_VDA CARRIZALES"/>
        <s v="RURAL_190757200032200002_PROV.VDA LOS PLANES"/>
        <s v="CR 64 A CL 48 A -52 (INTERIOR 101 )"/>
        <s v="CR 36 A CL 16 B -54 (INTERIOR 101 )"/>
        <s v="RURAL_190585200391000000_PUERTO PERALES"/>
        <s v="RURAL_190377200643354002_PROV.VEREDA LA PLAYA SECT"/>
        <s v="RURAL_190607200566120000_PARC ALTOS DE LA FE"/>
        <s v="RURAL_190440200911100002_PROV.VDA ALTO DEL MERCADO"/>
        <s v="RURAL_190149200861350003_VEREDA BETANIA"/>
        <s v="RURAL_1906491001956500010_CR 20 CL 19 -60"/>
        <s v="RURAL_190649200367325002_PROV.VEREDA LA MARIA"/>
        <s v="RURAL_190149100089420114"/>
        <s v="RURAL_190616200421700001_VEREDA BODEGA"/>
        <s v="RURAL_190149100302340005_CR 27 CL 13 -46 INT 5"/>
        <s v="RURAL_190616200252154001_PROV.VEREDA LA PLAYA"/>
        <s v="RURAL_181059521500000002_PROV.VDA CHIQUINQUIRA"/>
        <s v="RURAL_190313200352802001_PROV.VEREDA EL EDEN"/>
        <s v="RURAL_190674100208800000_BR NUEVO CTO"/>
        <s v="RURAL_190616200252254000_VEREDA GARRIDO"/>
        <s v="RURAL_190149200643622000_VEREDA CRISTO REY"/>
        <s v="RURAL_190149200580934001_190149200580934001_VDA LA"/>
        <s v="RURAL_190607100318715000_RETIRO DEL VIENTO LOTE 61"/>
        <s v="RURAL_190197200488700000_VDA LA CHORRERA"/>
        <s v="RURAL_190483200942200001_PROV.VDA RIO ARRIBA"/>
        <s v="RURAL_190440200913905001_VDA ALTO MERCADO"/>
        <s v="RURAL_190319203800490002_VDA EL GUAMITO"/>
        <s v="RURAL_190375100821098003_ CR 13 C CL 13C -12"/>
        <s v="RURAL_190614100434400201_CL 46 CR 52 -72 ( INTERIO"/>
        <s v="RURAL_190319203838570227_BELLAVISTA - LOTE 227 VÍA"/>
        <s v="CL 46 CR 52 -72"/>
        <s v="RURAL_190614100434400202_CL 46 CR 52 -72 (INTERIOR"/>
        <s v="RURAL_190439100676160001_CR 36 A CL 18 -38 APTO 20"/>
        <s v="RURAL_190319206915780003_PROV.VDA GUAPANTE"/>
        <s v="RURAL_190674100070600002_CR 30 CL 34 -205 GARAJE"/>
        <s v="RURAL_190149100155680001_TRANSV 19 36 55 APTO 101"/>
        <s v="RURAL_190617200794012003_PROV.PARCELACION SAN ANTO"/>
        <s v="RURAL_130019599450000000_VDA SAN IGNACIO"/>
        <s v="RURAL_190674200603690002_PROV.VDA SAN NICOLAS"/>
        <s v="RURAL_190584200373105003_VEREDA LAS BRISAS"/>
        <s v="RURAL_190674200603690003_CR 30 CL 34 -203 (101)"/>
        <s v="RURAL_190149100155680002_TRANSV 19 36 51 APTO 201"/>
        <s v="RURAL_181009121890000001_VDA GUAMITO"/>
        <s v="RURAL_190319205240704000_VEREDA TOLDAS"/>
        <s v="RURAL_190149100155680003_TRANSV 19 36 51 APTO 301"/>
        <s v="RURAL_190400100157730100_CL 13 CR 10 -25"/>
        <s v="RURAL_190674200710990003_PROV.VDA LA PORQUERA"/>
        <s v="CL 38 D CR 55 -42 (PI 1 )"/>
        <s v="RURAL_370122007000360001"/>
        <s v="CL 38 D CR 55 -42 (PI 2 )"/>
        <s v="RURAL_190197200355600000_VEREDA LAS PLAYAS"/>
        <s v="CR 60 CL 48 -69"/>
        <s v="RURAL_190375100880262020_CL 21 A CR 3 -53_CS 20"/>
        <s v="RURAL_190149100397548012"/>
        <s v="RURAL_190149100397660001_CRA 22 A 21 12 LOTE 9"/>
        <s v="RURAL_181055023000000010_PROV.VDA UVITAL"/>
        <s v="RURAL_190375100486500101_CL 19 CR 23 -15 LOCAL 101"/>
        <s v="CR 60 CL 48 -37"/>
        <s v="RURAL_190318203141800000_VEREDA ALTO DE LA VIRGEN"/>
        <s v="RURAL_190617200652900001_PROV.VEREDA VILACHUAGA CA"/>
        <s v="RURAL_181086808000000001_PROV.VDA BONILLA"/>
        <s v="CL 44 CR 54 -77"/>
        <s v="RURAL_190376200492600003_PROV.VEREDA EL TAMBO"/>
        <s v="RURAL_190400200432100002_PROV._VEREDA LA ALMERIA"/>
        <s v="RURAL_190616200321400008_BARRIO FONTIBON"/>
        <s v="RURAL_190616200321400009_BARRIO FONTIBON"/>
        <s v="RURAL_190616200471675004_VEREDA LA QUIEBRA"/>
        <s v="RURAL_190400200390300000_LA MADERA"/>
        <s v="RURAL_190616200171260101_GALICIA"/>
        <s v="RURAL_190616100418200059_NATURA_LT25"/>
        <s v="RURAL_190698200877591101_VDA EL SOCORRO"/>
        <s v="RURAL_190197100050020001"/>
        <s v="RURAL_190607200521619000_PARC MONTANA LT 7"/>
        <s v="RURAL_190614100434400301_CL 46 CR 52 -72 (INTERIOR"/>
        <s v="RURAL_190440200632430002_VEREDA EL CHAGUALO"/>
        <s v="RURAL_190440200901318002_VEREDA EL SOCORRO"/>
        <s v="RURAL_190674200699000101"/>
        <s v="RURAL_190149200751307002_PROV.VEREDA CAMARGO"/>
        <s v="RURAL_176016127850000002_176016127850000002"/>
        <s v="RURAL_190616100032606007_CR 55 E CL 08 -51 (LOTE 0"/>
        <s v="RURAL_190318204605505000_VEREDA LA HONDA"/>
        <s v="RURAL_190698200048100003_VEREDA LA AURORA"/>
        <s v="RURAL_190375100488000002_CR 13 CL 18 -61 LOTE 21"/>
        <s v="RURAL_190376200103465002_PROV.RESERVA SILVESTRE LO"/>
        <s v="RURAL_190197100107751080_EEPPM"/>
        <s v="RURAL_140001800000000274_140001800000000274"/>
        <s v="RURAL_190149200622255001_VDA ALTO GRANDE"/>
        <s v="RURAL_190149100079380201_CL 43 B CR 26 C 26 INT 20"/>
        <s v="CL 11 CR 4 -70 (INTERIOR 101 )"/>
        <s v="CR 18 A CL 1 -40"/>
        <s v="RURAL_190758200386817001_PROV.VDA TASAJO"/>
        <s v="RURAL_190149100079380301_CL 43 B CR 26 C 26 INT 30"/>
        <s v="RURAL_190376200103465419_PROV.CONDOMINIO RESERVA S"/>
        <s v="RURAL_190755200185088000_VDA HONDURAS"/>
        <s v="RURAL_190318101189005001_VEREDA BRIZUELA"/>
        <s v="RURAL_190313200791750008_PROV.LA AURORA"/>
        <s v="RURAL_190616100418200220_CL 40C N 87 -77 LT20 MZ B"/>
        <s v="RURAL_190149100286615202_CL 12 B CR 29 -21 (INTERI"/>
        <s v="RURAL_190313200791750009_PROV.PRIMER PISO VDA LA A"/>
        <s v="RURAL_190616200433005000_PLAYA RICA"/>
        <s v="RURAL_181055437000000201_VEREDA LA MESETA"/>
        <s v="RURAL_190616200452215000_LA MOSQUITA"/>
        <s v="RURAL_190616200451125001_PROV.VEREDA LA MOSQUITA"/>
        <s v="RURAL_190149200844066002_PROV.VEREDA LA CHAPA"/>
        <s v="RURAL_190616100334490002_VDA CUCHILLAS"/>
        <s v="RURAL_190674200698300002_VDA SAN ANTONIO"/>
        <s v="RURAL_190440200621850003_VDA LA MERCEDES"/>
        <s v="RURAL_190021200757562003_PROV.VEREDA EL POPO"/>
        <s v="RURAL_190400100059290100_CL 14 CR 3 -60"/>
        <s v="RURAL_190439100123850404_CR 26 NRO 32 -251 APTO 40"/>
        <s v="RURAL_190319203833055000_VEREDA CHAPARRAL"/>
        <s v="RURAL_190440200663866003_PROV.VDA"/>
        <s v="RURAL_190584200373105004_VEREDA NAPOLES CACAOTEROS"/>
        <s v="RURAL_176061913000000002_PROV.VEREDA ROSARIO"/>
        <s v="RURAL_190313200760300001_PROV.LA HONDA"/>
        <s v="RURAL_190616200353850003_PROV.VDA LAS CUCHILLAS"/>
        <s v="RURAL_190318203169284002_VEREDA EL ZANGO APTO 102"/>
        <s v="RURAL_190318203030500000_VEREDA LA MULONA"/>
        <s v="RURAL_190375100840830001_CR 7 CL 17 -76"/>
        <s v="RURAL_190616200340200001_PROV.VDA EL CARMIN"/>
        <s v="RURAL_190318205144500001_PROV.VEREDA SAN JOSE PRED"/>
        <s v="RURAL_190616200252260921_LOTE 21 PARC PIEDRAS BL"/>
        <s v="RURAL_190616200372152001_PROV.VDA ABREO"/>
        <s v="RURAL_190617200543247001_PROV.EL TABLAZO"/>
        <s v="RURAL_190617200523682000_COLINAS DE PAIMADO LT D9"/>
        <s v="CR 57 A CL 51 -29 (INTERIOR 101 )"/>
        <s v="RURAL_190660200851420003_VEREDA ALTA VISTA"/>
        <s v="RURAL_190649200380615000_VDA CAÑAVERAL"/>
        <s v="RURAL_190197200499350002_PROV.VEREDA MAZOTES"/>
        <s v="RURAL_181081198700000008_GLAMPING SEPTIMO CIELO"/>
        <s v="RURAL_190318203244130408_190318203244130408 LOTE B"/>
        <s v="RURAL_181005390300000003_PROV.VDA EL POZO"/>
        <s v="RURAL_190616200221500000_VRDA STA BARBARA"/>
        <s v="RURAL_190440200651915001_VDA  SAN BOSCO"/>
        <s v="RURAL_190318203078905000_VEREDA EL SANGO RUTA 0307"/>
        <s v="RURAL_181055424600000009_VDA LA HELIDA"/>
        <s v="RURAL_190616100405115101_CL 51 CR 62 -175 (INTERIO"/>
        <s v="RURAL_190319207306005002"/>
        <s v="CR 52 CL 43 -6"/>
        <s v="RURAL_190616100405115102_CL 51 CR 62 -175 (INTERIO"/>
        <s v="RURAL_181055424600000010_VDA LA HELIDA"/>
        <s v="RURAL_190149200852900001_PROV.VEREDA BETANIA"/>
        <s v="RURAL_190318203072500201_VDA EL SANGO INT 201"/>
        <s v="RURAL_181055424600000011_VDA LA HELIDA"/>
        <s v="RURAL_190660200411008004_PROV.RURAL_19066020041100"/>
        <s v="RURAL_190616100405115201_CL 51 CR 62 -175 (INTERIO"/>
        <s v="RURAL_190400200632605000_VDA MAZORCAL"/>
        <s v="RURAL_190616100405115202_CL 51 CR 62 -175 (INTERIO"/>
        <s v="RURAL_125002329000000030_LOTE 30- PARCELACIÓN MONT"/>
        <s v="RURAL_190149100142880021-CR 37 CL 20 A-66 APTO 201"/>
        <s v="RURAL_190698200896445001_APTO 101"/>
        <s v="RURAL_190698200896445002_PROV.APTO 102"/>
        <s v="RURAL_190698200896445003_APTO 201"/>
        <s v="RURAL_190698200896445004_APTO 202"/>
        <s v="RURAL_190149200783567003_PROV.VEREDA CAMPO ALEGRE"/>
        <s v="RURAL_190674200621950002_PROV.VDA PERPETUO SOCORRO"/>
        <s v="RURAL_190440200880005005_VDA LLANADAS  FINCA 5760"/>
        <s v="RURAL_190440200880005006_VDA LLANADAS"/>
        <s v="RURAL_190616100405115122_CL 51 CR 62 -165 (INTERIO"/>
        <s v="RURAL_190616100405115111_CL 51 CR 62 -165 (INTERIO"/>
        <s v="RURAL_190440200880005007_VDA LLANADAS"/>
        <s v="RURAL_190149200783567004_PROV.VEREDA CAMPO ALEGRE"/>
        <s v="RURAL_181053472560000000_181053472560000000"/>
        <s v="RURAL_190674200699000202_VDA LAS HOJAS-OFICINA 202"/>
        <s v="RURAL_190313200621060003_PROV.VEREDA LA LINDA"/>
        <s v="RURAL_190376200427700002_PROV.PARC EL TAMBO LT 64B"/>
        <s v="RURAL_190318102395470001_CR 49 A CL 48 41 LOCAL 1"/>
        <s v="CR 49 A CL 48 -51 (LC 2 )"/>
        <s v="RURAL_371292602200160401_TRAN 12 F CR 22 B -16 INT"/>
        <s v="RURAL_190319205313900008_VEREDA BERRACAL CERCA DE"/>
        <s v="RURAL_181070050000000001_PROV.VEREDA LA ZULIA"/>
        <s v="RURAL_190616200180146001_PROV.VDA LAS HOJAS"/>
        <s v="RURAL_190585100174000005_CL 14 11-315 CARRILERA"/>
        <s v="RURAL_190617200584180005_VDA BELEN PARJ MOSCA IN 5"/>
        <s v="RURAL_190617200584180001_VDA BELEN PARJ MOSCA IN 1"/>
        <s v="CR 20 CL 27 -24 (INTERIOR 402 )"/>
        <s v="RURAL_190616200180146002_PROV.VDA LAS HOJAS"/>
        <s v="RURAL_190055100071400002_SALIDA SAN VICENTE"/>
        <s v="RURAL_190674200625750001_PROV.VD EL SOCORRO"/>
        <s v="RURAL_190319206910210000_VEREDA GUAPANTE"/>
        <s v="RURAL_190617200754450101_VEREDA CAPIRO LOCAL"/>
        <s v="RURAL_190617200754450000_CAPIRO"/>
        <s v="RURAL_190375100824902002_CL 14 CR 15 -1"/>
        <s v="RURAL_190197200451310002_PROV.VEREDA SAN ANTONIO"/>
        <s v="RURAL_190197200406600000_VDA SAN JUAN"/>
        <s v="RURAL_190440200593770002_VDA LA ESPERANZA"/>
        <s v="RURAL_190055100037880001_EL ROBLE"/>
        <s v="RURAL_190440200512946002_PROV.VDA LA PRIMAVERA"/>
        <s v="RURAL_190318203345470107_PROV.LOS PINOS"/>
        <s v="RURAL_190149200851450001_PROV.VEREDA BETANIA"/>
        <s v="RURAL_190674200642100003_PROV.CHAPARRAL"/>
        <s v="RURAL_190318203345470108_PROV.CHARAPPAL"/>
        <s v="RURAL_190440200602025001_VEREDA LA ESPERANZA"/>
        <s v="RURAL_190616200261654004_VEREDA SAN LUIS"/>
        <s v="RURAL_190318203345470109_VEREDA CHAPARRAL"/>
        <s v="RURAL_190440200871800000_VDA SAHARY"/>
        <s v="RURAL_190616200314055001_PROV.VEREDA LA LAJA"/>
        <s v="RURAL_190318203117350001_PROV.VEREDA MOLINA"/>
        <s v="RURAL_188021420910000000_VEREDA EL CHARCO"/>
        <s v="RURAL_190149200742140006_PROV.VEREDA LA SONADORA P"/>
        <s v="RURAL_190616200321400010_PROV.VDA LA LAJA FINCA 28"/>
        <s v="RURAL_190318203117450000_ROMERAL"/>
        <s v="RURAL_190376200103400005_VDA.EL YARUMO LOTE 2A160"/>
        <s v="RURAL_190440200691950000_VEREDA LA MONTAÑITA FINCA"/>
        <s v="RURAL_190197200898608001_PROV.VEREDA EL RETIRO"/>
        <s v="RURAL_190607200534028001_PROV.EDS PRIMAX CALIFORNI"/>
        <s v="RURAL_190318203072500101_VDA EL SANGO INT 101"/>
        <s v="RURAL_190319207363000004_VRDA SAN IGNACIO"/>
        <s v="RURAL_190318203072500102_VDA EL SANGO INT 102"/>
        <s v="RURAL_190607100000202222_SENDEROS DE SAN JOSE_ET 2"/>
        <s v="RURAL_190318203074400000_VEREDA EL ZANGO"/>
        <s v="RURAL_190400100209130101_CR 12 CL 14 4 INT101"/>
        <s v="RURAL_190400100209130102_CR 12 CL 14 6 INT102"/>
        <s v="RURAL_190400100209130103_CL 14 CR 11 62 INT103"/>
        <s v="RURAL_190197200878780000_VDA MORRITOS RUTA 878780"/>
        <s v="RURAL_190318203215160001_VEREDA_SAN_ISIDRO"/>
        <s v="RURAL_190318203211299004_VEREDA_SAN_ISIDRO"/>
        <s v="RURAL_190617200499117123-PARC ESSENZA LOTE 123"/>
        <s v="RURAL_190756100520510201_CL 20 CR 13-42 INT 201"/>
        <s v="RURAL_190756100672300201_CL 8 CR 4 -62 (INTERIOR 2"/>
        <s v="RURAL_190756100520510101_CL 20 CR 13-42 INT 101"/>
        <s v="RURAL_190400200638900011_VDA MAZORCAL"/>
        <s v="RURAL_190376200484000010_190376200484000010_ZONA C"/>
        <s v="RURAL_190376200484000134_190376200484000134_LOTE 1"/>
        <s v="RURAL_190697100854050001_VDA LA CHAPA"/>
        <s v="RURAL_190376200484000007_190376200484000007_ZONA C"/>
        <s v="RURAL_190376200484000017_190376200484000017_SISTEM"/>
        <s v="RURAL_190756100154550401_CR 4 CL 2 -28 (APTO 402 )"/>
        <s v="RURAL_190756100154550302_CR 4 CL 2 -28 (APTO 302)"/>
        <s v="RURAL_190756100154550301_CR 4 -2 -28 (APTO 301 )"/>
        <s v="RURAL_1907561001545500012_CR 4 CL 2 -28 (APTO 401"/>
        <s v="RURAL_190653100136700201_CL 9 CR 9 -23INTE201"/>
        <s v="LA GRANJA VEREDA LA GRANJA"/>
        <s v="RURAL_190313100236200010"/>
        <s v="RURAL_190313100237650050"/>
        <s v="RURAL_190313200820010001_PROV.VAHITOS"/>
        <s v="RURAL_190400200731908000_VDA SAN MIGUEL"/>
        <s v="RURAL_130014800000000000_BARROBLANCO"/>
        <s v="RURAL_190674200594095000_VDA LA ENEA"/>
        <s v="RURAL_190674100374200403_CR 34 CL 23 -68 (INTERIOR"/>
        <s v="RURAL_190698200775865000_VDA FLORESTA"/>
        <s v="RURAL_1760152505000000120_VEREDA LA PEÑA"/>
        <s v="RURAL_190440200871465001_PROV.190440200871465000"/>
        <s v="CR 22 C CL 12 DD -40 (INTERIOR 201 )"/>
        <s v="CR 22 C CL 12 DD -40 (INTERIOR 301 )"/>
        <s v="CR 22 C CL 12 DD -40 (INTERIOR 401 )"/>
        <s v="CR 22 C CL 12 DD -40 (INTERIOR 501 )"/>
        <s v="RURAL_190319207305140233_PROV.190319207305140230"/>
        <s v="RURAL_190318203072170104 CR 53 CL 59 -160 (INT 104"/>
        <s v="CR 22 C CL 12 DD -40 (INTERIOR 601 )"/>
        <s v="CL 50 CR 45 -36 (INTERIOR 404 )"/>
        <s v="RURAL_190674200635400000_190674200635400000"/>
        <s v="RURAL_190318203157563000_VEREDA ROMERAL"/>
        <s v="LA HONDITA LOTE 6"/>
        <s v="RURAL_190319207107710000_VDA YOLOMBAL"/>
        <s v="RURAL_190319206310440000_VEREDA LA CLARA"/>
        <s v="RURAL_181039217900000000_181039217900000000"/>
        <s v="RURAL_190617200560750002_ZC 2_SECTOR EL CHACHO"/>
        <s v="RURAL_190617200560750001_ZC 1_SECTOR EL CHACHO"/>
        <s v="RURAL_190617200773468002_PROV.VEREDA QUIRAMA"/>
        <s v="RURAL_190375100175600000_CR 17 CL 23 -53"/>
        <s v="RURAL_190697100855031000_CL 45 CR 39 300"/>
        <s v="RURAL_190617200560750005_LT 4_SECTOR EL CHACHO"/>
        <s v="RURAL_190674200606899000_VDA LA ENEA"/>
        <s v="RURAL_190674200790510001_P GORDA"/>
        <s v="RURAL_190149200661500008_PROV.EL SALADO"/>
        <s v="RURAL_190698200073000000_VDA PANTANILLO"/>
        <s v="RURAL_190400100082400000_CL 14 8 60 URBO"/>
        <s v="RURAL_190757200219000001_PROV.VDA LAS CRUCES"/>
        <s v="RURAL_190002100288420008_BARRIO LOS LLANOS"/>
        <s v="RURAL_190197200611800004_PROV.VEREDA EL COCO"/>
        <s v="RURAL_190616100045235401_CL 35 C 62-120 INT 401"/>
        <s v="RURAL_190616200242855001_PROV.VDA LA PLAYA"/>
        <s v="RURAL_190617200573933000_PARC EL TAPIAL LT 12"/>
        <s v="RURAL_190149200633705001_PROV.RURAL_19014920063370"/>
        <s v="RURAL_190756100095900000_CL 01 CR 07 - 20"/>
        <s v="RURAL_190616200243030001_PROV.VDA LA PLAYA"/>
        <s v="RURAL_190616200210600101"/>
        <s v="CL 9 CR 10 -29 (INTERIOR 101 )"/>
        <s v="RURAL_190439100701750000_CL 19 CR 32 37 (IN 120)"/>
        <s v="RURAL_190142200125280001_PROV.VEREDA SAN ANTONIO"/>
        <s v="RURAL_190425200517720001_PROV.CORREGIMIENTO LA SUS"/>
        <s v="RURAL_190657200221480001_PROV.CORREGIMIENTO PROVID"/>
        <s v="RURAL_190142200671000001_PROV.CORREGIMIENTO VIRGIN"/>
        <s v="RURAL_190890100333050007_CL 15A CR 18-16 INTERIOR"/>
        <s v="RURAL_187003117485000002"/>
        <s v="RURAL_190670201800200002_PROV.VEREDA EL TACHIRA"/>
        <s v="RURAL_190031101583500002"/>
        <s v="RURAL_190550100005200201_CL 5 CR 05 -116"/>
        <s v="RURAL_190550100005200202_CL 5 CR 05 -116"/>
        <s v="RURAL_190736105407300102_POLVERA EL MANZANILLO"/>
        <s v="RURAL_190893200683700000_LA CONDOR"/>
        <s v="RURAL_187003117562600005_VDA EL CANEY"/>
        <s v="RURAL_190858200631100009_190858200631100009"/>
        <s v="RURAL_190736104282000001_KR 53 N 54A-32"/>
        <s v="RURAL_190736103560000000_CR 45B CL 55B -64"/>
        <s v="RURAL_190735100170400105_CR 55 N 46B-148"/>
        <s v="RURAL_190735100170400103_CR 55 CL 46B-148"/>
        <s v="CL 43 CR 46 -67 (INTERIOR 5 )"/>
        <s v="RURAL_190736105423930001_LA PATERA"/>
        <s v="RURAL_190378100032680001_TRES Y MEDIA - LA CRUZADA"/>
        <s v="RURAL_190604100019365002_BR MONTE BLANCO"/>
        <s v="RURAL_190550100047600101_CL 6 CR 05- 100"/>
        <s v="RURAL_190858100119457201"/>
        <s v="RURAL_190604200251146001_PROV.VEREDA OTU"/>
        <s v="RURAL_190670101542035002_CORREGIMIENTO CRISTALES"/>
        <s v="CR 49 CL 54 -57 (INTERIOR 201 )"/>
        <s v="RURAL_190657200223270003_VEREDA PROVIDENCIA"/>
        <s v="RURAL_190604100285440000_LA CULEBRA AGUAS CLARAS"/>
        <s v="RURAL_190735101207050003_EL TEJAR"/>
        <s v="RURAL_190604100343510001_LLANO DE CORDOBA"/>
        <s v="RURAL_190736105195200001_CL 48 CR 59 A -46"/>
        <s v="RURAL_190604100286500010_LA CULEBRA"/>
        <s v="RURAL_190579100566950000"/>
        <s v="RURAL_190858200480845101_VEGACHI VIEJO"/>
        <s v="RURAL_190736105424530001_LA PATERA"/>
        <s v="RURAL_190031101027360005_BARRIO EL ZACATIN"/>
        <s v="RURAL_190604100205425010_LAS BRISAS"/>
        <s v="RURAL_190670201804657000_190670201804657000"/>
        <s v="RURAL_190390100032750000_PARCELAS N 1"/>
        <s v="RURAL_190890200849080001_PROV.LA VERDUGUITA"/>
        <s v="RURAL_190604100268600000_ECOALDEA"/>
        <s v="RURAL_190579102177200201_CR 12 N 65 -54"/>
        <s v="RURAL_190893100368500000"/>
        <s v="RURAL_190378100034287000_TRES Y MEDIA"/>
        <s v="RURAL_190893100150695000_LA CASCAJERA"/>
        <s v="RURAL_190885100003500000_CALLE LA BASCULA"/>
        <s v="RURAL_190735100018790003_INVASION SAN JOAQUIN"/>
        <s v="RURAL_174019314000000000_LA ARENERA"/>
        <s v="RURAL_190378100032620011_LA CRUZADA TRES Y MEDIA"/>
        <s v="RURAL_190670201861080000_VDA PATIO BONITO"/>
        <s v="RURAL_190657200930043000_VDA LA MARIELA"/>
        <s v="RURAL_190686200626880000_VDA EL C"/>
        <s v="RURAL_190190100204950000_LA SIERRA"/>
        <s v="RURAL_190893100261840000_CR 46 CL 53 -25 (INTERIOR"/>
        <s v="RURAL_190604100336252000"/>
        <s v="RURAL_190736104597600000_CL 51 N 53A-29"/>
        <s v="RURAL_190890100440495000_190890100440495000"/>
        <s v="RURAL_190858100151830202"/>
        <s v="RURAL_174042050002750201_VALLE DE LAS MARGARITAS"/>
        <s v="RURAL_190858100134142000_190858100134142000"/>
        <s v="RURAL_190858100150460000_CR 53 CL 58 -86"/>
        <s v="RURAL_190890200739130002_VDA EL INGENIO"/>
        <s v="RURAL_190735100594800001_CL 44AN 50A 70"/>
        <s v="RURAL_190893200683695000_190893200683695000"/>
        <s v="RURAL_190550100070050001_CORREGIMIENTO PORCE"/>
        <s v="RURAL_190890100333200200_BARRIO NUEVO"/>
        <s v="RURAL_190890100333200302_190890100333200302"/>
        <s v="RURAL_190690100240700000_CR 16"/>
        <s v="RURAL_190604100003850101_CL 11 N 8 -19"/>
        <s v="RURAL_190604100003850000_CALLE SAN ANTONIO"/>
        <s v="RURAL_190736103605600000_CR 44B N 52-31"/>
        <s v="RURAL_190890100333200301_190890100333200301"/>
        <s v="RURAL_190040101078500000_LA LOMA"/>
        <s v="RURAL_171022869800150001_PROV.VEREDA PUENTE ACACIA"/>
        <s v="RURAL_190736104861600001_CL 50 N 54-40"/>
        <s v="RURAL_190040200290035000_VEREDA EL MORO"/>
        <s v="RURAL_190670201803954202_SACATIN"/>
        <s v="RURAL_190670201803954201_SACATIN"/>
        <s v="RURAL_190890200652200000_EL RUBI-CUATRO ESQUINAS"/>
        <s v="RURAL_190736103909200001_CL 53B 44 A 18"/>
        <s v="RURAL_190735101525400001_CL 48 B N 53 B 34"/>
        <s v="RURAL_190604100042267010_CIRCULAR 8 N 16 -194"/>
        <s v="RURAL_190031101009540000_CL 20 17 71 BOLIVAR"/>
        <s v="RURAL_190604100280845900_KR 17 13 249"/>
        <s v="RURAL_190378100033580108_PROV.CL 3 A CR 9 -3 (INTE"/>
        <s v="RURAL_190890100486500001_CALLE ZEA"/>
        <s v="RURAL_190040200500096000_VEREDA EL MORO"/>
        <s v="RURAL_190550100005200301_CL 5 CR 05 -116 (INTERIOR"/>
        <s v="RURAL_190670201700420004_PROV.VEREDA EL DIAMANTE"/>
        <s v="RURAL_190550100005200302_CL 5 CR 05 -116 (INTERIOR"/>
        <s v="RURAL_170054775200000001_CANTOS DEL BOSQUE ZONA CO"/>
        <s v="RURAL_190736103561200001_BARRIO 7 DE AGOSTO"/>
        <s v="RURAL_170054215650000000_PARCELA VEGAS DEL ALMA"/>
        <s v="RURAL_190858100164280202_CL 48 CR 50 -22 (INTERIOR"/>
        <s v="RURAL_190735100304950103_CR 53 N 46B-110"/>
        <s v="RURAL_190858100164280203_CL 48 CR 50 -22 (INTERIOR"/>
        <s v="RURAL_190858100164280301_CL 48 CR 50 -22 (INTERIOR"/>
        <s v="RURAL_190736105318000001_CL 47 N 58-42"/>
        <s v="RURAL_190735100304950001_CR 53 CL 46 B-110 INTE 10"/>
        <s v="RURAL_190550200633830000_190550200633830000"/>
        <s v="RURAL_190378100005500002_CR 12 CL 4 -423/425"/>
        <s v="RURAL_190378100005500000_BARRIO NUEVO"/>
        <s v="RURAL_190550200551240018_PROV.190550200551240018"/>
        <s v="RURAL_190893100395100000_B PARAISO"/>
        <s v="RURAL_190736103477200002_ KR52 N 57 10"/>
        <s v="RURAL_190580103400900201_BARRIO KENNEDY 6 SEGUNDO"/>
        <s v="RURAL_190893200832100000_FINCA LA PIRUGUA"/>
        <s v="RURAL_190040101106700000_DIAG 37 CR 32 -15"/>
        <s v="CR 52 CL 53 -46 (INTERIOR 201 )"/>
        <s v="RURAL_190190100376900022_EL CIPRES PARTE BAJA"/>
        <s v="RURAL_190736104764800002_TAPARAL"/>
        <s v="RURAL_190579100583700201_CR 3 N 66 -73 INT 201"/>
        <s v="RURAL_190579100583700202_CR 3 N 66 -73 INT 202"/>
        <s v="RURAL_190670201894680000_SAN MATIAS"/>
        <s v="RURAL_190550100058500053_CGTO PORCE EDS MAQ LT 53"/>
        <s v="RURAL_190550100058501018_CGTO PORCE EDS  MAQ LT8"/>
        <s v="RURAL_190550100058500024_CGTO PORCE EDS MAQ LT 24"/>
        <s v="CR 46 CL 53 -56"/>
        <s v="RURAL_190550100058500042_CGTO PORCE EDS MAQ LT 42"/>
        <s v="RURAL_190690200665420000_VDA EL RAYO PORCI Y CULTI"/>
        <s v="RURAL_190550200115800001_PROV.190550200115800000"/>
        <s v="RURAL_190550200115800002_PROV.190550200115800000"/>
        <s v="RURAL_190550200115800003_PROV.190550200115800000"/>
        <s v="RURAL_190550200115800004_PROV.190550200115800000"/>
        <s v="RURAL_190031101583500005_TV 17A N°15-056 APARTAMEN"/>
        <s v="RURAL_190031101583500006_TV 17 A N°15-056 APARTAME"/>
        <s v="RURAL_190890200636640000_ALTAVISTA"/>
        <s v="RURAL_190670201903760000_190670201903760000"/>
        <s v="RURAL_190604100287755000_LA CULEBRA"/>
        <s v="RURAL_190735102010400001 CL 48 N 45 114"/>
        <s v="RURAL_190040101033100201_CR 29 N 33-51 INT 201"/>
        <s v="RURAL_190040101033100000_CALLE ABAJO"/>
        <s v="RURAL_190890100001500011"/>
        <s v="RURAL_190040101217600000_190040101217600000"/>
        <s v="RURAL_190040101217995000_VILLA ANGELA"/>
        <s v="CL 57 CR 50 -96"/>
        <s v="RURAL_190550200106854000_VDA HOJAS ACHAS CERCA A 1"/>
        <s v="RURAL_190890100001500002_CL 20 CR 20-74"/>
        <s v="RURAL_190040101217900101_LOS ANGELES"/>
        <s v="RURAL_190040101286200201_CR 28 N 24-383 INT 201"/>
        <s v="CR 57 CL 49 A -76 (INTERIOR 201 )"/>
        <s v="RURAL_190670101110400000_CALLE 9"/>
        <s v="RURAL_190190100376100024_EL CIPRES PARTE BAJA"/>
        <s v="RURAL_190190100376100025_EL CIPRES PARTE BAJA"/>
        <s v="RURAL_190031101520600000_CARRERA 21 SUCRE"/>
        <s v="RURAL_190604100277421301_CR 17 N 16-239"/>
        <s v="RURAL_190604100277421302_CR 17 N 16-239"/>
        <s v="RURAL_190378100020130001_LA PRIMAVERA"/>
        <s v="RURAL_190040200290385001_VEREDA EL MORO"/>
        <s v="RURAL_190190100398905000_VILLA LAURELES"/>
        <s v="RURAL_190893200790200000_VEREDA CAÑO NEGRO"/>
        <s v="RURAL_190690200620560011_VEREDA LA ALDEA_CERCA A L"/>
        <s v="RURAL_190735101799300001_ALTO DE LOS PATIOS"/>
        <s v="RURAL_190735101207100001_CL 47 N 45 166"/>
        <s v="RURAL_190890200727090007_PROV.VEREDA LA REINA"/>
        <s v="RURAL_190735100029650001_CL 46C N 56 59"/>
        <s v="RURAL_187003117562600006_VDA EL CANEY"/>
        <s v="RURAL_190190100375050002_BARRIO EL CIPRES"/>
        <s v="RURAL_190735100029650002_CL 46C N 56 59"/>
        <s v="RURAL_190735100029650003_CL 46C N 56 59"/>
        <s v="RURAL_190604100208702001_KR 15 3A 212"/>
        <s v="RURAL_190604100336250005"/>
        <s v="RURAL_190031101582210003_TV 17 A N°15-059 APTO 201"/>
        <s v="RURAL_1903781000200550102_CERCA A LA RUTA 20040"/>
        <s v="RURAL_190378100033585901_LAS BRISAS"/>
        <s v="190378100033585101_LAS BRISAS"/>
        <s v="CL 54 CR 51 -24 (INTERIOR 201 )"/>
        <s v="RURAL_190736104378000000_CR 48 N 52-101"/>
        <s v="RURAL_190378200442800000_VDA CUTURU BAJO"/>
        <s v="RURAL_190736104315200001_CR 52 CL 54 -181"/>
        <s v="RURAL_190378100033585902_LAS BRISAS"/>
        <s v="RURAL_190378100020055201_CERCA A LA RUTA 20040 (IN"/>
        <s v="RURAL_190736103725200005_BARRIO LA LIMOSNA"/>
        <s v="RURAL_190604200250496203_PROV.VEREDA OTU"/>
        <s v="RURAL_190190100088800001_CR 24 CL 25 -04"/>
        <s v="RURAL_190893100437880003_VILLA MARIA"/>
        <s v="RURAL_190604100282545010_ALTO DE LOS MUERTOS"/>
        <s v="RURAL_190688200220120002_PROV.VEREDA LA QUIEBRA"/>
        <s v="RURAL_190736104365200000_CL 54 N 48-33-27"/>
        <s v="RURAL_190885100301000000_CR 22 19-17"/>
        <s v="RURAL_190040200290035002_VEREDA EL MORO"/>
        <s v="RURAL_190604200250496201_190604200250496201"/>
        <s v="RURAL_190736103362000001 KR 48A N° 53 -71"/>
        <s v="RURAL_264428007000690001"/>
        <s v="RURAL_265429002000020003"/>
        <s v="RURAL_190735100716000001_CR 52A N° 46B-24/26/28"/>
        <s v="RURAL_190670101127500000_CRA 17 N 24A-107"/>
        <s v="RURAL_190378100033190002_190378100033190002"/>
        <s v="RURAL_190885100168020003_LA CARRETERA"/>
        <s v="RURAL_190736104278800000_CR 53 CL 54 A -115 VILLA"/>
        <s v="RURAL_190190200727120003_PROV.SECTOR EL UNO"/>
        <s v="RURAL_190893200869500002_PROV.VDA X 10"/>
        <s v="RURAL_190670201870200004_PROV.VEREDA EL VESUBIO"/>
        <s v="RURAL_190735101304800001_CL 47 A CR 48 -3"/>
        <s v="RURAL_190890100268100001_BARRIO BENEFICENCIA"/>
        <s v="RURAL_190579101165085005_LA PLAYA"/>
        <s v="CR 49 CL 52 -2"/>
        <s v="RURAL_265429002000020004_CR 49 CL 52 -2"/>
        <m u="1"/>
        <s v="CL 67 SUR CR 48 B -96 (INTERIOR 2000 )" u="1"/>
        <s v="RURAL_125003181000000027_CR 5 N 27 SR-167(IN 27)" u="1"/>
        <s v="CL 15 SUR CR 48 -6" u="1"/>
        <s v="CR 99 DD CL 49 A -110 (INTERIOR 301 )" u="1"/>
        <s v="CR 82 CL 36 SUR -59 (INTERIOR 137 )" u="1"/>
        <s v="CL 56 BD CR 21 -60 (INTERIOR 401 )" u="1"/>
        <s v="CL 39 E CR 115 A -104 (INTERIOR 196 )" u="1"/>
        <s v="CL 3 SUR CR 53 -110" u="1"/>
        <s v="CL 65 A CR 144 -56 (INTERIOR 4238 )" u="1"/>
        <s v="CL 54 B CR 1 ESTE -14" u="1"/>
        <s v="CR 63 B CL 40 A SUR -75 (INTERIOR 205 )" u="1"/>
        <s v="RURAL_161022112200000202" u="1"/>
        <s v="CR 50 CL 146 SUR -398 (INTERIOR 301 )" u="1"/>
        <s v="CL 3 A SUR CR 79 -61 (INTERIOR 301 )" u="1"/>
        <s v="CL 57 EA CR 22 B -28 (INTERIOR 201 )" u="1"/>
        <s v="CL 128 SUR CR 54 -293 (INTERIOR 204 )" u="1"/>
        <s v="CR 44 CL 47 -65 (INTERIOR 301 )" u="1"/>
        <s v="RURAL_161087900000000000_CALDAS VIA A MINAS" u="1"/>
        <s v="CR 45 CL 57 -36" u="1"/>
        <s v="CR 99 CL 49 AD -19 (INTERIOR 302 )" u="1"/>
        <s v="CR 99 CL 49 AD -19 (INTERIOR 301 )" u="1"/>
        <s v="CR 50 FF CL 8 SUR -" u="1"/>
        <s v="RURAL_161142030000000001_PROV.RURAL_16114203000000" u="1"/>
        <s v="CR 17 D CL 62 -49 (INTERIOR 202 )" u="1"/>
        <s v="CL 34 DD CR 111 B -33 (INTERIOR 319 )" u="1"/>
        <s v="CL 9 A CR 15 -493 (INTERIOR 207 )" u="1"/>
        <s v="CL 9 A CR 15 -493 (INTERIOR 107 )" u="1"/>
        <s v="CL 67 CR 125 -188 (INTERIOR 224 )" u="1"/>
        <s v="CL 52 CR 124 -45 (INTERIOR 309 )" u="1"/>
        <s v="RURAL_147046780000000104_147046780000000104" u="1"/>
        <s v="CL 62 B CR 94 B -58" u="1"/>
        <s v="CL 62 B CR 94 B -58 (INTERIOR 201 )" u="1"/>
        <s v="159145014000000201" u="1"/>
        <s v="CR 107 CL 34 E -9 (INTERIOR 303 )" u="1"/>
        <s v="159145023000000303" u="1"/>
        <s v="CL 71 SUR CR 65 D -30 (INTERIOR 9930 )" u="1"/>
        <s v="CR 70 CL 30 A -52 (INTERIOR 201 )" u="1"/>
        <s v="CR 70 CL 30 A -54" u="1"/>
        <s v="CR 47 CL 52 -62 (INTERIOR 307 )" u="1"/>
        <s v="TRAN 32 C SUR DIAG 31 D -29" u="1"/>
        <s v="RURAL_159112002000000006_PROV.TABLAZA EL HOYO DE B" u="1"/>
        <s v="RURAL_146014718600000000_CL 103 CR 230 -30 (INTERI" u="1"/>
        <s v="CL 135 A SUR CR 47 -44 (INTERIOR 502 )" u="1"/>
        <s v="CL 56 SUR CR 75 -805 (INTERIOR 301 )" u="1"/>
        <s v="CR 76 CL 32 E -32" u="1"/>
        <s v="CR 59 A CL 47 A -33 (INTERIOR 202 )" u="1"/>
        <s v="RURAL_103036966735000000_103036966735000000" u="1"/>
        <s v="CL 34 B CR 128 -2 (INTERIOR 301 )" u="1"/>
        <s v="CL 54 CR 48 -59" u="1"/>
        <s v="CR 107 CL 36 -88" u="1"/>
        <s v="CL 139 SUR CR 52 -30 (INTERIOR 4106 )" u="1"/>
        <s v="CL 34 A CR 46 -33 (INTERIOR 302 )" u="1"/>
        <s v="RURAL_147017800000000001_EL PATIO" u="1"/>
        <s v="RURAL_159139360000000000" u="1"/>
        <s v="CL 34 CR 54 A -28 (INTERIOR 202 )" u="1"/>
        <s v="CL 34 CR 54 A -28 (INTERIOR 302 )" u="1"/>
        <s v="VEREDA EL PLAN_CL 7 B CR 12 ESTE -467 INT 0101" u="1"/>
        <s v="CL 48 D CR 95 -151 (INTERIOR 101 )" u="1"/>
        <s v="CL 46 D CR 16 E -86 (INTERIOR 301 )" u="1"/>
        <s v="CL 49 AA CR 96 CC -31 (INTERIOR 202 )" u="1"/>
        <s v="CR 55 D CL 12 AA SUR -122 (INTERIOR 416 )" u="1"/>
        <s v="RURAL_161021853000009902_LA CHUSCALA" u="1"/>
        <s v="RURAL_122034820000000001_VDA EL LLANO_SECTOR LOS P" u="1"/>
        <s v="CR 18 CL 52 -130 (INTERIOR 301 )" u="1"/>
        <s v="DIAG 28 CL 16 -220 (INTERIOR 704 )" u="1"/>
        <s v="CL 54 CR 42 -24" u="1"/>
        <s v="CR 29 A CL 59 -21 (INTERIOR 301 )" u="1"/>
        <s v="CL 83 B CR 57 -96 (INTERIOR 302 )" u="1"/>
        <s v="CR 57 CL 55-59 INT 5" u="1"/>
        <s v="CL 13 SUR CR 55 -187" u="1"/>
        <s v="CL 48 FA CR 102 A -26 (INTERIOR 301 )" u="1"/>
        <s v="RURAL_161110400000007000_161110400000007000" u="1"/>
        <s v="CL 55 A SUR CR 59 -35 (INTERIOR 112 )" u="1"/>
        <s v="CL 55 A SUR CR 59 -35 (INTERIOR 113 )" u="1"/>
        <s v="CL 55 A SUR CR 59 -35 (INTERIOR 115 )" u="1"/>
        <s v="CR 52 CL 53 -30 (INTERIOR 408 )" u="1"/>
        <s v="CR 19 A CL 57 C -3 (INTERIOR 201 )" u="1"/>
        <s v="CR 19 A CL 57 C -3 (INTERIOR 301 )" u="1"/>
        <s v="CR 19 A CL 57 C -3 (INTERIOR 302 )" u="1"/>
        <s v="RURAL_119032640400000301_RURAL_119032640400000301" u="1"/>
        <s v="CL 54 SUR CR 59 D -16" u="1"/>
        <s v="CR 90 C CL 15 -67 (INTERIOR 401 )" u="1"/>
        <s v="CL 9 A SUR CR 56 D -21 (INTERIOR 211 )" u="1"/>
        <s v="TRAN 37 CR 66 A -100" u="1"/>
        <s v="CR 48 CL 61 SUR -75 (INTERIOR 101 )" u="1"/>
        <s v="CL 58 CR 7 -37 (INTERIOR 3001 )" u="1"/>
        <s v="RURAL_163002003000000201" u="1"/>
        <s v="RURAL_159064500000000101_159064500000000101" u="1"/>
        <s v="CR 120 H CL 54 A -272" u="1"/>
        <s v="CL 64 CR 54 -14 (INTERIOR 301 )" u="1"/>
        <s v="RURAL_163017409600000101_163017409600000101" u="1"/>
        <s v="CL 9 A SUR CR 53 -61 (INTERIOR 303 )" u="1"/>
        <s v="RURAL_167054974000000000_CL 78 SUR CR 35 -206(118)" u="1"/>
        <s v="RURAL_163014938000000301_RURAL ITAGUI EL PEDREGAL" u="1"/>
        <s v="RURAL_147011603000000000_147011603000000000" u="1"/>
        <s v="RURAL_163014898000000000_RURAL ITAGUI EL PEDREGAL" u="1"/>
        <s v="RURAL_163011945000000102" u="1"/>
        <s v="CL 63 CR 96 A -65 (INTERIOR 176 )" u="1"/>
        <s v="CL 54 CR 50 -86" u="1"/>
        <s v="CL 55 CR 58 F -1 (INTERIOR 151 )" u="1"/>
        <s v="CL 38 CR 110 -68" u="1"/>
        <s v="CR 69 C CL 32 AA -12" u="1"/>
        <s v="RURAL_147040200000000155" u="1"/>
        <s v="CR 50 CL 132 SUR -82" u="1"/>
        <s v="CR 96 B CL 49 AA -28 (INTERIOR 301 )" u="1"/>
        <s v="DIAG 47 A CL 30 -7 (INTERIOR 301 )" u="1"/>
        <s v="CL 48 DD CR 103 -41 (INTERIOR 1103 )" u="1"/>
        <s v="CL 48 DD CR 103 -41 (INTERIOR 2203 )" u="1"/>
        <s v="RURAL_122016506500000002" u="1"/>
        <s v="CL 20 A SUR CR 22 -234 (INTERIOR 5 )" u="1"/>
        <s v="CL 61 A CR 119 -13" u="1"/>
        <s v="CL 63 CR 61 -138 (INTERIOR 301 )" u="1"/>
        <s v="RURAL_116005648210000000_VEREDA_BELEN_AGUAS_FRIAS" u="1"/>
        <s v="CL 40 F SUR CR 40 A -22 (INTERIOR 301 )" u="1"/>
        <s v="RURAL_146014898000000001_146014898000000001" u="1"/>
        <s v="CL 57 B CR 23 -85 (INTERIOR 101 )" u="1"/>
        <s v="CR 29 A CL 41 B SUR -34 (INTERIOR 201 )" u="1"/>
        <s v="CR 129 CL 67 -95 (INTERIOR 126 )" u="1"/>
        <s v="RURAL_147014270000000001" u="1"/>
        <s v="CL 29 B CR 84 -50 (INTERIOR 10 )" u="1"/>
        <s v="CR 88 B CL 4 SUR -20 (INTERIOR 501 )" u="1"/>
        <s v="CR 88 B CL 4 SUR -20 (INTERIOR 401 )" u="1"/>
        <s v="CR 88 B CL 4 SUR -20 (INTERIOR 502 )" u="1"/>
        <s v="CR 88 B CL 4 SUR -20 (INTERIOR 503 )" u="1"/>
        <s v="CR 88 B CL 4 SUR -20 (INTERIOR 402 )" u="1"/>
        <s v="CR 88 B CL 4 SUR -20 (INTERIOR 403 )" u="1"/>
        <s v="CL 56 CR 19 -1" u="1"/>
        <s v="CR 54 CL 75 AA SUR -77" u="1"/>
        <s v="RURAL_147048347000000004_TRAVESIAS EL LLANO" u="1"/>
        <s v="RURAL_147007221000000201_147007221000000201" u="1"/>
        <s v="CR 36 A CL 66 -52 (INTERIOR 121 )" u="1"/>
        <s v="RURAL_125004462000000061_LT61_SIERRA PALMAS" u="1"/>
        <s v="CR 83 CL 41 SUR -101 (INTERIOR 320 )" u="1"/>
        <s v="RURAL_163011219500000000_RURAL ITAGUI LOS GOMEZ" u="1"/>
        <s v="CR 16 DD CL 63 -2 (INTERIOR 155 )" u="1"/>
        <s v="CL 57 AA CR 16 D -49 (INTERIOR 201 )" u="1"/>
        <s v="RURAL_147052400000000001" u="1"/>
        <s v="RURAL_147052400000000002_LA CUMBRE" u="1"/>
        <s v="RURAL_147054690000000202_147054690000000202" u="1"/>
        <s v="RURAL_147047421800000001_147047421800000001" u="1"/>
        <s v="CR 94 CL 57 C -65 (INTERIOR 223 )" u="1"/>
        <s v="CR 94 CL 57 C -65 (INTERIOR 104 )" u="1"/>
        <s v="RURAL_140006220000000004_PROV.VDA CORINTOS CR 4 CL" u="1"/>
        <s v="RURAL_161114005000000001_VEREDA LA CORRALA" u="1"/>
        <s v="CR 117 CL 39 D -152 (INTERIOR 106 )" u="1"/>
        <s v="VEREDA PRIMAVERA" u="1"/>
        <s v="RURAL_122014512200000000_122014512200000000" u="1"/>
        <s v="CL 37 D CR 81 A -29 (INTERIOR 102 )" u="1"/>
        <s v="RURAL_161018128000000002_VDA LA CHUSCALA" u="1"/>
        <s v="CL 18 CR 90 -128 (INTERIOR 108 )" u="1"/>
        <s v="TRAN 45 B CR 84 -33 (INTERIOR 303 )" u="1"/>
        <s v="CL 42 C CR 86 A -83" u="1"/>
        <s v="RURAL_147047740000000130_147047740000000130_VIA LO" u="1"/>
        <s v="CL 48 DD CR 99 F -189 (INTERIOR 115 )" u="1"/>
        <s v="CL 54 CR 10 C -75 (INTERIOR 201 )" u="1"/>
        <s v="CL 34 CR 34 C -41 (INTERIOR 2325 )" u="1"/>
        <s v="CL 13 CR 83 A -17" u="1"/>
        <s v="CL 44 CR 30 -50 (INTERIOR 201 )" u="1"/>
        <s v="CR 24 CL 36 D SUR -155 (INTERIOR 32 )" u="1"/>
        <s v="CR 89 D CL 27 -9 (INTERIOR 201 )" u="1"/>
        <s v="CR 89 D CL 27 -9 (INTERIOR 202 )" u="1"/>
        <s v="RURAL_122030220000000001_EL RECREO" u="1"/>
        <s v="RURAL_122022339800000001_PROV.RURAL_12202233980000" u="1"/>
        <s v="CL 47 CR 52 A -40 (INTERIOR 034 )" u="1"/>
        <s v="CR 102 CL 48 D -153" u="1"/>
        <s v="CL 41 CR 52 -28" u="1"/>
        <s v="RURAL_163004322000000000_RURAL ITAGUI EL PORVENIR" u="1"/>
        <s v="CR 51 CL 56 -60 (INTERIOR 104 )" u="1"/>
        <s v="CL 43 SUR CR 78 -36 (INTERIOR 102 )" u="1"/>
        <s v="CR 51 CL 56 -60 (INTERIOR 101 )" u="1"/>
        <s v="RURAL_116004650000000004_VEREDA_BELEN_AGUAS_FRIAS" u="1"/>
        <s v="CR 29 A CL 59 A -8 (INTERIOR 101 )" u="1"/>
        <s v="CL 65 CR 16 DD -46 (INTERIOR 300 )" u="1"/>
        <s v="CR 52 CL 47 -19 (INTERIOR 312 )" u="1"/>
        <s v="CR 51 CL 37 -12" u="1"/>
        <s v="CR 17 CL 53 -31" u="1"/>
        <s v="CL 9 CR 30 -78" u="1"/>
        <s v="CL 18 CR 91 -29 (INTERIOR 104 )" u="1"/>
        <s v="CR 99 DB CL 48 BC -68 (INTERIOR 101 )" u="1"/>
        <s v="RURAL_140004960000000028_140004950000000028" u="1"/>
        <s v="CL 71 CR 48 A -30 (INTERIOR 101 )" u="1"/>
        <s v="CL 3 SUR CR 80 B -77 (INTERIOR 101 )" u="1"/>
        <s v="RURAL_159065000000000007" u="1"/>
        <s v="CL 66 CR 140 -82 (INTERIOR 1147 )" u="1"/>
        <s v="CL 66 CR 140 -82 (INTERIOR 1146 )" u="1"/>
        <s v="CR 120 H CL 58 -20 (INTERIOR 1122 )" u="1"/>
        <s v="CR 94 B CL 62 A -39 (INTERIOR 125 )" u="1"/>
        <s v="RURAL_190130200705000001" u="1"/>
        <s v="RURAL_163007734700000236_163007734700000236" u="1"/>
        <s v="CL 41 SUR CR 83 -70 (INTERIOR 117 )" u="1"/>
        <s v="CL 37 A CR 84 A -32 (INTERIOR 201 )" u="1"/>
        <s v="CL 43 BB CR 120 B -23 (INTERIOR 1109 )" u="1"/>
        <s v="CR 111 CL 34 D -14 (INTERIOR 115 )" u="1"/>
        <s v="RURAL_163007702000000204_163007702000000204_AJIZAL" u="1"/>
        <s v="CL 16 B SUR CR 25 B -92 (INTERIOR 5 )" u="1"/>
        <s v="CL 16 B SUR CR 25 B -92 (INTERIOR 6 )" u="1"/>
        <s v="RURAL_122032215000000000_122032215000000000" u="1"/>
        <s v="CR 82 CL 53 A -31 (INTERIOR 102 )" u="1"/>
        <s v="CR 82 CL 53 A -31 (INTERIOR 104 )" u="1"/>
        <s v="CR 82 CL 53 A -31 (INTERIOR 106 )" u="1"/>
        <s v="CR 17 D CL 56 BB -48 (INTERIOR 206 )" u="1"/>
        <s v="CL 77 CR 52 A -42" u="1"/>
        <s v="CR 25 A CL 56 -27" u="1"/>
        <s v="CL 48 DD CR 99 A -17 (INTERIOR 201 )" u="1"/>
        <s v="CL 8 A SUR CR 52 B -26 (INTERIOR 302 )" u="1"/>
        <s v="CL 8 A SUR CR 52 B -26 (INTERIOR 401 )" u="1"/>
        <s v="CR 96 A CL 62 D -3 (INTERIOR 1374 )" u="1"/>
        <s v="CR 33 B CL 23 -150" u="1"/>
        <s v="CL 34 CC CR 112 F -147 (INTERIOR 9803 )" u="1"/>
        <s v="CL 56 A CR 25 BB -70 (INTERIOR 269 )" u="1"/>
        <s v="CR 7 ESTE CL 55 HH -90" u="1"/>
        <s v="CR 5 F CL 25 E SUR -2 (INTERIOR 6100 )" u="1"/>
        <s v="CR 30 CL 39 A SUR -10 (INTERIOR 102 )" u="1"/>
        <s v="CL 54 CR 49 -60" u="1"/>
        <s v="CR 64 B CL 25 A -3 (INTERIOR 100 )" u="1"/>
        <s v="CL 62 CR 30 A -73 (INTERIOR 201 )" u="1"/>
        <s v="CR 43 CL 32 C SUR -24" u="1"/>
        <s v="CL 62 CR 30 A -73 (INTERIOR 202 )" u="1"/>
        <s v="RURAL_122015986000000002_EL ROSARIO PARTE BAJA" u="1"/>
        <s v="CL 53 CR 28 -44" u="1"/>
        <s v="CL 37 SUR CR 65 C -43 (INTERIOR 9901 )" u="1"/>
        <s v="CL 52 CR 124 -1 (INTERIOR 201 )" u="1"/>
        <s v="CL 56 A CR 25 BB -70 (INTERIOR 242 )" u="1"/>
        <s v="CL 52 CR 124 -98 (INTERIOR 158 )" u="1"/>
        <s v="CL 41 B SUR CR 29 -3" u="1"/>
        <s v="RURAL_167032500000000105_CL 84 SUR CR 29 -9 (105 )" u="1"/>
        <s v="CR 1 AA CL 46 A -14" u="1"/>
        <s v="CL 44 CR 52 -165" u="1"/>
        <s v="CL 45 CR 53 -64 (INTERIOR 201 )" u="1"/>
        <s v="CL 48 E CR 90 -16 (INTERIOR 302 )" u="1"/>
        <s v="CR 58 CL 47 -38 (INTERIOR 302 )" u="1"/>
        <s v="CL 47 A CR 2 C -81 (INTERIOR 302 )" u="1"/>
        <s v="CL 56 AA CR 14 -74 (INTERIOR 152 )" u="1"/>
        <s v="RURAL_147053870000000000_TRAVES-LA CUMBRE" u="1"/>
        <s v="CL 47 A CR 2 C -81 (INTERIOR 301 )" u="1"/>
        <s v="RURAL_163009074000000110_163009074000000110" u="1"/>
        <s v="CL 127 BB SUR CR 40 -265 (INTERIOR 201 )" u="1"/>
        <s v="CL 34 C CR 118 -171 (INTERIOR 205 )" u="1"/>
        <s v="CR 42 A CL 46 C SUR -22" u="1"/>
        <s v="CR 120 E CL 48 B -16 (INTERIOR 100 )" u="1"/>
        <s v="CL 18 D CR 89 -11 (INTERIOR 3761 )" u="1"/>
        <s v="CL 11 CR 30 A -170 (INTERIOR 804 )" u="1"/>
        <s v="RURAL_159017650000000000_EL MORRON" u="1"/>
        <s v="TRAN 50 CR 102 BB -13 (INTERIOR 9802 )" u="1"/>
        <s v="CR 43 A CL 64 -5 (INTERIOR 401 )" u="1"/>
        <s v="CR 6 A CL 55 H -84" u="1"/>
        <s v="CR 86 B CL 49 DD -59 (INTERIOR 401 )" u="1"/>
        <s v="CL 62 CR 105 B -11 (INTERIOR 101 )" u="1"/>
        <s v="CL 62 D CR 105 -40" u="1"/>
        <s v="CL 49 CR 99 F -155 (INTERIOR 292 )" u="1"/>
        <s v="CL 62 D CR 105 A -18 (INTERIOR 301 )" u="1"/>
        <s v="CR 9 CL 56 -15 (INTERIOR 300 )" u="1"/>
        <s v="RURAL_159022450000000000_RURAL LA ESTRELLA TIERRA" u="1"/>
        <s v="RURAL_146015122000000001" u="1"/>
        <s v="CL 43 CR 73 -34" u="1"/>
        <s v="CL 43 CR 73 -36" u="1"/>
        <s v="CR 61 CL 42 SUR -18 (INTERIOR 101 )" u="1"/>
        <s v="CR 61 CL 42 SUR -18 (INTERIOR 201 )" u="1"/>
        <s v="CL 58 CR 131 -15 (INTERIOR 134 )" u="1"/>
        <s v="CL 55 A CR 59 B -14 (INTERIOR 201 )" u="1"/>
        <s v="RURAL_103015003478500001_ 103015003478500001" u="1"/>
        <s v="CL 77 CR 52 A -40" u="1"/>
        <s v="RURAL_163017145000000201_163017145000000201" u="1"/>
        <s v="CR 24 D CL 40 SUR -160 (INTERIOR 108 )" u="1"/>
        <s v="CR 53 CL 113 B SUR -152 (INTERIOR 101 )" u="1"/>
        <s v="CR 12 A CL 49 -20 (INTERIOR 303 )" u="1"/>
        <s v="RURAL_146015333100000001" u="1"/>
        <s v="RURAL_060210005200489999__150 MT SALIDA TUNEL LORE" u="1"/>
        <s v="CL 69 CR 52 F -83" u="1"/>
        <s v="RURAL_122001329000000002_CORRE SANTA ELENA" u="1"/>
        <s v="CR 19 CL 59 B -16 (INTERIOR 303 )" u="1"/>
        <s v="CL 48 C CR 103 A -68 (INTERIOR 102 )" u="1"/>
        <s v="RURAL_114000500300001101_114000500300001101" u="1"/>
        <s v="CR 57 CL 28 -23 (INTERIOR 301 )" u="1"/>
        <s v="CR 112 C CL 34 D -89 (INTERIOR 203 )" u="1"/>
        <s v="CR 19 CL 59 B -16 (INTERIOR 203 )" u="1"/>
        <s v="CL 36 CR 50 A -5" u="1"/>
        <s v="CR 53 CL 54 -29" u="1"/>
        <s v="CR 45 CL 75 SUR -155 (INTERIOR 1 )" u="1"/>
        <s v="RURAL_146022855000000000_RURAL_PALMITAS" u="1"/>
        <s v="CR 45 CL 75 SUR -155" u="1"/>
        <s v="CR 103 A CL 45 B -24 (INTERIOR 301 )" u="1"/>
        <s v="CL 60 C CR 144 -82" u="1"/>
        <s v="CR 84 CL 33 B -28" u="1"/>
        <s v="CR 63 CL 44 A -65" u="1"/>
        <s v="CL 49 CR 27 A -32 (INTERIOR 101 )" u="1"/>
        <s v="CL 55 CR 106 -52 (INTERIOR 117 )" u="1"/>
        <s v="CR 104 CL 43 -32 (INTERIOR 305 )" u="1"/>
        <s v="CL 49 CR 53 -37 (INTERIOR 9900 )" u="1"/>
        <s v="RURAL_190680200720604001_PROV.VEREDA LOMA DE DON S" u="1"/>
        <s v="RURAL_190792200600248000_VDA LA ARBOLEDA" u="1"/>
        <s v="RURAL_190680200673375001_PROV.CORDONCILLO" u="1"/>
        <s v="RURAL_190209200931200000_VDA LA ARBOLEDA" u="1"/>
        <s v="RURAL_190105200914128201_VDA_PENALISA" u="1"/>
        <s v="RURAL_190145200552370001_PROV.VEREDA BUENOS AIRES" u="1"/>
        <s v="RURAL_190642200660150100" u="1"/>
        <s v="RURAL_190209100333600002" u="1"/>
        <s v="RURAL_190789100133570001_CR 9 N 16-45" u="1"/>
        <s v="RURAL_190209200675700023" u="1"/>
        <s v="RURAL_190368200820900005_PROV.VDA LA LEONA" u="1"/>
        <s v="RURAL_190789200906700001_PROV.VREDA PIAMONTE" u="1"/>
        <s v="RURAL_190642200945425035_CL 5 CR 5 -35" u="1"/>
        <s v="RURAL_190368200848780002_PROV.CAUCA VIEJO CR 20 #2" u="1"/>
        <s v="RURAL_190130200753250000_CARDALITO - LA PLAYA" u="1"/>
        <s v="RURAL_190642100044525001_VDA MONTEBELLO - SECTOR EL" u="1"/>
        <s v="RURAL_190348200621000003_PROV.RURAL_19034820062100" u="1"/>
        <s v="RURAL_190348200621000004_PROV.RURAL_19034820062100" u="1"/>
        <s v="RURAL_190680200575035003_PROV.VEREDA LAS MERCEDES" u="1"/>
        <s v="RURAL_190347100043270001_190347100043270001" u="1"/>
        <s v="RURAL_190679100058800001_SECTOR REVENTON" u="1"/>
        <s v="RURAL_190348200621000002_PROV.RURAL_19034820062100" u="1"/>
        <s v="RURAL_190642200948080001_PROV.190642200948080000" u="1"/>
        <s v="RURAL_190680200594040004_PROV.VDA ALTO DE LOS GOME" u="1"/>
        <s v="RURAL_190861200533025001_TORREJONES" u="1"/>
        <s v="RURAL_190209200825100002_PROV.VRS PUEBLO RICO" u="1"/>
        <s v="RURAL_190576100207760301" u="1"/>
        <s v="RURAL_190030200443100201" u="1"/>
        <s v="RURAL_190680200589900006_PROV.VEREDA PAVAS" u="1"/>
        <s v="RURAL_191148200702579003_PROV.LA MEMORIA HISTORICA" u="1"/>
        <s v="RURAL_190030200431721000" u="1"/>
        <s v="RURAL_190348200512205001_PROV.RURAL_19034820051220" u="1"/>
        <s v="RURAL_190792200648200012 TACAMOCHO" u="1"/>
        <s v="RURAL_190347100070840002_ CR 22 19 36" u="1"/>
        <s v="RURAL_190105200976900002_PROV.RURAL_19010520097690" u="1"/>
        <s v="RURAL_190789200394640002_PROV.VEREDA EL POMO" u="1"/>
        <s v="RURAL_190030200465350005_BARRIO LOS ALVAREZ" u="1"/>
        <s v="RURAL_190030200600350001_PROV.URB LA VICTORIA" u="1"/>
        <s v="RURAL_190030200584004000" u="1"/>
        <s v="RURAL_190145200560750002_PROV.VEREDA YARUMALITO" u="1"/>
        <s v="RURAL_190642200667100000_LA GRANIZO" u="1"/>
        <s v="RURAL_190283200549320001_PROV.CONT A 549320" u="1"/>
        <s v="RURAL_190102200521600002_PROV.FARALLON" u="1"/>
        <s v="RURAL_190368200820200000_LA LEONA" u="1"/>
        <s v="RURAL_190789200601900001_PROV.GUAYABAL" u="1"/>
        <s v="RURAL_190283200463550000_VEREDA MURRAPAL" u="1"/>
        <s v="RURAL_190368200576250004_PROV.VDA ESTRELLA NUEVA" u="1"/>
        <s v="CL 33 CR 29 -26" u="1"/>
        <s v="RURAL_190383100090000001" u="1"/>
        <s v="RURAL_190789100138500000_CARRERA BOLIVAR" u="1"/>
        <s v="RURAL_190679100173960002" u="1"/>
        <s v="RURAL_190861100068800000_CALLE BOYACA" u="1"/>
        <s v="RURAL_190030200431500000_PIEDECUESTA" u="1"/>
        <s v="CR 54 CL 52 -53 (INTERIOR 201 )" u="1"/>
        <s v="RURAL_190680200746200002_PROV.VEREDA LOMA DE DON S" u="1"/>
        <s v="CL 49 CR 52 -53 (INTERIOR 101 )" u="1"/>
        <s v="BARRIO HORIZONTES PISO 1" u="1"/>
        <s v="RURAL_190368200957660004_PROV.VEREDA CHUSCAL" u="1"/>
        <s v="RURAL_190679100177940000_4N 177-940 BRIO ANT NARI" u="1"/>
        <s v="RURAL_190102200865150067_PROV.PARCELACION PAMPA LO" u="1"/>
        <s v="RURAL_190102200739336001_PROV.VEREDA EL CABRERO" u="1"/>
        <s v="RURAL_190680100400230102_VEREDA VERSALLES" u="1"/>
        <s v="RURAL_190680100400230103_CR10 8A-93-97-99 SANTA BÁ" u="1"/>
        <s v="RURAL_190364100283258001_CL 4 A CR 3 -25" u="1"/>
        <s v="RURAL_190030100019324101_CL50 A CR 54 (INTERIOR 10" u="1"/>
        <s v="RURAL_190059100033356001_ENCENILLAL" u="1"/>
        <s v="RURAL_190030100091200301" u="1"/>
        <s v="RURAL_190030100091200201" u="1"/>
        <s v="CL 48 CR 54 C -55" u="1"/>
        <s v="RURAL_190809100133600004" u="1"/>
        <s v="CR 50 CL 55 -8" u="1"/>
        <s v="RURAL_190347200520500002_PROV.VDA LA HONDURA" u="1"/>
        <s v="RURAL_190209200805100005_VDA PUEBLO RICO" u="1"/>
        <s v="RURAL_190034100283640008" u="1"/>
        <s v="RURAL_190789200433050001_PROV.VEREDA SAN LUIS" u="1"/>
        <s v="RURAL_190034100134958202_CR 50 A CL 52 -50 INT 202" u="1"/>
        <s v="RURAL_190348200405000032_HERRADURITA 32" u="1"/>
        <s v="RURAL_190348200405009201_HERRADURITA 201" u="1"/>
        <s v="RURAL_190348200405000303_HERRADURITA 303" u="1"/>
        <s v="RURAL_190348200405000302_HERRADURITA 302" u="1"/>
        <s v="RURAL_190348200405000301_HERRADURITA 301" u="1"/>
        <s v="RURAL_190348200405000202_HERRADURITA 202" u="1"/>
        <s v="RURAL_190102200658000001_PUERTO LIMON PARTE ALTA" u="1"/>
        <s v="RURAL_190383200691030001_PROV.QUEBRADA LA VEGA - Z" u="1"/>
        <s v="RURAL_190033200855325000_0 0-0 LA CAMELIA- LA IRE" u="1"/>
        <s v="RURAL_190091100441700000_CL 18 CR 20 -23" u="1"/>
        <s v="RURAL_190789200421120002_PARC. LA LOTERO" u="1"/>
        <s v="RURAL_190091100441700201_CL 18 N 20-23 INTERIOR 20" u="1"/>
        <s v="RURAL_190789200421120000_URB BOTELO ALTO" u="1"/>
        <s v="RURAL_190091100441700202_CL 18 N 20-23 INTERIOR 20" u="1"/>
        <s v="RURAL_190091100441700301_CL 18 N 20-23 INTERIOR 30" u="1"/>
        <s v="RURAL_190680200646000002_PROV.VDA BELLA VISTA" u="1"/>
        <s v="RURAL_190680200527908001_VDA OJO DE AGUA" u="1"/>
        <s v="RURAL_190680100408419102_SECTOR LLANITOS VERSALES" u="1"/>
        <s v="RURAL_190467100061010202_FRENTE A LA TERMINAL" u="1"/>
        <s v="RURAL_190680100408419202_SECTOR LLANITOS VERSALLES" u="1"/>
        <s v="RURAL_190680100408419201_SECTOR LLANITOS VERSALLES" u="1"/>
        <s v="RURAL_190030100068368002" u="1"/>
        <s v="RURAL_190209200668800001_PROV.VRD BILLAR CAMPO SAN" u="1"/>
        <s v="RURAL_190576200510800003_PROV.LA ENVIDIA" u="1"/>
        <s v="RURAL_190209100115500001_BRR HOYO FRIO" u="1"/>
        <s v="RURAL_190809200605450000_190809200605450000" u="1"/>
        <s v="RURAL_190364200925000001_VEREDA LA SALADA" u="1"/>
        <s v="CAMILOC SECTOR EL HOYO_ LOTES" u="1"/>
        <s v="RURAL_190364200910001080_EADE" u="1"/>
        <s v="RURAL_190368100270740002" u="1"/>
        <s v="RURAL_190364200910700000_V EL CUCHILLIN" u="1"/>
        <s v="RURAL_190679100038400000_CALLE NUEVA 53-6" u="1"/>
        <s v="RURAL_190093100543569002_SECTOR LA CANCHA" u="1"/>
        <s v="RURAL_190034100310700400" u="1"/>
        <s v="RURAL_191245100190050001_EL PUENTE DE LOS CAMELLOS" u="1"/>
        <s v="RURAL_190809100079000000_LA CAMELIA" u="1"/>
        <s v="RURAL_190283200652200001_VDA EL UVITAL" u="1"/>
        <s v="RURAL_190792200612100000_VDA LA LINDA" u="1"/>
        <s v="RURAL_190091100388200301_CALLE 19 NO 22-43 INTERIO" u="1"/>
        <s v="RURAL_190091100388200302_CALLE 19 NO 22-43 INTERIO" u="1"/>
        <s v="RURAL_190467100041150001_SAN VICENTE" u="1"/>
        <s v="RURAL_190383100123700001" u="1"/>
        <s v="RURAL_190145100130150101" u="1"/>
        <s v="RURAL_190145100130150102" u="1"/>
        <s v="RURAL_190145100130150301" u="1"/>
        <s v="RURAL_190761200614931007_PROV.PIÑONES" u="1"/>
        <s v="RURAL_190042100254400005" u="1"/>
        <s v="RURAL_190761200512430002_PROV.LLANO DE MIRANDA" u="1"/>
        <s v="RURAL_190411200310561201_190411200310561201" u="1"/>
        <s v="RURAL_190628100462000102" u="1"/>
        <s v="RURAL_190411200542800001_PROV.CURITI" u="1"/>
        <s v="RURAL_190761200516400004_PROV.LA MIRANDA" u="1"/>
        <s v="RURAL_190761200513353100" u="1"/>
        <s v="RURAL_190285200713019004_PROV.LA BLANQUITA" u="1"/>
        <s v="RURAL_190284100932340009" u="1"/>
        <s v="RURAL_190847100208205001_ESCALERAS CRISTO REY CL 2" u="1"/>
        <s v="RURAL_190042200802603000_LA MILLA LOTE 3" u="1"/>
        <s v="RURAL_190284100709300005" u="1"/>
        <s v="RURAL_190628100433690008" u="1"/>
        <s v="RURAL_190847100235570001" u="1"/>
        <s v="RURAL_190284100605000005" u="1"/>
        <s v="RURAL_190847200605400001" u="1"/>
        <s v="RURAL_190847100099315002_CR 28 B LOTE 3 INT 101" u="1"/>
        <s v="CR 12 CL 3 -390 (LT 106 )" u="1"/>
        <s v="RURAL_190761200910000005_VDA EL RODEO_LA PROV_INT5" u="1"/>
        <s v="RURAL_190761200907518002_PROV.VEREDA EL RODEO" u="1"/>
        <s v="RURAL_190306100020000001_CR 11 NO 8 - 29 APTO 201" u="1"/>
        <s v="RURAL_190285200713034001_PROV.LA BLANQUITA MURRÍ" u="1"/>
        <s v="RURAL_190761100023690019" u="1"/>
        <s v="RURAL_190761200515500007_PROV.LA MIRANDA" u="1"/>
        <s v="RURAL_190840100109585002" u="1"/>
        <s v="RURAL_190284200978385003_PROV.VEREDA MUSINGA SALID" u="1"/>
        <s v="RURAL_190125200667405000_VEREDAEL HATO RUTA 667405" u="1"/>
        <s v="RURAL_190656200950963000_190656200950963000" u="1"/>
        <s v="RURAL_190234100200909201" u="1"/>
        <s v="RURAL_141030862410000000" u="1"/>
        <s v="RURAL_190761200580400002_PROV.LA MIRANDA" u="1"/>
        <s v="RURAL_190042200867075040_HACIENDA REMOLINO LT 040" u="1"/>
        <s v="RURAL_190042200851052005" u="1"/>
        <s v="RURAL_190656200528930002_PROV.AGUAZUL CABAÑA 61" u="1"/>
        <s v="RURAL_190761200515500008_PROV.LA MIRANDA" u="1"/>
        <s v="RURAL_190628200515300001_PROV.MEMBRILLAL" u="1"/>
        <s v="RURAL_190628200514411001_PROV.MEMBRILLAL" u="1"/>
        <s v="RURAL_190284200970585000_VDA LA HERRADURA" u="1"/>
        <s v="RURAL_190042100398539003_FILADELFIA" u="1"/>
        <s v="RURAL_190847100326700101_CR 23 CL 42-82" u="1"/>
        <s v="RURAL_190411200310181001_PROV.VIENTO VERDE" u="1"/>
        <s v="RURAL_190042100391510000_LLANO DE BOLIVAR" u="1"/>
        <s v="RURAL_190847200912109001_VEREDA SAN JOSE" u="1"/>
        <s v="RURAL_190240200412500000_VDA LA RENTA" u="1"/>
        <s v="RURAL_190761200513353101_VEREDA MIRANDA" u="1"/>
        <s v="RURAL_190138200614260011_VEREDA MOROTO RUTA 614260" u="1"/>
        <s v="RURAL_190847200606640001_PROV.LA ANA - LA HIGUITA" u="1"/>
        <s v="RURAL_190234100178100201_BARRIO LA ARENERA" u="1"/>
        <s v="RURAL_190847100095510301_CR 28 CL 16A - 18 INT 301" u="1"/>
        <s v="RURAL_190234100178100301_BARRIO LA ARENERA" u="1"/>
        <s v="RURAL_190847100095510302_CR 28 CL 16A - 18 INT 302" u="1"/>
        <s v="RURAL_190042100253250000_TRANSVERSAL 8 820" u="1"/>
        <s v="RURAL_190628200102330000_MACHADO" u="1"/>
        <s v="RURAL_190847100095510303_CR 28 CL 16A - 18 INT 303" u="1"/>
        <s v="RURAL_190042200590451005" u="1"/>
        <s v="RURAL_190847100095510401_CR 28 CL 16A - 18 INT 401" u="1"/>
        <s v="RURAL_190847100095510402_CR 28 CL 16A - 18 INT 402" u="1"/>
        <s v="RURAL_190284100931600000_EL BORDO" u="1"/>
        <s v="RURAL_190234200550260000_URAMA" u="1"/>
        <s v="RURAL_190543100189500000_VDA JUNTA CENTRAL URBANA" u="1"/>
        <s v="RURAL_190847100005740000_CR 32 19 74 LA RONDA" u="1"/>
        <s v="RURAL_190847100168290008_BARRIO 20 DE JULIO" u="1"/>
        <s v="RURAL_190761100265765000_190761100265765000" u="1"/>
        <s v="RURAL_190240100021800000_VD. 1 1-1 SAN FRANCISCO" u="1"/>
        <s v="RURAL_190411100016920005" u="1"/>
        <s v="RURAL_190847100330530102_CR 24B CL 42-41" u="1"/>
        <s v="RURAL_190501200360570100" u="1"/>
        <s v="RURAL_190284100537010005_CRA 31 N 40-50" u="1"/>
        <s v="RURAL_190411100092700009" u="1"/>
        <s v="RURAL_190042100391048200_CR 15 13B-96 INT 200" u="1"/>
        <s v="RURAL_190042100327400002_MIRAFLORES" u="1"/>
        <s v="RURAL_190113200595290001_CORREGIMIENTO TABACAL" u="1"/>
        <s v="RURAL_190234100183550000_CR 10 N 9-28" u="1"/>
        <s v="RURAL_190761200413100005_PROV.SOLARI LOTE 95" u="1"/>
        <s v="RURAL_190042100193800301_190042100193800301" u="1"/>
        <s v="RURAL_190306100028500102_VIA AL CARMELO" u="1"/>
        <s v="RURAL_190306100028500103_VIA AL CARMELO" u="1"/>
        <s v="RURAL_190042200923006066_PARCE PAN GORDITO CS 66 M" u="1"/>
        <s v="RURAL_190656200735800000_190656200735800000" u="1"/>
        <s v="RURAL_190042200923006866_PARCE PAN GORDITO CS 66 P" u="1"/>
        <s v="RURAL_190656100062270301_190656100062270301" u="1"/>
        <s v="RURAL_190042200861920000_CORR SAN NICOLAS" u="1"/>
        <s v="RURAL_190113100008652009_CLL 7 # 10-18" u="1"/>
        <s v="RURAL_190240200288495001_PROV.ARENALES" u="1"/>
        <s v="RURAL_190042200960390014_PROV.KM 2" u="1"/>
        <s v="RURAL_190042200960390013_PROV.KM 2" u="1"/>
        <s v="RURAL_190761200557980003_PROV.SANTA MARIA DEL CAUC" u="1"/>
        <s v="RURAL_190656200746900000_TAFETANES" u="1"/>
        <s v="RURAL_190847200824510000_VDA AGUAS CHIQUITAS" u="1"/>
        <s v="RURAL_190656200626769001_VEREDA QUIMBAYO" u="1"/>
        <s v="RURAL_190042100411890000_CALLAE 9 NO 15-24 BUGA" u="1"/>
        <s v="RURAL_190138200804050001_VEREDA EL PASO" u="1"/>
        <s v="RURAL_190234200794960198_VDA TAPARALES MZ15 LT198" u="1"/>
        <s v="RURAL_190761100087600009_TARRO LISO" u="1"/>
        <s v="RURAL_190761100087600010_TARRO LISO" u="1"/>
        <s v="RURAL_190501200360691000_190501200360691000" u="1"/>
        <s v="RURAL_190656200785400006_PROV.TAFETANES" u="1"/>
        <s v="RURAL_190656200785400007_PROV.TAFETANES" u="1"/>
        <s v="RURAL_190042100355870302_190042100355870301" u="1"/>
        <s v="CR 43 C CL 68 SUR -69 (INTERIOR 401 )" u="1"/>
        <s v="CR 43 C CL 68 SUR -69 (INTERIOR 402 )" u="1"/>
        <s v="CR 82 A CL 54 A -46 (INTERIOR 501 )" u="1"/>
        <s v="RURAL_125004778000000001_125004778000000001" u="1"/>
        <s v="146015338500009901" u="1"/>
        <s v="RURAL_125004462000000076_PARC SIERRA PALMAS CS76" u="1"/>
        <s v="CL 51 CR 15 A -9 (INTERIOR 302 )" u="1"/>
        <s v="CR 43 C CL 68 SUR -69 (INTERIOR 501 )" u="1"/>
        <s v="CR 43 C CL 68 SUR -69 (INTERIOR 502 )" u="1"/>
        <s v="CR 121 CL 56 -20 (INTERIOR 9812 )" u="1"/>
        <s v="CR 121 CL 56 -20 (INTERIOR 9912 )" u="1"/>
        <s v="CR 121 CL 56 -20 (INTERIOR 112 )" u="1"/>
        <s v="RURAL_136029733600000201_OLAYA HERRERA" u="1"/>
        <s v="RURAL_136029733600000101_OLAYA HERRERA" u="1"/>
        <s v="CL 38 D CR 26 EE -78 (INTERIOR 202 )" u="1"/>
        <s v="CR 30 CL 42 -60 (INTERIOR 1 )" u="1"/>
        <s v="CL 55 CR 51 -40 (INTERIOR 301 )" u="1"/>
        <s v="CR 27 CL 37 -51 (INTERIOR 501 )" u="1"/>
        <s v="CR 24 BB CL 56 EE -35 (INTERIOR 302 )" u="1"/>
        <s v="RURAL_163000100601160000_CL 85 48 1(616)" u="1"/>
        <s v="CR 65 A CL 26 -41" u="1"/>
        <s v="CL 10 C SUR CR 53 B -14 (INTERIOR 301 )" u="1"/>
        <s v="CL 32 AA CR 69 -29" u="1"/>
        <s v="CL 45 CR 10 A -23 (INTERIOR 101 )" u="1"/>
        <s v="CL 59 BD CR 28 A -60 (INTERIOR 119 )" u="1"/>
        <s v="CR 75 DA CL 2 B SUR -50 (INTERIOR 740 )" u="1"/>
        <s v="CL 29 A CR 56 A -43" u="1"/>
        <s v="CL 43 BB CR 120 B -23 (INTERIOR 301 )" u="1"/>
        <s v="RURAL_166041268000000013_PROV.VEREDA EL ESCOBERO" u="1"/>
        <s v="CL 51 CR 50 -10" u="1"/>
        <s v="CL 39 CR 31 -40 (INTERIOR 301 )" u="1"/>
        <s v="CR 82 C CL 29 -73 (INTERIOR 202 )" u="1"/>
        <s v="CL 7 SUR CR 23 -94 (INTERIOR 2008 )" u="1"/>
        <s v="CR 64 A CL 27 A -47 (INTERIOR 101 )" u="1"/>
        <s v="CR 65 CL 28 -65" u="1"/>
        <s v="CR 54 CL 75 AA SUR -83" u="1"/>
        <s v="CL 54 CR 50 -80" u="1"/>
        <s v="CL 113 SUR CR 54 -10 (INTERIOR 402 )" u="1"/>
        <s v="CL 113 SUR CR 54 -10 (INTERIOR 302 )" u="1"/>
        <s v="CL 41 CR 75 -35" u="1"/>
        <s v="CR 28 C CL 38 D -31 (INTERIOR 301 )" u="1"/>
        <s v="CR 112 C CL 34 B -65" u="1"/>
        <s v="CR 105 D CL 60 D -24 (INTERIOR 201 )" u="1"/>
        <s v="CR 47 CL 42 -7" u="1"/>
        <s v="CR 95 CL 49 BB -127 (INTERIOR 302 )" u="1"/>
        <s v="CR 20 AA CL 56 B -26 (INTERIOR 202 )" u="1"/>
        <s v="CR 15 A CL 45 D -43 (INTERIOR 102 )" u="1"/>
        <s v="CL 56 CR 104 B -31 (INTERIOR 312 )" u="1"/>
        <s v="CL 57 A CR 24 A -2" u="1"/>
        <s v="CR 22 B CL 57 FF -68" u="1"/>
        <s v="CR 29 CL 59 -63 (INTERIOR 216 )" u="1"/>
        <s v="RURAL_125004462000000090_LT90" u="1"/>
        <s v="CL 53 CR 30 -96" u="1"/>
        <s v="CL 45 D CR 14 B -48 (INTERIOR 201 )" u="1"/>
        <s v="CL 45 D CR 14 B -48 (INTERIOR 401 )" u="1"/>
        <s v="CL 55 CR 16 -9 (INTERIOR 201 )" u="1"/>
        <s v="CR 69 CL 58 C -13 (INTERIOR 102 )" u="1"/>
        <s v="CL 59 C CR 134 -37" u="1"/>
        <s v="CR 118 CL 39 AD -57 (INTERIOR 103 )" u="1"/>
        <s v="CL 64 CR 16 DD -39 (INTERIOR 201 )" u="1"/>
        <s v="CL 34 AA CR 118 -6 (INTERIOR 104 )" u="1"/>
        <s v="CR 81 CL 6 A -1 (INTERIOR 102 )" u="1"/>
        <s v="CR 42 A CL 30 C -24 (INTERIOR 412 )" u="1"/>
        <s v="RURAL_190145200520600000_VDA SN ANTONIO 102" u="1"/>
        <s v="RURAL_190283200485170002_PROV.CONT A 485170" u="1"/>
        <s v="RURAL_190282100205440000_CR 50 N 50 94 106" u="1"/>
        <s v="RURAL_190283200854500000_VDA ALTO DE COMBIA" u="1"/>
        <s v="RURAL_190856100116100101_CR 8 CL11 -26 (INT 101)" u="1"/>
        <s v="RURAL_191245200747050001_PROV.VEREDA EL SIETE" u="1"/>
        <s v="RURAL_190102200507810000_VDA LA GLORIA" u="1"/>
        <s v="RURAL_190761200621482000_190761200621482000" u="1"/>
        <s v="RURAL_190411200310550009" u="1"/>
        <s v="RURAL_190306100072734000_190306100072734000" u="1"/>
        <s v="RURAL_190847100372800001_CR 31 CL 32-75" u="1"/>
        <s v="RURAL_190042200864650000_SAN NICOLAS" u="1"/>
        <s v="RURAL_190761200568650001_PROV.CORDOBA" u="1"/>
        <s v="RURAL_190234200794960198_VDA SANTA TERESA" u="1"/>
        <s v="RURAL_190234100337600001_FCA LA PLAMERA 2" u="1"/>
        <s v="RURAL_163001704010000202_EL PORVENIR" u="1"/>
        <s v="RURAL_163001704010000101_EL PORVENIR" u="1"/>
        <s v="CR 56 E CL 76 SUR -46 (INTERIOR 401 )" u="1"/>
        <s v="CL 65 A CR 144 -56 (INTERIOR 1133 )" u="1"/>
        <s v="CL 65 A CR 144 -56 (INTERIOR 1232 )" u="1"/>
        <s v="CL 34 CR 29 C -120 (INTERIOR 102 )" u="1"/>
        <s v="CL 34 CR 29 C -120 (INTERIOR 103 )" u="1"/>
        <s v="CL 29 CR 28 -54 (INTERIOR 201 )" u="1"/>
        <s v="RURAL_114004471000000001_14004471000000000" u="1"/>
        <s v="CR 47 CL 75 -73 (INTERIOR 402 )" u="1"/>
        <s v="CR 42 CL 8 -0" u="1"/>
        <s v="RURAL_114007720000009906_PROV.114007720000009901" u="1"/>
        <s v="CL 53 CR 122 -149 (INTERIOR 109 )" u="1"/>
        <s v="RURAL_116005095000000020-116005095000000020" u="1"/>
        <s v="CL 49 BB CR 96 -129 (INTERIOR 400 )" u="1"/>
        <s v="CR 42 A CL 125 SUR -130 (INTERIOR 401 )" u="1"/>
        <s v="RURAL_147022490000000000_PLAYA ALTA" u="1"/>
        <s v="CL 39 A CR 112 E -81" u="1"/>
        <s v="CR 136 C CL 65 -60" u="1"/>
        <s v="CR 18 DD CL 57 B -25 (INTERIOR 102 )" u="1"/>
        <s v="CR 17 A CL 56 H -68 (INTERIOR 141 )" u="1"/>
        <s v="CL 39 C CR 109 -86 (INTERIOR 301 )" u="1"/>
        <s v="CR 18 C CL 56 F -3" u="1"/>
        <s v="CL 49 CR 99 F -85 (INTERIOR 112 )" u="1"/>
        <s v="CL 45 A CR 53 -70" u="1"/>
        <s v="RURAL_122042270000000001_SANTA ELENA" u="1"/>
        <s v="RURAL_114009069000000102_VEREDA_EL MANZANILLO" u="1"/>
        <s v="RURAL_114012672900000202_VEREDA_MANZANILLO" u="1"/>
        <s v="CL 47 AA CR 91 A -44 (INTERIOR 201 )" u="1"/>
        <s v="CR 106 CL 43 -9 (INTERIOR 104 )" u="1"/>
        <s v="RURAL_147048426800000101_147048426800000101" u="1"/>
        <s v="CL 29 D CR 55 -109" u="1"/>
        <s v="CL 43 CR 32 -33 (INTERIOR 202 )" u="1"/>
        <s v="CR 36 A CL 65 B -48" u="1"/>
        <s v="CR 85 CL 49 D -89 (INTERIOR 501 )" u="1"/>
        <s v="CR 114 CL 39 AA -0" u="1"/>
        <s v="RURAL_1160053128931060101_BELEN AGUAS FRIAS" u="1"/>
        <s v="DIAG 17 E CL 56 A -33 (INTERIOR 401 )" u="1"/>
        <s v="DIAG 17 E CL 56 A -33 (INTERIOR 102 )" u="1"/>
        <s v="CL 50 CR 51 -91 (INTERIOR 202 )" u="1"/>
        <s v="CR 41 CL 54 -230 (INTERIOR 202 )" u="1"/>
        <s v="CR 65 A CL 28 -40 (INTERIOR 201 )" u="1"/>
        <s v="CR 33 CL 47 -20 (INTERIOR 401 )" u="1"/>
        <s v="RURAL_116005312893107801_116005312893107801" u="1"/>
        <s v="CR 45 CL 46 -32" u="1"/>
        <s v="CL 36 CR 36 -22" u="1"/>
        <s v="RURAL_116005312893107800_116005312893107800" u="1"/>
        <s v="CL 69 B CR 60 -83 (INTERIOR 316 )" u="1"/>
        <s v="CL 12 C SUR CR 54 -88 (INTERIOR 230 )" u="1"/>
        <s v="CL 49 B CR 78 A -38 (INTERIOR 9902 )" u="1"/>
        <s v="CR 106 A CL 36 -33 (INTERIOR 1001 )" u="1"/>
        <s v="CL 61 CR 38 -14 (INTERIOR 101 )" u="1"/>
        <s v="CR 101 CL 43 -7 (INTERIOR 101 )" u="1"/>
        <s v="CL 35 CR 46 -60" u="1"/>
        <s v="CR 61 CL 42 SUR -7 (INTERIOR 401 )" u="1"/>
        <s v="CR 60 D CL 42 SUR -31 (INTERIOR 101 )" u="1"/>
        <s v="CL 59 CR 65 -102 (INTERIOR 302 )" u="1"/>
        <s v="CL 59 CR 65 -102 (INTERIOR 303 )" u="1"/>
        <s v="CR 60 D CL 42 SUR -31 (INTERIOR 202 )" u="1"/>
        <s v="CL 59 CR 65 -102 (INTERIOR 401 )" u="1"/>
        <s v="CL 59 CR 65 -102 (INTERIOR 402 )" u="1"/>
        <s v="RURAL_190283200610500000_NARANJAL" u="1"/>
        <s v="RURAL_190029200833100001_PROV.MINAS SECTOR CALLE D" u="1"/>
        <s v="RURAL_190033200940340080" u="1"/>
        <s v="RURAL_190030100140880000_190030100140880000" u="1"/>
        <s v="RURAL_190033200523020001_PROV.SAN PEDRO ABAJO" u="1"/>
        <s v="RURAL_190033200934740001_PROV.ALTO DEL RAYO" u="1"/>
        <s v="RURAL_190102200537025005_PROV.FARALLONES" u="1"/>
        <s v="RURAL_190347100040000001_BARRIO CEFERINO" u="1"/>
        <s v="RURAL_190030200600350036_CL 82 SUR CR 32 -100 (LT" u="1"/>
        <s v="RURAL_190761200970560062_VDA LA PUERTA LOTE 62" u="1"/>
        <s v="RURAL_190628100473800005" u="1"/>
        <s v="RURAL_190501200332812000_QUEBRADA SECA" u="1"/>
        <s v="RURAL_190306100025511002_BARRIO EL CARMELO" u="1"/>
        <s v="RURAL_190847200650000005_PROV.VEREDA LA HONDA" u="1"/>
        <s v="RURAL_190282100287200100" u="1"/>
        <s v="RURAL_190283200884251001_PROV.CONT A 884251" u="1"/>
        <s v="RURAL_190576200519532000" u="1"/>
        <s v="RURAL_190789200886200001_PROV.VEREDA EL ENCANTO" u="1"/>
        <s v="RURAL_190861100102700001" u="1"/>
        <s v="190030200533500005_PUEBLITOLOSSANCHEZ" u="1"/>
        <s v="RURAL_190034100280970011" u="1"/>
        <s v="RURAL_190030200479570000_VDA EL CEDRO" u="1"/>
        <s v="RURAL_190030200655350002_PROV.VDA EL MORRO" u="1"/>
        <s v="RURAL_191148200614540002_PROV.191148200614540002" u="1"/>
        <s v="RURAL_190036200841400000_SANTA BARBARA" u="1"/>
        <s v="RURAL_191148100224130000_SANTA TERESA" u="1"/>
        <s v="RURAL_190856200643100002_PROV.VEREDA SAN JOSE" u="1"/>
        <s v="RURAL_190383100123750000" u="1"/>
        <s v="RURAL_190368200923000001_PROV.VDA ESTRELLA VIEJA" u="1"/>
        <s v="RURAL_190283200832800010_CL 7 CR 25 -177" u="1"/>
        <s v="RURAL_190022200425380001" u="1"/>
        <s v="RURAL_190030200432600001_PROV.VDA PIEDECUESTA" u="1"/>
        <s v="RURAL_190030200416170004_PROV.190030200416170000" u="1"/>
        <s v="RURAL_190576200720600003_PROV.LA PICA" u="1"/>
        <s v="RURAL_190789200510720002_PROV.OTRABANDA" u="1"/>
        <s v="RURAL_190789100136530002_LAS NIEVES" u="1"/>
        <s v="RURAL_190789200396800001_PROV.LA MESA" u="1"/>
        <s v="RURAL_190680200763710001_PROV.VEREDA CAMINO A LA P" u="1"/>
        <s v="RURAL_190680200527350000_OJO DE AGUA" u="1"/>
        <s v="RURAL_190809200805600002_PROV.EL ZANCUDO" u="1"/>
        <s v="RURAL_190022200442285000_VDA EL INDIO RUTA 442285" u="1"/>
        <s v="RURAL_190283200610450001_PROV.CONT A 610450" u="1"/>
        <s v="RURAL_190283200650753000_EL UVITAL" u="1"/>
        <s v="RURAL_190030200470688005" u="1"/>
        <s v="RURAL_190030100019340208_CL50 A CR 54 (INTERIOR 20" u="1"/>
        <s v="RURAL_190030100019340005_CL50 A CR 54 (INTERIOR 5" u="1"/>
        <s v="RURAL_190030100019340501_CL50 A CR 54 (INTERIOR 50" u="1"/>
        <s v="RURAL_190030100019340502_CL50 A CR 54 (INTERIOR 50" u="1"/>
        <s v="RURAL_190030100019340403_CL50 A CR 54 (INTERIOR 40" u="1"/>
        <s v="RURAL_190030100019340303_CL50 A CR 54 (INTERIOR 30" u="1"/>
        <s v="RURAL_190030100019340304_CL50 A CR 54 (INTERIOR 30" u="1"/>
        <s v="RURAL_190030200618230061_CR 28 CL 29 -61 B CAMILO" u="1"/>
        <s v="RURAL_190030100019340401_CL50 A CR 54 (INTERIOR 40" u="1"/>
        <s v="RURAL_190282100131800100_CR 49 CL 50-50" u="1"/>
        <s v="RURAL_190383200653210001" u="1"/>
        <s v="RURAL_190383200653210002" u="1"/>
        <s v="RURAL_190761100283215019" u="1"/>
        <s v="RURAL_190044200881906001" u="1"/>
        <s v="RURAL_190543200203715002_PROV.VEREDA LOMA EL SAUCE" u="1"/>
        <s v="RURAL_190022200563800005" u="1"/>
        <s v="RURAL_190761200911070000_190761200911070000" u="1"/>
        <s v="RURAL_190501200300400005_PROV.SUCRE" u="1"/>
        <s v="RURAL_190125100036555000" u="1"/>
        <s v="RURAL_190044200957950002_PROV.LA MANGA" u="1"/>
        <s v="RURAL_190628200517220030_COLEGIO VDA MEMBRILLAL" u="1"/>
        <s v="RURAL_190543200200325001_CORREGIMIENTO EL AGRIO" u="1"/>
        <s v="RURAL_190847100280200000_JAIPERA" u="1"/>
        <s v="RURAL_190740100006400002" u="1"/>
        <s v="RURAL_190285200534300002_PROV.VEREDA MONOS - SECTOR" u="1"/>
        <s v="RURAL_190042100209790001_190042100209790001" u="1"/>
        <s v="RURAL_190042100266450001_CR 6 N°13C-45" u="1"/>
        <s v="RURAL_190234100041940401" u="1"/>
        <s v="RURAL_190234100041940402" u="1"/>
        <s v="RURAL_190234200891900000_VEREDA MONTEBELLO" u="1"/>
        <s v="RURAL_190656100023200311_190656100023200000" u="1"/>
        <s v="RURAL_190740200718024002_PROV.EL PALON" u="1"/>
        <s v="RURAL_190284100661366000" u="1"/>
        <s v="RURAL_190042100301440000_CR 10 13B-78 BR BERTANIA" u="1"/>
        <s v="RURAL_190044200587800101_190044200587800101" u="1"/>
        <s v="RURAL_190411200310185003_PROV.URB PRIMAVERA" u="1"/>
        <s v="RURAL_190411200589110001_PROV.VDA CARMEN DE LA VEN" u="1"/>
        <s v="RURAL_190656200955150000_VRDA ALTO COLORADO" u="1"/>
        <s v="RURAL_190501200305050001_PROV.CANCHA SUCRE" u="1"/>
        <s v="RURAL_190240200429975004" u="1"/>
        <s v="RURAL_190240200284650010_VDALACLARA_ANGIE" u="1"/>
        <s v="RURAL_190240200305908001_PROV.VEREDA ZARZAL" u="1"/>
        <s v="RURAL_190240200411692001_VDA LA RENTA" u="1"/>
        <s v="CR 16 CL 10 -66" u="1"/>
        <s v="RURAL_190113200800400000_VDA PINGURO RUTA 070358" u="1"/>
        <s v="RURAL_190847200926520000_VDA SAN CARLOS" u="1"/>
        <s v="RURAL_190656200672600000_HATO N 3 863910" u="1"/>
        <s v="RURAL_190628100473000004" u="1"/>
        <s v="RURAL_190761100010450005" u="1"/>
        <s v="RURAL_190411200507200202_190411200507200202" u="1"/>
        <s v="RURAL_190234200794040004_VEREDA SANTA TERESA" u="1"/>
        <s v="RURAL_190761100080400202_190761100080400202" u="1"/>
        <s v="RURAL_190761100253840020" u="1"/>
        <s v="190042100257675201_CL 16 N°7-33 (INTERIOR 201)" u="1"/>
        <s v="190285200712100006_LA BLANQUITA" u="1"/>
        <s v="RURAL_190656200951465007_PROV.LOS ALTICOS" u="1"/>
        <s v="RURAL_190138100109948002" u="1"/>
        <s v="RURAL_190761200970668009_PROV.CENTROAMERICA" u="1"/>
        <s v="1900421002576750102_CL 16  # 7-33 (INTERIOR 102) P" u="1"/>
        <s v="190042100257675202_CL 16 N°7-33 (INTERIOR 202)" u="1"/>
        <s v="19074010005600000001" u="1"/>
        <s v="RURAL_146005698800000001" u="1"/>
        <s v="CL 34 CR 34 C -41 (INTERIOR 1282 )" u="1"/>
        <s v="CR 103 D CL 61 B -4 (INTERIOR 100 )" u="1"/>
        <s v="CR 55 CL 29 -149" u="1"/>
        <s v="CR 75 DA CL 1 SUR -29 (INTERIOR 141 )" u="1"/>
        <s v="CR 112 CL 48 B -93 (INTERIOR 101 )" u="1"/>
        <s v="CR 19 CL 56 A -53 (INTERIOR 107 )" u="1"/>
        <s v="159056676000000201" u="1"/>
        <s v="159056676000000190" u="1"/>
        <s v="159056676000000290" u="1"/>
        <s v="RURAL_163004484000009901" u="1"/>
        <s v="RURAL_163004484000009902" u="1"/>
        <s v="CR 9 CL 53 -30 (INTERIOR 202 )" u="1"/>
        <s v="CR 102 CL 48 D -67 (INTERIOR 301 )" u="1"/>
        <s v="CR 102 CL 48 D -67 (INTERIOR 302 )" u="1"/>
        <s v="CR 92 AA CL 62 B -5 (INTERIOR 205 )" u="1"/>
        <s v="CR 82 CL 1 SUR -47 (INTERIOR 102 )" u="1"/>
        <s v="CL 57 A CR 124 C -74" u="1"/>
        <s v="CR 121 B CL 52 -62 (INTERIOR 201 )" u="1"/>
        <s v="CR 121 B CL 52 -62 (INTERIOR 202 )" u="1"/>
        <s v="CR 126 CL 53 -190 (INTERIOR 116 )" u="1"/>
        <s v="CL 59 CR 134 -102 (INTERIOR 100 )" u="1"/>
        <s v="CL 49 B CR 99 B -218 (INTERIOR 103 )" u="1"/>
        <s v="CL 54 CR 82 -75 (INTERIOR 332 )" u="1"/>
        <s v="RURAL_146005613301000011" u="1"/>
        <s v="CR 108 CL 44 A -63 (INTERIOR 306 )" u="1"/>
        <s v="RURAL_167079980000000000_167079980000000000" u="1"/>
        <s v="CR 25 AA CL 56 A -19 (INTERIOR 202 )" u="1"/>
        <s v="CR 106 CL 31 AA -89 (INTERIOR 201 )" u="1"/>
        <s v="CR 18 DD CL 57 B -25 (INTERIOR 101 )" u="1"/>
        <s v="CR 59 CL 127 E SUR -245 (INTERIOR 107 )" u="1"/>
        <s v="CR 8 CL 58 A -66 (INTERIOR 202 )" u="1"/>
        <s v="RURAL_103051884755000001_103051884755000001" u="1"/>
        <s v="CL 63 A CR 37 -13 (INTERIOR 301 )" u="1"/>
        <s v="CL 22 CR 54 -14 (INTERIOR 401 )" u="1"/>
        <s v="RURAL_163017188999000100" u="1"/>
        <s v="CL 48 D CR 110 -178" u="1"/>
        <s v="CR 27 CL 54 -20" u="1"/>
        <s v="CL 56 D CR 15 A -38 (INTERIOR 1118 )" u="1"/>
        <s v="CL 56 D CR 15 A -38 (INTERIOR 1119 )" u="1"/>
        <s v="CR 43 A CL 68 A SUR -5 (INTERIOR 5 )" u="1"/>
        <s v="CL 7 CR 58 -45 (INTERIOR 301 )" u="1"/>
        <s v="CR 64 B CL 33 -147 (INTERIOR 202 )" u="1"/>
        <s v="RURAL_163006921000000205_163006921000000205" u="1"/>
        <s v="RURAL_163006921000000203_163006921000000203" u="1"/>
        <s v="RURAL_163006921000000204_163006921000000204" u="1"/>
        <s v="CL 6 A CR 16 -35 (INTERIOR 2 )" u="1"/>
        <s v="CL 24 CR 43 G -12" u="1"/>
        <s v="RURAL_159048604000000101_CAMPO ALEGRE - LA ESTRELLA" u="1"/>
        <s v="RURAL_159152700000000101_LA TABLAZA" u="1"/>
        <s v="CL 21 A CR 57 -40 (INTERIOR 301 )" u="1"/>
        <s v="CL 21 A CR 57 -40 (INTERIOR 302 )" u="1"/>
        <s v="RURAL_161116342000000301_SIRO MENDIA" u="1"/>
        <s v="CL 84 SUR CR 28 -" u="1"/>
        <s v="RURAL_163011710000000000_RURAL ITAGUI LOS GOMEZ" u="1"/>
        <s v="CR 1 CL 46 B -28 (INTERIOR 9901 )" u="1"/>
        <s v="RURAL_163006428429200301" u="1"/>
        <s v="RURAL_054611003301220001_LAURELES" u="1"/>
        <s v="CL 14 SUR CR 58 -60" u="1"/>
        <s v="CL 126 SUR CR 40 -216 (INTERIOR 100 )" u="1"/>
        <s v="CR 105 D CL 60 D -22 (INTERIOR 201 )" u="1"/>
        <s v="CL 12 CR 43 F -28" u="1"/>
        <s v="CL 32 CR 33 B -63 (INTERIOR 189 )" u="1"/>
        <s v="RURAL_125002329000000025_125002329000000025" u="1"/>
        <s v="CL 39 DA CR 117 -52" u="1"/>
        <s v="CR 47 A CL 50 -35" u="1"/>
        <s v="CL 53 A CR 71 -75" u="1"/>
        <s v="CL 12 SUR CR 15 -45 (INTERIOR 105 )" u="1"/>
        <s v="CL 58 C CR 88 -15 (INTERIOR 201 )" u="1"/>
        <s v="RURAL_159149132000000102" u="1"/>
        <s v="CR 78 CL 30 A -28" u="1"/>
        <s v="CL 35 SUR CR 43 -63" u="1"/>
        <s v="CR 46 D CL 75 SUR -42 (INTERIOR 5 )" u="1"/>
        <s v="CL 46 E CR 59 C -61 (INTERIOR 315 )" u="1"/>
        <s v="CR 58 CL 47 -75 (INTERIOR 213 )" u="1"/>
        <s v="CL 54 CR 40 -26 (INTERIOR 101 )" u="1"/>
        <s v="CL 18 CR 90 -128 (INTERIOR 1102 )" u="1"/>
        <s v="CL 25 CR 54 -40" u="1"/>
        <s v="CR 8 A CL 58 A -9 (INTERIOR 2228 )" u="1"/>
        <s v="CR 8 A CL 58 A -9 (INTERIOR 2229 )" u="1"/>
        <s v="CR 106 CL 34 F -58 (INTERIOR 112 )" u="1"/>
        <s v="CR 75 CL 32 -36" u="1"/>
        <s v="CR 125 CL 34 AA -136" u="1"/>
        <s v="CR 50 CL 88 SUR -17" u="1"/>
        <s v="CR 79 CL 47 -79" u="1"/>
        <s v="CR 52 CL 45 -110" u="1"/>
        <s v="CR 57 CL 58 -21 (INTERIOR 201 )" u="1"/>
        <s v="CR 82 CL 41 SUR -35" u="1"/>
        <s v="CL 83 B CR 56 -54" u="1"/>
        <s v="CL 34 CR 34 C -41 (INTERIOR 401 )" u="1"/>
        <s v="CR 34 D CL 31 -91 (INTERIOR 201 )" u="1"/>
        <s v="CL 3 A CR 78 B -74 (INTERIOR 401 )" u="1"/>
        <s v="CR 82 CL 9 SUR -450 (INTERIOR 2253 )" u="1"/>
        <s v="CL 58 CR 40 A -3 (INTERIOR 202 )" u="1"/>
        <s v="CL 65 CR 42 -7" u="1"/>
        <s v="CR 21 C CL 57 F -8" u="1"/>
        <s v="CL 56 BD CR 21 -30 (INTERIOR 214 )" u="1"/>
        <s v="CL 56 BD CR 21 -30 (INTERIOR 4411 )" u="1"/>
        <s v="CL 56 BD CR 21 -30 (INTERIOR 411 )" u="1"/>
        <s v="CL 56 BD CR 21 -30 (INTERIOR 2303 )" u="1"/>
        <s v="CL 56 BD CR 21 -106 (INTERIOR 110 )" u="1"/>
        <s v="CR 13 CL 52 B -1 (INTERIOR 302 )" u="1"/>
        <s v="CR 118 CL 39 DA -64 (INTERIOR 145 )" u="1"/>
        <s v="CL 63 CR 144 -226 (INTERIOR 301 )" u="1"/>
        <s v="CL 44 B CR 91 -8" u="1"/>
        <s v="CL 69 CR 48 -74 (INTERIOR 205 )" u="1"/>
        <s v="CL 30 CR 80 -74 (INTERIOR 401 )" u="1"/>
        <s v="RURAL_122010970000000100" u="1"/>
        <s v="CR 100 AA CL 31 D -29 (INTERIOR 111 )" u="1"/>
        <s v="CR 3 ESTE CL 53 D -7" u="1"/>
        <s v="CR 77 B CL 60 -81 (INTERIOR 161 )" u="1"/>
        <s v="RURAL_161142011000000000_RURAL CALDAS LA MIEL" u="1"/>
        <s v="CR 103 C CL 48 BF -10 (INTERIOR 202 )" u="1"/>
        <s v="CR 81 CL 1 SUR -192 (INTERIOR 317 )" u="1"/>
        <s v="CL 56 CR 129 -87" u="1"/>
        <s v="CR 2 A CL 48 B -107 (INTERIOR 204 )" u="1"/>
        <s v="CL 56 BB CR 21 -60 (INTERIOR 301 )" u="1"/>
        <s v="RURAL_122018009500000001_VDA BARRO BLANCO" u="1"/>
        <s v="CL 21 A CR 77 -15" u="1"/>
        <s v="CL 128 SUR CR 40 -271 (INTERIOR 301 )" u="1"/>
        <s v="CL 56 B CR 20 BB -24 (INTERIOR 101 )" u="1"/>
        <s v="CL 56 B CR 20 BB -24 (INTERIOR 102 )" u="1"/>
        <s v="CR 52 CL 128 SUR -59 (INTERIOR 301 )" u="1"/>
        <s v="CR 52 CL 128 SUR -59 (INTERIOR 201 )" u="1"/>
        <s v="CR 53 CL 12 C SUR -33 (INTERIOR 2209 )" u="1"/>
        <s v="CL 56 B CR 20 BB -24 (INTERIOR 203 )" u="1"/>
        <s v="RURAL_114014509500000202_114014509500000202" u="1"/>
        <s v="CL 56 B CR 20 BB -24 (INTERIOR 303 )" u="1"/>
        <s v="CR 20 AA CL 56 B -40 (INTERIOR 202 )" u="1"/>
        <s v="CR 20 C CL 56 B -8 (INTERIOR 201 )" u="1"/>
        <s v="RURAL_147044965000000001_147044965000000001" u="1"/>
        <s v="CL 59 CR 120 F -3 (INTERIOR 201 )" u="1"/>
        <s v="CL 18 CR 90 -128 (INTERIOR 201 )" u="1"/>
        <s v="CL 18 CR 90 -128 (INTERIOR 204 )" u="1"/>
        <s v="CR 109 A CL 62 -103 (INTERIOR 201 )" u="1"/>
        <s v="RURAL_147046460000000001_147046460000000001_VEREDA" u="1"/>
        <s v="CL 18 CR 90 -128 (INTERIOR 205 )" u="1"/>
        <s v="CR 34 D CL 31 -45 (INTERIOR 101 )" u="1"/>
        <s v="CL 18 CR 90 -128 (INTERIOR 305 )" u="1"/>
        <s v="CR 34 D CL 31 -45 (INTERIOR 301 )" u="1"/>
        <s v="CR 34 E CL 31 -10" u="1"/>
        <s v="CL 18 CR 90 -128 (INTERIOR 1101 )" u="1"/>
        <s v="CR 34 D CL 31 -45 (INTERIOR 401 )" u="1"/>
        <s v="CL 18 CR 90 -128 (INTERIOR 1104 )" u="1"/>
        <s v="CL 18 CR 90 -128 (INTERIOR 1105 )" u="1"/>
        <s v="CR 34 D CL 31 -45 (INTERIOR 201 )" u="1"/>
        <s v="CL 55 CR 130 -48 (INTERIOR 270 )" u="1"/>
        <s v="CL 18 CR 90 -128 (INTERIOR 1106 )" u="1"/>
        <s v="CL 18 CR 90 -128 (INTERIOR 2105 )" u="1"/>
        <s v="CL 56 CR 21 -19" u="1"/>
        <s v="CL 56 A CR 25 BB -29 (INTERIOR 9805 )" u="1"/>
        <s v="CL 56 FF CR 20 A -7 (INTERIOR 301 )" u="1"/>
        <s v="TRAN 40 CR 74 A -10 (INTERIOR 8000 )" u="1"/>
        <s v="RURAL_126012592000008075" u="1"/>
        <s v="RURAL_116005312992000080" u="1"/>
        <s v="RURAL_134055150200000080" u="1"/>
        <s v="RURAL_178002755500000080" u="1"/>
        <s v="CL 24 A CR 58 -47 (INTERIOR 8000 )" u="1"/>
        <s v="RURAL_103051630200000001_PROV.103051630200000000" u="1"/>
        <s v="CR 61 CL 79 SUR -13" u="1"/>
        <s v="CR 53 CL 12 C SUR -33 (INTERIOR 109 )" u="1"/>
        <s v="CR 36 CL 39 SUR -41 (INTERIOR 8000 )" u="1"/>
        <s v="CR 43 A CL 27 A SUR -57 (INTERIOR 8000 )" u="1"/>
        <s v="RURAL_190101100094052002_CLLE 47 32-34" u="1"/>
        <s v="RURAL_190030100093350000_CL 50 N 46A 80 IN 101" u="1"/>
        <s v="RURAL_190101100094080011_CLLE 48 N32-41 CARMINA" u="1"/>
        <s v="RURAL_190543200330500001_PROV.CORREGIMIENTO LOS LL" u="1"/>
        <s v="RURAL_190138200206015000_" u="1"/>
        <s v="RURAL_190042200921738000_PARCELACION PANGORDI" u="1"/>
        <s v="RURAL_190234200794040005_VDA SANTA TERESA LT 130" u="1"/>
        <s v="CL 57 CR 17 B -132 (INTERIOR 1582 )" u="1"/>
        <s v="CR 2 A CL 48 B -107 (INTERIOR 302 )" u="1"/>
        <s v="CR 121 B CL 52 -62 (INTERIOR 108 )" u="1"/>
        <s v="CL 42 CR 21 -27 (INTERIOR 402 )" u="1"/>
        <s v="CL 42 CR 21 -27 (INTERIOR 401 )" u="1"/>
        <s v="CL 42 CR 21 -27 (INTERIOR 302 )" u="1"/>
        <s v="RURAL_136029809982000001_CR 99 CL 57B -86" u="1"/>
        <s v="CL 32 CR 29 B -29" u="1"/>
        <s v="CL 81 SUR CR 59 -27 (INTERIOR 301 )" u="1"/>
        <s v="CR 116 CL 36 C -49 (INTERIOR 205 )" u="1"/>
        <s v="CL 49 CR 99 -59 (INTERIOR 201 )" u="1"/>
        <s v="CR 107 C CL 45 A -70 (INTERIOR 9929 )" u="1"/>
        <s v="CR 107 C CL 45 A -70 (INTERIOR 9129 )" u="1"/>
        <s v="RURAL_114002950000000000_VEREDA_EL JARDIN" u="1"/>
        <s v="RURAL_114002950000009801_VEREDA_EL JARDIN" u="1"/>
        <s v="RURAL_114002950000009901_VEREDA_EL JARDIN" u="1"/>
        <s v="CL 2 B CR 81 B -145 (INTERIOR 401 )" u="1"/>
        <s v="CL 59 BD CR 28 A -68 (INTERIOR 1 )" u="1"/>
        <s v="CL 40 G SUR CR 25 -83 (INTERIOR 202 )" u="1"/>
        <s v="CR 52 CL 39 -41 (INTERIOR 130 )" u="1"/>
        <s v="RURAL_163001614000000000_RURAL ITAGUI EL PORVENIR" u="1"/>
        <s v="CL 38 CR 112 -24 (INTERIOR 401 )" u="1"/>
        <s v="CL 58 SUR CR 35 -120" u="1"/>
        <s v="RURAL_163001078000000030_RURAL ITAGUI EL PORVENIR" u="1"/>
        <s v="CL 51 B CR 3 -38 (INTERIOR 117 )" u="1"/>
        <s v="RURAL_161116089300000003_VEREDA LA CORRALA PARTE B" u="1"/>
        <s v="CR 17 CL 55 -9 (INTERIOR 117 )" u="1"/>
        <s v="CL 59 C CR 18 B -49 (INTERIOR 201 )" u="1"/>
        <s v="CL 56 SUR CR 75 -486" u="1"/>
        <s v="CL 56 SUR CR 75 -486 (INTERIOR 101 )" u="1"/>
        <s v="CR 18 CL 52 -31 (INTERIOR 127 )" u="1"/>
        <s v="CL 18 D CR 89 -95" u="1"/>
        <s v="CL 36 D SUR CR 55 C -32 (INTERIOR 202 )" u="1"/>
        <s v="CL 77 CR 52 A -34 (INTERIOR 201 )" u="1"/>
        <s v="CR 124 CL 56 -55 (INTERIOR 301 )" u="1"/>
        <s v="CL 77 CR 52 A -34 (INTERIOR 401 )" u="1"/>
        <s v="CL 36 D SUR CR 55 C -32 (INTERIOR 201 )" u="1"/>
        <s v="CR 118 CL 66 D -58 (INTERIOR 301 )" u="1"/>
        <s v="RURAL_163002262000000002_PORVENIR" u="1"/>
        <s v="RURAL_147023495000000001_PROV.147023495000000000" u="1"/>
        <s v="RURAL_114009069000000101_VEREDA_EL MANZANILLO" u="1"/>
        <s v="CR 125 CL 34 AA -59 (INTERIOR 201 )" u="1"/>
        <s v="CL 57 A CR 127 C -73 (INTERIOR 100 )" u="1"/>
        <s v="CR 47 CL 39 A SUR -33 (INTERIOR 201 )" u="1"/>
        <s v="CL 57 A CR 127 C -73 (INTERIOR 101 )" u="1"/>
        <s v="CL 87 SUR CR 55 -361 (INTERIOR 6100 )" u="1"/>
        <s v="CR 65 A CL 28 -42 (INTERIOR 102 )" u="1"/>
        <s v="CR 4 ESTE CL 55 HH -12" u="1"/>
        <s v="CR 12 CL 54 -65 (INTERIOR 201 )" u="1"/>
        <s v="CR 81 CL 45 G -19" u="1"/>
        <s v="CR 26 CL 40 A -45" u="1"/>
        <s v="CL 78 CR 64 A -50" u="1"/>
        <s v="CR 11 CL 54 -160 (INTERIOR 273 )" u="1"/>
        <s v="CR 74 B CL 65 -270 (INTERIOR 201 )" u="1"/>
        <s v="RURAL_116005480300000202_VEREDA_BELEN_AGUAS_FRIAS" u="1"/>
        <s v="CR 136 C CL 66 -415 (INTERIOR 5 )" u="1"/>
        <s v="CL 58 CC CR 90 -66" u="1"/>
        <s v="CL 77 CR 52 A -36 (INTERIOR 201 )" u="1"/>
        <s v="CIRC 2 TRAN 74 -59" u="1"/>
        <s v="CIRC 2 TRAN 74 -55" u="1"/>
        <s v="CL 77 CR 52 A -36 (INTERIOR 301 )" u="1"/>
        <s v="CL 28 SUR CR 27 -201 (INTERIOR 1907 )" u="1"/>
        <s v="CR 47 CL 39 A SUR -31" u="1"/>
        <s v="CR 143 A CL 56 -286 (INTERIOR 302 )" u="1"/>
        <s v="CR 143 A CL 56 -286 (INTERIOR 102 )" u="1"/>
        <s v="CL 77 CR 52 A -36 (INTERIOR 101 )" u="1"/>
        <s v="CL 77 CR 52 A -54 (INTERIOR 301 )" u="1"/>
        <s v="CR 61 CL 42 SUR -19 (INTERIOR 401 )" u="1"/>
        <s v="CL 77 CR 52 A -54 (INTERIOR 201 )" u="1"/>
        <s v="CR 61 CL 42 SUR -19 (INTERIOR 301 )" u="1"/>
        <s v="CL 77 CR 52 A -54 (INTERIOR 401 )" u="1"/>
        <s v="CL 77 CR 52 A -34 (INTERIOR 301 )" u="1"/>
        <s v="CR 61 CL 42 SUR -18 (INTERIOR 301 )" u="1"/>
        <s v="CL 55 CR 16 -19" u="1"/>
        <s v="CL 55 CR 16 -15 (INTERIOR 302 )" u="1"/>
        <s v="CL 55 CR 16 -15 (INTERIOR 202 )" u="1"/>
        <s v="CR 42 A CL 46 C SUR -22 (INTERIOR 202 )" u="1"/>
        <s v="CR 42 A CL 46 C SUR -22 (INTERIOR 302 )" u="1"/>
        <s v="CR 42 A CL 46 C SUR -22 (INTERIOR 301 )" u="1"/>
        <s v="CR 42 A CL 46 C SUR -22 (INTERIOR 102 )" u="1"/>
        <s v="CR 42 A CL 46 C SUR -22 (INTERIOR 201 )" u="1"/>
        <s v="CR 42 A CL 46 C SUR -22 (INTERIOR 401 )" u="1"/>
        <s v="CR 42 A CL 46 C SUR -22 (INTERIOR 601 )" u="1"/>
        <s v="CR 42 A CL 46 C SUR -22 (INTERIOR 402 )" u="1"/>
        <s v="CR 42 A CL 46 C SUR -22 (INTERIOR 501 )" u="1"/>
        <s v="CR 42 A CL 46 C SUR -22 (LC 101 )" u="1"/>
        <s v="CR 42 A CL 46 C SUR -22 (INTERIOR 502 )" u="1"/>
        <s v="CR 69 CIRC 3 -15 (INTERIOR 101 )" u="1"/>
        <s v="CR 69 CIRC 3 -11" u="1"/>
        <s v="CR 69 CIRC 3 -19" u="1"/>
        <s v="RURAL_190283200729350000_PIEDRA VERDE" u="1"/>
        <s v="RURAL_190030100141040009" u="1"/>
        <s v="RURAL_190209200575400000_VDA LA ARBOLEDA" u="1"/>
        <s v="RURAL_190383100134600003" u="1"/>
        <s v="RURAL_191245200782100001_PROV.VEREDA LA MANSA" u="1"/>
        <s v="RURAL_190680200562700001_PROV.VEREDA PITAYO" u="1"/>
        <s v="RURAL_190789200440050000_LA ALACENA" u="1"/>
        <s v="RURAL_190368200810200000_C 1A LA PISTA" u="1"/>
        <s v="RURAL_190284100758400005_CRA 36 CALLE 19 N 36-26" u="1"/>
        <s v="RURAL_190234200777920000" u="1"/>
        <s v="RURAL_190761200908515008_190761200908515008" u="1"/>
        <s v="RURAL_190042200990943000_190042200990943000" u="1"/>
        <s v="RURAL_190042200964475002_KM 5" u="1"/>
        <s v="RURAL_190234100146300201_BARRIO PABLO SEXTO" u="1"/>
        <s v="RURAL_190240200265400000_FILO ARBOLEDAS" u="1"/>
        <s v="CR 23 CL 52 -70 (INTERIOR 207 )" u="1"/>
        <s v="RURAL_163004107500000202" u="1"/>
        <s v="CR 18 C CL 63 -31 (INTERIOR 1160 )" u="1"/>
        <s v="DIAG 17 E CL 56 B -1 (INTERIOR 117 )" u="1"/>
        <s v="DIAG 17 E CL 56 B -1 (INTERIOR 217 )" u="1"/>
        <s v="DIAG 17 E CL 56 B -1 (INTERIOR 218 )" u="1"/>
        <s v="CL 51 CR 33 -84 (INTERIOR 302 )" u="1"/>
        <s v="CR 83 CL 33 -34" u="1"/>
        <s v="CL 37 B CR 81 A -25" u="1"/>
        <s v="CR 65 CL 35 -36" u="1"/>
        <s v="CR 49 CL 39 SUR -100" u="1"/>
        <s v="CL 51 SUR CR 48 -" u="1"/>
        <s v="RURAL_166035925601000000_LT15 MANGA BONITA" u="1"/>
        <s v="RURAL_103042669000000202_103042669000000202" u="1"/>
        <s v="CR 42 B CL 45 A SUR -8" u="1"/>
        <s v="CR 27 CL 23 SUR -117" u="1"/>
        <s v="CL 63 B CR 55 -53 (INTERIOR 401 )" u="1"/>
        <s v="CR 81 A CL 36 -30" u="1"/>
        <s v="RURAL_146015562000000000_146015562000000000" u="1"/>
        <s v="CL 58 CC CR 85 D -36 (INTERIOR 201 )" u="1"/>
        <s v="CL 56 D CR 26 BB -4 (INTERIOR 301 )" u="1"/>
        <s v="CR 2 CL 55 CC -18 (INTERIOR 205 )" u="1"/>
        <s v="CL 80 SUR CR 63 A -0 (INTERIOR 5000 )" u="1"/>
        <s v="CL 55 CR 103 DA -414 (INTERIOR 121 )" u="1"/>
        <s v="CR 96 CL 62 AA -5 (INTERIOR 302 )" u="1"/>
        <s v="CL 56 CR 102 -156 (INTERIOR 216 )" u="1"/>
        <s v="CL 52 CR 130 -33 (INTERIOR 101 )" u="1"/>
        <s v="CR 106 CL 31 AA -219 (INTERIOR 100 )" u="1"/>
        <s v="CL 39 AD CR 117 B -64 (INTERIOR 205 )" u="1"/>
        <s v="RURAL_147001002000000101_147001002000000101" u="1"/>
        <s v="CR 90 C CL 15 -91 (INTERIOR 201 )" u="1"/>
        <s v="CR 65 CL 29 D -2" u="1"/>
        <s v="RURAL_147058630000000102_147058630000000102" u="1"/>
        <s v="CL 24 CR 65 D -48" u="1"/>
        <s v="RURAL_163001704010000201_EL PORVENIR" u="1"/>
        <s v="CL 50 CR 119 -171" u="1"/>
        <s v="RURAL_122042120000000037_122042120000000037" u="1"/>
        <s v="CL 34 AA CR 118 -6 (INTERIOR 304 )" u="1"/>
        <s v="CR 65 F CL 25 -7" u="1"/>
        <s v="CR 147 CL 65 A -80 (INTERIOR 301 )" u="1"/>
        <s v="CR 67 CL 29 -3 (INTERIOR 101 )" u="1"/>
        <s v="RURAL_159073914000000201_159073914000000201" u="1"/>
        <s v="CL 49 B CR 99 EE -379" u="1"/>
        <s v="CL 51 CR 33 -84 (INTERIOR 201 )" u="1"/>
        <s v="CL 51 CR 33 -84 (INTERIOR 301 )" u="1"/>
        <s v="CR 70 A CL 56 A SUR -52" u="1"/>
        <s v="CR 52 CL 139 SUR -54 (INTERIOR 526 )" u="1"/>
        <s v="RURAL_167038285000000203_PROV.167038285000000202" u="1"/>
        <s v="RURAL_116005329089400201_116005329089400201" u="1"/>
        <s v="CL 12 SUR CR 50 GG -16" u="1"/>
        <s v="CL 131 SUR CR 49 -30" u="1"/>
        <s v="RURAL_163010842000000109_163010842000000109" u="1"/>
        <s v="CR 87 CL 19 A -49 (INTERIOR 301 )" u="1"/>
        <s v="CL 47 CR 1 B -63 (INTERIOR 200 )" u="1"/>
        <s v="CR 7 ESTE CL 54 B -62 (INTERIOR 201 )" u="1"/>
        <s v="CL 46 C CR 1 B -41 (INTERIOR 201 )" u="1"/>
        <s v="CR 2 C CL 48 B -33 (INTERIOR 101 )" u="1"/>
        <s v="CR 54 E CL 47 A SUR -15 (INTERIOR 201 )" u="1"/>
        <s v="CR 54 E CL 47 A SUR -15 (INTERIOR 301 )" u="1"/>
        <s v="CL 48 A CR 103 A -11 (INTERIOR 201 )" u="1"/>
        <s v="CL 41 C SUR CR 62 -66 (INTERIOR 301 )" u="1"/>
        <s v="CL 41 C SUR CR 62 -66 (INTERIOR 302 )" u="1"/>
        <s v="RURAL_163006428489000401" u="1"/>
        <s v="RURAL_163006428489002201" u="1"/>
        <s v="RURAL_163006428429200101" u="1"/>
        <s v="RURAL_163006428429202201" u="1"/>
        <s v="CL 77 CR 52 A -36 (INTERIOR 102 )" u="1"/>
        <s v="CR 20 AA CL 56 B -40 (INTERIOR 201 )" u="1"/>
        <s v="RURAL_163006428429200302" u="1"/>
        <s v="CR 20 AA CL 56 B -45 (INTERIOR 202 )" u="1"/>
        <s v="CR 20 C CL 56 B -8 (INTERIOR 202 )" u="1"/>
        <s v="CL 49 G CR 96 B -67" u="1"/>
        <s v="RURAL_161051509000000005_161051509000000005" u="1"/>
        <s v="DIAG 47 A CL 31 A -31 (INTERIOR 401 )" u="1"/>
        <s v="CL 49 AA CR 99 E -72 (INTERIOR 3102 )" u="1"/>
        <s v="CL 49 CR 44 -13 (INTERIOR 100 )" u="1"/>
        <s v="CR 43 A CL 38 SUR -31" u="1"/>
        <s v="CR 2 A CL 48 B -107 (INTERIOR 201 )" u="1"/>
        <s v="CR 2 A CL 48 B -107 (INTERIOR 301 )" u="1"/>
        <s v="CR 47 CL 64 -27 (INTERIOR 501 )" u="1"/>
        <s v="RURAL_159113948000000001_PROV.159113948000000000" u="1"/>
        <s v="CL 51 B CR 1 ESTE -263" u="1"/>
        <s v="CR 104 CL 61 B -53 (INTERIOR 301 )" u="1"/>
        <s v="CR 81 B CL 49 -46 (INTERIOR 301 )" u="1"/>
        <s v="CR 43 A CL 50 D SUR -106" u="1"/>
        <s v="CR 26 EE CL 38 B -10 (INTERIOR 402 )" u="1"/>
        <s v="CR 25 AA CL 56 EE -21 (INTERIOR 402 )" u="1"/>
        <s v="RURAL_163001036500000201" u="1"/>
        <s v="CR 68 A CL 44 B -67" u="1"/>
        <s v="RURAL_163013863005000102_163013863005000102" u="1"/>
        <s v="CR 11 CL 54 -114 (INTERIOR 126 )" u="1"/>
        <s v="CL 58 CR 21 C -83 (INTERIOR 202 )" u="1"/>
        <s v="CL 51 CR 125 B -164 (INTERIOR 1 )" u="1"/>
        <s v="CR 83 A CL 35 -" u="1"/>
        <s v="CL 48 CR 99 -121" u="1"/>
        <s v="CL 87 SUR CR 55 -552 (INTERIOR 75 )" u="1"/>
        <s v="CR 53 A CL 45 -84" u="1"/>
        <s v="CR 47 CL 64 -27 (INTERIOR 502 )" u="1"/>
        <s v="CL 130 SUR CR 51 -56" u="1"/>
        <s v="RURAL_103015003471000000_103015003471000000" u="1"/>
        <s v="CR 42 B CL 46 B SUR -6" u="1"/>
        <s v="RURAL_103043428400000001_PROV.RURAL_10304342840000" u="1"/>
        <s v="CL 42 SUR CR 77 -5" u="1"/>
        <s v="CR 78 CL 45 A -75" u="1"/>
        <s v="CR 120 F CL 48 D -85 (INTERIOR 301 )" u="1"/>
        <s v="CL 48 B CR 97 A -73 (INTERIOR 202 )" u="1"/>
        <s v="CR 74 B CL 65 -130 (INTERIOR 301 )" u="1"/>
        <s v="CR 114 CL 34 CC -19 (INTERIOR 120 )" u="1"/>
        <s v="CR 99 EB CL 48 BB -25 (INTERIOR 401 )" u="1"/>
        <s v="CR 99 D CL 48 EE -10 (INTERIOR 302 )" u="1"/>
        <s v="CR 96 C CL 49 AB -2" u="1"/>
        <s v="CR 7 ESTE CL 54 B -49 (INTERIOR 301 )" u="1"/>
        <s v="CR 68 C CIRC 3 -122 (INTERIOR 301 )" u="1"/>
        <s v="CR 68 C CIRC 3 -122" u="1"/>
        <s v="CL 48 EE CR 99 CC -91 (INTERIOR 201 )" u="1"/>
        <s v="CR 68 C CIRC 3 -122 (INTERIOR 201 )" u="1"/>
        <s v="CR 26 B CL 56 D -25 (INTERIOR 401 )" u="1"/>
        <s v="RURAL_159036156000000000_159036156000000000" u="1"/>
        <s v="CR 20 AA CL 56 B -26 (INTERIOR 100 )" u="1"/>
        <s v="CR 20 AA CL 56 B -26 (INTERIOR 102 )" u="1"/>
        <s v="CR 20 AA CL 56 B -26 (INTERIOR 200 )" u="1"/>
        <s v="CL 34 CR 46 -46 (INTERIOR 401 )" u="1"/>
        <s v="CL 27 SUR CR 27 -38 (INTERIOR 8000 )" u="1"/>
        <s v="RURAL_146015260500000080" u="1"/>
        <s v="CL 62 CR 128 -95 (INTERIOR 8000 )" u="1"/>
        <s v="DIAG 47 A CL 17 SUR -154 (INTERIOR 8000 )" u="1"/>
        <s v="CL 37 SUR CR 43 -3 (INTERIOR 8000 )" u="1"/>
        <s v="CL 55 CR 97 B -10 (INTERIOR 5 )" u="1"/>
        <s v="RURAL_159043436000000202 PUEBLO VIEJO" u="1"/>
        <s v="RURAL_159043436000009901" u="1"/>
        <s v="RURAL_147041651000000002_VDA LLANO ALTO" u="1"/>
        <s v="CL 49 B CR 99 EE -381" u="1"/>
        <s v="RURAL_161131950000000000_161131950000000000" u="1"/>
        <s v="CR 52 CL 14 SUR -4" u="1"/>
        <s v="CL 30 A SUR CR 44 A -29" u="1"/>
        <s v="CL 29 B CR 84 -85" u="1"/>
        <s v="CL 48 C CR 97 A -20 (INTERIOR 101 )" u="1"/>
        <s v="RURAL_122015999880000101" u="1"/>
        <s v="CR 115 B CL 38 F -24 (INTERIOR 302 )" u="1"/>
        <s v="CR 21 CL 53 -127 (INTERIOR 301 )" u="1"/>
        <s v="CL 12 AA SUR CR 54 -65 (INTERIOR 202 )" u="1"/>
        <s v="RURAL_122015996200000011_VDA LA TOMATERA CABANA" u="1"/>
        <s v="RURAL_122015996200000012_VDA LA TOMATERA CAFE DE G" u="1"/>
        <s v="RURAL_122015996200000013_VDA LA TOMATERA TALLER EL" u="1"/>
        <s v="CL 48 B CR 107 B -29 (INTERIOR 203 )" u="1"/>
        <s v="CR 67 E CL 58 C -7 (INTERIOR 301 )" u="1"/>
        <s v="CL 57 D CR 27 -24 (INTERIOR 301 )" u="1"/>
        <s v="CL 18 CR 105 -208 (INTERIOR 190 )" u="1"/>
        <s v="CR 52 CL 53 -30 (INTERIOR 404 )" u="1"/>
        <s v="CL 39 FD CR 120 -110 (INTERIOR 1001 )" u="1"/>
        <s v="RURAL_159084550000000019_CR 48B CL 99SUR-59(0019)" u="1"/>
        <s v="CL 77 SUR CR 45 -15" u="1"/>
        <s v="RURAL_161110560000000000_161110560000000000" u="1"/>
        <s v="CR 45 A CL 73 A -5" u="1"/>
        <s v="CR 56 CL 45 A -22" u="1"/>
        <s v="CL 53 CR 3 A -97 (INTERIOR 101 )" u="1"/>
        <s v="CL 56 B CR 24 -43 (INTERIOR 202 )" u="1"/>
        <s v="CR 3 D CL 48 -89 (INTERIOR 209 )" u="1"/>
        <s v="CL 39 F CR 115 A -113 (INTERIOR 219 )" u="1"/>
        <s v="CL 56 D CR 26 BB -4 (INTERIOR 401 )" u="1"/>
        <s v="RURAL_122006391102000000" u="1"/>
        <s v="CL 56 EE CR 17 B -39 (INTERIOR 201 )" u="1"/>
        <s v="RURAL_147054313300000101_147054313300000101_VIA LO" u="1"/>
        <s v="RURAL_147054313300000201_147054313300000201_VIA LO" u="1"/>
        <s v="RURAL_136029957528500008_BARRIO OLAYA HERRERA" u="1"/>
        <s v="RURAL_136029453000000101_136029453000000101" u="1"/>
        <s v="CR 44 CL 62 SUR -15 (INTERIOR 201 )" u="1"/>
        <s v="RURAL_147052508000000001_LA CUMBRE" u="1"/>
        <s v="CL 34 B CR 115 A -94 (INTERIOR 3350 )" u="1"/>
        <s v="CL 48 D CR 110 -356 (INTERIOR 191 )" u="1"/>
        <s v="CL 62 D CR 105 -18 (INTERIOR 201 )" u="1"/>
        <s v="RURAL_147054318000000201" u="1"/>
        <s v="RURAL_147054318000000202" u="1"/>
        <s v="CL 36 D SUR CR 23 -7 ( )" u="1"/>
        <s v="RURAL_166054999500000080" u="1"/>
        <s v="CL 20 A SUR CR 22 -314 (INTERIOR 8000 )" u="1"/>
        <s v="CR 49 A CL 98 A SUR -228 (INTERIOR 8011 )" u="1"/>
        <s v="RURAL_159128800000008019" u="1"/>
        <s v="CL 40 CR 26 C -40 (INTERIOR 101 )" u="1"/>
        <s v="CR 50 CL 38 -50" u="1"/>
        <s v="RURAL_122018570000000001" u="1"/>
        <s v="CL 96 B SUR CR 59 -116 (INTERIOR 5 )" u="1"/>
        <s v="CL 8 B CR 65 -281" u="1"/>
        <s v="CR 17 A CL 56 D -7 (INTERIOR 301 )" u="1"/>
        <s v="CR 32 CL 40 C SUR -13" u="1"/>
        <s v="RURAL_163007734700000230_163007734700000230" u="1"/>
        <s v="CR 26 E CL 38 B -68 (INTERIOR 301 )" u="1"/>
        <s v="CR 26 E CL 38 B -68 (INTERIOR 302 )" u="1"/>
        <s v="CL 71 CR 48 A -19 (INTERIOR 400 )" u="1"/>
        <s v="CL 55 CR 24 -64 (INTERIOR 201 )" u="1"/>
        <s v="RURAL_159067356000000302" u="1"/>
        <s v="CR 76 CL 29 -46 (INTERIOR 302 )" u="1"/>
        <s v="CR 76 CL 29 -46 (INTERIOR 301 )" u="1"/>
        <s v="CR 76 CL 29 -46 (INTERIOR 401 )" u="1"/>
        <s v="CR 76 CL 29 -46 (INTERIOR 502 )" u="1"/>
        <s v="CR 76 CL 29 -46 (INTERIOR 404 )" u="1"/>
        <s v="CR 76 CL 29 -46 (INTERIOR 403 )" u="1"/>
        <s v="CR 76 CL 29 -46 (INTERIOR 501 )" u="1"/>
        <s v="CR 76 CL 29 -46 (INTERIOR 402 )" u="1"/>
        <s v="RURAL_122025750000000106_PROV.RURAL_12202575000000" u="1"/>
        <s v="CL 65 CR 16 DD -19 (INTERIOR 1273 )" u="1"/>
        <s v="CL 59 A CR 80 A -204" u="1"/>
        <s v="RURAL_163007734700000240_163007734700000240" u="1"/>
        <s v="CR 21 CL 45 -83 (INTERIOR 301 )" u="1"/>
        <s v="CL 59 BD CR 28 A -68" u="1"/>
        <s v="CL 63 CR 39 -90 (INTERIOR 102 )" u="1"/>
        <s v="CR 19 CL 59 C -57 (INTERIOR 2202 )" u="1"/>
        <s v="CR 19 CL 59 C -57 (INTERIOR 2203 )" u="1"/>
        <s v="CR 99 DE CL 48 BC -41" u="1"/>
        <s v="CL 29 B CR 84 -77" u="1"/>
        <s v="RURAL_146027524000000201_146027524000000201" u="1"/>
        <s v="CR 94 CL 57 C -65 (INTERIOR 204 )" u="1"/>
        <s v="RURAL_147052824000000001_VDA TRAVESÍAS" u="1"/>
        <s v="RURAL_163014309300000000" u="1"/>
        <s v="RURAL_136029901871800301_COMUNA 7 ROBLEDO OLAYA HE" u="1"/>
        <s v="CR 20 C CL 56 B -40 (INTERIOR 301 )" u="1"/>
        <s v="CR 106 CL 34 F -54 (INTERIOR 108 )" u="1"/>
        <s v="CL 54 A SUR CR 63 -40 (INTERIOR 501 )" u="1"/>
        <s v="CR 37 CL 63 A -15 (INTERIOR 301 )" u="1"/>
        <s v="CL 36 SUR CR 22 -138" u="1"/>
        <s v="RURAL_159051458000000001_PROV.159051458000000000" u="1"/>
        <s v="CL 53 CR 46 -12" u="1"/>
        <s v="CL 48 C CR 77 -75 (INTERIOR 101 )" u="1"/>
        <s v="RURAL_167065830000000107_VEREDA LA DOCTORA" u="1"/>
        <s v="CR 73 CL 41 -26 (INTERIOR 202 )" u="1"/>
        <s v="CR 73 CL 41 -24 (INTERIOR 101 )" u="1"/>
        <s v="CR 68 CL 49 -35" u="1"/>
        <s v="CR 68 CL 49 -33 (INTERIOR 101 )" u="1"/>
        <s v="RURAL_161114005000000203_VEREDA LA CORRALA" u="1"/>
        <s v="CR 18 C CL 63 -5 (INTERIOR 222 )" u="1"/>
        <s v="CL 53 CR 3 A -97 (INTERIOR 102 )" u="1"/>
        <s v="CL 124 SUR CR 50 -13 (INTERIOR 101 )" u="1"/>
        <s v="CL 49 B CR 99 EE -379 (INTERIOR 201 )" u="1"/>
        <s v="CL 49 B CR 99 EE -379 (INTERIOR 202 )" u="1"/>
        <s v="RURAL_190130200704250001_PROV.SALINAS" u="1"/>
        <s v="CR 18 C CL 63 -31 (INTERIOR 160 )" u="1"/>
        <s v="RURAL_147010850000000001_LA PALMA" u="1"/>
        <s v="RURAL_147010850000000002_LA PALMA" u="1"/>
        <s v="CL 80 SUR CR 56 -17" u="1"/>
        <s v="CR 79 A CL 32 -47" u="1"/>
        <s v="RURAL_053713102000080000_CL 33 A DIAG 75 D -8" u="1"/>
        <s v="CR 42 CL 53 -212" u="1"/>
        <s v="CL 6 SUR CR 80 -45 (INTERIOR 101 )" u="1"/>
        <s v="CR 77 CL 40 SUR -27 (INTERIOR 302 )" u="1"/>
        <s v="CL 41 B SUR CR 26 -24 (INTERIOR 101 )" u="1"/>
        <s v="CL 63 CR 133 -100 (INTERIOR 110 )" u="1"/>
        <s v="CL 38 SUR CR 80 -12" u="1"/>
        <s v="RURAL_161010202000000001_PROV.161010202000000000" u="1"/>
        <s v="CL 71 SUR CR 46 -64" u="1"/>
        <s v="RURAL_103051646000000000_RUR SN ANT PRADO" u="1"/>
        <s v="RURAL_125004719300000000_125004719300000000" u="1"/>
        <s v="CL 9 SUR CR 52 B -90" u="1"/>
        <s v="CL 18 D CR 89 -11 (INTERIOR 3256 )" u="1"/>
        <s v="163014807700000000" u="1"/>
        <s v="CR 99 EC CL 48 BB -20" u="1"/>
        <s v="CL 48 F CR 100 AA -40 (INTERIOR 201 )" u="1"/>
        <s v="RURAL_146015339000000002_RURAL_PALMITAS" u="1"/>
        <s v="CR 100 AC CL 48 F -27 (INTERIOR 301 )" u="1"/>
        <s v="RURAL_122006389000000000" u="1"/>
        <s v="RURAL_116005312893106002_PROV.AGUA FRIAS" u="1"/>
        <s v="CR 91 A CL 44 B SUR -88" u="1"/>
        <s v="CR 91 A CL 44 B SUR -90" u="1"/>
        <s v="CL 47 C CR 102 -15" u="1"/>
        <s v="RURAL_163014829600000001_EL PEDREGAL" u="1"/>
        <s v="RURAL_163014829600000002_EL PEDREGAL" u="1"/>
        <s v="RURAL_136032709000000000_CR 105 CL 57A-30" u="1"/>
        <s v="CL 58 C CR 90 -1 (INTERIOR 182 )" u="1"/>
        <s v="RURAL_103043198500000000_103043198500000000" u="1"/>
        <s v="CR 15 AA CL 35 -19 (INTERIOR 301 )" u="1"/>
        <s v="RURAL_163008578000000301_(301)" u="1"/>
        <s v="CR 72 CL 45 SUR -21 (INTERIOR 135 )" u="1"/>
        <s v="CL 59 CR 131 B -24" u="1"/>
        <s v="RURAL_147023152000000002" u="1"/>
        <s v="CL 34 B CR 130 -27 (INTERIOR 141 )" u="1"/>
        <s v="CR 59 CL 55 A -40 (INTERIOR 3 )" u="1"/>
        <s v="CL 49 AA CR 102 BB -71 (INTERIOR 202 )" u="1"/>
        <s v="RURAL_163014979000000000_RURAL ITAGUI EL PEDREGAL" u="1"/>
        <s v="CR 8 A CL 58 B -70 (INTERIOR 221 )" u="1"/>
        <s v="CR 14 CL 55 -196 (INTERIOR 1140 )" u="1"/>
        <s v="CR 60 D CL 38 SUR -2 (INTERIOR 121 )" u="1"/>
        <s v="CR 60 D CL 38 SUR -2 (INTERIOR 1222 )" u="1"/>
        <s v="CR 60 D CL 38 SUR -2 (INTERIOR 1223 )" u="1"/>
        <s v="CR 106 CL 34 F -54 (INTERIOR 209 )" u="1"/>
        <s v="CL 48 C CR 99 CE -10 (INTERIOR 9901 )" u="1"/>
        <s v="CL 61 A CR 126 -69" u="1"/>
        <s v="RURAL_163017902500000001" u="1"/>
        <s v="RURAL_163017902500000002_163017902500000002" u="1"/>
        <s v="CR 45 A CL 64 -55 (INTERIOR 301 )" u="1"/>
        <s v="CL 66 B CR 36 -40 (INTERIOR 302 )" u="1"/>
        <s v="RURAL_053753209201150306_CR 74 TV 39B -15 (IN306 )" u="1"/>
        <s v="CIRC 73 B TRAN 39 B -115 (INTERIOR 307 )" u="1"/>
        <s v="RURAL_136029778900000000_CR 101C CL 58A -56" u="1"/>
        <s v="CL 27 CR 56 B -27" u="1"/>
        <s v="CR 59 B CL 41 D SUR -30 (INTERIOR 201 )" u="1"/>
        <s v="RURAL_116005480600000002" u="1"/>
        <s v="CL 69 CR 121 -250 (INTERIOR 118 )" u="1"/>
        <s v="CR 80 CL 39 SUR -29 (INTERIOR 212 )" u="1"/>
        <s v="CR 37 CL 48 -23 (INTERIOR 201 )" u="1"/>
        <s v="CR 37 CL 48 -23 (INTERIOR 301 )" u="1"/>
        <s v="CL 57 SUR CR 67 -22 (INTERIOR 9808 )" u="1"/>
        <s v="RURAL_122042260000000002" u="1"/>
        <s v="CR 10 CL 55 -366 (INTERIOR 102 )" u="1"/>
        <s v="CR 10 CL 55 -366 (INTERIOR 9902 )" u="1"/>
        <s v="CR 10 CL 55 -366 (INTERIOR 9802 )" u="1"/>
        <s v="RURAL_163014816000000001_PROV.163014816000000000" u="1"/>
        <s v="RURAL_125004758000000003_CR 1C CL 23 S-207 IN 220" u="1"/>
        <s v="CR 120 FF CL 54 -247 (INTERIOR 227 )" u="1"/>
        <s v="CL 54 A SUR CR 63 -40" u="1"/>
        <s v="RURAL_125006607300000040_LOTE 40" u="1"/>
        <s v="CL 65 CR 45 A -66 (INTERIOR 101 )" u="1"/>
        <s v="CR 120 FF CL 54 -247 (INTERIOR 127 )" u="1"/>
        <s v="CL 22 CR 54 -10" u="1"/>
        <s v="CL 22 CR 54 -14" u="1"/>
        <s v="RURAL_146005140000000004_ QUINTA DE BOLIVAR LOTE 4" u="1"/>
        <s v="RURAL_163008611200000010__VEREDAAJIZALII" u="1"/>
        <s v="RURAL_126007920000000101_MEDELLIN LAS PALMAS" u="1"/>
        <s v="CR 25 B CL 27 SUR -46 (INTERIOR 222 )" u="1"/>
        <s v="CR 19 CL 57 A -14 (INTERIOR 100 )" u="1"/>
        <s v="RURAL_122003570000000301" u="1"/>
        <s v="CR 94 B CL 62 A -39 (INTERIOR 127 )" u="1"/>
        <s v="CR 60 CL 48 -79 (INTERIOR 125 )" u="1"/>
        <s v="RURAL_136029902204000001_OLAYA HERRERA" u="1"/>
        <s v="RURAL_122006443000000000" u="1"/>
        <s v="RURAL_146001904000000004" u="1"/>
        <s v="CL 49 B CR 99 B -192 (INTERIOR 221 )" u="1"/>
        <s v="TRAN 7 A CR 32 -155 (INTERIOR 301 )" u="1"/>
        <s v="CL 18 CR 113 -34 (INTERIOR 232 )" u="1"/>
        <s v="RURAL_146001904000000038" u="1"/>
        <s v="CR 53 CL 46 -44 (INTERIOR 302 )" u="1"/>
        <s v="CL 26 SUR CR 22 -50 (INTERIOR 114 )" u="1"/>
        <s v="RURAL_122014511800000001_VDA MAZO" u="1"/>
        <s v="RURAL_125004760700000050_PARCELACION CORRIENTES" u="1"/>
        <s v="CR 30 CL 10 -335" u="1"/>
        <s v="RURAL_122002600000000002_BOCATOMA SANTA ELENA" u="1"/>
        <s v="RURAL_122010304100000000" u="1"/>
        <s v="RURAL_122003648500000101" u="1"/>
        <s v="RURAL_146009284000000000_BOQUERON PALMITAS" u="1"/>
        <s v="CR 87 CL 58 CC -84 (INTERIOR 302 )" u="1"/>
        <s v="RURAL_122022600000000102_SANTA ELENA PARTE CENTRAL" u="1"/>
        <s v="RURAL_190376200203120001_PROV.190376200203120000" u="1"/>
        <s v="RURAL_140004950000000026_PROV.PARC. VOLTA_LT 79" u="1"/>
        <s v="RURAL_163018718800000301" u="1"/>
        <s v="CL 74 CR 64 B -60" u="1"/>
        <s v="CR 66 A CL 47 -28 (INTERIOR 101 )" u="1"/>
        <s v="RURAL_125000072000000001_VILLAS DE LA CANDELARIA" u="1"/>
        <s v="CR 143 CL 65 -37" u="1"/>
        <s v="CR 3 C CL 48 -81 (INTERIOR 101 )" u="1"/>
        <s v="RURAL_163002005600000000_PORVENIR" u="1"/>
        <s v="CL 39 F CR 115 A -149 (INTERIOR 302 )" u="1"/>
        <s v="CR 64 C CL 72 -58 (INTERIOR 1 )" u="1"/>
        <s v="RURAL_114012243000000001" u="1"/>
        <s v="CR 125 CL 68 -2 (INTERIOR 109 )" u="1"/>
        <s v="RURAL_125004483400000005_PROV VEREDA PERICO" u="1"/>
        <s v="CR 44 CL 43 -97" u="1"/>
        <s v="CR 63 CL 33 -60 (INTERIOR 5 )" u="1"/>
        <s v="CR 63 CL 33 -60 (INTERIOR 50 )" u="1"/>
        <s v="CL 31 F CR 100 -10" u="1"/>
        <s v="CL 48 FA CR 100 AF -22 (INTERIOR 201 )" u="1"/>
        <s v="RURAL_126009500000000163_CR 9 CL 2 -10 INT 103" u="1"/>
        <s v="RURAL_122001054500000302" u="1"/>
        <s v="CL 39 CR 115 -91" u="1"/>
        <s v="CR 80 CL 39 SUR -6 (INTERIOR 302 )" u="1"/>
        <s v="CR 80 CL 39 SUR -6 (INTERIOR 401 )" u="1"/>
        <s v="CR 80 CL 39 SUR -6 (INTERIOR 402 )" u="1"/>
        <s v="RURAL_146005190000000004_QUINTA DE BOLIVAR LOTE 4" u="1"/>
        <s v="RURAL_146005190000000008_QUINTA DE BOLIVAR LOTE 8" u="1"/>
        <s v="CR 84 CL 37 B -93" u="1"/>
        <s v="RURAL_125004462000000077_SIERRA PALMA LOTE 77" u="1"/>
        <s v="CR 82 A CL 33 B -64 (INTERIOR 201 )" u="1"/>
        <s v="CR 82 A CL 33 B -64 (INTERIOR 202 )" u="1"/>
        <s v="CR 82 A CL 33 B -64 (INTERIOR 302 )" u="1"/>
        <s v="CR 82 A CL 33 B -64 (INTERIOR 301 )" u="1"/>
        <s v="CR 82 A CL 33 B -64 (INTERIOR 401 )" u="1"/>
        <s v="CR 82 A CL 33 B -64 (INTERIOR 501 )" u="1"/>
        <s v="CR 82 A CL 33 B -64 (INTERIOR 402 )" u="1"/>
        <s v="CR 80 CL 39 SUR -6 (INTERIOR 301 )" u="1"/>
        <s v="RURAL_125002244500000000_LAS PALMAS ENVIGADO" u="1"/>
        <s v="CR 82 A CL 33 B -64 (INTERIOR  LC 1 )" u="1"/>
        <s v="CR 34 CL 46 -34" u="1"/>
        <s v="CL 61 CR 38 -14 (INTERIOR 201 )" u="1"/>
        <s v="CL 61 CR 38 -14 (INTERIOR 301 )" u="1"/>
        <s v="RURAL_122020355000000110_VEREDA BARRO BLANCO" u="1"/>
        <s v="CL 48 BB CR 108 -28" u="1"/>
        <s v="CL 49 CR 28 -12" u="1"/>
        <s v="CL 48 CR 57 -87" u="1"/>
        <s v="CR 10 B CL 44 AA -58 (INTERIOR 401 )" u="1"/>
        <s v="CR 30 CL 35 -65" u="1"/>
        <s v="CR 24 B CL 101 AB -30 (INTERIOR 101 )" u="1"/>
        <s v="CR 60 CL 48 -79 (INTERIOR 401 )" u="1"/>
        <s v="CL 18 CR 90 -128 (INTERIOR 301 )" u="1"/>
        <s v="CL 57 CR 17 B -182 (INTERIOR 1124 )" u="1"/>
        <s v="CL 20 C CR 84 B -32 (INTERIOR 301 )" u="1"/>
        <s v="CL 55 CR 46 -46" u="1"/>
        <s v="CL 1 CR 82 -230 (INTERIOR 65 )" u="1"/>
        <s v="CL 1 CR 82 -230 (INTERIOR 67 )" u="1"/>
        <s v="CL 128 SUR CR 45 -73" u="1"/>
        <s v="CL 8 CR 37 A -13 (INTERIOR 101 )" u="1"/>
        <s v="CL 55 CR 7 -10 ( )" u="1"/>
        <s v="RURAL_125003200000000000_CR 5 CL 25 S-400 IN 170" u="1"/>
        <s v="CR 109 CL 55 -80 (INTERIOR 201 )" u="1"/>
        <s v="CR 20 CL 57 C -88 (INTERIOR 302 )" u="1"/>
        <s v="CR 26 F CL 37 -25 (INTERIOR 113 )" u="1"/>
        <s v="CR 26 G CL 37 -31 (INTERIOR 401 )" u="1"/>
        <s v="CR 107 CL 31 AA -103 (INTERIOR 104 )" u="1"/>
        <s v="CR 2 CL 52 -29 (INTERIOR 106 )" u="1"/>
        <s v="CL 49 B CR 99 B -192 (INTERIOR 220 )" u="1"/>
        <s v="CR 129 CL 61 -12 (INTERIOR 201 )" u="1"/>
        <s v="CL 34 B CR 128 -2 (INTERIOR 182 )" u="1"/>
        <s v="CR 101 CL 31 C -33" u="1"/>
        <s v="RURAL_146014909000000000_146014909000000000" u="1"/>
        <s v="RURAL_114014081000000001" u="1"/>
        <s v="CL 48 D CR 110 -364" u="1"/>
        <s v="CR 38 A CL 75 SUR -45 (INTERIOR 307 )" u="1"/>
        <s v="CR 38 A CL 75 SUR -45 (INTERIOR 407 )" u="1"/>
        <s v="CR 125 CL 68 -2 (INTERIOR 211 )" u="1"/>
        <s v="CR 125 CL 68 -2 (INTERIOR 2111 )" u="1"/>
        <s v="CL 58 B CR 98 -120 (INTERIOR 120 )" u="1"/>
        <s v="CL 39 DA CR 119 C -162 (INTERIOR 272 )" u="1"/>
        <s v="RURAL_163017221600000010_163017221600000100" u="1"/>
        <s v="CR 32 CL 59 B -52 (INTERIOR 302 )" u="1"/>
        <s v="RURAL_163002003000000000_PORVENIR" u="1"/>
        <s v="CR 69 CIRC 3 -15 (INTERIOR 111 )" u="1"/>
        <s v="CR 69 CIRC 3 -15 (INTERIOR 222 )" u="1"/>
        <s v="CR 69 CIRC 3 -15 (INTERIOR 333 )" u="1"/>
        <s v="CL 62 CR 88 C -81 (INTERIOR 109 )" u="1"/>
        <s v="CL 56 E CR 17 B -5 (INTERIOR 202 )" u="1"/>
        <s v="CL 56 E CR 17 B -5 (INTERIOR 302 )" u="1"/>
        <s v="CR 102 CL 48 D -149 (INTERIOR 114 )" u="1"/>
        <s v="CL 52 A CR 23 -11 (INTERIOR 201 )" u="1"/>
        <s v="RURAL_116005074905000010" u="1"/>
        <s v="CR 131 CL 59 A -42 (INTERIOR 136 )" u="1"/>
        <s v="CR 16 CL 56 -40 (INTERIOR 101 )" u="1"/>
        <s v="CR 16 CL 56 -40 (INTERIOR 102 )" u="1"/>
        <s v="CR 69 CL 26 -84 (INTERIOR 401 )" u="1"/>
        <s v="CR 69 CL 26 -84 (INTERIOR 402 )" u="1"/>
        <s v="RURAL_147048456000000103" u="1"/>
        <s v="CL 34 CC CR 116 -12 (INTERIOR 167 )" u="1"/>
        <s v="CL 34 CC CR 116 -12 (INTERIOR 165 )" u="1"/>
        <s v="CL 43 BB CR 120 B -93 (INTERIOR 9906 )" u="1"/>
        <s v="CL 44 CR 84 -26 (INTERIOR 102 )" u="1"/>
        <s v="RURAL_147047150000000005" u="1"/>
        <s v="CL 59 CR 120 F -59 (INTERIOR 101 )" u="1"/>
        <s v="CL 59 CR 120 F -59 (INTERIOR 301 )" u="1"/>
        <s v="CR 25 BB CL 56 -65 (INTERIOR 302 )" u="1"/>
        <s v="CR 2 CL 52 -29 (INTERIOR 1 )" u="1"/>
        <s v="CL 45 CR 77 -68" u="1"/>
        <s v="CL 44 CR 84 -26 (INTERIOR 201 )" u="1"/>
        <s v="CL 18 CR 91 -45 (INTERIOR 106 )" u="1"/>
        <s v="CL 57 A SUR CR 63 -48" u="1"/>
        <s v="CL 51 A SUR CR 62 A -15" u="1"/>
        <s v="CL 50 CR 119 -175 (INTERIOR 301 )" u="1"/>
        <s v="CL 50 CR 119 -175 (INTERIOR 302 )" u="1"/>
        <s v="CL 53 CR 30 -16 (INTERIOR 302 )" u="1"/>
        <s v="CL 53 CR 30 -16 (INTERIOR 301 )" u="1"/>
        <s v="CL 26 B CR 56 A -4" u="1"/>
        <s v="RURAL_122015999400000201" u="1"/>
        <s v="CL 29 CR 50 D -18 (INTERIOR 1306 )" u="1"/>
        <s v="CL 79 A SUR CR 46 -80" u="1"/>
        <s v="RURAL_159158454000000301" u="1"/>
        <s v="CR 88 CL 41 -40 (INTERIOR 101 )" u="1"/>
        <s v="CL 30 A SUR CR 44 A -54 (INTERIOR 101 )" u="1"/>
        <s v="CR 50 A CL 34 A -14" u="1"/>
        <s v="CR 50 C CL 60 -46 (INTERIOR 101 )" u="1"/>
        <s v="CL 39 D SUR CR 24 A -11" u="1"/>
        <s v="RURAL_147014008000000001_EL PATIO" u="1"/>
        <s v="CL 47 C CR 61 -105 (INTERIOR 151 )" u="1"/>
        <s v="CL 47 C CR 61 -105 (INTERIOR 149 )" u="1"/>
        <s v="CL 47 C CR 61 -105 (INTERIOR 148 )" u="1"/>
        <s v="RURAL_167082000000000101_167082000000000101" u="1"/>
        <s v="CL 62 CR 127 -117 (INTERIOR 109 )" u="1"/>
        <s v="CL 40 SUR CR 30 -39 (INTERIOR 126 )" u="1"/>
        <s v="CL 58 CR 94 -107 (INTERIOR 1110 )" u="1"/>
        <s v="CL 56 D CR 14 -29 (INTERIOR 202 )" u="1"/>
        <s v="CL 64 CR 45 A -51" u="1"/>
        <s v="RURAL_167095074000000201_167095074000000201_" u="1"/>
        <s v="RURAL_159073639198000020_CR49A CL98A SUR-228 BG 20" u="1"/>
        <s v="RURAL_163019544000202000" u="1"/>
        <s v="CR 61 CL 81 SUR -27" u="1"/>
        <s v="RURAL_147013900000000000_147013900000000000" u="1"/>
        <s v="CR 53 CL 75 AB SUR -56 (INTERIOR 111 )" u="1"/>
        <s v="CR 79 CL 42 SUR -39" u="1"/>
        <s v="CR 62 CL 87 SUR -32" u="1"/>
        <s v="CR 27 CL 59 -98 (INTERIOR 102 )" u="1"/>
        <s v="RURAL_163017145000000301" u="1"/>
        <s v="CR 47 CL 41 -24 (INTERIOR 301 )" u="1"/>
        <s v="CL 56 C CR 17 A -27" u="1"/>
        <s v="CR 47 CL 41 -24 (INTERIOR 302 )" u="1"/>
        <s v="CL 45 CR 27 -43 (INTERIOR 302 )" u="1"/>
        <s v="CR 91 CL 44 B -38 (INTERIOR 302 )" u="1"/>
        <s v="CR 129 CL 55 -105 (INTERIOR 101 )" u="1"/>
        <s v="CL 3 SUR CR 80 B -77 (INTERIOR 301 )" u="1"/>
        <s v="CL 18 CR 110 A -79 (INTERIOR 320 )" u="1"/>
        <s v="CR 45 D CL 60 -56" u="1"/>
        <s v="CL 29 B CR 84 -53" u="1"/>
        <s v="CR 106 CL 43 -9 (INTERIOR 101 )" u="1"/>
        <s v="CR 68 CL 48 -24 (INTERIOR 101 )" u="1"/>
        <s v="CL 43 CR 108 -59 (INTERIOR 301 )" u="1"/>
        <s v="CR 26 C CL 38 B -37 (INTERIOR 401 )" u="1"/>
        <s v="CR 26 E CL 38 B -17 (INTERIOR 301 )" u="1"/>
        <s v="CL 3 SUR CR 80 B -77 (INTERIOR 102 )" u="1"/>
        <s v="CL 17 SUR CR 43 A -31" u="1"/>
        <s v="CR 58 CL 43 SUR -83 (INTERIOR 131 )" u="1"/>
        <s v="CL 30 CR 54 -19" u="1"/>
        <s v="CL 39 CR 43 A -18" u="1"/>
        <s v="CR 30 CL 1 SUR -50" u="1"/>
        <s v="CR 36 CL 8 A -9" u="1"/>
        <s v="CR 25 A CL 56 -27 (INTERIOR 301 )" u="1"/>
        <s v="CR 124 CL 56 -111 (INTERIOR 302 )" u="1"/>
        <s v="CL 34 C CR 118 -232 (INTERIOR 108 )" u="1"/>
        <s v="CL 34 C CR 118 -232 (INTERIOR 110 )" u="1"/>
        <s v="RURAL_163013007000000111" u="1"/>
        <s v="CL 1 CR 82 -230 (INTERIOR 61 )" u="1"/>
        <s v="CL 1 CR 82 -28 (INTERIOR 317 )" u="1"/>
        <s v="CL 12 SUR CR 52 -46 (INTERIOR 301 )" u="1"/>
        <s v="CL 69 CR 49 -8 (INTERIOR 201 )" u="1"/>
        <s v="CL 48 D CR 121 C -60" u="1"/>
        <s v="CR 69 D CL 35 -44" u="1"/>
        <s v="CL 58 CR 45 D -105 (INTERIOR 201 )" u="1"/>
        <s v="CL 58 CR 45 D -105 (INTERIOR 301 )" u="1"/>
        <s v="CL 58 CR 45 D -105 (INTERIOR 501 )" u="1"/>
        <s v="CL 58 CR 45 D -105 (INTERIOR 401 )" u="1"/>
        <s v="CL 49 B CR 99 B -192 (INTERIOR 119 )" u="1"/>
        <s v="CL 1 B SUR CR 38 -30 (INTERIOR 903 )" u="1"/>
        <s v="CL 34 CR 33 -73" u="1"/>
        <s v="CR 19 CL 53 -20 (INTERIOR 201 )" u="1"/>
        <s v="CR 143 CL 68 -140" u="1"/>
        <s v="CR 43 A CL 9 SUR -13 (INTERIOR 5 )" u="1"/>
        <s v="CL 56 E CR 17 B -10 (INTERIOR 201 )" u="1"/>
        <s v="CL 55 H CR 3 ESTE -7" u="1"/>
        <s v="RURAL_163017180002500000" u="1"/>
        <s v="RURAL_163017180002809801" u="1"/>
        <s v="RURAL_163017180002700000" u="1"/>
        <s v="RURAL_163017180002809901" u="1"/>
        <s v="RURAL_122003570000000000_122003570000000000" u="1"/>
        <s v="CL 12 B CR 111 A -12" u="1"/>
        <s v="CL 65 CR 45 A -50" u="1"/>
        <s v="CR 68 CL 70 SUR -50 (INTERIOR 301 )" u="1"/>
        <s v="CL 45 D CR 14 C -0" u="1"/>
        <s v="CL 24 CR 74 -44" u="1"/>
        <s v="RURAL_163014331000000201" u="1"/>
        <s v="CL 49 CR 99 E -63 (INTERIOR 2201 )" u="1"/>
        <s v="CL 49 CR 99 E -63 (INTERIOR 2202 )" u="1"/>
        <s v="CL 18 D CR 89 -11 (INTERIOR 3158 )" u="1"/>
        <s v="CL 49 CR 99 E -63 (INTERIOR 301 )" u="1"/>
        <s v="RURAL_147023349500000011" u="1"/>
        <s v="CR 80 CL 6 SUR -81 (INTERIOR 301 )" u="1"/>
        <s v="CL 18 CR 91 -42 (INTERIOR 122 )" u="1"/>
        <s v="CL 31 CR 77 -70" u="1"/>
        <s v="RURAL_190130200776700000_V MANI DEL CARDAL" u="1"/>
        <s v="CL 34 A CR 116 -171 (INTERIOR 111 )" u="1"/>
        <s v="CL 18 D CR 89 -11 (INTERIOR 3779 )" u="1"/>
        <s v="CL 18 D CR 89 -11 (INTERIOR 3777 )" u="1"/>
        <s v="CL 48 BB CR 108 -38" u="1"/>
        <s v="CL 48 BB CR 108 -38 (INTERIOR 201 )" u="1"/>
        <s v="RURAL_163002753000000001" u="1"/>
        <s v="CL 58 CC CR 87 -378 (INTERIOR 201 )" u="1"/>
        <s v="CR 120 E CL 48 B -64" u="1"/>
        <s v="CR 74 CL 24 -33 (INTERIOR 201 )" u="1"/>
        <s v="CL 40 F SUR CR 40 A -22 (INTERIOR 401 )" u="1"/>
        <s v="CL 40 CR 51 -78 (INTERIOR 400 )" u="1"/>
        <s v="CL 98 B SUR CR 51 -73 (INTERIOR 303 )" u="1"/>
        <s v="RURAL_159161305000000103_PROV.159161305000000101" u="1"/>
        <s v="CL 40 CR 89 -25 (INTERIOR 301 )" u="1"/>
        <s v="CR 82 TRAN 45 C -96 (INTERIOR 401 )" u="1"/>
        <s v="CR 19 CL 56 HC -3 (INTERIOR 301 )" u="1"/>
        <s v="RURAL_146008275050000008_146008275050000008" u="1"/>
        <s v="CL 6 SUR CR 80 AC -26 (INTERIOR 113 )" u="1"/>
        <s v="RURAL_147047049000000301_VEREDA EL LLANO" u="1"/>
        <s v="RURAL_159117727000000500_159117727000000500" u="1"/>
        <s v="RURAL_159117727000000400_159117727000000400" u="1"/>
        <s v="RURAL_159117727000000300_RURAL_159117727000000300" u="1"/>
        <s v="RURAL_159117727000000200_RURAL_159117727000000200" u="1"/>
        <s v="CL 37 A CR 50 A -66 (INTERIOR 301 )" u="1"/>
        <s v="DIAG 31 TRAN 34 D SUR -21 (INTERIOR 100 )" u="1"/>
        <s v="CR 51 CL 83 -25 (INTERIOR 401 )" u="1"/>
        <s v="CL 39 DA CR 119 C -145 (INTERIOR 108 )" u="1"/>
        <s v="CL 6 CR 14 -61 (LC  LT 10 )" u="1"/>
        <s v="CL 62 CC CR 106 A -84 (INTERIOR 101 )" u="1"/>
        <s v="CL 4 CR 58 -25 (INTERIOR 203 )" u="1"/>
        <s v="CL 57 CR 54 -34 (INTERIOR 401 )" u="1"/>
        <s v="CL 51 B CR 1 ESTE -125 (INTERIOR 103 )" u="1"/>
        <s v="CL 58 CC CR 87 -369 (INTERIOR 300 )" u="1"/>
        <s v="CL 51 B CR 1 -46 (INTERIOR 300 )" u="1"/>
        <s v="RURAL_146024705000000000_146024705000000000" u="1"/>
        <s v="CL 49 CR 99 F -100 (INTERIOR 3119 )" u="1"/>
        <s v="RURAL_136029956200000001_OLAYA HERRERA" u="1"/>
        <s v="CR 20 B CL 53 -30 (INTERIOR 210 )" u="1"/>
        <s v="CL 40 C SUR CR 28 -35" u="1"/>
        <s v="CL 57 CR 7 -0 (INTERIOR 121 )" u="1"/>
        <s v="CR 47 A CL 38 B SUR -24 (INTERIOR 101 )" u="1"/>
        <s v="CL 23 SUR CR 27 -7 (INTERIOR 5 )" u="1"/>
        <s v="RURAL_159142107000000101_159142107000000101" u="1"/>
        <s v="CL 79 SUR CR 61 -83 (INTERIOR 101 )" u="1"/>
        <s v="CR 43 A CL 50 D SUR -66 (INTERIOR 201 )" u="1"/>
        <s v="DIAG 32 A TRAN 34 D SUR -46 (INTERIOR 107 )" u="1"/>
        <s v="DIAG 32 A TRAN 34 D SUR -46 (INTERIOR 202 )" u="1"/>
        <s v="CL 29 D CR 55 -191 (INTERIOR 301 )" u="1"/>
        <s v="RURAL_147046975200000101_147046975200000101" u="1"/>
        <s v="CL 64 CR 128 -40 (INTERIOR 102 )" u="1"/>
        <s v="CL 60 C CR 152 C -305" u="1"/>
        <s v="CL 40 B SUR CR 26 -49 (INTERIOR 101 )" u="1"/>
        <s v="CR 48 A CL 68 -6" u="1"/>
        <s v="RURAL_163002135000000000_PORVENIR" u="1"/>
        <s v="CR 43 CL 44 -14 (INTERIOR 302 )" u="1"/>
        <s v="CR 136 C CL 66 -415 (INTERIOR 149 )" u="1"/>
        <s v="CR 51 A CL 3 SUR -30" u="1"/>
        <s v="CL 59 B CR 18 D -21 (INTERIOR 201 )" u="1"/>
        <s v="TRAN 33 A SUR DIAG 32 B -19 (INTERIOR 103 )" u="1"/>
        <s v="CR 65 CL 4 -108 (INTERIOR 101 )" u="1"/>
        <s v="CL 59 C CR 27 B -26 (INTERIOR 104 )" u="1"/>
        <s v="CL 26 CR 65 B -74" u="1"/>
        <s v="CL 30 C CR 70 -16" u="1"/>
        <s v="CR 82 B CL 15 B -5" u="1"/>
        <s v="CL 16 CR 59 -68" u="1"/>
        <s v="CL 62 CR 119 -2" u="1"/>
        <s v="CL 98 B SUR CR 51 -72 (INTERIOR 101 )" u="1"/>
        <s v="CR 73 CL 45 D -8" u="1"/>
        <s v="CL 54 B CR 58 -14 (INTERIOR 301 )" u="1"/>
        <s v="CR 17 B CL 56 EE -50 (INTERIOR 165 )" u="1"/>
        <s v="CR 18 D CL 57 B -14 (INTERIOR 111 )" u="1"/>
        <s v="CL 65 CR 16 DD -99 (INTERIOR 1255 )" u="1"/>
        <s v="CL 5 SUR CR 30 B -72 (INTERIOR 102 )" u="1"/>
        <s v="CR 29 CL 6 -24 (INTERIOR 5020 )" u="1"/>
        <s v="CR 8 ESTE CL 54 B -61 (INTERIOR 101 )" u="1"/>
        <s v="RURAL_136029957970002001" u="1"/>
        <s v="CL 5 SUR CR 83 -94 (INTERIOR 102 )" u="1"/>
        <s v="CL 43 C CR 115 B -10" u="1"/>
        <s v="CL 56 CR 51 -20" u="1"/>
        <s v="RURAL_116005322810100059_CL 31C 110A 50(101)" u="1"/>
        <s v="CR 4 A CL 55 E -72 (INTERIOR 201 )" u="1"/>
        <s v="CL 60 CR 37 -3 (INTERIOR 176 )" u="1"/>
        <s v="CR 94 B CL 62 AA -20 (INTERIOR 109 )" u="1"/>
        <s v="CL 62 CR 110 -520 (INTERIOR 109 )" u="1"/>
        <s v="CL 46 CR 29 -68 (INTERIOR 201 )" u="1"/>
        <s v="CR 79 B CL 46 SUR -15 (INTERIOR 101 )" u="1"/>
        <s v="CR 102 CL 48 E -32 (INTERIOR 301 )" u="1"/>
        <s v="CR 29 CL 6 -24 (INTERIOR 2304 )" u="1"/>
        <s v="RURAL_146003598502000004" u="1"/>
        <s v="CR 58 CL 79 -141" u="1"/>
        <s v="CL 39 E CR 115 A -113" u="1"/>
        <s v="CL 57 EE CR 22 B -52" u="1"/>
        <s v="CR 107 CL 35 -110 (INTERIOR 102 )" u="1"/>
        <s v="CL 17 CR 107 A -62 (INTERIOR 101 )" u="1"/>
        <s v="CL 18 D CR 89 -11 (INTERIOR 3781 )" u="1"/>
        <s v="CR 92 CC CL 57 F -11 (INTERIOR 301 )" u="1"/>
        <s v="RURAL_163006907300000302_163006907300000302" u="1"/>
        <s v="RURAL_163018718800000201" u="1"/>
        <s v="CL 51 CR 40 -13" u="1"/>
        <s v="CL 57 CR 57 -23" u="1"/>
        <s v="CL 65 CR 16 DD -99 (INTERIOR 149 )" u="1"/>
        <s v="CL 127 SUR CR 46 -93" u="1"/>
        <s v="CL 18 D CR 89 -11 (INTERIOR 3773 )" u="1"/>
        <s v="CL 49 A CR 2 AB -53 (INTERIOR 323 )" u="1"/>
        <s v="CR 92 CC CL 57 F -11 (INTERIOR 202 )" u="1"/>
        <s v="RURAL_163004808000000000_EL PORVENIR" u="1"/>
        <s v="RURAL_163004808000000101_EL PORVENIR" u="1"/>
        <s v="RURAL_163001965700000303" u="1"/>
        <s v="CR 5 CL 51 B -1 (INTERIOR 401 )" u="1"/>
        <s v="RURAL_103051884720100001_PROV.103051884720100000" u="1"/>
        <s v="CL 18 D CR 89 -11 (INTERIOR 3758 )" u="1"/>
        <s v="CL 18 D CR 89 -11 (INTERIOR 3759 )" u="1"/>
        <s v="CL 52 B CR 12 -101 (INTERIOR 201 )" u="1"/>
        <s v="CL 18 D CR 89 -11 (INTERIOR 3760 )" u="1"/>
        <s v="CR 144 CL 63 -38 (INTERIOR 301 )" u="1"/>
        <s v="CR 89 DA CL 30 AB -14 (INTERIOR 101 )" u="1"/>
        <s v="CL 39 DA CR 115 -184 (INTERIOR 201 )" u="1"/>
        <s v="CL 47 C CR 59 -240" u="1"/>
        <s v="CR 50 CL 79 C SUR -310 (INTERIOR 101 )" u="1"/>
        <s v="CR 33 CL 36 B -10 (INTERIOR 301 )" u="1"/>
        <s v="CR 80 A CL 3 A -21 (INTERIOR 301 )" u="1"/>
        <s v="CL 39 F CR 115 A -131 (INTERIOR 101 )" u="1"/>
        <s v="RURAL_125002505490008099" u="1"/>
        <s v="RURAL_166054875000008006" u="1"/>
        <s v="RURAL_165032890000000080" u="1"/>
        <s v="RURAL_165032900000000080" u="1"/>
        <s v="CR 49 A CL 39 -26 (INTERIOR 8000 )" u="1"/>
        <s v="CL 52 B CR 81 -88 (INTERIOR 8000 )" u="1"/>
        <s v="CL 2 SUR CR 18 -8 (INTERIOR 8000 )" u="1"/>
        <s v="CL 2 SUR CR 18 -4 (INTERIOR 8000 )" u="1"/>
        <s v="CL 16 A SUR CR 9 E -70 (INTERIOR 8009 )" u="1"/>
        <s v="RURAL_147052607000000001" u="1"/>
        <s v="RURAL_166035980000000004" u="1"/>
        <s v="CR 2 CL 54 -190 (INTERIOR 101 )" u="1"/>
        <s v="CL 52 CR 49 -18 (INTERIOR 502 )" u="1"/>
        <s v="CL 36 C CR 116 B -5" u="1"/>
        <s v="CL 40 A SUR CR 61 A -11 (INTERIOR 301 )" u="1"/>
        <s v="CR 116 B CL 36 C -70 (INTERIOR 9803 )" u="1"/>
        <s v="CL 10 CR 37 -17 (INTERIOR 101 )" u="1"/>
        <s v="CR 52 CL 74 -85 (INTERIOR 302 )" u="1"/>
        <s v="CR 52 CL 74 -85 (INTERIOR 301 )" u="1"/>
        <s v="RURAL_161131670000000200_VEREDA LA MIEL" u="1"/>
        <s v="RURAL_161131670000000300_VEREDA LA MIEL" u="1"/>
        <s v="CR 119 B CL 60 B -19 (INTERIOR 201 )" u="1"/>
        <s v="CR 119 B CL 60 B -19 (INTERIOR 301 )" u="1"/>
        <s v="CL 59 CR 120 F -59 (INTERIOR 302 )" u="1"/>
        <s v="CL 59 CR 120 F -59 (INTERIOR 202 )" u="1"/>
        <s v="CL 59 CR 120 F -59 (INTERIOR 201 )" u="1"/>
        <s v="CL 31 B CR 89 DD -16 (INTERIOR 402 )" u="1"/>
        <s v="CL 31 B CR 89 DD -16 (INTERIOR 302 )" u="1"/>
        <s v="CL 58 CR 102 A -115 (INTERIOR 175 )" u="1"/>
        <s v="CL 48 FD CR 100 A -31 (INTERIOR 101 )" u="1"/>
        <s v="CL 4 CR 58 -25 (INTERIOR 202 )" u="1"/>
        <s v="CR 55 CL 3 SUR -39 (INTERIOR 201 )" u="1"/>
        <s v="CL 107 SUR CR 52 -158 (INTERIOR 108 )" u="1"/>
        <s v="DIAG 47 A CL 31 A -31 (INTERIOR 302 )" u="1"/>
        <s v="RURAL_147048816000000201_147048816000000201" u="1"/>
        <s v="RURAL_147024400000000000_EL UVITO" u="1"/>
        <s v="RURAL_114013298500000011_VDA MANZANILLO" u="1"/>
        <s v="CL 62 CR 96 A -157 (INTERIOR 181 )" u="1"/>
        <s v="CL 57 C CR 18 CC -48 (INTERIOR 201 )" u="1"/>
        <s v="RURAL_147024600000000010_147024600000000010" u="1"/>
        <s v="CL 49 CR 99 F -100 (INTERIOR 1111 )" u="1"/>
        <s v="CL 57 DD CR 23 -115" u="1"/>
        <s v="CL 68 CR 136 C -23 (INTERIOR 414 )" u="1"/>
        <s v="RURAL_147022266000000001" u="1"/>
        <s v="CR 103 A CL 48 BG -14 (INTERIOR 201 )" u="1"/>
        <s v="CL 54 B CR 6 ESTE -36" u="1"/>
        <s v="CR 2 C CL 54 -68 (INTERIOR 201 )" u="1"/>
        <s v="CL 55 A CR 131 -91" u="1"/>
        <s v="RURAL_163012191800000000_163012191800000000" u="1"/>
        <s v="CL 143 SUR CR 52 -133" u="1"/>
        <s v="CR 120 F CL 54 -62 (INTERIOR 221 )" u="1"/>
        <s v="RURAL_161025341000000002_PRIMAVERA" u="1"/>
        <s v="CR 50 CL 117 SUR -192 (INTERIOR 204 )" u="1"/>
        <s v="CR 43 A CL 68 A SUR -5" u="1"/>
        <s v="CL 40 A SUR CR 67 -68" u="1"/>
        <s v="CL 23 CR 78 -59 (INTERIOR 302 )" u="1"/>
        <s v="RURAL_147017703000000102_VEREDA EL PATIO SAN CRIST" u="1"/>
        <s v="RURAL_126009500000000109_CR 9 CL 2 -10 INT 101" u="1"/>
        <s v="CL 28 A CR 65 A -45" u="1"/>
        <s v="CR 92 CL 35 B -81" u="1"/>
        <s v="CL 56 B CR 24 -28 (INTERIOR 203 )" u="1"/>
        <s v="DIAG 17 C CL 56 B -18 (INTERIOR 101 )" u="1"/>
        <s v="DIAG 17 C CL 56 B -18 (INTERIOR 201 )" u="1"/>
        <s v="CR 59 A CL 14 -95" u="1"/>
        <s v="DIAG 17 C CL 56 B -18 (INTERIOR 301 )" u="1"/>
        <s v="RURAL_163004476000000000_EL PORVENIR" u="1"/>
        <s v="RURAL_163004747000000101" u="1"/>
        <s v="DIAG 17 C CL 56 B -20 (INTERIOR 101 )" u="1"/>
        <s v="DIAG 17 C CL 56 B -20 (INTERIOR 201 )" u="1"/>
        <s v="CL 56 B CR 24 -28 (INTERIOR 103 )" u="1"/>
        <s v="RURAL_163004747000000102" u="1"/>
        <s v="RURAL_163004747000000201" u="1"/>
        <s v="DIAG 74 A CL 33 -103" u="1"/>
        <s v="RURAL_163004747000000301" u="1"/>
        <s v="RURAL_122010333900000000_122010333900000000" u="1"/>
        <s v="RURAL_163001870000000302_EL PORVENIR" u="1"/>
        <s v="CL 48 CR 31 A -22 (INTERIOR 102 )" u="1"/>
        <s v="RURAL_163001870000000402_EL PORVENIR" u="1"/>
        <s v="CL 32 CR 29 A -35 (INTERIOR 101 )" u="1"/>
        <s v="RURAL_163002264900000101_PORVENIR" u="1"/>
        <s v="RURAL_163002264900000201_PORVENIR" u="1"/>
        <s v="CR 42 A CL 125 SUR -77 (INTERIOR 155 )" u="1"/>
        <s v="RURAL_159161388000000003_LA RAYA" u="1"/>
        <s v="CL 12 C SUR CR 53 -120 (INTERIOR 301 )" u="1"/>
        <s v="RURAL_159056900000000102_159056900000000102" u="1"/>
        <s v="CR 89 A CL 47 DD -48 (INTERIOR 301 )" u="1"/>
        <s v="CL 56 B CR 24 -47 (INTERIOR 301 )" u="1"/>
        <s v="CL 56 B CR 24 -47 (INTERIOR 401 )" u="1"/>
        <s v="RURAL_161023103000000037_VEREDA LA CHUSCALA" u="1"/>
        <s v="CL 56 B CR 24 -47 (INTERIOR 102 )" u="1"/>
        <s v="CL 56 B CR 24 -43 (INTERIOR 301 )" u="1"/>
        <s v="CR 89 A CL 47 DD -48 (INTERIOR 302 )" u="1"/>
        <s v="CL 4 CR 58 -25 (INTERIOR 101 )" u="1"/>
        <s v="CL 56 E CR 26 AA -30 (INTERIOR 301 )" u="1"/>
        <s v="CL 56 E CR 26 AA -30 (INTERIOR 302 )" u="1"/>
        <s v="CL 56 E CR 26 AA -30 (INTERIOR 401 )" u="1"/>
        <s v="CL 69 CR 53 -49" u="1"/>
        <s v="CR 41 CL 16 A SUR -21" u="1"/>
        <s v="CR 65 A CL 34 -23" u="1"/>
        <s v="CR 43 AA CL 72 SUR -56 (INTERIOR 201 )" u="1"/>
        <s v="CR 26 A CL 55 BB -1 (INTERIOR 201 )" u="1"/>
        <s v="CL 13 CR 70 -37 (INTERIOR 201 )" u="1"/>
        <s v="DIAG 74 A CL 33 -103 (INTERIOR 101 )" u="1"/>
        <s v="DIAG 74 A CL 33 -103 (INTERIOR 102 )" u="1"/>
        <s v="DIAG 74 A CL 33 -103 (INTERIOR 103 )" u="1"/>
        <s v="RURAL_114013384000000001" u="1"/>
        <s v="RURAL_114013384000000002" u="1"/>
        <s v="RURAL_116005311740000101" u="1"/>
        <s v="RURAL_114004486400000001_PROV.114004486400000000_M" u="1"/>
        <s v="RURAL_163018735000000201" u="1"/>
        <s v="RURAL_163018735000000302" u="1"/>
        <s v="CL 48 FA CR 100 AA -1 (INTERIOR 304 )" u="1"/>
        <s v="RURAL_163014438000000024_FONDO DE LA CANCHA" u="1"/>
        <s v="RURAL_122044400000000101_SANTA ELENA" u="1"/>
        <s v="CL 46 E CR 59 C -81 (INTERIOR 302 )" u="1"/>
        <s v="CL 18 D CR 89 -11 (INTERIOR 375 )" u="1"/>
        <s v="RURAL_147024610000000102_EL UVITO CL 70 CR 152 A -" u="1"/>
        <s v="DIAG 17 E CL 56 B -1 (INTERIOR 115 )" u="1"/>
        <s v="163014443000000000" u="1"/>
        <s v="RURAL_163014470100000201_163014470100000201" u="1"/>
        <s v="RURAL_163014490000000101_163014490000000101" u="1"/>
        <s v="RURAL_163002268000000000" u="1"/>
        <s v="RURAL_1630022700000000000" u="1"/>
        <s v="RURAL_163004822000000101" u="1"/>
        <s v="RURAL_116005329089989102_AGUAS FRIAS" u="1"/>
        <s v="CL 35 CR 80 -65" u="1"/>
        <s v="RURAL_114004930000000101_VEREDA_EL JARDIN" u="1"/>
        <s v="CL 13 CR 36 A -156 (INTERIOR 702 )" u="1"/>
        <s v="CL 115 B SUR CR 51 -30" u="1"/>
        <s v="CL 47 C CR 61 -81 (INTERIOR 1191 )" u="1"/>
        <s v="CL 115 B SUR CR 51 -30 (INTERIOR 302 )" u="1"/>
        <s v="CL 3 SUR CR 53 -81 (INTERIOR 302 )" u="1"/>
        <s v="RURAL_163014438000000023_BILLAR DE PEDREGAL" u="1"/>
        <s v="RURAL_147029967500000001_ VDA LA CUCHILLA" u="1"/>
        <s v="CL 46 CR 1 B -40 (INTERIOR 230 )" u="1"/>
        <s v="RURAL_147049901000000202_PROV.147049901000000201" u="1"/>
        <s v="CR 85 D CL 57 A -18 (INTERIOR 9505 )" u="1"/>
        <s v="RURAL_116005312515100201_116005312515100201" u="1"/>
        <s v="CR 132 A CL 59 -34" u="1"/>
        <s v="RURAL_116005351680000000_116005351680000000" u="1"/>
        <s v="RURAL_161116060000000201_RURAL CALDAS LA CORRALA" u="1"/>
        <s v="RURAL_161096613000000000_RURAL CALDAS LA CLARA" u="1"/>
        <s v="CL 31 CR 41 -138" u="1"/>
        <s v="CR 80 B CL 35 A -53 (INTERIOR 5 )" u="1"/>
        <s v="RURAL_163014442000000001" u="1"/>
        <s v="RURAL_163014442000000002" u="1"/>
        <s v="RURAL_161004519000009901_161004519000009901" u="1"/>
        <s v="RURAL_114008013000000201_114008013000000201" u="1"/>
        <s v="RURAL_159105397000000000_159105397000000000" u="1"/>
        <s v="DIAG 53 C CL 124 SUR -27 (INTERIOR 301 )" u="1"/>
        <s v="RURAL_163012705000000134" u="1"/>
        <s v="CR 24 CL 57 B -13 (INTERIOR 201 )" u="1"/>
        <s v="CR 24 CL 57 B -13 (INTERIOR 301 )" u="1"/>
        <s v="CR 24 CL 57 B -13 (INTERIOR 302 )" u="1"/>
        <s v="CL 60 CR 74 A -174 (INTERIOR 101 )" u="1"/>
        <s v="CL 44 CR 71 -36" u="1"/>
        <s v="CR 112 C CL 34 D -48 (INTERIOR 100 )" u="1"/>
        <s v="CR 43 A CL 46 SUR -49" u="1"/>
        <s v="CL 46 E SUR CR 38 -33 (INTERIOR 301 )" u="1"/>
        <s v="RURAL_114013249500000000_VEREDA_EL MANZANILLO" u="1"/>
        <s v="CR 51 CL 129 SUR -59" u="1"/>
        <s v="CL 61 A CR 53 -74 (INTERIOR 201 )" u="1"/>
        <s v="CL 61 A CR 53 -74 (INTERIOR 301 )" u="1"/>
        <s v="CR 108 CL 38 A -20 (INTERIOR 101 )" u="1"/>
        <s v="TRAN 50 SUR CR 63 -11 (INTERIOR 201 )" u="1"/>
        <s v="CL 39 B CR 108 -26" u="1"/>
        <s v="CR 104 B CL 61 B -38 (INTERIOR 203 )" u="1"/>
        <s v="CR 89 C CL 30 C -89 (INTERIOR 412 )" u="1"/>
        <s v="CL 26 CR 84 -41 (INTERIOR 408 )" u="1"/>
        <s v="RURAL_161021700000000000_RURAL CALDAS LA CHUSCALA" u="1"/>
        <s v="CL 65 AA CR 39 A -38" u="1"/>
        <s v="CL 43 CR 32 -33 (INTERIOR 101 )" u="1"/>
        <s v="CL 43 CR 32 -33 (INTERIOR 301 )" u="1"/>
        <s v="RURAL_163020130000000001" u="1"/>
        <s v="RURAL_163020130000000000_VDA OLIVARES" u="1"/>
        <s v="CR 53 CL 61 A -47" u="1"/>
        <s v="CR 98 A CL 62 -106 (INTERIOR 1001 )" u="1"/>
        <s v="CR 103 B CL 60 C -43" u="1"/>
        <s v="CR 103 B CL 60 C -37" u="1"/>
        <s v="CL 45 CR 60 -57" u="1"/>
        <s v="CL 57 B CR 34 -60" u="1"/>
        <s v="TRAN 32 A SUR DIAG 31 D -66 (INTERIOR 101 )" u="1"/>
        <s v="RURAL_114005558500000001_114005558500000001" u="1"/>
        <s v="RURAL_159051310000000000_MONACO-CARRILERA" u="1"/>
        <s v="CL 60 CR 74 A -174 (INTERIOR 301 )" u="1"/>
        <s v="CL 1 CR 65 A -38" u="1"/>
        <s v="CL 45 E CR 76 -25" u="1"/>
        <s v="CR 143 A CL 56 -331" u="1"/>
        <s v="CL 59 A CR 131 B -28 (INTERIOR 110 )" u="1"/>
        <s v="CIRC 4 CR 70 -14" u="1"/>
        <s v="CR 53 CL 33 -21 (INTERIOR 101 )" u="1"/>
        <s v="CR 42 A CL 125 SUR -77 (INTERIOR 138 )" u="1"/>
        <s v="CL 48 CR 1 ESTE -9 (INTERIOR 305 )" u="1"/>
        <s v="RURAL_163002143000000401_PORVENIR" u="1"/>
        <s v="RURAL_163004837010000401" u="1"/>
        <s v="RURAL_163018708100000101" u="1"/>
        <s v="RURAL_163002143000000301_PORVENIR" u="1"/>
        <s v="CR 47 CL 63 A -24 (INTERIOR 201 )" u="1"/>
        <s v="CR 47 CL 63 A -24 (INTERIOR 202 )" u="1"/>
        <s v="CR 89 C CL 30 -100 (INTERIOR 201 )" u="1"/>
        <s v="RURAL_163018708100000201" u="1"/>
        <s v="RURAL_163018708100000301" u="1"/>
        <s v="RURAL_163018708200000201" u="1"/>
        <s v="RURAL_163018706000000000" u="1"/>
        <s v="CR 34 CL 7 -143" u="1"/>
        <s v="RURAL_163002544600000201_PORVENIR ESCALAS ARRIBA" u="1"/>
        <s v="RURAL_163004463800000102" u="1"/>
        <s v="CL 51 CR 125 B -164" u="1"/>
        <s v="DIAG 44 CL 32 A -19 (INTERIOR 305 )" u="1"/>
        <s v="CR 84 CL 37 B SUR -11 (INTERIOR 501 )" u="1"/>
        <s v="RURAL_167080310000000000" u="1"/>
        <s v="CR 3 ESTE CL 53 D -7 (INTERIOR 201 )" u="1"/>
        <s v="CR 99 EC CL 48 BB -20 (INTERIOR 2 )" u="1"/>
        <s v="CR 136 C CL 65 -60 (INTERIOR 202 )" u="1"/>
        <s v="CR 106 CL 34 F -70 (INTERIOR 301 )" u="1"/>
        <s v="RURAL_163001590700000000_EL PORVENIR" u="1"/>
        <s v="RURAL_163002134000000000_PORVENIR" u="1"/>
        <s v="CR 75 DA CL 1 SUR -70" u="1"/>
        <s v="CL 9 A SUR CR 56 D -21 (INTERIOR 111 )" u="1"/>
        <s v="CR 14 A CL 49 -20 (INTERIOR 301 )" u="1"/>
        <s v="CR 45 CL 52 -40" u="1"/>
        <s v="CL 56 CR 53 -60 (INTERIOR 201 )" u="1"/>
        <s v="CL 59 CR 48 -55" u="1"/>
        <s v="CL 48 CR 1 ESTE -9 (INTERIOR 306 )" u="1"/>
        <s v="CR 49 CL 75 SUR -133 (INTERIOR 5 )" u="1"/>
        <s v="CR 49 CL 75 SUR -133 (INTERIOR 6 SALA VTAS )" u="1"/>
        <s v="CR 78 CL 30 -18 (INTERIOR 5 )" u="1"/>
        <s v="CR 45 CL 61 -78" u="1"/>
        <s v="CL 7 CR 35 -36 (INTERIOR 101 )" u="1"/>
        <s v="CR 25 A CL 1 A SUR -45 (INTERIOR 3557 )" u="1"/>
        <s v="CR 65 A CL 26 -51" u="1"/>
        <s v="CR 70 A CL 19 -34 (INTERIOR 102 )" u="1"/>
        <s v="CL 49 B CR 99 EE -119 (INTERIOR 301 )" u="1"/>
        <s v="CR 82 CL 9 SUR -450 (INTERIOR 247 )" u="1"/>
        <s v="RURAL_055420109000850003 CR 40 A CL 59 -85" u="1"/>
        <s v="CL 3 SUR CR 50 E -25 (INTERIOR 205 )" u="1"/>
        <s v="RURAL_159066075000000101_VDA_LABERMEJALA" u="1"/>
        <s v="RURAL_114014507600000202_VEREDA BELEN MANZANILLO" u="1"/>
        <s v="CR 119 CL 39 DA -25 (INTERIOR 301 )" u="1"/>
        <s v="CL 75 B SUR CR 40 -323" u="1"/>
        <s v="CR 43 C CL 5 -69" u="1"/>
        <s v="CR 43 C CL 5 -69 (INTERIOR 6 )" u="1"/>
        <s v="RURAL_163015373100000000_RURAL ITAGUÍ EL PROGRESOR" u="1"/>
        <s v="RURAL_114014507600000101_VEREDA BELEN MANZANILLO" u="1"/>
        <s v="CL 74 SUR CR 35 -145 (INTERIOR 124 )" u="1"/>
        <s v="CL 56 D CR 15 A -38 (INTERIOR 232 )" u="1"/>
        <s v="RURAL_163010541000000005" u="1"/>
        <s v="CR 25 CL 56 -28 (INTERIOR 201 )" u="1"/>
        <s v="RURAL_163010541000000006" u="1"/>
        <s v="CR 25 CL 56 -28 (INTERIOR 202 )" u="1"/>
        <s v="CL 41 SUR CR 25 A -119 (INTERIOR 1 )" u="1"/>
        <s v="CL 59 A CR 24 -55 (INTERIOR 101 )" u="1"/>
        <s v="CR 50 C CL 61 -83" u="1"/>
        <s v="CR 20 CL 56 -14 (INTERIOR 201 )" u="1"/>
        <s v="CL 39 CR 53 -39" u="1"/>
        <s v="RURAL_163014490000000102_163014490000000102" u="1"/>
        <s v="RURAL_159066074400000003_PROV.RURAL_15906607440000" u="1"/>
        <s v="RURAL_190550200510680010_190550200510680010" u="1"/>
        <s v="CL 53 B CR 17 B -26 (INTERIOR 101 )" u="1"/>
        <s v="CR 9 A CL 44 AA -47" u="1"/>
        <s v="CR 17 A CL 56 H -8 (INTERIOR 2107 )" u="1"/>
        <s v="CR 1 B CL 48 -230 (INTERIOR 401 )" u="1"/>
        <s v="CL 47 CR 1 C -71 (INTERIOR 111 )" u="1"/>
        <s v="CR 82 CL 9 SUR -450 (INTERIOR 2252 )" u="1"/>
        <s v="CL 44 CR 6 AB -103 (INTERIOR 115 )" u="1"/>
        <s v="CL 47 CR 2 BB -163 (INTERIOR 525 )" u="1"/>
        <s v="CL 47 D CR 1 -1 (INTERIOR 103 )" u="1"/>
        <s v="CR 49 CL 88 -59 (INTERIOR 301 )" u="1"/>
        <s v="CR 15 C CL 45 -24 (INTERIOR 301 )" u="1"/>
        <s v="CL 56 A CR 17 H -14 (INTERIOR 202 )" u="1"/>
        <s v="CL 56 BD CR 21 -30 (INTERIOR 108 )" u="1"/>
        <s v="RURAL_163004463800000201" u="1"/>
        <s v="RURAL_163004463800000202" u="1"/>
        <s v="CL 48 DD CR 101 -94 (INTERIOR 302 )" u="1"/>
        <s v="CL 55 CR 126 -208" u="1"/>
        <s v="161021515000000201" u="1"/>
        <s v="CL 46 D CR 2 AE -3 (INTERIOR 301 )" u="1"/>
        <s v="CR 32 CL 59 B -82 (INTERIOR 308 )" u="1"/>
        <s v="RURAL_147048860000000001_ VEREDA TRAVESIAS" u="1"/>
        <s v="CR 22 B CL 59 B -40 (INTERIOR 9902 )" u="1"/>
        <s v="CL 19 D CR 104 B -20 (INTERIOR 149 )" u="1"/>
        <s v="RURAL_114013451100000000_114013451100000000" u="1"/>
        <s v="CL 47 CR 16 CC -87 (INTERIOR 401 )" u="1"/>
        <s v="RURAL_159065000000000004" u="1"/>
        <s v="CL 47 CR 2 BB -163 (INTERIOR 449 )" u="1"/>
        <s v="CR 120 F CL 54 -173 (INTERIOR 2279 )" u="1"/>
        <s v="CL 69 CR 121 -250 (INTERIOR 185 )" u="1"/>
        <s v="CL 19 CR 105 -40 (INTERIOR 203 )" u="1"/>
        <s v="CL 19 CR 105 -40 (INTERIOR 2203 )" u="1"/>
        <s v="CL 36 B SUR CR 79 -17" u="1"/>
        <s v="RURAL_103014838000000101" u="1"/>
        <s v="CL 45 B SUR CR 83 -116 (INTERIOR 202 )" u="1"/>
        <s v="CR 59 C CL 55 A -69 (INTERIOR 202 )" u="1"/>
        <s v="CL 57 CR 82 A -98 (INTERIOR 401 )" u="1"/>
        <s v="CL 38 B SUR CR 69 -80 (INTERIOR 201 )" u="1"/>
        <s v="CL 82 SUR CR 47 F -85 (INTERIOR 1 )" u="1"/>
        <s v="CL 58 CR 131 A -52 (INTERIOR 102 )" u="1"/>
        <s v="CR 50 CL 98 A SUR -202" u="1"/>
        <s v="CR 52 C CL 11 A SUR -100 (INTERIOR 201 )" u="1"/>
        <s v="CR 49 D CL 97 A SUR -270 (INTERIOR 8000 )" u="1"/>
        <s v="CR 50 CL 97 A SUR -392" u="1"/>
        <s v="CL 57 B CR 16 D -59 (INTERIOR 429 )" u="1"/>
        <s v="CL 53 CR 40 -50 (INTERIOR 301 )" u="1"/>
        <s v="RURAL_163017268000001116_163017268000001116" u="1"/>
        <s v="RURAL_163017268000002117" u="1"/>
        <s v="RURAL_163017268000003117" u="1"/>
        <s v="RURAL_163017268000009917_163017268000009917" u="1"/>
        <s v="CR 30 CL 59 A -25 (INTERIOR 303 )" u="1"/>
        <s v="CR 2 AH CL 46 -107" u="1"/>
        <s v="CR 31 A CL 34 B -8 (INTERIOR 201 )" u="1"/>
        <s v="RURAL_163017139600000201_LOS ZULETAS" u="1"/>
        <s v="RURAL_163017139600000301_LOS ZULETAS" u="1"/>
        <s v="RURAL_163017139600000202_LOS ZULETAS" u="1"/>
        <s v="RURAL_163017268000000114" u="1"/>
        <s v="CL 48 CC CR 120 E -103 (INTERIOR 201 )" u="1"/>
        <s v="CL 48 CR 60 -16 (INTERIOR 3002 )" u="1"/>
        <s v="CL 45 E CR 76 -25 (INTERIOR 101 )" u="1"/>
        <s v="RURAL_163014898000000301_RURAL_163014898000000301" u="1"/>
        <s v="CL 30 CR 81 -132 (INTERIOR 101 )" u="1"/>
        <s v="CL 56 B CR 20 C -29 (INTERIOR 105 )" u="1"/>
        <s v="CR 106 CL 34 F -58 (INTERIOR 202 )" u="1"/>
        <s v="CR 106 CL 34 F -58 (INTERIOR 302 )" u="1"/>
        <s v="CL 34 CR 34 C -41 (INTERIOR 2285 )" u="1"/>
        <s v="RURAL_163002143000000201_RURAL ITAGUI EL PORVENIR" u="1"/>
        <s v="CL 43 BB CR 120 B -93 (INTERIOR 1183 )" u="1"/>
        <s v="CL 45 A CR 56 -108 (INTERIOR 9901 )" u="1"/>
        <s v="CR 17 A CL 56 H -8 (INTERIOR 2098 )" u="1"/>
        <s v="CL 59 CR 65 -36 (INTERIOR 301 )" u="1"/>
        <s v="CL 57 A CR 18 D -34 (INTERIOR 201 )" u="1"/>
        <s v="CL 56 B CR 24 -28 (INTERIOR 102 )" u="1"/>
        <s v="CR 57 CL 45 A -23" u="1"/>
        <s v="CR 120 F CL 48 D -101 (INTERIOR 118 )" u="1"/>
        <s v="CR 98 CL 33 B -32 (INTERIOR 301 )" u="1"/>
        <s v="RURAL_163002005800000301_PORVENIR" u="1"/>
        <s v="RURAL_163002005800000201_PORVENIR" u="1"/>
        <s v="CR 55 A CL 46 A -7" u="1"/>
        <s v="RURAL_163002005800000501_PORVENIR" u="1"/>
        <s v="CR 126 CL 60 -29 (INTERIOR 201 )" u="1"/>
        <s v="CL 20 A CR 82 B -60 (INTERIOR 101 )" u="1"/>
        <s v="CL 39 AC CR 115 B -59 (INTERIOR 305 )" u="1"/>
        <s v="CL 47 B CR 59 C -12 (INTERIOR 300 )" u="1"/>
        <s v="CR 136 C CL 65 -60 (INTERIOR 203 )" u="1"/>
        <s v="RURAL_140005110000000081" u="1"/>
        <s v="CR 86 CL 45 AA -28 (INTERIOR 8000 )" u="1"/>
        <s v="CL 26 SUR CR 22 -3 (INTERIOR 106 )" u="1"/>
        <s v="CL 68 CR 57 -34" u="1"/>
        <s v="RURAL_146013704000000000_RURAL_PALMITAS" u="1"/>
        <s v="CR 96 C CL 49 AA -74" u="1"/>
        <s v="CL 57 C CR 82 AA -59 (INTERIOR 106 )" u="1"/>
        <s v="CR 46 CL 48 -71 (INTERIOR 201 )" u="1"/>
        <s v="RURAL_163012514000000396" u="1"/>
        <s v="RURAL_163012514000000397" u="1"/>
        <s v="CL 25 SUR CR 20 -110 (INTERIOR 119 )" u="1"/>
        <s v="CR 45 A CL 72 -74" u="1"/>
        <s v="CR 45 A CL 72 -56" u="1"/>
        <s v="CR 45 A CL 72 -66" u="1"/>
        <s v="CR 45 A CL 72 -72" u="1"/>
        <s v="161004600000000101" u="1"/>
        <s v="RURAL_053799204200200000_DIAG 74 A TRAN 39 D -20" u="1"/>
        <s v="161023684000000301" u="1"/>
        <s v="CL 9 A CR 15 -398 (INTERIOR 101 )" u="1"/>
        <s v="CR 46 CL 75 SUR -36" u="1"/>
        <s v="CR 43 B CL 11 -10" u="1"/>
        <s v="CL 65 CR 16 DD -19 (INTERIOR 1183 )" u="1"/>
        <s v="RURAL_054612103300860000_TRAN 42 A DIAG 65 D -86" u="1"/>
        <s v="CL 63 A CR 41 -34" u="1"/>
        <s v="CL 75 B SUR CR 40 -20 (INTERIOR 6100 )" u="1"/>
        <s v="CL 48 A CR 69 A -59 (INTERIOR 307 )" u="1"/>
        <s v="CL 69 CR 121 -243 (INTERIOR 104 )" u="1"/>
        <s v="CL 57 B CR 23 -85" u="1"/>
        <s v="RURAL_083025204220350103" u="1"/>
        <s v="CL 53 CR 51-30" u="1"/>
        <s v="CR 49 CL 56 -44" u="1"/>
        <s v="CR 57 CL 44 -31 (INTERIOR 306 )" u="1"/>
        <s v="140004500000000064_PROV.VOLTA HOUSING CR 3A" u="1"/>
        <s v="CR 49 CL 45 -35 (INTERIOR 101 )" u="1"/>
        <s v="CL 139 SUR CR 52 -4 (INTERIOR 371 )" u="1"/>
        <s v="RURAL_159036100000000107" u="1"/>
        <s v="CR 115 CL 39 D -27 (INTERIOR 358 )" u="1"/>
        <s v="CR 64 CL 26 -8 (INTERIOR 101 )" u="1"/>
        <s v="CL 43 CR 50 -51 (INTERIOR 201 )" u="1"/>
        <s v="CL 43 CR 50 -51 (INTERIOR 501 )" u="1"/>
        <s v="CL 43 CR 50 -51 (INTERIOR 301 )" u="1"/>
        <s v="CL 43 CR 50 -51 (INTERIOR 401 )" u="1"/>
        <s v="CL 43 CR 50 -53 (LC 1 )" u="1"/>
        <s v="CL 43 CR 50 -51" u="1"/>
        <s v="CL 25 CR 65 E -24" u="1"/>
        <s v="CL 76 A SUR CR 55 -57 (INTERIOR 101 )" u="1"/>
        <s v="CL 34 CR 107 -59 (INTERIOR 306 )" u="1"/>
        <s v="CR 83 CL 37 B SUR -13 (INTERIOR 301 )" u="1"/>
        <s v="CR 83 CL 37 B SUR -13 (INTERIOR 201 )" u="1"/>
        <s v="CR 83 CL 37 B SUR -10 (INTERIOR 301 )" u="1"/>
        <s v="CR 83 CL 37 B SUR -10 (INTERIOR 201 )" u="1"/>
        <s v="CR 83 CL 37 B SUR -13 (INTERIOR 101 )" u="1"/>
        <s v="CR 56 C CL 87 SUR -120 (INTERIOR 8000 )" u="1"/>
        <s v="CR 43 A CL 9 SUR -13 (INTERIOR 8000 )" u="1"/>
        <s v="RURAL_125002311500000083" u="1"/>
        <s v="CR 22 CL 16 AA SUR -140 (INTERIOR 8001 )" u="1"/>
        <s v="CR 43 B CL 11 -10 (INTERIOR 1 )" u="1"/>
        <s v="CL 36 D SUR CR 27 A -105 (INTERIOR 5 )" u="1"/>
        <s v="CR 65 CL 27 -133 (INTERIOR 103 )" u="1"/>
        <s v="CL 1 CR 82 -230 (INTERIOR 110 )" u="1"/>
        <s v="RURAL_146015549000000080" u="1"/>
        <s v="RURAL_147032840000000081" u="1"/>
        <s v="CL 61 E CR 88 B -36 (INTERIOR 113 )" u="1"/>
        <s v="CR 83 CL 20 A -74 (INTERIOR 200 )" u="1"/>
      </sharedItems>
    </cacheField>
    <cacheField name="MUNICIPIO" numFmtId="0">
      <sharedItems containsBlank="1" count="94">
        <s v="MEDELLÍN"/>
        <s v="CALDAS"/>
        <s v="LA ESTRELLA"/>
        <s v="ITAGUÍ"/>
        <s v="SABANETA"/>
        <s v="ENVIGADO"/>
        <s v="VALPARAISO"/>
        <s v="FREDONIA"/>
        <s v="SANTA BÁRBARA"/>
        <s v="TITIRIBÍ"/>
        <s v="ANDES"/>
        <s v="LA PINTADA"/>
        <s v="ANGELÓPOLIS"/>
        <s v="CONCORDIA ANT"/>
        <s v="JERICÓ"/>
        <s v="VENECIA  ANT"/>
        <s v="SALGAR ANT"/>
        <s v="TARSO"/>
        <s v="CIUDAD BOLIVAR"/>
        <s v="AMAGÁ"/>
        <s v="MONTEBELLO ANT"/>
        <s v="HISPANIA"/>
        <s v="HELICONIA"/>
        <s v="TÁMESIS"/>
        <s v="BETULIA ANT"/>
        <s v="JARDÍN"/>
        <s v="EL CARMEN DE ATRATO"/>
        <s v="CARAMANTA"/>
        <s v="PUEBLORRICO  ANT"/>
        <s v="BETANIA"/>
        <s v="SOPETRÁN"/>
        <s v="GIRALDO"/>
        <s v="SAN JERÓNIMO"/>
        <s v="SANTAFE DE ANTIOQUIA"/>
        <s v="EBÉJICO"/>
        <s v="FRONTINO"/>
        <s v="DABEIBA"/>
        <s v="URAMITA ANT"/>
        <s v="BURITICÁ"/>
        <s v="URRAO"/>
        <s v="LIBORINA"/>
        <s v="CAICEDO"/>
        <s v="OLAYA"/>
        <s v="CAÑASGORDAS"/>
        <s v="SABANALARGA ANT"/>
        <s v="PEQUE"/>
        <s v="SAN VICENTE"/>
        <s v="SAN LUIS  ANT"/>
        <s v="EL PEÑOL"/>
        <s v="GUARNE"/>
        <s v="RIONEGRO"/>
        <s v="MARINILLA"/>
        <s v="SAN CARLOS ANT"/>
        <s v="ABEJORRAL"/>
        <s v="GRANADA ANT"/>
        <s v="COCORNÁ"/>
        <s v="LA CEJA"/>
        <s v="SONSÓN"/>
        <s v="SANTUARIO ANT"/>
        <s v="SAN RAFAEL"/>
        <s v="EL CARMEN DE VIBORAL"/>
        <s v="LA UNIÓN"/>
        <s v="GUATAPÉ"/>
        <s v="CONCEPCION ANT"/>
        <s v="EL RETIRO"/>
        <s v="PUERTO TRIUNFO"/>
        <s v="SAN FRANCISCO ANT"/>
        <s v="NARIÑO"/>
        <s v="ALEJANDRÍA"/>
        <s v="ARGELIA"/>
        <s v="MACEO"/>
        <s v="SAN ROQUE"/>
        <s v="PUERTO BERRÍO"/>
        <s v="YOLOMBÓ"/>
        <s v="SANTA ROSA DE OSOS"/>
        <s v="AMALFI"/>
        <s v="SANTO DOMINGO"/>
        <s v="SEGOVIA"/>
        <s v="YONDÓ"/>
        <s v="VEGACHÍ"/>
        <s v="GÓMEZ PLATA"/>
        <s v="REMEDIOS"/>
        <s v="CAROLINA"/>
        <s v="PUERTO NARE"/>
        <s v="YALÍ"/>
        <s v="ANORÍ"/>
        <s v="GUADALUPE"/>
        <s v="CISNEROS"/>
        <m u="1"/>
        <s v="ARMENIA" u="1"/>
        <s v="ANZÁ" u="1"/>
        <s v="BELLO" u="1"/>
        <s v="BARBOSA" u="1"/>
        <s v="COPACABANA" u="1"/>
      </sharedItems>
    </cacheField>
    <cacheField name="INSTALACION" numFmtId="0">
      <sharedItems/>
    </cacheField>
    <cacheField name="AREA_TRABAJO" numFmtId="0">
      <sharedItems containsBlank="1" count="90">
        <s v="Medellín"/>
        <s v="Caldas"/>
        <s v="La Estrella"/>
        <s v="Itaguí"/>
        <s v="Sabaneta"/>
        <s v="Envigado"/>
        <s v="Valparaiso"/>
        <s v="Fredonia"/>
        <s v="Santa Bárbara"/>
        <s v="Titiribí"/>
        <s v="Andes"/>
        <s v="La pintada"/>
        <s v="Angelópolis"/>
        <s v="Concordia ANT"/>
        <s v="Jericó"/>
        <s v="Venecia  ANT"/>
        <s v="Salgar ANT"/>
        <s v="Tarso"/>
        <s v="Ciudad Bolivar"/>
        <s v="Amagá"/>
        <s v="Montebello ANT"/>
        <s v="Hispania"/>
        <s v="Heliconia"/>
        <s v="Támesis"/>
        <s v="Betulia ANT"/>
        <s v="Jardín"/>
        <s v="El Carmen De Atrato"/>
        <s v="Caramanta"/>
        <s v="Pueblorrico  ANT"/>
        <s v="Betania"/>
        <s v="Sopetrán"/>
        <s v="Giraldo"/>
        <s v="San Jerónimo"/>
        <s v="SantaFe de Antioquia"/>
        <s v="Ebéjico"/>
        <s v="Frontino"/>
        <s v="Dabeiba"/>
        <s v="Uramita ANT"/>
        <s v="Buriticá"/>
        <s v="Urrao"/>
        <s v="Liborina"/>
        <s v="Caicedo"/>
        <s v="Olaya"/>
        <s v="Cañasgordas"/>
        <s v="Sabanalarga ANT"/>
        <s v="Peque"/>
        <s v="San Vicente"/>
        <s v="San Luis  ANT"/>
        <s v="El Peñol"/>
        <s v="Guarne"/>
        <s v="Rionegro"/>
        <s v="Marinilla"/>
        <s v="San Carlos ANT"/>
        <s v="Abejorral"/>
        <s v="Granada ANT"/>
        <s v="Cocorná"/>
        <s v="La Ceja"/>
        <s v="Sonsón"/>
        <s v="Santuario ANT"/>
        <s v="San Rafael"/>
        <s v="El Carmen De Viboral"/>
        <s v="La Unión"/>
        <s v="Guatapé"/>
        <s v="Concepcion ANT"/>
        <s v="El Retiro"/>
        <s v="Puerto Triunfo"/>
        <s v="San Francisco ANT"/>
        <s v="Nariño"/>
        <s v="Alejandría"/>
        <s v="Argelia"/>
        <s v="Maceo"/>
        <s v="San Roque"/>
        <s v="Puerto Berrío"/>
        <s v="Yolombó"/>
        <s v="Cisneros"/>
        <s v="Amalfi"/>
        <s v="Santo Domingo"/>
        <s v="Segovia"/>
        <s v="Yondó"/>
        <s v="Vegachí"/>
        <s v="Gómez Plata"/>
        <s v="Remedios"/>
        <s v="Carolina"/>
        <s v="Puerto Nare"/>
        <s v="Yalí"/>
        <s v="Anorí"/>
        <s v="Guadalupe"/>
        <m u="1"/>
        <s v="Armenia" u="1"/>
        <s v="Anzá" u="1"/>
      </sharedItems>
    </cacheField>
    <cacheField name="ACTIVIDAD" numFmtId="0">
      <sharedItems containsBlank="1" count="13">
        <s v="ACAMN"/>
        <s v="ACREV"/>
        <s v="ALEGA"/>
        <s v="ARTER"/>
        <s v="AEJDO"/>
        <s v="INPRE"/>
        <s v="ALEGN"/>
        <s v="ALECA"/>
        <s v="DIPRE"/>
        <s v="AMRTR"/>
        <s v="REEQU"/>
        <m u="1"/>
        <s v="APLIN" u="1"/>
      </sharedItems>
    </cacheField>
    <cacheField name="NOMBRE" numFmtId="0">
      <sharedItems/>
    </cacheField>
    <cacheField name="TIPO_DIRECCION" numFmtId="0">
      <sharedItems containsBlank="1" count="3">
        <s v="Urbano"/>
        <s v="Rural"/>
        <m u="1"/>
      </sharedItems>
    </cacheField>
    <cacheField name="DIAS_PACTADOS" numFmtId="0">
      <sharedItems containsSemiMixedTypes="0" containsString="0" containsNumber="1" containsInteger="1" minValue="0" maxValue="14" count="10">
        <n v="7"/>
        <n v="4"/>
        <n v="10"/>
        <n v="5"/>
        <n v="11"/>
        <n v="12"/>
        <n v="8"/>
        <n v="14"/>
        <n v="9"/>
        <n v="0" u="1"/>
      </sharedItems>
    </cacheField>
    <cacheField name="FECHA_LIMITE_ANS" numFmtId="0">
      <sharedItems containsBlank="1" count="4003">
        <s v="2026-01-08 11:07:43"/>
        <s v="2026-01-02 11:27:49"/>
        <s v="2026-01-07 09:55:05"/>
        <s v="2026-01-02 16:19:55"/>
        <s v="2026-01-07 13:48:42"/>
        <s v="2026-01-05 13:00:27"/>
        <s v="2025-12-31 16:49:48"/>
        <s v="2025-12-30 13:16:15"/>
        <s v="2026-01-05 16:21:28"/>
        <s v="2026-01-05 15:40:39"/>
        <s v="2026-01-08 09:19:35"/>
        <s v="2025-12-31 21:46:04"/>
        <s v="2025-12-29 13:43:59"/>
        <s v="2026-01-05 15:38:27"/>
        <s v="2026-01-02 17:27:59"/>
        <s v="2026-01-08 13:23:33"/>
        <s v="2025-12-31 21:54:20"/>
        <s v="2026-01-06 12:24:36"/>
        <s v="2026-01-06 13:14:29"/>
        <s v="2025-12-31 16:51:54"/>
        <s v="2026-01-07 06:33:16"/>
        <s v="2026-01-08 09:07:20"/>
        <s v="2026-01-06 16:39:50"/>
        <s v="2026-01-06 12:15:17"/>
        <s v="2026-01-02 13:54:59"/>
        <s v="2026-01-02 16:36:24"/>
        <s v="2026-01-02 16:32:39"/>
        <s v="2026-01-02 16:33:16"/>
        <s v="2026-01-02 16:35:33"/>
        <s v="2026-01-02 16:30:26"/>
        <s v="2026-01-06 09:29:29"/>
        <s v="2026-01-07 09:20:05"/>
        <s v="2026-01-05 07:59:33"/>
        <s v="2025-12-31 16:55:50"/>
        <s v="2025-12-31 21:52:42"/>
        <s v="2026-01-02 12:50:02"/>
        <s v="2026-01-08 11:35:01"/>
        <s v="2026-01-14 14:45:12"/>
        <s v="2026-01-06 13:20:42"/>
        <s v="2026-01-07 16:29:47"/>
        <s v="2026-01-07 16:34:01"/>
        <s v="2026-01-07 16:31:10"/>
        <s v="2026-01-07 16:32:20"/>
        <s v="2026-01-07 16:33:08"/>
        <s v="2025-12-31 21:51:03"/>
        <s v="2026-01-06 09:04:51"/>
        <s v="2026-01-07 12:16:51"/>
        <s v="2026-01-07 12:18:10"/>
        <s v="2026-01-02 21:48:57"/>
        <s v="2026-01-07 16:14:43"/>
        <s v="2025-12-31 21:54:16"/>
        <s v="2026-01-07 16:15:47"/>
        <s v="2026-01-13 10:08:37"/>
        <s v="2026-01-02 08:03:28"/>
        <s v="2026-01-08 11:44:10"/>
        <s v="2026-01-06 11:32:41"/>
        <s v="2026-01-06 11:33:58"/>
        <s v="2026-01-06 11:34:25"/>
        <s v="2026-01-13 10:14:25"/>
        <s v="2026-01-05 16:43:22"/>
        <s v="2025-12-31 09:19:50"/>
        <s v="2026-01-08 13:17:15"/>
        <s v="2026-01-05 09:27:59"/>
        <s v="2026-01-07 15:17:07"/>
        <s v="2026-01-07 15:17:02"/>
        <s v="2026-01-07 15:17:52"/>
        <s v="2026-01-07 15:16:54"/>
        <s v="2026-01-07 15:16:45"/>
        <s v="2026-01-07 15:15:43"/>
        <s v="2025-12-31 10:28:37"/>
        <s v="2026-01-08 09:48:38"/>
        <s v="2026-01-05 08:32:51"/>
        <s v="2026-01-08 07:25:35"/>
        <s v="2026-01-02 16:36:28"/>
        <s v="2026-01-08 11:46:32"/>
        <s v="2026-01-08 11:47:03"/>
        <s v="2026-01-06 10:48:44"/>
        <s v="2026-01-05 15:39:51"/>
        <s v="2026-01-05 11:54:00"/>
        <s v="2026-01-05 11:57:29"/>
        <s v="2026-01-05 11:58:28"/>
        <s v="2026-01-05 12:00:14"/>
        <s v="2026-01-05 12:01:19"/>
        <s v="2025-12-31 14:13:37"/>
        <s v="2026-01-05 12:03:16"/>
        <s v="2026-01-05 12:02:15"/>
        <s v="2026-01-06 08:51:04"/>
        <s v="2026-01-05 09:35:14"/>
        <s v="2025-12-31 13:01:32"/>
        <s v="2025-12-31 07:17:20"/>
        <s v="2025-12-31 08:33:29"/>
        <s v="2026-01-07 12:26:13"/>
        <s v="2026-01-05 11:39:45"/>
        <s v="2026-01-06 13:20:07"/>
        <s v="2026-01-07 12:58:59"/>
        <s v="2026-01-06 11:33:30"/>
        <s v="2026-01-06 09:35:27"/>
        <s v="2026-01-05 08:47:19"/>
        <s v="2026-01-05 08:13:31"/>
        <s v="2026-01-05 11:52:48"/>
        <s v="2026-01-06 17:00:17"/>
        <s v="2026-01-06 16:58:28"/>
        <s v="2026-01-08 10:27:10"/>
        <s v="2026-01-08 10:27:48"/>
        <s v="2026-01-08 10:28:20"/>
        <s v="2025-12-31 10:16:53"/>
        <s v="2026-01-06 14:19:55"/>
        <s v="2026-01-06 06:12:21"/>
        <s v="2026-01-05 16:42:09"/>
        <s v="2026-01-05 09:52:31"/>
        <s v="2026-01-05 16:42:35"/>
        <s v="2026-01-06 16:55:58"/>
        <s v="2026-01-08 09:50:01"/>
        <s v="2026-01-09 10:49:13"/>
        <s v="2026-01-06 13:17:32"/>
        <s v="2025-12-31 07:22:54"/>
        <s v="2025-12-31 07:28:23"/>
        <s v="2025-12-31 08:46:48"/>
        <s v="2025-12-31 08:49:50"/>
        <s v="2025-12-31 09:12:14"/>
        <s v="2025-12-31 10:59:27"/>
        <s v="2026-01-06 13:05:00"/>
        <s v="2026-01-08 10:30:05"/>
        <s v="2025-12-31 13:15:56"/>
        <s v="2025-12-31 13:39:05"/>
        <s v="2025-12-31 15:16:45"/>
        <s v="2025-12-31 15:19:18"/>
        <s v="2025-12-31 15:32:42"/>
        <s v="2025-12-31 15:51:37"/>
        <s v="2025-12-31 15:59:12"/>
        <s v="2026-01-13 16:05:59"/>
        <s v="2026-01-05 10:26:00"/>
        <s v="2026-01-05 14:43:55"/>
        <s v="2026-01-06 07:42:07"/>
        <s v="2026-01-02 08:26:58"/>
        <s v="2026-01-06 13:26:19"/>
        <s v="2026-01-08 10:31:14"/>
        <s v="2026-01-02 08:48:40"/>
        <s v="2026-01-02 09:20:00"/>
        <s v="2026-01-02 10:11:18"/>
        <s v="2026-01-07 11:37:44"/>
        <s v="2026-01-02 12:06:31"/>
        <s v="2026-01-02 13:13:51"/>
        <s v="2026-01-02 13:14:08"/>
        <s v="2026-01-02 13:39:34"/>
        <s v="2026-01-02 13:59:51"/>
        <s v="2026-01-02 14:02:49"/>
        <s v="2026-01-02 14:13:06"/>
        <s v="2026-01-02 14:31:08"/>
        <s v="2025-12-30 14:57:23"/>
        <s v="2025-12-31 10:33:01"/>
        <s v="2025-12-30 15:50:17"/>
        <s v="2026-01-02 16:12:17"/>
        <s v="2026-01-02 16:33:39"/>
        <s v="2026-01-06 16:36:22"/>
        <s v="2026-01-02 16:46:07"/>
        <s v="2026-01-02 18:26:36"/>
        <s v="2026-01-09 07:21:14"/>
        <s v="2026-01-05 07:38:03"/>
        <s v="2026-01-05 07:39:06"/>
        <s v="2026-01-07 08:00:24"/>
        <s v="2026-01-05 08:03:25"/>
        <s v="2026-01-16 10:35:08"/>
        <s v="2026-01-05 09:09:19"/>
        <s v="2026-01-05 09:14:54"/>
        <s v="2025-12-31 09:15:25"/>
        <s v="2026-01-05 09:19:17"/>
        <s v="2026-01-05 09:20:30"/>
        <s v="2026-01-05 09:22:43"/>
        <s v="2026-01-05 09:23:38"/>
        <s v="2026-01-05 09:23:58"/>
        <s v="2026-01-05 09:30:26"/>
        <s v="2026-01-05 09:36:27"/>
        <s v="2026-01-05 09:40:08"/>
        <s v="2025-12-30 09:52:05"/>
        <s v="2026-01-05 09:57:45"/>
        <s v="2025-12-31 15:56:58"/>
        <s v="2026-01-07 10:00:46"/>
        <s v="2025-12-31 10:10:08"/>
        <s v="2025-12-30 10:19:37"/>
        <s v="2025-12-31 10:22:54"/>
        <s v="2026-01-05 10:26:26"/>
        <s v="2025-12-31 10:43:24"/>
        <s v="2025-12-30 10:57:41"/>
        <s v="2026-01-05 10:58:46"/>
        <s v="2026-01-09 11:33:10"/>
        <s v="2026-01-05 11:45:26"/>
        <s v="2026-01-05 11:54:51"/>
        <s v="2026-01-05 11:55:21"/>
        <s v="2026-01-08 11:56:28"/>
        <s v="2025-12-31 11:56:41"/>
        <s v="2026-01-05 12:00:57"/>
        <s v="2026-01-05 12:06:34"/>
        <s v="2026-01-05 12:11:06"/>
        <s v="2026-01-05 12:14:11"/>
        <s v="2026-01-05 12:29:29"/>
        <s v="2026-01-08 12:33:01"/>
        <s v="2026-01-07 12:37:33"/>
        <s v="2026-01-05 12:38:12"/>
        <s v="2026-01-05 13:07:07"/>
        <s v="2025-12-31 13:12:32"/>
        <s v="2026-01-05 13:15:11"/>
        <s v="2026-01-08 10:31:47"/>
        <s v="2025-12-31 14:03:46"/>
        <s v="2026-01-05 14:13:05"/>
        <s v="2025-12-31 15:02:57"/>
        <s v="2026-01-05 15:16:41"/>
        <s v="2026-01-05 15:37:04"/>
        <s v="2026-01-05 15:50:53"/>
        <s v="2025-12-31 15:51:14"/>
        <s v="2026-01-05 15:54:42"/>
        <s v="2026-01-06 15:59:52"/>
        <s v="2026-01-05 16:07:34"/>
        <s v="2026-01-05 16:26:29"/>
        <s v="2025-12-31 16:41:44"/>
        <s v="2026-01-07 16:53:32"/>
        <s v="2025-12-31 16:54:30"/>
        <s v="2026-01-08 10:32:14"/>
        <s v="2026-01-09 08:08:05"/>
        <s v="2026-01-06 08:15:01"/>
        <s v="2026-01-02 08:20:35"/>
        <s v="2026-01-02 08:21:33"/>
        <s v="2026-01-06 08:57:03"/>
        <s v="2026-01-09 09:16:21"/>
        <s v="2026-01-06 10:22:10"/>
        <s v="2026-01-06 10:36:27"/>
        <s v="2026-01-02 10:51:48"/>
        <s v="2026-01-02 10:58:10"/>
        <s v="2026-01-06 11:04:35"/>
        <s v="2026-01-06 11:10:11"/>
        <s v="2026-01-06 11:20:25"/>
        <s v="2026-01-13 11:30:42"/>
        <s v="2026-01-08 12:57:33"/>
        <s v="2026-01-06 13:17:06"/>
        <s v="2026-01-02 14:23:14"/>
        <s v="2026-01-07 07:15:42"/>
        <s v="2026-01-07 08:51:36"/>
        <s v="2026-01-07 08:51:41"/>
        <s v="2026-01-07 08:51:42"/>
        <s v="2026-01-07 08:51:44"/>
        <s v="2026-01-07 08:51:45"/>
        <s v="2026-01-07 08:51:46"/>
        <s v="2026-01-07 08:51:47"/>
        <s v="2026-01-07 08:52:09"/>
        <s v="2026-01-07 08:55:40"/>
        <s v="2026-01-07 08:57:30"/>
        <s v="2026-01-05 09:00:14"/>
        <s v="2026-01-09 09:01:57"/>
        <s v="2026-01-07 09:14:40"/>
        <s v="2026-01-07 09:35:01"/>
        <s v="2026-01-07 09:57:21"/>
        <s v="2026-01-09 10:10:08"/>
        <s v="2026-01-07 10:10:50"/>
        <s v="2026-01-08 10:27:55"/>
        <s v="2026-01-09 10:46:29"/>
        <s v="2026-01-07 10:55:16"/>
        <s v="2026-01-07 11:07:40"/>
        <s v="2026-01-05 11:31:18"/>
        <s v="2026-01-07 11:31:30"/>
        <s v="2026-01-05 11:33:42"/>
        <s v="2026-01-05 11:38:32"/>
        <s v="2026-01-05 11:42:32"/>
        <s v="2026-01-05 11:52:32"/>
        <s v="2026-01-08 12:11:16"/>
        <s v="2026-01-09 12:39:55"/>
        <s v="2026-01-05 12:46:05"/>
        <s v="2026-01-07 12:58:12"/>
        <s v="2026-01-09 12:59:23"/>
        <s v="2026-01-06 11:07:59"/>
        <s v="2026-01-05 13:14:12"/>
        <s v="2026-01-02 13:22:28"/>
        <s v="2026-01-05 13:25:15"/>
        <s v="2026-01-07 13:28:45"/>
        <s v="2026-01-05 13:46:30"/>
        <s v="2026-01-05 13:49:54"/>
        <s v="2026-01-07 13:56:49"/>
        <s v="2026-01-05 14:01:48"/>
        <s v="2026-01-07 14:11:24"/>
        <s v="2026-01-08 14:26:12"/>
        <s v="2026-01-08 15:11:34"/>
        <s v="2026-01-07 15:33:25"/>
        <s v="2026-01-07 15:35:52"/>
        <s v="2026-01-07 15:35:53"/>
        <s v="2026-01-07 15:35:54"/>
        <s v="2026-01-07 15:35:58"/>
        <s v="2026-01-07 15:36:20"/>
        <s v="2026-01-07 15:36:25"/>
        <s v="2026-01-07 15:45:45"/>
        <s v="2026-01-02 15:49:31"/>
        <s v="2026-01-05 15:58:44"/>
        <s v="2026-01-07 16:08:27"/>
        <s v="2026-01-07 16:20:33"/>
        <s v="2026-01-02 16:33:20"/>
        <s v="2026-01-02 16:49:51"/>
        <s v="2026-01-02 17:00:46"/>
        <s v="2026-01-02 18:40:59"/>
        <s v="2026-01-05 09:29:57"/>
        <s v="2026-01-09 10:07:58"/>
        <s v="2026-01-02 11:21:31"/>
        <s v="2026-01-09 11:28:52"/>
        <s v="2026-01-05 12:07:03"/>
        <s v="2026-01-14 12:14:10"/>
        <s v="2026-01-14 12:19:23"/>
        <s v="2026-01-09 14:39:08"/>
        <s v="2026-01-08 16:59:34"/>
        <s v="2026-01-09 19:11:03"/>
        <s v="2026-01-08 06:25:21"/>
        <s v="2026-01-14 07:38:32"/>
        <s v="2026-01-08 07:40:19"/>
        <s v="2026-01-06 07:41:50"/>
        <s v="2026-01-06 07:43:15"/>
        <s v="2026-01-08 07:52:18"/>
        <s v="2026-01-15 07:54:37"/>
        <s v="2026-01-08 08:22:41"/>
        <s v="2026-01-06 08:30:25"/>
        <s v="2026-01-06 08:31:45"/>
        <s v="2026-01-08 09:28:07"/>
        <s v="2026-01-06 09:47:35"/>
        <s v="2026-01-06 10:33:43"/>
        <s v="2026-01-06 10:39:35"/>
        <s v="2026-01-13 10:42:17"/>
        <s v="2026-01-06 10:42:44"/>
        <s v="2026-01-08 11:04:34"/>
        <s v="2026-01-08 11:27:27"/>
        <s v="2026-01-06 11:43:52"/>
        <s v="2026-01-06 12:01:08"/>
        <s v="2026-01-08 12:05:27"/>
        <s v="2026-01-08 12:11:08"/>
        <s v="2026-01-06 12:11:07"/>
        <s v="2026-01-06 12:11:57"/>
        <s v="2026-01-06 12:30:05"/>
        <s v="2026-01-13 12:41:20"/>
        <s v="2026-01-08 12:42:25"/>
        <s v="2026-01-08 12:49:17"/>
        <s v="2026-01-08 12:50:34"/>
        <s v="2026-01-08 12:53:58"/>
        <s v="2026-01-06 13:03:35"/>
        <s v="2026-01-06 13:08:28"/>
        <s v="2026-01-06 13:12:24"/>
        <s v="2026-01-08 13:24:57"/>
        <s v="2026-01-08 13:28:04"/>
        <s v="2026-01-06 13:33:26"/>
        <s v="2026-01-06 13:34:35"/>
        <s v="2026-01-08 13:37:11"/>
        <s v="2026-01-08 13:37:15"/>
        <s v="2026-01-08 13:37:17"/>
        <s v="2026-01-08 13:37:18"/>
        <s v="2026-01-06 13:43:58"/>
        <s v="2026-01-06 13:54:46"/>
        <s v="2026-01-08 13:58:44"/>
        <s v="2026-01-13 14:20:50"/>
        <s v="2026-01-08 14:39:45"/>
        <s v="2026-01-08 15:05:27"/>
        <s v="2026-01-13 16:45:02"/>
        <s v="2026-01-14 10:06:53"/>
        <s v="2026-01-08 11:39:23"/>
        <s v="2026-01-05 14:30:16"/>
        <s v="2026-01-06 15:14:19"/>
        <s v="2026-01-02 15:02:44"/>
        <s v="2026-01-06 15:37:04"/>
        <s v="2025-12-29 10:24:34"/>
        <s v="2026-01-13 13:06:11"/>
        <s v="2026-01-08 08:40:21"/>
        <s v="2026-01-09 07:34:48"/>
        <s v="2026-01-07 15:23:03"/>
        <s v="2026-01-06 11:43:47"/>
        <s v="2026-01-08 10:56:02"/>
        <s v="2026-01-02 21:52:43"/>
        <s v="2026-01-05 11:08:02"/>
        <s v="2025-12-31 13:49:31"/>
        <s v="2026-01-05 16:01:03"/>
        <s v="2025-12-31 06:24:13"/>
        <s v="2026-01-13 10:17:54"/>
        <s v="2025-12-30 15:54:05"/>
        <s v="2025-12-01 16:29:09"/>
        <s v="2025-12-18 11:19:25"/>
        <s v="2026-01-02 16:44:43"/>
        <s v="2026-01-08 08:04:08"/>
        <s v="2025-12-12 17:00:53"/>
        <s v="2026-01-06 13:17:29"/>
        <s v="2026-01-08 08:41:44"/>
        <s v="2026-01-06 11:04:09"/>
        <s v="2026-01-14 11:07:39"/>
        <s v="2026-01-02 14:43:01"/>
        <s v="2026-01-02 15:05:32"/>
        <s v="2025-12-30 15:50:24"/>
        <s v="2025-12-31 09:19:39"/>
        <s v="2026-01-08 07:44:33"/>
        <s v="2026-01-02 09:33:22"/>
        <s v="2026-01-02 11:18:25"/>
        <s v="2026-01-05 12:17:01"/>
        <s v="2026-01-02 16:18:22"/>
        <s v="2026-01-05 11:19:46"/>
        <s v="2025-12-30 11:37:44"/>
        <s v="2026-01-08 11:02:45"/>
        <s v="2026-01-05 09:10:37"/>
        <s v="2025-12-30 13:58:53"/>
        <s v="2025-12-30 13:58:26"/>
        <s v="2026-01-08 09:03:25"/>
        <s v="2026-01-13 12:17:57"/>
        <s v="2026-01-02 09:55:16"/>
        <s v="2025-12-30 11:13:36"/>
        <s v="2026-01-07 14:18:29"/>
        <s v="2026-01-07 15:32:40"/>
        <s v="2026-01-02 10:49:01"/>
        <s v="2026-01-02 10:50:24"/>
        <s v="2026-01-08 10:55:55"/>
        <s v="2026-01-05 11:18:01"/>
        <s v="2026-01-08 14:01:24"/>
        <s v="2026-01-09 16:51:07"/>
        <s v="2026-01-13 08:10:10"/>
        <s v="2026-01-09 09:10:57"/>
        <s v="2026-01-06 09:14:48"/>
        <s v="2026-01-13 08:53:22"/>
        <s v="2026-01-06 09:17:12"/>
        <s v="2026-01-06 09:19:05"/>
        <s v="2026-01-06 09:58:14"/>
        <s v="2026-01-02 11:40:23"/>
        <s v="2026-01-02 11:47:57"/>
        <s v="2026-01-13 11:52:20"/>
        <s v="2026-01-06 13:50:15"/>
        <s v="2026-01-06 14:39:37"/>
        <s v="2026-01-06 14:54:05"/>
        <s v="2025-12-31 15:53:47"/>
        <s v="2026-01-14 09:26:06"/>
        <s v="2025-12-29 09:39:06"/>
        <s v="2026-01-14 10:08:09"/>
        <s v="2026-01-02 10:54:04"/>
        <s v="2026-01-14 11:10:59"/>
        <s v="2025-12-29 11:14:20"/>
        <s v="2025-12-29 11:29:12"/>
        <s v="2026-01-02 11:39:33"/>
        <s v="2026-01-06 12:01:24"/>
        <s v="2026-01-06 13:20:01"/>
        <s v="2025-12-29 13:51:42"/>
        <s v="2026-01-08 08:13:20"/>
        <s v="2026-01-05 08:33:10"/>
        <s v="2026-01-05 08:38:21"/>
        <s v="2025-12-30 08:42:28"/>
        <s v="2026-01-08 09:13:45"/>
        <s v="2026-01-07 09:16:21"/>
        <s v="2026-01-05 10:06:45"/>
        <s v="2025-12-30 12:57:08"/>
        <s v="2025-12-30 13:03:49"/>
        <s v="2025-12-30 13:17:04"/>
        <s v="2026-01-08 13:50:27"/>
        <s v="2026-01-07 14:30:30"/>
        <s v="2025-12-30 14:43:28"/>
        <s v="2026-01-05 15:13:22"/>
        <s v="2026-01-08 15:19:36"/>
        <s v="2026-01-07 15:23:11"/>
        <s v="2026-01-05 15:37:40"/>
        <s v="2026-01-05 15:48:55"/>
        <s v="2026-01-05 16:00:35"/>
        <s v="2026-01-05 17:04:30"/>
        <s v="2025-12-30 17:05:41"/>
        <s v="2026-01-05 17:43:01"/>
        <s v="2026-01-05 18:05:02"/>
        <s v="2025-12-30 19:56:19"/>
        <s v="2026-01-06 08:04:43"/>
        <s v="2026-01-07 11:04:30"/>
        <s v="2025-12-31 15:47:17"/>
        <s v="2026-01-07 07:23:07"/>
        <s v="2026-01-07 07:29:35"/>
        <s v="2026-01-07 07:36:05"/>
        <s v="2026-01-07 07:42:49"/>
        <s v="2026-01-07 07:51:40"/>
        <s v="2026-01-02 09:12:22"/>
        <s v="2026-01-07 09:16:27"/>
        <s v="2026-01-19 09:42:44"/>
        <s v="2026-01-19 10:38:53"/>
        <s v="2026-01-07 10:47:14"/>
        <s v="2026-01-02 11:02:44"/>
        <s v="2026-01-19 11:33:34"/>
        <s v="2026-01-02 16:27:03"/>
        <s v="2026-01-08 07:23:34"/>
        <s v="2026-01-08 07:28:43"/>
        <s v="2026-01-20 09:15:32"/>
        <s v="2026-01-05 09:46:10"/>
        <s v="2026-01-05 10:30:31"/>
        <s v="2026-01-20 10:44:28"/>
        <s v="2026-01-14 10:47:34"/>
        <s v="2026-01-14 11:25:32"/>
        <s v="2026-01-14 09:53:01"/>
        <s v="2026-01-06 10:17:38"/>
        <s v="2026-01-14 11:18:53"/>
        <s v="2026-01-09 10:37:06"/>
        <s v="2026-01-08 15:50:57"/>
        <s v="2025-12-31 14:52:12"/>
        <s v="2026-01-08 12:06:58"/>
        <s v="2026-01-13 14:51:45"/>
        <s v="2026-01-07 08:30:45"/>
        <s v="2026-01-07 08:00:46"/>
        <s v="2026-01-05 21:58:35"/>
        <s v="2026-01-13 07:44:39"/>
        <s v="2026-01-14 12:42:40"/>
        <s v="2026-01-14 10:18:25"/>
        <s v="2026-01-05 09:30:31"/>
        <s v="2026-01-05 15:31:31"/>
        <s v="2025-12-31 14:03:45"/>
        <s v="2026-01-02 08:31:02"/>
        <s v="2025-12-11 16:15:14"/>
        <s v="2026-01-20 10:19:19"/>
        <s v="2026-01-08 09:16:43"/>
        <s v="2026-01-14 12:40:32"/>
        <s v="2026-01-05 14:35:07"/>
        <s v="2026-01-19 09:05:07"/>
        <s v="2026-01-05 07:04:25"/>
        <s v="2026-01-09 15:07:17"/>
        <s v="2026-01-05 16:32:44"/>
        <s v="2026-01-06 08:45:42"/>
        <s v="2026-01-06 09:24:02"/>
        <s v="2025-12-31 09:05:53"/>
        <s v="2026-01-06 09:44:58"/>
        <s v="2026-01-02 14:24:32"/>
        <s v="2026-01-05 10:19:58"/>
        <s v="2026-01-05 10:20:26"/>
        <s v="2026-01-08 08:33:15"/>
        <s v="2025-12-31 12:12:16"/>
        <s v="2026-01-05 10:20:52"/>
        <s v="2026-01-08 15:58:06"/>
        <s v="2026-01-05 10:21:31"/>
        <s v="2026-01-09 10:55:07"/>
        <s v="2026-01-05 10:55:29"/>
        <s v="2026-01-06 11:42:11"/>
        <s v="2026-01-13 13:26:49"/>
        <s v="2026-01-13 15:11:45"/>
        <s v="2026-01-06 16:06:54"/>
        <s v="2026-01-02 16:17:55"/>
        <s v="2026-01-02 11:25:17"/>
        <s v="2026-01-07 07:03:24"/>
        <s v="2025-12-29 07:17:08"/>
        <s v="2026-01-06 08:45:30"/>
        <s v="2025-12-29 11:15:54"/>
        <s v="2026-01-05 13:00:52"/>
        <s v="2026-01-05 13:01:42"/>
        <s v="2025-12-30 07:42:42"/>
        <s v="2025-12-30 07:47:16"/>
        <s v="2026-01-05 08:30:42"/>
        <s v="2026-01-05 08:53:07"/>
        <s v="2026-01-05 10:07:50"/>
        <s v="2026-01-05 10:18:30"/>
        <s v="2025-12-30 10:29:33"/>
        <s v="2026-01-07 10:46:47"/>
        <s v="2026-01-08 10:49:47"/>
        <s v="2026-01-05 11:19:13"/>
        <s v="2026-01-05 11:53:56"/>
        <s v="2026-01-06 13:02:13"/>
        <s v="2025-12-30 13:55:18"/>
        <s v="2026-01-08 15:06:42"/>
        <s v="2025-12-31 08:06:33"/>
        <s v="2026-01-06 09:20:34"/>
        <s v="2026-01-06 09:20:35"/>
        <s v="2026-01-06 09:20:36"/>
        <s v="2026-01-06 09:20:38"/>
        <s v="2026-01-06 09:20:39"/>
        <s v="2026-01-06 09:20:41"/>
        <s v="2026-01-06 09:20:42"/>
        <s v="2026-01-06 09:20:43"/>
        <s v="2026-01-06 09:20:44"/>
        <s v="2026-01-06 09:20:45"/>
        <s v="2026-01-06 09:20:47"/>
        <s v="2026-01-06 09:20:50"/>
        <s v="2026-01-06 09:20:52"/>
        <s v="2026-01-06 09:20:54"/>
        <s v="2026-01-06 09:20:56"/>
        <s v="2026-01-06 09:20:57"/>
        <s v="2026-01-06 09:20:58"/>
        <s v="2026-01-06 09:21:00"/>
        <s v="2026-01-06 09:21:01"/>
        <s v="2026-01-06 09:21:02"/>
        <s v="2026-01-06 09:21:03"/>
        <s v="2026-01-06 09:21:04"/>
        <s v="2026-01-06 09:21:06"/>
        <s v="2026-01-06 09:21:11"/>
        <s v="2026-01-08 09:24:29"/>
        <s v="2026-01-06 09:33:07"/>
        <s v="2026-01-06 09:33:21"/>
        <s v="2026-01-06 09:34:19"/>
        <s v="2026-01-06 09:34:22"/>
        <s v="2026-01-06 09:34:23"/>
        <s v="2026-01-06 09:34:24"/>
        <s v="2026-01-06 09:34:25"/>
        <s v="2026-01-06 09:34:39"/>
        <s v="2026-01-06 09:34:41"/>
        <s v="2026-01-06 09:34:43"/>
        <s v="2026-01-06 09:34:49"/>
        <s v="2026-01-06 09:34:52"/>
        <s v="2026-01-06 09:44:35"/>
        <s v="2026-01-06 09:44:36"/>
        <s v="2026-01-06 09:44:37"/>
        <s v="2026-01-06 09:44:39"/>
        <s v="2026-01-06 09:44:38"/>
        <s v="2026-01-06 09:44:53"/>
        <s v="2026-01-06 09:44:54"/>
        <s v="2026-01-06 09:44:56"/>
        <s v="2026-01-06 09:44:59"/>
        <s v="2026-01-06 09:50:09"/>
        <s v="2026-01-06 09:50:11"/>
        <s v="2026-01-06 09:50:13"/>
        <s v="2026-01-06 09:51:41"/>
        <s v="2026-01-06 10:02:30"/>
        <s v="2026-01-06 10:03:02"/>
        <s v="2026-01-06 10:03:47"/>
        <s v="2026-01-06 10:14:57"/>
        <s v="2026-01-06 10:19:20"/>
        <s v="2026-01-06 10:20:56"/>
        <s v="2026-01-06 10:21:21"/>
        <s v="2026-01-06 10:22:06"/>
        <s v="2026-01-06 10:23:09"/>
        <s v="2026-01-06 10:24:04"/>
        <s v="2026-01-06 10:24:37"/>
        <s v="2026-01-06 11:41:51"/>
        <s v="2026-01-06 11:41:52"/>
        <s v="2026-01-06 11:41:53"/>
        <s v="2026-01-06 11:41:54"/>
        <s v="2026-01-06 11:41:57"/>
        <s v="2026-01-06 11:42:13"/>
        <s v="2026-01-06 11:42:15"/>
        <s v="2026-01-06 11:42:19"/>
        <s v="2026-01-06 11:47:29"/>
        <s v="2026-01-06 11:47:30"/>
        <s v="2026-01-06 11:47:31"/>
        <s v="2026-01-06 11:47:55"/>
        <s v="2026-01-06 11:47:58"/>
        <s v="2026-01-06 11:48:40"/>
        <s v="2026-01-09 11:55:24"/>
        <s v="2026-01-06 12:48:59"/>
        <s v="2026-01-06 12:49:12"/>
        <s v="2026-01-06 12:49:17"/>
        <s v="2026-01-06 12:49:23"/>
        <s v="2026-01-06 12:50:43"/>
        <s v="2026-01-06 12:51:12"/>
        <s v="2026-01-06 12:51:43"/>
        <s v="2026-01-06 12:51:50"/>
        <s v="2026-01-07 13:02:57"/>
        <s v="2026-01-06 13:12:08"/>
        <s v="2026-01-06 13:12:13"/>
        <s v="2026-01-07 10:44:40"/>
        <s v="2026-01-05 15:25:19"/>
        <s v="2026-01-08 09:35:17"/>
        <s v="2026-01-08 06:25:24"/>
        <s v="2026-01-08 06:46:42"/>
        <s v="2026-01-05 07:54:22"/>
        <s v="2026-01-14 08:43:48"/>
        <s v="2026-01-14 08:52:01"/>
        <s v="2026-01-08 09:11:40"/>
        <s v="2026-01-14 09:25:41"/>
        <s v="2026-01-14 09:32:15"/>
        <s v="2026-01-20 10:02:09"/>
        <s v="2026-01-14 10:04:08"/>
        <s v="2026-01-14 10:04:33"/>
        <s v="2026-01-20 10:16:17"/>
        <s v="2026-01-09 10:34:05"/>
        <s v="2025-12-30 14:44:20"/>
        <s v="2026-01-07 09:47:00"/>
        <s v="2026-01-05 10:51:57"/>
        <s v="2025-12-30 09:20:13"/>
        <s v="2025-12-30 14:57:58"/>
        <s v="2025-12-30 14:58:57"/>
        <s v="2026-01-13 14:26:01"/>
        <s v="2025-12-30 15:00:58"/>
        <s v="2025-12-31 15:27:16"/>
        <s v="2026-01-02 15:28:20"/>
        <s v="2026-01-05 09:42:53"/>
        <s v="2026-01-05 21:45:34"/>
        <s v="2025-12-29 14:47:18"/>
        <s v="2026-01-06 11:49:08"/>
        <s v="2026-01-02 16:05:01"/>
        <s v="2026-01-06 15:36:18"/>
        <s v="2026-01-08 06:25:58"/>
        <s v="2025-12-30 09:11:30"/>
        <s v="2026-01-06 08:11:57"/>
        <s v="2025-12-30 15:03:35"/>
        <s v="2026-01-05 15:54:37"/>
        <s v="2026-01-06 15:38:42"/>
        <s v="2026-01-02 16:51:36"/>
        <s v="2026-01-06 15:41:40"/>
        <s v="2026-01-06 15:47:52"/>
        <s v="2026-01-02 13:25:10"/>
        <s v="2025-12-29 21:43:33"/>
        <s v="2026-01-05 10:45:36"/>
        <s v="2026-01-02 11:59:48"/>
        <s v="2025-12-29 09:37:53"/>
        <s v="2025-12-29 14:53:32"/>
        <s v="2025-12-31 09:41:37"/>
        <s v="2026-01-09 08:33:33"/>
        <s v="2025-12-30 09:17:37"/>
        <s v="2025-12-30 15:05:28"/>
        <s v="2026-01-06 15:49:54"/>
        <s v="2026-01-06 08:00:40"/>
        <s v="2025-12-30 07:31:02"/>
        <s v="2026-01-05 17:59:36"/>
        <s v="2026-01-05 17:58:50"/>
        <s v="2026-01-05 18:00:22"/>
        <s v="2025-12-30 15:06:35"/>
        <s v="2025-12-31 08:34:58"/>
        <s v="2026-01-02 13:46:36"/>
        <s v="2025-12-31 10:19:38"/>
        <s v="2026-01-14 07:37:34"/>
        <s v="2025-12-29 13:07:10"/>
        <s v="2026-01-13 06:40:56"/>
        <s v="2025-12-31 13:34:24"/>
        <s v="2026-01-07 14:45:04"/>
        <s v="2026-01-06 16:58:30"/>
        <s v="2026-01-07 16:17:14"/>
        <s v="2025-12-31 08:47:46"/>
        <s v="2026-01-07 10:47:47"/>
        <s v="2026-01-05 21:57:22"/>
        <s v="2026-01-05 21:57:27"/>
        <s v="2026-01-06 15:51:22"/>
        <s v="2026-01-05 12:32:13"/>
        <s v="2026-01-05 12:03:15"/>
        <s v="2026-01-05 12:01:47"/>
        <s v="2025-11-24 15:19:34"/>
        <s v="2026-01-05 10:56:36"/>
        <s v="2026-01-05 11:07:36"/>
        <s v="2026-01-05 11:02:49"/>
        <s v="2025-12-31 14:41:44"/>
        <s v="2026-01-05 11:15:38"/>
        <s v="2026-01-05 11:14:53"/>
        <s v="2026-01-02 15:04:33"/>
        <s v="2026-01-02 09:44:34"/>
        <s v="2025-12-31 11:31:44"/>
        <s v="2025-12-31 11:30:21"/>
        <s v="2026-01-07 11:20:20"/>
        <s v="2026-01-13 11:21:55"/>
        <s v="2026-01-09 08:23:34"/>
        <s v="2025-12-31 11:15:26"/>
        <s v="2025-12-30 15:17:14"/>
        <s v="2026-01-06 21:47:27"/>
        <s v="2025-12-29 21:42:55"/>
        <s v="2025-12-29 10:59:03"/>
        <s v="2025-12-31 18:37:01"/>
        <s v="2026-01-06 08:21:48"/>
        <s v="2026-01-07 14:06:13"/>
        <s v="2026-01-06 21:47:39"/>
        <s v="2025-11-12 21:37:12"/>
        <s v="2025-12-29 21:47:51"/>
        <s v="2025-12-31 16:18:37"/>
        <s v="2026-01-02 11:57:55"/>
        <s v="2025-12-29 10:49:26"/>
        <s v="2026-01-06 21:45:06"/>
        <s v="2026-01-06 21:46:57"/>
        <s v="2026-01-02 16:10:19"/>
        <s v="2025-12-31 21:45:50"/>
        <s v="2025-12-31 21:45:56"/>
        <s v="2025-12-31 21:46:00"/>
        <s v="2026-01-05 10:16:22"/>
        <s v="2026-01-05 10:07:43"/>
        <s v="2026-01-02 11:58:54"/>
        <s v="2025-12-29 09:35:19"/>
        <s v="2025-12-30 19:45:20"/>
        <s v="2025-11-12 14:53:40"/>
        <s v="2025-12-30 08:10:11"/>
        <s v="2026-01-07 08:31:40"/>
        <s v="2026-01-02 12:04:55"/>
        <s v="2026-01-09 15:59:23"/>
        <s v="2025-12-29 11:59:24"/>
        <s v="2026-01-09 13:47:51"/>
        <s v="2026-01-06 10:18:23"/>
        <s v="2025-12-30 13:43:03"/>
        <s v="2026-01-06 21:54:50"/>
        <s v="2026-01-08 07:47:18"/>
        <s v="2026-01-08 07:45:35"/>
        <s v="2026-01-02 11:49:46"/>
        <s v="2026-01-02 11:47:24"/>
        <s v="2026-01-05 14:22:12"/>
        <s v="2026-01-14 15:41:34"/>
        <s v="2026-01-13 07:32:25"/>
        <s v="2025-12-31 21:54:10"/>
        <s v="2025-12-31 21:54:36"/>
        <s v="2025-12-31 21:54:39"/>
        <s v="2026-01-13 16:49:12"/>
        <s v="2025-11-18 06:21:34"/>
        <s v="2025-12-31 15:04:01"/>
        <s v="2026-01-02 11:58:21"/>
        <s v="2026-01-06 21:52:37"/>
        <s v="2025-12-30 21:54:47"/>
        <s v="2025-12-30 15:18:26"/>
        <s v="2026-01-02 21:50:09"/>
        <s v="2026-01-02 21:50:19"/>
        <s v="2026-01-09 10:34:41"/>
        <s v="2026-01-02 21:50:55"/>
        <s v="2026-01-02 21:51:00"/>
        <s v="2025-12-31 17:38:53"/>
        <s v="2026-01-08 06:15:48"/>
        <s v="2026-01-13 16:50:46"/>
        <s v="2026-01-05 08:36:22"/>
        <s v="2026-01-05 08:36:05"/>
        <s v="2026-01-05 08:35:51"/>
        <s v="2026-01-08 09:00:19"/>
        <s v="2026-01-13 20:55:03"/>
        <s v="2026-01-06 16:22:27"/>
        <s v="2026-01-09 08:39:29"/>
        <s v="2026-01-13 07:48:00"/>
        <s v="2026-01-09 17:09:15"/>
        <s v="2026-01-05 10:36:33"/>
        <s v="2025-12-30 12:12:53"/>
        <s v="2026-01-07 12:08:02"/>
        <s v="2026-01-08 15:25:07"/>
        <s v="2025-12-31 09:29:12"/>
        <s v="2026-01-02 11:34:18"/>
        <s v="2025-12-31 10:30:39"/>
        <s v="2026-01-09 09:04:02"/>
        <s v="2026-01-02 10:10:40"/>
        <s v="2026-01-02 10:10:00"/>
        <s v="2026-01-06 16:54:21"/>
        <s v="2025-12-31 07:17:38"/>
        <s v="2025-12-30 15:20:10"/>
        <s v="2026-01-02 11:58:10"/>
        <s v="2026-01-07 10:24:56"/>
        <s v="2025-12-30 12:10:14"/>
        <s v="2026-01-05 11:27:23"/>
        <s v="2025-12-30 13:59:06"/>
        <s v="2025-11-21 16:32:37"/>
        <s v="2025-11-24 08:46:03"/>
        <s v="2026-01-02 09:54:32"/>
        <s v="2025-11-28 15:23:48"/>
        <s v="2026-01-06 10:20:59"/>
        <s v="2026-01-02 10:42:14"/>
        <s v="2025-11-25 16:44:59"/>
        <s v="2025-11-26 06:49:58"/>
        <s v="2025-11-26 07:26:56"/>
        <s v="2025-12-30 18:00:39"/>
        <s v="2026-01-06 09:43:31"/>
        <s v="2026-01-07 07:25:59"/>
        <s v="2025-11-27 08:04:13"/>
        <s v="2026-01-02 10:53:06"/>
        <s v="2025-11-27 08:47:42"/>
        <s v="2025-11-27 08:56:48"/>
        <s v="2026-01-06 09:26:29"/>
        <s v="2025-11-27 11:12:40"/>
        <s v="2025-11-27 14:56:26"/>
        <s v="2026-01-05 16:10:00"/>
        <s v="2025-11-28 14:16:22"/>
        <s v="2026-01-08 08:20:13"/>
        <s v="2025-12-05 12:17:49"/>
        <s v="2026-01-09 11:42:14"/>
        <s v="2025-12-02 07:50:47"/>
        <s v="2026-01-09 11:43:02"/>
        <s v="2025-12-26 10:57:45"/>
        <s v="2026-01-09 10:26:05"/>
        <s v="2025-12-10 12:13:47"/>
        <s v="2026-01-14 11:34:40"/>
        <s v="2025-12-03 16:35:06"/>
        <s v="2025-12-29 14:53:53"/>
        <s v="2026-01-05 13:27:05"/>
        <s v="2025-12-30 10:36:30"/>
        <s v="2025-12-29 14:07:21"/>
        <s v="2025-12-30 10:32:23"/>
        <s v="2025-12-30 10:29:44"/>
        <s v="2025-12-30 10:26:12"/>
        <s v="2025-12-30 10:23:06"/>
        <s v="2025-12-30 10:24:54"/>
        <s v="2025-12-30 10:21:34"/>
        <s v="2025-12-30 10:18:26"/>
        <s v="2025-12-30 10:20:07"/>
        <s v="2025-12-04 15:08:59"/>
        <s v="2025-12-30 10:27:25"/>
        <s v="2025-12-30 10:15:21"/>
        <s v="2025-12-30 10:16:57"/>
        <s v="2026-01-07 15:00:25"/>
        <s v="2025-12-30 10:11:30"/>
        <s v="2025-12-30 10:07:06"/>
        <s v="2026-01-02 17:00:08"/>
        <s v="2026-01-09 16:10:58"/>
        <s v="2026-01-02 12:04:31"/>
        <s v="2026-01-02 12:05:12"/>
        <s v="2025-12-30 09:16:49"/>
        <s v="2025-12-30 17:12:47"/>
        <s v="2025-12-30 08:07:57"/>
        <s v="2025-12-30 08:12:59"/>
        <s v="2025-12-30 08:11:45"/>
        <s v="2025-12-30 08:11:02"/>
        <s v="2025-12-30 08:09:24"/>
        <s v="2025-12-30 08:10:26"/>
        <s v="2026-01-08 09:16:12"/>
        <s v="2025-12-30 08:08:44"/>
        <s v="2026-01-07 15:54:09"/>
        <s v="2026-01-02 13:22:14"/>
        <s v="2025-12-16 16:50:13"/>
        <s v="2026-01-08 08:02:41"/>
        <s v="2026-01-05 07:47:54"/>
        <s v="2026-01-08 07:48:44"/>
        <s v="2026-01-08 07:51:46"/>
        <s v="2026-01-02 13:24:58"/>
        <s v="2026-01-08 07:49:47"/>
        <s v="2025-12-11 10:16:01"/>
        <s v="2026-01-06 13:39:06"/>
        <s v="2026-01-02 12:49:03"/>
        <s v="2026-01-02 08:05:42"/>
        <s v="2026-01-08 07:40:36"/>
        <s v="2026-01-02 13:24:45"/>
        <s v="2026-01-08 18:52:35"/>
        <s v="2026-01-02 12:05:23"/>
        <s v="2026-01-05 15:13:54"/>
        <s v="2025-12-31 14:28:58"/>
        <s v="2025-12-31 14:28:49"/>
        <s v="2026-01-13 15:42:42"/>
        <s v="2026-01-02 13:22:25"/>
        <s v="2025-12-31 10:57:00"/>
        <s v="2026-01-02 12:38:09"/>
        <s v="2026-01-02 12:36:58"/>
        <s v="2025-12-16 10:41:21"/>
        <s v="2026-01-14 10:19:21"/>
        <s v="2026-01-13 13:15:37"/>
        <s v="2026-01-06 13:03:44"/>
        <s v="2026-01-06 13:21:15"/>
        <s v="2026-01-02 10:59:34"/>
        <s v="2026-01-02 11:45:25"/>
        <s v="2026-01-07 10:40:36"/>
        <s v="2026-01-05 08:11:11"/>
        <s v="2026-01-08 09:25:06"/>
        <s v="2026-01-09 09:54:03"/>
        <s v="2026-01-14 08:45:53"/>
        <s v="2026-01-06 15:14:43"/>
        <s v="2026-01-06 07:38:32"/>
        <s v="2026-01-05 13:55:42"/>
        <s v="2026-01-02 07:44:10"/>
        <s v="2026-01-02 07:43:27"/>
        <s v="2026-01-02 07:39:41"/>
        <s v="2026-01-02 07:42:01"/>
        <s v="2026-01-02 07:41:01"/>
        <s v="2026-01-02 07:42:30"/>
        <s v="2026-01-02 07:35:20"/>
        <s v="2026-01-05 06:24:05"/>
        <s v="2026-01-08 06:20:56"/>
        <s v="2026-01-08 06:18:26"/>
        <s v="2026-01-08 06:22:37"/>
        <s v="2026-01-05 15:33:56"/>
        <s v="2026-01-08 09:21:47"/>
        <s v="2025-12-30 09:03:24"/>
        <s v="2025-12-30 11:09:05"/>
        <s v="2025-12-30 11:35:49"/>
        <s v="2026-01-05 16:33:20"/>
        <s v="2025-12-31 09:09:25"/>
        <s v="2025-12-31 13:05:55"/>
        <s v="2026-01-07 15:40:52"/>
        <s v="2026-01-07 15:40:53"/>
        <s v="2026-01-07 15:40:54"/>
        <s v="2026-01-07 15:40:55"/>
        <s v="2026-01-07 15:40:56"/>
        <s v="2026-01-07 15:40:57"/>
        <s v="2026-01-07 15:40:58"/>
        <s v="2026-01-07 15:40:59"/>
        <s v="2026-01-07 15:41:00"/>
        <s v="2026-01-07 15:41:01"/>
        <s v="2026-01-07 15:41:02"/>
        <s v="2026-01-07 15:41:03"/>
        <s v="2026-01-07 15:41:04"/>
        <s v="2026-01-07 15:41:05"/>
        <s v="2026-01-07 15:41:06"/>
        <s v="2025-12-24 15:13:44"/>
        <s v="2026-01-07 15:41:07"/>
        <s v="2026-01-07 15:41:08"/>
        <s v="2026-01-07 16:39:59"/>
        <s v="2026-01-08 08:15:10"/>
        <s v="2025-12-29 09:07:42"/>
        <s v="2025-12-29 11:04:43"/>
        <s v="2025-12-29 11:08:51"/>
        <s v="2025-12-29 11:34:34"/>
        <s v="2025-12-29 11:50:41"/>
        <s v="2025-12-29 12:02:47"/>
        <s v="2025-12-29 12:10:52"/>
        <s v="2025-12-29 13:34:09"/>
        <s v="2025-12-29 13:46:11"/>
        <s v="2025-12-29 14:15:26"/>
        <s v="2026-01-05 14:34:05"/>
        <s v="2025-12-29 14:43:09"/>
        <s v="2026-01-05 14:44:40"/>
        <s v="2025-12-29 15:01:31"/>
        <s v="2025-12-29 15:02:45"/>
        <s v="2025-12-29 15:15:06"/>
        <s v="2025-12-29 16:06:59"/>
        <s v="2025-12-29 16:12:15"/>
        <s v="2025-12-29 16:15:55"/>
        <s v="2025-12-29 16:51:52"/>
        <s v="2026-01-05 17:53:51"/>
        <s v="2025-12-30 07:39:01"/>
        <s v="2025-12-30 07:44:22"/>
        <s v="2025-12-30 08:05:29"/>
        <s v="2026-01-06 08:10:19"/>
        <s v="2025-12-30 08:13:29"/>
        <s v="2025-12-30 08:32:20"/>
        <s v="2025-12-30 08:42:42"/>
        <s v="2025-12-30 08:44:27"/>
        <s v="2025-12-30 09:19:43"/>
        <s v="2025-12-30 09:49:49"/>
        <s v="2026-01-06 10:16:27"/>
        <s v="2025-12-30 10:21:38"/>
        <s v="2025-12-30 10:26:09"/>
        <s v="2025-12-30 10:36:00"/>
        <s v="2026-01-06 10:48:00"/>
        <s v="2025-12-30 11:37:04"/>
        <s v="2025-12-30 11:37:16"/>
        <s v="2025-12-30 11:37:17"/>
        <s v="2025-12-30 11:40:47"/>
        <s v="2025-12-30 11:41:26"/>
        <s v="2025-12-30 11:41:35"/>
        <s v="2025-12-30 12:59:40"/>
        <s v="2025-12-30 13:07:14"/>
        <s v="2025-12-30 13:07:56"/>
        <s v="2025-12-30 13:37:35"/>
        <s v="2025-12-30 13:39:09"/>
        <s v="2026-01-06 13:49:44"/>
        <s v="2025-12-30 15:03:29"/>
        <s v="2025-12-30 15:19:06"/>
        <s v="2025-12-30 15:32:39"/>
        <s v="2025-12-30 15:33:12"/>
        <s v="2025-12-30 15:44:22"/>
        <s v="2025-12-30 15:48:35"/>
        <s v="2025-12-30 16:01:08"/>
        <s v="2025-12-30 16:11:11"/>
        <s v="2025-12-30 16:12:31"/>
        <s v="2025-12-30 16:13:06"/>
        <s v="2025-12-30 16:13:54"/>
        <s v="2025-12-30 16:16:59"/>
        <s v="2026-01-06 17:31:37"/>
        <s v="2025-12-30 17:36:05"/>
        <s v="2026-01-07 07:55:44"/>
        <s v="2025-12-31 08:02:04"/>
        <s v="2025-12-31 08:02:57"/>
        <s v="2025-12-31 08:14:30"/>
        <s v="2025-12-31 08:21:59"/>
        <s v="2025-12-31 08:47:39"/>
        <s v="2025-12-31 08:57:12"/>
        <s v="2025-12-31 09:01:21"/>
        <s v="2025-12-31 09:27:17"/>
        <s v="2025-12-31 09:29:19"/>
        <s v="2025-12-31 09:35:40"/>
        <s v="2025-12-31 09:36:39"/>
        <s v="2026-01-07 09:42:18"/>
        <s v="2025-12-31 09:43:48"/>
        <s v="2025-12-31 09:46:33"/>
        <s v="2025-12-31 10:00:02"/>
        <s v="2025-12-31 10:20:30"/>
        <s v="2025-12-31 10:36:24"/>
        <s v="2025-12-31 10:44:09"/>
        <s v="2025-12-31 10:58:57"/>
        <s v="2025-12-31 11:03:53"/>
        <s v="2025-12-31 11:07:57"/>
        <s v="2025-12-31 11:18:38"/>
        <s v="2025-12-31 11:25:06"/>
        <s v="2025-12-31 11:51:36"/>
        <s v="2025-12-31 11:58:26"/>
        <s v="2026-01-07 13:28:44"/>
        <s v="2025-12-31 13:41:24"/>
        <s v="2025-12-31 13:50:14"/>
        <s v="2025-12-31 13:58:38"/>
        <s v="2025-12-31 14:02:25"/>
        <s v="2025-12-31 14:08:18"/>
        <s v="2026-01-14 06:32:32"/>
        <s v="2025-12-31 14:37:42"/>
        <s v="2025-12-31 14:57:25"/>
        <s v="2025-12-31 15:00:56"/>
        <s v="2025-12-31 15:02:56"/>
        <s v="2025-12-31 15:12:48"/>
        <s v="2025-12-31 15:35:27"/>
        <s v="2026-01-07 16:04:13"/>
        <s v="2025-12-31 16:52:25"/>
        <s v="2026-01-07 18:16:41"/>
        <s v="2026-01-02 07:02:59"/>
        <s v="2026-01-02 08:00:20"/>
        <s v="2026-01-08 08:17:56"/>
        <s v="2026-01-02 08:27:27"/>
        <s v="2026-01-02 09:17:32"/>
        <s v="2026-01-02 09:24:25"/>
        <s v="2026-01-02 09:27:39"/>
        <s v="2026-01-14 19:30:43"/>
        <s v="2026-01-05 09:44:40"/>
        <s v="2026-01-02 09:48:36"/>
        <s v="2026-01-02 09:49:49"/>
        <s v="2026-01-02 09:50:32"/>
        <s v="2026-01-02 10:07:24"/>
        <s v="2026-01-08 10:11:29"/>
        <s v="2026-01-02 10:13:26"/>
        <s v="2026-01-02 10:51:26"/>
        <s v="2026-01-02 11:08:19"/>
        <s v="2026-01-02 11:18:05"/>
        <s v="2026-01-02 11:27:47"/>
        <s v="2026-01-02 11:41:38"/>
        <s v="2026-01-02 11:41:39"/>
        <s v="2026-01-02 11:42:27"/>
        <s v="2026-01-02 11:50:13"/>
        <s v="2026-01-08 11:51:40"/>
        <s v="2026-01-02 12:06:42"/>
        <s v="2026-01-02 12:06:43"/>
        <s v="2025-12-30 12:12:48"/>
        <s v="2026-01-02 12:55:15"/>
        <s v="2026-01-02 13:13:12"/>
        <s v="2026-01-02 13:19:57"/>
        <s v="2026-01-02 13:23:54"/>
        <s v="2026-01-02 13:33:20"/>
        <s v="2026-01-02 13:39:33"/>
        <s v="2026-01-02 13:39:37"/>
        <s v="2026-01-02 13:39:35"/>
        <s v="2026-01-02 13:39:39"/>
        <s v="2026-01-02 13:39:38"/>
        <s v="2025-12-29 13:52:49"/>
        <s v="2026-01-02 14:13:02"/>
        <s v="2026-01-02 14:15:44"/>
        <s v="2026-01-02 14:20:57"/>
        <s v="2026-01-02 14:21:50"/>
        <s v="2026-01-02 14:32:35"/>
        <s v="2026-01-02 15:03:39"/>
        <s v="2026-01-08 15:06:02"/>
        <s v="2026-01-02 15:08:15"/>
        <s v="2026-01-02 15:33:06"/>
        <s v="2026-01-02 15:46:47"/>
        <s v="2026-01-02 16:02:53"/>
        <s v="2026-01-02 16:07:39"/>
        <s v="2026-01-02 16:15:37"/>
        <s v="2026-01-05 07:11:39"/>
        <s v="2026-01-05 07:15:17"/>
        <s v="2026-01-05 07:24:59"/>
        <s v="2026-01-05 08:43:21"/>
        <s v="2026-01-05 08:47:39"/>
        <s v="2026-01-05 09:11:12"/>
        <s v="2026-01-05 09:43:14"/>
        <s v="2026-01-05 09:43:50"/>
        <s v="2026-01-05 10:25:32"/>
        <s v="2026-01-09 10:31:27"/>
        <s v="2025-12-31 10:37:20"/>
        <s v="2026-01-05 11:00:02"/>
        <s v="2025-12-30 11:32:19"/>
        <s v="2025-12-30 12:12:12"/>
        <s v="2026-01-09 13:02:35"/>
        <s v="2026-01-05 13:18:03"/>
        <s v="2026-01-09 13:47:57"/>
        <s v="2026-01-09 14:03:46"/>
        <s v="2026-01-05 14:10:27"/>
        <s v="2026-01-05 14:15:02"/>
        <s v="2026-01-05 14:25:11"/>
        <s v="2026-01-05 15:38:56"/>
        <s v="2026-01-05 15:39:58"/>
        <s v="2026-01-05 16:05:56"/>
        <s v="2026-01-05 16:05:59"/>
        <s v="2026-01-05 16:06:41"/>
        <s v="2026-01-05 16:39:27"/>
        <s v="2026-01-05 17:39:31"/>
        <s v="2026-01-05 17:39:46"/>
        <s v="2026-01-09 20:36:52"/>
        <s v="2026-01-06 07:17:39"/>
        <s v="2026-01-06 07:32:18"/>
        <s v="2026-01-13 08:47:16"/>
        <s v="2026-01-06 09:06:04"/>
        <s v="2026-01-06 09:10:26"/>
        <s v="2026-01-06 10:09:52"/>
        <s v="2026-01-06 10:10:09"/>
        <s v="2026-01-06 10:13:50"/>
        <s v="2026-01-06 10:14:48"/>
        <s v="2025-12-31 10:17:00"/>
        <s v="2026-01-06 10:17:58"/>
        <s v="2026-01-06 10:20:05"/>
        <s v="2026-01-06 10:24:14"/>
        <s v="2026-01-06 10:40:17"/>
        <s v="2026-01-06 10:48:47"/>
        <s v="2026-01-06 10:57:29"/>
        <s v="2026-01-13 11:00:25"/>
        <s v="2026-01-06 11:02:43"/>
        <s v="2026-01-06 11:12:09"/>
        <s v="2026-01-06 11:20:21"/>
        <s v="2026-01-06 11:21:15"/>
        <s v="2026-01-06 11:29:09"/>
        <s v="2026-01-13 11:33:04"/>
        <s v="2026-01-06 11:42:06"/>
        <s v="2026-01-06 11:44:19"/>
        <s v="2026-01-06 13:08:27"/>
        <s v="2025-12-31 13:14:53"/>
        <s v="2026-01-06 13:17:30"/>
        <s v="2025-12-31 13:17:50"/>
        <s v="2026-01-13 13:23:47"/>
        <s v="2025-12-31 13:44:11"/>
        <s v="2026-01-06 13:50:07"/>
        <s v="2026-01-06 14:08:52"/>
        <s v="2026-01-06 14:18:32"/>
        <s v="2026-01-06 14:19:00"/>
        <s v="2026-01-06 14:48:27"/>
        <s v="2025-12-31 14:53:08"/>
        <s v="2026-01-13 15:00:29"/>
        <s v="2026-01-06 15:04:46"/>
        <s v="2026-01-06 15:22:09"/>
        <s v="2025-12-31 15:33:46"/>
        <s v="2026-01-06 15:37:16"/>
        <s v="2026-01-06 16:08:21"/>
        <s v="2026-01-06 16:14:25"/>
        <s v="2026-01-06 16:17:21"/>
        <s v="2026-01-06 16:17:26"/>
        <s v="2026-01-13 17:14:42"/>
        <s v="2026-01-06 07:03:47"/>
        <s v="2026-01-07 07:17:05"/>
        <s v="2026-01-07 07:49:16"/>
        <s v="2026-01-07 08:01:05"/>
        <s v="2026-01-07 08:16:08"/>
        <s v="2026-01-07 08:22:24"/>
        <s v="2026-01-07 08:24:10"/>
        <s v="2026-01-07 08:24:19"/>
        <s v="2026-01-07 08:35:08"/>
        <s v="2026-01-07 08:36:23"/>
        <s v="2026-01-07 08:36:25"/>
        <s v="2026-01-07 09:01:43"/>
        <s v="2025-12-29 09:06:30"/>
        <s v="2026-01-07 09:11:51"/>
        <s v="2026-01-07 09:44:22"/>
        <s v="2026-01-07 09:49:42"/>
        <s v="2026-01-14 09:57:33"/>
        <s v="2025-12-29 09:59:35"/>
        <s v="2026-01-07 10:03:00"/>
        <s v="2026-01-07 10:32:30"/>
        <s v="2026-01-02 10:46:03"/>
        <s v="2026-01-06 11:00:26"/>
        <s v="2026-01-07 11:02:20"/>
        <s v="2026-01-07 11:10:42"/>
        <s v="2026-01-07 11:14:15"/>
        <s v="2026-01-14 11:19:42"/>
        <s v="2026-01-05 11:22:27"/>
        <s v="2026-01-07 11:38:59"/>
        <s v="2026-01-07 11:49:40"/>
        <s v="2026-01-07 11:54:43"/>
        <s v="2026-01-07 11:57:58"/>
        <s v="2025-12-29 12:36:21"/>
        <s v="2025-12-29 12:41:04"/>
        <s v="2025-12-29 13:09:10"/>
        <s v="2025-12-29 13:14:19"/>
        <s v="2026-01-07 13:21:05"/>
        <s v="2026-01-07 13:44:45"/>
        <s v="2026-01-07 13:45:25"/>
        <s v="2026-01-07 13:45:37"/>
        <s v="2025-12-29 13:56:30"/>
        <s v="2026-01-07 14:12:19"/>
        <s v="2026-01-07 14:28:18"/>
        <s v="2026-01-07 14:36:01"/>
        <s v="2025-12-29 15:03:12"/>
        <s v="2026-01-07 15:04:30"/>
        <s v="2025-12-29 15:15:26"/>
        <s v="2026-01-07 15:19:56"/>
        <s v="2026-01-07 15:28:41"/>
        <s v="2025-12-29 15:42:49"/>
        <s v="2026-01-07 15:44:57"/>
        <s v="2026-01-07 15:54:48"/>
        <s v="2025-12-29 15:55:18"/>
        <s v="2026-01-07 16:14:22"/>
        <s v="2026-01-07 16:23:34"/>
        <s v="2026-01-07 16:26:55"/>
        <s v="2026-01-07 16:26:58"/>
        <s v="2026-01-02 16:50:02"/>
        <s v="2026-01-07 16:52:56"/>
        <s v="2025-12-29 16:57:38"/>
        <s v="2026-01-07 17:04:36"/>
        <s v="2026-01-14 17:16:03"/>
        <s v="2026-01-08 06:21:02"/>
        <s v="2026-01-08 07:54:56"/>
        <s v="2025-12-30 07:58:43"/>
        <s v="2026-01-08 08:18:55"/>
        <s v="2026-01-15 08:26:38"/>
        <s v="2026-01-08 08:28:57"/>
        <s v="2026-01-08 08:33:10"/>
        <s v="2026-01-08 08:35:01"/>
        <s v="2026-01-07 08:35:36"/>
        <s v="2026-01-08 08:37:28"/>
        <s v="2026-01-08 08:38:53"/>
        <s v="2026-01-08 08:41:51"/>
        <s v="2026-01-09 08:41:59"/>
        <s v="2026-01-08 08:47:49"/>
        <s v="2026-01-08 08:50:32"/>
        <s v="2026-01-08 08:51:31"/>
        <s v="2025-12-30 08:57:08"/>
        <s v="2026-01-08 09:01:20"/>
        <s v="2026-01-08 09:02:16"/>
        <s v="2026-01-08 09:03:19"/>
        <s v="2026-01-08 09:03:53"/>
        <s v="2026-01-08 09:07:01"/>
        <s v="2026-01-08 09:10:05"/>
        <s v="2026-01-08 09:14:14"/>
        <s v="2026-01-08 09:25:01"/>
        <s v="2026-01-15 09:30:16"/>
        <s v="2025-12-30 09:31:56"/>
        <s v="2025-12-30 09:37:49"/>
        <s v="2026-01-08 09:40:36"/>
        <s v="2026-01-08 09:44:06"/>
        <s v="2025-12-30 09:44:09"/>
        <s v="2026-01-08 09:55:48"/>
        <s v="2025-12-30 09:58:07"/>
        <s v="2026-01-08 10:05:13"/>
        <s v="2025-12-30 10:10:28"/>
        <s v="2026-01-08 10:11:01"/>
        <s v="2026-01-08 10:38:12"/>
        <s v="2026-01-05 10:39:15"/>
        <s v="2026-01-08 10:52:48"/>
        <s v="2026-01-08 10:57:00"/>
        <s v="2026-01-08 11:12:38"/>
        <s v="2026-01-08 11:18:03"/>
        <s v="2026-01-08 11:19:04"/>
        <s v="2026-01-08 11:19:53"/>
        <s v="2026-01-08 11:26:18"/>
        <s v="2026-01-05 11:29:59"/>
        <s v="2026-01-08 11:34:09"/>
        <s v="2026-01-08 11:34:11"/>
        <s v="2025-12-30 12:06:30"/>
        <s v="2026-01-15 12:26:12"/>
        <s v="2026-01-08 13:01:37"/>
        <s v="2026-01-08 13:17:51"/>
        <s v="2026-01-08 13:33:07"/>
        <s v="2026-01-08 13:40:35"/>
        <s v="2026-01-09 13:55:46"/>
        <s v="2026-01-08 14:09:21"/>
        <s v="2026-01-08 14:13:08"/>
        <s v="2026-01-08 14:21:11"/>
        <s v="2026-01-08 14:31:52"/>
        <s v="2026-01-08 14:35:37"/>
        <s v="2026-01-08 14:36:02"/>
        <s v="2026-01-08 14:48:04"/>
        <s v="2026-01-08 14:50:25"/>
        <s v="2026-01-08 14:50:37"/>
        <s v="2026-01-08 14:54:23"/>
        <s v="2025-12-30 14:59:46"/>
        <s v="2026-01-08 15:06:39"/>
        <s v="2025-12-30 15:19:38"/>
        <s v="2026-01-15 15:20:35"/>
        <s v="2026-01-08 15:23:05"/>
        <s v="2026-01-08 15:31:05"/>
        <s v="2026-01-15 15:34:44"/>
        <s v="2026-01-08 15:35:40"/>
        <s v="2026-01-08 15:40:24"/>
        <s v="2026-01-08 15:41:38"/>
        <s v="2026-01-08 15:55:40"/>
        <s v="2026-01-09 16:02:35"/>
        <s v="2026-01-08 16:10:21"/>
        <s v="2026-01-09 16:19:57"/>
        <s v="2025-12-30 17:01:12"/>
        <s v="2025-12-30 22:02:35"/>
        <s v="2026-01-09 06:38:55"/>
        <s v="2026-01-09 06:51:44"/>
        <s v="2026-01-09 07:02:24"/>
        <s v="2026-01-16 07:13:03"/>
        <s v="2026-01-09 07:26:32"/>
        <s v="2026-01-09 07:32:27"/>
        <s v="2026-01-09 08:28:50"/>
        <s v="2026-01-09 08:43:48"/>
        <s v="2026-01-09 08:44:14"/>
        <s v="2026-01-09 08:54:19"/>
        <s v="2026-01-09 09:16:50"/>
        <s v="2026-01-09 09:18:19"/>
        <s v="2026-01-09 09:26:30"/>
        <s v="2026-01-09 09:35:07"/>
        <s v="2026-01-09 09:35:50"/>
        <s v="2026-01-09 09:45:09"/>
        <s v="2026-01-09 10:08:53"/>
        <s v="2026-01-09 10:12:07"/>
        <s v="2026-01-09 10:33:04"/>
        <s v="2026-01-09 10:37:24"/>
        <s v="2026-01-09 10:50:57"/>
        <s v="2026-01-06 12:47:52"/>
        <s v="2026-01-07 13:02:13"/>
        <s v="2026-01-07 13:06:03"/>
        <s v="2026-01-09 13:29:30"/>
        <s v="2025-12-31 15:55:51"/>
        <s v="2025-12-31 16:57:59"/>
        <s v="2026-01-13 07:22:30"/>
        <s v="2026-01-13 07:55:39"/>
        <s v="2026-01-02 08:29:15"/>
        <s v="2026-01-13 08:40:41"/>
        <s v="2026-01-02 08:48:39"/>
        <s v="2026-01-07 08:53:59"/>
        <s v="2026-01-07 08:55:29"/>
        <s v="2026-01-07 08:57:05"/>
        <s v="2026-01-07 08:58:20"/>
        <s v="2026-01-02 09:01:05"/>
        <s v="2026-01-02 09:06:23"/>
        <s v="2026-01-07 09:08:33"/>
        <s v="2026-01-07 09:21:43"/>
        <s v="2026-01-02 09:41:30"/>
        <s v="2026-01-13 09:44:10"/>
        <s v="2026-01-09 09:51:07"/>
        <s v="2026-01-14 09:58:13"/>
        <s v="2026-01-13 10:03:08"/>
        <s v="2026-01-02 10:06:56"/>
        <s v="2026-01-13 10:54:25"/>
        <s v="2026-01-13 10:59:40"/>
        <s v="2026-01-13 11:05:21"/>
        <s v="2026-01-02 11:55:30"/>
        <s v="2026-01-02 12:13:49"/>
        <s v="2026-01-13 12:19:56"/>
        <s v="2026-01-02 12:42:29"/>
        <s v="2026-01-13 13:35:30"/>
        <s v="2026-01-13 14:06:45"/>
        <s v="2026-01-02 14:53:03"/>
        <s v="2026-01-02 15:00:28"/>
        <s v="2026-01-02 15:49:22"/>
        <s v="2026-01-08 16:01:59"/>
        <s v="2026-01-13 16:07:50"/>
        <s v="2026-01-14 07:24:59"/>
        <s v="2026-01-14 07:27:48"/>
        <s v="2026-01-05 07:52:51"/>
        <s v="2026-01-14 07:53:59"/>
        <s v="2026-01-20 08:10:42"/>
        <s v="2026-01-14 08:23:18"/>
        <s v="2026-01-14 08:32:56"/>
        <s v="2026-01-08 08:40:49"/>
        <s v="2026-01-20 08:44:45"/>
        <s v="2026-01-02 09:51:43"/>
        <s v="2025-12-26 08:22:19"/>
        <s v="2026-01-13 14:24:54"/>
        <s v="2025-12-31 10:09:48"/>
        <s v="2026-01-14 11:46:00"/>
        <s v="2026-01-05 08:35:06"/>
        <s v="2026-01-08 14:22:23"/>
        <s v="2026-01-08 08:15:35"/>
        <s v="2026-01-02 09:52:05"/>
        <s v="2026-01-02 10:08:22"/>
        <s v="2026-01-06 21:45:25"/>
        <s v="2025-12-29 21:47:11"/>
        <s v="2025-12-31 21:52:35"/>
        <s v="2025-12-31 10:16:46"/>
        <s v="2026-01-05 08:36:37"/>
        <s v="2026-01-05 09:00:20"/>
        <s v="2026-01-05 21:58:15"/>
        <s v="2026-01-05 21:58:20"/>
        <s v="2025-12-30 21:57:58"/>
        <s v="2026-01-13 11:33:11"/>
        <s v="2026-01-05 08:39:53"/>
        <s v="2026-01-05 15:07:32"/>
        <s v="2026-01-02 11:42:32"/>
        <s v="2026-01-13 11:10:29"/>
        <s v="2026-01-08 10:31:17"/>
        <s v="2026-01-09 07:51:54"/>
        <s v="2025-12-29 11:37:19"/>
        <s v="2026-01-07 15:56:53"/>
        <s v="2025-12-30 11:37:48"/>
        <s v="2025-12-30 11:16:05"/>
        <s v="2026-01-05 08:07:46"/>
        <s v="2026-01-07 09:33:08"/>
        <s v="2026-01-05 09:23:37"/>
        <s v="2026-01-09 11:24:44"/>
        <s v="2025-12-30 11:13:24"/>
        <s v="2026-01-05 09:25:10"/>
        <s v="2026-01-05 10:52:51"/>
        <s v="2026-01-16 06:43:36"/>
        <s v="2025-12-31 15:51:28"/>
        <s v="2026-01-08 08:28:55"/>
        <s v="2026-01-14 10:44:41"/>
        <s v="2026-01-08 11:32:19"/>
        <s v="2026-01-06 11:43:00"/>
        <s v="2026-01-06 11:59:30"/>
        <s v="2026-01-13 07:09:34"/>
        <s v="2026-01-09 13:50:24"/>
        <s v="2026-01-06 15:50:43"/>
        <s v="2026-01-09 10:34:19"/>
        <s v="2026-01-06 16:10:31"/>
        <s v="2026-01-09 11:35:28"/>
        <s v="2025-12-30 16:14:06"/>
        <s v="2026-01-07 08:38:23"/>
        <s v="2026-01-02 09:28:51"/>
        <s v="2026-01-07 09:36:31"/>
        <s v="2026-01-07 10:42:57"/>
        <s v="2026-01-14 07:57:52"/>
        <s v="2026-01-02 11:38:09"/>
        <s v="2026-01-07 13:37:48"/>
        <s v="2026-01-09 11:31:04"/>
        <s v="2025-12-31 14:36:59"/>
        <s v="2026-01-07 15:59:11"/>
        <s v="2026-01-07 17:03:21"/>
        <s v="2026-01-02 09:24:20"/>
        <s v="2026-01-02 10:22:51"/>
        <s v="2026-01-05 10:49:10"/>
        <s v="2026-01-02 10:51:24"/>
        <s v="2026-01-08 08:58:17"/>
        <s v="2026-01-08 08:59:00"/>
        <s v="2026-01-08 11:07:14"/>
        <s v="2026-01-02 11:07:49"/>
        <s v="2026-01-02 11:08:57"/>
        <s v="2026-01-02 11:14:40"/>
        <s v="2026-01-08 08:59:35"/>
        <s v="2026-01-08 11:24:02"/>
        <s v="2026-01-02 11:48:04"/>
        <s v="2026-01-02 11:58:01"/>
        <s v="2026-01-08 13:10:59"/>
        <s v="2026-01-02 14:00:05"/>
        <s v="2026-01-02 14:01:16"/>
        <s v="2026-01-08 14:11:51"/>
        <s v="2026-01-02 14:19:59"/>
        <s v="2026-01-02 14:56:08"/>
        <s v="2026-01-02 15:04:58"/>
        <s v="2026-01-02 15:09:44"/>
        <s v="2026-01-02 15:50:01"/>
        <s v="2026-01-02 16:03:30"/>
        <s v="2026-01-05 08:00:03"/>
        <s v="2026-01-09 09:09:57"/>
        <s v="2026-01-05 09:29:27"/>
        <s v="2026-01-05 09:44:11"/>
        <s v="2026-01-05 09:47:18"/>
        <s v="2026-01-05 10:18:41"/>
        <s v="2026-01-05 10:52:45"/>
        <s v="2026-01-05 10:59:02"/>
        <s v="2026-01-05 11:22:13"/>
        <s v="2026-01-05 11:29:37"/>
        <s v="2026-01-05 11:34:09"/>
        <s v="2026-01-05 11:39:22"/>
        <s v="2026-01-05 11:47:49"/>
        <s v="2026-01-05 11:49:32"/>
        <s v="2026-01-06 12:33:44"/>
        <s v="2026-01-05 14:07:05"/>
        <s v="2026-01-05 14:15:05"/>
        <s v="2026-01-05 14:20:53"/>
        <s v="2026-01-09 16:06:52"/>
        <s v="2026-01-05 16:12:38"/>
        <s v="2026-01-05 16:15:39"/>
        <s v="2026-01-09 16:26:26"/>
        <s v="2026-01-06 07:17:41"/>
        <s v="2025-12-31 09:58:55"/>
        <s v="2026-01-02 10:22:31"/>
        <s v="2026-01-02 10:34:55"/>
        <s v="2026-01-06 10:55:38"/>
        <s v="2026-01-06 11:00:43"/>
        <s v="2026-01-13 11:38:22"/>
        <s v="2026-01-06 12:46:04"/>
        <s v="2026-01-06 12:59:26"/>
        <s v="2026-01-06 13:11:06"/>
        <s v="2025-12-31 13:14:39"/>
        <s v="2026-01-06 13:18:18"/>
        <s v="2026-01-06 14:22:56"/>
        <s v="2026-01-06 14:23:43"/>
        <s v="2026-01-06 14:26:10"/>
        <s v="2026-01-06 14:29:02"/>
        <s v="2026-01-06 14:33:18"/>
        <s v="2026-01-06 14:50:49"/>
        <s v="2026-01-06 15:17:32"/>
        <s v="2026-01-13 15:34:58"/>
        <s v="2026-01-13 13:06:23"/>
        <s v="2026-01-05 08:52:53"/>
        <s v="2026-01-07 08:56:29"/>
        <s v="2026-01-07 09:11:29"/>
        <s v="2026-01-07 09:27:31"/>
        <s v="2025-12-29 09:31:33"/>
        <s v="2025-12-29 09:59:30"/>
        <s v="2025-12-29 10:14:58"/>
        <s v="2025-12-29 10:34:31"/>
        <s v="2026-01-14 10:41:30"/>
        <s v="2026-01-07 10:45:26"/>
        <s v="2025-12-29 11:10:58"/>
        <s v="2026-01-07 11:27:45"/>
        <s v="2026-01-02 12:08:22"/>
        <s v="2026-01-07 13:29:28"/>
        <s v="2026-01-05 13:45:39"/>
        <s v="2026-01-05 14:00:48"/>
        <s v="2026-01-14 14:44:34"/>
        <s v="2026-01-07 15:08:54"/>
        <s v="2026-01-07 15:17:17"/>
        <s v="2026-01-05 15:49:54"/>
        <s v="2026-01-07 16:00:20"/>
        <s v="2026-01-14 17:00:36"/>
        <s v="2026-01-15 07:28:51"/>
        <s v="2026-01-08 08:30:42"/>
        <s v="2026-01-06 09:48:03"/>
        <s v="2026-01-06 10:02:04"/>
        <s v="2025-12-30 10:13:30"/>
        <s v="2026-01-08 10:30:00"/>
        <s v="2026-01-08 10:59:31"/>
        <s v="2026-01-06 11:03:42"/>
        <s v="2026-01-08 11:12:11"/>
        <s v="2026-01-08 11:26:20"/>
        <s v="2026-01-08 15:12:01"/>
        <s v="2026-01-06 15:27:49"/>
        <s v="2026-01-08 16:18:45"/>
        <s v="2026-01-08 16:56:53"/>
        <s v="2026-01-09 07:52:35"/>
        <s v="2026-01-06 08:04:46"/>
        <s v="2026-01-06 09:51:58"/>
        <s v="2025-12-31 10:05:39"/>
        <s v="2025-12-31 10:12:40"/>
        <s v="2026-01-09 11:02:36"/>
        <s v="2026-01-13 06:57:54"/>
        <s v="2026-01-13 08:34:41"/>
        <s v="2026-01-08 09:08:38"/>
        <s v="2026-01-02 09:23:45"/>
        <s v="2026-01-08 10:06:46"/>
        <s v="2026-01-09 11:07:59"/>
        <s v="2026-01-02 10:14:08"/>
        <s v="2026-01-02 15:38:28"/>
        <s v="2026-01-20 08:38:50"/>
        <s v="2026-01-14 09:30:58"/>
        <s v="2026-01-05 09:45:48"/>
        <s v="2026-01-14 10:25:27"/>
        <s v="2026-01-14 10:28:52"/>
        <s v="2026-01-14 11:11:59"/>
        <s v="2026-01-14 11:12:26"/>
        <s v="2026-01-20 11:12:43"/>
        <s v="2026-01-14 11:34:16"/>
        <s v="2026-01-14 13:36:14"/>
        <s v="2026-01-15 13:39:47"/>
        <s v="2026-01-05 14:00:46"/>
        <s v="2026-01-05 14:02:29"/>
        <s v="2026-01-14 14:34:31"/>
        <s v="2026-01-14 14:38:39"/>
        <s v="2026-01-14 14:39:38"/>
        <s v="2026-01-14 15:02:37"/>
        <s v="2026-01-08 15:14:38"/>
        <s v="2026-01-20 15:15:52"/>
        <s v="2026-01-14 15:35:20"/>
        <m u="1"/>
        <s v="2026-01-08 12:40:53" u="1"/>
        <s v="2025-12-26 14:53:10" u="1"/>
        <s v="2025-12-30 15:59:52" u="1"/>
        <s v="2025-12-26 09:56:11" u="1"/>
        <s v="2025-12-29 10:39:04" u="1"/>
        <s v="2025-12-29 15:14:46" u="1"/>
        <s v="2025-12-23 21:53:50" u="1"/>
        <s v="2025-12-24 10:14:13" u="1"/>
        <s v="2025-12-24 10:41:44" u="1"/>
        <s v="2025-12-24 21:50:43" u="1"/>
        <s v="2025-12-29 14:42:02" u="1"/>
        <s v="2025-12-29 17:53:41" u="1"/>
        <s v="2026-01-02 21:50:48" u="1"/>
        <s v="2025-12-30 13:45:29" u="1"/>
        <s v="2025-12-24 09:30:59" u="1"/>
        <s v="2025-12-30 21:07:33" u="1"/>
        <s v="2025-12-26 21:51:08" u="1"/>
        <s v="2025-12-29 16:49:48" u="1"/>
        <s v="2025-12-26 16:08:03" u="1"/>
        <s v="2026-01-07 15:30:21" u="1"/>
        <s v="2025-12-30 16:08:20" u="1"/>
        <s v="2025-12-29 21:46:04" u="1"/>
        <s v="2025-12-30 10:33:05" u="1"/>
        <s v="2025-12-30 10:33:59" u="1"/>
        <s v="2025-12-26 13:08:57" u="1"/>
        <s v="2026-01-02 13:37:31" u="1"/>
        <s v="2025-12-26 21:45:11" u="1"/>
        <s v="2025-12-23 21:53:58" u="1"/>
        <s v="2025-12-29 16:51:54" u="1"/>
        <s v="2025-12-31 06:33:16" u="1"/>
        <s v="2025-12-31 11:29:45" u="1"/>
        <s v="2025-12-31 11:26:31" u="1"/>
        <s v="2025-12-29 21:46:08" u="1"/>
        <s v="2025-12-29 21:45:18" u="1"/>
        <s v="2026-01-02 21:46:13" u="1"/>
        <s v="2025-12-30 13:59:01" u="1"/>
        <s v="2025-12-30 14:01:00" u="1"/>
        <s v="2025-12-30 09:18:00" u="1"/>
        <s v="2025-12-26 16:29:59" u="1"/>
        <s v="2025-12-30 09:23:46" u="1"/>
        <s v="2025-12-31 09:13:51" u="1"/>
        <s v="2025-12-24 16:16:17" u="1"/>
        <s v="2025-12-24 16:18:14" u="1"/>
        <s v="2025-12-30 12:50:02" u="1"/>
        <s v="2025-12-26 17:12:07" u="1"/>
        <s v="2025-12-31 09:34:09" u="1"/>
        <s v="2025-12-26 11:17:54" u="1"/>
        <s v="2026-01-02 14:39:37" u="1"/>
        <s v="2026-01-02 13:40:15" u="1"/>
        <s v="2025-12-29 08:09:31" u="1"/>
        <s v="2025-12-31 15:13:26" u="1"/>
        <s v="2025-12-29 10:06:17" u="1"/>
        <s v="2025-12-31 08:12:07" u="1"/>
        <s v="2025-12-26 11:17:42" u="1"/>
        <s v="2025-12-26 11:20:34" u="1"/>
        <s v="2025-12-29 21:54:27" u="1"/>
        <s v="2025-12-30 05:43:18" u="1"/>
        <s v="2025-12-26 12:44:02" u="1"/>
        <s v="2025-12-26 15:41:41" u="1"/>
        <s v="2025-12-31 09:36:56" u="1"/>
        <s v="2025-12-29 08:50:17" u="1"/>
        <s v="2025-12-30 07:53:13" u="1"/>
        <s v="2025-12-31 16:12:30" u="1"/>
        <s v="2025-12-31 16:12:27" u="1"/>
        <s v="2025-12-26 10:00:02" u="1"/>
        <s v="2025-12-30 16:09:44" u="1"/>
        <s v="2025-12-30 09:21:12" u="1"/>
        <s v="2025-12-24 09:26:19" u="1"/>
        <s v="2025-12-26 09:14:53" u="1"/>
        <s v="2026-01-02 16:09:25" u="1"/>
        <s v="2025-12-24 09:50:55" u="1"/>
        <s v="2025-12-22 06:56:35" u="1"/>
        <s v="2025-12-26 10:31:26" u="1"/>
        <s v="2025-12-26 11:22:47" u="1"/>
        <s v="2025-12-26 10:17:13" u="1"/>
        <s v="2025-12-30 13:04:53" u="1"/>
        <s v="2025-12-24 08:59:28" u="1"/>
        <s v="2025-12-30 16:06:11" u="1"/>
        <s v="2025-12-31 09:17:31" u="1"/>
        <s v="2025-12-31 09:18:44" u="1"/>
        <s v="2025-12-31 09:19:26" u="1"/>
        <s v="2025-12-31 09:15:12" u="1"/>
        <s v="2025-12-31 09:20:31" u="1"/>
        <s v="2025-12-31 09:21:31" u="1"/>
        <s v="2026-01-07 09:09:53" u="1"/>
        <s v="2026-01-05 16:10:21" u="1"/>
        <s v="2025-12-26 13:50:57" u="1"/>
        <s v="2025-12-26 13:51:34" u="1"/>
        <s v="2025-12-26 13:52:12" u="1"/>
        <s v="2025-12-30 14:56:24" u="1"/>
        <s v="2025-12-29 08:42:13" u="1"/>
        <s v="2025-12-29 08:44:09" u="1"/>
        <s v="2025-12-29 08:45:20" u="1"/>
        <s v="2025-12-29 15:00:57" u="1"/>
        <s v="2025-12-31 09:48:13" u="1"/>
        <s v="2026-01-08 12:02:00" u="1"/>
        <s v="2025-12-29 15:12:46" u="1"/>
        <s v="2025-12-30 14:07:22" u="1"/>
        <s v="2025-12-24 11:46:24" u="1"/>
        <s v="2025-12-30 12:46:29" u="1"/>
        <s v="2025-12-24 13:14:20" u="1"/>
        <s v="2025-12-31 06:15:18" u="1"/>
        <s v="2025-12-29 12:39:06" u="1"/>
        <s v="2025-12-29 08:25:46" u="1"/>
        <s v="2025-12-29 07:17:20" u="1"/>
        <s v="2025-12-26 06:54:55" u="1"/>
        <s v="2025-12-29 10:38:06" u="1"/>
        <s v="2025-12-26 16:30:30" u="1"/>
        <s v="2025-12-30 10:17:42" u="1"/>
        <s v="2025-12-23 15:20:17" u="1"/>
        <s v="2025-12-30 14:16:22" u="1"/>
        <s v="2026-01-02 12:53:30" u="1"/>
        <s v="2025-12-24 14:49:44" u="1"/>
        <s v="2025-12-31 11:56:09" u="1"/>
        <s v="2025-12-23 11:22:56" u="1"/>
        <s v="2025-12-17 16:52:07" u="1"/>
        <s v="2025-12-29 16:57:14" u="1"/>
        <s v="2025-12-26 11:51:20" u="1"/>
        <s v="2025-12-23 11:53:14" u="1"/>
        <s v="2025-12-24 14:13:55" u="1"/>
        <s v="2025-12-26 14:31:02" u="1"/>
        <s v="2025-12-29 08:22:39" u="1"/>
        <s v="2025-12-24 16:19:59" u="1"/>
        <s v="2025-12-29 09:44:52" u="1"/>
        <s v="2025-12-29 09:45:42" u="1"/>
        <s v="2025-12-24 13:47:12" u="1"/>
        <s v="2025-12-24 07:59:37" u="1"/>
        <s v="2025-12-29 08:55:34" u="1"/>
        <s v="2025-12-29 09:52:49" u="1"/>
        <s v="2025-12-29 10:52:45" u="1"/>
        <s v="2025-12-24 10:57:03" u="1"/>
        <s v="2025-12-30 11:57:13" u="1"/>
        <s v="2025-12-24 12:11:39" u="1"/>
        <s v="2025-12-30 12:22:49" u="1"/>
        <s v="2025-12-24 14:10:23" u="1"/>
        <s v="2025-12-30 14:10:47" u="1"/>
        <s v="2025-12-29 14:50:14" u="1"/>
        <s v="2025-12-30 15:00:50" u="1"/>
        <s v="2025-12-30 14:58:51" u="1"/>
        <s v="2025-12-30 14:56:59" u="1"/>
        <s v="2025-12-30 14:53:06" u="1"/>
        <s v="2025-12-30 14:51:27" u="1"/>
        <s v="2025-12-30 14:50:21" u="1"/>
        <s v="2025-12-29 15:45:31" u="1"/>
        <s v="2025-12-24 15:58:32" u="1"/>
        <s v="2025-12-31 07:55:58" u="1"/>
        <s v="2026-01-07 08:58:52" u="1"/>
        <s v="2025-12-29 09:29:12" u="1"/>
        <s v="2025-12-31 09:51:21" u="1"/>
        <s v="2025-12-26 11:53:12" u="1"/>
        <s v="2025-12-30 12:02:49" u="1"/>
        <s v="2025-12-30 12:12:30" u="1"/>
        <s v="2025-12-24 06:56:25" u="1"/>
        <s v="2025-12-29 12:17:47" u="1"/>
        <s v="2025-12-29 12:18:39" u="1"/>
        <s v="2025-12-29 13:03:19" u="1"/>
        <s v="2025-12-26 13:07:16" u="1"/>
        <s v="2025-12-31 13:31:29" u="1"/>
        <s v="2025-12-26 16:39:21" u="1"/>
        <s v="2025-12-30 14:25:56" u="1"/>
        <s v="2025-12-26 14:41:05" u="1"/>
        <s v="2025-12-31 16:01:52" u="1"/>
        <s v="2025-12-29 06:46:06" u="1"/>
        <s v="2025-12-29 08:10:48" u="1"/>
        <s v="2026-01-08 08:29:17" u="1"/>
        <s v="2025-12-29 08:40:09" u="1"/>
        <s v="2026-01-02 08:46:40" u="1"/>
        <s v="2026-01-05 08:50:43" u="1"/>
        <s v="2025-12-29 08:52:38" u="1"/>
        <s v="2025-12-30 09:00:20" u="1"/>
        <s v="2026-01-02 09:12:55" u="1"/>
        <s v="2025-12-31 10:21:24" u="1"/>
        <s v="2026-01-05 10:34:32" u="1"/>
        <s v="2025-12-31 10:38:37" u="1"/>
        <s v="2025-12-29 10:48:50" u="1"/>
        <s v="2025-12-30 10:59:18" u="1"/>
        <s v="2025-12-29 11:34:45" u="1"/>
        <s v="2025-12-29 11:45:33" u="1"/>
        <s v="2025-12-29 12:02:10" u="1"/>
        <s v="2025-12-30 12:16:40" u="1"/>
        <s v="2025-12-30 12:31:33" u="1"/>
        <s v="2025-12-26 11:28:50" u="1"/>
        <s v="2025-12-31 12:57:25" u="1"/>
        <s v="2025-12-23 13:38:44" u="1"/>
        <s v="2025-12-31 14:38:14" u="1"/>
        <s v="2025-12-23 15:18:45" u="1"/>
        <s v="2025-12-29 15:24:06" u="1"/>
        <s v="2025-12-23 15:36:04" u="1"/>
        <s v="2025-12-29 16:06:42" u="1"/>
        <s v="2025-12-24 16:09:02" u="1"/>
        <s v="2025-12-24 16:27:55" u="1"/>
        <s v="2025-12-23 16:52:50" u="1"/>
        <s v="2025-12-23 17:05:57" u="1"/>
        <s v="2025-12-23 17:18:20" u="1"/>
        <s v="2025-12-23 17:25:50" u="1"/>
        <s v="2026-01-05 18:41:30" u="1"/>
        <s v="2025-12-30 05:50:40" u="1"/>
        <s v="2025-12-30 11:01:41" u="1"/>
        <s v="2025-12-26 06:37:38" u="1"/>
        <s v="2025-12-31 08:04:21" u="1"/>
        <s v="2025-12-30 08:26:15" u="1"/>
        <s v="2025-12-30 08:44:09" u="1"/>
        <s v="2025-12-26 08:54:48" u="1"/>
        <s v="2025-12-30 09:15:31" u="1"/>
        <s v="2025-12-30 09:34:37" u="1"/>
        <s v="2025-12-30 09:53:17" u="1"/>
        <s v="2025-12-30 10:03:14" u="1"/>
        <s v="2025-12-26 10:17:43" u="1"/>
        <s v="2025-12-30 10:28:56" u="1"/>
        <s v="2026-01-05 10:29:24" u="1"/>
        <s v="2025-12-26 10:33:43" u="1"/>
        <s v="2025-12-30 10:58:26" u="1"/>
        <s v="2025-12-30 11:06:06" u="1"/>
        <s v="2025-12-30 11:20:25" u="1"/>
        <s v="2025-12-26 11:25:26" u="1"/>
        <s v="2025-12-26 12:00:34" u="1"/>
        <s v="2025-12-30 12:52:28" u="1"/>
        <s v="2025-12-30 12:58:25" u="1"/>
        <s v="2025-12-24 13:01:17" u="1"/>
        <s v="2025-12-30 13:18:12" u="1"/>
        <s v="2025-12-30 13:20:05" u="1"/>
        <s v="2025-12-30 13:38:27" u="1"/>
        <s v="2025-12-29 13:38:23" u="1"/>
        <s v="2025-12-30 14:30:26" u="1"/>
        <s v="2025-12-30 14:37:55" u="1"/>
        <s v="2025-12-26 14:39:04" u="1"/>
        <s v="2025-12-30 14:44:07" u="1"/>
        <s v="2025-12-30 14:55:21" u="1"/>
        <s v="2025-12-26 15:09:24" u="1"/>
        <s v="2025-12-30 15:25:08" u="1"/>
        <s v="2025-12-30 15:29:57" u="1"/>
        <s v="2025-12-26 15:34:12" u="1"/>
        <s v="2025-12-26 15:43:47" u="1"/>
        <s v="2025-12-30 16:00:33" u="1"/>
        <s v="2025-12-24 16:16:06" u="1"/>
        <s v="2025-12-24 18:18:16" u="1"/>
        <s v="2025-12-31 07:57:18" u="1"/>
        <s v="2025-12-31 07:59:27" u="1"/>
        <s v="2025-12-31 08:20:14" u="1"/>
        <s v="2025-12-31 08:26:10" u="1"/>
        <s v="2026-01-02 08:30:57" u="1"/>
        <s v="2026-01-02 08:45:39" u="1"/>
        <s v="2025-12-29 08:49:05" u="1"/>
        <s v="2025-12-29 09:09:13" u="1"/>
        <s v="2025-12-29 09:12:07" u="1"/>
        <s v="2025-12-29 09:17:15" u="1"/>
        <s v="2025-12-31 09:27:25" u="1"/>
        <s v="2025-12-31 09:34:42" u="1"/>
        <s v="2025-12-29 09:39:32" u="1"/>
        <s v="2025-12-26 10:00:35" u="1"/>
        <s v="2025-12-31 10:15:32" u="1"/>
        <s v="2025-12-31 10:38:18" u="1"/>
        <s v="2025-12-26 10:40:25" u="1"/>
        <s v="2025-12-31 10:41:16" u="1"/>
        <s v="2025-12-31 10:54:54" u="1"/>
        <s v="2025-12-29 11:01:32" u="1"/>
        <s v="2026-01-02 11:02:23" u="1"/>
        <s v="2025-12-31 11:02:41" u="1"/>
        <s v="2026-01-07 11:12:01" u="1"/>
        <s v="2025-12-31 11:16:13" u="1"/>
        <s v="2025-12-29 11:23:18" u="1"/>
        <s v="2025-12-26 11:24:09" u="1"/>
        <s v="2025-12-29 11:28:33" u="1"/>
        <s v="2025-12-31 11:34:26" u="1"/>
        <s v="2025-12-26 11:49:36" u="1"/>
        <s v="2025-12-26 11:53:21" u="1"/>
        <s v="2026-01-02 12:02:46" u="1"/>
        <s v="2025-12-31 12:05:33" u="1"/>
        <s v="2025-12-29 12:11:13" u="1"/>
        <s v="2025-12-26 12:27:14" u="1"/>
        <s v="2025-12-29 12:29:54" u="1"/>
        <s v="2026-01-05 12:49:40" u="1"/>
        <s v="2025-12-29 13:01:19" u="1"/>
        <s v="2025-12-29 13:09:22" u="1"/>
        <s v="2025-12-29 13:20:13" u="1"/>
        <s v="2025-12-29 13:33:32" u="1"/>
        <s v="2025-12-31 13:38:34" u="1"/>
        <s v="2026-01-02 13:54:13" u="1"/>
        <s v="2025-12-31 14:20:40" u="1"/>
        <s v="2025-12-31 14:28:35" u="1"/>
        <s v="2025-12-31 15:24:30" u="1"/>
        <s v="2025-12-31 15:26:55" u="1"/>
        <s v="2025-12-31 15:40:55" u="1"/>
        <s v="2025-12-29 15:44:07" u="1"/>
        <s v="2025-12-31 15:44:49" u="1"/>
        <s v="2025-12-31 15:59:43" u="1"/>
        <s v="2026-01-05 16:10:44" u="1"/>
        <s v="2025-12-31 16:17:43" u="1"/>
        <s v="2025-12-31 16:29:00" u="1"/>
        <s v="2025-12-29 17:07:34" u="1"/>
        <s v="2026-01-02 17:30:25" u="1"/>
        <s v="2025-12-26 20:05:27" u="1"/>
        <s v="2026-01-07 08:12:05" u="1"/>
        <s v="2026-01-02 08:36:51" u="1"/>
        <s v="2025-12-31 09:00:55" u="1"/>
        <s v="2025-12-29 11:19:41" u="1"/>
        <s v="2025-12-26 11:29:17" u="1"/>
        <s v="2025-12-26 11:32:43" u="1"/>
        <s v="2025-12-29 17:43:57" u="1"/>
        <s v="2026-01-02 07:17:51" u="1"/>
        <s v="2025-12-30 07:25:23" u="1"/>
        <s v="2025-12-29 08:19:39" u="1"/>
        <s v="2025-12-30 08:44:19" u="1"/>
        <s v="2025-12-30 08:48:14" u="1"/>
        <s v="2025-12-29 09:10:51" u="1"/>
        <s v="2025-12-29 09:10:55" u="1"/>
        <s v="2025-12-29 09:12:12" u="1"/>
        <s v="2025-12-29 09:20:00" u="1"/>
        <s v="2025-12-30 10:04:26" u="1"/>
        <s v="2025-12-29 10:17:31" u="1"/>
        <s v="2025-12-29 10:58:35" u="1"/>
        <s v="2025-12-29 11:37:03" u="1"/>
        <s v="2025-12-29 11:37:24" u="1"/>
        <s v="2025-12-30 11:49:38" u="1"/>
        <s v="2025-12-30 12:41:29" u="1"/>
        <s v="2025-12-29 13:03:39" u="1"/>
        <s v="2025-12-23 08:32:21" u="1"/>
        <s v="2025-12-23 09:44:29" u="1"/>
        <s v="2025-12-23 08:39:45" u="1"/>
        <s v="2025-12-23 09:49:51" u="1"/>
        <s v="2026-01-02 11:39:23" u="1"/>
        <s v="2025-12-29 14:30:16" u="1"/>
        <s v="2025-12-30 15:37:04" u="1"/>
        <s v="2025-12-26 10:33:35" u="1"/>
        <s v="2026-01-06 07:15:50" u="1"/>
        <s v="2025-12-23 09:47:02" u="1"/>
        <s v="2026-01-02 21:46:41" u="1"/>
        <s v="2025-12-29 10:01:28" u="1"/>
        <s v="2026-01-02 21:46:35" u="1"/>
        <s v="2025-12-19 21:47:38" u="1"/>
        <s v="2026-01-02 10:25:03" u="1"/>
        <s v="2025-12-26 21:48:32" u="1"/>
        <s v="2025-12-22 22:01:52" u="1"/>
        <s v="2025-12-31 06:21:11" u="1"/>
        <s v="2025-12-29 08:08:09" u="1"/>
        <s v="2026-01-06 14:17:21" u="1"/>
        <s v="2026-01-06 14:24:16" u="1"/>
        <s v="2025-12-22 13:17:18" u="1"/>
        <s v="2025-12-31 21:58:51" u="1"/>
        <s v="2025-12-09 11:10:12" u="1"/>
        <s v="2025-12-30 10:39:09" u="1"/>
        <s v="2025-12-23 09:04:32" u="1"/>
        <s v="2026-01-05 10:45:08" u="1"/>
        <s v="2025-12-26 14:21:25" u="1"/>
        <s v="2026-01-05 11:07:29" u="1"/>
        <s v="2025-12-29 16:50:08" u="1"/>
        <s v="2025-12-24 15:54:34" u="1"/>
        <s v="2026-01-05 10:26:06" u="1"/>
        <s v="2026-01-06 13:16:17" u="1"/>
        <s v="2025-12-24 06:24:13" u="1"/>
        <s v="2025-12-24 15:40:08" u="1"/>
        <s v="2026-01-05 11:39:37" u="1"/>
        <s v="2025-12-16 16:46:14" u="1"/>
        <s v="2025-12-31 15:54:05" u="1"/>
        <s v="2026-01-02 11:48:27" u="1"/>
        <s v="2025-12-30 17:07:54" u="1"/>
        <s v="2025-12-11 09:48:40" u="1"/>
        <s v="2025-12-29 09:42:03" u="1"/>
        <s v="2026-01-07 08:04:02" u="1"/>
        <s v="2026-01-02 08:04:08" u="1"/>
        <s v="2025-12-30 13:17:29" u="1"/>
        <s v="2025-12-16 10:13:31" u="1"/>
        <s v="2025-12-31 14:51:49" u="1"/>
        <s v="2025-12-30 09:33:17" u="1"/>
        <s v="2025-12-23 11:12:25" u="1"/>
        <s v="2025-12-23 15:10:03" u="1"/>
        <s v="2025-12-24 10:22:23" u="1"/>
        <s v="2025-12-24 13:48:16" u="1"/>
        <s v="2025-12-24 14:56:31" u="1"/>
        <s v="2025-12-24 15:37:59" u="1"/>
        <s v="2025-12-23 15:59:39" u="1"/>
        <s v="2025-12-30 10:18:42" u="1"/>
        <s v="2026-01-05 15:41:44" u="1"/>
        <s v="2026-01-05 15:50:24" u="1"/>
        <s v="2025-12-31 10:25:39" u="1"/>
        <s v="2025-12-31 11:07:01" u="1"/>
        <s v="2026-01-02 07:44:33" u="1"/>
        <s v="2025-12-31 14:43:07" u="1"/>
        <s v="2025-12-26 16:40:14" u="1"/>
        <s v="2025-12-22 16:30:21" u="1"/>
        <s v="2025-12-29 09:15:46" u="1"/>
        <s v="2025-12-30 19:24:15" u="1"/>
        <s v="2025-12-23 15:31:51" u="1"/>
        <s v="2025-12-29 16:27:44" u="1"/>
        <s v="2026-01-06 07:22:54" u="1"/>
        <s v="2025-12-30 08:54:48" u="1"/>
        <s v="2026-01-06 09:51:38" u="1"/>
        <s v="2026-01-05 09:55:16" u="1"/>
        <s v="2025-12-22 08:06:40" u="1"/>
        <s v="2025-12-31 08:54:51" u="1"/>
        <s v="2025-12-31 09:13:52" u="1"/>
        <s v="2025-12-31 09:44:46" u="1"/>
        <s v="2025-12-31 11:07:26" u="1"/>
        <s v="2026-01-07 11:13:36" u="1"/>
        <s v="2025-12-29 11:20:38" u="1"/>
        <s v="2025-12-31 11:57:55" u="1"/>
        <s v="2025-12-22 15:14:46" u="1"/>
        <s v="2025-12-29 16:15:06" u="1"/>
        <s v="2025-12-22 17:21:27" u="1"/>
        <s v="2026-01-02 09:18:29" u="1"/>
        <s v="2025-12-30 09:52:15" u="1"/>
        <s v="2026-01-02 10:03:55" u="1"/>
        <s v="2026-01-02 10:34:09" u="1"/>
        <s v="2026-01-02 11:04:24" u="1"/>
        <s v="2026-01-02 14:25:50" u="1"/>
        <s v="2026-01-02 14:26:10" u="1"/>
        <s v="2026-01-02 14:26:20" u="1"/>
        <s v="2026-01-02 14:26:38" u="1"/>
        <s v="2026-01-02 14:26:45" u="1"/>
        <s v="2026-01-02 14:26:48" u="1"/>
        <s v="2026-01-02 14:48:57" u="1"/>
        <s v="2025-12-23 15:35:07" u="1"/>
        <s v="2025-12-23 16:09:49" u="1"/>
        <s v="2026-01-02 17:18:56" u="1"/>
        <s v="2026-01-02 17:30:36" u="1"/>
        <s v="2026-01-02 17:50:08" u="1"/>
        <s v="2026-01-02 18:01:07" u="1"/>
        <s v="2026-01-02 18:12:01" u="1"/>
        <s v="2026-01-02 18:12:34" u="1"/>
        <s v="2026-01-05 07:58:36" u="1"/>
        <s v="2026-01-05 08:05:33" u="1"/>
        <s v="2026-01-05 08:46:45" u="1"/>
        <s v="2026-01-05 08:47:48" u="1"/>
        <s v="2026-01-05 09:10:43" u="1"/>
        <s v="2026-01-05 09:24:19" u="1"/>
        <s v="2026-01-05 09:40:50" u="1"/>
        <s v="2025-12-24 09:58:04" u="1"/>
        <s v="2026-01-05 10:05:19" u="1"/>
        <s v="2025-12-31 10:59:09" u="1"/>
        <s v="2026-01-05 11:15:04" u="1"/>
        <s v="2025-12-24 13:03:08" u="1"/>
        <s v="2025-12-24 13:36:43" u="1"/>
        <s v="2025-12-24 14:26:26" u="1"/>
        <s v="2026-01-05 15:02:00" u="1"/>
        <s v="2025-12-24 15:06:51" u="1"/>
        <s v="2025-12-24 15:13:46" u="1"/>
        <s v="2025-12-24 15:44:10" u="1"/>
        <s v="2026-01-06 08:23:54" u="1"/>
        <s v="2026-01-06 08:40:18" u="1"/>
        <s v="2026-01-06 08:51:29" u="1"/>
        <s v="2026-01-06 09:05:50" u="1"/>
        <s v="2026-01-06 09:18:28" u="1"/>
        <s v="2026-01-06 09:53:28" u="1"/>
        <s v="2025-12-26 11:04:44" u="1"/>
        <s v="2025-12-26 13:02:37" u="1"/>
        <s v="2026-01-06 14:56:40" u="1"/>
        <s v="2026-01-06 15:32:51" u="1"/>
        <s v="2026-01-06 15:36:00" u="1"/>
        <s v="2026-01-06 16:39:21" u="1"/>
        <s v="2026-01-06 17:27:04" u="1"/>
        <s v="2026-01-07 10:22:21" u="1"/>
        <s v="2026-01-07 10:35:49" u="1"/>
        <s v="2026-01-07 10:54:04" u="1"/>
        <s v="2026-01-07 11:31:55" u="1"/>
        <s v="2026-01-07 11:39:33" u="1"/>
        <s v="2026-01-14 12:01:24" u="1"/>
        <s v="2026-01-05 10:30:13" u="1"/>
        <s v="2025-12-31 14:57:37" u="1"/>
        <s v="2026-01-06 21:54:31" u="1"/>
        <s v="2026-01-06 21:54:35" u="1"/>
        <s v="2025-12-26 15:07:18" u="1"/>
        <s v="2025-12-30 16:36:42" u="1"/>
        <s v="2025-12-29 16:06:35" u="1"/>
        <s v="2026-01-06 21:54:24" u="1"/>
        <s v="2025-12-18 08:38:22" u="1"/>
        <s v="2026-01-05 09:01:36" u="1"/>
        <s v="2026-01-06 21:54:05" u="1"/>
        <s v="2025-12-30 07:56:06" u="1"/>
        <s v="2026-01-07 08:14:36" u="1"/>
        <s v="2025-12-31 21:50:48" u="1"/>
        <s v="2025-12-30 09:29:56" u="1"/>
        <s v="2025-12-30 11:37:45" u="1"/>
        <s v="2026-01-02 12:06:58" u="1"/>
        <s v="2025-12-31 21:48:47" u="1"/>
        <s v="2026-01-02 10:52:32" u="1"/>
        <s v="2025-12-31 07:46:29" u="1"/>
        <s v="2025-12-31 08:01:53" u="1"/>
        <s v="2025-12-31 21:48:53" u="1"/>
        <s v="2025-12-31 21:50:51" u="1"/>
        <s v="2025-12-31 10:31:45" u="1"/>
        <s v="2025-12-16 08:19:19" u="1"/>
        <s v="2026-01-05 21:58:45" u="1"/>
        <s v="2026-01-02 09:48:37" u="1"/>
        <s v="2026-01-05 08:22:31" u="1"/>
        <s v="2025-11-19 12:54:46" u="1"/>
        <s v="2025-12-24 11:31:24" u="1"/>
        <s v="2025-12-30 12:46:03" u="1"/>
        <s v="2025-12-23 10:09:08" u="1"/>
        <s v="2025-12-29 11:51:40" u="1"/>
        <s v="2026-01-02 06:19:57" u="1"/>
        <s v="2025-12-18 11:13:24" u="1"/>
        <s v="2025-12-10 15:31:09" u="1"/>
        <s v="2026-01-02 14:03:45" u="1"/>
        <s v="2026-01-07 08:31:02" u="1"/>
        <s v="2025-12-29 09:39:16" u="1"/>
        <s v="2025-12-30 13:13:20" u="1"/>
        <s v="2025-12-29 14:35:07" u="1"/>
        <s v="2025-12-26 09:11:44" u="1"/>
        <s v="2026-01-05 10:05:42" u="1"/>
        <s v="2026-01-02 09:46:04" u="1"/>
        <s v="2026-01-02 15:12:05" u="1"/>
        <s v="2026-01-02 15:52:05" u="1"/>
        <s v="2025-12-30 07:21:10" u="1"/>
        <s v="2026-01-05 11:26:21" u="1"/>
        <s v="2025-12-29 09:10:48" u="1"/>
        <s v="2025-12-24 09:48:31" u="1"/>
        <s v="2025-12-31 11:05:57" u="1"/>
        <s v="2025-12-24 14:12:05" u="1"/>
        <s v="2025-12-26 09:10:03" u="1"/>
        <s v="2026-01-02 10:10:12" u="1"/>
        <s v="2025-12-29 10:45:21" u="1"/>
        <s v="2025-12-26 07:49:17" u="1"/>
        <s v="2025-12-30 10:10:46" u="1"/>
        <s v="2025-12-30 10:22:30" u="1"/>
        <s v="2025-12-30 10:28:50" u="1"/>
        <s v="2025-12-30 10:35:17" u="1"/>
        <s v="2025-12-30 10:40:09" u="1"/>
        <s v="2026-01-06 10:41:20" u="1"/>
        <s v="2025-12-31 10:49:52" u="1"/>
        <s v="2025-12-30 11:13:11" u="1"/>
        <s v="2025-12-30 12:13:28" u="1"/>
        <s v="2025-12-30 13:04:18" u="1"/>
        <s v="2025-12-30 13:11:26" u="1"/>
        <s v="2026-01-07 09:22:49" u="1"/>
        <s v="2025-12-22 09:52:32" u="1"/>
        <s v="2025-12-31 10:25:34" u="1"/>
        <s v="2025-12-31 11:37:41" u="1"/>
        <s v="2025-12-22 12:49:21" u="1"/>
        <s v="2025-12-29 12:57:14" u="1"/>
        <s v="2025-12-31 16:34:49" u="1"/>
        <s v="2026-01-08 08:46:22" u="1"/>
        <s v="2026-01-02 08:51:47" u="1"/>
        <s v="2026-01-02 11:25:12" u="1"/>
        <s v="2026-01-02 11:30:57" u="1"/>
        <s v="2026-01-02 11:35:05" u="1"/>
        <s v="2026-01-02 12:00:27" u="1"/>
        <s v="2026-01-08 12:12:16" u="1"/>
        <s v="2026-01-02 12:44:16" u="1"/>
        <s v="2026-01-02 14:09:00" u="1"/>
        <s v="2026-01-02 15:03:41" u="1"/>
        <s v="2025-12-23 15:53:16" u="1"/>
        <s v="2025-12-23 15:55:50" u="1"/>
        <s v="2026-01-02 16:03:56" u="1"/>
        <s v="2025-12-24 07:08:45" u="1"/>
        <s v="2026-01-05 09:51:07" u="1"/>
        <s v="2026-01-05 09:51:59" u="1"/>
        <s v="2025-12-24 10:11:42" u="1"/>
        <s v="2026-01-05 10:24:09" u="1"/>
        <s v="2026-01-05 10:33:49" u="1"/>
        <s v="2026-01-05 10:39:54" u="1"/>
        <s v="2026-01-05 10:50:11" u="1"/>
        <s v="2025-12-24 10:57:25" u="1"/>
        <s v="2026-01-05 11:00:47" u="1"/>
        <s v="2026-01-05 15:23:37" u="1"/>
        <s v="2026-01-05 15:27:03" u="1"/>
        <s v="2026-01-05 15:31:04" u="1"/>
        <s v="2025-12-24 16:06:54" u="1"/>
        <s v="2025-12-24 20:35:12" u="1"/>
        <s v="2025-12-26 10:55:06" u="1"/>
        <s v="2025-12-26 11:05:28" u="1"/>
        <s v="2026-01-13 12:55:16" u="1"/>
        <s v="2026-01-06 15:53:55" u="1"/>
        <s v="2026-01-07 08:54:51" u="1"/>
        <s v="2026-01-06 16:39:57" u="1"/>
        <s v="2026-01-06 16:48:51" u="1"/>
        <s v="2026-01-14 08:45:30" u="1"/>
        <s v="2026-01-07 09:04:08" u="1"/>
        <s v="2025-12-29 09:59:28" u="1"/>
        <s v="2025-12-29 10:15:04" u="1"/>
        <s v="2026-01-07 10:57:10" u="1"/>
        <s v="2025-12-29 16:11:21" u="1"/>
        <s v="2025-12-29 16:11:49" u="1"/>
        <s v="2025-12-29 08:25:20" u="1"/>
        <s v="2025-12-19 13:49:58" u="1"/>
        <s v="2025-12-23 18:00:17" u="1"/>
        <s v="2025-12-29 21:48:53" u="1"/>
        <s v="2025-12-29 16:10:47" u="1"/>
        <s v="2025-12-29 16:10:34" u="1"/>
        <s v="2025-12-26 14:29:33" u="1"/>
        <s v="2025-12-26 14:31:20" u="1"/>
        <s v="2025-12-29 09:11:00" u="1"/>
        <s v="2025-12-24 15:29:09" u="1"/>
        <s v="2025-12-24 15:31:00" u="1"/>
        <s v="2025-12-26 21:51:17" u="1"/>
        <s v="2025-12-29 21:48:48" u="1"/>
        <s v="2025-12-29 21:49:16" u="1"/>
        <s v="2025-12-23 16:00:26" u="1"/>
        <s v="2025-12-30 13:41:07" u="1"/>
        <s v="2025-12-24 16:07:53" u="1"/>
        <s v="2025-12-22 19:44:21" u="1"/>
        <s v="2025-12-23 10:29:52" u="1"/>
        <s v="2025-12-23 15:35:31" u="1"/>
        <s v="2025-12-29 15:34:25" u="1"/>
        <s v="2025-12-24 06:16:23" u="1"/>
        <s v="2025-12-24 09:48:08" u="1"/>
        <s v="2026-01-02 10:32:54" u="1"/>
        <s v="2025-12-31 17:41:16" u="1"/>
        <s v="2025-12-29 12:00:05" u="1"/>
        <s v="2025-12-24 10:16:39" u="1"/>
        <s v="2025-12-16 16:19:16" u="1"/>
        <s v="2025-12-26 11:54:39" u="1"/>
        <s v="2025-12-19 16:58:41" u="1"/>
        <s v="2025-12-22 10:23:56" u="1"/>
        <s v="2025-12-22 10:38:01" u="1"/>
        <s v="2025-12-22 10:48:35" u="1"/>
        <s v="2025-12-24 15:20:57" u="1"/>
        <s v="2025-12-29 06:19:05" u="1"/>
        <s v="2025-12-26 15:39:10" u="1"/>
        <s v="2025-12-19 17:39:52" u="1"/>
        <s v="2025-12-26 09:20:19" u="1"/>
        <s v="2025-12-26 09:39:24" u="1"/>
        <s v="2025-12-26 11:31:23" u="1"/>
        <s v="2025-12-26 11:47:53" u="1"/>
        <s v="2026-01-02 15:19:41" u="1"/>
        <s v="2025-12-29 09:11:20" u="1"/>
        <s v="2025-12-29 09:47:21" u="1"/>
        <s v="2025-12-29 10:01:31" u="1"/>
        <s v="2026-01-05 10:18:34" u="1"/>
        <s v="2025-12-29 14:35:28" u="1"/>
        <s v="2025-12-29 15:06:09" u="1"/>
        <s v="2026-01-05 16:45:31" u="1"/>
        <s v="2026-01-05 16:45:54" u="1"/>
        <s v="2026-01-05 19:27:17" u="1"/>
        <s v="2026-01-05 08:07:20" u="1"/>
        <s v="2025-12-30 08:42:10" u="1"/>
        <s v="2025-12-30 13:44:53" u="1"/>
        <s v="2025-12-30 14:24:50" u="1"/>
        <s v="2025-12-30 15:09:55" u="1"/>
        <s v="2026-01-06 15:58:53" u="1"/>
        <s v="2026-01-07 11:53:20" u="1"/>
        <s v="2026-01-07 12:36:58" u="1"/>
        <s v="2026-01-07 14:04:57" u="1"/>
        <s v="2025-12-26 14:07:04" u="1"/>
        <s v="2026-01-02 09:20:52" u="1"/>
        <s v="2026-01-02 11:05:25" u="1"/>
        <s v="2025-12-19 14:18:36" u="1"/>
        <s v="2025-12-22 09:06:13" u="1"/>
        <s v="2025-12-24 14:53:24" u="1"/>
        <s v="2025-12-24 15:17:53" u="1"/>
        <s v="2025-12-31 11:08:15" u="1"/>
        <s v="2025-12-22 11:33:00" u="1"/>
        <s v="2025-12-22 16:42:29" u="1"/>
        <s v="2025-12-24 09:55:52" u="1"/>
        <s v="2025-12-30 11:01:27" u="1"/>
        <s v="2025-12-30 16:32:33" u="1"/>
        <s v="2025-12-26 10:51:15" u="1"/>
        <s v="2026-01-06 13:47:43" u="1"/>
        <s v="2026-01-06 15:15:19" u="1"/>
        <s v="2025-12-24 10:50:54" u="1"/>
        <s v="2025-12-26 16:37:48" u="1"/>
        <s v="2025-12-24 09:48:07" u="1"/>
        <s v="2025-12-30 10:48:24" u="1"/>
        <s v="2025-12-22 10:04:38" u="1"/>
        <s v="2025-12-22 10:04:58" u="1"/>
        <s v="2025-12-26 09:58:33" u="1"/>
        <s v="2025-12-26 09:59:35" u="1"/>
        <s v="2025-12-22 13:30:41" u="1"/>
        <s v="2025-12-22 13:17:15" u="1"/>
        <s v="2025-12-29 21:49:01" u="1"/>
        <s v="2025-12-19 11:02:53" u="1"/>
        <s v="2025-12-18 09:35:38" u="1"/>
        <s v="2025-12-23 17:05:48" u="1"/>
        <s v="2025-12-24 11:50:04" u="1"/>
        <s v="2025-12-29 15:37:33" u="1"/>
        <s v="2025-12-29 12:29:28" u="1"/>
        <s v="2025-12-24 10:26:47" u="1"/>
        <s v="2025-12-19 15:43:48" u="1"/>
        <s v="2025-12-22 16:04:19" u="1"/>
        <s v="2025-12-29 14:56:59" u="1"/>
        <s v="2025-12-29 10:38:57" u="1"/>
        <s v="2025-12-31 15:46:46" u="1"/>
        <s v="2025-12-22 09:00:35" u="1"/>
        <s v="2025-12-24 15:58:58" u="1"/>
        <s v="2025-12-23 16:43:37" u="1"/>
        <s v="2025-12-29 08:47:01" u="1"/>
        <s v="2025-12-23 11:21:52" u="1"/>
        <s v="2025-12-23 16:17:59" u="1"/>
        <s v="2025-12-24 09:32:27" u="1"/>
        <s v="2025-12-24 09:37:27" u="1"/>
        <s v="2025-12-30 10:56:33" u="1"/>
        <s v="2025-12-19 15:29:07" u="1"/>
        <s v="2025-12-26 09:02:57" u="1"/>
        <s v="2025-12-23 09:27:08" u="1"/>
        <s v="2025-12-26 10:28:09" u="1"/>
        <s v="2025-12-26 14:02:47" u="1"/>
        <s v="2025-12-30 16:21:26" u="1"/>
        <s v="2025-12-24 09:12:16" u="1"/>
        <s v="2025-12-29 10:07:30" u="1"/>
        <s v="2025-12-29 10:12:39" u="1"/>
        <s v="2025-12-29 10:36:19" u="1"/>
        <s v="2025-12-29 11:47:00" u="1"/>
        <s v="2025-12-29 12:17:26" u="1"/>
        <s v="2025-12-29 13:05:15" u="1"/>
        <s v="2025-12-24 15:57:05" u="1"/>
        <s v="2026-01-05 16:46:31" u="1"/>
        <s v="2025-12-23 21:23:49" u="1"/>
        <s v="2025-12-26 06:48:37" u="1"/>
        <s v="2025-12-30 07:40:01" u="1"/>
        <s v="2025-12-24 07:56:53" u="1"/>
        <s v="2025-12-24 09:41:08" u="1"/>
        <s v="2025-12-26 10:06:15" u="1"/>
        <s v="2025-12-30 10:09:59" u="1"/>
        <s v="2025-12-24 10:12:51" u="1"/>
        <s v="2025-12-24 10:49:17" u="1"/>
        <s v="2025-12-30 13:27:05" u="1"/>
        <s v="2025-12-30 14:53:45" u="1"/>
        <s v="2025-12-30 16:11:57" u="1"/>
        <s v="2025-12-30 16:12:06" u="1"/>
        <s v="2025-12-30 16:14:50" u="1"/>
        <s v="2025-12-30 16:16:05" u="1"/>
        <s v="2025-12-30 16:16:39" u="1"/>
        <s v="2025-12-30 16:18:16" u="1"/>
        <s v="2025-12-19 14:42:52" u="1"/>
        <s v="2025-12-19 17:24:19" u="1"/>
        <s v="2025-12-18 14:06:46" u="1"/>
        <s v="2025-12-26 16:48:11" u="1"/>
        <s v="2025-12-19 10:59:21" u="1"/>
        <s v="2025-12-19 11:52:28" u="1"/>
        <s v="2025-12-19 14:10:05" u="1"/>
        <s v="2025-12-26 15:54:54" u="1"/>
        <s v="2025-12-19 16:31:08" u="1"/>
        <s v="2026-01-02 09:35:50" u="1"/>
        <s v="2025-12-26 14:36:42" u="1"/>
        <s v="2025-12-19 10:19:24" u="1"/>
        <s v="2025-12-19 14:01:21" u="1"/>
        <s v="2025-12-19 15:15:43" u="1"/>
        <s v="2025-12-26 16:05:38" u="1"/>
        <s v="2025-12-22 15:18:03" u="1"/>
        <s v="2025-12-29 10:05:06" u="1"/>
        <s v="2025-12-19 13:20:12" u="1"/>
        <s v="2025-12-24 10:24:57" u="1"/>
        <s v="2025-12-31 14:29:48" u="1"/>
        <s v="2025-12-24 15:10:41" u="1"/>
        <s v="2025-12-19 15:57:59" u="1"/>
        <s v="2025-12-02 14:00:08" u="1"/>
        <s v="2025-12-29 21:48:44" u="1"/>
        <s v="2025-12-29 10:58:16" u="1"/>
        <s v="2025-12-30 10:12:40" u="1"/>
        <s v="2025-11-24 17:40:30" u="1"/>
        <s v="2025-12-29 08:15:54" u="1"/>
        <s v="2025-12-29 16:53:31" u="1"/>
        <s v="2025-12-22 20:24:14" u="1"/>
        <s v="2025-12-31 17:14:51" u="1"/>
        <s v="2025-12-31 09:28:37" u="1"/>
        <s v="2025-12-19 12:18:01" u="1"/>
        <s v="2025-12-19 16:29:35" u="1"/>
        <s v="2025-12-22 13:41:08" u="1"/>
        <s v="2025-12-22 13:43:28" u="1"/>
        <s v="2025-12-26 09:27:48" u="1"/>
        <s v="2025-12-29 13:23:51" u="1"/>
        <s v="2025-12-29 14:34:24" u="1"/>
        <s v="2025-12-29 14:51:00" u="1"/>
        <s v="2025-12-29 16:17:56" u="1"/>
        <s v="2025-12-19 07:33:29" u="1"/>
        <s v="2025-12-19 07:43:09" u="1"/>
        <s v="2025-12-19 08:45:32" u="1"/>
        <s v="2025-12-30 09:38:24" u="1"/>
        <s v="2025-12-30 10:00:04" u="1"/>
        <s v="2025-12-19 11:49:39" u="1"/>
        <s v="2025-12-31 15:23:11" u="1"/>
        <s v="2025-12-26 17:19:51" u="1"/>
        <s v="2025-12-31 10:00:35" u="1"/>
        <s v="2025-12-31 10:00:49" u="1"/>
        <s v="2025-12-31 10:02:43" u="1"/>
        <s v="2025-12-31 10:02:45" u="1"/>
        <s v="2025-12-31 10:06:24" u="1"/>
        <s v="2025-12-31 10:06:45" u="1"/>
        <s v="2025-12-31 10:07:05" u="1"/>
        <s v="2025-12-31 10:07:56" u="1"/>
        <s v="2025-12-31 10:09:49" u="1"/>
        <s v="2025-12-31 15:15:28" u="1"/>
        <s v="2025-12-31 17:30:30" u="1"/>
        <s v="2025-12-31 17:56:59" u="1"/>
        <s v="2025-12-29 12:52:38" u="1"/>
        <s v="2025-12-29 21:50:42" u="1"/>
        <s v="2025-12-22 08:45:04" u="1"/>
        <s v="2025-12-19 10:49:10" u="1"/>
        <s v="2025-12-24 17:10:56" u="1"/>
        <s v="2025-12-26 09:29:23" u="1"/>
        <s v="2025-12-26 15:55:07" u="1"/>
        <s v="2025-12-24 07:31:35" u="1"/>
        <s v="2025-12-31 21:49:52" u="1"/>
        <s v="2025-12-19 10:34:59" u="1"/>
        <s v="2025-12-24 09:29:12" u="1"/>
        <s v="2025-12-16 08:22:08" u="1"/>
        <s v="2025-12-26 08:26:15" u="1"/>
        <s v="2025-12-24 16:13:38" u="1"/>
        <s v="2025-11-21 17:21:49" u="1"/>
        <s v="2025-12-30 08:32:08" u="1"/>
        <s v="2025-12-26 09:47:51" u="1"/>
        <s v="2025-12-30 09:46:44" u="1"/>
        <s v="2025-12-30 09:48:14" u="1"/>
        <s v="2025-12-17 14:32:50" u="1"/>
        <s v="2025-12-31 15:02:30" u="1"/>
        <s v="2025-12-19 11:44:59" u="1"/>
        <s v="2025-12-24 15:46:32" u="1"/>
        <s v="2025-12-29 08:56:04" u="1"/>
        <s v="2025-12-23 17:26:26" u="1"/>
        <s v="2025-12-24 11:26:49" u="1"/>
        <s v="2025-12-24 11:49:53" u="1"/>
        <s v="2025-12-31 13:27:13" u="1"/>
        <s v="2025-12-24 13:34:37" u="1"/>
        <s v="2025-12-22 14:01:37" u="1"/>
        <s v="2025-12-22 16:36:26" u="1"/>
        <s v="2025-12-24 17:10:28" u="1"/>
        <s v="2025-12-24 20:58:39" u="1"/>
        <s v="2025-12-19 07:01:48" u="1"/>
        <s v="2025-12-19 08:49:29" u="1"/>
        <s v="2025-12-19 09:01:44" u="1"/>
        <s v="2025-12-19 09:23:58" u="1"/>
        <s v="2025-12-26 09:59:22" u="1"/>
        <s v="2025-12-19 10:25:30" u="1"/>
        <s v="2025-12-19 10:28:40" u="1"/>
        <s v="2025-12-26 10:49:53" u="1"/>
        <s v="2025-12-30 11:10:09" u="1"/>
        <s v="2025-12-19 11:53:01" u="1"/>
        <s v="2025-12-19 11:54:59" u="1"/>
        <s v="2025-12-24 12:19:04" u="1"/>
        <s v="2025-12-19 12:50:05" u="1"/>
        <s v="2025-12-26 12:54:32" u="1"/>
        <s v="2025-12-19 12:54:52" u="1"/>
        <s v="2025-12-19 13:06:23" u="1"/>
        <s v="2025-12-19 13:09:09" u="1"/>
        <s v="2025-12-22 22:21:17" u="1"/>
        <s v="2025-12-22 08:52:28" u="1"/>
        <s v="2025-12-24 09:45:32" u="1"/>
        <s v="2025-12-26 14:17:49" u="1"/>
        <s v="2025-12-24 21:50:32" u="1"/>
        <s v="2025-12-17 16:02:15" u="1"/>
        <s v="2025-12-31 14:16:00" u="1"/>
        <s v="2025-12-24 10:38:15" u="1"/>
        <s v="2025-12-24 21:50:36" u="1"/>
        <s v="2025-12-24 08:58:24" u="1"/>
        <s v="2025-12-24 14:55:08" u="1"/>
        <s v="2025-12-24 15:03:31" u="1"/>
        <s v="2025-12-24 15:06:49" u="1"/>
        <s v="2026-01-02 08:50:31" u="1"/>
        <s v="2025-12-23 21:54:03" u="1"/>
        <s v="2025-12-23 21:54:07" u="1"/>
        <s v="2025-12-23 21:53:25" u="1"/>
        <s v="2025-12-23 15:27:49" u="1"/>
        <s v="2025-12-23 15:26:58" u="1"/>
        <s v="2025-12-24 21:50:23" u="1"/>
        <s v="2025-12-22 17:33:53" u="1"/>
        <s v="2025-12-23 08:40:58" u="1"/>
        <s v="2025-12-22 11:17:20" u="1"/>
        <s v="2025-12-26 11:11:03" u="1"/>
        <s v="2025-12-26 11:11:54" u="1"/>
        <s v="2025-12-22 14:50:01" u="1"/>
        <s v="2025-12-29 06:14:41" u="1"/>
        <s v="2025-12-22 10:23:10" u="1"/>
        <s v="2025-12-22 08:31:30" u="1"/>
        <s v="2025-12-24 13:13:07" u="1"/>
        <s v="2025-12-31 11:01:41" u="1"/>
        <s v="2025-12-22 13:05:38" u="1"/>
        <s v="2025-12-29 10:36:32" u="1"/>
        <s v="2025-12-30 09:53:54" u="1"/>
        <s v="2025-12-23 14:53:52" u="1"/>
        <s v="2025-12-23 18:29:15" u="1"/>
        <s v="2025-12-23 18:30:11" u="1"/>
        <s v="2025-12-29 10:23:36" u="1"/>
        <s v="2025-12-22 07:29:49" u="1"/>
        <s v="2025-12-22 11:31:30" u="1"/>
        <s v="2025-12-22 14:34:42" u="1"/>
        <s v="2025-12-24 13:12:21" u="1"/>
        <s v="2025-12-23 14:29:21" u="1"/>
        <s v="2025-12-29 10:37:08" u="1"/>
        <s v="2025-12-19 08:51:17" u="1"/>
        <s v="2025-12-19 11:38:13" u="1"/>
        <s v="2025-12-29 06:11:35" u="1"/>
        <s v="2025-12-29 06:14:09" u="1"/>
        <s v="2025-12-24 12:32:21" u="1"/>
        <s v="2025-12-22 13:27:59" u="1"/>
        <s v="2025-12-19 13:57:01" u="1"/>
        <s v="2025-12-31 14:39:25" u="1"/>
        <s v="2025-12-24 16:08:17" u="1"/>
        <s v="2025-12-24 16:11:54" u="1"/>
        <s v="2025-12-24 16:14:32" u="1"/>
        <s v="2025-12-19 18:04:06" u="1"/>
        <s v="2025-12-19 19:13:24" u="1"/>
        <s v="2025-12-19 20:03:39" u="1"/>
        <s v="2025-12-19 20:29:58" u="1"/>
        <s v="2025-12-29 06:19:44" u="1"/>
        <s v="2025-12-29 06:20:13" u="1"/>
        <s v="2025-12-31 09:11:07" u="1"/>
        <s v="2025-12-26 11:08:52" u="1"/>
        <s v="2025-12-22 13:50:02" u="1"/>
        <s v="2025-12-23 14:44:51" u="1"/>
        <s v="2025-12-23 14:45:25" u="1"/>
        <s v="2025-12-22 14:55:41" u="1"/>
        <s v="2025-12-22 15:12:06" u="1"/>
        <s v="2025-12-22 15:31:31" u="1"/>
        <s v="2025-12-23 15:35:10" u="1"/>
        <s v="2025-12-22 15:52:52" u="1"/>
        <s v="2025-12-22 17:34:31" u="1"/>
        <s v="2025-12-23 08:03:06" u="1"/>
        <s v="2025-12-24 08:47:25" u="1"/>
        <s v="2025-12-23 09:14:05" u="1"/>
        <s v="2025-12-24 09:15:39" u="1"/>
        <s v="2025-12-23 09:57:28" u="1"/>
        <s v="2025-12-23 09:59:32" u="1"/>
        <s v="2025-12-24 10:07:29" u="1"/>
        <s v="2025-12-29 10:40:24" u="1"/>
        <s v="2025-12-23 10:47:31" u="1"/>
        <s v="2025-12-23 12:45:52" u="1"/>
        <s v="2025-12-29 12:57:05" u="1"/>
        <s v="2025-12-24 16:24:23" u="1"/>
        <s v="2026-01-05 16:47:08" u="1"/>
        <s v="2025-12-23 17:41:33" u="1"/>
        <s v="2025-12-26 06:34:09" u="1"/>
        <s v="2025-12-26 07:26:57" u="1"/>
        <s v="2025-12-24 09:02:57" u="1"/>
        <s v="2025-12-26 09:13:59" u="1"/>
        <s v="2025-12-26 09:14:49" u="1"/>
        <s v="2025-12-26 09:16:37" u="1"/>
        <s v="2025-12-24 09:48:13" u="1"/>
        <s v="2025-12-26 11:58:50" u="1"/>
        <s v="2025-12-24 13:14:29" u="1"/>
        <s v="2025-12-24 13:44:43" u="1"/>
        <s v="2025-12-30 13:46:52" u="1"/>
        <s v="2026-01-06 16:33:20" u="1"/>
        <s v="2025-12-26 08:05:48" u="1"/>
        <s v="2025-12-26 08:14:26" u="1"/>
        <s v="2025-12-23 21:53:19" u="1"/>
        <s v="2025-12-23 09:14:31" u="1"/>
        <s v="2025-12-22 09:32:21" u="1"/>
        <s v="2025-12-23 21:53:54" u="1"/>
        <s v="2025-12-26 21:51:13" u="1"/>
        <s v="2025-12-24 09:05:39" u="1"/>
        <s v="2025-12-24 07:19:37" u="1"/>
        <s v="2025-12-23 21:53:14" u="1"/>
        <s v="2025-12-23 21:53:30" u="1"/>
        <s v="2025-12-23 21:53:34" u="1"/>
        <s v="2025-12-23 21:53:38" u="1"/>
        <s v="2025-12-23 21:53:42" u="1"/>
        <s v="2025-12-23 21:53:46" u="1"/>
        <s v="2025-12-23 15:57:49" u="1"/>
        <s v="2025-12-23 17:57:35" u="1"/>
        <s v="2025-12-23 15:43:54" u="1"/>
        <s v="2025-12-17 14:47:39" u="1"/>
        <s v="2025-12-24 08:32:54" u="1"/>
        <s v="2025-12-24 09:58:56" u="1"/>
        <s v="2025-12-23 14:01:27" u="1"/>
        <s v="2026-01-02 12:29:38" u="1"/>
        <s v="2025-12-24 07:03:58" u="1"/>
        <s v="2025-12-23 16:27:00" u="1"/>
        <s v="2025-12-31 09:13:38" u="1"/>
        <s v="2025-12-29 10:26:46" u="1"/>
        <s v="2025-12-22 11:33:40" u="1"/>
        <s v="2025-12-22 15:37:40" u="1"/>
        <s v="2025-12-23 09:18:45" u="1"/>
        <s v="2025-12-26 06:38:13" u="1"/>
        <s v="2025-12-30 11:36:07" u="1"/>
        <s v="2026-01-05 15:16:37" u="1"/>
        <s v="2025-12-23 15:29:35" u="1"/>
        <s v="2025-12-24 13:31:04" u="1"/>
        <s v="2025-12-26 09:16:44" u="1"/>
        <s v="2025-12-23 11:16:41" u="1"/>
        <s v="2025-12-23 11:37:20" u="1"/>
        <s v="2025-12-26 11:37:20" u="1"/>
        <s v="2025-12-26 11:51:33" u="1"/>
        <s v="2025-12-26 11:52:43" u="1"/>
        <s v="2025-12-23 11:55:21" u="1"/>
        <s v="2025-12-23 11:58:05" u="1"/>
        <s v="2025-12-23 12:02:20" u="1"/>
        <s v="2025-12-23 13:39:23" u="1"/>
        <s v="2025-12-23 15:02:35" u="1"/>
        <s v="2025-12-29 16:17:40" u="1"/>
        <s v="2025-12-23 17:05:49" u="1"/>
        <s v="2025-12-29 09:54:54" u="1"/>
        <s v="2025-12-24 10:18:03" u="1"/>
        <s v="2025-12-24 10:26:15" u="1"/>
        <s v="2025-12-31 10:35:53" u="1"/>
        <s v="2025-12-30 10:42:03" u="1"/>
        <s v="2025-12-24 10:46:52" u="1"/>
        <s v="2025-12-24 10:55:31" u="1"/>
        <s v="2025-12-24 10:58:47" u="1"/>
        <s v="2025-12-24 11:17:22" u="1"/>
        <s v="2025-12-24 11:48:56" u="1"/>
        <s v="2025-12-24 11:53:08" u="1"/>
        <s v="2025-12-24 11:53:31" u="1"/>
        <s v="2025-12-24 12:20:16" u="1"/>
        <s v="2025-12-24 12:41:34" u="1"/>
        <s v="2025-12-24 13:57:47" u="1"/>
        <s v="2025-12-24 14:22:43" u="1"/>
        <s v="2025-12-24 14:30:02" u="1"/>
        <s v="2025-12-24 14:57:40" u="1"/>
        <s v="2026-01-05 18:47:13" u="1"/>
        <s v="2026-01-05 18:53:24" u="1"/>
        <s v="2026-01-05 18:58:01" u="1"/>
        <s v="2025-12-30 10:05:13" u="1"/>
        <s v="2026-01-05 10:09:43" u="1"/>
        <s v="2025-12-30 10:13:36" u="1"/>
        <s v="2026-01-05 10:17:41" u="1"/>
        <s v="2026-01-05 10:21:23" u="1"/>
        <s v="2025-12-30 10:24:57" u="1"/>
        <s v="2025-12-30 10:47:57" u="1"/>
        <s v="2025-12-30 12:14:52" u="1"/>
        <s v="2025-12-30 14:03:17" u="1"/>
        <s v="2025-12-31 07:26:15" u="1"/>
        <s v="2025-12-31 07:29:34" u="1"/>
        <s v="2025-12-31 09:14:50" u="1"/>
        <s v="2025-12-26 13:45:32" u="1"/>
        <s v="2025-12-30 09:10:05" u="1"/>
        <s v="2025-12-11 07:14:50" u="1"/>
        <s v="2025-12-18 11:41:57" u="1"/>
        <s v="2025-12-23 07:38:39" u="1"/>
        <s v="2026-01-02 14:32:12" u="1"/>
        <s v="2025-12-23 16:17:54" u="1"/>
        <s v="2025-12-19 10:26:02" u="1"/>
        <s v="2025-12-24 21:50:28" u="1"/>
        <s v="2025-12-18 10:14:49" u="1"/>
        <s v="2025-12-19 09:46:48" u="1"/>
        <s v="2025-12-26 08:34:34" u="1"/>
        <s v="2025-12-26 08:37:23" u="1"/>
        <s v="2025-12-26 08:39:06" u="1"/>
        <s v="2025-12-19 09:47:04" u="1"/>
        <s v="2025-12-23 16:50:07" u="1"/>
        <s v="2025-12-19 14:33:35" u="1"/>
        <s v="2025-12-23 10:14:58" u="1"/>
        <s v="2025-12-24 11:45:53" u="1"/>
        <s v="2025-12-22 08:22:59" u="1"/>
        <s v="2025-12-24 06:15:09" u="1"/>
        <s v="2025-12-24 06:13:48" u="1"/>
        <s v="2025-12-22 15:11:04" u="1"/>
        <s v="2025-12-29 11:06:08" u="1"/>
        <s v="2025-12-29 11:05:49" u="1"/>
        <s v="2025-12-29 11:05:30" u="1"/>
        <s v="2025-12-22 14:48:20" u="1"/>
        <s v="2025-12-24 14:23:51" u="1"/>
        <s v="2025-12-19 15:03:43" u="1"/>
        <s v="2025-12-22 15:22:33" u="1"/>
        <s v="2025-12-19 20:34:08" u="1"/>
        <s v="2025-12-23 13:14:22" u="1"/>
        <s v="2025-12-19 15:36:43" u="1"/>
        <s v="2025-12-22 10:36:25" u="1"/>
        <s v="2025-12-23 15:17:48" u="1"/>
        <s v="2025-12-24 15:43:48" u="1"/>
        <s v="2025-12-23 10:18:26" u="1"/>
        <s v="2025-12-23 11:52:12" u="1"/>
        <s v="2025-12-31 12:43:58" u="1"/>
        <s v="2025-12-23 15:31:22" u="1"/>
        <s v="2025-12-23 16:25:46" u="1"/>
        <s v="2025-12-23 20:14:43" u="1"/>
        <s v="2025-12-23 11:41:08" u="1"/>
        <s v="2025-12-23 11:41:42" u="1"/>
        <s v="2025-12-24 12:22:27" u="1"/>
        <s v="2025-12-24 13:16:36" u="1"/>
        <s v="2025-12-24 06:17:09" u="1"/>
        <s v="2025-12-22 14:01:53" u="1"/>
        <s v="2025-12-24 07:01:43" u="1"/>
        <s v="2025-12-22 14:26:05" u="1"/>
        <s v="2025-12-22 14:57:37" u="1"/>
        <s v="2025-12-22 15:26:31" u="1"/>
        <s v="2025-12-24 06:17:48" u="1"/>
        <s v="2025-12-24 07:07:28" u="1"/>
        <s v="2025-12-29 16:43:37" u="1"/>
        <s v="2025-12-24 13:10:39" u="1"/>
        <s v="2025-12-29 09:47:10" u="1"/>
        <s v="2025-12-23 11:22:10" u="1"/>
        <s v="2025-12-26 11:10:35" u="1"/>
        <s v="2025-12-23 13:14:32" u="1"/>
        <s v="2025-12-23 14:32:36" u="1"/>
        <s v="2025-12-23 14:53:38" u="1"/>
        <s v="2025-12-23 14:58:55" u="1"/>
        <s v="2025-12-19 15:31:32" u="1"/>
        <s v="2025-12-19 15:40:14" u="1"/>
        <s v="2025-12-30 16:19:59" u="1"/>
        <s v="2025-12-26 16:21:08" u="1"/>
        <s v="2025-12-29 11:25:13" u="1"/>
        <s v="2025-12-19 11:37:20" u="1"/>
        <s v="2025-12-22 11:44:08" u="1"/>
        <s v="2025-12-22 12:01:11" u="1"/>
        <s v="2025-12-22 12:04:53" u="1"/>
        <s v="2025-12-19 14:30:37" u="1"/>
        <s v="2025-12-19 14:59:12" u="1"/>
        <s v="2025-12-22 15:32:04" u="1"/>
        <s v="2025-12-31 15:39:10" u="1"/>
        <s v="2025-12-22 16:16:37" u="1"/>
        <s v="2025-12-24 16:16:47" u="1"/>
        <s v="2025-12-23 08:05:09" u="1"/>
        <s v="2025-12-23 08:18:03" u="1"/>
        <s v="2026-01-02 09:29:12" u="1"/>
        <s v="2025-12-22 09:49:27" u="1"/>
        <s v="2025-12-26 10:39:11" u="1"/>
        <s v="2025-12-23 11:37:37" u="1"/>
        <s v="2025-12-26 12:01:32" u="1"/>
        <s v="2025-12-26 12:06:47" u="1"/>
        <s v="2025-12-26 12:07:17" u="1"/>
        <s v="2025-12-26 12:16:23" u="1"/>
        <s v="2025-12-26 13:15:41" u="1"/>
        <s v="2025-12-26 15:21:03" u="1"/>
        <s v="2025-12-26 15:26:35" u="1"/>
        <s v="2025-12-29 07:23:20" u="1"/>
        <s v="2025-12-29 08:42:05" u="1"/>
        <s v="2025-12-29 09:01:47" u="1"/>
        <s v="2025-12-29 09:15:07" u="1"/>
        <s v="2025-12-29 09:26:02" u="1"/>
        <s v="2025-12-29 09:44:11" u="1"/>
        <s v="2025-12-29 09:48:23" u="1"/>
        <s v="2025-12-29 09:58:39" u="1"/>
        <s v="2025-12-29 10:34:16" u="1"/>
        <s v="2026-01-05 10:59:18" u="1"/>
        <s v="2025-12-29 12:05:16" u="1"/>
        <s v="2025-12-29 12:06:00" u="1"/>
        <s v="2025-12-29 12:06:30" u="1"/>
        <s v="2025-12-29 12:06:34" u="1"/>
        <s v="2025-12-29 12:08:49" u="1"/>
        <s v="2025-12-29 13:33:04" u="1"/>
        <s v="2025-12-29 13:33:05" u="1"/>
        <s v="2025-12-29 13:33:09" u="1"/>
        <s v="2025-12-29 13:33:11" u="1"/>
        <s v="2025-12-29 13:36:40" u="1"/>
        <s v="2025-12-29 13:36:41" u="1"/>
        <s v="2025-12-29 13:36:43" u="1"/>
        <s v="2025-12-29 13:42:32" u="1"/>
        <s v="2025-12-29 13:42:53" u="1"/>
        <s v="2025-12-30 07:36:02" u="1"/>
        <s v="2025-12-30 07:58:21" u="1"/>
        <s v="2025-12-30 08:00:58" u="1"/>
        <s v="2025-12-18 16:51:03" u="1"/>
        <s v="2025-12-22 10:39:32" u="1"/>
        <s v="2025-12-31 09:03:33" u="1"/>
        <s v="2025-12-23 10:51:58" u="1"/>
        <s v="2025-12-18 10:54:57" u="1"/>
        <s v="2025-12-18 11:43:13" u="1"/>
        <s v="2025-12-18 15:22:17" u="1"/>
        <s v="2025-12-18 15:45:55" u="1"/>
        <s v="2025-12-17 22:05:11" u="1"/>
        <s v="2025-12-24 07:38:02" u="1"/>
        <s v="2025-12-17 22:00:46" u="1"/>
        <s v="2025-12-18 11:25:03" u="1"/>
        <s v="2025-12-23 16:48:23" u="1"/>
        <s v="2025-12-18 17:08:20" u="1"/>
        <s v="2025-12-23 14:58:15" u="1"/>
        <s v="2025-12-19 13:58:44" u="1"/>
        <s v="2025-12-22 11:40:28" u="1"/>
        <s v="2025-12-18 14:30:26" u="1"/>
        <s v="2025-12-24 11:41:52" u="1"/>
        <s v="2025-12-24 11:43:57" u="1"/>
        <s v="2025-12-24 11:44:41" u="1"/>
        <s v="2025-12-24 11:45:12" u="1"/>
        <s v="2025-12-24 11:48:54" u="1"/>
        <s v="2025-12-18 15:02:36" u="1"/>
        <s v="2025-12-18 15:11:00" u="1"/>
        <s v="2025-12-18 15:14:47" u="1"/>
        <s v="2025-12-18 15:25:10" u="1"/>
        <s v="2025-12-18 15:42:34" u="1"/>
        <s v="2025-12-18 16:05:44" u="1"/>
        <s v="2025-12-18 17:02:59" u="1"/>
        <s v="2025-12-19 11:37:06" u="1"/>
        <s v="2025-12-19 13:11:39" u="1"/>
        <s v="2025-12-19 18:01:13" u="1"/>
        <s v="2025-12-22 14:29:12" u="1"/>
        <s v="2025-12-29 11:20:02" u="1"/>
        <s v="2025-12-23 16:06:47" u="1"/>
        <s v="2025-12-16 14:40:06" u="1"/>
        <s v="2025-12-22 16:15:49" u="1"/>
        <s v="2025-12-22 10:03:27" u="1"/>
        <s v="2025-07-02 14:34:24" u="1"/>
        <s v="2025-12-02 09:42:47" u="1"/>
        <s v="2025-12-22 13:42:18" u="1"/>
        <s v="2025-12-23 13:25:16" u="1"/>
        <s v="2025-12-23 14:21:23" u="1"/>
        <s v="2025-12-22 10:26:39" u="1"/>
        <s v="2025-12-22 16:49:34" u="1"/>
        <s v="2025-12-22 11:41:12" u="1"/>
        <s v="2025-12-26 13:40:16" u="1"/>
        <s v="2025-12-09 16:11:45" u="1"/>
        <s v="2025-12-16 13:36:06" u="1"/>
        <s v="2025-12-26 15:25:45" u="1"/>
        <s v="2025-12-22 16:38:50" u="1"/>
        <s v="2025-12-19 10:44:54" u="1"/>
        <s v="2025-12-19 11:56:00" u="1"/>
        <s v="2025-12-22 13:54:09" u="1"/>
        <s v="2025-12-23 10:44:21" u="1"/>
        <s v="2025-12-24 10:20:14" u="1"/>
        <s v="2025-12-23 10:15:52" u="1"/>
        <s v="2025-12-24 09:40:08" u="1"/>
        <s v="2025-12-29 08:41:20" u="1"/>
        <s v="2025-12-24 11:39:47" u="1"/>
        <s v="2025-12-24 11:49:33" u="1"/>
        <s v="2025-12-18 09:57:09" u="1"/>
        <s v="2025-12-30 11:21:27" u="1"/>
        <s v="2025-12-18 12:44:26" u="1"/>
        <s v="2025-12-18 14:11:53" u="1"/>
        <s v="2025-12-18 14:59:29" u="1"/>
        <s v="2025-12-18 15:03:33" u="1"/>
        <s v="2025-12-19 15:53:30" u="1"/>
        <s v="2025-12-22 09:48:55" u="1"/>
        <s v="2025-12-22 12:13:03" u="1"/>
        <s v="2025-12-22 12:47:13" u="1"/>
        <s v="2025-12-22 13:00:02" u="1"/>
        <s v="2025-12-22 13:10:03" u="1"/>
        <s v="2025-12-24 13:53:53" u="1"/>
        <s v="2025-12-24 14:02:37" u="1"/>
        <s v="2025-12-22 14:08:29" u="1"/>
        <s v="2025-12-24 14:31:56" u="1"/>
        <s v="2025-12-24 14:49:56" u="1"/>
        <s v="2025-12-23 10:04:42" u="1"/>
        <s v="2025-12-23 11:24:08" u="1"/>
        <s v="2025-12-23 11:27:23" u="1"/>
        <s v="2025-12-23 11:48:05" u="1"/>
        <s v="2025-12-23 12:18:40" u="1"/>
        <s v="2025-12-26 12:22:38" u="1"/>
        <s v="2025-12-23 13:34:29" u="1"/>
        <s v="2025-12-23 13:37:22" u="1"/>
        <s v="2025-12-23 14:00:45" u="1"/>
        <s v="2025-12-23 14:18:27" u="1"/>
        <s v="2025-12-23 14:19:44" u="1"/>
        <s v="2025-12-23 14:24:57" u="1"/>
        <s v="2025-12-23 10:48:32" u="1"/>
        <s v="2025-12-29 13:26:46" u="1"/>
        <s v="2025-12-24 09:22:22" u="1"/>
        <s v="2025-12-16 09:55:06" u="1"/>
        <s v="2025-12-16 09:45:35" u="1"/>
        <s v="2025-12-18 06:39:38" u="1"/>
        <s v="2025-12-18 06:40:29" u="1"/>
        <s v="2025-12-22 08:14:35" u="1"/>
        <s v="2025-12-19 14:41:10" u="1"/>
        <s v="2025-12-23 09:48:20" u="1"/>
        <s v="2025-12-24 15:37:13" u="1"/>
        <s v="2025-12-24 15:36:30" u="1"/>
        <s v="2025-12-23 11:27:06" u="1"/>
        <s v="2025-12-18 08:50:50" u="1"/>
        <s v="2025-12-19 15:37:10" u="1"/>
        <s v="2025-12-19 15:38:34" u="1"/>
        <s v="2025-12-24 14:41:43" u="1"/>
        <s v="2025-12-16 08:09:54" u="1"/>
        <s v="2025-12-24 09:35:37" u="1"/>
        <s v="2025-12-18 09:43:29" u="1"/>
        <s v="2025-12-19 10:11:21" u="1"/>
        <s v="2025-12-24 09:43:43" u="1"/>
        <s v="2025-12-18 11:00:57" u="1"/>
        <s v="2025-12-18 14:50:34" u="1"/>
        <s v="2025-12-19 10:42:36" u="1"/>
        <s v="2025-12-18 10:15:54" u="1"/>
        <s v="2025-12-19 11:41:00" u="1"/>
        <s v="2025-12-23 09:01:01" u="1"/>
        <s v="2025-12-19 11:31:52" u="1"/>
        <s v="2025-12-24 17:33:32" u="1"/>
        <s v="2025-12-16 17:04:02" u="1"/>
        <s v="2025-12-24 17:05:54" u="1"/>
        <s v="2025-12-17 10:45:26" u="1"/>
        <s v="2025-12-17 11:03:09" u="1"/>
        <s v="2025-12-17 11:07:23" u="1"/>
        <s v="2025-12-18 12:11:02" u="1"/>
        <s v="2025-12-17 13:34:21" u="1"/>
        <s v="2025-12-18 08:49:50" u="1"/>
        <s v="2025-12-19 09:24:32" u="1"/>
        <s v="2025-12-23 09:57:55" u="1"/>
        <s v="2025-12-19 10:42:28" u="1"/>
        <s v="2025-12-19 12:03:16" u="1"/>
        <s v="2025-12-19 13:01:20" u="1"/>
        <s v="2025-12-19 13:11:33" u="1"/>
        <s v="2025-12-22 08:20:35" u="1"/>
        <s v="2025-12-29 14:16:07" u="1"/>
        <s v="2025-12-19 15:51:31" u="1"/>
        <s v="2025-12-23 16:08:57" u="1"/>
        <s v="2025-12-19 16:12:22" u="1"/>
        <s v="2025-12-19 20:39:44" u="1"/>
        <s v="2025-12-24 08:32:33" u="1"/>
        <s v="2025-12-24 08:45:33" u="1"/>
        <s v="2025-12-24 08:52:18" u="1"/>
        <s v="2025-12-24 08:59:37" u="1"/>
        <s v="2025-12-24 09:15:59" u="1"/>
        <s v="2025-12-24 09:29:27" u="1"/>
        <s v="2025-12-24 10:02:34" u="1"/>
        <s v="2025-12-24 11:05:30" u="1"/>
        <s v="2025-12-24 12:03:07" u="1"/>
        <s v="2025-12-24 12:47:20" u="1"/>
        <s v="2025-12-24 13:12:07" u="1"/>
        <s v="2025-12-26 08:35:27" u="1"/>
        <s v="2025-12-29 14:53:16" u="1"/>
        <s v="2026-01-02 15:00:20" u="1"/>
        <s v="2025-12-29 15:05:00" u="1"/>
        <s v="2025-12-29 15:08:43" u="1"/>
        <s v="2025-12-29 15:11:42" u="1"/>
        <s v="2025-12-16 07:18:58" u="1"/>
        <s v="2025-12-22 10:25:54" u="1"/>
        <s v="2025-12-22 10:24:08" u="1"/>
        <s v="2025-12-30 06:53:39" u="1"/>
        <s v="2025-12-17 09:19:42" u="1"/>
        <s v="2025-12-18 09:40:56" u="1"/>
        <s v="2025-12-18 14:35:12" u="1"/>
        <s v="2025-12-17 17:33:31" u="1"/>
        <s v="2025-12-18 17:15:08" u="1"/>
        <s v="2025-12-23 10:35:59" u="1"/>
        <s v="2025-12-15 15:31:36" u="1"/>
        <s v="2025-12-19 16:42:54" u="1"/>
        <s v="2025-12-24 21:41:57" u="1"/>
        <s v="2025-12-18 09:46:14" u="1"/>
        <s v="2025-12-19 21:51:02" u="1"/>
        <s v="2025-12-19 21:50:56" u="1"/>
        <s v="2025-12-22 09:43:44" u="1"/>
        <s v="2025-12-22 09:40:13" u="1"/>
        <s v="2025-12-22 09:41:24" u="1"/>
        <s v="2025-12-19 15:45:19" u="1"/>
        <s v="2025-12-22 06:46:13" u="1"/>
        <s v="2025-12-23 13:47:01" u="1"/>
        <s v="2025-12-22 08:01:38" u="1"/>
        <s v="2025-12-19 11:19:43" u="1"/>
        <s v="2025-12-19 14:44:58" u="1"/>
        <s v="2025-12-18 11:02:57" u="1"/>
        <s v="2025-12-22 15:11:23" u="1"/>
        <s v="2025-12-18 17:03:16" u="1"/>
        <s v="2025-12-23 11:38:52" u="1"/>
        <s v="2025-12-16 16:44:23" u="1"/>
        <s v="2025-12-16 16:55:15" u="1"/>
        <s v="2025-12-16 17:01:59" u="1"/>
        <s v="2025-12-16 17:42:30" u="1"/>
        <s v="2025-12-23 11:42:52" u="1"/>
        <s v="2025-12-22 11:23:15" u="1"/>
        <s v="2025-12-18 16:52:24" u="1"/>
        <s v="2025-12-18 18:04:07" u="1"/>
        <s v="2025-12-18 18:06:21" u="1"/>
        <s v="2025-12-23 08:32:16" u="1"/>
        <s v="2025-12-19 09:02:59" u="1"/>
        <s v="2025-12-23 09:03:08" u="1"/>
        <s v="2025-12-19 09:14:19" u="1"/>
        <s v="2025-12-24 10:31:54" u="1"/>
        <s v="2025-12-18 10:27:02" u="1"/>
        <s v="2025-12-26 09:22:16" u="1"/>
        <s v="2025-12-26 09:28:16" u="1"/>
        <s v="2025-12-22 10:07:35" u="1"/>
        <s v="2025-12-22 10:26:47" u="1"/>
        <s v="2025-12-19 11:18:32" u="1"/>
        <s v="2025-12-26 11:37:53" u="1"/>
        <s v="2025-12-31 12:50:14" u="1"/>
        <s v="2025-12-22 12:54:18" u="1"/>
        <s v="2025-12-22 15:32:02" u="1"/>
        <s v="2025-12-26 15:39:16" u="1"/>
        <s v="2025-12-26 15:40:48" u="1"/>
        <s v="2025-12-19 15:49:01" u="1"/>
        <s v="2025-12-31 15:12:10" u="1"/>
        <s v="2025-12-26 15:18:57" u="1"/>
        <s v="2025-12-26 15:23:06" u="1"/>
        <s v="2025-12-26 15:26:46" u="1"/>
        <s v="2025-12-24 11:39:31" u="1"/>
        <s v="2025-12-26 09:25:33" u="1"/>
        <s v="2025-12-17 15:10:23" u="1"/>
        <s v="2025-12-19 21:51:08" u="1"/>
        <s v="2025-12-02 14:37:03" u="1"/>
        <s v="2025-12-18 08:37:51" u="1"/>
        <s v="2025-12-30 07:01:26" u="1"/>
        <s v="2025-12-17 07:43:09" u="1"/>
        <s v="2025-12-22 09:20:18" u="1"/>
        <s v="2025-12-22 09:21:37" u="1"/>
        <s v="2025-12-18 06:38:18" u="1"/>
        <s v="2025-12-19 21:49:57" u="1"/>
        <s v="2025-12-19 21:49:14" u="1"/>
        <s v="2025-12-23 15:50:42" u="1"/>
        <s v="2025-12-23 15:44:28" u="1"/>
        <s v="2025-12-23 15:51:28" u="1"/>
        <s v="2025-12-23 15:51:03" u="1"/>
        <s v="2025-12-23 15:51:45" u="1"/>
        <s v="2025-12-23 15:54:09" u="1"/>
        <s v="2025-12-23 15:54:26" u="1"/>
        <s v="2025-12-23 15:54:57" u="1"/>
        <s v="2025-12-17 14:33:01" u="1"/>
        <s v="2025-12-18 19:37:10" u="1"/>
        <s v="2025-12-19 07:01:23" u="1"/>
        <s v="2025-12-18 07:16:02" u="1"/>
        <s v="2025-12-18 07:14:26" u="1"/>
        <s v="2025-12-23 12:24:02" u="1"/>
        <s v="2025-12-26 14:13:37" u="1"/>
        <s v="2025-12-19 13:44:34" u="1"/>
        <s v="2025-12-22 12:04:33" u="1"/>
        <s v="2025-12-24 08:16:32" u="1"/>
        <s v="2025-12-18 12:51:48" u="1"/>
        <s v="2025-12-18 10:45:06" u="1"/>
        <s v="2025-12-22 11:55:24" u="1"/>
        <s v="2025-12-23 13:58:03" u="1"/>
        <s v="2025-12-23 13:57:29" u="1"/>
        <s v="2025-12-18 08:57:34" u="1"/>
        <s v="2025-12-18 09:47:17" u="1"/>
        <s v="2025-12-18 11:11:10" u="1"/>
        <s v="2025-12-26 11:19:12" u="1"/>
        <s v="2025-12-18 07:32:51" u="1"/>
        <s v="2025-12-19 09:54:42" u="1"/>
        <s v="2025-12-19 10:43:53" u="1"/>
        <s v="2025-12-18 12:09:54" u="1"/>
        <s v="2025-12-18 14:12:46" u="1"/>
        <s v="2025-12-18 14:45:18" u="1"/>
        <s v="2025-12-19 10:50:59" u="1"/>
        <s v="2025-12-18 14:55:30" u="1"/>
        <s v="2025-12-23 11:39:41" u="1"/>
        <s v="2025-12-16 10:05:40" u="1"/>
        <s v="2025-12-16 10:34:17" u="1"/>
        <s v="2025-12-16 11:04:06" u="1"/>
        <s v="2025-12-24 11:26:00" u="1"/>
        <s v="2025-12-19 14:41:01" u="1"/>
        <s v="2025-12-19 14:52:10" u="1"/>
        <s v="2025-12-16 15:27:56" u="1"/>
        <s v="2025-12-19 15:58:21" u="1"/>
        <s v="2025-12-16 15:58:32" u="1"/>
        <s v="2025-12-19 16:01:07" u="1"/>
        <s v="2025-12-19 16:03:25" u="1"/>
        <s v="2025-12-19 16:08:39" u="1"/>
        <s v="2025-12-26 07:45:41" u="1"/>
        <s v="2025-12-23 15:30:32" u="1"/>
        <s v="2025-12-18 10:35:28" u="1"/>
        <s v="2025-12-26 11:38:17" u="1"/>
        <s v="2025-12-18 13:03:16" u="1"/>
        <s v="2025-12-22 13:35:02" u="1"/>
        <s v="2025-12-18 13:57:52" u="1"/>
        <s v="2025-12-18 14:00:43" u="1"/>
        <s v="2025-12-18 14:05:49" u="1"/>
        <s v="2025-12-18 14:15:29" u="1"/>
        <s v="2025-12-26 14:28:52" u="1"/>
        <s v="2025-12-18 16:06:00" u="1"/>
        <s v="2025-12-18 16:24:51" u="1"/>
        <s v="2025-12-18 16:27:18" u="1"/>
        <s v="2025-12-26 16:30:55" u="1"/>
        <s v="2025-12-26 16:46:43" u="1"/>
        <s v="2025-12-18 16:48:47" u="1"/>
        <s v="2025-12-17 17:01:56" u="1"/>
        <s v="2025-12-22 17:02:20" u="1"/>
        <s v="2025-12-17 17:05:50" u="1"/>
        <s v="2025-12-18 17:07:52" u="1"/>
        <s v="2025-12-18 17:24:05" u="1"/>
        <s v="2025-12-18 09:23:02" u="1"/>
        <s v="2025-12-23 13:56:54" u="1"/>
        <s v="2025-12-18 16:37:44" u="1"/>
        <s v="2025-12-23 16:42:13" u="1"/>
        <s v="2025-12-26 08:16:07" u="1"/>
        <s v="2025-12-24 11:27:40" u="1"/>
        <s v="2025-12-24 14:57:18" u="1"/>
        <s v="2025-12-30 15:14:28" u="1"/>
        <s v="2025-12-15 00:01:02" u="1"/>
        <s v="2025-12-15 17:04:20" u="1"/>
        <s v="2025-12-15 17:14:12" u="1"/>
        <s v="2025-12-17 16:54:36" u="1"/>
        <s v="2025-12-19 13:59:53" u="1"/>
        <s v="2025-12-19 06:28:14" u="1"/>
        <s v="2025-10-21 14:12:31" u="1"/>
        <s v="2025-12-16 09:52:22" u="1"/>
        <s v="2025-10-21 14:09:01" u="1"/>
        <s v="2025-12-17 09:04:22" u="1"/>
        <s v="2025-12-18 15:56:31" u="1"/>
        <s v="2025-12-17 10:47:31" u="1"/>
        <s v="2025-12-18 12:17:15" u="1"/>
        <s v="2025-12-18 12:18:04" u="1"/>
        <s v="2025-12-17 15:43:43" u="1"/>
        <s v="2025-12-18 16:51:09" u="1"/>
        <s v="2025-12-18 16:50:30" u="1"/>
        <s v="2025-12-17 10:05:15" u="1"/>
        <s v="2025-12-17 10:04:04" u="1"/>
        <s v="2025-12-15 14:34:18" u="1"/>
        <s v="2025-12-19 10:49:51" u="1"/>
        <s v="2025-12-17 15:26:59" u="1"/>
        <s v="2025-12-18 11:21:32" u="1"/>
        <s v="2025-12-19 12:29:50" u="1"/>
        <s v="2025-12-18 12:45:21" u="1"/>
        <s v="2025-12-18 18:05:15" u="1"/>
        <s v="2025-12-29 09:19:54" u="1"/>
        <s v="2025-12-19 11:47:17" u="1"/>
        <s v="2025-12-17 13:35:46" u="1"/>
        <s v="2025-12-19 15:22:39" u="1"/>
        <s v="2025-12-19 09:45:21" u="1"/>
        <s v="2025-12-18 10:14:39" u="1"/>
        <s v="2025-12-19 10:46:55" u="1"/>
        <s v="2025-12-18 14:29:46" u="1"/>
        <s v="2025-12-18 14:37:26" u="1"/>
        <s v="2025-12-18 14:51:07" u="1"/>
        <s v="2025-12-22 06:47:04" u="1"/>
        <s v="2025-12-15 16:04:31" u="1"/>
        <s v="2025-12-16 19:36:30" u="1"/>
        <s v="2025-12-17 16:34:55" u="1"/>
        <s v="2025-12-26 10:48:14" u="1"/>
        <s v="2025-12-19 11:17:13" u="1"/>
        <s v="2025-12-19 11:37:40" u="1"/>
        <s v="2025-12-23 11:53:06" u="1"/>
        <s v="2025-12-23 11:11:06" u="1"/>
        <s v="2025-12-22 08:03:16" u="1"/>
        <s v="2025-12-18 08:36:14" u="1"/>
        <s v="2025-12-18 09:15:08" u="1"/>
        <s v="2025-12-17 09:31:00" u="1"/>
        <s v="2025-12-18 09:34:42" u="1"/>
        <s v="2025-12-17 09:37:27" u="1"/>
        <s v="2025-12-24 09:46:45" u="1"/>
        <s v="2025-12-18 10:24:34" u="1"/>
        <s v="2025-12-24 13:05:14" u="1"/>
        <s v="2025-12-22 15:03:14" u="1"/>
        <s v="2025-12-17 16:31:57" u="1"/>
        <s v="2025-12-19 09:23:04" u="1"/>
        <s v="2025-12-30 10:42:17" u="1"/>
        <s v="2025-12-23 13:04:38" u="1"/>
        <s v="2025-12-23 15:36:52" u="1"/>
        <s v="2025-12-23 15:49:14" u="1"/>
        <s v="2025-12-18 12:10:13" u="1"/>
        <s v="2025-12-24 15:01:22" u="1"/>
        <s v="2025-12-24 10:10:59" u="1"/>
        <s v="2025-12-26 13:21:30" u="1"/>
        <s v="2025-12-19 12:57:26" u="1"/>
        <s v="2025-12-19 13:00:23" u="1"/>
        <s v="2025-12-19 12:59:17" u="1"/>
        <s v="2025-12-23 10:45:36" u="1"/>
        <s v="2025-12-26 08:54:12" u="1"/>
        <s v="2025-12-19 14:43:20" u="1"/>
        <s v="2025-12-18 08:03:15" u="1"/>
        <s v="2025-12-26 08:38:26" u="1"/>
        <s v="2025-12-18 12:16:05" u="1"/>
        <s v="2025-12-24 08:05:06" u="1"/>
        <s v="2025-12-16 12:32:10" u="1"/>
        <s v="2025-12-23 11:51:39" u="1"/>
        <s v="2025-12-18 08:10:36" u="1"/>
        <s v="2025-12-23 09:35:31" u="1"/>
        <s v="2025-12-23 09:34:28" u="1"/>
        <s v="2025-12-26 08:38:27" u="1"/>
        <s v="2025-12-19 10:45:51" u="1"/>
        <s v="2025-12-18 13:01:32" u="1"/>
        <s v="2025-12-19 21:49:20" u="1"/>
        <s v="2025-12-16 11:38:23" u="1"/>
        <s v="2025-12-18 10:29:53" u="1"/>
        <s v="2025-12-17 21:46:34" u="1"/>
        <s v="2025-12-22 12:31:29" u="1"/>
        <s v="2025-12-19 10:42:11" u="1"/>
        <s v="2025-12-16 11:49:01" u="1"/>
        <s v="2025-12-22 16:38:54" u="1"/>
        <s v="2025-12-19 10:42:16" u="1"/>
        <s v="2025-12-22 15:12:18" u="1"/>
        <s v="2025-12-18 17:15:51" u="1"/>
        <s v="2025-12-24 09:36:38" u="1"/>
        <s v="2025-12-18 07:17:58" u="1"/>
        <s v="2025-12-17 08:35:46" u="1"/>
        <s v="2025-12-18 10:08:20" u="1"/>
        <s v="2025-12-22 13:24:54" u="1"/>
        <s v="2025-12-19 15:40:58" u="1"/>
        <s v="2025-12-17 11:31:42" u="1"/>
        <s v="2025-12-17 15:09:39" u="1"/>
        <s v="2025-12-17 15:54:17" u="1"/>
        <s v="2025-12-24 07:38:07" u="1"/>
        <s v="2025-12-18 17:45:57" u="1"/>
        <s v="2025-12-18 11:18:36" u="1"/>
        <s v="2025-12-19 14:52:40" u="1"/>
        <s v="2025-12-17 08:48:13" u="1"/>
        <s v="2025-12-19 11:21:37" u="1"/>
        <s v="2025-12-18 07:56:00" u="1"/>
        <s v="2025-12-18 12:03:48" u="1"/>
        <s v="2025-12-15 13:06:02" u="1"/>
        <s v="2025-12-24 13:49:39" u="1"/>
        <s v="2025-12-19 10:48:26" u="1"/>
        <s v="2025-12-16 14:50:57" u="1"/>
        <s v="2025-12-16 16:41:22" u="1"/>
        <s v="2025-12-16 17:43:57" u="1"/>
        <s v="2025-12-17 08:25:45" u="1"/>
        <s v="2025-12-17 08:57:40" u="1"/>
        <s v="2025-12-19 13:36:22" u="1"/>
        <s v="2025-12-19 07:54:47" u="1"/>
        <s v="2025-12-19 10:27:14" u="1"/>
        <s v="2025-12-17 10:57:29" u="1"/>
        <s v="2025-12-17 11:20:57" u="1"/>
        <s v="2025-12-24 11:31:31" u="1"/>
        <s v="2025-12-16 12:43:17" u="1"/>
        <s v="2025-12-17 15:04:35" u="1"/>
        <s v="2025-12-19 15:05:45" u="1"/>
        <s v="2025-12-19 15:13:56" u="1"/>
        <s v="2025-12-16 15:21:18" u="1"/>
        <s v="2025-12-17 16:09:22" u="1"/>
        <s v="2025-12-17 16:21:02" u="1"/>
        <s v="2025-12-16 16:26:02" u="1"/>
        <s v="2025-12-22 08:40:18" u="1"/>
        <s v="2025-12-18 09:09:10" u="1"/>
        <s v="2025-12-17 09:49:50" u="1"/>
        <s v="2025-12-26 11:29:54" u="1"/>
        <s v="2025-12-18 12:16:21" u="1"/>
        <s v="2025-12-22 13:09:10" u="1"/>
        <s v="2025-12-22 13:10:14" u="1"/>
        <s v="2025-12-22 13:17:38" u="1"/>
        <s v="2025-12-26 13:30:56" u="1"/>
        <s v="2025-12-26 13:37:24" u="1"/>
        <s v="2025-12-17 14:00:16" u="1"/>
        <s v="2025-12-26 14:20:48" u="1"/>
        <s v="2025-12-22 15:31:45" u="1"/>
        <s v="2025-12-22 15:31:52" u="1"/>
        <s v="2025-12-22 15:32:22" u="1"/>
        <s v="2025-12-22 15:32:23" u="1"/>
        <s v="2025-12-22 15:32:58" u="1"/>
        <s v="2025-12-22 15:33:03" u="1"/>
        <s v="2025-12-22 15:33:04" u="1"/>
        <s v="2025-12-22 15:35:18" u="1"/>
        <s v="2025-12-17 15:51:46" u="1"/>
        <s v="2025-12-22 16:00:50" u="1"/>
        <s v="2025-12-17 16:14:53" u="1"/>
        <s v="2025-12-22 16:39:50" u="1"/>
        <s v="2025-12-22 16:44:56" u="1"/>
        <s v="2025-12-29 08:32:52" u="1"/>
        <s v="2025-12-19 08:35:58" u="1"/>
        <s v="2025-12-18 09:55:46" u="1"/>
        <s v="2025-12-18 10:06:01" u="1"/>
        <s v="2025-12-23 11:24:23" u="1"/>
        <s v="2025-12-23 11:45:33" u="1"/>
        <s v="2025-12-30 12:26:47" u="1"/>
        <s v="2025-12-23 13:04:42" u="1"/>
        <s v="2025-12-19 14:18:44" u="1"/>
        <s v="2025-12-19 14:51:30" u="1"/>
        <s v="2025-12-19 11:21:20" u="1"/>
        <s v="2025-12-19 14:38:46" u="1"/>
        <s v="2025-12-24 12:00:09" u="1"/>
        <s v="2025-12-12 13:51:02" u="1"/>
        <s v="2025-12-17 21:51:43" u="1"/>
        <s v="2025-12-17 21:51:48" u="1"/>
        <s v="2025-12-11 12:56:16" u="1"/>
        <s v="2025-12-11 19:43:45" u="1"/>
        <s v="2025-12-17 10:06:01" u="1"/>
        <s v="2025-12-11 16:55:54" u="1"/>
        <s v="2025-12-19 11:11:49" u="1"/>
        <s v="2025-12-17 21:51:25" u="1"/>
        <s v="2025-12-18 21:40:59" u="1"/>
        <s v="2025-12-17 17:32:15" u="1"/>
        <s v="2025-12-17 17:35:11" u="1"/>
        <s v="2025-12-19 10:05:15" u="1"/>
        <s v="2025-12-16 14:12:52" u="1"/>
        <s v="2025-12-19 10:42:25" u="1"/>
        <s v="2025-12-22 11:51:40" u="1"/>
        <s v="2025-12-16 12:58:05" u="1"/>
        <s v="2025-12-17 16:11:11" u="1"/>
        <s v="2025-12-22 08:36:00" u="1"/>
        <s v="2025-12-18 09:32:16" u="1"/>
        <s v="2025-12-18 10:59:07" u="1"/>
        <s v="2025-12-19 14:40:20" u="1"/>
        <s v="2025-12-19 09:14:53" u="1"/>
        <s v="2025-12-19 09:15:53" u="1"/>
        <s v="2025-12-19 09:23:50" u="1"/>
        <s v="2025-12-19 09:24:16" u="1"/>
        <s v="2025-12-16 10:12:19" u="1"/>
        <s v="2025-12-16 12:48:22" u="1"/>
        <s v="2025-12-19 10:52:14" u="1"/>
        <s v="2025-12-16 15:15:34" u="1"/>
        <s v="2025-12-19 09:25:51" u="1"/>
        <s v="2025-12-15 15:53:44" u="1"/>
        <s v="2025-12-17 12:35:08" u="1"/>
        <s v="2025-12-17 12:39:15" u="1"/>
        <s v="2025-12-17 14:08:25" u="1"/>
        <s v="2025-12-17 14:20:04" u="1"/>
        <s v="2025-12-17 14:32:04" u="1"/>
        <s v="2025-12-22 11:01:42" u="1"/>
        <s v="2025-12-18 11:32:27" u="1"/>
        <s v="2025-12-18 11:55:03" u="1"/>
        <s v="2025-12-18 11:58:14" u="1"/>
        <s v="2025-12-18 12:51:15" u="1"/>
        <s v="2025-12-18 13:21:41" u="1"/>
        <s v="2025-12-18 14:02:26" u="1"/>
        <s v="2025-12-29 16:34:31" u="1"/>
        <s v="2025-12-18 19:50:12" u="1"/>
        <s v="2025-12-18 19:55:36" u="1"/>
        <s v="2025-12-23 08:07:24" u="1"/>
        <s v="2025-12-23 08:17:26" u="1"/>
        <s v="2025-12-24 08:34:56" u="1"/>
        <s v="2025-12-19 12:41:02" u="1"/>
        <s v="2025-12-19 12:51:49" u="1"/>
        <s v="2025-12-19 13:25:50" u="1"/>
        <s v="2025-12-17 09:31:25" u="1"/>
        <s v="2025-12-17 14:33:00" u="1"/>
        <s v="2025-12-19 21:50:15" u="1"/>
        <s v="2025-12-19 21:50:09" u="1"/>
        <s v="2025-12-17 10:00:49" u="1"/>
        <s v="2025-12-16 10:15:29" u="1"/>
        <s v="2025-12-18 11:52:57" u="1"/>
        <s v="2025-12-18 15:10:02" u="1"/>
        <s v="2025-12-26 14:13:47" u="1"/>
        <s v="2025-12-26 14:57:43" u="1"/>
        <s v="2025-12-22 09:34:35" u="1"/>
        <s v="2025-12-22 09:41:59" u="1"/>
        <s v="2025-12-22 11:03:24" u="1"/>
        <s v="2025-12-22 16:15:06" u="1"/>
        <s v="2025-12-30 10:51:10" u="1"/>
        <s v="2025-12-16 11:51:24" u="1"/>
        <s v="2025-12-17 21:57:56" u="1"/>
        <s v="2025-12-19 10:58:27" u="1"/>
        <s v="2025-11-27 13:35:13" u="1"/>
        <s v="2025-12-22 13:49:06" u="1"/>
        <s v="2025-12-19 21:49:25" u="1"/>
        <s v="2025-12-18 15:40:38" u="1"/>
        <s v="2025-12-19 21:50:03" u="1"/>
        <s v="2025-12-22 15:17:27" u="1"/>
        <s v="2025-12-18 17:26:31" u="1"/>
        <s v="2025-12-17 14:33:04" u="1"/>
        <s v="2025-12-18 15:17:49" u="1"/>
        <s v="2025-12-18 15:18:59" u="1"/>
        <s v="2025-12-18 15:20:36" u="1"/>
        <s v="2025-12-17 15:30:29" u="1"/>
        <s v="2025-12-16 11:07:39" u="1"/>
        <s v="2025-12-18 07:44:29" u="1"/>
        <s v="2025-12-16 08:40:13" u="1"/>
        <s v="2025-12-15 12:09:47" u="1"/>
        <s v="2025-12-22 10:27:36" u="1"/>
        <s v="2025-12-22 10:27:24" u="1"/>
        <s v="2025-12-16 10:23:02" u="1"/>
        <s v="2025-12-16 10:24:45" u="1"/>
        <s v="2025-12-12 14:19:47" u="1"/>
        <s v="2025-12-17 15:58:09" u="1"/>
        <s v="2025-12-12 15:58:30" u="1"/>
        <s v="2025-12-15 16:16:13" u="1"/>
        <s v="2025-12-15 08:03:17" u="1"/>
        <s v="2025-12-18 08:57:02" u="1"/>
        <s v="2025-12-15 09:01:55" u="1"/>
        <s v="2025-12-15 09:09:35" u="1"/>
        <s v="2025-12-18 09:55:23" u="1"/>
        <s v="2025-12-15 13:40:51" u="1"/>
        <s v="2025-12-18 13:59:34" u="1"/>
        <s v="2025-12-15 15:18:17" u="1"/>
        <s v="2025-12-16 15:26:08" u="1"/>
        <s v="2025-12-16 15:49:43" u="1"/>
        <s v="2025-12-18 16:16:58" u="1"/>
        <s v="2025-12-17 08:58:36" u="1"/>
        <s v="2025-12-17 09:11:11" u="1"/>
        <s v="2025-12-17 09:16:04" u="1"/>
        <s v="2025-12-17 10:21:26" u="1"/>
        <s v="2025-12-17 10:57:16" u="1"/>
        <s v="2025-12-19 10:58:59" u="1"/>
        <s v="2025-12-16 14:37:48" u="1"/>
        <s v="2025-12-19 15:59:28" u="1"/>
        <s v="2025-12-19 17:05:53" u="1"/>
        <s v="2025-12-22 08:19:11" u="1"/>
        <s v="2025-12-22 08:50:59" u="1"/>
        <s v="2025-12-17 10:16:11" u="1"/>
        <s v="2025-12-17 10:36:52" u="1"/>
        <s v="2025-12-22 11:04:59" u="1"/>
        <s v="2025-12-22 13:36:47" u="1"/>
        <s v="2025-12-22 14:45:48" u="1"/>
        <s v="2025-12-22 15:25:25" u="1"/>
        <s v="2025-12-22 15:25:49" u="1"/>
        <s v="2025-12-22 15:40:42" u="1"/>
        <s v="2025-12-23 09:03:48" u="1"/>
        <s v="2025-12-23 12:04:45" u="1"/>
        <s v="2025-12-23 13:26:17" u="1"/>
        <s v="2025-12-15 10:05:54" u="1"/>
        <s v="2025-12-15 10:14:25" u="1"/>
        <s v="2025-12-15 11:25:14" u="1"/>
        <s v="2025-12-15 16:24:43" u="1"/>
        <s v="2025-12-16 07:13:27" u="1"/>
        <s v="2025-12-16 07:57:08" u="1"/>
        <s v="2025-12-16 09:00:36" u="1"/>
        <s v="2025-12-17 13:11:35" u="1"/>
        <s v="2025-12-17 13:59:07" u="1"/>
        <s v="2025-12-18 12:59:49" u="1"/>
        <s v="2025-12-18 12:58:29" u="1"/>
        <s v="2025-12-17 21:51:14" u="1"/>
        <s v="2025-12-17 21:51:37" u="1"/>
        <s v="2025-12-17 21:51:53" u="1"/>
        <s v="2025-12-19 21:50:50" u="1"/>
        <s v="2025-12-18 08:43:03" u="1"/>
        <s v="2025-12-17 21:51:31" u="1"/>
        <s v="2025-12-17 10:22:16" u="1"/>
        <s v="2025-12-23 08:59:41" u="1"/>
        <s v="2025-12-23 09:00:51" u="1"/>
        <s v="2025-12-23 09:02:09" u="1"/>
        <s v="2025-12-23 09:03:35" u="1"/>
        <s v="2025-12-18 13:19:08" u="1"/>
        <s v="2025-12-22 14:39:41" u="1"/>
        <s v="2025-12-15 10:55:10" u="1"/>
        <s v="2025-12-16 06:35:19" u="1"/>
        <s v="2025-12-18 09:42:02" u="1"/>
        <s v="2025-12-16 11:45:58" u="1"/>
        <s v="2025-12-16 10:25:38" u="1"/>
        <s v="2025-12-16 13:19:49" u="1"/>
        <s v="2025-12-18 15:01:22" u="1"/>
        <s v="2025-12-16 10:29:17" u="1"/>
        <s v="2025-12-16 10:29:59" u="1"/>
        <s v="2025-12-16 10:30:56" u="1"/>
        <s v="2025-12-16 10:31:29" u="1"/>
        <s v="2025-12-19 11:54:09" u="1"/>
        <s v="2025-12-19 14:39:49" u="1"/>
        <s v="2025-12-23 14:50:25" u="1"/>
        <s v="2025-12-24 13:30:11" u="1"/>
        <s v="2025-12-18 10:35:57" u="1"/>
        <s v="2025-12-18 16:41:41" u="1"/>
        <s v="2025-12-23 08:37:27" u="1"/>
        <s v="2025-12-16 10:32:58" u="1"/>
        <s v="2025-12-17 11:25:48" u="1"/>
        <s v="2025-12-17 11:38:16" u="1"/>
        <s v="2025-12-17 11:44:40" u="1"/>
        <s v="2025-12-26 11:50:53" u="1"/>
        <s v="2025-12-17 11:58:56" u="1"/>
        <s v="2025-12-22 13:38:35" u="1"/>
        <s v="2025-12-17 15:36:09" u="1"/>
        <s v="2025-12-17 15:59:01" u="1"/>
        <s v="2025-12-16 16:37:28" u="1"/>
        <s v="2025-12-16 17:18:56" u="1"/>
        <s v="2025-12-22 08:36:29" u="1"/>
        <s v="2025-12-18 09:06:13" u="1"/>
        <s v="2025-12-29 11:22:20" u="1"/>
        <s v="2025-12-29 11:38:53" u="1"/>
        <s v="2025-12-18 11:56:29" u="1"/>
        <s v="2025-12-18 11:57:22" u="1"/>
        <s v="2025-12-18 13:54:14" u="1"/>
        <s v="2025-12-18 14:55:28" u="1"/>
        <s v="2025-12-30 14:19:20" u="1"/>
        <s v="2025-12-18 12:08:08" u="1"/>
        <s v="2025-12-17 21:46:39" u="1"/>
        <s v="2025-12-19 12:06:22" u="1"/>
        <s v="2025-12-17 21:57:24" u="1"/>
        <s v="2025-12-17 21:49:45" u="1"/>
        <s v="2025-12-16 12:39:00" u="1"/>
        <s v="2025-12-16 22:02:11" u="1"/>
        <s v="2025-12-17 22:01:18" u="1"/>
        <s v="2025-12-19 16:15:53" u="1"/>
        <s v="2025-12-16 22:03:59" u="1"/>
        <s v="2025-12-16 12:42:02" u="1"/>
        <s v="2025-12-22 21:56:59" u="1"/>
        <s v="2025-12-19 10:26:40" u="1"/>
        <s v="2025-11-05 05:59:01" u="1"/>
        <s v="2025-12-18 10:29:34" u="1"/>
        <s v="2025-12-18 10:29:39" u="1"/>
        <s v="2025-12-18 10:29:43" u="1"/>
        <s v="2025-12-17 11:36:14" u="1"/>
        <s v="2025-12-17 21:56:39" u="1"/>
        <s v="2025-12-17 21:56:43" u="1"/>
        <s v="2025-12-17 22:01:31" u="1"/>
        <s v="2025-12-16 09:24:43" u="1"/>
        <s v="2025-12-16 14:36:27" u="1"/>
        <s v="2025-12-16 17:17:23" u="1"/>
        <s v="2025-12-16 10:07:53" u="1"/>
        <s v="2025-12-18 12:55:39" u="1"/>
        <s v="2025-12-17 09:15:52" u="1"/>
        <s v="2025-12-18 13:55:09" u="1"/>
        <s v="2025-12-18 11:03:55" u="1"/>
        <s v="2025-12-15 08:05:00" u="1"/>
        <s v="2025-12-16 08:54:17" u="1"/>
        <s v="2025-12-16 10:09:28" u="1"/>
        <s v="2025-12-22 13:52:25" u="1"/>
        <s v="2025-12-17 09:57:56" u="1"/>
        <s v="2025-12-15 09:53:11" u="1"/>
        <s v="2025-12-16 06:36:01" u="1"/>
        <s v="2025-12-16 14:06:11" u="1"/>
        <s v="2025-12-17 08:39:31" u="1"/>
        <s v="2025-12-16 11:39:37" u="1"/>
        <s v="2025-12-16 14:00:19" u="1"/>
        <s v="2025-12-16 14:32:02" u="1"/>
        <s v="2025-12-18 08:16:55" u="1"/>
        <s v="2025-12-16 08:47:54" u="1"/>
        <s v="2025-12-16 08:50:40" u="1"/>
        <s v="2025-12-16 08:58:17" u="1"/>
        <s v="2025-12-16 09:06:50" u="1"/>
        <s v="2025-12-18 10:04:13" u="1"/>
        <s v="2025-12-18 10:12:43" u="1"/>
        <s v="2025-12-18 10:36:01" u="1"/>
        <s v="2025-12-18 10:42:31" u="1"/>
        <s v="2025-12-18 10:44:39" u="1"/>
        <s v="2025-12-19 11:12:14" u="1"/>
        <s v="2025-12-16 11:51:57" u="1"/>
        <s v="2025-12-16 12:17:28" u="1"/>
        <s v="2025-12-18 13:23:45" u="1"/>
        <s v="2025-12-18 13:24:28" u="1"/>
        <s v="2025-12-16 13:36:41" u="1"/>
        <s v="2025-12-18 13:48:57" u="1"/>
        <s v="2025-12-16 13:57:27" u="1"/>
        <s v="2025-12-16 14:47:27" u="1"/>
        <s v="2025-12-16 14:48:27" u="1"/>
        <s v="2025-12-18 14:53:46" u="1"/>
        <s v="2025-12-18 14:56:59" u="1"/>
        <s v="2025-12-16 14:59:48" u="1"/>
        <s v="2025-12-16 15:11:28" u="1"/>
        <s v="2025-12-16 15:21:36" u="1"/>
        <s v="2025-12-18 16:00:51" u="1"/>
        <s v="2025-12-15 16:20:39" u="1"/>
        <s v="2025-12-19 08:41:46" u="1"/>
        <s v="2025-12-19 08:48:56" u="1"/>
        <s v="2025-12-19 10:37:52" u="1"/>
        <s v="2025-12-19 11:42:00" u="1"/>
        <s v="2025-12-16 12:14:46" u="1"/>
        <s v="2025-12-19 12:57:35" u="1"/>
        <s v="2025-12-16 15:03:47" u="1"/>
        <s v="2025-12-16 15:57:00" u="1"/>
        <s v="2025-12-19 16:38:32" u="1"/>
        <s v="2025-12-19 17:15:21" u="1"/>
        <s v="2025-12-19 17:16:16" u="1"/>
        <s v="2025-12-22 12:14:51" u="1"/>
        <s v="2025-12-23 08:42:56" u="1"/>
        <s v="2025-12-16 06:17:32" u="1"/>
        <s v="2025-12-16 11:31:46" u="1"/>
        <s v="2025-12-16 11:41:29" u="1"/>
        <s v="2025-12-22 09:00:30" u="1"/>
        <s v="2025-12-22 09:53:08" u="1"/>
        <s v="2025-12-17 21:57:07" u="1"/>
        <s v="2025-12-16 10:26:40" u="1"/>
        <s v="2025-12-15 22:00:50" u="1"/>
        <s v="2025-12-18 08:18:12" u="1"/>
        <s v="2025-12-18 08:18:33" u="1"/>
        <s v="2025-12-17 14:23:15" u="1"/>
        <s v="2025-12-15 08:46:33" u="1"/>
        <s v="2025-12-19 11:05:24" u="1"/>
        <s v="2025-12-16 06:32:09" u="1"/>
        <s v="2025-12-18 10:17:45" u="1"/>
        <s v="2025-12-15 22:02:37" u="1"/>
        <s v="2025-12-15 11:19:34" u="1"/>
        <s v="2025-12-16 10:23:38" u="1"/>
        <s v="2025-12-15 08:47:25" u="1"/>
        <s v="2025-12-17 10:00:18" u="1"/>
        <s v="2025-12-12 15:09:46" u="1"/>
        <s v="2025-12-16 15:31:44" u="1"/>
        <s v="2025-12-18 16:30:27" u="1"/>
        <s v="2025-12-22 09:00:20" u="1"/>
        <s v="2025-12-22 12:21:08" u="1"/>
        <s v="2025-12-11 16:48:54" u="1"/>
        <s v="2025-12-11 19:54:56" u="1"/>
        <s v="2025-12-16 16:21:08" u="1"/>
        <s v="2025-12-17 10:02:50" u="1"/>
        <s v="2025-12-15 13:54:55" u="1"/>
        <s v="2025-12-22 08:33:54" u="1"/>
        <s v="2025-12-22 10:20:26" u="1"/>
        <s v="2025-12-22 11:00:58" u="1"/>
        <s v="2025-12-12 12:24:19" u="1"/>
        <s v="2025-12-19 11:27:59" u="1"/>
        <s v="2025-12-12 10:58:20" u="1"/>
        <s v="2025-12-12 12:05:11" u="1"/>
        <s v="2025-12-18 10:17:01" u="1"/>
        <s v="2025-12-15 09:15:49" u="1"/>
        <s v="2025-12-12 13:46:34" u="1"/>
        <s v="2025-12-24 07:19:47" u="1"/>
        <s v="2025-12-24 11:37:37" u="1"/>
        <s v="2025-12-24 13:54:02" u="1"/>
        <s v="2025-12-16 15:10:23" u="1"/>
        <s v="2025-12-16 15:12:39" u="1"/>
        <s v="2025-12-16 15:20:39" u="1"/>
        <s v="2025-12-16 15:52:48" u="1"/>
        <s v="2025-12-16 15:58:36" u="1"/>
        <s v="2025-12-16 16:39:58" u="1"/>
        <s v="2025-12-16 16:40:19" u="1"/>
        <s v="2025-12-19 08:30:03" u="1"/>
        <s v="2025-12-19 08:44:57" u="1"/>
        <s v="2025-12-17 09:06:08" u="1"/>
        <s v="2025-12-17 09:55:16" u="1"/>
        <s v="2025-12-19 09:58:25" u="1"/>
        <s v="2025-12-17 10:10:14" u="1"/>
        <s v="2025-12-17 10:50:46" u="1"/>
        <s v="2025-12-17 10:53:01" u="1"/>
        <s v="2025-12-17 11:15:43" u="1"/>
        <s v="2025-12-17 13:00:02" u="1"/>
        <s v="2025-12-26 14:13:16" u="1"/>
        <s v="2025-12-19 14:15:00" u="1"/>
        <s v="2025-12-19 15:07:48" u="1"/>
        <s v="2025-12-19 16:16:49" u="1"/>
        <s v="2025-12-29 12:47:26" u="1"/>
        <s v="2025-12-29 13:49:43" u="1"/>
        <s v="2025-12-26 15:17:27" u="1"/>
        <s v="2025-12-26 15:20:45" u="1"/>
        <s v="2025-12-26 15:25:22" u="1"/>
        <s v="2025-12-26 15:28:29" u="1"/>
        <s v="2025-12-22 15:32:36" u="1"/>
        <s v="2025-12-23 07:43:18" u="1"/>
        <s v="2025-12-23 07:49:28" u="1"/>
        <s v="2025-12-23 07:55:42" u="1"/>
        <s v="2025-12-23 07:59:39" u="1"/>
        <s v="2025-12-18 21:58:30" u="1"/>
        <s v="2025-12-12 11:40:23" u="1"/>
        <s v="2025-12-11 14:36:13" u="1"/>
        <s v="2025-12-12 15:56:30" u="1"/>
        <s v="2025-11-19 21:50:17" u="1"/>
        <s v="2025-12-17 21:46:41" u="1"/>
        <s v="2025-12-15 09:52:18" u="1"/>
        <s v="2025-12-15 09:52:05" u="1"/>
        <s v="2025-12-17 21:57:03" u="1"/>
        <s v="2025-12-17 22:01:45" u="1"/>
        <s v="2025-12-17 22:01:49" u="1"/>
        <s v="2025-12-19 09:12:49" u="1"/>
        <s v="2025-12-22 22:01:14" u="1"/>
        <s v="2025-12-22 22:01:09" u="1"/>
        <s v="2025-12-15 13:34:25" u="1"/>
        <s v="2025-12-15 13:33:22" u="1"/>
        <s v="2025-12-17 08:55:15" u="1"/>
        <s v="2025-12-16 22:00:10" u="1"/>
        <s v="2025-12-16 22:00:20" u="1"/>
        <s v="2025-12-16 22:00:24" u="1"/>
        <s v="2025-12-16 11:14:10" u="1"/>
        <s v="2025-12-16 08:41:40" u="1"/>
        <s v="2025-12-19 17:53:27" u="1"/>
        <s v="2025-12-19 17:51:27" u="1"/>
        <s v="2025-12-22 14:33:06" u="1"/>
        <s v="2025-12-19 10:32:50" u="1"/>
        <s v="2025-12-15 13:17:05" u="1"/>
        <s v="2025-12-19 13:10:28" u="1"/>
        <s v="2025-12-18 11:03:56" u="1"/>
        <s v="2025-12-11 10:26:20" u="1"/>
        <s v="2025-12-18 10:56:16" u="1"/>
        <s v="2025-12-18 14:15:05" u="1"/>
        <s v="2025-12-12 09:34:31" u="1"/>
        <s v="2025-12-17 09:54:42" u="1"/>
        <s v="2025-12-15 08:05:58" u="1"/>
        <s v="2025-12-16 10:35:25" u="1"/>
        <s v="2025-12-16 13:26:44" u="1"/>
        <s v="2025-12-18 08:11:18" u="1"/>
        <s v="2025-12-17 16:22:24" u="1"/>
        <s v="2025-12-17 09:58:40" u="1"/>
        <s v="2025-12-17 13:13:07" u="1"/>
        <s v="2025-12-16 11:40:05" u="1"/>
        <s v="2025-12-16 09:07:07" u="1"/>
        <s v="2025-12-16 09:35:59" u="1"/>
        <s v="2025-12-22 09:51:09" u="1"/>
        <s v="2025-12-18 06:49:50" u="1"/>
        <s v="2025-12-11 11:33:59" u="1"/>
        <s v="2025-12-11 13:32:28" u="1"/>
        <s v="2025-12-11 13:51:22" u="1"/>
        <s v="2025-12-11 14:15:43" u="1"/>
        <s v="2025-12-11 14:21:17" u="1"/>
        <s v="2025-12-16 15:54:38" u="1"/>
        <s v="2025-12-17 07:14:05" u="1"/>
        <s v="2025-12-15 08:17:40" u="1"/>
        <s v="2025-12-22 08:54:17" u="1"/>
        <s v="2025-12-12 09:03:39" u="1"/>
        <s v="2025-12-15 09:11:40" u="1"/>
        <s v="2025-12-15 09:15:01" u="1"/>
        <s v="2025-12-15 11:16:53" u="1"/>
        <s v="2025-12-15 08:32:29" u="1"/>
        <s v="2025-12-15 09:09:24" u="1"/>
        <s v="2025-12-18 09:41:57" u="1"/>
        <s v="2025-12-18 11:05:06" u="1"/>
        <s v="2025-12-18 11:27:51" u="1"/>
        <s v="2025-12-18 11:27:52" u="1"/>
        <s v="2025-12-15 11:42:09" u="1"/>
        <s v="2025-12-18 11:53:15" u="1"/>
        <s v="2025-12-16 11:57:29" u="1"/>
        <s v="2025-12-16 12:01:04" u="1"/>
        <s v="2025-12-18 12:01:23" u="1"/>
        <s v="2025-12-18 12:16:30" u="1"/>
        <s v="2025-12-18 12:18:14" u="1"/>
        <s v="2025-12-16 13:17:28" u="1"/>
        <s v="2025-12-16 13:20:42" u="1"/>
        <s v="2025-12-18 13:24:02" u="1"/>
        <s v="2025-12-16 13:24:19" u="1"/>
        <s v="2025-12-16 14:14:47" u="1"/>
        <s v="2025-12-24 14:20:07" u="1"/>
        <s v="2025-12-16 14:24:53" u="1"/>
        <s v="2025-12-18 14:28:27" u="1"/>
        <s v="2025-12-16 14:40:11" u="1"/>
        <s v="2025-12-18 14:47:06" u="1"/>
        <s v="2025-12-18 14:58:47" u="1"/>
        <s v="2025-12-16 15:03:38" u="1"/>
        <s v="2025-12-16 15:05:59" u="1"/>
        <s v="2025-12-18 16:40:40" u="1"/>
        <s v="2025-12-19 08:48:45" u="1"/>
        <s v="2025-12-24 09:39:11" u="1"/>
        <s v="2025-12-19 09:41:56" u="1"/>
        <s v="2025-12-19 10:19:52" u="1"/>
        <s v="2025-12-19 10:44:55" u="1"/>
        <s v="2025-12-19 11:40:28" u="1"/>
        <s v="2025-12-19 11:51:59" u="1"/>
        <s v="2025-12-19 12:02:51" u="1"/>
        <s v="2025-12-24 12:05:42" u="1"/>
        <s v="2025-12-19 12:34:34" u="1"/>
        <s v="2025-12-19 13:00:34" u="1"/>
        <s v="2025-12-19 13:34:45" u="1"/>
        <s v="2025-12-19 14:40:57" u="1"/>
        <s v="2025-12-19 14:56:55" u="1"/>
        <s v="2025-12-19 15:00:22" u="1"/>
        <s v="2025-12-19 15:58:17" u="1"/>
        <s v="2025-12-19 16:05:08" u="1"/>
        <s v="2025-12-19 16:09:54" u="1"/>
        <s v="2025-12-19 16:18:57" u="1"/>
        <s v="2025-12-18 15:14:02" u="1"/>
        <s v="2025-12-16 06:49:49" u="1"/>
        <s v="2025-12-11 08:57:17" u="1"/>
        <s v="2025-12-11 09:07:42" u="1"/>
        <s v="2025-12-11 10:47:29" u="1"/>
        <s v="2025-12-11 11:01:17" u="1"/>
        <s v="2025-12-16 16:57:11" u="1"/>
        <s v="2025-12-15 08:17:51" u="1"/>
        <s v="2025-12-16 08:34:32" u="1"/>
        <s v="2025-12-18 13:31:42" u="1"/>
        <s v="2025-12-18 13:39:02" u="1"/>
        <s v="2025-12-18 13:40:10" u="1"/>
        <s v="2025-12-19 13:35:41" u="1"/>
        <s v="2025-12-19 13:59:33" u="1"/>
        <s v="2025-12-22 15:55:04" u="1"/>
        <s v="2025-12-12 22:05:20" u="1"/>
        <s v="2025-12-16 21:59:55" u="1"/>
        <s v="2025-12-16 22:04:15" u="1"/>
        <s v="2025-12-16 22:04:11" u="1"/>
        <s v="2025-12-12 15:51:03" u="1"/>
        <s v="2025-12-15 16:43:27" u="1"/>
        <s v="2025-12-12 08:50:51" u="1"/>
        <s v="2025-12-12 06:14:32" u="1"/>
        <s v="2025-12-15 16:25:46" u="1"/>
        <s v="2025-12-15 11:28:27" u="1"/>
        <s v="2025-12-16 08:33:54" u="1"/>
        <s v="2025-12-12 08:46:34" u="1"/>
        <s v="2025-12-12 09:32:27" u="1"/>
        <s v="2025-12-18 13:45:30" u="1"/>
        <s v="2025-12-12 13:31:38" u="1"/>
        <s v="2025-12-12 13:41:43" u="1"/>
        <s v="2025-12-12 14:22:41" u="1"/>
        <s v="2025-12-12 14:32:01" u="1"/>
        <s v="2025-12-12 14:34:17" u="1"/>
        <s v="2025-12-12 16:25:50" u="1"/>
        <s v="2025-12-12 19:36:40" u="1"/>
        <s v="2025-12-12 09:19:04" u="1"/>
        <s v="2025-12-12 16:09:30" u="1"/>
        <s v="2025-12-18 12:16:36" u="1"/>
        <s v="2025-12-19 13:38:52" u="1"/>
        <s v="2025-12-17 13:20:28" u="1"/>
        <s v="2025-12-12 21:48:55" u="1"/>
        <s v="2025-12-17 13:22:12" u="1"/>
        <s v="2025-12-18 15:06:07" u="1"/>
        <s v="2025-12-15 16:41:34" u="1"/>
        <s v="2025-12-17 14:32:58" u="1"/>
        <s v="2025-12-12 10:03:16" u="1"/>
        <s v="2025-12-17 17:17:22" u="1"/>
        <s v="2025-12-11 15:53:51" u="1"/>
        <s v="2025-12-11 16:14:52" u="1"/>
        <s v="2025-12-12 11:45:54" u="1"/>
        <s v="2025-12-16 15:51:36" u="1"/>
        <s v="2025-12-23 11:44:03" u="1"/>
        <s v="2025-12-12 13:24:43" u="1"/>
        <s v="2025-12-24 13:11:46" u="1"/>
        <s v="2025-12-17 15:50:20" u="1"/>
        <s v="2025-12-11 09:20:12" u="1"/>
        <s v="2025-12-12 10:19:54" u="1"/>
        <s v="2025-12-12 10:48:29" u="1"/>
        <s v="2025-12-26 13:04:05" u="1"/>
        <s v="2025-12-11 16:52:10" u="1"/>
        <s v="2025-12-19 10:51:51" u="1"/>
        <s v="2025-12-19 15:27:50" u="1"/>
        <s v="2025-12-15 11:42:46" u="1"/>
        <s v="2025-12-16 22:04:07" u="1"/>
        <s v="2025-12-18 16:15:08" u="1"/>
        <s v="2025-12-16 22:04:03" u="1"/>
        <s v="2025-12-12 16:20:59" u="1"/>
        <s v="2025-12-15 13:47:08" u="1"/>
        <s v="2025-12-09 08:24:02" u="1"/>
        <s v="2025-12-09 08:44:30" u="1"/>
        <s v="2025-12-15 22:02:33" u="1"/>
        <s v="2025-12-09 14:49:52" u="1"/>
        <s v="2025-12-12 21:42:14" u="1"/>
        <s v="2025-12-15 22:00:45" u="1"/>
        <s v="2025-12-12 09:30:26" u="1"/>
        <s v="2025-12-18 08:53:30" u="1"/>
        <s v="2025-12-18 08:54:51" u="1"/>
        <s v="2025-12-17 22:02:13" u="1"/>
        <s v="2025-12-16 22:01:42" u="1"/>
        <s v="2025-10-22 07:37:56" u="1"/>
        <s v="2025-12-15 17:17:54" u="1"/>
        <s v="2025-12-11 11:56:33" u="1"/>
        <s v="2025-12-15 10:22:31" u="1"/>
        <s v="2025-12-12 13:05:13" u="1"/>
        <s v="2025-12-11 12:07:15" u="1"/>
        <s v="2025-12-11 10:40:46" u="1"/>
        <s v="2025-12-10 17:20:01" u="1"/>
        <s v="2025-12-17 11:35:34" u="1"/>
        <s v="2025-12-17 11:34:55" u="1"/>
        <s v="2025-12-12 10:14:46" u="1"/>
        <s v="2025-12-22 10:14:36" u="1"/>
        <s v="2025-12-12 13:50:29" u="1"/>
        <s v="2025-12-12 14:48:32" u="1"/>
        <s v="2025-12-12 22:12:07" u="1"/>
        <s v="2025-12-12 16:48:06" u="1"/>
        <s v="2025-12-15 09:05:04" u="1"/>
        <s v="2025-12-15 13:12:48" u="1"/>
        <s v="2025-12-12 10:54:05" u="1"/>
        <s v="2025-12-12 15:31:08" u="1"/>
        <s v="2025-12-12 16:29:25" u="1"/>
        <s v="2025-12-10 08:03:39" u="1"/>
        <s v="2025-12-11 09:34:08" u="1"/>
        <s v="2025-12-10 11:49:21" u="1"/>
        <s v="2025-12-15 13:10:23" u="1"/>
        <s v="2025-12-10 15:09:34" u="1"/>
        <s v="2025-12-11 08:37:26" u="1"/>
        <s v="2025-12-12 10:00:56" u="1"/>
        <s v="2025-12-11 10:23:23" u="1"/>
        <s v="2025-12-12 10:58:13" u="1"/>
        <s v="2025-12-12 11:22:08" u="1"/>
        <s v="2025-12-22 12:21:33" u="1"/>
        <s v="2025-12-12 12:23:23" u="1"/>
        <s v="2025-12-12 14:18:34" u="1"/>
        <s v="2025-12-12 14:38:49" u="1"/>
        <s v="2025-12-12 14:54:42" u="1"/>
        <s v="2025-12-12 14:56:34" u="1"/>
        <s v="2025-12-12 15:29:46" u="1"/>
        <s v="2025-12-16 16:08:08" u="1"/>
        <s v="2025-12-16 16:11:20" u="1"/>
        <s v="2025-12-16 16:35:55" u="1"/>
        <s v="2025-12-15 08:09:58" u="1"/>
        <s v="2025-12-15 08:22:04" u="1"/>
        <s v="2025-12-15 08:26:49" u="1"/>
        <s v="2025-12-15 09:20:23" u="1"/>
        <s v="2025-12-12 12:07:18" u="1"/>
        <s v="2025-12-15 13:42:08" u="1"/>
        <s v="2025-12-15 13:50:57" u="1"/>
        <s v="2025-12-15 14:44:00" u="1"/>
        <s v="2025-12-15 15:36:06" u="1"/>
        <s v="2025-12-15 08:45:36" u="1"/>
        <s v="2025-12-16 08:13:05" u="1"/>
        <s v="2025-12-18 08:55:48" u="1"/>
        <s v="2025-12-16 09:07:29" u="1"/>
        <s v="2025-12-18 11:28:00" u="1"/>
        <s v="2025-12-16 11:43:16" u="1"/>
        <s v="2025-12-16 12:20:47" u="1"/>
        <s v="2025-12-16 12:27:58" u="1"/>
        <s v="2025-12-16 13:34:15" u="1"/>
        <s v="2025-12-16 14:24:40" u="1"/>
        <s v="2025-12-16 14:28:10" u="1"/>
        <s v="2025-12-16 14:55:23" u="1"/>
        <s v="2025-12-16 11:18:10" u="1"/>
        <s v="2025-12-12 12:13:06" u="1"/>
        <s v="2025-12-12 14:33:28" u="1"/>
        <s v="2025-12-05 11:15:57" u="1"/>
        <s v="2025-12-11 16:42:18" u="1"/>
        <s v="2025-12-19 10:55:16" u="1"/>
        <s v="2025-12-15 11:54:02" u="1"/>
        <s v="2025-12-11 13:54:24" u="1"/>
        <s v="2025-12-11 21:08:15" u="1"/>
        <s v="2025-12-18 08:49:42" u="1"/>
        <s v="2025-12-18 08:47:44" u="1"/>
        <s v="2025-12-12 08:37:01" u="1"/>
        <s v="2025-12-12 09:10:48" u="1"/>
        <s v="2025-12-12 10:34:34" u="1"/>
        <s v="2025-12-12 11:48:15" u="1"/>
        <s v="2025-12-12 15:56:44" u="1"/>
        <s v="2025-12-11 16:30:14" u="1"/>
        <s v="2025-12-17 08:27:08" u="1"/>
        <s v="2025-12-16 21:59:52" u="1"/>
        <s v="2025-12-18 21:54:15" u="1"/>
        <s v="2025-12-17 22:01:27" u="1"/>
        <s v="2025-12-12 12:52:44" u="1"/>
        <s v="2025-12-16 09:06:47" u="1"/>
        <s v="2025-12-15 13:25:40" u="1"/>
        <s v="2025-12-12 10:51:29" u="1"/>
        <s v="2025-12-11 14:46:06" u="1"/>
        <s v="2025-12-11 14:44:29" u="1"/>
        <s v="2025-12-11 11:35:21" u="1"/>
        <s v="2025-12-11 12:16:43" u="1"/>
        <s v="2025-12-11 13:34:46" u="1"/>
        <s v="2025-12-12 08:13:38" u="1"/>
        <s v="2025-12-16 06:26:21" u="1"/>
        <s v="2025-12-16 06:41:46" u="1"/>
        <s v="2025-12-16 06:29:26" u="1"/>
        <s v="2025-12-16 06:42:34" u="1"/>
        <s v="2025-12-16 10:27:17" u="1"/>
        <s v="2025-12-15 10:49:36" u="1"/>
        <s v="2025-12-19 11:53:53" u="1"/>
        <s v="2025-12-15 13:14:54" u="1"/>
        <s v="2025-12-10 16:48:29" u="1"/>
        <s v="2025-12-12 13:15:09" u="1"/>
        <s v="2025-12-23 11:07:52" u="1"/>
        <s v="2025-12-16 12:10:56" u="1"/>
        <s v="2025-12-15 10:19:04" u="1"/>
        <s v="2025-12-11 09:29:44" u="1"/>
        <s v="2025-12-19 12:09:21" u="1"/>
        <s v="2025-12-12 14:00:24" u="1"/>
        <s v="2025-12-11 21:56:42" u="1"/>
        <s v="2025-12-11 21:56:51" u="1"/>
        <s v="2025-12-15 21:41:05" u="1"/>
        <s v="2025-12-15 21:55:59" u="1"/>
        <s v="2025-12-15 21:58:13" u="1"/>
        <s v="2025-12-10 21:48:51" u="1"/>
        <s v="2025-12-10 21:48:39" u="1"/>
        <s v="2025-12-11 21:56:27" u="1"/>
        <s v="2025-12-15 21:58:25" u="1"/>
        <s v="2025-12-15 22:02:41" u="1"/>
        <s v="2025-12-15 22:01:00" u="1"/>
        <s v="2025-12-15 22:01:04" u="1"/>
        <s v="2025-12-15 21:58:30" u="1"/>
        <s v="2025-12-15 21:58:37" u="1"/>
        <s v="2025-12-12 18:25:34" u="1"/>
        <s v="2025-12-15 10:12:35" u="1"/>
        <s v="2025-12-16 11:31:50" u="1"/>
        <s v="2025-12-12 15:07:23" u="1"/>
        <s v="2025-12-15 10:58:42" u="1"/>
        <s v="2025-12-12 10:14:37" u="1"/>
        <s v="2025-12-11 15:03:58" u="1"/>
        <s v="2025-12-11 14:27:50" u="1"/>
        <s v="2025-12-11 15:57:07" u="1"/>
        <s v="2025-12-11 08:58:06" u="1"/>
        <s v="2025-12-12 09:34:04" u="1"/>
        <s v="2025-12-11 12:35:50" u="1"/>
        <s v="2025-12-10 15:35:48" u="1"/>
        <s v="2025-12-15 15:23:11" u="1"/>
        <s v="2025-12-15 15:53:09" u="1"/>
        <s v="2025-12-12 14:53:19" u="1"/>
        <s v="2025-12-16 06:50:05" u="1"/>
        <s v="2025-12-16 06:58:42" u="1"/>
        <s v="2025-12-12 13:56:46" u="1"/>
        <s v="2025-12-11 07:59:48" u="1"/>
        <s v="2025-12-11 10:26:17" u="1"/>
        <s v="2025-12-11 10:51:21" u="1"/>
        <s v="2025-12-11 11:19:24" u="1"/>
        <s v="2025-12-11 13:26:04" u="1"/>
        <s v="2025-12-11 14:30:56" u="1"/>
        <s v="2025-12-09 15:41:25" u="1"/>
        <s v="2025-12-11 15:45:36" u="1"/>
        <s v="2025-12-11 16:06:02" u="1"/>
        <s v="2025-12-10 09:13:29" u="1"/>
        <s v="2025-12-09 13:23:14" u="1"/>
        <s v="2025-12-12 14:20:43" u="1"/>
        <s v="2025-12-09 14:36:01" u="1"/>
        <s v="2025-12-12 14:45:15" u="1"/>
        <s v="2025-12-09 14:46:20" u="1"/>
        <s v="2025-12-09 14:56:46" u="1"/>
        <s v="2025-12-10 17:49:52" u="1"/>
        <s v="2025-12-11 09:31:13" u="1"/>
        <s v="2025-12-15 09:34:26" u="1"/>
        <s v="2025-12-11 09:48:18" u="1"/>
        <s v="2025-12-11 10:38:30" u="1"/>
        <s v="2025-12-11 10:44:16" u="1"/>
        <s v="2025-12-11 10:46:45" u="1"/>
        <s v="2025-12-11 10:49:21" u="1"/>
        <s v="2025-12-11 10:56:38" u="1"/>
        <s v="2025-12-15 17:19:39" u="1"/>
        <s v="2025-12-15 11:13:10" u="1"/>
        <s v="2025-12-11 11:27:12" u="1"/>
        <s v="2025-12-11 11:43:57" u="1"/>
        <s v="2025-12-11 11:47:28" u="1"/>
        <s v="2025-12-11 11:49:54" u="1"/>
        <s v="2025-12-11 13:13:30" u="1"/>
        <s v="2025-12-15 14:20:01" u="1"/>
        <s v="2025-12-11 14:51:57" u="1"/>
        <s v="2025-12-10 15:11:36" u="1"/>
        <s v="2025-12-11 15:21:04" u="1"/>
        <s v="2025-12-10 15:41:10" u="1"/>
        <s v="2025-12-11 16:05:48" u="1"/>
        <s v="2025-12-11 21:54:09" u="1"/>
        <s v="2025-12-12 10:02:13" u="1"/>
        <s v="2025-12-12 10:05:32" u="1"/>
        <s v="2025-12-12 11:45:01" u="1"/>
        <s v="2025-12-12 12:24:13" u="1"/>
        <s v="2025-12-12 13:25:51" u="1"/>
        <s v="2025-12-12 13:28:33" u="1"/>
        <s v="2025-12-16 14:07:38" u="1"/>
        <s v="2025-12-12 14:34:22" u="1"/>
        <s v="2025-12-12 15:05:18" u="1"/>
        <s v="2025-12-12 15:14:13" u="1"/>
        <s v="2025-12-12 16:48:13" u="1"/>
        <s v="2025-12-12 17:17:04" u="1"/>
        <s v="2025-12-15 07:36:28" u="1"/>
        <s v="2025-12-15 09:14:11" u="1"/>
        <s v="2025-12-15 09:37:20" u="1"/>
        <s v="2025-12-15 11:23:42" u="1"/>
        <s v="2025-12-15 11:50:38" u="1"/>
        <s v="2025-12-15 12:53:08" u="1"/>
        <s v="2025-12-15 13:19:55" u="1"/>
        <s v="2025-12-23 15:13:14" u="1"/>
        <s v="2025-12-15 15:55:00" u="1"/>
        <s v="2025-12-15 16:32:36" u="1"/>
        <s v="2025-12-15 17:54:12" u="1"/>
        <s v="2025-12-15 19:40:48" u="1"/>
        <s v="2025-12-15 10:19:20" u="1"/>
        <s v="2025-12-18 07:55:14" u="1"/>
        <s v="2025-12-18 08:00:00" u="1"/>
        <s v="2025-12-15 16:34:09" u="1"/>
        <s v="2025-12-11 16:40:27" u="1"/>
        <s v="2025-12-09 06:21:12" u="1"/>
        <s v="2025-12-15 21:55:18" u="1"/>
        <s v="2025-12-15 21:54:23" u="1"/>
        <s v="2025-12-15 21:54:50" u="1"/>
        <s v="2025-12-11 11:42:35" u="1"/>
        <s v="2025-12-11 11:44:05" u="1"/>
        <s v="2025-12-18 11:11:51" u="1"/>
        <s v="2025-12-05 11:29:03" u="1"/>
        <s v="2025-12-05 11:44:27" u="1"/>
        <s v="2025-12-09 13:20:05" u="1"/>
        <s v="2025-12-05 12:58:27" u="1"/>
        <s v="2025-12-15 09:13:40" u="1"/>
        <s v="2025-12-10 09:05:47" u="1"/>
        <s v="2025-12-15 09:26:46" u="1"/>
        <s v="2025-12-10 21:44:02" u="1"/>
        <s v="2025-12-12 15:00:00" u="1"/>
        <s v="2025-12-15 14:48:49" u="1"/>
        <s v="2025-12-10 10:32:50" u="1"/>
        <s v="2025-12-10 16:52:05" u="1"/>
        <s v="2025-12-11 09:40:39" u="1"/>
        <s v="2025-12-11 11:10:35" u="1"/>
        <s v="2025-12-15 06:25:11" u="1"/>
        <s v="2025-12-15 09:52:45" u="1"/>
        <s v="2025-12-11 10:09:11" u="1"/>
        <s v="2025-12-12 09:47:54" u="1"/>
        <s v="2025-12-11 10:35:12" u="1"/>
        <s v="2025-12-03 08:20:28" u="1"/>
        <s v="2025-12-04 14:13:30" u="1"/>
        <s v="2025-12-10 15:31:59" u="1"/>
        <s v="2025-12-10 16:06:52" u="1"/>
        <s v="2025-12-10 13:59:23" u="1"/>
        <s v="2025-12-11 08:55:48" u="1"/>
        <s v="2025-12-11 11:05:24" u="1"/>
        <s v="2025-12-11 14:40:41" u="1"/>
        <s v="2025-12-11 16:51:58" u="1"/>
        <s v="2025-12-12 07:14:53" u="1"/>
        <s v="2025-12-12 07:15:20" u="1"/>
        <s v="2025-12-12 07:19:31" u="1"/>
        <s v="2025-12-12 07:49:51" u="1"/>
        <s v="2025-12-12 12:39:53" u="1"/>
        <s v="2025-12-09 15:55:49" u="1"/>
        <s v="2025-12-15 08:37:18" u="1"/>
        <s v="2025-12-16 10:11:25" u="1"/>
        <s v="2025-12-15 12:19:52" u="1"/>
        <s v="2025-12-15 12:32:23" u="1"/>
        <s v="2025-12-11 15:42:26" u="1"/>
        <s v="2025-12-15 16:01:10" u="1"/>
        <s v="2025-12-15 16:01:51" u="1"/>
        <s v="2025-12-15 16:28:48" u="1"/>
        <s v="2025-12-16 08:24:19" u="1"/>
        <s v="2025-12-16 08:28:36" u="1"/>
        <s v="2025-12-19 08:32:29" u="1"/>
        <s v="2025-12-16 08:36:35" u="1"/>
        <s v="2025-12-16 10:03:18" u="1"/>
        <s v="2025-12-16 12:02:35" u="1"/>
        <s v="2025-12-16 12:16:48" u="1"/>
        <s v="2025-12-11 13:45:23" u="1"/>
        <s v="2025-12-22 14:09:58" u="1"/>
        <s v="2025-12-22 14:13:47" u="1"/>
        <s v="2025-12-15 16:11:39" u="1"/>
        <s v="2025-12-15 08:21:52" u="1"/>
      </sharedItems>
    </cacheField>
    <cacheField name="DIAS_TRANSCURRIDOS" numFmtId="0">
      <sharedItems/>
    </cacheField>
    <cacheField name="DIAS_RESTANTES" numFmtId="0">
      <sharedItems containsBlank="1" count="4013">
        <s v="6 días 11:07"/>
        <s v="2 días 11:27"/>
        <s v="5 días 09:55"/>
        <s v="2 días 16:19"/>
        <s v="5 días 13:48"/>
        <s v="3 días 13:00"/>
        <s v="1 días 16:49"/>
        <s v="0 días 13:16"/>
        <s v="3 días 16:21"/>
        <s v="3 días 15:40"/>
        <s v="6 días 09:19"/>
        <s v="1 días 21:46"/>
        <s v="VENCIDO"/>
        <s v="3 días 15:38"/>
        <s v="2 días 17:27"/>
        <s v="6 días 13:23"/>
        <s v="1 días 21:54"/>
        <s v="4 días 12:24"/>
        <s v="4 días 13:14"/>
        <s v="1 días 16:51"/>
        <s v="5 días 06:33"/>
        <s v="6 días 09:07"/>
        <s v="4 días 16:39"/>
        <s v="4 días 12:15"/>
        <s v="2 días 13:54"/>
        <s v="2 días 16:36"/>
        <s v="2 días 16:32"/>
        <s v="2 días 16:33"/>
        <s v="2 días 16:35"/>
        <s v="2 días 16:30"/>
        <s v="4 días 09:29"/>
        <s v="5 días 09:20"/>
        <s v="3 días 07:59"/>
        <s v="1 días 16:55"/>
        <s v="1 días 21:52"/>
        <s v="2 días 12:50"/>
        <s v="6 días 11:35"/>
        <s v="9 días 14:45"/>
        <s v="4 días 13:20"/>
        <s v="5 días 16:29"/>
        <s v="5 días 16:34"/>
        <s v="5 días 16:31"/>
        <s v="5 días 16:32"/>
        <s v="5 días 16:33"/>
        <s v="1 días 21:51"/>
        <s v="4 días 09:04"/>
        <s v="5 días 12:16"/>
        <s v="5 días 12:18"/>
        <s v="2 días 21:48"/>
        <s v="5 días 16:14"/>
        <s v="5 días 16:15"/>
        <s v="8 días 10:08"/>
        <s v="2 días 08:03"/>
        <s v="6 días 11:44"/>
        <s v="4 días 11:32"/>
        <s v="4 días 11:33"/>
        <s v="4 días 11:34"/>
        <s v="8 días 10:14"/>
        <s v="3 días 16:43"/>
        <s v="1 días 09:19"/>
        <s v="6 días 13:17"/>
        <s v="3 días 09:27"/>
        <s v="5 días 15:17"/>
        <s v="5 días 15:16"/>
        <s v="5 días 15:15"/>
        <s v="1 días 10:28"/>
        <s v="6 días 09:48"/>
        <s v="3 días 08:32"/>
        <s v="6 días 07:25"/>
        <s v="6 días 11:46"/>
        <s v="6 días 11:47"/>
        <s v="4 días 10:48"/>
        <s v="3 días 15:39"/>
        <s v="3 días 11:54"/>
        <s v="3 días 11:57"/>
        <s v="3 días 11:58"/>
        <s v="3 días 12:00"/>
        <s v="3 días 12:01"/>
        <s v="1 días 14:13"/>
        <s v="3 días 12:03"/>
        <s v="3 días 12:02"/>
        <s v="4 días 08:51"/>
        <s v="3 días 09:35"/>
        <s v="1 días 13:01"/>
        <s v="1 días 07:17"/>
        <s v="1 días 08:33"/>
        <s v="5 días 12:26"/>
        <s v="3 días 11:39"/>
        <s v="5 días 12:58"/>
        <s v="4 días 09:35"/>
        <s v="3 días 08:47"/>
        <s v="3 días 08:13"/>
        <s v="3 días 11:52"/>
        <s v="4 días 17:00"/>
        <s v="4 días 16:58"/>
        <s v="6 días 10:27"/>
        <s v="6 días 10:28"/>
        <s v="1 días 10:16"/>
        <s v="4 días 14:19"/>
        <s v="4 días 06:12"/>
        <s v="3 días 16:42"/>
        <s v="3 días 09:52"/>
        <s v="4 días 16:55"/>
        <s v="6 días 09:50"/>
        <s v="7 días 10:49"/>
        <s v="4 días 13:17"/>
        <s v="1 días 07:22"/>
        <s v="1 días 07:28"/>
        <s v="1 días 08:46"/>
        <s v="1 días 08:49"/>
        <s v="1 días 09:12"/>
        <s v="1 días 10:59"/>
        <s v="4 días 13:05"/>
        <s v="6 días 10:30"/>
        <s v="1 días 13:15"/>
        <s v="1 días 13:39"/>
        <s v="1 días 15:16"/>
        <s v="1 días 15:19"/>
        <s v="1 días 15:32"/>
        <s v="1 días 15:51"/>
        <s v="1 días 15:59"/>
        <s v="8 días 16:05"/>
        <s v="3 días 10:26"/>
        <s v="3 días 14:43"/>
        <s v="4 días 07:42"/>
        <s v="2 días 08:26"/>
        <s v="4 días 13:26"/>
        <s v="6 días 10:31"/>
        <s v="2 días 08:48"/>
        <s v="2 días 09:20"/>
        <s v="2 días 10:11"/>
        <s v="5 días 11:37"/>
        <s v="2 días 12:06"/>
        <s v="2 días 13:13"/>
        <s v="2 días 13:14"/>
        <s v="2 días 13:39"/>
        <s v="2 días 13:59"/>
        <s v="2 días 14:02"/>
        <s v="2 días 14:13"/>
        <s v="2 días 14:31"/>
        <s v="0 días 14:57"/>
        <s v="1 días 10:33"/>
        <s v="0 días 15:50"/>
        <s v="2 días 16:12"/>
        <s v="4 días 16:36"/>
        <s v="2 días 16:46"/>
        <s v="2 días 18:26"/>
        <s v="7 días 07:21"/>
        <s v="3 días 07:38"/>
        <s v="3 días 07:39"/>
        <s v="5 días 08:00"/>
        <s v="3 días 08:03"/>
        <s v="11 días 10:35"/>
        <s v="3 días 09:09"/>
        <s v="3 días 09:14"/>
        <s v="1 días 09:15"/>
        <s v="3 días 09:19"/>
        <s v="3 días 09:20"/>
        <s v="3 días 09:22"/>
        <s v="3 días 09:23"/>
        <s v="3 días 09:30"/>
        <s v="3 días 09:36"/>
        <s v="3 días 09:40"/>
        <s v="0 días 09:52"/>
        <s v="3 días 09:57"/>
        <s v="1 días 15:56"/>
        <s v="5 días 10:00"/>
        <s v="1 días 10:10"/>
        <s v="0 días 10:19"/>
        <s v="1 días 10:22"/>
        <s v="1 días 10:43"/>
        <s v="0 días 10:57"/>
        <s v="3 días 10:58"/>
        <s v="7 días 11:33"/>
        <s v="3 días 11:45"/>
        <s v="3 días 11:55"/>
        <s v="6 días 11:56"/>
        <s v="1 días 11:56"/>
        <s v="3 días 12:06"/>
        <s v="3 días 12:11"/>
        <s v="3 días 12:14"/>
        <s v="3 días 12:29"/>
        <s v="6 días 12:33"/>
        <s v="5 días 12:37"/>
        <s v="3 días 12:38"/>
        <s v="3 días 13:07"/>
        <s v="1 días 13:12"/>
        <s v="3 días 13:15"/>
        <s v="1 días 14:03"/>
        <s v="3 días 14:13"/>
        <s v="1 días 15:02"/>
        <s v="3 días 15:16"/>
        <s v="3 días 15:37"/>
        <s v="3 días 15:50"/>
        <s v="3 días 15:54"/>
        <s v="4 días 15:59"/>
        <s v="3 días 16:07"/>
        <s v="3 días 16:26"/>
        <s v="1 días 16:41"/>
        <s v="5 días 16:53"/>
        <s v="1 días 16:54"/>
        <s v="6 días 10:32"/>
        <s v="7 días 08:08"/>
        <s v="4 días 08:15"/>
        <s v="2 días 08:20"/>
        <s v="2 días 08:21"/>
        <s v="4 días 08:57"/>
        <s v="7 días 09:16"/>
        <s v="4 días 10:22"/>
        <s v="4 días 10:36"/>
        <s v="2 días 10:51"/>
        <s v="2 días 10:58"/>
        <s v="4 días 11:04"/>
        <s v="4 días 11:10"/>
        <s v="4 días 11:20"/>
        <s v="8 días 11:30"/>
        <s v="6 días 12:57"/>
        <s v="2 días 14:23"/>
        <s v="5 días 07:15"/>
        <s v="5 días 08:51"/>
        <s v="5 días 08:52"/>
        <s v="5 días 08:55"/>
        <s v="5 días 08:57"/>
        <s v="3 días 09:00"/>
        <s v="7 días 09:01"/>
        <s v="5 días 09:14"/>
        <s v="5 días 09:35"/>
        <s v="5 días 09:57"/>
        <s v="7 días 10:10"/>
        <s v="5 días 10:10"/>
        <s v="7 días 10:46"/>
        <s v="5 días 10:55"/>
        <s v="5 días 11:07"/>
        <s v="3 días 11:31"/>
        <s v="5 días 11:31"/>
        <s v="3 días 11:33"/>
        <s v="3 días 11:38"/>
        <s v="3 días 11:42"/>
        <s v="6 días 12:11"/>
        <s v="7 días 12:39"/>
        <s v="3 días 12:46"/>
        <s v="7 días 12:59"/>
        <s v="4 días 11:07"/>
        <s v="3 días 13:14"/>
        <s v="2 días 13:22"/>
        <s v="3 días 13:25"/>
        <s v="5 días 13:28"/>
        <s v="3 días 13:46"/>
        <s v="3 días 13:49"/>
        <s v="5 días 13:56"/>
        <s v="3 días 14:01"/>
        <s v="5 días 14:11"/>
        <s v="6 días 14:26"/>
        <s v="6 días 15:11"/>
        <s v="5 días 15:33"/>
        <s v="5 días 15:35"/>
        <s v="5 días 15:36"/>
        <s v="5 días 15:45"/>
        <s v="2 días 15:49"/>
        <s v="3 días 15:58"/>
        <s v="5 días 16:08"/>
        <s v="5 días 16:20"/>
        <s v="2 días 16:49"/>
        <s v="2 días 17:00"/>
        <s v="2 días 18:40"/>
        <s v="3 días 09:29"/>
        <s v="7 días 10:07"/>
        <s v="2 días 11:21"/>
        <s v="7 días 11:28"/>
        <s v="3 días 12:07"/>
        <s v="9 días 12:14"/>
        <s v="9 días 12:19"/>
        <s v="7 días 14:39"/>
        <s v="6 días 16:59"/>
        <s v="7 días 19:11"/>
        <s v="6 días 06:25"/>
        <s v="9 días 07:38"/>
        <s v="6 días 07:40"/>
        <s v="4 días 07:41"/>
        <s v="4 días 07:43"/>
        <s v="6 días 07:52"/>
        <s v="10 días 07:54"/>
        <s v="6 días 08:22"/>
        <s v="4 días 08:30"/>
        <s v="4 días 08:31"/>
        <s v="6 días 09:28"/>
        <s v="4 días 09:47"/>
        <s v="4 días 10:33"/>
        <s v="4 días 10:39"/>
        <s v="8 días 10:42"/>
        <s v="4 días 10:42"/>
        <s v="6 días 11:04"/>
        <s v="6 días 11:27"/>
        <s v="4 días 11:43"/>
        <s v="4 días 12:01"/>
        <s v="6 días 12:05"/>
        <s v="4 días 12:11"/>
        <s v="4 días 12:30"/>
        <s v="8 días 12:41"/>
        <s v="6 días 12:42"/>
        <s v="6 días 12:49"/>
        <s v="6 días 12:50"/>
        <s v="6 días 12:53"/>
        <s v="4 días 13:03"/>
        <s v="4 días 13:08"/>
        <s v="4 días 13:12"/>
        <s v="6 días 13:24"/>
        <s v="6 días 13:28"/>
        <s v="4 días 13:33"/>
        <s v="4 días 13:34"/>
        <s v="6 días 13:37"/>
        <s v="4 días 13:43"/>
        <s v="4 días 13:54"/>
        <s v="6 días 13:58"/>
        <s v="8 días 14:20"/>
        <s v="6 días 14:39"/>
        <s v="6 días 15:05"/>
        <s v="8 días 16:45"/>
        <s v="9 días 10:06"/>
        <s v="6 días 11:39"/>
        <s v="3 días 14:30"/>
        <s v="4 días 15:14"/>
        <s v="2 días 15:02"/>
        <s v="4 días 15:37"/>
        <s v="8 días 13:06"/>
        <s v="6 días 08:40"/>
        <s v="7 días 07:34"/>
        <s v="5 días 15:23"/>
        <s v="9 días 10:56"/>
        <s v="2 días 21:52"/>
        <s v="3 días 11:08"/>
        <s v="1 días 13:49"/>
        <s v="6 días 16:01"/>
        <s v="1 días 06:24"/>
        <s v="8 días 10:17"/>
        <s v="5 días 15:54"/>
        <s v="2 días 16:44"/>
        <s v="6 días 08:04"/>
        <s v="6 días 08:41"/>
        <s v="7 días 11:04"/>
        <s v="9 días 11:07"/>
        <s v="5 días 14:43"/>
        <s v="5 días 15:05"/>
        <s v="6 días 07:44"/>
        <s v="2 días 09:33"/>
        <s v="2 días 11:18"/>
        <s v="3 días 12:17"/>
        <s v="2 días 16:18"/>
        <s v="3 días 11:19"/>
        <s v="0 días 11:37"/>
        <s v="6 días 11:02"/>
        <s v="6 días 09:10"/>
        <s v="3 días 13:58"/>
        <s v="9 días 09:03"/>
        <s v="13 días 12:17"/>
        <s v="7 días 09:55"/>
        <s v="5 días 11:13"/>
        <s v="5 días 14:18"/>
        <s v="5 días 15:32"/>
        <s v="2 días 10:49"/>
        <s v="2 días 10:50"/>
        <s v="6 días 10:55"/>
        <s v="3 días 11:18"/>
        <s v="6 días 14:01"/>
        <s v="7 días 16:51"/>
        <s v="8 días 08:10"/>
        <s v="7 días 09:10"/>
        <s v="7 días 09:14"/>
        <s v="8 días 08:53"/>
        <s v="7 días 09:17"/>
        <s v="7 días 09:19"/>
        <s v="4 días 09:58"/>
        <s v="2 días 11:40"/>
        <s v="2 días 11:47"/>
        <s v="8 días 11:52"/>
        <s v="4 días 13:50"/>
        <s v="4 días 14:39"/>
        <s v="4 días 14:54"/>
        <s v="1 días 15:53"/>
        <s v="9 días 09:26"/>
        <s v="9 días 10:08"/>
        <s v="5 días 10:54"/>
        <s v="9 días 11:10"/>
        <s v="5 días 11:39"/>
        <s v="9 días 12:01"/>
        <s v="9 días 13:20"/>
        <s v="6 días 08:13"/>
        <s v="6 días 08:33"/>
        <s v="3 días 08:38"/>
        <s v="0 días 08:42"/>
        <s v="6 días 09:13"/>
        <s v="5 días 09:16"/>
        <s v="6 días 10:06"/>
        <s v="0 días 12:57"/>
        <s v="0 días 13:03"/>
        <s v="0 días 13:17"/>
        <s v="6 días 13:50"/>
        <s v="10 días 14:30"/>
        <s v="0 días 14:43"/>
        <s v="6 días 15:13"/>
        <s v="6 días 15:19"/>
        <s v="6 días 15:37"/>
        <s v="6 días 15:48"/>
        <s v="6 días 16:00"/>
        <s v="3 días 17:04"/>
        <s v="0 días 17:05"/>
        <s v="3 días 17:43"/>
        <s v="3 días 18:05"/>
        <s v="0 días 19:56"/>
        <s v="4 días 08:04"/>
        <s v="5 días 11:04"/>
        <s v="1 días 15:47"/>
        <s v="8 días 07:23"/>
        <s v="8 días 07:29"/>
        <s v="8 días 07:36"/>
        <s v="8 días 07:42"/>
        <s v="8 días 07:51"/>
        <s v="2 días 09:12"/>
        <s v="8 días 09:16"/>
        <s v="12 días 09:42"/>
        <s v="12 días 10:38"/>
        <s v="8 días 10:47"/>
        <s v="2 días 11:02"/>
        <s v="12 días 11:33"/>
        <s v="2 días 16:27"/>
        <s v="9 días 07:23"/>
        <s v="9 días 07:28"/>
        <s v="13 días 09:15"/>
        <s v="3 días 09:46"/>
        <s v="3 días 10:30"/>
        <s v="13 días 10:44"/>
        <s v="9 días 10:47"/>
        <s v="9 días 11:25"/>
        <s v="9 días 09:53"/>
        <s v="4 días 10:17"/>
        <s v="9 días 11:18"/>
        <s v="7 días 10:37"/>
        <s v="6 días 15:50"/>
        <s v="4 días 14:52"/>
        <s v="6 días 12:06"/>
        <s v="8 días 14:51"/>
        <s v="5 días 08:30"/>
        <s v="8 días 08:00"/>
        <s v="3 días 21:58"/>
        <s v="8 días 07:44"/>
        <s v="9 días 12:42"/>
        <s v="9 días 10:18"/>
        <s v="6 días 15:31"/>
        <s v="6 días 14:03"/>
        <s v="5 días 08:31"/>
        <s v="13 días 10:19"/>
        <s v="6 días 09:16"/>
        <s v="9 días 12:40"/>
        <s v="3 días 14:35"/>
        <s v="12 días 09:05"/>
        <s v="8 días 07:04"/>
        <s v="7 días 15:07"/>
        <s v="3 días 16:32"/>
        <s v="4 días 08:45"/>
        <s v="4 días 09:24"/>
        <s v="4 días 09:05"/>
        <s v="4 días 09:44"/>
        <s v="7 días 14:24"/>
        <s v="3 días 10:19"/>
        <s v="3 días 10:20"/>
        <s v="6 días 12:12"/>
        <s v="6 días 15:58"/>
        <s v="3 días 10:21"/>
        <s v="7 días 10:55"/>
        <s v="3 días 10:55"/>
        <s v="4 días 11:42"/>
        <s v="8 días 13:26"/>
        <s v="8 días 15:11"/>
        <s v="4 días 16:06"/>
        <s v="2 días 16:17"/>
        <s v="2 días 11:25"/>
        <s v="5 días 07:03"/>
        <s v="9 días 08:45"/>
        <s v="3 días 13:01"/>
        <s v="0 días 07:42"/>
        <s v="0 días 07:47"/>
        <s v="6 días 08:30"/>
        <s v="6 días 08:53"/>
        <s v="6 días 10:07"/>
        <s v="6 días 10:18"/>
        <s v="0 días 10:29"/>
        <s v="10 días 10:46"/>
        <s v="6 días 10:49"/>
        <s v="6 días 11:19"/>
        <s v="6 días 11:53"/>
        <s v="4 días 13:02"/>
        <s v="0 días 13:55"/>
        <s v="6 días 15:06"/>
        <s v="1 días 08:06"/>
        <s v="4 días 09:20"/>
        <s v="7 días 09:21"/>
        <s v="4 días 09:21"/>
        <s v="11 días 09:24"/>
        <s v="4 días 09:33"/>
        <s v="4 días 09:34"/>
        <s v="4 días 09:50"/>
        <s v="4 días 09:51"/>
        <s v="4 días 10:02"/>
        <s v="4 días 10:03"/>
        <s v="7 días 10:14"/>
        <s v="7 días 10:19"/>
        <s v="7 días 10:20"/>
        <s v="7 días 10:21"/>
        <s v="7 días 10:22"/>
        <s v="7 días 10:23"/>
        <s v="7 días 10:24"/>
        <s v="4 días 11:41"/>
        <s v="4 días 11:47"/>
        <s v="4 días 11:48"/>
        <s v="7 días 11:55"/>
        <s v="4 días 12:48"/>
        <s v="4 días 12:49"/>
        <s v="4 días 12:50"/>
        <s v="4 días 12:51"/>
        <s v="5 días 13:02"/>
        <s v="8 días 10:44"/>
        <s v="6 días 15:25"/>
        <s v="6 días 09:35"/>
        <s v="9 días 06:25"/>
        <s v="9 días 06:46"/>
        <s v="3 días 07:54"/>
        <s v="9 días 08:43"/>
        <s v="9 días 08:52"/>
        <s v="9 días 09:11"/>
        <s v="9 días 09:25"/>
        <s v="9 días 09:32"/>
        <s v="13 días 10:02"/>
        <s v="9 días 10:04"/>
        <s v="13 días 10:16"/>
        <s v="7 días 10:34"/>
        <s v="0 días 14:44"/>
        <s v="5 días 09:47"/>
        <s v="3 días 10:51"/>
        <s v="0 días 09:20"/>
        <s v="0 días 14:58"/>
        <s v="8 días 14:26"/>
        <s v="0 días 15:00"/>
        <s v="1 días 15:27"/>
        <s v="2 días 15:28"/>
        <s v="3 días 09:42"/>
        <s v="3 días 21:45"/>
        <s v="4 días 11:49"/>
        <s v="2 días 16:05"/>
        <s v="4 días 15:36"/>
        <s v="0 días 09:11"/>
        <s v="4 días 08:11"/>
        <s v="0 días 15:03"/>
        <s v="4 días 15:38"/>
        <s v="2 días 16:51"/>
        <s v="4 días 15:41"/>
        <s v="4 días 15:47"/>
        <s v="2 días 13:25"/>
        <s v="3 días 10:45"/>
        <s v="2 días 11:59"/>
        <s v="1 días 09:41"/>
        <s v="7 días 08:33"/>
        <s v="0 días 09:17"/>
        <s v="0 días 15:05"/>
        <s v="4 días 15:49"/>
        <s v="4 días 08:00"/>
        <s v="0 días 07:31"/>
        <s v="3 días 17:59"/>
        <s v="3 días 17:58"/>
        <s v="3 días 18:00"/>
        <s v="0 días 15:06"/>
        <s v="1 días 08:34"/>
        <s v="2 días 13:46"/>
        <s v="1 días 10:19"/>
        <s v="9 días 07:37"/>
        <s v="8 días 06:40"/>
        <s v="1 días 13:34"/>
        <s v="5 días 14:45"/>
        <s v="5 días 16:17"/>
        <s v="1 días 08:47"/>
        <s v="5 días 10:47"/>
        <s v="3 días 21:57"/>
        <s v="4 días 15:51"/>
        <s v="3 días 12:32"/>
        <s v="3 días 10:56"/>
        <s v="3 días 11:07"/>
        <s v="3 días 11:02"/>
        <s v="1 días 14:41"/>
        <s v="3 días 11:15"/>
        <s v="3 días 11:14"/>
        <s v="2 días 15:04"/>
        <s v="2 días 09:44"/>
        <s v="1 días 11:31"/>
        <s v="1 días 11:30"/>
        <s v="5 días 11:20"/>
        <s v="8 días 11:21"/>
        <s v="7 días 08:23"/>
        <s v="1 días 11:15"/>
        <s v="0 días 15:17"/>
        <s v="4 días 21:47"/>
        <s v="1 días 18:37"/>
        <s v="4 días 08:21"/>
        <s v="5 días 14:06"/>
        <s v="1 días 16:18"/>
        <s v="2 días 11:57"/>
        <s v="4 días 21:45"/>
        <s v="4 días 21:46"/>
        <s v="2 días 16:10"/>
        <s v="1 días 21:45"/>
        <s v="3 días 10:16"/>
        <s v="3 días 10:07"/>
        <s v="2 días 11:58"/>
        <s v="0 días 19:45"/>
        <s v="0 días 08:10"/>
        <s v="2 días 12:04"/>
        <s v="7 días 15:59"/>
        <s v="7 días 13:47"/>
        <s v="4 días 10:18"/>
        <s v="0 días 13:43"/>
        <s v="4 días 21:54"/>
        <s v="6 días 07:47"/>
        <s v="6 días 07:45"/>
        <s v="2 días 11:49"/>
        <s v="3 días 14:22"/>
        <s v="9 días 15:41"/>
        <s v="8 días 07:32"/>
        <s v="8 días 16:49"/>
        <s v="1 días 15:04"/>
        <s v="4 días 21:52"/>
        <s v="0 días 21:54"/>
        <s v="0 días 15:18"/>
        <s v="2 días 21:50"/>
        <s v="2 días 21:51"/>
        <s v="1 días 17:38"/>
        <s v="6 días 06:15"/>
        <s v="8 días 16:50"/>
        <s v="3 días 08:36"/>
        <s v="3 días 08:35"/>
        <s v="6 días 09:00"/>
        <s v="8 días 20:55"/>
        <s v="4 días 16:22"/>
        <s v="7 días 08:39"/>
        <s v="8 días 07:48"/>
        <s v="7 días 17:09"/>
        <s v="3 días 10:36"/>
        <s v="0 días 12:12"/>
        <s v="5 días 12:08"/>
        <s v="1 días 09:29"/>
        <s v="2 días 11:34"/>
        <s v="1 días 10:30"/>
        <s v="7 días 09:04"/>
        <s v="2 días 10:10"/>
        <s v="4 días 16:54"/>
        <s v="0 días 15:20"/>
        <s v="5 días 10:24"/>
        <s v="0 días 12:10"/>
        <s v="3 días 11:27"/>
        <s v="0 días 13:59"/>
        <s v="2 días 09:54"/>
        <s v="4 días 10:20"/>
        <s v="2 días 10:42"/>
        <s v="0 días 18:00"/>
        <s v="4 días 09:43"/>
        <s v="5 días 07:25"/>
        <s v="2 días 10:53"/>
        <s v="4 días 09:26"/>
        <s v="3 días 16:10"/>
        <s v="6 días 08:20"/>
        <s v="7 días 11:42"/>
        <s v="7 días 11:43"/>
        <s v="7 días 10:26"/>
        <s v="9 días 11:34"/>
        <s v="3 días 13:27"/>
        <s v="0 días 10:36"/>
        <s v="0 días 10:32"/>
        <s v="0 días 10:26"/>
        <s v="0 días 10:23"/>
        <s v="0 días 10:24"/>
        <s v="0 días 10:21"/>
        <s v="0 días 10:18"/>
        <s v="0 días 10:20"/>
        <s v="0 días 10:27"/>
        <s v="0 días 10:15"/>
        <s v="0 días 10:16"/>
        <s v="5 días 15:00"/>
        <s v="0 días 10:11"/>
        <s v="0 días 10:07"/>
        <s v="7 días 16:10"/>
        <s v="2 días 12:05"/>
        <s v="0 días 09:16"/>
        <s v="0 días 17:12"/>
        <s v="0 días 08:07"/>
        <s v="0 días 08:12"/>
        <s v="0 días 08:11"/>
        <s v="0 días 08:09"/>
        <s v="0 días 08:08"/>
        <s v="6 días 08:02"/>
        <s v="3 días 07:47"/>
        <s v="6 días 07:48"/>
        <s v="6 días 07:51"/>
        <s v="2 días 13:24"/>
        <s v="6 días 07:49"/>
        <s v="4 días 13:39"/>
        <s v="2 días 12:49"/>
        <s v="2 días 08:05"/>
        <s v="6 días 18:52"/>
        <s v="3 días 15:13"/>
        <s v="1 días 14:28"/>
        <s v="8 días 15:42"/>
        <s v="1 días 10:57"/>
        <s v="2 días 12:38"/>
        <s v="2 días 12:36"/>
        <s v="9 días 10:19"/>
        <s v="8 días 13:15"/>
        <s v="4 días 13:21"/>
        <s v="2 días 10:59"/>
        <s v="2 días 11:45"/>
        <s v="5 días 10:40"/>
        <s v="3 días 08:11"/>
        <s v="6 días 09:25"/>
        <s v="7 días 09:54"/>
        <s v="4 días 07:38"/>
        <s v="3 días 13:55"/>
        <s v="2 días 07:44"/>
        <s v="2 días 07:43"/>
        <s v="2 días 07:39"/>
        <s v="2 días 07:42"/>
        <s v="2 días 07:41"/>
        <s v="2 días 07:35"/>
        <s v="3 días 06:24"/>
        <s v="6 días 06:20"/>
        <s v="6 días 06:18"/>
        <s v="6 días 06:22"/>
        <s v="3 días 15:33"/>
        <s v="6 días 09:21"/>
        <s v="0 días 09:03"/>
        <s v="0 días 11:09"/>
        <s v="0 días 11:35"/>
        <s v="3 días 16:33"/>
        <s v="1 días 09:09"/>
        <s v="1 días 13:05"/>
        <s v="5 días 15:40"/>
        <s v="5 días 15:41"/>
        <s v="5 días 16:39"/>
        <s v="6 días 08:15"/>
        <s v="3 días 14:34"/>
        <s v="3 días 14:44"/>
        <s v="3 días 17:53"/>
        <s v="0 días 07:39"/>
        <s v="0 días 07:44"/>
        <s v="0 días 08:05"/>
        <s v="4 días 08:10"/>
        <s v="0 días 08:13"/>
        <s v="0 días 08:32"/>
        <s v="0 días 08:44"/>
        <s v="0 días 09:19"/>
        <s v="0 días 09:49"/>
        <s v="4 días 10:16"/>
        <s v="0 días 11:40"/>
        <s v="0 días 11:41"/>
        <s v="0 días 12:59"/>
        <s v="0 días 13:07"/>
        <s v="0 días 13:37"/>
        <s v="0 días 13:39"/>
        <s v="4 días 13:49"/>
        <s v="0 días 15:19"/>
        <s v="0 días 15:32"/>
        <s v="0 días 15:33"/>
        <s v="0 días 15:44"/>
        <s v="0 días 15:48"/>
        <s v="0 días 16:01"/>
        <s v="0 días 16:11"/>
        <s v="0 días 16:12"/>
        <s v="0 días 16:13"/>
        <s v="0 días 16:16"/>
        <s v="4 días 17:31"/>
        <s v="0 días 17:36"/>
        <s v="5 días 07:55"/>
        <s v="1 días 08:02"/>
        <s v="1 días 08:14"/>
        <s v="1 días 08:21"/>
        <s v="1 días 08:57"/>
        <s v="1 días 09:01"/>
        <s v="1 días 09:27"/>
        <s v="1 días 09:35"/>
        <s v="1 días 09:36"/>
        <s v="5 días 09:42"/>
        <s v="1 días 09:43"/>
        <s v="1 días 09:46"/>
        <s v="1 días 10:00"/>
        <s v="1 días 10:20"/>
        <s v="1 días 10:36"/>
        <s v="1 días 10:44"/>
        <s v="1 días 10:58"/>
        <s v="1 días 11:03"/>
        <s v="1 días 11:07"/>
        <s v="1 días 11:18"/>
        <s v="1 días 11:25"/>
        <s v="1 días 11:51"/>
        <s v="1 días 11:58"/>
        <s v="1 días 13:41"/>
        <s v="1 días 13:50"/>
        <s v="1 días 13:58"/>
        <s v="1 días 14:02"/>
        <s v="1 días 14:08"/>
        <s v="9 días 06:32"/>
        <s v="1 días 14:37"/>
        <s v="1 días 14:57"/>
        <s v="1 días 15:00"/>
        <s v="1 días 15:12"/>
        <s v="1 días 15:35"/>
        <s v="5 días 16:04"/>
        <s v="1 días 16:52"/>
        <s v="5 días 18:16"/>
        <s v="2 días 07:02"/>
        <s v="2 días 08:00"/>
        <s v="6 días 08:17"/>
        <s v="2 días 08:27"/>
        <s v="2 días 09:17"/>
        <s v="2 días 09:24"/>
        <s v="2 días 09:27"/>
        <s v="9 días 19:30"/>
        <s v="3 días 09:44"/>
        <s v="2 días 09:48"/>
        <s v="2 días 09:49"/>
        <s v="2 días 09:50"/>
        <s v="2 días 10:07"/>
        <s v="6 días 10:11"/>
        <s v="2 días 10:13"/>
        <s v="2 días 11:08"/>
        <s v="2 días 11:41"/>
        <s v="2 días 11:42"/>
        <s v="2 días 11:50"/>
        <s v="6 días 11:51"/>
        <s v="2 días 12:55"/>
        <s v="2 días 13:19"/>
        <s v="2 días 13:23"/>
        <s v="2 días 13:33"/>
        <s v="2 días 14:15"/>
        <s v="2 días 14:20"/>
        <s v="2 días 14:21"/>
        <s v="2 días 14:32"/>
        <s v="2 días 15:03"/>
        <s v="2 días 15:08"/>
        <s v="2 días 15:33"/>
        <s v="2 días 15:46"/>
        <s v="2 días 16:02"/>
        <s v="2 días 16:07"/>
        <s v="2 días 16:15"/>
        <s v="3 días 07:11"/>
        <s v="3 días 07:15"/>
        <s v="3 días 07:24"/>
        <s v="3 días 08:43"/>
        <s v="3 días 09:11"/>
        <s v="3 días 09:43"/>
        <s v="3 días 10:25"/>
        <s v="7 días 10:31"/>
        <s v="1 días 10:37"/>
        <s v="3 días 11:00"/>
        <s v="0 días 11:32"/>
        <s v="7 días 13:02"/>
        <s v="3 días 13:18"/>
        <s v="7 días 14:03"/>
        <s v="3 días 14:10"/>
        <s v="3 días 14:15"/>
        <s v="3 días 14:25"/>
        <s v="3 días 16:05"/>
        <s v="3 días 16:06"/>
        <s v="3 días 16:39"/>
        <s v="3 días 17:39"/>
        <s v="7 días 20:36"/>
        <s v="4 días 07:17"/>
        <s v="4 días 07:32"/>
        <s v="8 días 08:47"/>
        <s v="4 días 09:06"/>
        <s v="4 días 09:10"/>
        <s v="4 días 10:09"/>
        <s v="4 días 10:10"/>
        <s v="4 días 10:13"/>
        <s v="4 días 10:14"/>
        <s v="1 días 10:17"/>
        <s v="4 días 10:24"/>
        <s v="4 días 10:40"/>
        <s v="4 días 10:57"/>
        <s v="8 días 11:00"/>
        <s v="4 días 11:02"/>
        <s v="4 días 11:12"/>
        <s v="4 días 11:21"/>
        <s v="4 días 11:29"/>
        <s v="8 días 11:33"/>
        <s v="4 días 11:44"/>
        <s v="1 días 13:14"/>
        <s v="1 días 13:17"/>
        <s v="8 días 13:23"/>
        <s v="1 días 13:44"/>
        <s v="4 días 14:08"/>
        <s v="4 días 14:18"/>
        <s v="4 días 14:48"/>
        <s v="1 días 14:53"/>
        <s v="8 días 15:00"/>
        <s v="4 días 15:04"/>
        <s v="4 días 15:22"/>
        <s v="1 días 15:33"/>
        <s v="4 días 16:08"/>
        <s v="4 días 16:14"/>
        <s v="4 días 16:17"/>
        <s v="8 días 17:14"/>
        <s v="4 días 07:03"/>
        <s v="5 días 07:17"/>
        <s v="5 días 07:49"/>
        <s v="5 días 08:01"/>
        <s v="5 días 08:16"/>
        <s v="5 días 08:22"/>
        <s v="5 días 08:24"/>
        <s v="5 días 08:35"/>
        <s v="5 días 08:36"/>
        <s v="5 días 09:01"/>
        <s v="5 días 09:11"/>
        <s v="5 días 09:44"/>
        <s v="5 días 09:49"/>
        <s v="9 días 09:57"/>
        <s v="5 días 10:03"/>
        <s v="5 días 10:32"/>
        <s v="2 días 10:46"/>
        <s v="4 días 11:00"/>
        <s v="5 días 11:02"/>
        <s v="5 días 11:10"/>
        <s v="5 días 11:14"/>
        <s v="9 días 11:19"/>
        <s v="3 días 11:22"/>
        <s v="5 días 11:38"/>
        <s v="5 días 11:49"/>
        <s v="5 días 11:54"/>
        <s v="5 días 11:57"/>
        <s v="5 días 13:21"/>
        <s v="5 días 13:44"/>
        <s v="5 días 13:45"/>
        <s v="5 días 14:12"/>
        <s v="5 días 14:28"/>
        <s v="5 días 14:36"/>
        <s v="5 días 15:04"/>
        <s v="5 días 15:19"/>
        <s v="5 días 15:28"/>
        <s v="5 días 15:44"/>
        <s v="5 días 16:23"/>
        <s v="5 días 16:26"/>
        <s v="2 días 16:50"/>
        <s v="5 días 16:52"/>
        <s v="5 días 17:04"/>
        <s v="9 días 17:16"/>
        <s v="6 días 06:21"/>
        <s v="6 días 07:54"/>
        <s v="0 días 07:58"/>
        <s v="6 días 08:18"/>
        <s v="10 días 08:26"/>
        <s v="6 días 08:28"/>
        <s v="6 días 08:35"/>
        <s v="6 días 08:37"/>
        <s v="6 días 08:38"/>
        <s v="7 días 08:41"/>
        <s v="6 días 08:47"/>
        <s v="6 días 08:50"/>
        <s v="6 días 08:51"/>
        <s v="0 días 08:57"/>
        <s v="6 días 09:01"/>
        <s v="6 días 09:02"/>
        <s v="6 días 09:03"/>
        <s v="6 días 09:14"/>
        <s v="10 días 09:30"/>
        <s v="0 días 09:31"/>
        <s v="0 días 09:37"/>
        <s v="6 días 09:40"/>
        <s v="6 días 09:44"/>
        <s v="0 días 09:44"/>
        <s v="6 días 09:55"/>
        <s v="0 días 09:58"/>
        <s v="6 días 10:05"/>
        <s v="0 días 10:10"/>
        <s v="6 días 10:38"/>
        <s v="3 días 10:39"/>
        <s v="6 días 10:52"/>
        <s v="6 días 10:57"/>
        <s v="6 días 11:12"/>
        <s v="6 días 11:18"/>
        <s v="6 días 11:26"/>
        <s v="3 días 11:29"/>
        <s v="6 días 11:34"/>
        <s v="0 días 12:06"/>
        <s v="10 días 12:26"/>
        <s v="6 días 13:01"/>
        <s v="6 días 13:33"/>
        <s v="6 días 13:40"/>
        <s v="7 días 13:55"/>
        <s v="6 días 14:09"/>
        <s v="6 días 14:13"/>
        <s v="6 días 14:21"/>
        <s v="6 días 14:31"/>
        <s v="6 días 14:35"/>
        <s v="6 días 14:36"/>
        <s v="6 días 14:48"/>
        <s v="6 días 14:50"/>
        <s v="6 días 14:54"/>
        <s v="0 días 14:59"/>
        <s v="10 días 15:20"/>
        <s v="6 días 15:23"/>
        <s v="10 días 15:34"/>
        <s v="6 días 15:35"/>
        <s v="6 días 15:40"/>
        <s v="6 días 15:41"/>
        <s v="6 días 15:55"/>
        <s v="7 días 16:02"/>
        <s v="6 días 16:10"/>
        <s v="7 días 16:19"/>
        <s v="0 días 17:01"/>
        <s v="0 días 22:02"/>
        <s v="7 días 06:38"/>
        <s v="7 días 06:51"/>
        <s v="7 días 07:02"/>
        <s v="11 días 07:13"/>
        <s v="7 días 07:26"/>
        <s v="7 días 07:32"/>
        <s v="7 días 08:28"/>
        <s v="7 días 08:43"/>
        <s v="7 días 08:44"/>
        <s v="7 días 08:54"/>
        <s v="7 días 09:18"/>
        <s v="7 días 09:26"/>
        <s v="7 días 09:35"/>
        <s v="7 días 09:45"/>
        <s v="7 días 10:08"/>
        <s v="7 días 10:12"/>
        <s v="7 días 10:33"/>
        <s v="7 días 10:50"/>
        <s v="4 días 12:47"/>
        <s v="5 días 13:06"/>
        <s v="7 días 13:29"/>
        <s v="1 días 15:55"/>
        <s v="1 días 16:57"/>
        <s v="8 días 07:22"/>
        <s v="8 días 07:55"/>
        <s v="2 días 08:29"/>
        <s v="8 días 08:40"/>
        <s v="5 días 08:53"/>
        <s v="5 días 08:58"/>
        <s v="2 días 09:01"/>
        <s v="2 días 09:06"/>
        <s v="5 días 09:08"/>
        <s v="5 días 09:21"/>
        <s v="2 días 09:41"/>
        <s v="8 días 09:44"/>
        <s v="7 días 09:51"/>
        <s v="9 días 09:58"/>
        <s v="8 días 10:03"/>
        <s v="2 días 10:06"/>
        <s v="8 días 10:54"/>
        <s v="8 días 10:59"/>
        <s v="8 días 11:05"/>
        <s v="2 días 11:55"/>
        <s v="2 días 12:13"/>
        <s v="8 días 12:19"/>
        <s v="2 días 12:42"/>
        <s v="8 días 13:35"/>
        <s v="8 días 14:06"/>
        <s v="2 días 14:53"/>
        <s v="2 días 15:00"/>
        <s v="8 días 16:07"/>
        <s v="9 días 07:24"/>
        <s v="9 días 07:27"/>
        <s v="3 días 07:52"/>
        <s v="9 días 07:53"/>
        <s v="13 días 08:10"/>
        <s v="9 días 08:23"/>
        <s v="9 días 08:32"/>
        <s v="13 días 08:44"/>
        <s v="2 días 09:51"/>
        <s v="8 días 14:24"/>
        <s v="1 días 10:09"/>
        <s v="9 días 11:46"/>
        <s v="6 días 14:22"/>
        <s v="2 días 09:52"/>
        <s v="2 días 10:08"/>
        <s v="0 días 21:57"/>
        <s v="3 días 08:39"/>
        <s v="3 días 15:07"/>
        <s v="8 días 11:10"/>
        <s v="7 días 07:51"/>
        <s v="5 días 15:56"/>
        <s v="0 días 11:16"/>
        <s v="3 días 08:07"/>
        <s v="5 días 09:33"/>
        <s v="7 días 11:24"/>
        <s v="0 días 11:13"/>
        <s v="3 días 09:25"/>
        <s v="3 días 10:52"/>
        <s v="11 días 06:43"/>
        <s v="9 días 10:44"/>
        <s v="6 días 11:32"/>
        <s v="4 días 11:59"/>
        <s v="8 días 07:09"/>
        <s v="7 días 13:50"/>
        <s v="4 días 15:50"/>
        <s v="4 días 16:10"/>
        <s v="7 días 11:35"/>
        <s v="0 días 16:14"/>
        <s v="5 días 08:38"/>
        <s v="2 días 09:28"/>
        <s v="5 días 09:36"/>
        <s v="5 días 10:42"/>
        <s v="9 días 07:57"/>
        <s v="2 días 11:38"/>
        <s v="5 días 13:37"/>
        <s v="7 días 11:31"/>
        <s v="1 días 14:36"/>
        <s v="5 días 15:59"/>
        <s v="5 días 17:03"/>
        <s v="2 días 10:22"/>
        <s v="3 días 10:49"/>
        <s v="6 días 08:58"/>
        <s v="6 días 08:59"/>
        <s v="2 días 11:07"/>
        <s v="2 días 11:14"/>
        <s v="6 días 11:24"/>
        <s v="2 días 11:48"/>
        <s v="6 días 13:10"/>
        <s v="2 días 14:00"/>
        <s v="2 días 14:01"/>
        <s v="6 días 14:11"/>
        <s v="2 días 14:19"/>
        <s v="2 días 14:56"/>
        <s v="2 días 15:09"/>
        <s v="2 días 15:50"/>
        <s v="2 días 16:03"/>
        <s v="3 días 08:00"/>
        <s v="7 días 09:09"/>
        <s v="3 días 09:47"/>
        <s v="3 días 10:18"/>
        <s v="3 días 10:59"/>
        <s v="3 días 11:34"/>
        <s v="3 días 11:47"/>
        <s v="3 días 11:49"/>
        <s v="4 días 12:33"/>
        <s v="3 días 14:07"/>
        <s v="3 días 14:20"/>
        <s v="7 días 16:06"/>
        <s v="3 días 16:12"/>
        <s v="3 días 16:15"/>
        <s v="7 días 16:26"/>
        <s v="1 días 09:58"/>
        <s v="2 días 10:34"/>
        <s v="4 días 10:55"/>
        <s v="8 días 11:38"/>
        <s v="4 días 12:46"/>
        <s v="4 días 12:59"/>
        <s v="4 días 13:11"/>
        <s v="4 días 13:18"/>
        <s v="4 días 14:22"/>
        <s v="4 días 14:23"/>
        <s v="4 días 14:26"/>
        <s v="4 días 14:29"/>
        <s v="4 días 14:33"/>
        <s v="4 días 14:50"/>
        <s v="4 días 15:17"/>
        <s v="8 días 15:34"/>
        <s v="3 días 08:52"/>
        <s v="5 días 08:56"/>
        <s v="5 días 09:27"/>
        <s v="9 días 10:41"/>
        <s v="5 días 10:45"/>
        <s v="5 días 11:27"/>
        <s v="2 días 12:08"/>
        <s v="5 días 13:29"/>
        <s v="3 días 13:45"/>
        <s v="3 días 14:00"/>
        <s v="9 días 14:44"/>
        <s v="5 días 15:08"/>
        <s v="3 días 15:49"/>
        <s v="5 días 16:00"/>
        <s v="9 días 17:00"/>
        <s v="10 días 07:28"/>
        <s v="4 días 09:48"/>
        <s v="0 días 10:13"/>
        <s v="6 días 10:59"/>
        <s v="4 días 11:03"/>
        <s v="6 días 15:12"/>
        <s v="4 días 15:27"/>
        <s v="6 días 16:18"/>
        <s v="6 días 16:56"/>
        <s v="7 días 07:52"/>
        <s v="1 días 10:05"/>
        <s v="1 días 10:12"/>
        <s v="7 días 11:02"/>
        <s v="8 días 06:57"/>
        <s v="8 días 08:34"/>
        <s v="6 días 09:08"/>
        <s v="2 días 09:23"/>
        <s v="7 días 11:07"/>
        <s v="2 días 10:14"/>
        <s v="2 días 15:38"/>
        <s v="13 días 08:38"/>
        <s v="9 días 09:30"/>
        <s v="3 días 09:45"/>
        <s v="9 días 10:25"/>
        <s v="9 días 10:28"/>
        <s v="9 días 11:11"/>
        <s v="9 días 11:12"/>
        <s v="13 días 11:12"/>
        <s v="9 días 13:36"/>
        <s v="10 días 13:39"/>
        <s v="3 días 14:02"/>
        <s v="9 días 14:34"/>
        <s v="9 días 14:38"/>
        <s v="9 días 14:39"/>
        <s v="9 días 15:02"/>
        <s v="6 días 15:14"/>
        <s v="13 días 15:15"/>
        <s v="9 días 15:35"/>
        <m u="1"/>
        <s v="11 días 12:40" u="1"/>
        <s v="3 días 14:53" u="1"/>
        <s v="3 días 09:56" u="1"/>
        <s v="1 días 21:53" u="1"/>
        <s v="2 días 10:41" u="1"/>
        <s v="4 días 14:42" u="1"/>
        <s v="4 días 17:53" u="1"/>
        <s v="7 días 21:50" u="1"/>
        <s v="2 días 09:30" u="1"/>
        <s v="5 días 21:07" u="1"/>
        <s v="3 días 21:51" u="1"/>
        <s v="4 días 16:49" u="1"/>
        <s v="3 días 16:08" u="1"/>
        <s v="10 días 15:30" u="1"/>
        <s v="5 días 10:33" u="1"/>
        <s v="3 días 13:08" u="1"/>
        <s v="7 días 13:37" u="1"/>
        <s v="6 días 21:54" u="1"/>
        <s v="4 días 16:51" u="1"/>
        <s v="6 días 06:33" u="1"/>
        <s v="6 días 11:29" u="1"/>
        <s v="7 días 21:46" u="1"/>
        <s v="5 días 13:59" u="1"/>
        <s v="5 días 14:01" u="1"/>
        <s v="5 días 09:18" u="1"/>
        <s v="9 días 09:29" u="1"/>
        <s v="3 días 16:29" u="1"/>
        <s v="5 días 09:23" u="1"/>
        <s v="2 días 16:16" u="1"/>
        <s v="6 días 16:55" u="1"/>
        <s v="6 días 21:52" u="1"/>
        <s v="5 días 12:50" u="1"/>
        <s v="3 días 17:12" u="1"/>
        <s v="6 días 09:34" u="1"/>
        <s v="3 días 11:17" u="1"/>
        <s v="7 días 13:40" u="1"/>
        <s v="4 días 08:09" u="1"/>
        <s v="6 días 21:51" u="1"/>
        <s v="4 días 10:06" u="1"/>
        <s v="6 días 08:12" u="1"/>
        <s v="3 días 11:20" u="1"/>
        <s v="7 días 21:48" u="1"/>
        <s v="5 días 05:43" u="1"/>
        <s v="3 días 12:44" u="1"/>
        <s v="7 días 08:03" u="1"/>
        <s v="3 días 15:41" u="1"/>
        <s v="6 días 09:36" u="1"/>
        <s v="4 días 08:50" u="1"/>
        <s v="5 días 07:53" u="1"/>
        <s v="6 días 16:12" u="1"/>
        <s v="3 días 10:00" u="1"/>
        <s v="5 días 16:09" u="1"/>
        <s v="2 días 09:26" u="1"/>
        <s v="7 días 16:09" u="1"/>
        <s v="3 días 10:31" u="1"/>
        <s v="3 días 10:17" u="1"/>
        <s v="5 días 13:04" u="1"/>
        <s v="2 días 08:59" u="1"/>
        <s v="5 días 16:06" u="1"/>
        <s v="6 días 09:17" u="1"/>
        <s v="6 días 09:18" u="1"/>
        <s v="6 días 09:15" u="1"/>
        <s v="6 días 09:20" u="1"/>
        <s v="10 días 09:09" u="1"/>
        <s v="8 días 16:10" u="1"/>
        <s v="3 días 13:50" u="1"/>
        <s v="3 días 13:51" u="1"/>
        <s v="3 días 13:52" u="1"/>
        <s v="5 días 14:56" u="1"/>
        <s v="4 días 08:42" u="1"/>
        <s v="4 días 08:44" u="1"/>
        <s v="4 días 15:00" u="1"/>
        <s v="11 días 12:02" u="1"/>
        <s v="4 días 15:12" u="1"/>
        <s v="5 días 14:07" u="1"/>
        <s v="2 días 11:46" u="1"/>
        <s v="5 días 12:46" u="1"/>
        <s v="4 días 12:39" u="1"/>
        <s v="4 días 08:25" u="1"/>
        <s v="3 días 06:54" u="1"/>
        <s v="4 días 10:38" u="1"/>
        <s v="3 días 16:30" u="1"/>
        <s v="9 días 11:33" u="1"/>
        <s v="5 días 10:17" u="1"/>
        <s v="1 días 15:20" u="1"/>
        <s v="5 días 14:16" u="1"/>
        <s v="7 días 12:53" u="1"/>
        <s v="2 días 14:49" u="1"/>
        <s v="1 días 11:22" u="1"/>
        <s v="4 días 16:57" u="1"/>
        <s v="3 días 11:51" u="1"/>
        <s v="1 días 11:53" u="1"/>
        <s v="3 días 14:31" u="1"/>
        <s v="4 días 08:22" u="1"/>
        <s v="4 días 09:45" u="1"/>
        <s v="2 días 13:47" u="1"/>
        <s v="2 días 07:59" u="1"/>
        <s v="4 días 08:55" u="1"/>
        <s v="4 días 09:52" u="1"/>
        <s v="4 días 10:52" u="1"/>
        <s v="2 días 10:57" u="1"/>
        <s v="6 días 10:16" u="1"/>
        <s v="2 días 12:11" u="1"/>
        <s v="5 días 12:22" u="1"/>
        <s v="2 días 14:10" u="1"/>
        <s v="5 días 14:10" u="1"/>
        <s v="9 días 14:19" u="1"/>
        <s v="5 días 14:58" u="1"/>
        <s v="5 días 14:53" u="1"/>
        <s v="5 días 14:51" u="1"/>
        <s v="5 días 14:50" u="1"/>
        <s v="4 días 15:45" u="1"/>
        <s v="2 días 15:58" u="1"/>
        <s v="6 días 07:55" u="1"/>
        <s v="10 días 08:58" u="1"/>
        <s v="6 días 09:51" u="1"/>
        <s v="3 días 11:53" u="1"/>
        <s v="5 días 12:02" u="1"/>
        <s v="5 días 12:12" u="1"/>
        <s v="2 días 06:56" u="1"/>
        <s v="4 días 12:17" u="1"/>
        <s v="4 días 12:18" u="1"/>
        <s v="6 días 13:31" u="1"/>
        <s v="5 días 14:25" u="1"/>
        <s v="3 días 14:41" u="1"/>
        <s v="4 días 06:46" u="1"/>
        <s v="11 días 08:29" u="1"/>
        <s v="4 días 08:40" u="1"/>
        <s v="7 días 08:46" u="1"/>
        <s v="8 días 08:50" u="1"/>
        <s v="4 días 08:52" u="1"/>
        <s v="5 días 09:00" u="1"/>
        <s v="7 días 09:12" u="1"/>
        <s v="6 días 10:21" u="1"/>
        <s v="8 días 10:34" u="1"/>
        <s v="5 días 10:59" u="1"/>
        <s v="4 días 11:45" u="1"/>
        <s v="4 días 12:02" u="1"/>
        <s v="5 días 12:31" u="1"/>
        <s v="3 días 11:28" u="1"/>
        <s v="1 días 13:38" u="1"/>
        <s v="6 días 14:38" u="1"/>
        <s v="1 días 15:18" u="1"/>
        <s v="4 días 15:24" u="1"/>
        <s v="1 días 15:36" u="1"/>
        <s v="2 días 16:09" u="1"/>
        <s v="1 días 17:05" u="1"/>
        <s v="1 días 17:18" u="1"/>
        <s v="1 días 17:25" u="1"/>
        <s v="8 días 18:41" u="1"/>
        <s v="5 días 05:50" u="1"/>
        <s v="5 días 11:01" u="1"/>
        <s v="3 días 06:37" u="1"/>
        <s v="5 días 08:26" u="1"/>
        <s v="5 días 08:44" u="1"/>
        <s v="3 días 08:54" u="1"/>
        <s v="5 días 09:15" u="1"/>
        <s v="5 días 09:34" u="1"/>
        <s v="5 días 09:53" u="1"/>
        <s v="5 días 10:28" u="1"/>
        <s v="8 días 10:29" u="1"/>
        <s v="3 días 10:33" u="1"/>
        <s v="5 días 10:58" u="1"/>
        <s v="5 días 11:06" u="1"/>
        <s v="3 días 11:25" u="1"/>
        <s v="5 días 12:52" u="1"/>
        <s v="2 días 13:01" u="1"/>
        <s v="5 días 13:18" u="1"/>
        <s v="5 días 13:20" u="1"/>
        <s v="5 días 13:38" u="1"/>
        <s v="4 días 13:38" u="1"/>
        <s v="5 días 14:30" u="1"/>
        <s v="5 días 14:37" u="1"/>
        <s v="3 días 14:39" u="1"/>
        <s v="5 días 14:44" u="1"/>
        <s v="5 días 14:55" u="1"/>
        <s v="3 días 15:09" u="1"/>
        <s v="5 días 15:25" u="1"/>
        <s v="5 días 15:29" u="1"/>
        <s v="3 días 15:34" u="1"/>
        <s v="3 días 15:43" u="1"/>
        <s v="2 días 18:18" u="1"/>
        <s v="6 días 07:22" u="1"/>
        <s v="6 días 07:28" u="1"/>
        <s v="6 días 07:57" u="1"/>
        <s v="6 días 07:59" u="1"/>
        <s v="6 días 08:26" u="1"/>
        <s v="7 días 08:30" u="1"/>
        <s v="7 días 08:45" u="1"/>
        <s v="6 días 08:46" u="1"/>
        <s v="4 días 08:49" u="1"/>
        <s v="6 días 08:49" u="1"/>
        <s v="4 días 09:09" u="1"/>
        <s v="4 días 09:12" u="1"/>
        <s v="4 días 09:17" u="1"/>
        <s v="6 días 09:27" u="1"/>
        <s v="4 días 09:39" u="1"/>
        <s v="6 días 10:15" u="1"/>
        <s v="3 días 10:40" u="1"/>
        <s v="6 días 10:41" u="1"/>
        <s v="6 días 10:54" u="1"/>
        <s v="4 días 11:01" u="1"/>
        <s v="10 días 11:12" u="1"/>
        <s v="6 días 11:16" u="1"/>
        <s v="4 días 11:23" u="1"/>
        <s v="3 días 11:24" u="1"/>
        <s v="4 días 11:28" u="1"/>
        <s v="7 días 12:02" u="1"/>
        <s v="3 días 12:27" u="1"/>
        <s v="4 días 12:29" u="1"/>
        <s v="8 días 12:49" u="1"/>
        <s v="4 días 13:01" u="1"/>
        <s v="9 días 13:05" u="1"/>
        <s v="4 días 13:09" u="1"/>
        <s v="6 días 13:15" u="1"/>
        <s v="6 días 13:38" u="1"/>
        <s v="6 días 13:39" u="1"/>
        <s v="7 días 13:54" u="1"/>
        <s v="6 días 14:20" u="1"/>
        <s v="6 días 14:28" u="1"/>
        <s v="6 días 15:16" u="1"/>
        <s v="6 días 15:24" u="1"/>
        <s v="6 días 15:26" u="1"/>
        <s v="6 días 15:32" u="1"/>
        <s v="4 días 15:44" u="1"/>
        <s v="6 días 15:44" u="1"/>
        <s v="6 días 15:51" u="1"/>
        <s v="6 días 15:59" u="1"/>
        <s v="13 días 16:05" u="1"/>
        <s v="6 días 16:17" u="1"/>
        <s v="6 días 16:29" u="1"/>
        <s v="4 días 17:07" u="1"/>
        <s v="7 días 17:30" u="1"/>
        <s v="3 días 20:05" u="1"/>
        <s v="10 días 08:12" u="1"/>
        <s v="7 días 08:36" u="1"/>
        <s v="8 días 10:26" u="1"/>
        <s v="4 días 11:19" u="1"/>
        <s v="3 días 11:32" u="1"/>
        <s v="8 días 14:43" u="1"/>
        <s v="4 días 17:43" u="1"/>
        <s v="7 días 07:17" u="1"/>
        <s v="4 días 08:19" u="1"/>
        <s v="5 días 08:48" u="1"/>
        <s v="5 días 10:04" u="1"/>
        <s v="4 días 10:58" u="1"/>
        <s v="4 días 11:37" u="1"/>
        <s v="5 días 12:41" u="1"/>
        <s v="1 días 08:32" u="1"/>
        <s v="1 días 09:44" u="1"/>
        <s v="1 días 08:39" u="1"/>
        <s v="1 días 09:49" u="1"/>
        <s v="7 días 11:39" u="1"/>
        <s v="4 días 14:30" u="1"/>
        <s v="9 días 15:14" u="1"/>
        <s v="7 días 15:02" u="1"/>
        <s v="5 días 15:37" u="1"/>
        <s v="9 días 07:15" u="1"/>
        <s v="1 días 09:47" u="1"/>
        <s v="4 días 10:01" u="1"/>
        <s v="7 días 10:25" u="1"/>
        <s v="3 días 21:48" u="1"/>
        <s v="0 días 22:01" u="1"/>
        <s v="4 días 08:08" u="1"/>
        <s v="9 días 11:43" u="1"/>
        <s v="7 días 21:52" u="1"/>
        <s v="8 días 11:08" u="1"/>
        <s v="9 días 14:17" u="1"/>
        <s v="9 días 14:24" u="1"/>
        <s v="6 días 21:58" u="1"/>
        <s v="6 días 13:49" u="1"/>
        <s v="5 días 10:39" u="1"/>
        <s v="1 días 09:04" u="1"/>
        <s v="8 días 10:45" u="1"/>
        <s v="3 días 14:21" u="1"/>
        <s v="8 días 11:07" u="1"/>
        <s v="4 días 16:50" u="1"/>
        <s v="2 días 15:54" u="1"/>
        <s v="9 días 13:16" u="1"/>
        <s v="2 días 06:24" u="1"/>
        <s v="2 días 15:40" u="1"/>
        <s v="8 días 11:39" u="1"/>
        <s v="6 días 15:54" u="1"/>
        <s v="7 días 11:48" u="1"/>
        <s v="5 días 17:07" u="1"/>
        <s v="7 días 16:44" u="1"/>
        <s v="4 días 09:42" u="1"/>
        <s v="10 días 08:04" u="1"/>
        <s v="7 días 08:04" u="1"/>
        <s v="5 días 13:17" u="1"/>
        <s v="6 días 14:51" u="1"/>
        <s v="1 días 11:12" u="1"/>
        <s v="1 días 15:10" u="1"/>
        <s v="2 días 13:48" u="1"/>
        <s v="2 días 15:37" u="1"/>
        <s v="5 días 10:18" u="1"/>
        <s v="8 días 15:41" u="1"/>
        <s v="8 días 15:50" u="1"/>
        <s v="6 días 10:25" u="1"/>
        <s v="7 días 07:44" u="1"/>
        <s v="6 días 14:43" u="1"/>
        <s v="3 días 16:40" u="1"/>
        <s v="7 días 09:33" u="1"/>
        <s v="7 días 11:18" u="1"/>
        <s v="7 días 16:18" u="1"/>
        <s v="0 días 16:30" u="1"/>
        <s v="4 días 09:15" u="1"/>
        <s v="8 días 11:19" u="1"/>
        <s v="5 días 19:24" u="1"/>
        <s v="1 días 15:31" u="1"/>
        <s v="4 días 16:27" u="1"/>
        <s v="9 días 07:22" u="1"/>
        <s v="5 días 08:54" u="1"/>
        <s v="9 días 09:51" u="1"/>
        <s v="8 días 09:55" u="1"/>
        <s v="6 días 08:54" u="1"/>
        <s v="10 días 11:13" u="1"/>
        <s v="6 días 11:57" u="1"/>
        <s v="10 días 14:18" u="1"/>
        <s v="10 días 15:32" u="1"/>
        <s v="4 días 16:15" u="1"/>
        <s v="0 días 17:21" u="1"/>
        <s v="5 días 09:52" u="1"/>
        <s v="7 días 10:03" u="1"/>
        <s v="11 días 10:55" u="1"/>
        <s v="11 días 14:01" u="1"/>
        <s v="7 días 14:25" u="1"/>
        <s v="7 días 14:26" u="1"/>
        <s v="7 días 14:48" u="1"/>
        <s v="1 días 16:09" u="1"/>
        <s v="7 días 17:18" u="1"/>
        <s v="7 días 17:50" u="1"/>
        <s v="7 días 18:01" u="1"/>
        <s v="7 días 18:12" u="1"/>
        <s v="8 días 07:58" u="1"/>
        <s v="8 días 08:05" u="1"/>
        <s v="8 días 08:46" u="1"/>
        <s v="8 días 09:10" u="1"/>
        <s v="8 días 09:24" u="1"/>
        <s v="8 días 09:40" u="1"/>
        <s v="2 días 09:58" u="1"/>
        <s v="8 días 10:05" u="1"/>
        <s v="8 días 11:15" u="1"/>
        <s v="2 días 13:03" u="1"/>
        <s v="2 días 13:36" u="1"/>
        <s v="2 días 14:26" u="1"/>
        <s v="8 días 15:02" u="1"/>
        <s v="2 días 15:06" u="1"/>
        <s v="2 días 15:13" u="1"/>
        <s v="2 días 15:44" u="1"/>
        <s v="12 días 16:51" u="1"/>
        <s v="9 días 08:40" u="1"/>
        <s v="9 días 08:51" u="1"/>
        <s v="13 días 08:53" u="1"/>
        <s v="9 días 09:05" u="1"/>
        <s v="9 días 09:18" u="1"/>
        <s v="3 días 11:04" u="1"/>
        <s v="7 días 11:40" u="1"/>
        <s v="7 días 11:47" u="1"/>
        <s v="13 días 11:52" u="1"/>
        <s v="3 días 13:02" u="1"/>
        <s v="9 días 13:50" u="1"/>
        <s v="9 días 14:54" u="1"/>
        <s v="9 días 14:56" u="1"/>
        <s v="9 días 15:32" u="1"/>
        <s v="9 días 15:36" u="1"/>
        <s v="6 días 15:53" u="1"/>
        <s v="9 días 16:39" u="1"/>
        <s v="9 días 17:27" u="1"/>
        <s v="14 días 09:26" u="1"/>
        <s v="14 días 10:08" u="1"/>
        <s v="10 días 10:22" u="1"/>
        <s v="10 días 10:35" u="1"/>
        <s v="10 días 10:54" u="1"/>
        <s v="14 días 11:10" u="1"/>
        <s v="4 días 11:14" u="1"/>
        <s v="10 días 11:31" u="1"/>
        <s v="10 días 11:39" u="1"/>
        <s v="14 días 12:01" u="1"/>
        <s v="8 días 10:30" u="1"/>
        <s v="6 días 14:57" u="1"/>
        <s v="9 días 21:54" u="1"/>
        <s v="5 días 16:36" u="1"/>
        <s v="8 días 09:01" u="1"/>
        <s v="5 días 07:56" u="1"/>
        <s v="10 días 08:14" u="1"/>
        <s v="6 días 21:50" u="1"/>
        <s v="5 días 09:29" u="1"/>
        <s v="7 días 12:06" u="1"/>
        <s v="6 días 21:48" u="1"/>
        <s v="7 días 10:52" u="1"/>
        <s v="6 días 07:46" u="1"/>
        <s v="10 días 08:30" u="1"/>
        <s v="6 días 08:01" u="1"/>
        <s v="8 días 21:58" u="1"/>
        <s v="7 días 09:48" u="1"/>
        <s v="8 días 08:22" u="1"/>
        <s v="2 días 11:31" u="1"/>
        <s v="8 días 09:30" u="1"/>
        <s v="4 días 11:51" u="1"/>
        <s v="7 días 06:19" u="1"/>
        <s v="10 días 08:31" u="1"/>
        <s v="5 días 13:13" u="1"/>
        <s v="4 días 14:35" u="1"/>
        <s v="7 días 09:46" u="1"/>
        <s v="7 días 15:12" u="1"/>
        <s v="7 días 15:52" u="1"/>
        <s v="5 días 07:21" u="1"/>
        <s v="8 días 11:26" u="1"/>
        <s v="6 días 11:05" u="1"/>
        <s v="2 días 14:12" u="1"/>
        <s v="3 días 09:10" u="1"/>
        <s v="4 días 10:45" u="1"/>
        <s v="8 días 16:32" u="1"/>
        <s v="3 días 07:49" u="1"/>
        <s v="9 días 09:24" u="1"/>
        <s v="9 días 09:44" u="1"/>
        <s v="5 días 10:22" u="1"/>
        <s v="5 días 10:35" u="1"/>
        <s v="5 días 12:13" u="1"/>
        <s v="5 días 13:11" u="1"/>
        <s v="10 días 09:22" u="1"/>
        <s v="6 días 11:37" u="1"/>
        <s v="4 días 12:57" u="1"/>
        <s v="6 días 16:34" u="1"/>
        <s v="11 días 08:33" u="1"/>
        <s v="11 días 08:46" u="1"/>
        <s v="7 días 08:51" u="1"/>
        <s v="7 días 11:25" u="1"/>
        <s v="7 días 11:30" u="1"/>
        <s v="7 días 12:00" u="1"/>
        <s v="11 días 12:12" u="1"/>
        <s v="7 días 12:44" u="1"/>
        <s v="7 días 14:09" u="1"/>
        <s v="7 días 15:03" u="1"/>
        <s v="11 días 15:58" u="1"/>
        <s v="7 días 16:03" u="1"/>
        <s v="2 días 07:08" u="1"/>
        <s v="8 días 09:51" u="1"/>
        <s v="8 días 10:24" u="1"/>
        <s v="8 días 10:33" u="1"/>
        <s v="8 días 10:39" u="1"/>
        <s v="8 días 10:50" u="1"/>
        <s v="12 días 10:55" u="1"/>
        <s v="8 días 10:55" u="1"/>
        <s v="8 días 15:23" u="1"/>
        <s v="8 días 15:27" u="1"/>
        <s v="8 días 15:31" u="1"/>
        <s v="2 días 16:06" u="1"/>
        <s v="2 días 20:35" u="1"/>
        <s v="3 días 11:05" u="1"/>
        <s v="9 días 11:42" u="1"/>
        <s v="13 días 12:55" u="1"/>
        <s v="13 días 13:26" u="1"/>
        <s v="13 días 15:11" u="1"/>
        <s v="9 días 15:53" u="1"/>
        <s v="10 días 08:54" u="1"/>
        <s v="9 días 16:06" u="1"/>
        <s v="9 días 16:48" u="1"/>
        <s v="10 días 07:03" u="1"/>
        <s v="14 días 08:45" u="1"/>
        <s v="10 días 09:04" u="1"/>
        <s v="4 días 09:59" u="1"/>
        <s v="4 días 10:15" u="1"/>
        <s v="10 días 10:57" u="1"/>
        <s v="4 días 11:15" u="1"/>
        <s v="4 días 16:11" u="1"/>
        <s v="1 días 18:00" u="1"/>
        <s v="4 días 21:48" u="1"/>
        <s v="3 días 14:29" u="1"/>
        <s v="4 días 09:11" u="1"/>
        <s v="2 días 15:29" u="1"/>
        <s v="2 días 15:31" u="1"/>
        <s v="4 días 21:49" u="1"/>
        <s v="1 días 16:00" u="1"/>
        <s v="5 días 13:41" u="1"/>
        <s v="0 días 19:44" u="1"/>
        <s v="1 días 10:29" u="1"/>
        <s v="4 días 15:34" u="1"/>
        <s v="2 días 06:16" u="1"/>
        <s v="7 días 10:32" u="1"/>
        <s v="6 días 17:41" u="1"/>
        <s v="4 días 12:00" u="1"/>
        <s v="2 días 10:16" u="1"/>
        <s v="2 días 15:20" u="1"/>
        <s v="4 días 06:19" u="1"/>
        <s v="3 días 09:39" u="1"/>
        <s v="7 días 15:19" u="1"/>
        <s v="8 días 10:18" u="1"/>
        <s v="4 días 15:06" u="1"/>
        <s v="8 días 19:27" u="1"/>
        <s v="8 días 08:07" u="1"/>
        <s v="5 días 08:42" u="1"/>
        <s v="5 días 14:24" u="1"/>
        <s v="5 días 15:09" u="1"/>
        <s v="9 días 15:58" u="1"/>
        <s v="10 días 11:53" u="1"/>
        <s v="10 días 12:36" u="1"/>
        <s v="10 días 14:04" u="1"/>
        <s v="7 días 09:20" u="1"/>
        <s v="7 días 11:05" u="1"/>
        <s v="2 días 15:17" u="1"/>
        <s v="6 días 11:08" u="1"/>
        <s v="0 días 15:14" u="1"/>
        <s v="0 días 16:42" u="1"/>
        <s v="2 días 09:55" u="1"/>
        <s v="9 días 13:47" u="1"/>
        <s v="9 días 15:15" u="1"/>
        <s v="0 días 12:49" u="1"/>
        <s v="3 días 16:37" u="1"/>
        <s v="5 días 10:48" u="1"/>
        <s v="0 días 10:04" u="1"/>
        <s v="3 días 09:58" u="1"/>
        <s v="3 días 09:59" u="1"/>
        <s v="0 días 13:30" u="1"/>
        <s v="0 días 06:56" u="1"/>
        <s v="2 días 10:26" u="1"/>
        <s v="0 días 16:04" u="1"/>
        <s v="4 días 14:56" u="1"/>
        <s v="6 días 15:46" u="1"/>
        <s v="0 días 09:00" u="1"/>
        <s v="1 días 16:43" u="1"/>
        <s v="4 días 08:47" u="1"/>
        <s v="1 días 11:21" u="1"/>
        <s v="1 días 16:17" u="1"/>
        <s v="2 días 09:32" u="1"/>
        <s v="2 días 09:37" u="1"/>
        <s v="0 días 10:38" u="1"/>
        <s v="0 días 10:48" u="1"/>
        <s v="5 días 10:56" u="1"/>
        <s v="3 días 09:02" u="1"/>
        <s v="3 días 10:28" u="1"/>
        <s v="5 días 16:21" u="1"/>
        <s v="4 días 10:07" u="1"/>
        <s v="4 días 10:12" u="1"/>
        <s v="2 días 15:57" u="1"/>
        <s v="8 días 16:46" u="1"/>
        <s v="1 días 21:23" u="1"/>
        <s v="3 días 06:48" u="1"/>
        <s v="5 días 07:40" u="1"/>
        <s v="2 días 07:56" u="1"/>
        <s v="3 días 10:06" u="1"/>
        <s v="5 días 10:09" u="1"/>
        <s v="2 días 10:12" u="1"/>
        <s v="5 días 13:27" u="1"/>
        <s v="5 días 16:11" u="1"/>
        <s v="5 días 16:12" u="1"/>
        <s v="5 días 16:16" u="1"/>
        <s v="5 días 16:18" u="1"/>
        <s v="0 días 09:06" u="1"/>
        <s v="3 días 16:48" u="1"/>
        <s v="0 días 08:06" u="1"/>
        <s v="0 días 11:33" u="1"/>
        <s v="3 días 14:36" u="1"/>
        <s v="2 días 08:32" u="1"/>
        <s v="5 días 10:05" u="1"/>
        <s v="2 días 08:39" u="1"/>
        <s v="3 días 10:24" u="1"/>
        <s v="7 días 14:29" u="1"/>
        <s v="3 días 15:10" u="1"/>
        <s v="2 días 09:47" u="1"/>
        <s v="5 días 10:01" u="1"/>
        <s v="0 días 21:47" u="1"/>
        <s v="1 días 22:01" u="1"/>
        <s v="0 días 15:57" u="1"/>
        <s v="7 días 06:21" u="1"/>
        <s v="5 días 21:48" u="1"/>
        <s v="5 días 08:08" u="1"/>
        <s v="6 días 10:39" u="1"/>
        <s v="6 días 10:12" u="1"/>
        <s v="2 días 09:04" u="1"/>
        <s v="5 días 16:50" u="1"/>
        <s v="5 días 08:15" u="1"/>
        <s v="1 días 20:24" u="1"/>
        <s v="6 días 17:07" u="1"/>
        <s v="0 días 17:24" u="1"/>
        <s v="1 días 09:06" u="1"/>
        <s v="7 días 17:14" u="1"/>
        <s v="6 días 09:33" u="1"/>
        <s v="7 días 09:28" u="1"/>
        <s v="2 días 11:12" u="1"/>
        <s v="2 días 15:10" u="1"/>
        <s v="3 días 10:22" u="1"/>
        <s v="3 días 13:48" u="1"/>
        <s v="3 días 14:56" u="1"/>
        <s v="3 días 15:17" u="1"/>
        <s v="2 días 15:59" u="1"/>
        <s v="0 días 16:29" u="1"/>
        <s v="7 días 11:08" u="1"/>
        <s v="1 días 13:43" u="1"/>
        <s v="7 días 14:43" u="1"/>
        <s v="4 días 16:40" u="1"/>
        <s v="4 días 09:27" u="1"/>
        <s v="8 días 09:33" u="1"/>
        <s v="8 días 11:18" u="1"/>
        <s v="8 días 16:18" u="1"/>
        <s v="1 días 16:30" u="1"/>
        <s v="4 días 16:48" u="1"/>
        <s v="5 días 13:23" u="1"/>
        <s v="5 días 14:34" u="1"/>
        <s v="5 días 16:27" u="1"/>
        <s v="10 días 07:22" u="1"/>
        <s v="6 días 09:38" u="1"/>
        <s v="10 días 09:51" u="1"/>
        <s v="6 días 10:00" u="1"/>
        <s v="7 días 15:23" u="1"/>
        <s v="4 días 15:54" u="1"/>
        <s v="0 días 16:31" u="1"/>
        <s v="4 días 17:19" u="1"/>
        <s v="7 días 09:13" u="1"/>
        <s v="7 días 09:44" u="1"/>
        <s v="7 días 10:00" u="1"/>
        <s v="7 días 10:02" u="1"/>
        <s v="7 días 10:06" u="1"/>
        <s v="7 días 10:09" u="1"/>
        <s v="11 días 11:13" u="1"/>
        <s v="1 días 11:33" u="1"/>
        <s v="7 días 11:57" u="1"/>
        <s v="7 días 12:12" u="1"/>
        <s v="11 días 14:18" u="1"/>
        <s v="1 días 15:14" u="1"/>
        <s v="7 días 15:15" u="1"/>
        <s v="11 días 15:32" u="1"/>
        <s v="1 días 16:42" u="1"/>
        <s v="1 días 17:21" u="1"/>
        <s v="7 días 17:56" u="1"/>
        <s v="7 días 14:57" u="1"/>
        <s v="4 días 15:07" u="1"/>
        <s v="6 días 16:36" u="1"/>
        <s v="8 días 09:35" u="1"/>
        <s v="5 días 21:50" u="1"/>
        <s v="4 días 14:36" u="1"/>
        <s v="1 días 08:45" u="1"/>
        <s v="6 días 07:56" u="1"/>
        <s v="3 días 17:10" u="1"/>
        <s v="4 días 15:55" u="1"/>
        <s v="6 días 09:29" u="1"/>
        <s v="7 días 07:46" u="1"/>
        <s v="3 días 07:31" u="1"/>
        <s v="7 días 21:49" u="1"/>
        <s v="4 días 08:26" u="1"/>
        <s v="3 días 16:13" u="1"/>
        <s v="6 días 12:46" u="1"/>
        <s v="6 días 08:32" u="1"/>
        <s v="2 días 10:09" u="1"/>
        <s v="5 días 11:51" u="1"/>
        <s v="6 días 09:46" u="1"/>
        <s v="5 días 09:39" u="1"/>
        <s v="6 días 13:13" u="1"/>
        <s v="5 días 14:35" u="1"/>
        <s v="3 días 09:55" u="1"/>
        <s v="3 días 15:46" u="1"/>
        <s v="6 días 07:21" u="1"/>
        <s v="5 días 09:10" u="1"/>
        <s v="6 días 11:01" u="1"/>
        <s v="6 días 16:32" u="1"/>
        <s v="2 días 17:26" u="1"/>
        <s v="3 días 09:48" u="1"/>
        <s v="3 días 11:26" u="1"/>
        <s v="7 días 13:27" u="1"/>
        <s v="3 días 13:34" u="1"/>
        <s v="1 días 14:01" u="1"/>
        <s v="3 días 14:12" u="1"/>
        <s v="1 días 16:36" u="1"/>
        <s v="8 días 10:10" u="1"/>
        <s v="9 días 16:32" u="1"/>
        <s v="3 días 20:58" u="1"/>
        <s v="4 días 07:49" u="1"/>
        <s v="10 días 08:45" u="1"/>
        <s v="10 días 09:24" u="1"/>
        <s v="10 días 09:44" u="1"/>
        <s v="6 días 10:10" u="1"/>
        <s v="6 días 10:22" u="1"/>
        <s v="6 días 10:35" u="1"/>
        <s v="6 días 10:40" u="1"/>
        <s v="10 días 10:41" u="1"/>
        <s v="4 días 10:49" u="1"/>
        <s v="4 días 10:51" u="1"/>
        <s v="6 días 11:10" u="1"/>
        <s v="6 días 11:13" u="1"/>
        <s v="6 días 12:13" u="1"/>
        <s v="3 días 12:19" u="1"/>
        <s v="4 días 12:54" u="1"/>
        <s v="6 días 13:04" u="1"/>
        <s v="6 días 13:11" u="1"/>
        <s v="10 días 13:47" u="1"/>
        <s v="10 días 15:15" u="1"/>
        <s v="0 días 15:15" u="1"/>
        <s v="4 días 16:05" u="1"/>
        <s v="1 días 22:21" u="1"/>
        <s v="11 días 09:22" u="1"/>
        <s v="1 días 09:52" u="1"/>
        <s v="7 días 11:37" u="1"/>
        <s v="1 días 12:49" u="1"/>
        <s v="5 días 12:57" u="1"/>
        <s v="7 días 16:34" u="1"/>
        <s v="1 días 08:52" u="1"/>
        <s v="4 días 14:53" u="1"/>
        <s v="4 días 09:56" u="1"/>
        <s v="2 días 21:53" u="1"/>
        <s v="3 días 10:14" u="1"/>
        <s v="4 días 14:17" u="1"/>
        <s v="3 días 10:41" u="1"/>
        <s v="6 días 10:48" u="1"/>
        <s v="1 días 10:04" u="1"/>
        <s v="3 días 21:50" u="1"/>
        <s v="8 días 21:50" u="1"/>
        <s v="5 días 08:25" u="1"/>
        <s v="6 días 21:07" u="1"/>
        <s v="4 días 21:51" u="1"/>
        <s v="6 días 16:08" u="1"/>
        <s v="6 días 10:33" u="1"/>
        <s v="8 días 13:37" u="1"/>
        <s v="7 días 14:16" u="1"/>
        <s v="3 días 10:38" u="1"/>
        <s v="3 días 08:58" u="1"/>
        <s v="7 días 06:33" u="1"/>
        <s v="6 días 13:59" u="1"/>
        <s v="2 días 18:00" u="1"/>
        <s v="4 días 16:29" u="1"/>
        <s v="5 días 16:10" u="1"/>
        <s v="3 días 14:55" u="1"/>
        <s v="3 días 15:03" u="1"/>
        <s v="3 días 15:06" u="1"/>
        <s v="1 días 13:30" u="1"/>
        <s v="4 días 14:31" u="1"/>
        <s v="3 días 16:16" u="1"/>
        <s v="3 días 16:18" u="1"/>
        <s v="7 días 16:55" u="1"/>
        <s v="3 días 15:29" u="1"/>
        <s v="3 días 15:31" u="1"/>
        <s v="4 días 17:12" u="1"/>
        <s v="4 días 11:17" u="1"/>
        <s v="2 días 21:54" u="1"/>
        <s v="7 días 21:51" u="1"/>
        <s v="5 días 10:06" u="1"/>
        <s v="2 días 15:27" u="1"/>
        <s v="2 días 15:26" u="1"/>
        <s v="5 días 21:49" u="1"/>
        <s v="1 días 17:33" u="1"/>
        <s v="2 días 16:00" u="1"/>
        <s v="8 días 21:48" u="1"/>
        <s v="6 días 13:41" u="1"/>
        <s v="2 días 08:40" u="1"/>
        <s v="4 días 12:44" u="1"/>
        <s v="5 días 08:50" u="1"/>
        <s v="1 días 19:44" u="1"/>
        <s v="4 días 10:00" u="1"/>
        <s v="6 días 16:09" u="1"/>
        <s v="3 días 09:26" u="1"/>
        <s v="1 días 11:17" u="1"/>
        <s v="4 días 11:11" u="1"/>
        <s v="4 días 09:14" u="1"/>
        <s v="2 días 10:29" u="1"/>
        <s v="8 días 16:09" u="1"/>
        <s v="2 días 17:05" u="1"/>
        <s v="3 días 09:50" u="1"/>
        <s v="1 días 14:50" u="1"/>
        <s v="3 días 11:50" u="1"/>
        <s v="1 días 06:56" u="1"/>
        <s v="5 días 06:14" u="1"/>
        <s v="4 días 10:31" u="1"/>
        <s v="2 días 15:35" u="1"/>
        <s v="4 días 11:22" u="1"/>
        <s v="1 días 10:23" u="1"/>
        <s v="3 días 06:16" u="1"/>
        <s v="1 días 08:31" u="1"/>
        <s v="3 días 08:59" u="1"/>
        <s v="6 días 16:06" u="1"/>
        <s v="11 días 09:09" u="1"/>
        <s v="9 días 16:10" u="1"/>
        <s v="4 días 13:51" u="1"/>
        <s v="4 días 13:52" u="1"/>
        <s v="5 días 12:29" u="1"/>
        <s v="6 días 14:56" u="1"/>
        <s v="5 días 08:45" u="1"/>
        <s v="5 días 15:12" u="1"/>
        <s v="6 días 14:07" u="1"/>
        <s v="3 días 11:46" u="1"/>
        <s v="3 días 13:13" u="1"/>
        <s v="5 días 12:39" u="1"/>
        <s v="7 días 11:01" u="1"/>
        <s v="4 días 06:54" u="1"/>
        <s v="5 días 10:38" u="1"/>
        <s v="5 días 10:36" u="1"/>
        <s v="0 días 15:43" u="1"/>
        <s v="1 días 16:04" u="1"/>
        <s v="5 días 12:00" u="1"/>
        <s v="4 días 16:30" u="1"/>
        <s v="6 días 09:53" u="1"/>
        <s v="2 días 18:29" u="1"/>
        <s v="2 días 18:30" u="1"/>
        <s v="5 días 10:23" u="1"/>
        <s v="1 días 07:29" u="1"/>
        <s v="4 días 11:54" u="1"/>
        <s v="1 días 09:00" u="1"/>
        <s v="6 días 14:16" u="1"/>
        <s v="8 días 12:53" u="1"/>
        <s v="0 días 16:58" u="1"/>
        <s v="1 días 14:34" u="1"/>
        <s v="3 días 14:49" u="1"/>
        <s v="2 días 11:22" u="1"/>
        <s v="2 días 16:43" u="1"/>
        <s v="5 días 16:57" u="1"/>
        <s v="5 días 08:47" u="1"/>
        <s v="3 días 13:12" u="1"/>
        <s v="2 días 11:53" u="1"/>
        <s v="2 días 14:29" u="1"/>
        <s v="5 días 10:37" u="1"/>
        <s v="3 días 16:19" u="1"/>
        <s v="3 días 13:47" u="1"/>
        <s v="3 días 09:32" u="1"/>
        <s v="3 días 09:37" u="1"/>
        <s v="1 días 10:38" u="1"/>
        <s v="1 días 10:48" u="1"/>
        <s v="5 días 10:52" u="1"/>
        <s v="6 días 10:56" u="1"/>
        <s v="3 días 10:57" u="1"/>
        <s v="5 días 06:11" u="1"/>
        <s v="1 días 13:27" u="1"/>
        <s v="6 días 14:10" u="1"/>
        <s v="10 días 14:19" u="1"/>
        <s v="6 días 15:00" u="1"/>
        <s v="6 días 14:58" u="1"/>
        <s v="6 días 14:53" u="1"/>
        <s v="3 días 15:20" u="1"/>
        <s v="0 días 15:29" u="1"/>
        <s v="5 días 06:19" u="1"/>
        <s v="4 días 15:39" u="1"/>
        <s v="3 días 16:11" u="1"/>
        <s v="3 días 16:14" u="1"/>
        <s v="0 días 17:39" u="1"/>
        <s v="0 días 18:04" u="1"/>
        <s v="0 días 19:13" u="1"/>
        <s v="0 días 20:03" u="1"/>
        <s v="0 días 20:29" u="1"/>
        <s v="7 días 07:55" u="1"/>
        <s v="5 días 06:20" u="1"/>
        <s v="11 días 08:58" u="1"/>
        <s v="4 días 09:02" u="1"/>
        <s v="7 días 09:11" u="1"/>
        <s v="4 días 10:28" u="1"/>
        <s v="4 días 11:08" u="1"/>
        <s v="4 días 11:31" u="1"/>
        <s v="4 días 11:53" u="1"/>
        <s v="6 días 12:02" u="1"/>
        <s v="3 días 06:56" u="1"/>
        <s v="5 días 12:17" u="1"/>
        <s v="5 días 13:03" u="1"/>
        <s v="4 días 13:07" u="1"/>
        <s v="7 días 13:31" u="1"/>
        <s v="4 días 14:02" u="1"/>
        <s v="6 días 14:25" u="1"/>
        <s v="4 días 14:41" u="1"/>
        <s v="2 días 14:44" u="1"/>
        <s v="2 días 14:45" u="1"/>
        <s v="1 días 14:55" u="1"/>
        <s v="8 días 15:19" u="1"/>
        <s v="1 días 15:52" u="1"/>
        <s v="7 días 16:01" u="1"/>
        <s v="6 días 16:21" u="1"/>
        <s v="1 días 17:34" u="1"/>
        <s v="5 días 06:46" u="1"/>
        <s v="5 días 08:10" u="1"/>
        <s v="12 días 08:29" u="1"/>
        <s v="5 días 08:40" u="1"/>
        <s v="9 días 08:50" u="1"/>
        <s v="3 días 09:12" u="1"/>
        <s v="8 días 09:12" u="1"/>
        <s v="2 días 09:14" u="1"/>
        <s v="3 días 09:15" u="1"/>
        <s v="2 días 09:57" u="1"/>
        <s v="2 días 09:59" u="1"/>
        <s v="5 días 10:07" u="1"/>
        <s v="5 días 10:12" u="1"/>
        <s v="9 días 10:34" u="1"/>
        <s v="7 días 10:38" u="1"/>
        <s v="2 días 10:47" u="1"/>
        <s v="5 días 11:34" u="1"/>
        <s v="5 días 11:45" u="1"/>
        <s v="5 días 11:47" u="1"/>
        <s v="6 días 12:16" u="1"/>
        <s v="6 días 12:31" u="1"/>
        <s v="2 días 12:45" u="1"/>
        <s v="7 días 12:57" u="1"/>
        <s v="5 días 13:05" u="1"/>
        <s v="2 días 13:38" u="1"/>
        <s v="7 días 14:38" u="1"/>
        <s v="5 días 15:06" u="1"/>
        <s v="2 días 15:18" u="1"/>
        <s v="5 días 15:24" u="1"/>
        <s v="2 días 15:36" u="1"/>
        <s v="3 días 15:57" u="1"/>
        <s v="3 días 16:09" u="1"/>
        <s v="3 días 16:24" u="1"/>
        <s v="3 días 16:27" u="1"/>
        <s v="9 días 16:45" u="1"/>
        <s v="9 días 16:46" u="1"/>
        <s v="9 días 16:47" u="1"/>
        <s v="2 días 16:52" u="1"/>
        <s v="2 días 17:18" u="1"/>
        <s v="2 días 17:25" u="1"/>
        <s v="2 días 17:41" u="1"/>
        <s v="9 días 18:41" u="1"/>
        <s v="9 días 19:27" u="1"/>
        <s v="2 días 21:23" u="1"/>
        <s v="6 días 05:50" u="1"/>
        <s v="4 días 06:34" u="1"/>
        <s v="4 días 06:37" u="1"/>
        <s v="4 días 06:48" u="1"/>
        <s v="4 días 07:26" u="1"/>
        <s v="3 días 07:56" u="1"/>
        <s v="9 días 08:07" u="1"/>
        <s v="6 días 08:42" u="1"/>
        <s v="6 días 08:44" u="1"/>
        <s v="4 días 08:54" u="1"/>
        <s v="4 días 09:13" u="1"/>
        <s v="4 días 09:16" u="1"/>
        <s v="3 días 09:41" u="1"/>
        <s v="6 días 10:03" u="1"/>
        <s v="6 días 10:09" u="1"/>
        <s v="3 días 10:12" u="1"/>
        <s v="9 días 10:29" u="1"/>
        <s v="6 días 10:58" u="1"/>
        <s v="6 días 11:06" u="1"/>
        <s v="6 días 11:20" u="1"/>
        <s v="4 días 11:25" u="1"/>
        <s v="4 días 11:58" u="1"/>
        <s v="6 días 12:52" u="1"/>
        <s v="6 días 12:58" u="1"/>
        <s v="6 días 13:18" u="1"/>
        <s v="6 días 13:20" u="1"/>
        <s v="6 días 13:27" u="1"/>
        <s v="3 días 13:44" u="1"/>
        <s v="6 días 13:44" u="1"/>
        <s v="6 días 13:46" u="1"/>
        <s v="6 días 14:24" u="1"/>
        <s v="6 días 14:30" u="1"/>
        <s v="6 días 14:37" u="1"/>
        <s v="6 días 14:44" u="1"/>
        <s v="6 días 14:55" u="1"/>
        <s v="4 días 15:09" u="1"/>
        <s v="6 días 15:09" u="1"/>
        <s v="6 días 15:29" u="1"/>
        <s v="4 días 15:43" u="1"/>
        <s v="10 días 15:58" u="1"/>
        <s v="6 días 16:11" u="1"/>
        <s v="6 días 16:14" u="1"/>
        <s v="6 días 16:16" u="1"/>
        <s v="10 días 16:33" u="1"/>
        <s v="3 días 18:18" u="1"/>
        <s v="4 días 08:05" u="1"/>
        <s v="4 días 08:14" u="1"/>
        <s v="8 días 08:30" u="1"/>
        <s v="8 días 08:45" u="1"/>
        <s v="5 días 08:49" u="1"/>
        <s v="5 días 09:09" u="1"/>
        <s v="5 días 09:12" u="1"/>
        <s v="5 días 09:17" u="1"/>
        <s v="7 días 10:54" u="1"/>
        <s v="8 días 11:02" u="1"/>
        <s v="11 días 11:12" u="1"/>
        <s v="5 días 11:23" u="1"/>
        <s v="4 días 11:24" u="1"/>
        <s v="5 días 11:28" u="1"/>
        <s v="11 días 11:53" u="1"/>
        <s v="8 días 12:02" u="1"/>
        <s v="5 días 12:11" u="1"/>
        <s v="4 días 12:27" u="1"/>
        <s v="11 días 12:36" u="1"/>
        <s v="9 días 12:49" u="1"/>
        <s v="5 días 13:01" u="1"/>
        <s v="5 días 13:09" u="1"/>
        <s v="5 días 13:33" u="1"/>
        <s v="1 días 09:32" u="1"/>
        <s v="0 días 13:49" u="1"/>
        <s v="3 días 09:05" u="1"/>
        <s v="3 días 07:19" u="1"/>
        <s v="2 días 17:57" u="1"/>
        <s v="2 días 15:43" u="1"/>
        <s v="8 días 12:29" u="1"/>
        <s v="3 días 07:03" u="1"/>
        <s v="5 días 10:26" u="1"/>
        <s v="1 días 15:37" u="1"/>
        <s v="2 días 09:18" u="1"/>
        <s v="4 días 06:38" u="1"/>
        <s v="6 días 11:36" u="1"/>
        <s v="9 días 15:16" u="1"/>
        <s v="0 días 11:38" u="1"/>
        <s v="3 días 13:31" u="1"/>
        <s v="0 días 13:57" u="1"/>
        <s v="2 días 11:16" u="1"/>
        <s v="2 días 11:37" u="1"/>
        <s v="4 días 11:52" u="1"/>
        <s v="2 días 12:02" u="1"/>
        <s v="5 días 09:54" u="1"/>
        <s v="7 días 10:35" u="1"/>
        <s v="6 días 10:42" u="1"/>
        <s v="3 días 10:46" u="1"/>
        <s v="3 días 11:48" u="1"/>
        <s v="3 días 12:20" u="1"/>
        <s v="3 días 12:41" u="1"/>
        <s v="3 días 13:57" u="1"/>
        <s v="3 días 14:57" u="1"/>
        <s v="9 días 18:47" u="1"/>
        <s v="9 días 18:53" u="1"/>
        <s v="9 días 18:58" u="1"/>
        <s v="9 días 10:09" u="1"/>
        <s v="6 días 10:13" u="1"/>
        <s v="9 días 10:17" u="1"/>
        <s v="9 días 10:21" u="1"/>
        <s v="6 días 10:24" u="1"/>
        <s v="6 días 10:47" u="1"/>
        <s v="6 días 12:14" u="1"/>
        <s v="7 días 07:29" u="1"/>
        <s v="0 días 13:20" u="1"/>
        <s v="0 días 14:42" u="1"/>
        <s v="0 días 14:18" u="1"/>
        <s v="0 días 12:18" u="1"/>
        <s v="4 días 13:45" u="1"/>
        <s v="0 días 11:49" u="1"/>
        <s v="0 días 11:52" u="1"/>
        <s v="0 días 14:10" u="1"/>
        <s v="2 días 07:38" u="1"/>
        <s v="8 días 14:32" u="1"/>
        <s v="0 días 11:44" u="1"/>
        <s v="0 días 11:53" u="1"/>
        <s v="0 días 11:54" u="1"/>
        <s v="0 días 12:50" u="1"/>
        <s v="0 días 12:54" u="1"/>
        <s v="0 días 13:06" u="1"/>
        <s v="0 días 13:09" u="1"/>
        <s v="0 días 14:01" u="1"/>
        <s v="4 días 08:34" u="1"/>
        <s v="4 días 08:37" u="1"/>
        <s v="4 días 08:39" u="1"/>
        <s v="0 días 14:33" u="1"/>
        <s v="0 días 11:02" u="1"/>
        <s v="1 días 08:22" u="1"/>
        <s v="3 días 06:15" u="1"/>
        <s v="3 días 06:13" u="1"/>
        <s v="1 días 15:11" u="1"/>
        <s v="5 días 11:05" u="1"/>
        <s v="1 días 14:48" u="1"/>
        <s v="3 días 14:23" u="1"/>
        <s v="1 días 15:22" u="1"/>
        <s v="0 días 20:34" u="1"/>
        <s v="0 días 15:36" u="1"/>
        <s v="2 días 10:18" u="1"/>
        <s v="2 días 11:52" u="1"/>
        <s v="7 días 12:43" u="1"/>
        <s v="2 días 16:25" u="1"/>
        <s v="2 días 20:14" u="1"/>
        <s v="3 días 12:22" u="1"/>
        <s v="3 días 13:16" u="1"/>
        <s v="3 días 06:17" u="1"/>
        <s v="3 días 07:01" u="1"/>
        <s v="1 días 14:26" u="1"/>
        <s v="1 días 15:26" u="1"/>
        <s v="3 días 07:07" u="1"/>
        <s v="5 días 16:43" u="1"/>
        <s v="3 días 13:10" u="1"/>
        <s v="2 días 14:58" u="1"/>
        <s v="0 días 15:31" u="1"/>
        <s v="0 días 15:40" u="1"/>
        <s v="6 días 16:19" u="1"/>
        <s v="4 días 16:21" u="1"/>
        <s v="5 días 11:25" u="1"/>
        <s v="1 días 11:44" u="1"/>
        <s v="1 días 12:01" u="1"/>
        <s v="1 días 12:04" u="1"/>
        <s v="0 días 14:30" u="1"/>
        <s v="7 días 15:39" u="1"/>
        <s v="1 días 16:16" u="1"/>
        <s v="2 días 08:18" u="1"/>
        <s v="8 días 09:29" u="1"/>
        <s v="4 días 12:06" u="1"/>
        <s v="4 días 12:07" u="1"/>
        <s v="4 días 12:16" u="1"/>
        <s v="4 días 13:15" u="1"/>
        <s v="4 días 15:21" u="1"/>
        <s v="4 días 15:26" u="1"/>
        <s v="5 días 07:23" u="1"/>
        <s v="9 días 09:00" u="1"/>
        <s v="5 días 09:26" u="1"/>
        <s v="5 días 09:48" u="1"/>
        <s v="5 días 09:58" u="1"/>
        <s v="5 días 10:34" u="1"/>
        <s v="9 días 10:59" u="1"/>
        <s v="5 días 12:05" u="1"/>
        <s v="5 días 12:06" u="1"/>
        <s v="5 días 13:36" u="1"/>
        <s v="5 días 13:42" u="1"/>
        <s v="6 días 07:36" u="1"/>
        <s v="6 días 07:58" u="1"/>
        <s v="6 días 08:00" u="1"/>
        <s v="1 días 10:39" u="1"/>
        <s v="7 días 09:03" u="1"/>
        <s v="0 días 10:59" u="1"/>
        <s v="0 días 10:49" u="1"/>
        <s v="0 días 10:34" u="1"/>
        <s v="2 días 16:48" u="1"/>
        <s v="0 días 10:25" u="1"/>
        <s v="0 días 10:28" u="1"/>
        <s v="0 días 13:58" u="1"/>
        <s v="0 días 09:46" u="1"/>
        <s v="0 días 09:47" u="1"/>
        <s v="0 días 08:51" u="1"/>
        <s v="2 días 08:52" u="1"/>
        <s v="3 días 16:17" u="1"/>
        <s v="1 días 10:26" u="1"/>
        <s v="5 días 09:56" u="1"/>
        <s v="3 días 21:53" u="1"/>
        <s v="4 días 21:50" u="1"/>
        <s v="5 días 14:17" u="1"/>
        <s v="4 días 10:41" u="1"/>
        <s v="2 días 10:04" u="1"/>
        <s v="6 días 08:25" u="1"/>
        <s v="4 días 09:30" u="1"/>
        <s v="5 días 21:51" u="1"/>
        <s v="5 días 08:34" u="1"/>
        <s v="5 días 08:37" u="1"/>
        <s v="5 días 08:39" u="1"/>
        <s v="5 días 09:59" u="1"/>
        <s v="9 días 13:37" u="1"/>
        <s v="4 días 08:58" u="1"/>
        <s v="8 días 06:33" u="1"/>
        <s v="4 días 14:55" u="1"/>
        <s v="4 días 15:03" u="1"/>
        <s v="2 días 13:30" u="1"/>
        <s v="5 días 14:29" u="1"/>
        <s v="5 días 14:31" u="1"/>
        <s v="4 días 16:16" u="1"/>
        <s v="4 días 16:18" u="1"/>
        <s v="8 días 16:55" u="1"/>
        <s v="8 días 21:52" u="1"/>
        <s v="4 días 15:29" u="1"/>
        <s v="4 días 15:31" u="1"/>
        <s v="2 días 13:17" u="1"/>
        <s v="5 días 17:12" u="1"/>
        <s v="3 días 16:50" u="1"/>
        <s v="5 días 11:17" u="1"/>
        <s v="4 días 07:19" u="1"/>
        <s v="3 días 21:54" u="1"/>
        <s v="8 días 21:51" u="1"/>
        <s v="1 días 14:33" u="1"/>
        <s v="3 días 15:27" u="1"/>
        <s v="3 días 15:26" u="1"/>
        <s v="2 días 17:33" u="1"/>
        <s v="3 días 16:00" u="1"/>
        <s v="3 días 08:40" u="1"/>
        <s v="5 días 12:44" u="1"/>
        <s v="1 días 11:02" u="1"/>
        <s v="4 días 16:07" u="1"/>
        <s v="2 días 19:44" u="1"/>
        <s v="2 días 08:22" u="1"/>
        <s v="3 días 17:57" u="1"/>
        <s v="4 días 06:15" u="1"/>
        <s v="4 días 06:13" u="1"/>
        <s v="2 días 11:17" u="1"/>
        <s v="5 días 11:11" u="1"/>
        <s v="3 días 10:29" u="1"/>
        <s v="9 días 16:09" u="1"/>
        <s v="3 días 17:05" u="1"/>
        <s v="2 días 14:50" u="1"/>
        <s v="4 días 11:50" u="1"/>
        <s v="2 días 15:11" u="1"/>
        <s v="5 días 10:31" u="1"/>
        <s v="3 días 15:35" u="1"/>
        <s v="5 días 11:22" u="1"/>
        <s v="2 días 10:23" u="1"/>
        <s v="2 días 14:48" u="1"/>
        <s v="4 días 06:16" u="1"/>
        <s v="2 días 08:31" u="1"/>
        <s v="4 días 08:59" u="1"/>
        <s v="10 días 16:10" u="1"/>
        <s v="5 días 13:50" u="1"/>
        <s v="5 días 13:51" u="1"/>
        <s v="5 días 13:52" u="1"/>
        <s v="6 días 12:29" u="1"/>
        <s v="1 días 15:03" u="1"/>
        <s v="4 días 10:26" u="1"/>
        <s v="4 días 11:46" u="1"/>
        <s v="4 días 13:13" u="1"/>
        <s v="2 días 15:22" u="1"/>
        <s v="1 días 20:34" u="1"/>
        <s v="4 días 08:32" u="1"/>
        <s v="2 días 10:36" u="1"/>
        <s v="8 días 11:01" u="1"/>
        <s v="5 días 06:54" u="1"/>
        <s v="2 días 13:05" u="1"/>
        <s v="6 días 10:36" u="1"/>
        <s v="2 días 16:04" u="1"/>
        <s v="6 días 12:00" u="1"/>
        <s v="9 días 12:29" u="1"/>
        <s v="3 días 18:29" u="1"/>
        <s v="3 días 18:30" u="1"/>
        <s v="8 días 12:43" u="1"/>
        <s v="6 días 10:23" u="1"/>
        <s v="3 días 16:25" u="1"/>
        <s v="3 días 20:14" u="1"/>
        <s v="2 días 07:29" u="1"/>
        <s v="2 días 09:00" u="1"/>
        <s v="3 días 11:41" u="1"/>
        <s v="4 días 15:58" u="1"/>
        <s v="6 días 10:26" u="1"/>
        <s v="2 días 11:33" u="1"/>
        <s v="4 días 12:22" u="1"/>
        <s v="9 días 12:53" u="1"/>
        <s v="1 días 16:58" u="1"/>
        <s v="4 días 13:16" u="1"/>
        <s v="4 días 06:17" u="1"/>
        <s v="4 días 07:01" u="1"/>
        <s v="2 días 14:34" u="1"/>
        <s v="4 días 14:49" u="1"/>
        <s v="2 días 14:57" u="1"/>
        <s v="4 días 07:07" u="1"/>
        <s v="6 días 16:43" u="1"/>
        <s v="4 días 13:10" u="1"/>
        <s v="6 días 16:57" u="1"/>
        <s v="3 días 09:18" u="1"/>
        <s v="6 días 09:47" u="1"/>
        <s v="5 días 06:38" u="1"/>
        <s v="3 días 11:21" u="1"/>
        <s v="7 días 11:36" u="1"/>
        <s v="4 días 14:13" u="1"/>
        <s v="3 días 14:32" u="1"/>
        <s v="3 días 14:58" u="1"/>
        <s v="1 días 15:40" u="1"/>
        <s v="0 días 15:42" u="1"/>
        <s v="0 días 16:05" u="1"/>
        <s v="4 días 13:47" u="1"/>
        <s v="0 días 17:02" u="1"/>
        <s v="4 días 07:59" u="1"/>
        <s v="1 días 08:51" u="1"/>
        <s v="6 días 08:55" u="1"/>
        <s v="4 días 09:32" u="1"/>
        <s v="4 días 09:37" u="1"/>
        <s v="6 días 09:52" u="1"/>
        <s v="2 días 10:38" u="1"/>
        <s v="2 días 10:48" u="1"/>
        <s v="7 días 10:56" u="1"/>
        <s v="6 días 11:25" u="1"/>
        <s v="1 días 11:37" u="1"/>
        <s v="1 días 11:38" u="1"/>
        <s v="2 días 11:44" u="1"/>
        <s v="2 días 12:01" u="1"/>
        <s v="4 días 12:32" u="1"/>
        <s v="1 días 13:11" u="1"/>
        <s v="2 días 13:27" u="1"/>
        <s v="4 días 13:31" u="1"/>
        <s v="1 días 13:57" u="1"/>
        <s v="4 días 14:10" u="1"/>
        <s v="7 días 14:10" u="1"/>
        <s v="11 días 14:19" u="1"/>
        <s v="1 días 14:30" u="1"/>
        <s v="8 días 14:39" u="1"/>
        <s v="1 días 14:59" u="1"/>
        <s v="4 días 15:20" u="1"/>
        <s v="1 días 15:29" u="1"/>
        <s v="2 días 15:32" u="1"/>
        <s v="8 días 15:39" u="1"/>
        <s v="6 días 15:45" u="1"/>
        <s v="1 días 17:39" u="1"/>
        <s v="1 días 18:01" u="1"/>
        <s v="1 días 18:04" u="1"/>
        <s v="1 días 19:13" u="1"/>
        <s v="1 días 20:03" u="1"/>
        <s v="1 días 20:29" u="1"/>
        <s v="3 días 08:05" u="1"/>
        <s v="3 días 08:18" u="1"/>
        <s v="12 días 08:58" u="1"/>
        <s v="5 días 09:02" u="1"/>
        <s v="8 días 09:11" u="1"/>
        <s v="5 días 11:08" u="1"/>
        <s v="3 días 11:16" u="1"/>
        <s v="3 días 11:37" u="1"/>
        <s v="5 días 11:52" u="1"/>
        <s v="5 días 11:53" u="1"/>
        <s v="5 días 12:01" u="1"/>
        <s v="5 días 12:07" u="1"/>
        <s v="4 días 06:56" u="1"/>
        <s v="6 días 12:17" u="1"/>
        <s v="6 días 12:18" u="1"/>
        <s v="6 días 13:03" u="1"/>
        <s v="5 días 13:07" u="1"/>
        <s v="5 días 13:15" u="1"/>
        <s v="8 días 13:31" u="1"/>
        <s v="3 días 13:39" u="1"/>
        <s v="2 días 13:50" u="1"/>
        <s v="5 días 14:02" u="1"/>
        <s v="5 días 14:41" u="1"/>
        <s v="3 días 14:45" u="1"/>
        <s v="2 días 14:55" u="1"/>
        <s v="3 días 15:02" u="1"/>
        <s v="2 días 15:12" u="1"/>
        <s v="9 días 15:19" u="1"/>
        <s v="5 días 15:21" u="1"/>
        <s v="5 días 15:26" u="1"/>
        <s v="2 días 15:52" u="1"/>
        <s v="8 días 16:01" u="1"/>
        <s v="7 días 16:21" u="1"/>
        <s v="2 días 17:34" u="1"/>
        <s v="6 días 06:46" u="1"/>
        <s v="6 días 07:23" u="1"/>
        <s v="6 días 08:10" u="1"/>
        <s v="13 días 08:29" u="1"/>
        <s v="9 días 08:46" u="1"/>
        <s v="10 días 08:50" u="1"/>
        <s v="6 días 08:52" u="1"/>
        <s v="10 días 09:00" u="1"/>
        <s v="6 días 09:11" u="1"/>
        <s v="9 días 09:12" u="1"/>
        <s v="6 días 09:26" u="1"/>
        <s v="6 días 09:54" u="1"/>
        <s v="6 días 09:58" u="1"/>
        <s v="6 días 10:01" u="1"/>
        <s v="10 días 10:18" u="1"/>
        <s v="8 días 10:21" u="1"/>
        <s v="6 días 10:34" u="1"/>
        <s v="10 días 10:34" u="1"/>
        <s v="8 días 10:35" u="1"/>
        <s v="8 días 10:38" u="1"/>
        <s v="7 días 10:42" u="1"/>
        <s v="4 días 10:46" u="1"/>
        <s v="3 días 10:47" u="1"/>
        <s v="10 días 10:59" u="1"/>
        <s v="6 días 11:45" u="1"/>
        <s v="6 días 12:08" u="1"/>
        <s v="7 días 12:16" u="1"/>
        <s v="4 días 12:20" u="1"/>
        <s v="7 días 12:31" u="1"/>
        <s v="4 días 12:41" u="1"/>
        <s v="3 días 12:45" u="1"/>
        <s v="8 días 12:57" u="1"/>
        <s v="6 días 13:05" u="1"/>
        <s v="6 días 13:36" u="1"/>
        <s v="3 días 13:38" u="1"/>
        <s v="6 días 13:42" u="1"/>
        <s v="4 días 13:57" u="1"/>
        <s v="8 días 14:38" u="1"/>
        <s v="4 días 14:57" u="1"/>
        <s v="3 días 15:18" u="1"/>
        <s v="3 días 15:36" u="1"/>
        <s v="4 días 15:57" u="1"/>
        <s v="4 días 16:09" u="1"/>
        <s v="4 días 16:24" u="1"/>
        <s v="10 días 16:45" u="1"/>
        <s v="10 días 16:46" u="1"/>
        <s v="10 días 16:47" u="1"/>
        <s v="3 días 16:52" u="1"/>
        <s v="3 días 17:18" u="1"/>
        <s v="3 días 17:25" u="1"/>
        <s v="3 días 17:41" u="1"/>
        <s v="10 días 18:41" u="1"/>
        <s v="10 días 18:47" u="1"/>
        <s v="10 días 18:53" u="1"/>
        <s v="10 días 18:58" u="1"/>
        <s v="10 días 19:27" u="1"/>
        <s v="3 días 21:23" u="1"/>
        <s v="5 días 06:34" u="1"/>
        <s v="5 días 06:37" u="1"/>
        <s v="5 días 06:48" u="1"/>
        <s v="5 días 07:26" u="1"/>
        <s v="7 días 07:36" u="1"/>
        <s v="7 días 07:40" u="1"/>
        <s v="4 días 07:56" u="1"/>
        <s v="7 días 07:58" u="1"/>
        <s v="7 días 08:00" u="1"/>
        <s v="8 días 08:04" u="1"/>
        <s v="5 días 09:13" u="1"/>
        <s v="4 días 09:41" u="1"/>
        <s v="7 días 10:05" u="1"/>
        <s v="10 días 10:09" u="1"/>
        <s v="7 días 10:13" u="1"/>
        <s v="10 días 10:17" u="1"/>
        <s v="10 días 10:21" u="1"/>
        <s v="5 días 11:58" u="1"/>
        <s v="4 días 13:44" u="1"/>
        <s v="5 días 14:39" u="1"/>
        <s v="2 días 10:03" u="1"/>
        <s v="2 días 13:42" u="1"/>
        <s v="5 días 13:40" u="1"/>
        <s v="2 días 16:38" u="1"/>
        <s v="3 días 10:44" u="1"/>
        <s v="3 días 10:15" u="1"/>
        <s v="4 días 09:40" u="1"/>
        <s v="4 días 11:39" u="1"/>
        <s v="7 días 11:21" u="1"/>
        <s v="0 días 12:44" u="1"/>
        <s v="0 días 14:11" u="1"/>
        <s v="0 días 15:02" u="1"/>
        <s v="0 días 15:11" u="1"/>
        <s v="0 días 15:25" u="1"/>
        <s v="2 días 12:47" u="1"/>
        <s v="2 días 13:00" u="1"/>
        <s v="2 días 13:10" u="1"/>
        <s v="4 días 13:53" u="1"/>
        <s v="2 días 14:08" u="1"/>
        <s v="3 días 10:04" u="1"/>
        <s v="3 días 12:18" u="1"/>
        <s v="3 días 13:37" u="1"/>
        <s v="3 días 14:18" u="1"/>
        <s v="3 días 14:19" u="1"/>
        <s v="3 días 14:24" u="1"/>
        <s v="3 días 10:48" u="1"/>
        <s v="6 días 13:26" u="1"/>
        <s v="4 días 09:22" u="1"/>
        <s v="0 días 06:39" u="1"/>
        <s v="0 días 06:40" u="1"/>
        <s v="0 días 10:14" u="1"/>
        <s v="2 días 08:14" u="1"/>
        <s v="0 días 08:50" u="1"/>
        <s v="1 días 15:38" u="1"/>
        <s v="0 días 09:35" u="1"/>
        <s v="0 días 09:43" u="1"/>
        <s v="1 días 10:11" u="1"/>
        <s v="0 días 11:00" u="1"/>
        <s v="0 días 14:50" u="1"/>
        <s v="1 días 10:42" u="1"/>
        <s v="1 días 11:41" u="1"/>
        <s v="3 días 09:01" u="1"/>
        <s v="4 días 17:33" u="1"/>
        <s v="4 días 17:05" u="1"/>
        <s v="0 días 12:11" u="1"/>
        <s v="0 días 08:49" u="1"/>
        <s v="1 días 09:24" u="1"/>
        <s v="0 días 09:57" u="1"/>
        <s v="1 días 12:03" u="1"/>
        <s v="1 días 16:12" u="1"/>
        <s v="1 días 20:39" u="1"/>
        <s v="4 días 11:05" u="1"/>
        <s v="4 días 12:03" u="1"/>
        <s v="9 días 15:00" u="1"/>
        <s v="6 días 15:08" u="1"/>
        <s v="5 días 09:45" u="1"/>
        <s v="4 días 21:53" u="1"/>
        <s v="5 días 09:22" u="1"/>
        <s v="5 días 10:14" u="1"/>
        <s v="3 días 10:03" u="1"/>
        <s v="1 días 06:39" u="1"/>
        <s v="1 días 06:40" u="1"/>
        <s v="1 días 10:14" u="1"/>
        <s v="5 días 09:30" u="1"/>
        <s v="3 días 08:14" u="1"/>
        <s v="2 días 14:41" u="1"/>
        <s v="2 días 09:46" u="1"/>
        <s v="2 días 13:49" u="1"/>
        <s v="0 días 16:02" u="1"/>
        <s v="4 días 11:27" u="1"/>
        <s v="4 días 18:00" u="1"/>
        <s v="3 días 13:42" u="1"/>
        <s v="5 días 15:03" u="1"/>
        <s v="3 días 11:40" u="1"/>
        <s v="3 días 13:30" u="1"/>
        <s v="5 días 15:31" u="1"/>
        <s v="1 días 08:50" u="1"/>
        <s v="3 días 13:17" u="1"/>
        <s v="6 días 11:17" u="1"/>
        <s v="5 días 07:19" u="1"/>
        <s v="4 días 13:25" u="1"/>
        <s v="2 días 14:33" u="1"/>
        <s v="3 días 17:33" u="1"/>
        <s v="4 días 16:00" u="1"/>
        <s v="4 días 14:21" u="1"/>
        <s v="5 días 16:07" u="1"/>
        <s v="7 días 08:50" u="1"/>
        <s v="3 días 19:44" u="1"/>
        <s v="3 días 08:22" u="1"/>
        <s v="4 días 17:57" u="1"/>
        <s v="5 días 06:15" u="1"/>
        <s v="5 días 06:13" u="1"/>
        <s v="4 días 10:29" u="1"/>
        <s v="5 días 09:50" u="1"/>
        <s v="3 días 14:50" u="1"/>
        <s v="5 días 11:50" u="1"/>
        <s v="3 días 15:11" u="1"/>
        <s v="4 días 15:35" u="1"/>
        <s v="3 días 10:23" u="1"/>
        <s v="3 días 14:48" u="1"/>
        <s v="5 días 06:16" u="1"/>
        <s v="3 días 08:31" u="1"/>
        <s v="3 días 16:49" u="1"/>
        <s v="5 días 14:23" u="1"/>
        <s v="11 días 16:10" u="1"/>
        <s v="5 días 09:43" u="1"/>
        <s v="8 días 06:53" u="1"/>
        <s v="5 días 13:14" u="1"/>
        <s v="3 días 15:22" u="1"/>
        <s v="1 días 11:00" u="1"/>
        <s v="3 días 16:38" u="1"/>
        <s v="2 días 10:44" u="1"/>
        <s v="2 días 11:56" u="1"/>
        <s v="3 días 13:54" u="1"/>
        <s v="1 días 10:15" u="1"/>
        <s v="2 días 20:34" u="1"/>
        <s v="5 días 08:32" u="1"/>
        <s v="4 días 10:44" u="1"/>
        <s v="5 días 10:20" u="1"/>
        <s v="3 días 13:05" u="1"/>
        <s v="5 días 15:43" u="1"/>
        <s v="3 días 16:04" u="1"/>
        <s v="4 días 14:01" u="1"/>
        <s v="4 días 09:01" u="1"/>
        <s v="5 días 10:16" u="1"/>
        <s v="4 días 18:29" u="1"/>
        <s v="4 días 18:30" u="1"/>
        <s v="9 días 12:43" u="1"/>
        <s v="4 días 16:25" u="1"/>
        <s v="4 días 20:14" u="1"/>
        <s v="3 días 07:29" u="1"/>
        <s v="5 días 09:40" u="1"/>
        <s v="1 días 09:40" u="1"/>
        <s v="1 días 12:11" u="1"/>
        <s v="10 días 12:53" u="1"/>
        <s v="2 días 16:58" u="1"/>
        <s v="5 días 13:16" u="1"/>
        <s v="5 días 06:17" u="1"/>
        <s v="5 días 07:01" u="1"/>
        <s v="3 días 14:26" u="1"/>
        <s v="1 días 14:35" u="1"/>
        <s v="5 días 14:49" u="1"/>
        <s v="5 días 07:07" u="1"/>
        <s v="5 días 11:41" u="1"/>
        <s v="7 días 16:43" u="1"/>
        <s v="5 días 11:43" u="1"/>
        <s v="0 días 16:52" u="1"/>
        <s v="5 días 13:10" u="1"/>
        <s v="7 días 16:57" u="1"/>
        <s v="5 días 11:44" u="1"/>
        <s v="0 días 17:33" u="1"/>
        <s v="5 días 11:48" u="1"/>
        <s v="7 días 08:47" u="1"/>
        <s v="5 días 13:12" u="1"/>
        <s v="4 días 09:18" u="1"/>
        <s v="7 días 09:47" u="1"/>
        <s v="1 días 09:57" u="1"/>
        <s v="4 días 09:57" u="1"/>
        <s v="8 días 11:36" u="1"/>
        <s v="2 días 12:03" u="1"/>
        <s v="1 días 12:44" u="1"/>
        <s v="2 días 13:11" u="1"/>
        <s v="3 días 08:20" u="1"/>
        <s v="1 días 14:11" u="1"/>
        <s v="5 días 14:13" u="1"/>
        <s v="4 días 14:32" u="1"/>
        <s v="4 días 14:58" u="1"/>
        <s v="1 días 15:25" u="1"/>
        <s v="1 días 15:42" u="1"/>
        <s v="2 días 15:51" u="1"/>
        <s v="2 días 15:53" u="1"/>
        <s v="1 días 16:05" u="1"/>
        <s v="8 días 16:19" u="1"/>
        <s v="1 días 17:15" u="1"/>
        <s v="2 días 20:39" u="1"/>
        <s v="5 días 13:47" u="1"/>
        <s v="1 días 17:02" u="1"/>
        <s v="5 días 07:59" u="1"/>
        <s v="2 días 08:51" u="1"/>
        <s v="7 días 08:55" u="1"/>
        <s v="5 días 08:59" u="1"/>
        <s v="5 días 09:32" u="1"/>
        <s v="5 días 09:37" u="1"/>
        <s v="7 días 09:52" u="1"/>
        <s v="5 días 10:02" u="1"/>
        <s v="8 días 10:56" u="1"/>
        <s v="5 días 10:57" u="1"/>
        <s v="3 días 11:44" u="1"/>
        <s v="8 días 11:57" u="1"/>
        <s v="5 días 12:03" u="1"/>
        <s v="3 días 12:04" u="1"/>
        <s v="3 días 12:13" u="1"/>
        <s v="3 días 12:47" u="1"/>
        <s v="5 días 12:47" u="1"/>
        <s v="5 días 13:31" u="1"/>
        <s v="5 días 13:53" u="1"/>
        <s v="2 días 13:57" u="1"/>
        <s v="3 días 14:08" u="1"/>
        <s v="8 días 14:10" u="1"/>
        <s v="12 días 14:19" u="1"/>
        <s v="2 días 14:30" u="1"/>
        <s v="7 días 14:50" u="1"/>
        <s v="2 días 14:59" u="1"/>
        <s v="5 días 15:20" u="1"/>
        <s v="3 días 15:32" u="1"/>
        <s v="9 días 15:39" u="1"/>
        <s v="7 días 15:45" u="1"/>
        <s v="2 días 17:39" u="1"/>
        <s v="2 días 18:01" u="1"/>
        <s v="2 días 18:04" u="1"/>
        <s v="2 días 19:13" u="1"/>
        <s v="2 días 20:03" u="1"/>
        <s v="2 días 20:29" u="1"/>
        <s v="4 días 08:18" u="1"/>
        <s v="13 días 08:58" u="1"/>
        <s v="10 días 09:29" u="1"/>
        <s v="3 días 09:49" u="1"/>
        <s v="4 días 10:04" u="1"/>
        <s v="4 días 11:16" u="1"/>
        <s v="4 días 11:55" u="1"/>
        <s v="8 días 12:12" u="1"/>
        <s v="5 días 06:56" u="1"/>
        <s v="7 días 12:17" u="1"/>
        <s v="7 días 12:18" u="1"/>
        <s v="7 días 13:03" u="1"/>
        <s v="4 días 13:37" u="1"/>
        <s v="4 días 14:00" u="1"/>
        <s v="4 días 14:24" u="1"/>
        <s v="8 días 14:25" u="1"/>
        <s v="4 días 14:44" u="1"/>
        <s v="4 días 14:45" u="1"/>
        <s v="4 días 15:02" u="1"/>
        <s v="3 días 15:12" u="1"/>
        <s v="10 días 15:19" u="1"/>
        <s v="3 días 15:52" u="1"/>
        <s v="7 días 16:17" u="1"/>
        <s v="8 días 16:21" u="1"/>
        <s v="3 días 17:34" u="1"/>
        <s v="4 días 08:03" u="1"/>
        <s v="11 días 08:50" u="1"/>
        <s v="11 días 09:00" u="1"/>
        <s v="11 días 10:18" u="1"/>
        <s v="11 días 10:34" u="1"/>
        <s v="4 días 10:35" u="1"/>
        <s v="5 días 10:46" u="1"/>
        <s v="4 días 10:47" u="1"/>
        <s v="11 días 10:59" u="1"/>
        <s v="8 días 12:16" u="1"/>
        <s v="5 días 12:20" u="1"/>
        <s v="8 días 12:31" u="1"/>
        <s v="4 días 12:45" u="1"/>
        <s v="5 días 13:57" u="1"/>
        <s v="5 días 14:22" u="1"/>
        <s v="7 días 14:53" u="1"/>
        <s v="5 días 14:57" u="1"/>
        <s v="10 días 15:00" u="1"/>
        <s v="7 días 15:05" u="1"/>
        <s v="7 días 15:08" u="1"/>
        <s v="7 días 15:11" u="1"/>
        <s v="2 días 16:42" u="1"/>
        <s v="5 días 21:41" u="1"/>
        <s v="2 días 15:45" u="1"/>
        <s v="3 días 06:46" u="1"/>
        <s v="3 días 08:01" u="1"/>
        <s v="2 días 11:19" u="1"/>
        <s v="0 días 14:47" u="1"/>
        <s v="1 días 17:03" u="1"/>
        <s v="4 días 11:38" u="1"/>
        <s v="3 días 11:23" u="1"/>
        <s v="0 días 13:34" u="1"/>
        <s v="1 días 18:06" u="1"/>
        <s v="2 días 09:02" u="1"/>
        <s v="4 días 09:03" u="1"/>
        <s v="1 días 10:27" u="1"/>
        <s v="6 días 09:22" u="1"/>
        <s v="9 días 12:50" u="1"/>
        <s v="3 días 12:54" u="1"/>
        <s v="6 días 15:39" u="1"/>
        <s v="9 días 15:12" u="1"/>
        <s v="6 días 15:18" u="1"/>
        <s v="0 días 15:10" u="1"/>
        <s v="1 días 08:37" u="1"/>
        <s v="8 días 07:01" u="1"/>
        <s v="0 días 07:43" u="1"/>
        <s v="3 días 09:21" u="1"/>
        <s v="1 días 06:38" u="1"/>
        <s v="2 días 21:49" u="1"/>
        <s v="1 días 19:37" u="1"/>
        <s v="2 días 07:01" u="1"/>
        <s v="1 días 07:16" u="1"/>
        <s v="1 días 07:14" u="1"/>
        <s v="2 días 13:44" u="1"/>
        <s v="1 días 12:51" u="1"/>
        <s v="1 días 10:45" u="1"/>
        <s v="4 días 13:58" u="1"/>
        <s v="1 días 11:11" u="1"/>
        <s v="1 días 07:32" u="1"/>
        <s v="2 días 10:43" u="1"/>
        <s v="1 días 12:09" u="1"/>
        <s v="1 días 14:12" u="1"/>
        <s v="1 días 14:45" u="1"/>
        <s v="5 días 11:26" u="1"/>
        <s v="2 días 14:52" u="1"/>
        <s v="2 días 16:01" u="1"/>
        <s v="2 días 16:08" u="1"/>
        <s v="4 días 15:30" u="1"/>
        <s v="1 días 10:35" u="1"/>
        <s v="0 días 10:45" u="1"/>
        <s v="0 días 11:03" u="1"/>
        <s v="0 días 11:07" u="1"/>
        <s v="6 días 11:38" u="1"/>
        <s v="1 días 13:03" u="1"/>
        <s v="3 días 13:35" u="1"/>
        <s v="1 días 14:00" u="1"/>
        <s v="1 días 14:05" u="1"/>
        <s v="1 días 14:15" u="1"/>
        <s v="1 días 16:06" u="1"/>
        <s v="1 días 16:24" u="1"/>
        <s v="1 días 16:27" u="1"/>
        <s v="6 días 16:30" u="1"/>
        <s v="6 días 16:46" u="1"/>
        <s v="1 días 16:48" u="1"/>
        <s v="3 días 17:02" u="1"/>
        <s v="1 días 17:07" u="1"/>
        <s v="1 días 17:24" u="1"/>
        <s v="1 días 09:23" u="1"/>
        <s v="4 días 13:56" u="1"/>
        <s v="1 días 16:37" u="1"/>
        <s v="4 días 16:42" u="1"/>
        <s v="6 días 08:16" u="1"/>
        <s v="8 días 15:14" u="1"/>
        <s v="7 días 09:25" u="1"/>
        <s v="2 días 06:39" u="1"/>
        <s v="2 días 06:40" u="1"/>
        <s v="6 días 09:30" u="1"/>
        <s v="1 días 16:02" u="1"/>
        <s v="6 días 21:41" u="1"/>
        <s v="2 días 08:37" u="1"/>
        <s v="4 días 10:25" u="1"/>
        <s v="9 días 07:01" u="1"/>
        <s v="6 días 15:36" u="1"/>
        <s v="5 días 18:00" u="1"/>
        <s v="4 días 13:42" u="1"/>
        <s v="4 días 11:40" u="1"/>
        <s v="4 días 13:30" u="1"/>
        <s v="2 días 08:50" u="1"/>
        <s v="1 días 07:43" u="1"/>
        <s v="2 días 06:38" u="1"/>
        <s v="3 días 21:49" u="1"/>
        <s v="5 días 13:25" u="1"/>
        <s v="3 días 14:33" u="1"/>
        <s v="5 días 14:21" u="1"/>
        <s v="5 días 15:50" u="1"/>
        <s v="5 días 15:51" u="1"/>
        <s v="6 días 16:07" u="1"/>
        <s v="2 días 19:37" u="1"/>
        <s v="4 días 19:44" u="1"/>
        <s v="2 días 07:16" u="1"/>
        <s v="2 días 07:14" u="1"/>
        <s v="5 días 12:24" u="1"/>
        <s v="5 días 10:29" u="1"/>
        <s v="6 días 14:41" u="1"/>
        <s v="2 días 09:35" u="1"/>
        <s v="7 días 14:13" u="1"/>
        <s v="3 días 15:45" u="1"/>
        <s v="4 días 15:11" u="1"/>
        <s v="4 días 10:23" u="1"/>
        <s v="4 días 12:04" u="1"/>
        <s v="2 días 12:51" u="1"/>
        <s v="2 días 10:45" u="1"/>
        <s v="2 días 09:43" u="1"/>
        <s v="6 días 14:23" u="1"/>
        <s v="12 días 16:10" u="1"/>
        <s v="3 días 10:11" u="1"/>
        <s v="5 días 13:58" u="1"/>
        <s v="6 días 09:43" u="1"/>
        <s v="2 días 08:57" u="1"/>
        <s v="2 días 11:11" u="1"/>
        <s v="4 días 08:01" u="1"/>
        <s v="7 días 15:25" u="1"/>
        <s v="7 días 11:19" u="1"/>
        <s v="2 días 11:00" u="1"/>
        <s v="4 días 16:38" u="1"/>
        <s v="3 días 10:42" u="1"/>
        <s v="1 días 14:47" u="1"/>
        <s v="3 días 11:56" u="1"/>
        <s v="2 días 10:15" u="1"/>
        <s v="3 días 20:34" u="1"/>
        <s v="2 días 07:32" u="1"/>
        <s v="5 días 10:44" u="1"/>
        <s v="3 días 09:54" u="1"/>
        <s v="6 días 10:20" u="1"/>
        <s v="3 días 10:43" u="1"/>
        <s v="2 días 12:09" u="1"/>
        <s v="3 días 10:50" u="1"/>
        <s v="6 días 15:43" u="1"/>
        <s v="4 días 16:04" u="1"/>
        <s v="2 días 17:03" u="1"/>
        <s v="10 días 12:43" u="1"/>
        <s v="5 días 10:15" u="1"/>
        <s v="3 días 14:52" u="1"/>
        <s v="0 días 15:58" u="1"/>
        <s v="3 días 16:01" u="1"/>
        <s v="3 días 16:03" u="1"/>
        <s v="0 días 16:19" u="1"/>
        <s v="5 días 16:25" u="1"/>
        <s v="0 días 16:44" u="1"/>
        <s v="0 días 16:55" u="1"/>
        <s v="0 días 17:04" u="1"/>
        <s v="0 días 17:42" u="1"/>
        <s v="5 días 20:14" u="1"/>
        <s v="4 días 07:29" u="1"/>
        <s v="7 días 07:45" u="1"/>
        <s v="8 días 08:41" u="1"/>
        <s v="4 días 09:00" u="1"/>
        <s v="2 días 09:40" u="1"/>
        <s v="5 días 11:42" u="1"/>
        <s v="2 días 10:35" u="1"/>
        <s v="7 días 11:38" u="1"/>
        <s v="6 días 12:22" u="1"/>
        <s v="11 días 12:53" u="1"/>
        <s v="3 días 16:58" u="1"/>
        <s v="6 días 13:16" u="1"/>
        <s v="4 días 13:35" u="1"/>
        <s v="2 días 14:05" u="1"/>
        <s v="7 días 14:28" u="1"/>
        <s v="4 días 14:34" u="1"/>
        <s v="2 días 14:35" u="1"/>
        <s v="6 días 14:49" u="1"/>
        <s v="2 días 16:24" u="1"/>
        <s v="7 días 16:30" u="1"/>
        <s v="8 días 16:43" u="1"/>
        <s v="7 días 16:46" u="1"/>
        <s v="8 días 16:57" u="1"/>
        <s v="1 días 17:01" u="1"/>
        <s v="4 días 17:02" u="1"/>
        <s v="2 días 17:07" u="1"/>
        <s v="2 días 17:24" u="1"/>
        <s v="2 días 18:06" u="1"/>
        <s v="2 días 08:49" u="1"/>
        <s v="5 días 09:03" u="1"/>
        <s v="3 días 09:24" u="1"/>
        <s v="8 días 09:47" u="1"/>
        <s v="9 días 11:21" u="1"/>
        <s v="5 días 11:21" u="1"/>
        <s v="9 días 11:36" u="1"/>
        <s v="7 días 11:51" u="1"/>
        <s v="2 días 12:44" u="1"/>
        <s v="3 días 13:11" u="1"/>
        <s v="4 días 08:20" u="1"/>
        <s v="2 días 14:11" u="1"/>
        <s v="8 días 14:16" u="1"/>
        <s v="7 días 14:31" u="1"/>
        <s v="5 días 14:32" u="1"/>
        <s v="2 días 15:14" u="1"/>
        <s v="2 días 15:25" u="1"/>
        <s v="2 días 15:42" u="1"/>
        <s v="3 días 15:51" u="1"/>
        <s v="3 días 15:53" u="1"/>
        <s v="9 días 16:19" u="1"/>
        <s v="2 días 16:37" u="1"/>
        <s v="5 días 16:42" u="1"/>
        <s v="2 días 17:15" u="1"/>
        <s v="3 días 20:39" u="1"/>
        <s v="7 días 08:16" u="1"/>
        <s v="2 días 10:27" u="1"/>
        <s v="6 días 13:47" u="1"/>
        <s v="2 días 17:02" u="1"/>
        <s v="6 días 08:45" u="1"/>
        <s v="3 días 08:51" u="1"/>
        <s v="8 días 08:55" u="1"/>
        <s v="7 días 09:22" u="1"/>
        <s v="6 días 09:32" u="1"/>
        <s v="6 días 09:37" u="1"/>
        <s v="8 días 09:52" u="1"/>
        <s v="6 días 10:02" u="1"/>
        <s v="8 días 10:52" u="1"/>
        <s v="8 días 11:25" u="1"/>
        <s v="9 días 11:57" u="1"/>
        <s v="6 días 12:03" u="1"/>
        <s v="4 días 12:13" u="1"/>
        <s v="6 días 12:47" u="1"/>
        <s v="10 días 12:50" u="1"/>
        <s v="4 días 13:00" u="1"/>
        <s v="6 días 13:12" u="1"/>
        <s v="4 días 13:27" u="1"/>
        <s v="6 días 13:53" u="1"/>
        <s v="6 días 14:02" u="1"/>
        <s v="9 días 14:10" u="1"/>
        <s v="13 días 14:19" u="1"/>
        <s v="10 días 14:39" u="1"/>
        <s v="8 días 14:50" u="1"/>
        <s v="3 días 14:59" u="1"/>
        <s v="6 días 15:20" u="1"/>
        <s v="4 días 15:32" u="1"/>
        <s v="10 días 15:39" u="1"/>
        <s v="7 días 15:40" u="1"/>
        <s v="8 días 15:45" u="1"/>
        <s v="3 días 18:01" u="1"/>
        <s v="3 días 18:04" u="1"/>
        <s v="3 días 19:13" u="1"/>
        <s v="3 días 20:03" u="1"/>
        <s v="3 días 20:29" u="1"/>
        <s v="5 días 08:05" u="1"/>
        <s v="5 días 08:18" u="1"/>
        <s v="11 días 09:29" u="1"/>
        <s v="4 días 09:49" u="1"/>
        <s v="5 días 11:16" u="1"/>
        <s v="5 días 11:24" u="1"/>
        <s v="5 días 11:55" u="1"/>
        <s v="8 días 12:17" u="1"/>
        <s v="8 días 12:18" u="1"/>
        <s v="8 días 13:03" u="1"/>
        <s v="7 días 13:15" u="1"/>
        <s v="5 días 13:34" u="1"/>
        <s v="5 días 13:39" u="1"/>
        <s v="5 días 14:00" u="1"/>
        <s v="5 días 14:19" u="1"/>
        <s v="0 días 14:40" u="1"/>
        <s v="3 días 13:59" u="1"/>
        <s v="3 días 06:28" u="1"/>
        <s v="2 días 15:56" u="1"/>
        <s v="1 días 10:47" u="1"/>
        <s v="2 días 12:17" u="1"/>
        <s v="2 días 12:18" u="1"/>
        <s v="1 días 15:43" u="1"/>
        <s v="0 días 13:36" u="1"/>
        <s v="2 días 18:05" u="1"/>
        <s v="8 días 09:19" u="1"/>
        <s v="1 días 13:35" u="1"/>
        <s v="2 días 14:37" u="1"/>
        <s v="2 días 14:51" u="1"/>
        <s v="4 días 06:47" u="1"/>
        <s v="0 días 19:36" u="1"/>
        <s v="1 días 16:34" u="1"/>
        <s v="7 días 10:48" u="1"/>
        <s v="0 días 15:27" u="1"/>
        <s v="2 días 08:36" u="1"/>
        <s v="2 días 09:15" u="1"/>
        <s v="1 días 09:31" u="1"/>
        <s v="2 días 09:34" u="1"/>
        <s v="1 días 09:37" u="1"/>
        <s v="2 días 10:24" u="1"/>
        <s v="1 días 16:31" u="1"/>
        <s v="9 días 10:42" u="1"/>
        <s v="5 días 15:49" u="1"/>
        <s v="2 días 12:10" u="1"/>
        <s v="6 días 15:01" u="1"/>
        <s v="0 días 09:55" u="1"/>
        <s v="7 días 13:21" u="1"/>
        <s v="3 días 12:57" u="1"/>
        <s v="3 días 12:59" u="1"/>
        <s v="0 días 09:45" u="1"/>
        <s v="0 días 07:18" u="1"/>
        <s v="7 días 08:38" u="1"/>
        <s v="2 días 12:16" u="1"/>
        <s v="6 días 08:05" u="1"/>
        <s v="0 días 12:32" u="1"/>
        <s v="2 días 08:10" u="1"/>
        <s v="4 días 12:31" u="1"/>
        <s v="2 días 07:17" u="1"/>
        <s v="1 días 08:35" u="1"/>
        <s v="4 días 13:24" u="1"/>
        <s v="1 días 15:09" u="1"/>
        <s v="1 días 15:54" u="1"/>
        <s v="6 días 07:38" u="1"/>
        <s v="2 días 17:45" u="1"/>
        <s v="1 días 08:48" u="1"/>
        <s v="0 días 16:41" u="1"/>
        <s v="0 días 17:43" u="1"/>
        <s v="1 días 08:25" u="1"/>
        <s v="3 días 13:36" u="1"/>
        <s v="0 días 10:05" u="1"/>
        <s v="3 días 10:27" u="1"/>
        <s v="0 días 11:04" u="1"/>
        <s v="1 días 11:20" u="1"/>
        <s v="6 días 11:31" u="1"/>
        <s v="0 días 12:43" u="1"/>
        <s v="3 días 15:05" u="1"/>
        <s v="0 días 15:21" u="1"/>
        <s v="1 días 16:21" u="1"/>
        <s v="0 días 16:26" u="1"/>
        <s v="2 días 09:09" u="1"/>
        <s v="7 días 11:29" u="1"/>
        <s v="7 días 13:30" u="1"/>
        <s v="7 días 14:20" u="1"/>
        <s v="4 días 15:33" u="1"/>
        <s v="1 días 16:14" u="1"/>
        <s v="4 días 16:44" u="1"/>
        <s v="8 días 08:32" u="1"/>
        <s v="9 días 12:26" u="1"/>
        <s v="3 días 14:51" u="1"/>
        <s v="3 días 14:38" u="1"/>
        <s v="8 días 14:53" u="1"/>
        <s v="1 días 09:55" u="1"/>
        <s v="1 días 14:40" u="1"/>
        <s v="4 días 13:59" u="1"/>
        <s v="8 días 13:21" u="1"/>
        <s v="1 días 09:45" u="1"/>
        <s v="3 días 06:39" u="1"/>
        <s v="3 días 06:40" u="1"/>
        <s v="1 días 07:18" u="1"/>
        <s v="7 días 09:30" u="1"/>
        <s v="5 días 08:14" u="1"/>
        <s v="6 días 10:45" u="1"/>
        <s v="4 días 06:28" u="1"/>
        <s v="8 días 08:54" u="1"/>
        <s v="4 días 14:43" u="1"/>
        <s v="4 días 09:46" u="1"/>
        <s v="8 días 08:38" u="1"/>
        <s v="7 días 21:41" u="1"/>
        <s v="3 días 08:37" u="1"/>
        <s v="3 días 12:16" u="1"/>
        <s v="5 días 10:25" u="1"/>
        <s v="7 días 08:05" u="1"/>
        <s v="1 días 12:32" u="1"/>
        <s v="6 días 18:00" u="1"/>
        <s v="3 días 08:10" u="1"/>
        <s v="5 días 13:30" u="1"/>
        <s v="7 días 15:29" u="1"/>
        <s v="7 días 15:31" u="1"/>
        <s v="3 días 08:50" u="1"/>
        <s v="6 días 16:50" u="1"/>
        <s v="3 días 06:38" u="1"/>
        <s v="5 días 17:33" u="1"/>
        <s v="6 días 10:14" u="1"/>
        <s v="2 días 21:46" u="1"/>
        <s v="3 días 19:37" u="1"/>
        <s v="5 días 19:44" u="1"/>
        <s v="1 días 11:49" u="1"/>
        <s v="3 días 07:16" u="1"/>
        <s v="3 días 07:14" u="1"/>
        <s v="6 días 12:24" u="1"/>
        <s v="5 días 16:38" u="1"/>
        <s v="6 días 10:29" u="1"/>
        <s v="5 días 09:41" u="1"/>
        <s v="7 días 14:41" u="1"/>
        <s v="3 días 15:56" u="1"/>
        <s v="8 días 14:13" u="1"/>
        <s v="1 días 08:09" u="1"/>
        <s v="7 días 09:50" u="1"/>
        <s v="3 días 17:15" u="1"/>
        <s v="7 días 09:36" u="1"/>
        <s v="3 días 12:51" u="1"/>
        <s v="7 días 14:23" u="1"/>
        <s v="3 días 07:17" u="1"/>
        <s v="2 días 08:35" u="1"/>
        <s v="13 días 16:10" u="1"/>
        <s v="3 días 10:08" u="1"/>
        <s v="3 días 16:51" u="1"/>
        <s v="5 días 13:24" u="1"/>
        <s v="4 días 10:11" u="1"/>
        <s v="2 días 10:05" u="1"/>
        <s v="7 días 09:43" u="1"/>
        <s v="3 días 08:57" u="1"/>
        <s v="3 días 11:11" u="1"/>
        <s v="1 días 13:36" u="1"/>
        <s v="7 días 07:38" u="1"/>
        <s v="3 días 17:45" u="1"/>
        <s v="5 días 15:22" u="1"/>
        <s v="2 días 14:47" u="1"/>
        <s v="9 días 09:19" u="1"/>
        <s v="4 días 11:56" u="1"/>
        <s v="2 días 13:35" u="1"/>
        <s v="5 días 13:54" u="1"/>
        <s v="4 días 20:34" u="1"/>
        <s v="3 días 07:32" u="1"/>
        <s v="4 días 09:54" u="1"/>
        <s v="4 días 10:43" u="1"/>
        <s v="3 días 12:09" u="1"/>
        <s v="7 días 13:49" u="1"/>
        <s v="3 días 14:37" u="1"/>
        <s v="4 días 10:50" u="1"/>
        <s v="7 días 09:58" u="1"/>
        <s v="5 días 15:11" u="1"/>
        <s v="7 días 15:43" u="1"/>
        <s v="5 días 06:47" u="1"/>
        <s v="3 días 17:03" u="1"/>
        <s v="0 días 17:14" u="1"/>
        <s v="1 días 17:43" u="1"/>
        <s v="1 días 19:36" u="1"/>
        <s v="2 días 08:25" u="1"/>
        <s v="4 días 13:36" u="1"/>
        <s v="2 días 16:34" u="1"/>
        <s v="4 días 07:54" u="1"/>
        <s v="7 días 10:16" u="1"/>
        <s v="4 días 10:27" u="1"/>
        <s v="1 días 10:34" u="1"/>
        <s v="8 días 10:48" u="1"/>
        <s v="1 días 11:04" u="1"/>
        <s v="2 días 11:20" u="1"/>
        <s v="7 días 11:26" u="1"/>
        <s v="6 días 11:52" u="1"/>
        <s v="1 días 12:43" u="1"/>
        <s v="11 días 12:43" u="1"/>
        <s v="4 días 15:05" u="1"/>
        <s v="4 días 15:13" u="1"/>
        <s v="1 días 15:21" u="1"/>
        <s v="1 días 15:58" u="1"/>
        <s v="4 días 16:01" u="1"/>
        <s v="4 días 16:03" u="1"/>
        <s v="1 días 16:19" u="1"/>
        <s v="2 días 16:21" u="1"/>
        <s v="6 días 16:25" u="1"/>
        <s v="1 días 16:26" u="1"/>
        <s v="6 días 16:27" u="1"/>
        <s v="1 días 16:44" u="1"/>
        <s v="1 días 17:04" u="1"/>
        <s v="1 días 17:42" u="1"/>
        <s v="6 días 20:14" u="1"/>
        <s v="5 días 07:29" u="1"/>
        <s v="8 días 07:45" u="1"/>
        <s v="5 días 08:03" u="1"/>
        <s v="7 días 09:40" u="1"/>
        <s v="9 días 08:41" u="1"/>
        <s v="2 días 09:19" u="1"/>
        <s v="2 días 09:31" u="1"/>
        <s v="3 días 09:34" u="1"/>
        <s v="9 días 10:26" u="1"/>
        <s v="3 días 10:35" u="1"/>
        <s v="2 días 11:03" u="1"/>
        <s v="8 días 11:29" u="1"/>
        <s v="5 días 11:33" u="1"/>
        <s v="7 días 12:22" u="1"/>
        <s v="12 días 12:53" u="1"/>
        <s v="3 días 13:03" u="1"/>
        <s v="7 días 13:05" u="1"/>
        <s v="7 días 13:16" u="1"/>
        <s v="8 días 13:30" u="1"/>
        <s v="2 días 13:34" u="1"/>
        <s v="5 días 13:35" u="1"/>
        <s v="3 días 14:05" u="1"/>
        <s v="5 días 14:26" u="1"/>
        <s v="8 días 14:28" u="1"/>
        <s v="7 días 14:49" u="1"/>
        <s v="2 días 16:14" u="1"/>
        <s v="8 días 16:30" u="1"/>
        <s v="2 días 16:31" u="1"/>
        <s v="9 días 16:43" u="1"/>
        <s v="5 días 16:44" u="1"/>
        <s v="2 días 16:54" u="1"/>
        <s v="9 días 16:57" u="1"/>
        <s v="2 días 17:01" u="1"/>
        <s v="5 días 17:02" u="1"/>
        <s v="3 días 17:07" u="1"/>
        <s v="3 días 17:24" u="1"/>
        <s v="3 días 18:06" u="1"/>
        <s v="4 días 08:35" u="1"/>
        <s v="9 días 08:47" u="1"/>
        <s v="3 días 08:49" u="1"/>
        <s v="4 días 09:23" u="1"/>
        <s v="9 días 09:47" u="1"/>
        <s v="6 días 09:57" u="1"/>
        <s v="10 días 10:42" u="1"/>
        <s v="10 días 11:21" u="1"/>
        <s v="6 días 11:21" u="1"/>
        <s v="6 días 11:22" u="1"/>
        <s v="10 días 11:36" u="1"/>
        <s v="8 días 11:51" u="1"/>
        <s v="6 días 13:14" u="1"/>
        <s v="6 días 13:56" u="1"/>
        <s v="3 días 14:11" u="1"/>
        <s v="9 días 14:16" u="1"/>
        <s v="6 días 14:29" u="1"/>
        <s v="8 días 14:31" u="1"/>
        <s v="6 días 14:32" u="1"/>
        <s v="4 días 14:51" u="1"/>
        <s v="3 días 15:14" u="1"/>
        <s v="3 días 15:25" u="1"/>
        <s v="4 días 15:40" u="1"/>
        <s v="3 días 15:42" u="1"/>
        <s v="6 días 15:49" u="1"/>
        <s v="4 días 15:53" u="1"/>
        <s v="4 días 16:12" u="1"/>
        <s v="6 días 16:42" u="1"/>
        <s v="4 días 20:39" u="1"/>
        <s v="8 días 08:16" u="1"/>
        <s v="4 días 14:38" u="1"/>
        <s v="3 días 12:10" u="1"/>
        <s v="7 días 08:32" u="1"/>
        <s v="7 días 08:52" u="1"/>
        <s v="7 días 08:59" u="1"/>
        <s v="7 días 09:15" u="1"/>
        <s v="7 días 09:29" u="1"/>
        <s v="7 días 09:32" u="1"/>
        <s v="7 días 09:37" u="1"/>
        <s v="10 días 10:56" u="1"/>
        <s v="7 días 10:57" u="1"/>
        <s v="7 días 11:27" u="1"/>
        <s v="10 días 11:57" u="1"/>
        <s v="7 días 13:53" u="1"/>
        <s v="7 días 14:02" u="1"/>
        <s v="10 días 14:10" u="1"/>
        <s v="10 días 15:14" u="1"/>
        <s v="3 días 21:40" u="1"/>
        <s v="2 días 17:32" u="1"/>
        <s v="2 días 17:35" u="1"/>
        <s v="4 días 10:05" u="1"/>
        <s v="0 días 14:34" u="1"/>
        <s v="1 días 12:58" u="1"/>
        <s v="2 días 16:11" u="1"/>
        <s v="4 días 14:40" u="1"/>
        <s v="1 días 12:48" u="1"/>
        <s v="1 días 15:15" u="1"/>
        <s v="4 días 09:25" u="1"/>
        <s v="0 días 15:53" u="1"/>
        <s v="2 días 12:35" u="1"/>
        <s v="2 días 12:39" u="1"/>
        <s v="3 días 13:21" u="1"/>
        <s v="9 días 16:34" u="1"/>
        <s v="3 días 19:50" u="1"/>
        <s v="3 días 19:55" u="1"/>
        <s v="6 días 08:07" u="1"/>
        <s v="7 días 08:34" u="1"/>
        <s v="2 días 10:00" u="1"/>
        <s v="8 días 14:57" u="1"/>
        <s v="5 días 11:03" u="1"/>
        <s v="10 días 10:51" u="1"/>
        <s v="2 días 21:57" u="1"/>
        <s v="5 días 13:49" u="1"/>
        <s v="3 días 17:26" u="1"/>
        <s v="2 días 15:30" u="1"/>
        <s v="3 días 07:44" u="1"/>
        <s v="1 días 08:40" u="1"/>
        <s v="0 días 12:09" u="1"/>
        <s v="5 días 10:27" u="1"/>
        <s v="1 días 10:24" u="1"/>
        <s v="0 días 08:03" u="1"/>
        <s v="0 días 09:01" u="1"/>
        <s v="0 días 09:09" u="1"/>
        <s v="0 días 13:40" u="1"/>
        <s v="1 días 15:49" u="1"/>
        <s v="2 días 08:58" u="1"/>
        <s v="2 días 09:11" u="1"/>
        <s v="2 días 09:16" u="1"/>
        <s v="2 días 10:21" u="1"/>
        <s v="5 días 08:19" u="1"/>
        <s v="6 días 12:04" u="1"/>
        <s v="1 días 00:01" u="1"/>
        <s v="1 días 08:03" u="1"/>
        <s v="1 días 13:06" u="1"/>
        <s v="1 días 13:40" u="1"/>
        <s v="1 días 17:14" u="1"/>
        <s v="1 días 07:13" u="1"/>
        <s v="1 días 07:57" u="1"/>
        <s v="3 días 12:58" u="1"/>
        <s v="3 días 13:19" u="1"/>
        <s v="1 días 10:55" u="1"/>
        <s v="1 días 06:35" u="1"/>
        <s v="1 días 11:45" u="1"/>
        <s v="1 días 10:25" u="1"/>
        <s v="1 días 13:19" u="1"/>
        <s v="3 días 15:01" u="1"/>
        <s v="1 días 10:31" u="1"/>
        <s v="3 días 16:41" u="1"/>
        <s v="1 días 10:32" u="1"/>
        <s v="8 días 11:50" u="1"/>
        <s v="3 días 09:06" u="1"/>
        <s v="9 días 11:22" u="1"/>
        <s v="9 días 11:38" u="1"/>
        <s v="3 días 12:08" u="1"/>
        <s v="1 días 12:39" u="1"/>
        <s v="1 días 22:02" u="1"/>
        <s v="2 días 22:01" u="1"/>
        <s v="1 días 22:03" u="1"/>
        <s v="1 días 12:42" u="1"/>
        <s v="5 días 21:56" u="1"/>
        <s v="2 días 11:36" u="1"/>
        <s v="2 días 21:56" u="1"/>
        <s v="1 días 17:17" u="1"/>
        <s v="1 días 10:07" u="1"/>
        <s v="3 días 12:55" u="1"/>
        <s v="3 días 11:03" u="1"/>
        <s v="1 días 08:05" u="1"/>
        <s v="1 días 08:54" u="1"/>
        <s v="1 días 09:53" u="1"/>
        <s v="1 días 06:36" u="1"/>
        <s v="1 días 14:06" u="1"/>
        <s v="1 días 11:39" u="1"/>
        <s v="1 días 14:32" u="1"/>
        <s v="3 días 08:16" u="1"/>
        <s v="1 días 08:58" u="1"/>
        <s v="1 días 12:17" u="1"/>
        <s v="3 días 13:23" u="1"/>
        <s v="3 días 13:24" u="1"/>
        <s v="1 días 16:20" u="1"/>
        <s v="4 días 08:41" u="1"/>
        <s v="4 días 08:48" u="1"/>
        <s v="4 días 10:37" u="1"/>
        <s v="1 días 12:14" u="1"/>
        <s v="1 días 15:57" u="1"/>
        <s v="4 días 17:15" u="1"/>
        <s v="4 días 17:16" u="1"/>
        <s v="5 días 12:14" u="1"/>
        <s v="4 días 12:08" u="1"/>
        <s v="4 días 12:58" u="1"/>
        <s v="9 días 14:53" u="1"/>
        <s v="2 días 14:40" u="1"/>
        <s v="2 días 11:51" u="1"/>
        <s v="9 días 13:21" u="1"/>
        <s v="2 días 09:45" u="1"/>
        <s v="4 días 06:39" u="1"/>
        <s v="4 días 06:40" u="1"/>
        <s v="2 días 07:18" u="1"/>
        <s v="6 días 08:14" u="1"/>
        <s v="3 días 09:31" u="1"/>
        <s v="7 días 10:45" u="1"/>
        <s v="3 días 21:46" u="1"/>
        <s v="5 días 06:28" u="1"/>
        <s v="9 días 08:54" u="1"/>
        <s v="5 días 09:46" u="1"/>
        <s v="9 días 08:38" u="1"/>
        <s v="2 días 22:02" u="1"/>
        <s v="3 días 16:02" u="1"/>
        <s v="4 días 21:40" u="1"/>
        <s v="2 días 12:32" u="1"/>
        <s v="4 días 08:43" u="1"/>
        <s v="3 días 22:01" u="1"/>
        <s v="7 días 18:00" u="1"/>
        <s v="7 días 09:34" u="1"/>
        <s v="6 días 13:30" u="1"/>
        <s v="8 días 15:29" u="1"/>
        <s v="3 días 07:43" u="1"/>
        <s v="2 días 22:03" u="1"/>
        <s v="6 días 21:56" u="1"/>
        <s v="3 días 11:36" u="1"/>
        <s v="3 días 21:56" u="1"/>
        <s v="6 días 15:17" u="1"/>
        <s v="5 días 14:33" u="1"/>
        <s v="6 días 17:33" u="1"/>
        <s v="7 días 09:00" u="1"/>
        <s v="7 días 09:02" u="1"/>
        <s v="3 días 17:32" u="1"/>
        <s v="3 días 17:35" u="1"/>
        <s v="4 días 19:37" u="1"/>
        <s v="6 días 19:44" u="1"/>
        <s v="4 días 17:26" u="1"/>
        <s v="3 días 09:04" u="1"/>
        <s v="2 días 14:36" u="1"/>
        <s v="4 días 07:16" u="1"/>
        <s v="4 días 07:14" u="1"/>
        <s v="2 días 17:17" u="1"/>
        <s v="7 días 12:24" u="1"/>
        <s v="6 días 16:38" u="1"/>
        <s v="4 días 15:18" u="1"/>
        <s v="7 días 10:29" u="1"/>
        <s v="6 días 09:41" u="1"/>
        <s v="4 días 15:56" u="1"/>
        <s v="9 días 14:13" u="1"/>
        <s v="4 días 13:19" u="1"/>
        <s v="2 días 08:09" u="1"/>
        <s v="8 días 09:50" u="1"/>
        <s v="3 días 15:30" u="1"/>
        <s v="4 días 12:55" u="1"/>
        <s v="8 días 09:36" u="1"/>
        <s v="2 días 06:17" u="1"/>
        <s v="4 días 07:44" u="1"/>
        <s v="4 días 13:55" u="1"/>
        <s v="4 días 10:08" u="1"/>
        <s v="6 días 11:41" u="1"/>
        <s v="6 días 11:55" u="1"/>
        <s v="5 días 10:11" u="1"/>
        <s v="3 días 10:05" u="1"/>
        <s v="2 días 08:54" u="1"/>
        <s v="6 días 13:52" u="1"/>
        <s v="2 días 06:35" u="1"/>
        <s v="2 días 06:36" u="1"/>
        <s v="2 días 10:25" u="1"/>
        <s v="2 días 12:58" u="1"/>
        <s v="4 días 15:01" u="1"/>
        <s v="8 días 07:38" u="1"/>
        <s v="2 días 14:06" u="1"/>
        <s v="2 días 10:30" u="1"/>
        <s v="2 días 10:31" u="1"/>
        <s v="4 días 17:45" u="1"/>
        <s v="4 días 11:18" u="1"/>
        <s v="2 días 11:39" u="1"/>
        <s v="6 días 08:36" u="1"/>
        <s v="5 días 11:19" u="1"/>
        <s v="4 días 10:59" u="1"/>
        <s v="5 días 14:52" u="1"/>
        <s v="6 días 15:22" u="1"/>
        <s v="4 días 18:05" u="1"/>
        <s v="3 días 08:48" u="1"/>
        <s v="3 días 14:47" u="1"/>
        <s v="10 días 09:19" u="1"/>
        <s v="5 días 11:56" u="1"/>
        <s v="6 días 13:54" u="1"/>
        <s v="5 días 20:34" u="1"/>
        <s v="5 días 14:40" u="1"/>
        <s v="4 días 08:16" u="1"/>
        <s v="2 días 08:47" u="1"/>
        <s v="4 días 09:55" u="1"/>
        <s v="8 días 10:20" u="1"/>
        <s v="5 días 11:12" u="1"/>
        <s v="4 días 12:09" u="1"/>
        <s v="2 días 12:48" u="1"/>
        <s v="4 días 13:23" u="1"/>
        <s v="4 días 13:48" u="1"/>
        <s v="4 días 14:12" u="1"/>
        <s v="4 días 14:37" u="1"/>
        <s v="4 días 15:10" u="1"/>
        <s v="2 días 15:15" u="1"/>
        <s v="2 días 15:21" u="1"/>
        <s v="8 días 15:43" u="1"/>
        <s v="6 días 16:04" u="1"/>
        <s v="2 días 16:41" u="1"/>
        <s v="4 días 16:41" u="1"/>
        <s v="4 días 17:03" u="1"/>
        <s v="2 días 17:43" u="1"/>
        <s v="2 días 19:36" u="1"/>
        <s v="2 días 07:13" u="1"/>
        <s v="2 días 07:57" u="1"/>
        <s v="3 días 08:25" u="1"/>
        <s v="7 días 08:37" u="1"/>
        <s v="5 días 08:41" u="1"/>
        <s v="3 días 09:16" u="1"/>
        <s v="3 días 16:34" u="1"/>
        <s v="8 días 10:16" u="1"/>
        <s v="2 días 10:32" u="1"/>
        <s v="9 días 10:48" u="1"/>
        <s v="2 días 11:04" u="1"/>
        <s v="8 días 11:31" u="1"/>
        <s v="9 días 11:50" u="1"/>
        <s v="7 días 11:52" u="1"/>
        <s v="7 días 11:53" u="1"/>
        <s v="2 días 12:14" u="1"/>
        <s v="3 días 12:35" u="1"/>
        <s v="3 días 12:39" u="1"/>
        <s v="2 días 12:43" u="1"/>
        <s v="12 días 12:43" u="1"/>
        <s v="9 días 14:57" u="1"/>
        <s v="3 días 15:04" u="1"/>
        <s v="5 días 15:13" u="1"/>
        <s v="7 días 15:20" u="1"/>
        <s v="5 días 15:58" u="1"/>
        <s v="3 días 15:59" u="1"/>
        <s v="5 días 16:01" u="1"/>
        <s v="5 días 16:03" u="1"/>
        <s v="7 días 16:25" u="1"/>
        <s v="2 días 16:26" u="1"/>
        <s v="7 días 16:27" u="1"/>
        <s v="2 días 16:55" u="1"/>
        <s v="2 días 17:04" u="1"/>
        <s v="5 días 17:05" u="1"/>
        <s v="5 días 17:15" u="1"/>
        <s v="5 días 17:16" u="1"/>
        <s v="2 días 17:42" u="1"/>
        <s v="7 días 20:14" u="1"/>
        <s v="6 días 07:29" u="1"/>
        <s v="9 días 07:45" u="1"/>
        <s v="6 días 08:03" u="1"/>
        <s v="6 días 08:19" u="1"/>
        <s v="4 días 08:36" u="1"/>
        <s v="10 días 08:41" u="1"/>
        <s v="8 días 09:46" u="1"/>
        <s v="10 días 10:26" u="1"/>
        <s v="6 días 11:03" u="1"/>
        <s v="10 días 11:22" u="1"/>
        <s v="6 días 11:23" u="1"/>
        <s v="9 días 11:29" u="1"/>
        <s v="6 días 11:33" u="1"/>
        <s v="10 días 11:38" u="1"/>
        <s v="4 días 11:57" u="1"/>
        <s v="8 días 12:22" u="1"/>
        <s v="13 días 12:53" u="1"/>
        <s v="8 días 13:05" u="1"/>
        <s v="6 días 13:09" u="1"/>
        <s v="8 días 13:16" u="1"/>
        <s v="9 días 13:30" u="1"/>
        <s v="6 días 13:35" u="1"/>
        <s v="4 días 14:05" u="1"/>
        <s v="4 días 14:15" u="1"/>
        <s v="9 días 14:20" u="1"/>
        <s v="9 días 14:28" u="1"/>
        <s v="6 días 14:34" u="1"/>
        <s v="6 días 14:45" u="1"/>
        <s v="8 días 14:49" u="1"/>
        <s v="6 días 15:03" u="1"/>
        <s v="6 días 15:33" u="1"/>
        <s v="6 días 16:15" u="1"/>
        <s v="9 días 16:30" u="1"/>
        <s v="3 días 16:31" u="1"/>
        <s v="10 días 16:34" u="1"/>
        <s v="6 días 16:39" u="1"/>
        <s v="10 días 16:43" u="1"/>
        <s v="6 días 16:44" u="1"/>
        <s v="4 días 16:52" u="1"/>
        <s v="3 días 16:54" u="1"/>
        <s v="10 días 16:57" u="1"/>
        <s v="3 días 17:01" u="1"/>
        <s v="6 días 17:02" u="1"/>
        <s v="4 días 17:24" u="1"/>
        <s v="4 días 18:04" u="1"/>
        <s v="4 días 18:06" u="1"/>
        <s v="4 días 19:50" u="1"/>
        <s v="4 días 19:55" u="1"/>
        <s v="7 días 08:07" u="1"/>
        <s v="7 días 08:17" u="1"/>
        <s v="10 días 08:32" u="1"/>
        <s v="7 días 08:42" u="1"/>
        <s v="5 días 09:24" u="1"/>
        <s v="10 días 09:47" u="1"/>
        <s v="7 días 09:57" u="1"/>
        <s v="8 días 10:31" u="1"/>
        <s v="11 días 10:42" u="1"/>
        <s v="11 días 10:51" u="1"/>
        <s v="11 días 11:21" u="1"/>
        <s v="7 días 11:22" u="1"/>
        <s v="11 días 11:36" u="1"/>
        <s v="7 días 11:45" u="1"/>
        <s v="7 días 12:04" u="1"/>
        <s v="11 días 12:26" u="1"/>
        <s v="5 días 12:51" u="1"/>
        <s v="7 días 13:04" u="1"/>
        <s v="7 días 13:14" u="1"/>
        <s v="7 días 13:26" u="1"/>
        <s v="7 días 13:56" u="1"/>
        <s v="4 días 14:11" u="1"/>
        <s v="10 días 14:16" u="1"/>
        <s v="7 días 14:32" u="1"/>
        <s v="7 días 14:58" u="1"/>
        <s v="4 días 14:59" u="1"/>
        <s v="1 días 22:00" u="1"/>
        <s v="0 días 13:51" u="1"/>
        <s v="2 días 06:32" u="1"/>
        <s v="1 días 11:19" u="1"/>
        <s v="0 días 15:09" u="1"/>
        <s v="6 días 12:21" u="1"/>
        <s v="3 días 10:02" u="1"/>
        <s v="1 días 13:54" u="1"/>
        <s v="6 días 11:00" u="1"/>
        <s v="0 días 12:24" u="1"/>
        <s v="0 días 12:05" u="1"/>
        <s v="0 días 14:19" u="1"/>
        <s v="0 días 13:46" u="1"/>
        <s v="8 días 07:19" u="1"/>
        <s v="8 días 11:37" u="1"/>
        <s v="8 días 13:54" u="1"/>
        <s v="2 días 16:39" u="1"/>
        <s v="2 días 16:40" u="1"/>
        <s v="3 días 10:10" u="1"/>
        <s v="3 días 10:53" u="1"/>
        <s v="5 días 14:15" u="1"/>
        <s v="5 días 15:07" u="1"/>
        <s v="10 días 12:47" u="1"/>
        <s v="10 días 13:49" u="1"/>
        <s v="9 días 15:17" u="1"/>
        <s v="9 días 15:20" u="1"/>
        <s v="9 días 15:25" u="1"/>
        <s v="9 días 15:28" u="1"/>
        <s v="7 días 07:43" u="1"/>
        <s v="7 días 07:49" u="1"/>
        <s v="7 días 07:59" u="1"/>
        <s v="4 días 21:58" u="1"/>
        <s v="0 días 15:56" u="1"/>
        <s v="6 días 22:01" u="1"/>
        <s v="1 días 13:33" u="1"/>
        <s v="3 días 08:55" u="1"/>
        <s v="2 días 22:00" u="1"/>
        <s v="2 días 08:41" u="1"/>
        <s v="5 días 17:53" u="1"/>
        <s v="5 días 17:51" u="1"/>
        <s v="6 días 14:33" u="1"/>
        <s v="4 días 10:56" u="1"/>
        <s v="0 días 09:34" u="1"/>
        <s v="2 días 13:26" u="1"/>
        <s v="3 días 16:22" u="1"/>
        <s v="2 días 09:07" u="1"/>
        <s v="4 días 06:49" u="1"/>
        <s v="1 días 08:17" u="1"/>
        <s v="1 días 09:11" u="1"/>
        <s v="0 días 10:58" u="1"/>
        <s v="1 días 11:16" u="1"/>
        <s v="1 días 11:42" u="1"/>
        <s v="2 días 13:20" u="1"/>
        <s v="2 días 14:14" u="1"/>
        <s v="2 días 14:24" u="1"/>
        <s v="4 días 14:28" u="1"/>
        <s v="4 días 14:47" u="1"/>
        <s v="2 días 15:05" u="1"/>
        <s v="8 días 09:39" u="1"/>
        <s v="5 días 10:19" u="1"/>
        <s v="5 días 11:40" u="1"/>
        <s v="8 días 12:05" u="1"/>
        <s v="5 días 12:34" u="1"/>
        <s v="5 días 13:00" u="1"/>
        <s v="5 días 16:05" u="1"/>
        <s v="5 días 12:59" u="1"/>
        <s v="8 días 16:17" u="1"/>
        <s v="9 días 10:10" u="1"/>
        <s v="3 días 14:40" u="1"/>
        <s v="4 días 21:57" u="1"/>
        <s v="2 días 00:01" u="1"/>
        <s v="5 días 21:58" u="1"/>
        <s v="1 días 11:40" u="1"/>
        <s v="5 días 06:39" u="1"/>
        <s v="5 días 06:40" u="1"/>
        <s v="0 días 19:43" u="1"/>
        <s v="3 días 07:18" u="1"/>
        <s v="4 días 09:31" u="1"/>
        <s v="10 días 08:38" u="1"/>
        <s v="3 días 22:02" u="1"/>
        <s v="1 días 13:51" u="1"/>
        <s v="2 días 08:46" u="1"/>
        <s v="4 días 22:01" u="1"/>
        <s v="5 días 08:43" u="1"/>
        <s v="8 días 18:00" u="1"/>
        <s v="3 días 06:32" u="1"/>
        <s v="6 días 09:12" u="1"/>
        <s v="7 días 22:01" u="1"/>
        <s v="9 días 15:29" u="1"/>
        <s v="9 días 15:31" u="1"/>
        <s v="3 días 22:03" u="1"/>
        <s v="3 días 12:42" u="1"/>
        <s v="7 días 21:56" u="1"/>
        <s v="4 días 11:36" u="1"/>
        <s v="3 días 22:00" u="1"/>
        <s v="4 días 21:56" u="1"/>
        <s v="3 días 08:41" u="1"/>
        <s v="6 días 17:53" u="1"/>
        <s v="6 días 17:51" u="1"/>
        <s v="4 días 17:32" u="1"/>
        <s v="4 días 17:35" u="1"/>
        <s v="5 días 17:26" u="1"/>
        <s v="7 días 14:33" u="1"/>
        <s v="5 días 07:16" u="1"/>
        <s v="5 días 07:14" u="1"/>
        <s v="3 días 17:17" u="1"/>
        <s v="7 días 16:38" u="1"/>
        <s v="5 días 15:18" u="1"/>
        <s v="7 días 09:41" u="1"/>
        <s v="5 días 13:19" u="1"/>
        <s v="3 días 08:09" u="1"/>
        <s v="5 días 12:55" u="1"/>
        <s v="9 días 09:36" u="1"/>
        <s v="5 días 07:44" u="1"/>
        <s v="5 días 13:55" u="1"/>
        <s v="5 días 16:30" u="1"/>
        <s v="5 días 10:08" u="1"/>
        <s v="7 días 11:41" u="1"/>
        <s v="1 días 09:34" u="1"/>
        <s v="0 días 16:48" u="1"/>
        <s v="0 días 19:54" u="1"/>
        <s v="5 días 16:51" u="1"/>
        <s v="7 días 13:24" u="1"/>
        <s v="2 días 10:55" u="1"/>
        <s v="3 días 10:09" u="1"/>
        <s v="7 días 13:52" u="1"/>
        <s v="5 días 15:14" u="1"/>
        <s v="2 días 09:53" u="1"/>
        <s v="3 días 06:35" u="1"/>
        <s v="3 días 06:36" u="1"/>
        <s v="3 días 13:26" u="1"/>
        <s v="5 días 08:11" u="1"/>
        <s v="5 días 15:01" u="1"/>
        <s v="3 días 14:06" u="1"/>
        <s v="5 días 11:18" u="1"/>
        <s v="6 días 11:54" u="1"/>
        <s v="3 días 06:49" u="1"/>
        <s v="3 días 09:07" u="1"/>
        <s v="7 días 11:00" u="1"/>
        <s v="10 días 11:19" u="1"/>
        <s v="5 días 06:49" u="1"/>
        <s v="1 días 12:24" u="1"/>
        <s v="5 días 12:45" u="1"/>
        <s v="6 días 14:52" u="1"/>
        <s v="7 días 15:22" u="1"/>
        <s v="5 días 11:00" u="1"/>
        <s v="3 días 16:57" u="1"/>
        <s v="5 días 18:05" u="1"/>
        <s v="2 días 08:17" u="1"/>
        <s v="1 días 09:03" u="1"/>
        <s v="11 días 09:19" u="1"/>
        <s v="1 días 12:05" u="1"/>
        <s v="1 días 14:19" u="1"/>
        <s v="6 días 20:34" u="1"/>
        <s v="6 días 09:45" u="1"/>
        <s v="1 días 13:46" u="1"/>
        <s v="9 días 07:19" u="1"/>
        <s v="5 días 07:32" u="1"/>
        <s v="3 días 08:34" u="1"/>
        <s v="9 días 10:20" u="1"/>
        <s v="7 días 10:36" u="1"/>
        <s v="9 días 11:37" u="1"/>
        <s v="5 días 12:09" u="1"/>
        <s v="3 días 12:48" u="1"/>
        <s v="2 días 13:06" u="1"/>
        <s v="3 días 13:20" u="1"/>
        <s v="2 días 13:40" u="1"/>
        <s v="9 días 13:54" u="1"/>
        <s v="3 días 14:14" u="1"/>
        <s v="5 días 14:47" u="1"/>
        <s v="5 días 15:10" u="1"/>
        <s v="3 días 15:15" u="1"/>
        <s v="3 días 15:21" u="1"/>
        <s v="9 días 15:43" u="1"/>
        <s v="7 días 16:04" u="1"/>
        <s v="2 días 16:20" u="1"/>
        <s v="5 días 16:40" u="1"/>
        <s v="5 días 16:41" u="1"/>
        <s v="2 días 17:14" u="1"/>
        <s v="3 días 19:36" u="1"/>
        <s v="3 días 07:13" u="1"/>
        <s v="3 días 07:57" u="1"/>
        <s v="8 días 08:37" u="1"/>
        <s v="6 días 08:48" u="1"/>
        <s v="4 días 16:34" u="1"/>
        <s v="9 días 09:39" u="1"/>
        <s v="9 días 10:16" u="1"/>
        <s v="6 días 10:19" u="1"/>
        <s v="4 días 10:21" u="1"/>
        <s v="3 días 10:32" u="1"/>
        <s v="3 días 10:34" u="1"/>
        <s v="6 días 10:37" u="1"/>
        <s v="6 días 10:44" u="1"/>
        <s v="10 días 10:48" u="1"/>
        <s v="4 días 10:53" u="1"/>
        <s v="9 días 11:26" u="1"/>
        <s v="9 días 11:31" u="1"/>
        <s v="6 días 11:40" u="1"/>
        <s v="6 días 11:42" u="1"/>
        <s v="10 días 11:50" u="1"/>
        <s v="8 días 11:53" u="1"/>
        <s v="9 días 12:05" u="1"/>
        <s v="6 días 12:34" u="1"/>
        <s v="4 días 12:35" u="1"/>
        <s v="3 días 12:43" u="1"/>
        <s v="13 días 12:43" u="1"/>
        <s v="6 días 13:00" u="1"/>
        <s v="6 días 13:34" u="1"/>
        <s v="7 días 13:38" u="1"/>
        <s v="10 días 14:13" u="1"/>
        <s v="6 días 14:15" u="1"/>
        <s v="4 días 14:20" u="1"/>
        <s v="6 días 14:40" u="1"/>
        <s v="10 días 14:57" u="1"/>
        <s v="6 días 15:07" u="1"/>
        <s v="8 días 15:20" u="1"/>
        <s v="6 días 16:03" u="1"/>
        <s v="6 días 16:05" u="1"/>
        <s v="8 días 16:25" u="1"/>
        <s v="8 días 16:27" u="1"/>
        <s v="3 días 16:44" u="1"/>
        <s v="3 días 16:55" u="1"/>
        <s v="6 días 17:05" u="1"/>
        <s v="6 días 17:15" u="1"/>
        <s v="6 días 17:16" u="1"/>
        <s v="3 días 17:42" u="1"/>
        <s v="8 días 20:14" u="1"/>
        <s v="11 días 08:41" u="1"/>
        <s v="5 días 09:06" u="1"/>
        <s v="4 días 09:19" u="1"/>
        <s v="7 días 09:53" u="1"/>
        <s v="11 días 10:26" u="1"/>
        <s v="11 días 11:22" u="1"/>
        <s v="5 días 11:32" u="1"/>
        <s v="11 días 11:38" u="1"/>
        <s v="11 días 12:47" u="1"/>
        <s v="11 días 13:49" u="1"/>
        <s v="5 días 14:05" u="1"/>
        <s v="10 días 15:17" u="1"/>
        <s v="10 días 15:25" u="1"/>
        <s v="10 días 15:28" u="1"/>
        <s v="7 días 15:32" u="1"/>
        <s v="0 días 14:36" u="1"/>
        <s v="7 días 15:55" u="1"/>
        <s v="1 días 22:05" u="1"/>
        <s v="3 días 21:59" u="1"/>
        <s v="3 días 22:04" u="1"/>
        <s v="1 días 06:14" u="1"/>
        <s v="2 días 11:28" u="1"/>
        <s v="3 días 08:33" u="1"/>
        <s v="1 días 13:31" u="1"/>
        <s v="0 días 14:15" u="1"/>
        <s v="0 días 14:21" u="1"/>
        <s v="1 días 14:22" u="1"/>
        <s v="1 días 16:25" u="1"/>
        <s v="1 días 21:48" u="1"/>
        <s v="0 días 12:56" u="1"/>
        <s v="4 días 13:22" u="1"/>
        <s v="1 días 10:03" u="1"/>
        <s v="4 días 17:17" u="1"/>
        <s v="8 días 11:44" u="1"/>
        <s v="1 días 13:24" u="1"/>
        <s v="9 días 13:11" u="1"/>
        <s v="10 días 13:04" u="1"/>
        <s v="0 días 13:32" u="1"/>
        <s v="6 días 10:51" u="1"/>
        <s v="6 días 15:27" u="1"/>
        <s v="1 días 21:42" u="1"/>
        <s v="1 días 09:30" u="1"/>
        <s v="4 días 22:02" u="1"/>
        <s v="0 días 11:56" u="1"/>
        <s v="0 días 12:07" u="1"/>
        <s v="0 días 10:40" u="1"/>
        <s v="4 días 11:35" u="1"/>
        <s v="1 días 22:12" u="1"/>
        <s v="2 días 09:05" u="1"/>
        <s v="2 días 13:12" u="1"/>
        <s v="1 días 10:54" u="1"/>
        <s v="1 días 16:29" u="1"/>
        <s v="0 días 08:37" u="1"/>
        <s v="0 días 09:07" u="1"/>
        <s v="0 días 10:47" u="1"/>
        <s v="0 días 11:01" u="1"/>
        <s v="7 días 12:21" u="1"/>
        <s v="1 días 12:23" u="1"/>
        <s v="1 días 14:18" u="1"/>
        <s v="1 días 14:38" u="1"/>
        <s v="1 días 14:54" u="1"/>
        <s v="1 días 14:56" u="1"/>
        <s v="3 días 16:35" u="1"/>
        <s v="1 días 12:07" u="1"/>
        <s v="2 días 08:45" u="1"/>
        <s v="3 días 11:43" u="1"/>
        <s v="3 días 14:28" u="1"/>
      </sharedItems>
    </cacheField>
    <cacheField name="ESTADO" numFmtId="0">
      <sharedItems containsBlank="1" count="6">
        <s v="A TIEMPO"/>
        <s v="ALERTA"/>
        <s v="ALERTA_0 Días"/>
        <s v="VENCIDO"/>
        <m u="1"/>
        <s v="SIN FECHA" u="1"/>
      </sharedItems>
    </cacheField>
    <cacheField name="REPORTE_TECNICO" numFmtId="0">
      <sharedItems/>
    </cacheField>
    <cacheField name="TECNICO_EJECUTA" numFmtId="0">
      <sharedItems/>
    </cacheField>
    <cacheField name="OBSERVACION" numFmtId="0">
      <sharedItems longText="1"/>
    </cacheField>
    <cacheField name="ESTADO_FENIX" numFmtId="0">
      <sharedItems/>
    </cacheField>
    <cacheField name="COORDENADAX" numFmtId="0">
      <sharedItems containsSemiMixedTypes="0" containsString="0" containsNumber="1" minValue="-76.433126000000001" maxValue="-73.897205069999998"/>
    </cacheField>
    <cacheField name="COORDENADAY" numFmtId="0">
      <sharedItems containsSemiMixedTypes="0" containsString="0" containsNumber="1" minValue="5.5494515699999996" maxValue="7.2697036300000004"/>
    </cacheField>
    <cacheField name="AREA_OPERATIVA" numFmtId="0">
      <sharedItems/>
    </cacheField>
    <cacheField name="SUBZONA" numFmtId="0">
      <sharedItems containsBlank="1" count="6">
        <s v="METROPOLITANA SUR"/>
        <s v="SUROESTE"/>
        <s v="OCCIDENTE"/>
        <s v="ORIENTE"/>
        <s v="NORDESTE"/>
        <m u="1"/>
      </sharedItems>
    </cacheField>
    <cacheField name="SUBPED" numFmtId="0">
      <sharedItems/>
    </cacheField>
    <cacheField name="ORDEN_ESTADO" numFmtId="0">
      <sharedItems containsSemiMixedTypes="0" containsString="0" containsNumber="1" containsInteger="1" minValue="0" maxValue="5" count="6">
        <n v="4"/>
        <n v="3"/>
        <n v="2"/>
        <n v="1"/>
        <n v="0" u="1"/>
        <n v="5" u="1"/>
      </sharedItems>
    </cacheField>
  </cacheFields>
  <extLst>
    <ext xmlns:x14="http://schemas.microsoft.com/office/spreadsheetml/2009/9/main" uri="{725AE2AE-9491-48be-B2B4-4EB974FC3084}">
      <x14:pivotCacheDefinition pivotCacheId="4512453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6">
  <r>
    <x v="0"/>
    <s v="ENENOR"/>
    <s v="CAMBI"/>
    <s v="ENENOR"/>
    <d v="2023-08-09T10:13:10"/>
    <x v="0"/>
    <s v="1087547709"/>
    <s v="HECTOR MARIO GALLEGO ACEVEDO"/>
    <s v="SIN DATOS"/>
    <s v="3206413426"/>
    <x v="0"/>
    <x v="0"/>
    <s v="053810008201420000"/>
    <x v="0"/>
    <x v="0"/>
    <s v="METROSUR Vin. Leg. Ref. Concentrada"/>
    <x v="0"/>
    <x v="0"/>
    <x v="0"/>
    <s v="0 días 11:07"/>
    <x v="0"/>
    <x v="0"/>
    <s v="DESCARTADO"/>
    <s v="JUAN GUILLERMO RIVERA MAZO"/>
    <s v="440 presentar punto de conexión actualizado  reforma por aumento de capacidad _x000a_Usuario indica que ya lo solicito y se encuentra a la espera N° 23600548"/>
    <s v="ABIERTO"/>
    <n v="-75.614163169999998"/>
    <n v="6.2313810700000003"/>
    <s v="SUR-ENE"/>
    <x v="0"/>
    <s v="2"/>
    <x v="0"/>
  </r>
  <r>
    <x v="1"/>
    <s v="ENECNX"/>
    <s v="NUEVO"/>
    <s v="ENECNX"/>
    <d v="2025-12-26T11:27:49"/>
    <x v="1"/>
    <s v="890910317"/>
    <s v="EDIFICIO EL POBLADO"/>
    <s v="SIN DATOS"/>
    <s v="3007919224"/>
    <x v="1"/>
    <x v="0"/>
    <s v="051423101001070000"/>
    <x v="0"/>
    <x v="1"/>
    <s v="Revisor Puntos de Conexión Metrosur"/>
    <x v="0"/>
    <x v="1"/>
    <x v="1"/>
    <s v="2 días 11:27"/>
    <x v="1"/>
    <x v="1"/>
    <s v="SIN DATO"/>
    <s v="SIN DATO"/>
    <s v="SIN DATO"/>
    <s v="ABIERTO"/>
    <n v="-75.570102169999998"/>
    <n v="6.2124503300000002"/>
    <s v="SUR-ENE"/>
    <x v="0"/>
    <s v="3"/>
    <x v="1"/>
  </r>
  <r>
    <x v="2"/>
    <s v="ENERES"/>
    <s v="NUEVO"/>
    <s v="ENERES"/>
    <d v="2024-03-20T14:15:59"/>
    <x v="2"/>
    <s v="43637045"/>
    <s v="CAROLINA HERRERA LOPEZ"/>
    <s v="2348401"/>
    <s v="3002118170"/>
    <x v="2"/>
    <x v="0"/>
    <s v="053818006100090401"/>
    <x v="0"/>
    <x v="2"/>
    <s v="Revisor Instal. Regadas Metrosur"/>
    <x v="0"/>
    <x v="0"/>
    <x v="2"/>
    <s v="2 días 09:55"/>
    <x v="2"/>
    <x v="0"/>
    <s v="DESCARTADO"/>
    <s v="YHAN GIANNY MATURANA LARGACHA"/>
    <s v="Presentar tarjeta profesional del electricista "/>
    <s v="ABIERTO"/>
    <n v="-75.608886979999994"/>
    <n v="6.2472212899999997"/>
    <s v="SUR-ENE"/>
    <x v="0"/>
    <s v="1"/>
    <x v="0"/>
  </r>
  <r>
    <x v="3"/>
    <s v="ENERES"/>
    <s v="NUEVO"/>
    <s v="ENERES"/>
    <d v="2024-12-27T07:40:52"/>
    <x v="3"/>
    <s v="32536625"/>
    <s v="BEATRIZ ELENA MOLINA RESTREPO"/>
    <s v="4997245"/>
    <s v="3148699415"/>
    <x v="3"/>
    <x v="0"/>
    <s v="084013002000140201"/>
    <x v="0"/>
    <x v="2"/>
    <s v="Revisor Instal. Regadas Metrosur"/>
    <x v="0"/>
    <x v="0"/>
    <x v="3"/>
    <s v="5 días 16:19"/>
    <x v="3"/>
    <x v="1"/>
    <s v="DESCARTADO"/>
    <s v="JUAN GUILLERMO RIVERA MAZO"/>
    <s v="414 instalación sola usuaria tiende vía telefónica indica que se encuentra retirada y no hay quien atiende la visita se le informa que debe reprogramar una nueva visita en la línea de epm"/>
    <s v="ABIERTO"/>
    <n v="-75.617800009999996"/>
    <n v="6.2565242999999997"/>
    <s v="SUR-ENE"/>
    <x v="0"/>
    <s v="1"/>
    <x v="1"/>
  </r>
  <r>
    <x v="3"/>
    <s v="ENERES"/>
    <s v="NUEVO"/>
    <s v="ENERES"/>
    <d v="2024-12-27T07:40:52"/>
    <x v="3"/>
    <s v="32536625"/>
    <s v="BEATRIZ ELENA MOLINA RESTREPO"/>
    <s v="4997245"/>
    <s v="3148699415"/>
    <x v="3"/>
    <x v="0"/>
    <s v="084013002000140201"/>
    <x v="0"/>
    <x v="2"/>
    <s v="Revisor Instal. Regadas Metrosur"/>
    <x v="0"/>
    <x v="0"/>
    <x v="3"/>
    <s v="5 días 16:19"/>
    <x v="3"/>
    <x v="1"/>
    <s v="LEGALIZADO"/>
    <s v="JUAN GUILLERMO RIVERA MAZO"/>
    <s v="Legalización "/>
    <s v="ABIERTO"/>
    <n v="-75.617800009999996"/>
    <n v="6.2565242999999997"/>
    <s v="SUR-ENE"/>
    <x v="0"/>
    <s v="1"/>
    <x v="1"/>
  </r>
  <r>
    <x v="4"/>
    <s v="ENERES"/>
    <s v="NUEVO"/>
    <s v="ENERES"/>
    <d v="2025-03-14T12:49:26"/>
    <x v="4"/>
    <s v="1026147798"/>
    <s v="YENIFER USME BERNAL"/>
    <s v="SIN DATOS"/>
    <s v="3024370999"/>
    <x v="4"/>
    <x v="1"/>
    <s v="161010143000000001"/>
    <x v="1"/>
    <x v="2"/>
    <s v="Revisor Instal. Regadas Metrosur"/>
    <x v="1"/>
    <x v="2"/>
    <x v="4"/>
    <s v="5 días 13:48"/>
    <x v="4"/>
    <x v="0"/>
    <s v="SIN DATO"/>
    <s v="SIN DATO"/>
    <s v="SIN DATO"/>
    <s v="ABIERTO"/>
    <n v="-75.648924550000004"/>
    <n v="6.0933869899999999"/>
    <s v="SUR-ENE"/>
    <x v="0"/>
    <s v="1"/>
    <x v="0"/>
  </r>
  <r>
    <x v="5"/>
    <s v="ENERES"/>
    <s v="NUEVO"/>
    <s v="ENEDOM"/>
    <d v="2025-04-22T12:59:28"/>
    <x v="5"/>
    <s v="1152455095"/>
    <s v="YAINARI DIOSA VERA"/>
    <s v="SIN DATOS"/>
    <s v="3001988390"/>
    <x v="5"/>
    <x v="0"/>
    <s v="081121402000650200"/>
    <x v="0"/>
    <x v="3"/>
    <s v="Habilitación Viviendas Metrosur"/>
    <x v="0"/>
    <x v="3"/>
    <x v="5"/>
    <s v="2 días 13:00"/>
    <x v="5"/>
    <x v="0"/>
    <s v="SIN DATO"/>
    <s v="SIN DATO"/>
    <s v="SIN DATO"/>
    <s v="ABIERTO"/>
    <n v="-75.635281000000006"/>
    <n v="6.2187000000000001"/>
    <s v="SUR-ENE"/>
    <x v="0"/>
    <s v="1"/>
    <x v="0"/>
  </r>
  <r>
    <x v="6"/>
    <s v="ENERES"/>
    <s v="NUEVO"/>
    <s v="ENEDOM"/>
    <d v="2025-12-19T16:49:48"/>
    <x v="6"/>
    <s v="43532055"/>
    <s v="AURA ELENA PUERTA SUAREZ"/>
    <s v="SIN DATOS"/>
    <s v="3002968446"/>
    <x v="6"/>
    <x v="2"/>
    <s v="159037005000000000"/>
    <x v="2"/>
    <x v="4"/>
    <s v="Habilitación Viviendas Metrosur"/>
    <x v="0"/>
    <x v="0"/>
    <x v="6"/>
    <s v="6 días 16:49"/>
    <x v="6"/>
    <x v="1"/>
    <s v="SIN DATO"/>
    <s v="SIN DATO"/>
    <s v="SIN DATO"/>
    <s v="ABIERTO"/>
    <n v="-75.649831634999899"/>
    <n v="6.1379125160000303"/>
    <s v="SUR-ENE"/>
    <x v="0"/>
    <s v="1"/>
    <x v="1"/>
  </r>
  <r>
    <x v="7"/>
    <s v="ENERES"/>
    <s v="NUEVO"/>
    <s v="ENEDOM"/>
    <d v="2025-06-03T08:42:56"/>
    <x v="7"/>
    <s v="1026161410"/>
    <s v="JORGE ANDRES VASQUEZ CANO"/>
    <s v="SIN DATOS"/>
    <s v="3113430855"/>
    <x v="7"/>
    <x v="1"/>
    <s v="002527008000170201"/>
    <x v="1"/>
    <x v="3"/>
    <s v="METROSUR-Vinculaciones-HV-Prepago"/>
    <x v="0"/>
    <x v="3"/>
    <x v="7"/>
    <s v="5 días 13:16"/>
    <x v="7"/>
    <x v="2"/>
    <s v="SIN DATO"/>
    <s v="SIN DATO"/>
    <s v="SIN DATO"/>
    <s v="ABIERTO"/>
    <n v="-75.642871959999994"/>
    <n v="6.09111607"/>
    <s v="SUR-ENE"/>
    <x v="0"/>
    <s v="1"/>
    <x v="2"/>
  </r>
  <r>
    <x v="8"/>
    <s v="ENERES"/>
    <s v="NUEVO"/>
    <s v="ENERES"/>
    <d v="2025-06-04T09:13:04"/>
    <x v="8"/>
    <s v="1037625152"/>
    <s v="CRISTIAN ACOSTA ECHAVARRIA"/>
    <s v="SIN DATOS"/>
    <s v="3245628091"/>
    <x v="8"/>
    <x v="0"/>
    <s v="043824007200110502"/>
    <x v="0"/>
    <x v="2"/>
    <s v="METROSUR Vin. Leg. Ref. Concentrada"/>
    <x v="0"/>
    <x v="0"/>
    <x v="8"/>
    <s v="4 días 16:21"/>
    <x v="8"/>
    <x v="0"/>
    <s v="SIN DATO"/>
    <s v="SIN DATO"/>
    <s v="SIN DATO"/>
    <s v="ABIERTO"/>
    <n v="-75.660094999999998"/>
    <n v="6.1874789999999997"/>
    <s v="SUR-ENE"/>
    <x v="0"/>
    <s v="1"/>
    <x v="0"/>
  </r>
  <r>
    <x v="9"/>
    <s v="ENERES"/>
    <s v="NUEVO"/>
    <s v="ENERES"/>
    <d v="2025-06-16T15:56:18"/>
    <x v="9"/>
    <s v="15255626"/>
    <s v="VELEZ QUIROS ANDRES ALBERTO"/>
    <s v="2785364"/>
    <s v="3128346250"/>
    <x v="9"/>
    <x v="1"/>
    <s v="001512004000240103"/>
    <x v="1"/>
    <x v="2"/>
    <s v="Revisor Instal. Regadas Metrosur"/>
    <x v="0"/>
    <x v="0"/>
    <x v="9"/>
    <s v="4 días 15:40"/>
    <x v="9"/>
    <x v="0"/>
    <s v="DESCARTADO"/>
    <s v="CARLOS ANDRÉS PINO RIOS"/>
    <s v="490 protección inadecuada , protección condenada con la tapa en caso que se requiera accionar no se deja deben corregir "/>
    <s v="ABIERTO"/>
    <n v="-75.640293839999998"/>
    <n v="6.1074971800000002"/>
    <s v="SUR-ENE"/>
    <x v="0"/>
    <s v="1"/>
    <x v="0"/>
  </r>
  <r>
    <x v="9"/>
    <s v="ENERES"/>
    <s v="NUEVO"/>
    <s v="ENERES"/>
    <d v="2025-06-16T15:56:18"/>
    <x v="9"/>
    <s v="15255626"/>
    <s v="VELEZ QUIROS ANDRES ALBERTO"/>
    <s v="2785364"/>
    <s v="3128346250"/>
    <x v="9"/>
    <x v="1"/>
    <s v="001512004000240103"/>
    <x v="1"/>
    <x v="2"/>
    <s v="Revisor Instal. Regadas Metrosur"/>
    <x v="0"/>
    <x v="0"/>
    <x v="9"/>
    <s v="4 días 15:40"/>
    <x v="9"/>
    <x v="0"/>
    <s v="DESCARTADO"/>
    <s v="CARLOS ANDRÉS PINO RIOS"/>
    <s v="470 contador no se encuentra conectado al momento de realizarse la legalización deben tener el contador conectado"/>
    <s v="ABIERTO"/>
    <n v="-75.640293839999998"/>
    <n v="6.1074971800000002"/>
    <s v="SUR-ENE"/>
    <x v="0"/>
    <s v="1"/>
    <x v="0"/>
  </r>
  <r>
    <x v="10"/>
    <s v="ENEGED"/>
    <s v="NUEVO"/>
    <s v="ENEGED"/>
    <d v="2025-07-07T11:55:26"/>
    <x v="10"/>
    <s v="811041231"/>
    <s v="URBANIZACIÓN AGUAS DEL BOSQUE"/>
    <s v="SIN DATOS"/>
    <s v="3164937806"/>
    <x v="10"/>
    <x v="0"/>
    <s v="040215002002900004"/>
    <x v="0"/>
    <x v="2"/>
    <s v="SIN DATOS"/>
    <x v="0"/>
    <x v="0"/>
    <x v="10"/>
    <s v="0 días 09:19"/>
    <x v="10"/>
    <x v="0"/>
    <s v="SIN DATO"/>
    <s v="SIN DATO"/>
    <s v="SIN DATO"/>
    <s v="ABIERTO"/>
    <n v="-75.559053000000006"/>
    <n v="6.192475"/>
    <s v="SUR-ENE"/>
    <x v="0"/>
    <s v="1"/>
    <x v="0"/>
  </r>
  <r>
    <x v="11"/>
    <s v="ENERES"/>
    <s v="NUEVO"/>
    <s v="ENEDOM"/>
    <d v="2025-07-14T16:18:19"/>
    <x v="11"/>
    <s v="71187520"/>
    <s v="RAMIRO DE JESUS TAMAYO HENAO"/>
    <s v="SIN DATOS"/>
    <s v="3183788845"/>
    <x v="11"/>
    <x v="3"/>
    <s v="163008153000000301"/>
    <x v="3"/>
    <x v="4"/>
    <s v="Habilitación Viviendas Metrosur"/>
    <x v="0"/>
    <x v="0"/>
    <x v="11"/>
    <s v="6 días 21:46"/>
    <x v="11"/>
    <x v="1"/>
    <s v="EFECTIVO PARA HV"/>
    <s v="ROBINSON DE JESUS ALZATE ARANGO"/>
    <s v="Hv+pase + bornera instalar lunes"/>
    <s v="ABIERTO"/>
    <n v="-75.607892570000004"/>
    <n v="6.1954571899999999"/>
    <s v="SUR-ENE"/>
    <x v="0"/>
    <s v="1"/>
    <x v="1"/>
  </r>
  <r>
    <x v="12"/>
    <s v="ENEPRE"/>
    <s v="NUEVO"/>
    <s v="ENEPRE"/>
    <d v="2025-07-21T08:11:21"/>
    <x v="12"/>
    <s v="1007853420"/>
    <s v="LUIS ANGEL CARDONA SANTANA"/>
    <s v="SIN DATOS"/>
    <s v="3154101108"/>
    <x v="12"/>
    <x v="0"/>
    <s v="136032724439000000"/>
    <x v="0"/>
    <x v="5"/>
    <s v="Energía Prepago Metrosur"/>
    <x v="0"/>
    <x v="4"/>
    <x v="12"/>
    <s v="12 días 13:43"/>
    <x v="12"/>
    <x v="3"/>
    <s v="SIN DATO"/>
    <s v="SIN DATO"/>
    <s v="SIN DATO"/>
    <s v="ABIERTO"/>
    <n v="-75.614861529999999"/>
    <n v="6.2728117499999998"/>
    <s v="SUR-ENE"/>
    <x v="0"/>
    <s v="1"/>
    <x v="3"/>
  </r>
  <r>
    <x v="13"/>
    <s v="ENENOR"/>
    <s v="CAMBI"/>
    <s v="ENENOR"/>
    <d v="2025-07-31T09:21:58"/>
    <x v="13"/>
    <s v="890905211"/>
    <s v="DISTRITO ESPECIAL DE CIENCIA - TECNOLOGIA"/>
    <s v="3854052"/>
    <s v="3015366347"/>
    <x v="13"/>
    <x v="0"/>
    <s v="081018003001759901"/>
    <x v="0"/>
    <x v="0"/>
    <s v="METROSUR Vin. Leg. Ref. Concentrada"/>
    <x v="0"/>
    <x v="0"/>
    <x v="13"/>
    <s v="4 días 15:38"/>
    <x v="13"/>
    <x v="0"/>
    <s v="DESCARTADO"/>
    <s v="YHAN GIANNY MATURANA LARGACHA"/>
    <s v="450 equipotenciar neutro y tierra "/>
    <s v="ABIERTO"/>
    <n v="-75.629232000000002"/>
    <n v="6.2234100000000003"/>
    <s v="SUR-ENE"/>
    <x v="0"/>
    <s v="2"/>
    <x v="0"/>
  </r>
  <r>
    <x v="14"/>
    <s v="ENERES"/>
    <s v="NUEVO"/>
    <s v="ENEDOM"/>
    <d v="2025-08-25T10:02:38"/>
    <x v="14"/>
    <s v="71669576"/>
    <s v="HUMBERTO DE JESUS ZAPATA CRUZ"/>
    <s v="4270230"/>
    <s v="3136568538"/>
    <x v="14"/>
    <x v="0"/>
    <s v="086316001000160116"/>
    <x v="0"/>
    <x v="4"/>
    <s v="Habilitación Viviendas Metrosur"/>
    <x v="0"/>
    <x v="0"/>
    <x v="14"/>
    <s v="5 días 17:27"/>
    <x v="14"/>
    <x v="1"/>
    <s v="SIN DATO"/>
    <s v="SIN DATO"/>
    <s v="SIN DATO"/>
    <s v="ABIERTO"/>
    <n v="-75.638180009999999"/>
    <n v="6.2817299999999996"/>
    <s v="SUR-ENE"/>
    <x v="0"/>
    <s v="1"/>
    <x v="1"/>
  </r>
  <r>
    <x v="15"/>
    <s v="ENERES"/>
    <s v="NUEVO"/>
    <s v="ENERES"/>
    <d v="2025-08-15T11:02:41"/>
    <x v="15"/>
    <s v="43740106"/>
    <s v="ALBA LUCIA ARIAS CARDONA"/>
    <s v="SIN DATOS"/>
    <s v="3105072582"/>
    <x v="15"/>
    <x v="4"/>
    <s v="016423303000110101"/>
    <x v="4"/>
    <x v="2"/>
    <s v="Revisor Instal. Regadas Metrosur"/>
    <x v="0"/>
    <x v="0"/>
    <x v="15"/>
    <s v="0 días 13:23"/>
    <x v="15"/>
    <x v="0"/>
    <s v="SIN DATO"/>
    <s v="SIN DATO"/>
    <s v="SIN DATO"/>
    <s v="ABIERTO"/>
    <n v="-75.61111545"/>
    <n v="6.1538747000000003"/>
    <s v="SUR-ENE"/>
    <x v="0"/>
    <s v="1"/>
    <x v="0"/>
  </r>
  <r>
    <x v="16"/>
    <s v="ENERES"/>
    <s v="NUEVO"/>
    <s v="ENERES"/>
    <d v="2025-08-21T14:28:47"/>
    <x v="16"/>
    <s v="1036673477"/>
    <s v="RUTH SIRLEY MESA MICOLTA"/>
    <s v="SIN DATOS"/>
    <s v="3184398152"/>
    <x v="16"/>
    <x v="3"/>
    <s v="075421003000423331"/>
    <x v="3"/>
    <x v="2"/>
    <s v="Revisor Instal. Regadas Metrosur"/>
    <x v="0"/>
    <x v="0"/>
    <x v="16"/>
    <s v="6 días 21:54"/>
    <x v="16"/>
    <x v="1"/>
    <s v="LEGALIZADO"/>
    <s v="DUBER ALEXANDER RAMIREZ VALENCIA"/>
    <s v="Ok"/>
    <s v="ABIERTO"/>
    <n v="-75.603533389999996"/>
    <n v="6.1684452900000002"/>
    <s v="SUR-ENE"/>
    <x v="0"/>
    <s v="1"/>
    <x v="1"/>
  </r>
  <r>
    <x v="17"/>
    <s v="ENERES"/>
    <s v="NUEVO"/>
    <s v="ENEDOM"/>
    <d v="2025-09-01T08:02:27"/>
    <x v="17"/>
    <s v="71748961"/>
    <s v="CARLOS ALCIDES ISAZA MUÑOZ"/>
    <s v="SIN DATOS"/>
    <s v="3105246284"/>
    <x v="17"/>
    <x v="0"/>
    <s v="054926309110670132"/>
    <x v="0"/>
    <x v="3"/>
    <s v="Habilitación Viviendas Metrosur"/>
    <x v="0"/>
    <x v="3"/>
    <x v="17"/>
    <s v="0 días 12:24"/>
    <x v="17"/>
    <x v="0"/>
    <s v="DESCARTADO"/>
    <s v="JONNY ALEXANDER GUZMAN CONTRERAS"/>
    <s v="405 pendiente por poste en mal estado _x000a_Usuario no quiso firmar "/>
    <s v="ABIERTO"/>
    <n v="-75.610067999999998"/>
    <n v="6.2643500000000003"/>
    <s v="SUR-ENE"/>
    <x v="0"/>
    <s v="1"/>
    <x v="0"/>
  </r>
  <r>
    <x v="18"/>
    <s v="ENERES"/>
    <s v="NUEVO"/>
    <s v="ENEDOM"/>
    <d v="2025-09-05T13:19:12"/>
    <x v="18"/>
    <s v="32522475"/>
    <s v="GABRIELA DEL SOCORRO ACEVEDO DE AVENDAÑO"/>
    <s v="3864222"/>
    <s v="3136627780"/>
    <x v="18"/>
    <x v="0"/>
    <s v="084118400003209901"/>
    <x v="0"/>
    <x v="3"/>
    <s v="Habilitación Viviendas Metrosur"/>
    <x v="0"/>
    <x v="3"/>
    <x v="18"/>
    <s v="0 días 13:14"/>
    <x v="18"/>
    <x v="0"/>
    <s v="DESCARTADO"/>
    <s v="JONNY ALEXANDER GUZMAN CONTRERAS"/>
    <s v="414 casa sola , usuario no contesta "/>
    <s v="ABIERTO"/>
    <n v="-75.625033999999999"/>
    <n v="6.2644630000000001"/>
    <s v="SUR-ENE"/>
    <x v="0"/>
    <s v="1"/>
    <x v="0"/>
  </r>
  <r>
    <x v="19"/>
    <s v="ENERES"/>
    <s v="NUEVO"/>
    <s v="ENEDOM"/>
    <d v="2025-12-19T16:51:54"/>
    <x v="19"/>
    <s v="1032401002"/>
    <s v="MARCO AURELIO SALGADO"/>
    <s v="SIN DATOS"/>
    <s v="3136964360"/>
    <x v="19"/>
    <x v="2"/>
    <s v="159021832000000301"/>
    <x v="2"/>
    <x v="4"/>
    <s v="Habilitación Viviendas Metrosur"/>
    <x v="0"/>
    <x v="0"/>
    <x v="19"/>
    <s v="6 días 16:51"/>
    <x v="19"/>
    <x v="1"/>
    <s v="SIN DATO"/>
    <s v="SIN DATO"/>
    <s v="SIN DATO"/>
    <s v="ABIERTO"/>
    <n v="-75.649831634999899"/>
    <n v="6.1379125160000303"/>
    <s v="SUR-ENE"/>
    <x v="0"/>
    <s v="1"/>
    <x v="1"/>
  </r>
  <r>
    <x v="20"/>
    <s v="ENERES"/>
    <s v="NUEVO"/>
    <s v="ENEDOM"/>
    <d v="2025-12-18T06:33:16"/>
    <x v="20"/>
    <s v="3349275"/>
    <s v="JOSE BERTOLDO CARDONA BASTIDAS"/>
    <s v="4463426"/>
    <s v="3041267153"/>
    <x v="20"/>
    <x v="0"/>
    <s v="146015338500009901"/>
    <x v="0"/>
    <x v="4"/>
    <s v="Habilitación Viviendas Metrosur"/>
    <x v="1"/>
    <x v="5"/>
    <x v="20"/>
    <s v="7 días 06:33"/>
    <x v="20"/>
    <x v="0"/>
    <s v="SIN DATO"/>
    <s v="SIN DATO"/>
    <s v="SIN DATO"/>
    <s v="ABIERTO"/>
    <n v="-75.610884501000001"/>
    <n v="6.2574398200000596"/>
    <s v="SUR-ENE"/>
    <x v="0"/>
    <s v="1"/>
    <x v="0"/>
  </r>
  <r>
    <x v="21"/>
    <s v="ENERES"/>
    <s v="NUEVO"/>
    <s v="ENERES"/>
    <d v="2025-09-12T08:15:52"/>
    <x v="21"/>
    <s v="71420321"/>
    <s v="LUIS ALBEIRO CUARTAS QUIROZ"/>
    <s v="SIN DATOS"/>
    <s v="3137907241"/>
    <x v="21"/>
    <x v="0"/>
    <s v="056913008200430202"/>
    <x v="0"/>
    <x v="2"/>
    <s v="Revisor Instal. Regadas Metrosur"/>
    <x v="0"/>
    <x v="0"/>
    <x v="21"/>
    <s v="0 días 09:07"/>
    <x v="21"/>
    <x v="0"/>
    <s v="SIN DATO"/>
    <s v="SIN DATO"/>
    <s v="SIN DATO"/>
    <s v="ABIERTO"/>
    <n v="-75.610342770000003"/>
    <n v="6.2783563200000003"/>
    <s v="SUR-ENE"/>
    <x v="0"/>
    <s v="1"/>
    <x v="0"/>
  </r>
  <r>
    <x v="22"/>
    <s v="ENEGED"/>
    <s v="NUEVO"/>
    <s v="ENEGED"/>
    <d v="2025-09-16T10:10:56"/>
    <x v="22"/>
    <s v="900871163"/>
    <s v="EDIFICIO MILLAU P.H"/>
    <s v="5780866"/>
    <s v="3153172373"/>
    <x v="22"/>
    <x v="0"/>
    <s v="040112008002000000"/>
    <x v="0"/>
    <x v="2"/>
    <s v="AGPE Metropolitana Sur"/>
    <x v="0"/>
    <x v="0"/>
    <x v="22"/>
    <s v="3 días 16:39"/>
    <x v="22"/>
    <x v="0"/>
    <s v="SIN DATO"/>
    <s v="SIN DATO"/>
    <s v="SIN DATO"/>
    <s v="ABIERTO"/>
    <n v="-75.555833370000002"/>
    <n v="6.1949048900000001"/>
    <s v="SUR-ENE"/>
    <x v="0"/>
    <s v="1"/>
    <x v="0"/>
  </r>
  <r>
    <x v="23"/>
    <s v="ENERES"/>
    <s v="NUEVO"/>
    <s v="ENEDOM"/>
    <d v="2025-09-16T20:18:57"/>
    <x v="23"/>
    <s v="1040320106"/>
    <s v="DILLAN JOHANA GUZMAN JIMENEZ"/>
    <s v="SIN DATOS"/>
    <s v="3234515900"/>
    <x v="23"/>
    <x v="0"/>
    <s v="085016003410770138"/>
    <x v="0"/>
    <x v="3"/>
    <s v="Habilitación Viviendas Metrosur"/>
    <x v="0"/>
    <x v="3"/>
    <x v="23"/>
    <s v="0 días 12:15"/>
    <x v="23"/>
    <x v="0"/>
    <s v="SIN DATO"/>
    <s v="SIN DATO"/>
    <s v="SIN DATO"/>
    <s v="ABIERTO"/>
    <n v="-75.615993000000003"/>
    <n v="6.2610409999999996"/>
    <s v="SUR-ENE"/>
    <x v="0"/>
    <s v="1"/>
    <x v="0"/>
  </r>
  <r>
    <x v="24"/>
    <s v="ENERES"/>
    <s v="NUEVO"/>
    <s v="ENERES"/>
    <d v="2025-09-17T14:57:46"/>
    <x v="24"/>
    <s v="70900761"/>
    <s v="JESUS DAVID CASTAÑO HOYOS"/>
    <s v="SIN DATOS"/>
    <s v="3113156047"/>
    <x v="24"/>
    <x v="3"/>
    <s v="074519001000660603"/>
    <x v="3"/>
    <x v="2"/>
    <s v="Revisor Instal. Regadas Metrosur"/>
    <x v="0"/>
    <x v="0"/>
    <x v="24"/>
    <s v="5 días 13:54"/>
    <x v="24"/>
    <x v="1"/>
    <s v="DESCARTADO"/>
    <s v="ROBINSON ANDRES ALVAREZ GRAJALES"/>
    <s v="415-debe presentar retie pleno de las instalaciones y la acometida"/>
    <s v="ABIERTO"/>
    <n v="-75.611007310000005"/>
    <n v="6.1728941099999997"/>
    <s v="SUR-ENE"/>
    <x v="0"/>
    <s v="1"/>
    <x v="1"/>
  </r>
  <r>
    <x v="25"/>
    <s v="ENENOR"/>
    <s v="NUEVO"/>
    <s v="ENENOR"/>
    <d v="2025-09-19T14:03:50"/>
    <x v="25"/>
    <s v="890980331"/>
    <s v="MUNICIPIO SABANETA"/>
    <s v="4486802"/>
    <s v="3136365454"/>
    <x v="25"/>
    <x v="4"/>
    <s v="017415005000770001"/>
    <x v="4"/>
    <x v="6"/>
    <s v="METROSUR Vin. Leg. Ref. Concentrada"/>
    <x v="0"/>
    <x v="0"/>
    <x v="25"/>
    <s v="5 días 16:36"/>
    <x v="25"/>
    <x v="1"/>
    <s v="SIN DATO"/>
    <s v="SIN DATO"/>
    <s v="SIN DATO"/>
    <s v="ABIERTO"/>
    <n v="-75.618769999999998"/>
    <n v="6.1497890000000002"/>
    <s v="SUR-ENE"/>
    <x v="0"/>
    <s v="1"/>
    <x v="1"/>
  </r>
  <r>
    <x v="26"/>
    <s v="ENENOR"/>
    <s v="NUEVO"/>
    <s v="ENENOR"/>
    <d v="2025-09-19T14:04:46"/>
    <x v="26"/>
    <s v="890980331"/>
    <s v="MUNICIPIO SABANETA"/>
    <s v="4486802"/>
    <s v="3136365454"/>
    <x v="26"/>
    <x v="4"/>
    <s v="017415005000730002"/>
    <x v="4"/>
    <x v="6"/>
    <s v="METROSUR Vin. Leg. Ref. Concentrada"/>
    <x v="0"/>
    <x v="0"/>
    <x v="26"/>
    <s v="5 días 16:32"/>
    <x v="26"/>
    <x v="1"/>
    <s v="SIN DATO"/>
    <s v="SIN DATO"/>
    <s v="SIN DATO"/>
    <s v="ABIERTO"/>
    <n v="-75.618769999999998"/>
    <n v="6.1497890000000002"/>
    <s v="SUR-ENE"/>
    <x v="0"/>
    <s v="1"/>
    <x v="1"/>
  </r>
  <r>
    <x v="27"/>
    <s v="ENENOR"/>
    <s v="NUEVO"/>
    <s v="ENENOR"/>
    <d v="2025-09-19T14:06:10"/>
    <x v="27"/>
    <s v="890980331"/>
    <s v="MUNICIPIO SABANETA"/>
    <s v="4486802"/>
    <s v="3136365454"/>
    <x v="27"/>
    <x v="4"/>
    <s v="017415005000690003"/>
    <x v="4"/>
    <x v="6"/>
    <s v="METROSUR Vin. Leg. Ref. Concentrada"/>
    <x v="0"/>
    <x v="0"/>
    <x v="27"/>
    <s v="5 días 16:33"/>
    <x v="27"/>
    <x v="1"/>
    <s v="SIN DATO"/>
    <s v="SIN DATO"/>
    <s v="SIN DATO"/>
    <s v="ABIERTO"/>
    <n v="-75.618680999999995"/>
    <n v="6.149654"/>
    <s v="SUR-ENE"/>
    <x v="0"/>
    <s v="1"/>
    <x v="1"/>
  </r>
  <r>
    <x v="28"/>
    <s v="ENENOR"/>
    <s v="NUEVO"/>
    <s v="ENENOR"/>
    <d v="2025-09-19T14:07:35"/>
    <x v="28"/>
    <s v="890980331"/>
    <s v="MUNICIPIO SABANETA"/>
    <s v="4486802"/>
    <s v="3136365454"/>
    <x v="28"/>
    <x v="4"/>
    <s v="017415005000650004"/>
    <x v="4"/>
    <x v="6"/>
    <s v="METROSUR Vin. Leg. Ref. Concentrada"/>
    <x v="0"/>
    <x v="0"/>
    <x v="28"/>
    <s v="5 días 16:35"/>
    <x v="28"/>
    <x v="1"/>
    <s v="SIN DATO"/>
    <s v="SIN DATO"/>
    <s v="SIN DATO"/>
    <s v="ABIERTO"/>
    <n v="-75.618680999999995"/>
    <n v="6.149654"/>
    <s v="SUR-ENE"/>
    <x v="0"/>
    <s v="1"/>
    <x v="1"/>
  </r>
  <r>
    <x v="29"/>
    <s v="ENENOR"/>
    <s v="NUEVO"/>
    <s v="ENENOR"/>
    <d v="2025-09-19T14:09:25"/>
    <x v="29"/>
    <s v="890980331"/>
    <s v="MUNICIPIO SABANETA"/>
    <s v="4486802"/>
    <s v="3136365454"/>
    <x v="29"/>
    <x v="4"/>
    <s v="017426005000200005"/>
    <x v="4"/>
    <x v="6"/>
    <s v="METROSUR Vin. Leg. Ref. Concentrada"/>
    <x v="0"/>
    <x v="0"/>
    <x v="29"/>
    <s v="5 días 16:30"/>
    <x v="29"/>
    <x v="1"/>
    <s v="SIN DATO"/>
    <s v="SIN DATO"/>
    <s v="SIN DATO"/>
    <s v="ABIERTO"/>
    <n v="-75.619851999999995"/>
    <n v="6.148981"/>
    <s v="SUR-ENE"/>
    <x v="0"/>
    <s v="1"/>
    <x v="1"/>
  </r>
  <r>
    <x v="30"/>
    <s v="ENENOR"/>
    <s v="NUEVO"/>
    <s v="ENENOR"/>
    <d v="2025-09-23T14:44:20"/>
    <x v="30"/>
    <s v="811012208"/>
    <s v="ENVIASEO E.S.P."/>
    <s v="4487997"/>
    <s v="3153493476"/>
    <x v="30"/>
    <x v="5"/>
    <s v="166035905300006000"/>
    <x v="5"/>
    <x v="6"/>
    <s v="Revisor Instal. Regadas Metrosur"/>
    <x v="1"/>
    <x v="2"/>
    <x v="30"/>
    <s v="6 días 09:29"/>
    <x v="30"/>
    <x v="0"/>
    <s v="SIN DATO"/>
    <s v="SIN DATO"/>
    <s v="SIN DATO"/>
    <s v="ABIERTO"/>
    <n v="-75.579853110000002"/>
    <n v="6.1357671299999996"/>
    <s v="SUR-ENE"/>
    <x v="0"/>
    <s v="1"/>
    <x v="0"/>
  </r>
  <r>
    <x v="31"/>
    <s v="ENERES"/>
    <s v="NUEVO"/>
    <s v="ENERES"/>
    <d v="2025-09-25T08:03:09"/>
    <x v="31"/>
    <s v="39162756"/>
    <s v="MARIA EUGENIA QUIROZ"/>
    <s v="2784496"/>
    <s v="3207132285"/>
    <x v="31"/>
    <x v="1"/>
    <s v="161050310000000002"/>
    <x v="1"/>
    <x v="2"/>
    <s v="Revisor Instal. Regadas Metrosur"/>
    <x v="1"/>
    <x v="2"/>
    <x v="31"/>
    <s v="5 días 09:20"/>
    <x v="31"/>
    <x v="0"/>
    <s v="DESCARTADO"/>
    <s v="CARLOS ANDRÉS PINO RIOS"/>
    <s v="490-450 protección inadecuada se evidencia que si se requiere accionar la tapa de la caja hermética no lo permite deben corregir además deben cambiar el cable del polo a tierra por calibre número 8"/>
    <s v="ABIERTO"/>
    <n v="-75.648542280000001"/>
    <n v="6.0595225700000004"/>
    <s v="SUR-ENE"/>
    <x v="0"/>
    <s v="1"/>
    <x v="0"/>
  </r>
  <r>
    <x v="32"/>
    <s v="ENERES"/>
    <s v="NUEVO"/>
    <s v="ENEDOM"/>
    <d v="2025-12-23T07:59:33"/>
    <x v="32"/>
    <s v="1026157614"/>
    <s v="JULIO CESAR AGUDELO CARMONA"/>
    <s v="SIN DATOS"/>
    <s v="3108813844"/>
    <x v="32"/>
    <x v="2"/>
    <s v="159098613800000001"/>
    <x v="2"/>
    <x v="4"/>
    <s v="Habilitación Viviendas Metrosur"/>
    <x v="0"/>
    <x v="0"/>
    <x v="32"/>
    <s v="4 días 07:59"/>
    <x v="32"/>
    <x v="0"/>
    <s v="SIN DATO"/>
    <s v="SIN DATO"/>
    <s v="SIN DATO"/>
    <s v="ABIERTO"/>
    <n v="-75.649831634999899"/>
    <n v="6.1379125160000303"/>
    <s v="SUR-ENE"/>
    <x v="0"/>
    <s v="1"/>
    <x v="0"/>
  </r>
  <r>
    <x v="33"/>
    <s v="ENERES"/>
    <s v="NUEVO"/>
    <s v="ENERES"/>
    <d v="2025-10-03T12:08:55"/>
    <x v="33"/>
    <s v="901024521"/>
    <s v="AGROAVICOLA NACIONAL S.A.S."/>
    <s v="SIN DATOS"/>
    <s v="3008238906"/>
    <x v="33"/>
    <x v="0"/>
    <s v="146005140000000001"/>
    <x v="0"/>
    <x v="2"/>
    <s v="Revisor Instal. Regadas Metrosur"/>
    <x v="1"/>
    <x v="2"/>
    <x v="33"/>
    <s v="9 días 16:55"/>
    <x v="33"/>
    <x v="1"/>
    <s v="DESCARTADO"/>
    <s v="JUAN GUILLERMO RIVERA MAZO"/>
    <s v="415 pendiente por presentar la documentación dictamen retie declaración y matrícula _x000a_nota no hay ingreso se debe coordinar visita con antelación"/>
    <s v="ABIERTO"/>
    <n v="-75.63756334"/>
    <n v="6.2986928799999999"/>
    <s v="SUR-ENE"/>
    <x v="0"/>
    <s v="1"/>
    <x v="1"/>
  </r>
  <r>
    <x v="33"/>
    <s v="ENERES"/>
    <s v="NUEVO"/>
    <s v="ENERES"/>
    <d v="2025-10-03T12:08:55"/>
    <x v="33"/>
    <s v="901024521"/>
    <s v="AGROAVICOLA NACIONAL S.A.S."/>
    <s v="SIN DATOS"/>
    <s v="3008238906"/>
    <x v="33"/>
    <x v="0"/>
    <s v="146005140000000001"/>
    <x v="0"/>
    <x v="2"/>
    <s v="Revisor Instal. Regadas Metrosur"/>
    <x v="1"/>
    <x v="2"/>
    <x v="33"/>
    <s v="9 días 16:55"/>
    <x v="33"/>
    <x v="1"/>
    <s v="ANULADO"/>
    <s v="JUAN GUILLERMO RIVERA MAZO"/>
    <s v="Instalación ya fue atendida y legalizada con el pedido número 23612649"/>
    <s v="ABIERTO"/>
    <n v="-75.63756334"/>
    <n v="6.2986928799999999"/>
    <s v="SUR-ENE"/>
    <x v="0"/>
    <s v="1"/>
    <x v="1"/>
  </r>
  <r>
    <x v="34"/>
    <s v="ENERES"/>
    <s v="NUEVO"/>
    <s v="ENERES"/>
    <d v="2025-10-03T15:15:19"/>
    <x v="34"/>
    <s v="1037613400"/>
    <s v="DANIEL BETANCUR BERNAL"/>
    <s v="SIN DATOS"/>
    <s v="3188858580"/>
    <x v="34"/>
    <x v="0"/>
    <s v="147049990000000114"/>
    <x v="0"/>
    <x v="2"/>
    <s v="Revisor Instal. Regadas Metrosur"/>
    <x v="1"/>
    <x v="2"/>
    <x v="34"/>
    <s v="9 días 21:52"/>
    <x v="34"/>
    <x v="1"/>
    <s v="ANULADO"/>
    <s v="JUAN GUILLERMO RIVERA MAZO"/>
    <s v="607 instalación ya fue atendido y legalizado con el pedido n° 23602600"/>
    <s v="ABIERTO"/>
    <n v="-75.646374710000003"/>
    <n v="6.2888021600000004"/>
    <s v="SUR-ENE"/>
    <x v="0"/>
    <s v="1"/>
    <x v="1"/>
  </r>
  <r>
    <x v="35"/>
    <s v="ENERES"/>
    <s v="NUEVO"/>
    <s v="ENEDOM"/>
    <d v="2025-12-22T12:50:02"/>
    <x v="35"/>
    <s v="42731271"/>
    <s v="MARIA ELENA RENDON VANEGAS"/>
    <s v="SIN DATOS"/>
    <s v="3147314587"/>
    <x v="35"/>
    <x v="1"/>
    <s v="000519005000650210"/>
    <x v="1"/>
    <x v="4"/>
    <s v="Habilitación Viviendas Metrosur"/>
    <x v="0"/>
    <x v="0"/>
    <x v="35"/>
    <s v="5 días 12:50"/>
    <x v="35"/>
    <x v="1"/>
    <s v="SIN DATO"/>
    <s v="SIN DATO"/>
    <s v="SIN DATO"/>
    <s v="ABIERTO"/>
    <n v="-75.642190200000002"/>
    <n v="6.1108130100000002"/>
    <s v="SUR-ENE"/>
    <x v="0"/>
    <s v="1"/>
    <x v="1"/>
  </r>
  <r>
    <x v="36"/>
    <s v="ENENOR"/>
    <s v="NUEVO"/>
    <s v="ENENOR"/>
    <d v="2025-10-08T10:26:19"/>
    <x v="36"/>
    <s v="1040261084"/>
    <s v="LINA MARIA JIMENEZ GOMEZ"/>
    <s v="SIN DATOS"/>
    <s v="3117329295"/>
    <x v="36"/>
    <x v="0"/>
    <s v="122032785000000003"/>
    <x v="0"/>
    <x v="6"/>
    <s v="Revisor Instal. Regadas Metrosur"/>
    <x v="1"/>
    <x v="2"/>
    <x v="36"/>
    <s v="4 días 11:35"/>
    <x v="36"/>
    <x v="0"/>
    <s v="SIN DATO"/>
    <s v="SIN DATO"/>
    <s v="SIN DATO"/>
    <s v="ABIERTO"/>
    <n v="-75.498096189999998"/>
    <n v="6.20952138"/>
    <s v="SUR-ENE"/>
    <x v="0"/>
    <s v="1"/>
    <x v="0"/>
  </r>
  <r>
    <x v="37"/>
    <s v="ENERES"/>
    <s v="NUEVO"/>
    <s v="ENEDOM"/>
    <d v="2025-12-25T14:45:12"/>
    <x v="37"/>
    <s v="1000919208"/>
    <s v="LAURA DAHIANA ACEVEDO HENAO"/>
    <s v="SIN DATOS"/>
    <s v="3128191227"/>
    <x v="37"/>
    <x v="1"/>
    <s v="161012406000000002"/>
    <x v="1"/>
    <x v="4"/>
    <s v="Habilitación Viviendas Metrosur"/>
    <x v="1"/>
    <x v="5"/>
    <x v="37"/>
    <s v="3 días 14:45"/>
    <x v="37"/>
    <x v="0"/>
    <s v="SIN DATO"/>
    <s v="SIN DATO"/>
    <s v="SIN DATO"/>
    <s v="ABIERTO"/>
    <n v="-75.626904001"/>
    <n v="6.0546154810000399"/>
    <s v="SUR-ENE"/>
    <x v="0"/>
    <s v="1"/>
    <x v="0"/>
  </r>
  <r>
    <x v="38"/>
    <s v="ENERES"/>
    <s v="NUEVO"/>
    <s v="ENEDOM"/>
    <d v="2025-12-24T13:20:42"/>
    <x v="38"/>
    <s v="1036614196"/>
    <s v="JULIETH ANDREA NARANJO VALENCIA"/>
    <s v="SIN DATOS"/>
    <s v="3104884208"/>
    <x v="38"/>
    <x v="3"/>
    <s v="078515007000430401"/>
    <x v="3"/>
    <x v="4"/>
    <s v="Habilitación Viviendas Metrosur"/>
    <x v="0"/>
    <x v="0"/>
    <x v="38"/>
    <s v="3 días 13:20"/>
    <x v="38"/>
    <x v="0"/>
    <s v="EFECTIVO PARA HV"/>
    <s v="ROBINSON DE JESUS ALZATE ARANGO"/>
    <s v="Hv trafo 34468"/>
    <s v="ABIERTO"/>
    <n v="-75.597133740000004"/>
    <n v="6.1942701400000004"/>
    <s v="SUR-ENE"/>
    <x v="0"/>
    <s v="1"/>
    <x v="0"/>
  </r>
  <r>
    <x v="39"/>
    <s v="ENERES"/>
    <s v="NUEVO"/>
    <s v="ENERES"/>
    <d v="2025-10-21T16:25:40"/>
    <x v="39"/>
    <s v="98515106"/>
    <s v="CARLOS SERGIO MESA RESTREPO"/>
    <s v="SIN DATOS"/>
    <s v="3117704313"/>
    <x v="39"/>
    <x v="0"/>
    <s v="044810002300060000"/>
    <x v="0"/>
    <x v="2"/>
    <s v="METROSUR Vin. Leg. Ref. Concentrada"/>
    <x v="0"/>
    <x v="0"/>
    <x v="39"/>
    <s v="2 días 16:29"/>
    <x v="39"/>
    <x v="0"/>
    <s v="SIN DATO"/>
    <s v="SIN DATO"/>
    <s v="SIN DATO"/>
    <s v="ABIERTO"/>
    <n v="-75.659253320000005"/>
    <n v="6.1863826"/>
    <s v="SUR-ENE"/>
    <x v="0"/>
    <s v="1"/>
    <x v="0"/>
  </r>
  <r>
    <x v="40"/>
    <s v="ENERES"/>
    <s v="NUEVO"/>
    <s v="ENERES"/>
    <d v="2025-10-21T16:47:36"/>
    <x v="40"/>
    <s v="98515106"/>
    <s v="CARLOS SERGIO MESA RESTREPO"/>
    <s v="SIN DATOS"/>
    <s v="3117704313"/>
    <x v="40"/>
    <x v="0"/>
    <s v="044810002300130301"/>
    <x v="0"/>
    <x v="2"/>
    <s v="METROSUR Vin. Leg. Ref. Concentrada"/>
    <x v="0"/>
    <x v="0"/>
    <x v="40"/>
    <s v="2 días 16:34"/>
    <x v="40"/>
    <x v="0"/>
    <s v="SIN DATO"/>
    <s v="SIN DATO"/>
    <s v="SIN DATO"/>
    <s v="ABIERTO"/>
    <n v="-75.659202539999995"/>
    <n v="6.1863002600000003"/>
    <s v="SUR-ENE"/>
    <x v="0"/>
    <s v="1"/>
    <x v="0"/>
  </r>
  <r>
    <x v="41"/>
    <s v="ENERES"/>
    <s v="NUEVO"/>
    <s v="ENERES"/>
    <d v="2025-10-21T17:00:03"/>
    <x v="41"/>
    <s v="98515106"/>
    <s v="CARLOS SERGIO MESA RESTREPO"/>
    <s v="SIN DATOS"/>
    <s v="3117704313"/>
    <x v="41"/>
    <x v="0"/>
    <s v="044810002300060201"/>
    <x v="0"/>
    <x v="2"/>
    <s v="METROSUR Vin. Leg. Ref. Concentrada"/>
    <x v="0"/>
    <x v="0"/>
    <x v="41"/>
    <s v="2 días 16:31"/>
    <x v="41"/>
    <x v="0"/>
    <s v="SIN DATO"/>
    <s v="SIN DATO"/>
    <s v="SIN DATO"/>
    <s v="ABIERTO"/>
    <n v="-75.659253320000005"/>
    <n v="6.1863826"/>
    <s v="SUR-ENE"/>
    <x v="0"/>
    <s v="1"/>
    <x v="0"/>
  </r>
  <r>
    <x v="42"/>
    <s v="ENERES"/>
    <s v="NUEVO"/>
    <s v="ENERES"/>
    <d v="2025-10-21T17:02:46"/>
    <x v="42"/>
    <s v="98515106"/>
    <s v="CARLOS SERGIO MESA RESTREPO"/>
    <s v="SIN DATOS"/>
    <s v="3117704313"/>
    <x v="42"/>
    <x v="0"/>
    <s v="044810002300060301"/>
    <x v="0"/>
    <x v="2"/>
    <s v="METROSUR Vin. Leg. Ref. Concentrada"/>
    <x v="0"/>
    <x v="0"/>
    <x v="42"/>
    <s v="2 días 16:32"/>
    <x v="42"/>
    <x v="0"/>
    <s v="SIN DATO"/>
    <s v="SIN DATO"/>
    <s v="SIN DATO"/>
    <s v="ABIERTO"/>
    <n v="-75.659253320000005"/>
    <n v="6.1863826"/>
    <s v="SUR-ENE"/>
    <x v="0"/>
    <s v="1"/>
    <x v="0"/>
  </r>
  <r>
    <x v="43"/>
    <s v="ENERES"/>
    <s v="NUEVO"/>
    <s v="ENERES"/>
    <d v="2025-10-21T17:10:51"/>
    <x v="43"/>
    <s v="98515106"/>
    <s v="CARLOS SERGIO MESA RESTREPO"/>
    <s v="SIN DATOS"/>
    <s v="3117704313"/>
    <x v="43"/>
    <x v="0"/>
    <s v="044810002300060401"/>
    <x v="0"/>
    <x v="2"/>
    <s v="METROSUR Vin. Leg. Ref. Concentrada"/>
    <x v="0"/>
    <x v="0"/>
    <x v="43"/>
    <s v="2 días 16:33"/>
    <x v="43"/>
    <x v="0"/>
    <s v="SIN DATO"/>
    <s v="SIN DATO"/>
    <s v="SIN DATO"/>
    <s v="ABIERTO"/>
    <n v="-75.659253320000005"/>
    <n v="6.1863826"/>
    <s v="SUR-ENE"/>
    <x v="0"/>
    <s v="1"/>
    <x v="0"/>
  </r>
  <r>
    <x v="44"/>
    <s v="ENERES"/>
    <s v="NUEVO"/>
    <s v="ENERES"/>
    <d v="2025-10-21T17:51:01"/>
    <x v="44"/>
    <s v="63540028"/>
    <s v="INGRID JOHANNA SARMIENTO PICO"/>
    <s v="3379763"/>
    <s v="3127082726"/>
    <x v="44"/>
    <x v="0"/>
    <s v="147024600000000110"/>
    <x v="0"/>
    <x v="2"/>
    <s v="Revisor Instal. Regadas Metrosur"/>
    <x v="1"/>
    <x v="2"/>
    <x v="44"/>
    <s v="9 días 21:51"/>
    <x v="44"/>
    <x v="1"/>
    <s v="DESCARTADO"/>
    <s v="JUAN GUILLERMO RIVERA MAZO"/>
    <s v="Se encontró medidor ya legalizado se toma registro fotográfico del medidor y sello instalado"/>
    <s v="ABIERTO"/>
    <n v="-75.650121810000002"/>
    <n v="6.2897943400000003"/>
    <s v="SUR-ENE"/>
    <x v="0"/>
    <s v="1"/>
    <x v="1"/>
  </r>
  <r>
    <x v="45"/>
    <s v="ENERES"/>
    <s v="CAMBI"/>
    <s v="ENERES"/>
    <d v="2025-10-23T14:42:09"/>
    <x v="45"/>
    <s v="71748910"/>
    <s v="CESAR AUGUSTO ARBOLEDA RAMIREZ"/>
    <s v="5804746"/>
    <s v="3192343905"/>
    <x v="45"/>
    <x v="0"/>
    <s v="041120002000250125"/>
    <x v="0"/>
    <x v="7"/>
    <s v="METROSUR Vin. Leg. Ref. Concentrada"/>
    <x v="0"/>
    <x v="0"/>
    <x v="45"/>
    <s v="3 días 09:04"/>
    <x v="45"/>
    <x v="0"/>
    <s v="SIN DATO"/>
    <s v="SIN DATO"/>
    <s v="SIN DATO"/>
    <s v="ABIERTO"/>
    <n v="-75.554368999999994"/>
    <n v="6.1861189999999997"/>
    <s v="SUR-ENE"/>
    <x v="0"/>
    <s v="2"/>
    <x v="0"/>
  </r>
  <r>
    <x v="46"/>
    <s v="ENERES"/>
    <s v="NUEVO"/>
    <s v="ENERES"/>
    <d v="2025-10-24T10:50:43"/>
    <x v="46"/>
    <s v="43164701"/>
    <s v="YINED MILENA RENDON RAMIREZ"/>
    <s v="SIN DATOS"/>
    <s v="3002123700"/>
    <x v="46"/>
    <x v="3"/>
    <s v="076515004000150301"/>
    <x v="3"/>
    <x v="2"/>
    <s v="METROSUR Vin. Leg. Ref. Concentrada"/>
    <x v="0"/>
    <x v="0"/>
    <x v="46"/>
    <s v="2 días 12:16"/>
    <x v="46"/>
    <x v="0"/>
    <s v="SIN DATO"/>
    <s v="SIN DATO"/>
    <s v="SIN DATO"/>
    <s v="ABIERTO"/>
    <n v="-75.602410309999996"/>
    <n v="6.1814341099999996"/>
    <s v="SUR-ENE"/>
    <x v="0"/>
    <s v="1"/>
    <x v="0"/>
  </r>
  <r>
    <x v="47"/>
    <s v="ENERES"/>
    <s v="NUEVO"/>
    <s v="ENERES"/>
    <d v="2025-10-24T11:42:39"/>
    <x v="47"/>
    <s v="43164701"/>
    <s v="YINED MILENA RENDON RAMIREZ"/>
    <s v="SIN DATOS"/>
    <s v="3002123700"/>
    <x v="47"/>
    <x v="3"/>
    <s v="076515004000150201"/>
    <x v="3"/>
    <x v="2"/>
    <s v="METROSUR Vin. Leg. Ref. Concentrada"/>
    <x v="0"/>
    <x v="0"/>
    <x v="47"/>
    <s v="2 días 12:18"/>
    <x v="47"/>
    <x v="0"/>
    <s v="SIN DATO"/>
    <s v="SIN DATO"/>
    <s v="SIN DATO"/>
    <s v="ABIERTO"/>
    <n v="-75.602410309999996"/>
    <n v="6.1814341099999996"/>
    <s v="SUR-ENE"/>
    <x v="0"/>
    <s v="1"/>
    <x v="0"/>
  </r>
  <r>
    <x v="48"/>
    <s v="ENERES"/>
    <s v="NUEVO"/>
    <s v="ENERES"/>
    <d v="2025-10-27T11:37:24"/>
    <x v="48"/>
    <s v="15504469"/>
    <s v="JUAN ANTONIO MARTINEZ SALGADO"/>
    <s v="SIN DATOS"/>
    <s v="3205205849"/>
    <x v="48"/>
    <x v="0"/>
    <s v="122005400000000101"/>
    <x v="0"/>
    <x v="2"/>
    <s v="Revisor Instal. Regadas Metrosur"/>
    <x v="1"/>
    <x v="2"/>
    <x v="48"/>
    <s v="8 días 21:48"/>
    <x v="48"/>
    <x v="1"/>
    <s v="SIN DATO"/>
    <s v="SIN DATO"/>
    <s v="SIN DATO"/>
    <s v="ABIERTO"/>
    <n v="-75.517678810000007"/>
    <n v="6.23737035"/>
    <s v="SUR-ENE"/>
    <x v="0"/>
    <s v="1"/>
    <x v="1"/>
  </r>
  <r>
    <x v="49"/>
    <s v="ENERES"/>
    <s v="NUEVO"/>
    <s v="ENERES"/>
    <d v="2025-10-28T07:34:27"/>
    <x v="49"/>
    <s v="8345600"/>
    <s v="RUBEN DARIO OCHOA LOTERO"/>
    <s v="5807253"/>
    <s v="3207908859"/>
    <x v="49"/>
    <x v="0"/>
    <s v="050720003000070201"/>
    <x v="0"/>
    <x v="2"/>
    <s v="METROSUR Vin. Leg. Ref. Concentrada"/>
    <x v="0"/>
    <x v="0"/>
    <x v="49"/>
    <s v="2 días 16:14"/>
    <x v="49"/>
    <x v="0"/>
    <s v="SIN DATO"/>
    <s v="SIN DATO"/>
    <s v="SIN DATO"/>
    <s v="ABIERTO"/>
    <n v="-75.593798140000004"/>
    <n v="6.2141633499999998"/>
    <s v="SUR-ENE"/>
    <x v="0"/>
    <s v="1"/>
    <x v="0"/>
  </r>
  <r>
    <x v="50"/>
    <s v="ENERES"/>
    <s v="NUEVO"/>
    <s v="ENERES"/>
    <d v="2025-10-29T08:49:34"/>
    <x v="50"/>
    <s v="1077462069"/>
    <s v="KIMBERLY MORENO MORENO"/>
    <s v="SIN DATOS"/>
    <s v="3046535393"/>
    <x v="50"/>
    <x v="0"/>
    <s v="083122506300650105"/>
    <x v="0"/>
    <x v="2"/>
    <s v="Revisor Instal. Regadas Metrosur"/>
    <x v="0"/>
    <x v="0"/>
    <x v="50"/>
    <s v="6 días 21:54"/>
    <x v="16"/>
    <x v="1"/>
    <s v="SIN DATO"/>
    <s v="SIN DATO"/>
    <s v="SIN DATO"/>
    <s v="ABIERTO"/>
    <n v="-75.624815900000002"/>
    <n v="6.24930904"/>
    <s v="SUR-ENE"/>
    <x v="0"/>
    <s v="1"/>
    <x v="1"/>
  </r>
  <r>
    <x v="51"/>
    <s v="ENERES"/>
    <s v="NUEVO"/>
    <s v="ENERES"/>
    <d v="2025-10-29T15:33:07"/>
    <x v="51"/>
    <s v="8345600"/>
    <s v="RUBEN DARIO OCHOA LOTERO"/>
    <s v="5807253"/>
    <s v="3207908859"/>
    <x v="51"/>
    <x v="0"/>
    <s v="050720003000070301"/>
    <x v="0"/>
    <x v="2"/>
    <s v="METROSUR Vin. Leg. Ref. Concentrada"/>
    <x v="0"/>
    <x v="0"/>
    <x v="51"/>
    <s v="2 días 16:15"/>
    <x v="50"/>
    <x v="0"/>
    <s v="SIN DATO"/>
    <s v="SIN DATO"/>
    <s v="SIN DATO"/>
    <s v="ABIERTO"/>
    <n v="-75.593798140000004"/>
    <n v="6.2141633499999998"/>
    <s v="SUR-ENE"/>
    <x v="0"/>
    <s v="1"/>
    <x v="0"/>
  </r>
  <r>
    <x v="52"/>
    <s v="ENERES"/>
    <s v="NUEVO"/>
    <s v="ENEDOM"/>
    <d v="2025-11-12T14:42:29"/>
    <x v="52"/>
    <s v="1017250256"/>
    <s v="KEVIN ANDRES FRANCO GIL"/>
    <s v="SIN DATOS"/>
    <s v="3045264100"/>
    <x v="52"/>
    <x v="0"/>
    <s v="146005351700000001"/>
    <x v="0"/>
    <x v="4"/>
    <s v="Habilitación Viviendas Metrosur"/>
    <x v="1"/>
    <x v="5"/>
    <x v="52"/>
    <s v="4 días 10:08"/>
    <x v="51"/>
    <x v="0"/>
    <s v="SIN DATO"/>
    <s v="SIN DATO"/>
    <s v="SIN DATO"/>
    <s v="ABIERTO"/>
    <n v="-75.637800830000003"/>
    <n v="6.3004059999999997"/>
    <s v="SUR-ENE"/>
    <x v="0"/>
    <s v="1"/>
    <x v="0"/>
  </r>
  <r>
    <x v="53"/>
    <s v="ENEGED"/>
    <s v="CAMBI"/>
    <s v="ENEGED"/>
    <d v="2025-11-04T13:33:17"/>
    <x v="53"/>
    <s v="900707230"/>
    <s v="GRUPO CINQUE S.A.S."/>
    <s v="SIN DATOS"/>
    <s v="3043786563"/>
    <x v="53"/>
    <x v="5"/>
    <s v="022216003100110116"/>
    <x v="5"/>
    <x v="2"/>
    <s v="AGPE Metropolitana Sur"/>
    <x v="0"/>
    <x v="0"/>
    <x v="53"/>
    <s v="5 días 08:03"/>
    <x v="52"/>
    <x v="1"/>
    <s v="SIN DATO"/>
    <s v="SIN DATO"/>
    <s v="SIN DATO"/>
    <s v="ABIERTO"/>
    <n v="-75.561434000000006"/>
    <n v="6.170655"/>
    <s v="SUR-ENE"/>
    <x v="0"/>
    <s v="2"/>
    <x v="1"/>
  </r>
  <r>
    <x v="54"/>
    <s v="ENERES"/>
    <s v="NUEVO"/>
    <s v="ENERES"/>
    <d v="2025-11-14T12:00:58"/>
    <x v="54"/>
    <s v="43345343"/>
    <s v="LILIANA MARIA TAMAYO MONTOYA"/>
    <s v="4334534"/>
    <s v="3145654786"/>
    <x v="54"/>
    <x v="3"/>
    <s v="073628006000150101"/>
    <x v="3"/>
    <x v="2"/>
    <s v="Revisor Instal. Regadas Metrosur"/>
    <x v="0"/>
    <x v="0"/>
    <x v="54"/>
    <s v="0 días 11:44"/>
    <x v="53"/>
    <x v="0"/>
    <s v="DESCARTADO"/>
    <s v="ROBINSON ANDRES ALVAREZ GRAJALES"/>
    <s v="415- debe presentar certificado retie de la instalación, séptimo medidor en la propiedad horizontal"/>
    <s v="ABIERTO"/>
    <n v="-75.632959999999997"/>
    <n v="6.1742710000000001"/>
    <s v="SUR-ENE"/>
    <x v="0"/>
    <s v="1"/>
    <x v="0"/>
  </r>
  <r>
    <x v="55"/>
    <s v="ENERES"/>
    <s v="NUEVO"/>
    <s v="ENERES"/>
    <d v="2025-11-21T14:34:50"/>
    <x v="55"/>
    <s v="70878913"/>
    <s v="CESAR AUGUSTO OCAMPO LOPEZ"/>
    <s v="5054278"/>
    <s v="3003949089"/>
    <x v="55"/>
    <x v="5"/>
    <s v="023371402000410301"/>
    <x v="5"/>
    <x v="2"/>
    <s v="METROSUR Vin. Leg. Ref. Concentrada"/>
    <x v="0"/>
    <x v="0"/>
    <x v="55"/>
    <s v="3 días 11:32"/>
    <x v="54"/>
    <x v="0"/>
    <s v="SIN DATO"/>
    <s v="SIN DATO"/>
    <s v="SIN DATO"/>
    <s v="ABIERTO"/>
    <n v="-75.580984920000006"/>
    <n v="6.1763140999999999"/>
    <s v="SUR-ENE"/>
    <x v="0"/>
    <s v="1"/>
    <x v="0"/>
  </r>
  <r>
    <x v="56"/>
    <s v="ENERES"/>
    <s v="NUEVO"/>
    <s v="ENERES"/>
    <d v="2025-11-21T14:34:51"/>
    <x v="56"/>
    <s v="70878913"/>
    <s v="CESAR AUGUSTO OCAMPO LOPEZ"/>
    <s v="5054278"/>
    <s v="3003949089"/>
    <x v="56"/>
    <x v="5"/>
    <s v="023371402000410501"/>
    <x v="5"/>
    <x v="2"/>
    <s v="METROSUR Vin. Leg. Ref. Concentrada"/>
    <x v="0"/>
    <x v="0"/>
    <x v="56"/>
    <s v="3 días 11:33"/>
    <x v="55"/>
    <x v="0"/>
    <s v="SIN DATO"/>
    <s v="SIN DATO"/>
    <s v="SIN DATO"/>
    <s v="ABIERTO"/>
    <n v="-75.580984920000006"/>
    <n v="6.1763140999999999"/>
    <s v="SUR-ENE"/>
    <x v="0"/>
    <s v="1"/>
    <x v="0"/>
  </r>
  <r>
    <x v="57"/>
    <s v="ENERES"/>
    <s v="NUEVO"/>
    <s v="ENERES"/>
    <d v="2025-11-21T14:45:43"/>
    <x v="57"/>
    <s v="70878913"/>
    <s v="CESAR AUGUSTO OCAMPO LOPEZ"/>
    <s v="5054278"/>
    <s v="3003949089"/>
    <x v="57"/>
    <x v="5"/>
    <s v="023371402000410401"/>
    <x v="5"/>
    <x v="2"/>
    <s v="METROSUR Vin. Leg. Ref. Concentrada"/>
    <x v="0"/>
    <x v="0"/>
    <x v="57"/>
    <s v="3 días 11:34"/>
    <x v="56"/>
    <x v="0"/>
    <s v="SIN DATO"/>
    <s v="SIN DATO"/>
    <s v="SIN DATO"/>
    <s v="ABIERTO"/>
    <n v="-75.580984920000006"/>
    <n v="6.1763140999999999"/>
    <s v="SUR-ENE"/>
    <x v="0"/>
    <s v="1"/>
    <x v="0"/>
  </r>
  <r>
    <x v="58"/>
    <s v="ENEPRE"/>
    <s v="NUEVO"/>
    <s v="ENEPRE"/>
    <d v="2025-12-02T15:35:26"/>
    <x v="58"/>
    <s v="71241780"/>
    <s v="DANER URRUTIA JORDAN"/>
    <s v="SIN DATOS"/>
    <s v="3206334199"/>
    <x v="58"/>
    <x v="0"/>
    <s v="055120005004050205"/>
    <x v="0"/>
    <x v="5"/>
    <s v="Energía Prepago Metrosur"/>
    <x v="0"/>
    <x v="4"/>
    <x v="58"/>
    <s v="3 días 10:14"/>
    <x v="57"/>
    <x v="0"/>
    <s v="SIN DATO"/>
    <s v="SIN DATO"/>
    <s v="SIN DATO"/>
    <s v="ABIERTO"/>
    <n v="-75.534907000000004"/>
    <n v="6.2379790000000002"/>
    <s v="SUR-ENE"/>
    <x v="0"/>
    <s v="1"/>
    <x v="0"/>
  </r>
  <r>
    <x v="59"/>
    <s v="ENERES"/>
    <s v="NUEVO"/>
    <s v="ENEDOM"/>
    <d v="2025-11-24T08:53:11"/>
    <x v="59"/>
    <s v="1128276830"/>
    <s v="TATIANA GALEANO AGUDELO"/>
    <s v="SIN DATOS"/>
    <s v="3223753566"/>
    <x v="59"/>
    <x v="0"/>
    <s v="116005552500000001"/>
    <x v="0"/>
    <x v="3"/>
    <s v="Habilitación Viviendas Metrosur"/>
    <x v="0"/>
    <x v="3"/>
    <x v="59"/>
    <s v="2 días 16:43"/>
    <x v="58"/>
    <x v="0"/>
    <s v="SIN DATO"/>
    <s v="SIN DATO"/>
    <s v="SIN DATO"/>
    <s v="ABIERTO"/>
    <n v="-75.630261180000005"/>
    <n v="6.2328059299999996"/>
    <s v="SUR-ENE"/>
    <x v="0"/>
    <s v="1"/>
    <x v="0"/>
  </r>
  <r>
    <x v="60"/>
    <s v="ENERES"/>
    <s v="NUEVO"/>
    <s v="ENEDOM"/>
    <d v="2025-11-24T15:38:00"/>
    <x v="60"/>
    <s v="43639773"/>
    <s v="ROSA ELENA MARTINEZ"/>
    <s v="SIN DATOS"/>
    <s v="3124323295"/>
    <x v="60"/>
    <x v="0"/>
    <s v="055116608300570201"/>
    <x v="0"/>
    <x v="3"/>
    <s v="Habilitación Viviendas Metrosur"/>
    <x v="0"/>
    <x v="3"/>
    <x v="60"/>
    <s v="4 días 09:19"/>
    <x v="59"/>
    <x v="1"/>
    <s v="SIN DATO"/>
    <s v="SIN DATO"/>
    <s v="SIN DATO"/>
    <s v="ABIERTO"/>
    <n v="-75.540704829999996"/>
    <n v="6.2465187200000001"/>
    <s v="SUR-ENE"/>
    <x v="0"/>
    <s v="1"/>
    <x v="1"/>
  </r>
  <r>
    <x v="61"/>
    <s v="ENENOR"/>
    <s v="NUEVO"/>
    <s v="ENENOR"/>
    <d v="2025-11-25T09:26:35"/>
    <x v="61"/>
    <s v="901167772"/>
    <s v="JMMA CONSTRUCCIONES"/>
    <s v="SIN DATOS"/>
    <s v="3143483907"/>
    <x v="61"/>
    <x v="5"/>
    <s v="023227006100700000"/>
    <x v="5"/>
    <x v="6"/>
    <s v="Revisor Instal. Regadas Metrosur"/>
    <x v="0"/>
    <x v="0"/>
    <x v="61"/>
    <s v="0 días 13:17"/>
    <x v="60"/>
    <x v="0"/>
    <s v="DESCARTADO"/>
    <s v="CARLOS ANDRÉS PINO RIOS"/>
    <s v="440 acometida no cumple con las normas técnica, deben conectar la acometida en red secundaria de epm "/>
    <s v="ABIERTO"/>
    <n v="-75.56971455"/>
    <n v="6.1652502"/>
    <s v="SUR-ENE"/>
    <x v="0"/>
    <s v="1"/>
    <x v="0"/>
  </r>
  <r>
    <x v="62"/>
    <s v="ENERES"/>
    <s v="NUEVO"/>
    <s v="ENEDOM"/>
    <d v="2025-11-25T09:32:36"/>
    <x v="62"/>
    <s v="43061927"/>
    <s v="MARIA LUZ MARINA CASTRO ALVAREZ"/>
    <s v="5084888"/>
    <s v="3005672564"/>
    <x v="62"/>
    <x v="0"/>
    <s v="055227003000410201"/>
    <x v="0"/>
    <x v="3"/>
    <s v="Habilitación Viviendas Metrosur"/>
    <x v="0"/>
    <x v="3"/>
    <x v="62"/>
    <s v="2 días 09:27"/>
    <x v="61"/>
    <x v="0"/>
    <s v="SIN DATO"/>
    <s v="SIN DATO"/>
    <s v="SIN DATO"/>
    <s v="ABIERTO"/>
    <n v="-75.548799560000006"/>
    <n v="6.2433634299999996"/>
    <s v="SUR-ENE"/>
    <x v="0"/>
    <s v="1"/>
    <x v="0"/>
  </r>
  <r>
    <x v="63"/>
    <s v="ENERES"/>
    <s v="NUEVO"/>
    <s v="ENERES"/>
    <d v="2025-11-26T08:18:07"/>
    <x v="63"/>
    <s v="901216206"/>
    <s v="PROMOTORA VENTTO S.A.S."/>
    <s v="3663570"/>
    <s v="3155555465"/>
    <x v="63"/>
    <x v="0"/>
    <s v="047611005400400238"/>
    <x v="0"/>
    <x v="2"/>
    <s v="METROSUR Vin. Leg. Ref. Concentrada"/>
    <x v="0"/>
    <x v="0"/>
    <x v="63"/>
    <s v="2 días 15:17"/>
    <x v="62"/>
    <x v="0"/>
    <s v="SIN DATO"/>
    <s v="SIN DATO"/>
    <s v="SIN DATO"/>
    <s v="ABIERTO"/>
    <n v="-75.647237000000004"/>
    <n v="6.1672529999999997"/>
    <s v="SUR-ENE"/>
    <x v="0"/>
    <s v="1"/>
    <x v="0"/>
  </r>
  <r>
    <x v="64"/>
    <s v="ENERES"/>
    <s v="NUEVO"/>
    <s v="ENERES"/>
    <d v="2025-11-26T08:18:10"/>
    <x v="64"/>
    <s v="901216206"/>
    <s v="PROMOTORA VENTTO S.A.S."/>
    <s v="3663570"/>
    <s v="3155555465"/>
    <x v="64"/>
    <x v="0"/>
    <s v="047611005400400240"/>
    <x v="0"/>
    <x v="2"/>
    <s v="METROSUR Vin. Leg. Ref. Concentrada"/>
    <x v="0"/>
    <x v="0"/>
    <x v="64"/>
    <s v="2 días 15:17"/>
    <x v="62"/>
    <x v="0"/>
    <s v="SIN DATO"/>
    <s v="SIN DATO"/>
    <s v="SIN DATO"/>
    <s v="ABIERTO"/>
    <n v="-75.647237000000004"/>
    <n v="6.1672529999999997"/>
    <s v="SUR-ENE"/>
    <x v="0"/>
    <s v="1"/>
    <x v="0"/>
  </r>
  <r>
    <x v="65"/>
    <s v="ENERES"/>
    <s v="NUEVO"/>
    <s v="ENERES"/>
    <d v="2025-11-26T08:18:12"/>
    <x v="65"/>
    <s v="901216206"/>
    <s v="PROMOTORA VENTTO S.A.S."/>
    <s v="3663570"/>
    <s v="3155555465"/>
    <x v="65"/>
    <x v="0"/>
    <s v="047611005400400237"/>
    <x v="0"/>
    <x v="2"/>
    <s v="METROSUR Vin. Leg. Ref. Concentrada"/>
    <x v="0"/>
    <x v="0"/>
    <x v="65"/>
    <s v="2 días 15:17"/>
    <x v="62"/>
    <x v="0"/>
    <s v="SIN DATO"/>
    <s v="SIN DATO"/>
    <s v="SIN DATO"/>
    <s v="ABIERTO"/>
    <n v="-75.647237000000004"/>
    <n v="6.1672529999999997"/>
    <s v="SUR-ENE"/>
    <x v="0"/>
    <s v="1"/>
    <x v="0"/>
  </r>
  <r>
    <x v="66"/>
    <s v="ENERES"/>
    <s v="NUEVO"/>
    <s v="ENERES"/>
    <d v="2025-11-26T08:18:12"/>
    <x v="66"/>
    <s v="901216206"/>
    <s v="PROMOTORA VENTTO S.A.S."/>
    <s v="3663570"/>
    <s v="3155555465"/>
    <x v="66"/>
    <x v="0"/>
    <s v="047611005400400235"/>
    <x v="0"/>
    <x v="2"/>
    <s v="METROSUR Vin. Leg. Ref. Concentrada"/>
    <x v="0"/>
    <x v="0"/>
    <x v="66"/>
    <s v="2 días 15:16"/>
    <x v="63"/>
    <x v="0"/>
    <s v="SIN DATO"/>
    <s v="SIN DATO"/>
    <s v="SIN DATO"/>
    <s v="ABIERTO"/>
    <n v="-75.647237000000004"/>
    <n v="6.1672529999999997"/>
    <s v="SUR-ENE"/>
    <x v="0"/>
    <s v="1"/>
    <x v="0"/>
  </r>
  <r>
    <x v="67"/>
    <s v="ENERES"/>
    <s v="NUEVO"/>
    <s v="ENERES"/>
    <d v="2025-11-26T08:18:18"/>
    <x v="67"/>
    <s v="901216206"/>
    <s v="PROMOTORA VENTTO S.A.S."/>
    <s v="3663570"/>
    <s v="3155555465"/>
    <x v="67"/>
    <x v="0"/>
    <s v="047611005400400236"/>
    <x v="0"/>
    <x v="2"/>
    <s v="METROSUR Vin. Leg. Ref. Concentrada"/>
    <x v="0"/>
    <x v="0"/>
    <x v="67"/>
    <s v="2 días 15:16"/>
    <x v="63"/>
    <x v="0"/>
    <s v="SIN DATO"/>
    <s v="SIN DATO"/>
    <s v="SIN DATO"/>
    <s v="ABIERTO"/>
    <n v="-75.647237000000004"/>
    <n v="6.1672529999999997"/>
    <s v="SUR-ENE"/>
    <x v="0"/>
    <s v="1"/>
    <x v="0"/>
  </r>
  <r>
    <x v="68"/>
    <s v="ENERES"/>
    <s v="NUEVO"/>
    <s v="ENERES"/>
    <d v="2025-11-26T08:18:22"/>
    <x v="68"/>
    <s v="901216206"/>
    <s v="PROMOTORA VENTTO S.A.S."/>
    <s v="3663570"/>
    <s v="3155555465"/>
    <x v="68"/>
    <x v="0"/>
    <s v="047611005400400239"/>
    <x v="0"/>
    <x v="2"/>
    <s v="METROSUR Vin. Leg. Ref. Concentrada"/>
    <x v="0"/>
    <x v="0"/>
    <x v="68"/>
    <s v="2 días 15:15"/>
    <x v="64"/>
    <x v="0"/>
    <s v="SIN DATO"/>
    <s v="SIN DATO"/>
    <s v="SIN DATO"/>
    <s v="ABIERTO"/>
    <n v="-75.647237000000004"/>
    <n v="6.1672529999999997"/>
    <s v="SUR-ENE"/>
    <x v="0"/>
    <s v="1"/>
    <x v="0"/>
  </r>
  <r>
    <x v="69"/>
    <s v="ENENOR"/>
    <s v="NUEVO"/>
    <s v="ENENOR"/>
    <d v="2025-11-26T08:43:09"/>
    <x v="69"/>
    <s v="98516520"/>
    <s v="BLAS ELIDES GIRALDO GRACIANO"/>
    <s v="SIN DATOS"/>
    <s v="3104708305"/>
    <x v="69"/>
    <x v="0"/>
    <s v="054425009000060301"/>
    <x v="0"/>
    <x v="6"/>
    <s v="Revisor Instal. Regadas Metrosur"/>
    <x v="0"/>
    <x v="0"/>
    <x v="69"/>
    <s v="6 días 10:28"/>
    <x v="65"/>
    <x v="1"/>
    <s v="SIN DATO"/>
    <s v="SIN DATO"/>
    <s v="SIN DATO"/>
    <s v="ABIERTO"/>
    <n v="-75.564641120000005"/>
    <n v="6.2470775200000004"/>
    <s v="SUR-ENE"/>
    <x v="0"/>
    <s v="1"/>
    <x v="1"/>
  </r>
  <r>
    <x v="70"/>
    <s v="ENEGED"/>
    <s v="NUEVO"/>
    <s v="ENEGED"/>
    <d v="2025-11-26T15:54:05"/>
    <x v="70"/>
    <s v="1128269626"/>
    <s v="ANDRES MARTINEZ"/>
    <s v="4814588"/>
    <s v="3217983650"/>
    <x v="70"/>
    <x v="0"/>
    <s v="126009500000000018"/>
    <x v="0"/>
    <x v="2"/>
    <s v="AGPE Metropolitana Sur"/>
    <x v="1"/>
    <x v="2"/>
    <x v="70"/>
    <s v="4 días 09:48"/>
    <x v="66"/>
    <x v="0"/>
    <s v="SIN DATO"/>
    <s v="SIN DATO"/>
    <s v="SIN DATO"/>
    <s v="ABIERTO"/>
    <n v="-75.545586"/>
    <n v="6.1928429999999999"/>
    <s v="SUR-ENE"/>
    <x v="0"/>
    <s v="1"/>
    <x v="0"/>
  </r>
  <r>
    <x v="71"/>
    <s v="ENENOR"/>
    <s v="NUEVO"/>
    <s v="ENENOR"/>
    <d v="2025-11-28T16:06:52"/>
    <x v="71"/>
    <s v="8273101"/>
    <s v="JOSE IGNACIO ACOSTA BETANCUR"/>
    <s v="SIN DATOS"/>
    <s v="3114399404"/>
    <x v="71"/>
    <x v="0"/>
    <s v="044710004100050000"/>
    <x v="0"/>
    <x v="6"/>
    <s v="Revisor Instal. Regadas Metrosur"/>
    <x v="0"/>
    <x v="0"/>
    <x v="71"/>
    <s v="4 días 08:32"/>
    <x v="67"/>
    <x v="0"/>
    <s v="DESCARTADO"/>
    <s v="DUBER ALEXANDER RAMIREZ VALENCIA"/>
    <s v="405-415-460_x000a_Deben presentar punto de conexión y recibo técnico deben presentar retie pleno hacer aseo general al gabinete instalar medidores en orden se marcó el gabinete del orden como deben de ir instalar acrílicos en alto relieve en el compartimiento de salida y los que falta en la puerta del gabinete ponchar con terminal los cables de la salida de los breques ya que el cable tiene varios hilos"/>
    <s v="ABIERTO"/>
    <n v="-75.652758840000004"/>
    <n v="6.1857681600000003"/>
    <s v="SUR-ENE"/>
    <x v="0"/>
    <s v="1"/>
    <x v="0"/>
  </r>
  <r>
    <x v="72"/>
    <s v="ENENOR"/>
    <s v="CAMBI"/>
    <s v="ENENOR"/>
    <d v="2025-12-01T07:50:56"/>
    <x v="72"/>
    <s v="900860284"/>
    <s v="BBI COLOMBIA S.A.S."/>
    <s v="SIN DATOS"/>
    <s v="3136185338"/>
    <x v="72"/>
    <x v="0"/>
    <s v="053423104000950264"/>
    <x v="0"/>
    <x v="0"/>
    <s v="METROSUR Vin. Leg. Ref. Concentrada"/>
    <x v="0"/>
    <x v="0"/>
    <x v="72"/>
    <s v="0 días 07:25"/>
    <x v="68"/>
    <x v="0"/>
    <s v="SIN DATO"/>
    <s v="SIN DATO"/>
    <s v="SIN DATO"/>
    <s v="ABIERTO"/>
    <n v="-75.570497000000003"/>
    <n v="6.2351640000000002"/>
    <s v="SUR-ENE"/>
    <x v="0"/>
    <s v="2"/>
    <x v="0"/>
  </r>
  <r>
    <x v="73"/>
    <s v="ENERES"/>
    <s v="NUEVO"/>
    <s v="ENERES"/>
    <d v="2025-12-01T08:35:03"/>
    <x v="73"/>
    <s v="1133679217"/>
    <s v="CLAUDIA MARCELA QUINTO MOSQUERA"/>
    <s v="SIN DATOS"/>
    <s v="3226210185"/>
    <x v="73"/>
    <x v="0"/>
    <s v="055219101301220501"/>
    <x v="0"/>
    <x v="2"/>
    <s v="Revisor Instal. Regadas Metrosur"/>
    <x v="0"/>
    <x v="0"/>
    <x v="73"/>
    <s v="5 días 16:36"/>
    <x v="25"/>
    <x v="1"/>
    <s v="SIN DATO"/>
    <s v="SIN DATO"/>
    <s v="SIN DATO"/>
    <s v="ABIERTO"/>
    <n v="-75.545236160000002"/>
    <n v="6.2525985500000001"/>
    <s v="SUR-ENE"/>
    <x v="0"/>
    <s v="1"/>
    <x v="1"/>
  </r>
  <r>
    <x v="74"/>
    <s v="ENERES"/>
    <s v="NUEVO"/>
    <s v="ENERES"/>
    <d v="2025-12-01T14:57:36"/>
    <x v="74"/>
    <s v="32412250"/>
    <s v="ANA DOLLY ARANGO DE ACEVEDO"/>
    <s v="6000980"/>
    <s v="SIN DATOS"/>
    <x v="74"/>
    <x v="5"/>
    <s v="024310000000390149"/>
    <x v="5"/>
    <x v="2"/>
    <s v="METROSUR Vin. Leg. Ref. Concentrada"/>
    <x v="0"/>
    <x v="0"/>
    <x v="74"/>
    <s v="0 días 11:46"/>
    <x v="69"/>
    <x v="0"/>
    <s v="SIN DATO"/>
    <s v="SIN DATO"/>
    <s v="SIN DATO"/>
    <s v="ABIERTO"/>
    <n v="-75.582600420000006"/>
    <n v="6.1628173799999999"/>
    <s v="SUR-ENE"/>
    <x v="0"/>
    <s v="1"/>
    <x v="0"/>
  </r>
  <r>
    <x v="75"/>
    <s v="ENERES"/>
    <s v="NUEVO"/>
    <s v="ENERES"/>
    <d v="2025-12-01T15:23:39"/>
    <x v="75"/>
    <s v="32412250"/>
    <s v="ANA DOLLY ARANGO DE ACEVEDO"/>
    <s v="6000980"/>
    <s v="SIN DATOS"/>
    <x v="75"/>
    <x v="5"/>
    <s v="024310000000390248"/>
    <x v="5"/>
    <x v="2"/>
    <s v="METROSUR Vin. Leg. Ref. Concentrada"/>
    <x v="0"/>
    <x v="0"/>
    <x v="75"/>
    <s v="0 días 11:47"/>
    <x v="70"/>
    <x v="0"/>
    <s v="DESCARTADO"/>
    <s v="CARLOS ANDRÉS PINO RIOS"/>
    <s v="440 la acometida no cumple con las normas técnica debe ir prensada en red secundaria "/>
    <s v="ABIERTO"/>
    <n v="-75.582600420000006"/>
    <n v="6.1628173799999999"/>
    <s v="SUR-ENE"/>
    <x v="0"/>
    <s v="1"/>
    <x v="0"/>
  </r>
  <r>
    <x v="76"/>
    <s v="ENERES"/>
    <s v="NUEVO"/>
    <s v="ENERES"/>
    <d v="2025-12-02T13:24:43"/>
    <x v="76"/>
    <s v="43191387"/>
    <s v="PAOLA ALEJANDRA HOLGUIN ARENAS"/>
    <s v="3737203"/>
    <s v="3008276234"/>
    <x v="76"/>
    <x v="3"/>
    <s v="163021430000000202"/>
    <x v="3"/>
    <x v="2"/>
    <s v="Revisor Instal. Regadas Metrosur"/>
    <x v="0"/>
    <x v="0"/>
    <x v="76"/>
    <s v="3 días 10:48"/>
    <x v="71"/>
    <x v="0"/>
    <s v="DESCARTADO"/>
    <s v="DUBER ALEXANDER RAMIREZ VALENCIA"/>
    <s v="522_x000a_Se requiere interventoría para validar instalación que presenta POT propiedad ubicada en la vereda la María se adjunta fotos"/>
    <s v="ABIERTO"/>
    <n v="-75.627371550000007"/>
    <n v="6.1791453199999999"/>
    <s v="SUR-ENE"/>
    <x v="0"/>
    <s v="1"/>
    <x v="0"/>
  </r>
  <r>
    <x v="77"/>
    <s v="ENEPRE"/>
    <s v="RETIR"/>
    <s v="ENEPRE"/>
    <d v="2025-12-02T15:01:22"/>
    <x v="77"/>
    <s v="43983042"/>
    <s v="MARIA EUGENIA GONZALEZ BOTERO"/>
    <s v="SIN DATOS"/>
    <s v="3006543616"/>
    <x v="77"/>
    <x v="0"/>
    <s v="054423103000110000-ENEPRE"/>
    <x v="0"/>
    <x v="8"/>
    <s v="Energía Prepago Metrosur"/>
    <x v="0"/>
    <x v="6"/>
    <x v="77"/>
    <s v="5 días 15:39"/>
    <x v="72"/>
    <x v="0"/>
    <s v="SIN DATO"/>
    <s v="SIN DATO"/>
    <s v="SIN DATO"/>
    <s v="ABIERTO"/>
    <n v="-75.565995340000001"/>
    <n v="6.2423171999999996"/>
    <s v="SUR-ENE"/>
    <x v="0"/>
    <s v="1"/>
    <x v="0"/>
  </r>
  <r>
    <x v="78"/>
    <s v="ENERES"/>
    <s v="NUEVO"/>
    <s v="ENERES"/>
    <d v="2025-12-02T15:37:56"/>
    <x v="78"/>
    <s v="18390048"/>
    <s v="FRANCISCO JAVIER HERNANDEZ GONZALEZ"/>
    <s v="3216427"/>
    <s v="3107673779"/>
    <x v="78"/>
    <x v="0"/>
    <s v="085423106001480101"/>
    <x v="0"/>
    <x v="2"/>
    <s v="METROSUR Vin. Leg. Ref. Concentrada"/>
    <x v="0"/>
    <x v="0"/>
    <x v="78"/>
    <s v="4 días 11:54"/>
    <x v="73"/>
    <x v="0"/>
    <s v="DESCARTADO"/>
    <s v="JUAN GUILLERMO RIVERA MAZO"/>
    <s v="415 presentar el dictamen de distribución ya que no aparece en la página web de la certificadora y sicerco_x000a_pendiente por verificar los dictámenes de los apartamentos ya que no se visualizan en la página web de la certificadora"/>
    <s v="ABIERTO"/>
    <n v="-75.641112000000007"/>
    <n v="6.2730880000000004"/>
    <s v="SUR-ENE"/>
    <x v="0"/>
    <s v="1"/>
    <x v="0"/>
  </r>
  <r>
    <x v="79"/>
    <s v="ENERES"/>
    <s v="NUEVO"/>
    <s v="ENERES"/>
    <d v="2025-12-02T15:50:01"/>
    <x v="79"/>
    <s v="18390048"/>
    <s v="FRANCISCO JAVIER HERNANDEZ GONZALEZ"/>
    <s v="3216427"/>
    <s v="3107673779"/>
    <x v="79"/>
    <x v="0"/>
    <s v="085423106001480204"/>
    <x v="0"/>
    <x v="2"/>
    <s v="METROSUR Vin. Leg. Ref. Concentrada"/>
    <x v="0"/>
    <x v="0"/>
    <x v="79"/>
    <s v="4 días 11:57"/>
    <x v="74"/>
    <x v="0"/>
    <s v="DESCARTADO"/>
    <s v="JUAN GUILLERMO RIVERA MAZO"/>
    <s v="415 presentar el dictamen de distribución ya que no aparece en la página web de la certificadora y sicerco_x000a_pendiente por verificar los dictámenes de los apartamentos ya que no se visualizan en la página web de la certificadora"/>
    <s v="ABIERTO"/>
    <n v="-75.641112000000007"/>
    <n v="6.2730880000000004"/>
    <s v="SUR-ENE"/>
    <x v="0"/>
    <s v="1"/>
    <x v="0"/>
  </r>
  <r>
    <x v="80"/>
    <s v="ENERES"/>
    <s v="NUEVO"/>
    <s v="ENERES"/>
    <d v="2025-12-02T16:00:44"/>
    <x v="80"/>
    <s v="18390048"/>
    <s v="FRANCISCO JAVIER HERNANDEZ GONZALEZ"/>
    <s v="3216427"/>
    <s v="3107673779"/>
    <x v="80"/>
    <x v="0"/>
    <s v="085423106001480202"/>
    <x v="0"/>
    <x v="2"/>
    <s v="METROSUR Vin. Leg. Ref. Concentrada"/>
    <x v="0"/>
    <x v="0"/>
    <x v="80"/>
    <s v="4 días 11:58"/>
    <x v="75"/>
    <x v="0"/>
    <s v="DESCARTADO"/>
    <s v="JUAN GUILLERMO RIVERA MAZO"/>
    <s v="415 presentar el dictamen de distribución ya que no aparece en la página web de la certificadora y sicerco_x000a_pendiente por verificar los dictámenes de los apartamentos ya que no se visualizan en la página web de la certificadora"/>
    <s v="ABIERTO"/>
    <n v="-75.641600999999994"/>
    <n v="6.2744410000000004"/>
    <s v="SUR-ENE"/>
    <x v="0"/>
    <s v="1"/>
    <x v="0"/>
  </r>
  <r>
    <x v="81"/>
    <s v="ENERES"/>
    <s v="NUEVO"/>
    <s v="ENERES"/>
    <d v="2025-12-02T16:18:54"/>
    <x v="81"/>
    <s v="18390048"/>
    <s v="FRANCISCO JAVIER HERNANDEZ GONZALEZ"/>
    <s v="3216427"/>
    <s v="3107673779"/>
    <x v="81"/>
    <x v="0"/>
    <s v="085423106001480302"/>
    <x v="0"/>
    <x v="2"/>
    <s v="METROSUR Vin. Leg. Ref. Concentrada"/>
    <x v="0"/>
    <x v="0"/>
    <x v="81"/>
    <s v="4 días 12:00"/>
    <x v="76"/>
    <x v="0"/>
    <s v="DESCARTADO"/>
    <s v="JUAN GUILLERMO RIVERA MAZO"/>
    <s v="415 presentar el dictamen de distribución ya que no aparece en la página web de la certificadora y sicerco_x000a_pendiente por verificar los dictámenes de los apartamentos ya que no se visualizan en la página web de la certificadora"/>
    <s v="ABIERTO"/>
    <n v="-75.641498999999996"/>
    <n v="6.2741910000000001"/>
    <s v="SUR-ENE"/>
    <x v="0"/>
    <s v="1"/>
    <x v="0"/>
  </r>
  <r>
    <x v="82"/>
    <s v="ENERES"/>
    <s v="NUEVO"/>
    <s v="ENERES"/>
    <d v="2025-12-02T16:36:48"/>
    <x v="82"/>
    <s v="18390048"/>
    <s v="FRANCISCO JAVIER HERNANDEZ GONZALEZ"/>
    <s v="3216427"/>
    <s v="3107673779"/>
    <x v="82"/>
    <x v="0"/>
    <s v="085423106001480401"/>
    <x v="0"/>
    <x v="2"/>
    <s v="METROSUR Vin. Leg. Ref. Concentrada"/>
    <x v="0"/>
    <x v="0"/>
    <x v="82"/>
    <s v="4 días 12:01"/>
    <x v="77"/>
    <x v="0"/>
    <s v="DESCARTADO"/>
    <s v="JUAN GUILLERMO RIVERA MAZO"/>
    <s v="415 presentar el dictamen de distribución ya que no aparece en la página web de la certificadora y sicerco_x000a_pendiente por verificar los dictámenes de los apartamentos ya que no se visualizan en la página web de la certificadora"/>
    <s v="ABIERTO"/>
    <n v="-75.641692000000006"/>
    <n v="6.2743969999999996"/>
    <s v="SUR-ENE"/>
    <x v="0"/>
    <s v="1"/>
    <x v="0"/>
  </r>
  <r>
    <x v="83"/>
    <s v="ENENOR"/>
    <s v="NUEVO"/>
    <s v="ENENOR"/>
    <d v="2025-12-03T08:19:44"/>
    <x v="83"/>
    <s v="1017124615"/>
    <s v="ROBINSON GIRALDO SALAZAR"/>
    <s v="SIN DATOS"/>
    <s v="3204754508"/>
    <x v="83"/>
    <x v="0"/>
    <s v="053521008000530201"/>
    <x v="0"/>
    <x v="6"/>
    <s v="Revisor Instal. Regadas Metrosur"/>
    <x v="0"/>
    <x v="0"/>
    <x v="83"/>
    <s v="6 días 14:13"/>
    <x v="78"/>
    <x v="1"/>
    <s v="SIN DATO"/>
    <s v="SIN DATO"/>
    <s v="SIN DATO"/>
    <s v="ABIERTO"/>
    <n v="-75.572853839999993"/>
    <n v="6.2396679600000002"/>
    <s v="SUR-ENE"/>
    <x v="0"/>
    <s v="1"/>
    <x v="1"/>
  </r>
  <r>
    <x v="84"/>
    <s v="ENERES"/>
    <s v="NUEVO"/>
    <s v="ENERES"/>
    <d v="2025-12-03T12:15:51"/>
    <x v="84"/>
    <s v="18390048"/>
    <s v="FRANCISCO JAVIER HERNANDEZ GONZALEZ"/>
    <s v="3216427"/>
    <s v="3107673779"/>
    <x v="84"/>
    <x v="0"/>
    <s v="085423106001480301"/>
    <x v="0"/>
    <x v="2"/>
    <s v="METROSUR Vin. Leg. Ref. Concentrada"/>
    <x v="0"/>
    <x v="0"/>
    <x v="84"/>
    <s v="4 días 12:03"/>
    <x v="79"/>
    <x v="0"/>
    <s v="DESCARTADO"/>
    <s v="JUAN GUILLERMO RIVERA MAZO"/>
    <s v="415 presentar el dictamen de distribución ya que no aparece en la página web de la certificadora y sicerco_x000a_pendiente por verificar los dictámenes de los apartamentos ya que no se visualizan en la página web de la certificadora"/>
    <s v="ABIERTO"/>
    <n v="-75.641786999999994"/>
    <n v="6.2742269999999998"/>
    <s v="SUR-ENE"/>
    <x v="0"/>
    <s v="1"/>
    <x v="0"/>
  </r>
  <r>
    <x v="85"/>
    <s v="ENERES"/>
    <s v="NUEVO"/>
    <s v="ENERES"/>
    <d v="2025-12-03T12:18:13"/>
    <x v="85"/>
    <s v="18390048"/>
    <s v="FRANCISCO JAVIER HERNANDEZ GONZALEZ"/>
    <s v="3216427"/>
    <s v="3107673779"/>
    <x v="85"/>
    <x v="0"/>
    <s v="085423106001480402"/>
    <x v="0"/>
    <x v="2"/>
    <s v="METROSUR Vin. Leg. Ref. Concentrada"/>
    <x v="0"/>
    <x v="0"/>
    <x v="85"/>
    <s v="4 días 12:02"/>
    <x v="80"/>
    <x v="0"/>
    <s v="DESCARTADO"/>
    <s v="JUAN GUILLERMO RIVERA MAZO"/>
    <s v="415 presentar el dictamen de distribución ya que no aparece en la página web de la certificadora y sicerco_x000a_pendiente por verificar los dictámenes de los apartamentos ya que no se visualizan en la página web de la certificadora"/>
    <s v="ABIERTO"/>
    <n v="-75.641700099999994"/>
    <n v="6.2744150000000003"/>
    <s v="SUR-ENE"/>
    <x v="0"/>
    <s v="1"/>
    <x v="0"/>
  </r>
  <r>
    <x v="86"/>
    <s v="ENERES"/>
    <s v="NUEVO"/>
    <s v="ENEDOM"/>
    <d v="2025-12-03T13:13:30"/>
    <x v="86"/>
    <s v="71705658"/>
    <s v="CONRADO ALIRIO DAVID SALAS"/>
    <s v="SIN DATOS"/>
    <s v="3005940527"/>
    <x v="86"/>
    <x v="0"/>
    <s v="055116628100190338"/>
    <x v="0"/>
    <x v="3"/>
    <s v="Habilitación Viviendas Metrosur"/>
    <x v="0"/>
    <x v="3"/>
    <x v="86"/>
    <s v="0 días 08:51"/>
    <x v="81"/>
    <x v="0"/>
    <s v="SIN DATO"/>
    <s v="SIN DATO"/>
    <s v="SIN DATO"/>
    <s v="ABIERTO"/>
    <n v="-75.539771810000005"/>
    <n v="6.2476672000000004"/>
    <s v="SUR-ENE"/>
    <x v="0"/>
    <s v="1"/>
    <x v="0"/>
  </r>
  <r>
    <x v="87"/>
    <s v="ENERES"/>
    <s v="NUEVO"/>
    <s v="ENEDOM"/>
    <d v="2025-12-04T13:51:07"/>
    <x v="87"/>
    <s v="43815219"/>
    <s v="GIL MESA DIANA MARIA GIL MESA GIL MESA DIANA MARIA GIL MESA"/>
    <s v="9876543"/>
    <s v="3146231386"/>
    <x v="87"/>
    <x v="0"/>
    <s v="083114202500420100"/>
    <x v="0"/>
    <x v="3"/>
    <s v="Habilitación Viviendas Metrosur"/>
    <x v="0"/>
    <x v="3"/>
    <x v="87"/>
    <s v="2 días 09:35"/>
    <x v="82"/>
    <x v="0"/>
    <s v="DESCARTADO"/>
    <s v="JONNY ALEXANDER GUZMAN CONTRERAS"/>
    <s v="414 no se logra contactar usuario y los 3 números telefónico se van a correo de voz"/>
    <s v="ABIERTO"/>
    <n v="-75.625675000000001"/>
    <n v="6.2469939999999999"/>
    <s v="SUR-ENE"/>
    <x v="0"/>
    <s v="1"/>
    <x v="0"/>
  </r>
  <r>
    <x v="88"/>
    <s v="ENERES"/>
    <s v="NUEVO"/>
    <s v="ENERES"/>
    <d v="2025-12-05T07:14:05"/>
    <x v="88"/>
    <s v="43039463"/>
    <s v="ESTER SOFIA MUÑOZ CARMONA"/>
    <s v="SIN DATOS"/>
    <s v="3044852864"/>
    <x v="88"/>
    <x v="0"/>
    <s v="053322202000370302"/>
    <x v="0"/>
    <x v="2"/>
    <s v="Revisor Instal. Regadas Metrosur"/>
    <x v="0"/>
    <x v="0"/>
    <x v="88"/>
    <s v="6 días 13:01"/>
    <x v="83"/>
    <x v="1"/>
    <s v="SIN DATO"/>
    <s v="SIN DATO"/>
    <s v="SIN DATO"/>
    <s v="ABIERTO"/>
    <n v="-75.561507379999995"/>
    <n v="6.2311193100000004"/>
    <s v="SUR-ENE"/>
    <x v="0"/>
    <s v="1"/>
    <x v="1"/>
  </r>
  <r>
    <x v="89"/>
    <s v="ENERES"/>
    <s v="NUEVO"/>
    <s v="ENEDOM"/>
    <d v="2025-12-19T07:17:20"/>
    <x v="89"/>
    <s v="1216721971"/>
    <s v="JULIANA GALLEGO ALVAREZ"/>
    <s v="6132427"/>
    <s v="3005686444"/>
    <x v="89"/>
    <x v="0"/>
    <s v="085215009001280204"/>
    <x v="0"/>
    <x v="4"/>
    <s v="Habilitación Viviendas Metrosur"/>
    <x v="0"/>
    <x v="0"/>
    <x v="89"/>
    <s v="6 días 07:17"/>
    <x v="84"/>
    <x v="1"/>
    <s v="SIN DATO"/>
    <s v="SIN DATO"/>
    <s v="SIN DATO"/>
    <s v="ABIERTO"/>
    <n v="-75.634136999999996"/>
    <n v="6.2710689999999998"/>
    <s v="SUR-ENE"/>
    <x v="0"/>
    <s v="1"/>
    <x v="1"/>
  </r>
  <r>
    <x v="90"/>
    <s v="ENERES"/>
    <s v="NUEVO"/>
    <s v="ENERES"/>
    <d v="2025-12-09T09:41:57"/>
    <x v="90"/>
    <s v="43974247"/>
    <s v="ARACELLY DE JESUS TANGARIFE FRANCO"/>
    <s v="SIN DATOS"/>
    <s v="3126874485"/>
    <x v="90"/>
    <x v="0"/>
    <s v="084213220200930106"/>
    <x v="0"/>
    <x v="2"/>
    <s v="Revisor Instal. Regadas Metrosur"/>
    <x v="0"/>
    <x v="0"/>
    <x v="90"/>
    <s v="6 días 08:33"/>
    <x v="85"/>
    <x v="1"/>
    <s v="DESCARTADO"/>
    <s v="JUAN GUILLERMO RIVERA MAZO"/>
    <s v="440 acometida debe ir figurada con grapas galvanizadas doble ala en todo el recorrido y realizar el corta gotera llegando a la caja_x000a_450 debe asegurar la tubería de la descarga _x000a_471 debe ingresar medidor al laboratorio de calibración ya que no se encuentra calibrado"/>
    <s v="ABIERTO"/>
    <n v="-75.628605980000003"/>
    <n v="6.2589004399999997"/>
    <s v="SUR-ENE"/>
    <x v="0"/>
    <s v="1"/>
    <x v="1"/>
  </r>
  <r>
    <x v="90"/>
    <s v="ENERES"/>
    <s v="NUEVO"/>
    <s v="ENERES"/>
    <d v="2025-12-09T09:41:57"/>
    <x v="90"/>
    <s v="43974247"/>
    <s v="ARACELLY DE JESUS TANGARIFE FRANCO"/>
    <s v="SIN DATOS"/>
    <s v="3126874485"/>
    <x v="90"/>
    <x v="0"/>
    <s v="084213220200930106"/>
    <x v="0"/>
    <x v="2"/>
    <s v="Revisor Instal. Regadas Metrosur"/>
    <x v="0"/>
    <x v="0"/>
    <x v="90"/>
    <s v="6 días 08:33"/>
    <x v="85"/>
    <x v="1"/>
    <s v="DESCARTADO"/>
    <s v="JUAN GUILLERMO RIVERA MAZO"/>
    <s v="440 falta de asegurar la acometida con grapas galvanizadas doble ala en todo el recorrido"/>
    <s v="ABIERTO"/>
    <n v="-75.628605980000003"/>
    <n v="6.2589004399999997"/>
    <s v="SUR-ENE"/>
    <x v="0"/>
    <s v="1"/>
    <x v="1"/>
  </r>
  <r>
    <x v="91"/>
    <s v="ENENOR"/>
    <s v="NUEVO"/>
    <s v="ENENOR"/>
    <d v="2025-12-09T11:02:57"/>
    <x v="91"/>
    <s v="43985850"/>
    <s v="YORLEDY MARTINEZ ESCOBAR"/>
    <s v="SIN DATOS"/>
    <s v="3108354887"/>
    <x v="91"/>
    <x v="0"/>
    <s v="083120005600160103"/>
    <x v="0"/>
    <x v="6"/>
    <s v="Revisor Instal. Regadas Metrosur"/>
    <x v="0"/>
    <x v="0"/>
    <x v="91"/>
    <s v="2 días 12:26"/>
    <x v="86"/>
    <x v="0"/>
    <s v="DESCARTADO"/>
    <s v="YHAN GIANNY MATURANA LARGACHA"/>
    <s v="414 no fue posible localizar al cliente por teléfono 3108354887"/>
    <s v="ABIERTO"/>
    <n v="-75.621515259999995"/>
    <n v="6.2488837000000004"/>
    <s v="SUR-ENE"/>
    <x v="0"/>
    <s v="1"/>
    <x v="0"/>
  </r>
  <r>
    <x v="92"/>
    <s v="ENEGED"/>
    <s v="CAMBI"/>
    <s v="ENEGED"/>
    <d v="2025-12-09T14:47:29"/>
    <x v="92"/>
    <s v="900408664"/>
    <s v="PLASTIRED"/>
    <s v="3227196"/>
    <s v="3104024763"/>
    <x v="92"/>
    <x v="2"/>
    <s v="037519002101450102"/>
    <x v="2"/>
    <x v="2"/>
    <s v="AGPE Metropolitana Sur"/>
    <x v="0"/>
    <x v="0"/>
    <x v="92"/>
    <s v="4 días 11:39"/>
    <x v="87"/>
    <x v="0"/>
    <s v="SIN DATO"/>
    <s v="SIN DATO"/>
    <s v="SIN DATO"/>
    <s v="ABIERTO"/>
    <n v="-75.632632470000004"/>
    <n v="6.1565622400000004"/>
    <s v="SUR-ENE"/>
    <x v="0"/>
    <s v="2"/>
    <x v="0"/>
  </r>
  <r>
    <x v="93"/>
    <s v="ENERES"/>
    <s v="NUEVO"/>
    <s v="ENEDOM"/>
    <d v="2025-12-24T13:20:07"/>
    <x v="93"/>
    <s v="43162127"/>
    <s v="SANDRA MILENA CARDONA RESTREPO"/>
    <s v="SIN DATOS"/>
    <s v="3127376267"/>
    <x v="93"/>
    <x v="3"/>
    <s v="163012649000000301"/>
    <x v="3"/>
    <x v="4"/>
    <s v="Habilitación Viviendas Metrosur"/>
    <x v="0"/>
    <x v="0"/>
    <x v="93"/>
    <s v="3 días 13:20"/>
    <x v="38"/>
    <x v="0"/>
    <s v="DESCARTADO"/>
    <s v="ROBINSON DE JESUS ALZATE ARANGO"/>
    <s v="414 no se localiza usuaria en terreno y tampoco contesta el celular 3127376267"/>
    <s v="ABIERTO"/>
    <n v="-75.616888329999995"/>
    <n v="6.1880393700000003"/>
    <s v="SUR-ENE"/>
    <x v="0"/>
    <s v="1"/>
    <x v="0"/>
  </r>
  <r>
    <x v="93"/>
    <s v="ENERES"/>
    <s v="NUEVO"/>
    <s v="ENEDOM"/>
    <d v="2025-12-24T13:20:07"/>
    <x v="93"/>
    <s v="43162127"/>
    <s v="SANDRA MILENA CARDONA RESTREPO"/>
    <s v="SIN DATOS"/>
    <s v="3127376267"/>
    <x v="93"/>
    <x v="3"/>
    <s v="163012649000000301"/>
    <x v="3"/>
    <x v="4"/>
    <s v="Habilitación Viviendas Metrosur"/>
    <x v="0"/>
    <x v="0"/>
    <x v="93"/>
    <s v="3 días 13:20"/>
    <x v="38"/>
    <x v="0"/>
    <s v="EFECTIVO PARA HV"/>
    <s v="ROBINSON DE JESUS ALZATE ARANGO"/>
    <s v="Hv+pase +bornera trafo 307602"/>
    <s v="ABIERTO"/>
    <n v="-75.616888329999995"/>
    <n v="6.1880393700000003"/>
    <s v="SUR-ENE"/>
    <x v="0"/>
    <s v="1"/>
    <x v="0"/>
  </r>
  <r>
    <x v="94"/>
    <s v="ENERES"/>
    <s v="NUEVO"/>
    <s v="ENEDOM"/>
    <d v="2025-12-16T14:01:26"/>
    <x v="94"/>
    <s v="43277435"/>
    <s v="VERONICA ISABEL MUÑOZ HENAO"/>
    <s v="2912508"/>
    <s v="3014455487"/>
    <x v="94"/>
    <x v="0"/>
    <s v="055219239000250205"/>
    <x v="0"/>
    <x v="4"/>
    <s v="Habilitación Viviendas Metrosur"/>
    <x v="0"/>
    <x v="0"/>
    <x v="94"/>
    <s v="2 días 12:58"/>
    <x v="88"/>
    <x v="0"/>
    <s v="EFECTIVO PARA HV"/>
    <s v="CARLOS MARIO IDARRAGA MEJIA"/>
    <s v="Hv más pasé 2 piso trafo 128096"/>
    <s v="ABIERTO"/>
    <n v="-75.54991674"/>
    <n v="6.25143176"/>
    <s v="SUR-ENE"/>
    <x v="0"/>
    <s v="1"/>
    <x v="0"/>
  </r>
  <r>
    <x v="95"/>
    <s v="ENERES"/>
    <s v="NUEVO"/>
    <s v="ENERES"/>
    <d v="2025-12-10T09:39:11"/>
    <x v="95"/>
    <s v="43437514"/>
    <s v="FANNY EDILMA DEL SOCORRO LOTERO RESTREPO"/>
    <s v="SIN DATOS"/>
    <s v="3176472679"/>
    <x v="95"/>
    <x v="0"/>
    <s v="147058586000000300"/>
    <x v="0"/>
    <x v="2"/>
    <s v="Revisor Instal. Regadas Metrosur"/>
    <x v="1"/>
    <x v="2"/>
    <x v="95"/>
    <s v="6 días 11:33"/>
    <x v="55"/>
    <x v="0"/>
    <s v="SIN DATO"/>
    <s v="SIN DATO"/>
    <s v="SIN DATO"/>
    <s v="ABIERTO"/>
    <n v="-75.641040000000004"/>
    <n v="6.2885183299999996"/>
    <s v="SUR-ENE"/>
    <x v="0"/>
    <s v="1"/>
    <x v="0"/>
  </r>
  <r>
    <x v="96"/>
    <s v="ENERES"/>
    <s v="NUEVO"/>
    <s v="ENEDOM"/>
    <d v="2025-12-10T10:21:26"/>
    <x v="96"/>
    <s v="1133869373"/>
    <s v="LINEY MARIA BEGAMBRE CARDENAS"/>
    <s v="SIN DATOS"/>
    <s v="3126445663"/>
    <x v="96"/>
    <x v="0"/>
    <s v="136029766730000119"/>
    <x v="0"/>
    <x v="3"/>
    <s v="Habilitación Viviendas Metrosur"/>
    <x v="0"/>
    <x v="3"/>
    <x v="96"/>
    <s v="0 días 09:35"/>
    <x v="89"/>
    <x v="0"/>
    <s v="DESCARTADO"/>
    <s v="ORLANDO DE JESUS TORRES TORRES"/>
    <s v="414 casa sola y número de celular equivocado "/>
    <s v="ABIERTO"/>
    <n v="-75.609103869999998"/>
    <n v="6.2738710700000002"/>
    <s v="SUR-ENE"/>
    <x v="0"/>
    <s v="1"/>
    <x v="0"/>
  </r>
  <r>
    <x v="97"/>
    <s v="ENERES"/>
    <s v="NUEVO"/>
    <s v="ENERES"/>
    <d v="2025-12-11T08:19:11"/>
    <x v="97"/>
    <s v="70550687"/>
    <s v="DIEGO ALFONSO RENDON CORREA"/>
    <s v="3311179"/>
    <s v="3104294093"/>
    <x v="97"/>
    <x v="5"/>
    <s v="024224600000530344"/>
    <x v="5"/>
    <x v="2"/>
    <s v="Revisor Instal. Regadas Metrosur"/>
    <x v="0"/>
    <x v="0"/>
    <x v="97"/>
    <s v="4 días 08:47"/>
    <x v="90"/>
    <x v="0"/>
    <s v="SIN DATO"/>
    <s v="SIN DATO"/>
    <s v="SIN DATO"/>
    <s v="ABIERTO"/>
    <n v="-75.578327000000002"/>
    <n v="6.1506629999999998"/>
    <s v="SUR-ENE"/>
    <x v="0"/>
    <s v="1"/>
    <x v="0"/>
  </r>
  <r>
    <x v="98"/>
    <s v="ENERES"/>
    <s v="NUEVO"/>
    <s v="ENERES"/>
    <d v="2025-12-11T15:25:25"/>
    <x v="98"/>
    <s v="71291238"/>
    <s v="JUAN DAVID CASTRO ESTRADA"/>
    <s v="SIN DATOS"/>
    <s v="3147961863"/>
    <x v="98"/>
    <x v="3"/>
    <s v="163017162900000101"/>
    <x v="3"/>
    <x v="2"/>
    <s v="Revisor Instal. Regadas Metrosur"/>
    <x v="0"/>
    <x v="0"/>
    <x v="98"/>
    <s v="4 días 08:13"/>
    <x v="91"/>
    <x v="0"/>
    <s v="DESCARTADO"/>
    <s v="DUBER ALEXANDER RAMIREZ VALENCIA"/>
    <s v="470 _x000a_medidor no cumple área de trabajo no puede quedar en ascenso a escalas deben reubicarlo."/>
    <s v="ABIERTO"/>
    <n v="-75.614284179999999"/>
    <n v="6.1775672799999999"/>
    <s v="SUR-ENE"/>
    <x v="0"/>
    <s v="1"/>
    <x v="0"/>
  </r>
  <r>
    <x v="99"/>
    <s v="ENERES"/>
    <s v="NUEVO"/>
    <s v="ENERES"/>
    <d v="2025-12-11T15:26:31"/>
    <x v="99"/>
    <s v="1036672638"/>
    <s v="YEFRIN DANIEL LADINO TREJOS"/>
    <s v="SIN DATOS"/>
    <s v="3205919986"/>
    <x v="99"/>
    <x v="0"/>
    <s v="086520008000550901"/>
    <x v="0"/>
    <x v="2"/>
    <s v="Revisor Instal. Regadas Metrosur"/>
    <x v="0"/>
    <x v="0"/>
    <x v="99"/>
    <s v="4 días 11:52"/>
    <x v="92"/>
    <x v="0"/>
    <s v="SIN DATO"/>
    <s v="SIN DATO"/>
    <s v="SIN DATO"/>
    <s v="ABIERTO"/>
    <n v="-75.610884501000001"/>
    <n v="6.2574398200000596"/>
    <s v="SUR-ENE"/>
    <x v="0"/>
    <s v="1"/>
    <x v="0"/>
  </r>
  <r>
    <x v="100"/>
    <s v="ENENOR"/>
    <s v="NUEVO"/>
    <s v="ENENOR"/>
    <d v="2025-12-12T13:56:54"/>
    <x v="100"/>
    <s v="1037623570"/>
    <s v="SERGIO SANCHEZ BETANCUR"/>
    <s v="3662241"/>
    <s v="3330700734"/>
    <x v="100"/>
    <x v="3"/>
    <s v="074519001000430000"/>
    <x v="3"/>
    <x v="6"/>
    <s v="Revisor Instal. Regadas Metrosur"/>
    <x v="0"/>
    <x v="0"/>
    <x v="100"/>
    <s v="3 días 17:00"/>
    <x v="93"/>
    <x v="0"/>
    <s v="DESCARTADO"/>
    <s v="ROBINSON ANDRES ALVAREZ GRAJALES"/>
    <s v="414-no se llega la propiedad y no hay nadie quien atiende la visita número 3330700734 nadie contesta"/>
    <s v="ABIERTO"/>
    <n v="-75.611054139999993"/>
    <n v="6.1726722399999998"/>
    <s v="SUR-ENE"/>
    <x v="0"/>
    <s v="1"/>
    <x v="0"/>
  </r>
  <r>
    <x v="101"/>
    <s v="ENENOR"/>
    <s v="NUEVO"/>
    <s v="ENENOR"/>
    <d v="2025-12-12T15:29:35"/>
    <x v="101"/>
    <s v="1037623570"/>
    <s v="SERGIO SANCHEZ BETANCUR"/>
    <s v="3662241"/>
    <s v="3023979707"/>
    <x v="101"/>
    <x v="3"/>
    <s v="074519001000470000"/>
    <x v="3"/>
    <x v="6"/>
    <s v="Revisor Instal. Regadas Metrosur"/>
    <x v="0"/>
    <x v="0"/>
    <x v="101"/>
    <s v="3 días 16:58"/>
    <x v="94"/>
    <x v="0"/>
    <s v="SIN DATO"/>
    <s v="SIN DATO"/>
    <s v="SIN DATO"/>
    <s v="ABIERTO"/>
    <n v="-75.611054139999993"/>
    <n v="6.1726722399999998"/>
    <s v="SUR-ENE"/>
    <x v="0"/>
    <s v="1"/>
    <x v="0"/>
  </r>
  <r>
    <x v="102"/>
    <s v="ENERES"/>
    <s v="NUEVO"/>
    <s v="ENEDOM"/>
    <d v="2025-12-29T10:27:10"/>
    <x v="102"/>
    <s v="42686024"/>
    <s v="GLORIA ISABEL SANTA MARTINEZ"/>
    <s v="SIN DATOS"/>
    <s v="3136903285"/>
    <x v="102"/>
    <x v="0"/>
    <s v="084213220200930206"/>
    <x v="0"/>
    <x v="4"/>
    <s v="Habilitación Viviendas Metrosur"/>
    <x v="0"/>
    <x v="0"/>
    <x v="102"/>
    <s v="0 días 10:27"/>
    <x v="95"/>
    <x v="0"/>
    <s v="EFECTIVO PARA HV"/>
    <s v="JONNY ALEXANDER GUZMAN CONTRERAS"/>
    <s v="Hv más pase más bornera autorizan interventoria "/>
    <s v="ABIERTO"/>
    <n v="-75.628605980000003"/>
    <n v="6.2589004399999997"/>
    <s v="SUR-ENE"/>
    <x v="0"/>
    <s v="1"/>
    <x v="0"/>
  </r>
  <r>
    <x v="103"/>
    <s v="ENERES"/>
    <s v="NUEVO"/>
    <s v="ENEDOM"/>
    <d v="2025-12-29T10:27:48"/>
    <x v="103"/>
    <s v="42686024"/>
    <s v="GLORIA ISABEL SANTA MARTINEZ"/>
    <s v="SIN DATOS"/>
    <s v="3136903285"/>
    <x v="103"/>
    <x v="0"/>
    <s v="084213220200930306"/>
    <x v="0"/>
    <x v="4"/>
    <s v="Habilitación Viviendas Metrosur"/>
    <x v="0"/>
    <x v="0"/>
    <x v="103"/>
    <s v="0 días 10:27"/>
    <x v="95"/>
    <x v="0"/>
    <s v="EFECTIVO PARA HV"/>
    <s v="JONNY ALEXANDER GUZMAN CONTRERAS"/>
    <s v="Hv más pase autoriza interventoria trafo 69931"/>
    <s v="ABIERTO"/>
    <n v="-75.628605980000003"/>
    <n v="6.2589004399999997"/>
    <s v="SUR-ENE"/>
    <x v="0"/>
    <s v="1"/>
    <x v="0"/>
  </r>
  <r>
    <x v="104"/>
    <s v="ENERES"/>
    <s v="NUEVO"/>
    <s v="ENEDOM"/>
    <d v="2025-12-29T10:28:20"/>
    <x v="104"/>
    <s v="42686024"/>
    <s v="GLORIA ISABEL SANTA MARTINEZ"/>
    <s v="SIN DATOS"/>
    <s v="3136903285"/>
    <x v="104"/>
    <x v="0"/>
    <s v="084213220200930307"/>
    <x v="0"/>
    <x v="4"/>
    <s v="Habilitación Viviendas Metrosur"/>
    <x v="0"/>
    <x v="0"/>
    <x v="104"/>
    <s v="0 días 10:28"/>
    <x v="96"/>
    <x v="0"/>
    <s v="EFECTIVO PARA HV"/>
    <s v="JONNY ALEXANDER GUZMAN CONTRERAS"/>
    <s v="Hv más pase más bornera trafo 69931 "/>
    <s v="ABIERTO"/>
    <n v="-75.628605980000003"/>
    <n v="6.2589004399999997"/>
    <s v="SUR-ENE"/>
    <x v="0"/>
    <s v="1"/>
    <x v="0"/>
  </r>
  <r>
    <x v="105"/>
    <s v="ENERES"/>
    <s v="NUEVO"/>
    <s v="ENERES"/>
    <d v="2025-12-15T12:00:09"/>
    <x v="105"/>
    <s v="22222048"/>
    <s v="MARIA MARGOTH MORENO GOMEZ"/>
    <s v="9876543"/>
    <s v="SIN DATOS"/>
    <x v="105"/>
    <x v="0"/>
    <s v="054422003000360000"/>
    <x v="0"/>
    <x v="2"/>
    <s v="Revisor Instal. Regadas Metrosur"/>
    <x v="0"/>
    <x v="0"/>
    <x v="105"/>
    <s v="6 días 10:16"/>
    <x v="97"/>
    <x v="1"/>
    <s v="SIN DATO"/>
    <s v="SIN DATO"/>
    <s v="SIN DATO"/>
    <s v="ABIERTO"/>
    <n v="-75.564384759999996"/>
    <n v="6.2415915100000001"/>
    <s v="SUR-ENE"/>
    <x v="0"/>
    <s v="1"/>
    <x v="1"/>
  </r>
  <r>
    <x v="106"/>
    <s v="ENEMRT"/>
    <s v="NUEVO"/>
    <s v="ENEMVI"/>
    <d v="2025-12-15T14:19:55"/>
    <x v="106"/>
    <s v="39435812"/>
    <s v="MONICA DEL SOCORRO SOTO ATEHORTUA"/>
    <s v="5037966"/>
    <s v="3216371755"/>
    <x v="106"/>
    <x v="0"/>
    <s v="122033250000000000"/>
    <x v="0"/>
    <x v="9"/>
    <s v="METR Mov Red Trans Anderson Castaño"/>
    <x v="1"/>
    <x v="7"/>
    <x v="106"/>
    <s v="10 días 14:19"/>
    <x v="98"/>
    <x v="0"/>
    <s v="SIN DATO"/>
    <s v="SIN DATO"/>
    <s v="SIN DATO"/>
    <s v="ABIERTO"/>
    <n v="-75.500917479999998"/>
    <n v="6.2011488799999999"/>
    <s v="SUR-ENE"/>
    <x v="0"/>
    <s v="1"/>
    <x v="0"/>
  </r>
  <r>
    <x v="107"/>
    <s v="ENERES"/>
    <s v="NUEVO"/>
    <s v="ENEDOM"/>
    <d v="2025-12-24T06:12:21"/>
    <x v="107"/>
    <s v="15265366"/>
    <s v="JHON HERMES ZAPATA CASAS"/>
    <s v="2562454"/>
    <s v="3188500869"/>
    <x v="107"/>
    <x v="0"/>
    <s v="116005480600000020"/>
    <x v="0"/>
    <x v="4"/>
    <s v="Habilitación Viviendas Metrosur"/>
    <x v="0"/>
    <x v="0"/>
    <x v="107"/>
    <s v="3 días 06:12"/>
    <x v="99"/>
    <x v="0"/>
    <s v="EFECTIVO PARA HV"/>
    <s v="ORLANDO DE JESUS TORRES TORRES"/>
    <s v="HV en sistema integral trafo 331168"/>
    <s v="ABIERTO"/>
    <n v="-75.632175020000005"/>
    <n v="6.2337554400000004"/>
    <s v="SUR-ENE"/>
    <x v="0"/>
    <s v="1"/>
    <x v="0"/>
  </r>
  <r>
    <x v="108"/>
    <s v="ENERES"/>
    <s v="NUEVO"/>
    <s v="ENERES"/>
    <d v="2025-12-17T09:15:07"/>
    <x v="108"/>
    <s v="54250178"/>
    <s v="PAULINA PEDROZA PALACIOS"/>
    <s v="SIN DATOS"/>
    <s v="3135157311"/>
    <x v="108"/>
    <x v="0"/>
    <s v="044621002000190201"/>
    <x v="0"/>
    <x v="2"/>
    <s v="METROSUR Vin. Leg. Ref. Concentrada"/>
    <x v="0"/>
    <x v="0"/>
    <x v="108"/>
    <s v="4 días 16:42"/>
    <x v="100"/>
    <x v="0"/>
    <s v="DESCARTADO"/>
    <s v="EDUIN ALONSO GUISAO GONZALEZ"/>
    <s v="422 se debe instalar tubería metálica para llevar cableado desde el gabinete hasta la caja de breques de los apartamentos"/>
    <s v="ABIERTO"/>
    <n v="-75.641979000000006"/>
    <n v="6.1823899999999998"/>
    <s v="SUR-ENE"/>
    <x v="0"/>
    <s v="1"/>
    <x v="0"/>
  </r>
  <r>
    <x v="109"/>
    <s v="ENERES"/>
    <s v="NUEVO"/>
    <s v="ENEDOM"/>
    <d v="2025-12-17T09:15:39"/>
    <x v="109"/>
    <s v="71617379"/>
    <s v="CRUZ ALBERTO COLORADO LOAIZA"/>
    <s v="2267001"/>
    <s v="3227296865"/>
    <x v="109"/>
    <x v="0"/>
    <s v="055127003000230201"/>
    <x v="0"/>
    <x v="3"/>
    <s v="Habilitación Viviendas Metrosur"/>
    <x v="0"/>
    <x v="3"/>
    <x v="109"/>
    <s v="2 días 09:52"/>
    <x v="101"/>
    <x v="0"/>
    <s v="DESCARTADO"/>
    <s v="CARLOS MARIO IDARRAGA MEJIA"/>
    <s v="413 falta la certificación del electricista "/>
    <s v="ABIERTO"/>
    <n v="-75.540728439999995"/>
    <n v="6.23692812"/>
    <s v="SUR-ENE"/>
    <x v="0"/>
    <s v="1"/>
    <x v="0"/>
  </r>
  <r>
    <x v="110"/>
    <s v="ENERES"/>
    <s v="NUEVO"/>
    <s v="ENERES"/>
    <d v="2025-12-17T09:26:02"/>
    <x v="110"/>
    <s v="54250178"/>
    <s v="PAULINA PEDROZA PALACIOS"/>
    <s v="SIN DATOS"/>
    <s v="3135157311"/>
    <x v="110"/>
    <x v="0"/>
    <s v="044621002000190102"/>
    <x v="0"/>
    <x v="2"/>
    <s v="METROSUR Vin. Leg. Ref. Concentrada"/>
    <x v="0"/>
    <x v="0"/>
    <x v="110"/>
    <s v="4 días 16:42"/>
    <x v="100"/>
    <x v="0"/>
    <s v="SIN DATO"/>
    <s v="SIN DATO"/>
    <s v="SIN DATO"/>
    <s v="ABIERTO"/>
    <n v="-75.641979000000006"/>
    <n v="6.1823899999999998"/>
    <s v="SUR-ENE"/>
    <x v="0"/>
    <s v="1"/>
    <x v="0"/>
  </r>
  <r>
    <x v="111"/>
    <s v="ENENOR"/>
    <s v="CAMBI"/>
    <s v="ENENOR"/>
    <d v="2025-12-17T09:54:54"/>
    <x v="111"/>
    <s v="42745072"/>
    <s v="MARIA ESNEDA BETANCUR VELASQUEZ"/>
    <s v="2776504"/>
    <s v="3023979707"/>
    <x v="111"/>
    <x v="3"/>
    <s v="074519001000450000"/>
    <x v="3"/>
    <x v="0"/>
    <s v="METROSUR Vin. Leg. Ref. Concentrada"/>
    <x v="0"/>
    <x v="0"/>
    <x v="111"/>
    <s v="3 días 16:55"/>
    <x v="102"/>
    <x v="0"/>
    <s v="SIN DATO"/>
    <s v="SIN DATO"/>
    <s v="SIN DATO"/>
    <s v="ABIERTO"/>
    <n v="-75.611054139999993"/>
    <n v="6.1726722399999998"/>
    <s v="SUR-ENE"/>
    <x v="0"/>
    <s v="2"/>
    <x v="0"/>
  </r>
  <r>
    <x v="112"/>
    <s v="ENERES"/>
    <s v="NUEVO"/>
    <s v="ENERES"/>
    <d v="2025-12-17T15:06:09"/>
    <x v="112"/>
    <s v="15334539"/>
    <s v="DARIO BERMUDEZ MARIN"/>
    <s v="SIN DATOS"/>
    <s v="3163392774"/>
    <x v="112"/>
    <x v="3"/>
    <s v="072623105200600301"/>
    <x v="3"/>
    <x v="2"/>
    <s v="Revisor Instal. Regadas Metrosur"/>
    <x v="0"/>
    <x v="0"/>
    <x v="112"/>
    <s v="0 días 09:50"/>
    <x v="103"/>
    <x v="0"/>
    <s v="SIN DATO"/>
    <s v="SIN DATO"/>
    <s v="SIN DATO"/>
    <s v="ABIERTO"/>
    <n v="-75.641357850000006"/>
    <n v="6.16754699"/>
    <s v="SUR-ENE"/>
    <x v="0"/>
    <s v="1"/>
    <x v="0"/>
  </r>
  <r>
    <x v="113"/>
    <s v="ENERES"/>
    <s v="NUEVO"/>
    <s v="ENEDOM"/>
    <d v="2025-12-18T08:04:21"/>
    <x v="113"/>
    <s v="43555564"/>
    <s v="DIANA YANETH OSORIO CARDONA"/>
    <s v="9876543"/>
    <s v="3207900740"/>
    <x v="113"/>
    <x v="0"/>
    <s v="146018074000000001"/>
    <x v="0"/>
    <x v="3"/>
    <s v="Habilitación Viviendas Metrosur"/>
    <x v="1"/>
    <x v="6"/>
    <x v="113"/>
    <s v="0 días 10:49"/>
    <x v="104"/>
    <x v="0"/>
    <s v="DESCARTADO"/>
    <s v="ORLANDO DE JESUS TORRES TORRES"/>
    <s v="419_x000a_Casa en construcción "/>
    <s v="ABIERTO"/>
    <n v="-75.702761260000003"/>
    <n v="6.3421014600000003"/>
    <s v="SUR-ENE"/>
    <x v="0"/>
    <s v="1"/>
    <x v="0"/>
  </r>
  <r>
    <x v="114"/>
    <s v="ENERES"/>
    <s v="NUEVO"/>
    <s v="ENEDOM"/>
    <d v="2025-12-24T13:17:32"/>
    <x v="114"/>
    <s v="1000888641"/>
    <s v="EDUAR ALEXANDER RAIGOZA PATIÑO"/>
    <s v="SIN DATOS"/>
    <s v="3193863740"/>
    <x v="114"/>
    <x v="0"/>
    <s v="045690303000220201"/>
    <x v="0"/>
    <x v="4"/>
    <s v="Habilitación Viviendas Metrosur"/>
    <x v="0"/>
    <x v="0"/>
    <x v="114"/>
    <s v="3 días 13:17"/>
    <x v="105"/>
    <x v="0"/>
    <s v="EFECTIVO PARA HV"/>
    <s v="ROBINSON DE JESUS ALZATE ARANGO"/>
    <s v="Hv trafo 43235"/>
    <s v="ABIERTO"/>
    <n v="-75.645040289999997"/>
    <n v="6.1774239199999998"/>
    <s v="SUR-ENE"/>
    <x v="0"/>
    <s v="1"/>
    <x v="0"/>
  </r>
  <r>
    <x v="115"/>
    <s v="ENENOR"/>
    <s v="NUEVO"/>
    <s v="ENENOR"/>
    <d v="2025-12-19T07:22:54"/>
    <x v="115"/>
    <s v="901989452"/>
    <s v="GRUPO EMPRESARIAL SJN SAS"/>
    <s v="SIN DATOS"/>
    <s v="3106479321"/>
    <x v="115"/>
    <x v="0"/>
    <s v="052424000000280003"/>
    <x v="0"/>
    <x v="6"/>
    <s v="Revisor Instal. Regadas Metrosur"/>
    <x v="0"/>
    <x v="0"/>
    <x v="115"/>
    <s v="6 días 07:22"/>
    <x v="106"/>
    <x v="1"/>
    <s v="SIN DATO"/>
    <s v="SIN DATO"/>
    <s v="SIN DATO"/>
    <s v="ABIERTO"/>
    <n v="-75.573976520000002"/>
    <n v="6.22418899"/>
    <s v="SUR-ENE"/>
    <x v="0"/>
    <s v="1"/>
    <x v="1"/>
  </r>
  <r>
    <x v="116"/>
    <s v="ENERES"/>
    <s v="NUEVO"/>
    <s v="ENERES"/>
    <d v="2025-12-19T07:28:23"/>
    <x v="116"/>
    <s v="1216721991"/>
    <s v="PAULA ANDREA CUERVO GIRALDO"/>
    <s v="SIN DATOS"/>
    <s v="3146801152"/>
    <x v="116"/>
    <x v="0"/>
    <s v="054929309000330000"/>
    <x v="0"/>
    <x v="2"/>
    <s v="Revisor Instal. Regadas Metrosur"/>
    <x v="0"/>
    <x v="0"/>
    <x v="116"/>
    <s v="6 días 07:28"/>
    <x v="107"/>
    <x v="1"/>
    <s v="LEGALIZADO"/>
    <s v="JUAN GUILLERMO RIVERA MAZO"/>
    <s v="Legalización "/>
    <s v="ABIERTO"/>
    <n v="-75.612801239999996"/>
    <n v="6.2642927799999999"/>
    <s v="SUR-ENE"/>
    <x v="0"/>
    <s v="1"/>
    <x v="1"/>
  </r>
  <r>
    <x v="117"/>
    <s v="ENENOR"/>
    <s v="NUEVO"/>
    <s v="ENENOR"/>
    <d v="2025-12-19T08:46:48"/>
    <x v="117"/>
    <s v="43979089"/>
    <s v="CATALINA MARIN MEDINA"/>
    <s v="SIN DATOS"/>
    <s v="3117968418"/>
    <x v="117"/>
    <x v="0"/>
    <s v="057614004200620201"/>
    <x v="0"/>
    <x v="6"/>
    <s v="METROSUR Vin. Leg. Ref. Concentrada"/>
    <x v="0"/>
    <x v="0"/>
    <x v="117"/>
    <s v="6 días 08:46"/>
    <x v="108"/>
    <x v="1"/>
    <s v="DESCARTADO"/>
    <s v="JUAN GUILLERMO RIVERA MAZO"/>
    <s v="415 presentar dictamen de inspección reti cuarto quinto y sexto medidor _x000a_440 presentar punto de conexión se encontró acometida en calibre número 6 para gabinete de tres medidas a 240 voltios _x000a_470 corregir conexión de los medidores siguiendo la secuencia de los colores _x000a_"/>
    <s v="ABIERTO"/>
    <n v="-75.572991599999995"/>
    <n v="6.2725334300000002"/>
    <s v="SUR-ENE"/>
    <x v="0"/>
    <s v="1"/>
    <x v="1"/>
  </r>
  <r>
    <x v="118"/>
    <s v="ENENOR"/>
    <s v="NUEVO"/>
    <s v="ENENOR"/>
    <d v="2025-12-19T08:49:50"/>
    <x v="118"/>
    <s v="43979089"/>
    <s v="CATALINA MARIN MEDINA"/>
    <s v="SIN DATOS"/>
    <s v="3117968418"/>
    <x v="118"/>
    <x v="0"/>
    <s v="057614004200620301"/>
    <x v="0"/>
    <x v="6"/>
    <s v="METROSUR Vin. Leg. Ref. Concentrada"/>
    <x v="0"/>
    <x v="0"/>
    <x v="118"/>
    <s v="6 días 08:49"/>
    <x v="109"/>
    <x v="1"/>
    <s v="DESCARTADO"/>
    <s v="JUAN GUILLERMO RIVERA MAZO"/>
    <s v="415 presentar dictamen de inspección reti cuarto quinto y sexto medidor _x000a_440 presentar punto de conexión se encontró acometida en calibre número 6 para gabinete de tres medidas a 240 voltios _x000a_470 corregir conexión de los medidores siguiendo la secuencia de los colores _x000a_"/>
    <s v="ABIERTO"/>
    <n v="-75.572991599999995"/>
    <n v="6.2725334300000002"/>
    <s v="SUR-ENE"/>
    <x v="0"/>
    <s v="1"/>
    <x v="1"/>
  </r>
  <r>
    <x v="119"/>
    <s v="ENERES"/>
    <s v="NUEVO"/>
    <s v="ENERES"/>
    <d v="2025-12-19T09:12:14"/>
    <x v="119"/>
    <s v="22200640"/>
    <s v="AMPARO DE MARIA PALACIO SERNA"/>
    <s v="SIN DATOS"/>
    <s v="3106755684"/>
    <x v="119"/>
    <x v="0"/>
    <s v="084017302200550110"/>
    <x v="0"/>
    <x v="2"/>
    <s v="Revisor Instal. Regadas Metrosur"/>
    <x v="0"/>
    <x v="0"/>
    <x v="119"/>
    <s v="6 días 09:12"/>
    <x v="110"/>
    <x v="1"/>
    <s v="SIN DATO"/>
    <s v="SIN DATO"/>
    <s v="SIN DATO"/>
    <s v="ABIERTO"/>
    <n v="-75.618465369999996"/>
    <n v="6.2588419599999998"/>
    <s v="SUR-ENE"/>
    <x v="0"/>
    <s v="1"/>
    <x v="1"/>
  </r>
  <r>
    <x v="120"/>
    <s v="ENENOR"/>
    <s v="NUEVO"/>
    <s v="ENENOR"/>
    <d v="2025-12-19T10:59:27"/>
    <x v="120"/>
    <s v="901262684"/>
    <s v="GRUPO MGN"/>
    <s v="6042589"/>
    <s v="3117968418"/>
    <x v="120"/>
    <x v="0"/>
    <s v="053520004200530000"/>
    <x v="0"/>
    <x v="6"/>
    <s v="Revisor Instal. Regadas Metrosur"/>
    <x v="0"/>
    <x v="0"/>
    <x v="120"/>
    <s v="6 días 10:59"/>
    <x v="111"/>
    <x v="1"/>
    <s v="SIN DATO"/>
    <s v="SIN DATO"/>
    <s v="SIN DATO"/>
    <s v="ABIERTO"/>
    <n v="-75.573441000000003"/>
    <n v="6.2361639999999996"/>
    <s v="SUR-ENE"/>
    <x v="0"/>
    <s v="1"/>
    <x v="1"/>
  </r>
  <r>
    <x v="121"/>
    <s v="ENENOR"/>
    <s v="NUEVO"/>
    <s v="ENENOR"/>
    <d v="2025-12-19T13:05:00"/>
    <x v="121"/>
    <s v="71386243"/>
    <s v="JUAN PABLO OBANDO BETANCUR"/>
    <s v="SIN DATOS"/>
    <s v="3103977322"/>
    <x v="121"/>
    <x v="0"/>
    <s v="147032304300000055"/>
    <x v="0"/>
    <x v="6"/>
    <s v="Revisor Instal. Regadas Metrosur"/>
    <x v="1"/>
    <x v="2"/>
    <x v="121"/>
    <s v="6 días 13:05"/>
    <x v="112"/>
    <x v="0"/>
    <s v="SIN DATO"/>
    <s v="SIN DATO"/>
    <s v="SIN DATO"/>
    <s v="ABIERTO"/>
    <n v="-75.651871760000006"/>
    <n v="6.2925642899999996"/>
    <s v="SUR-ENE"/>
    <x v="0"/>
    <s v="1"/>
    <x v="0"/>
  </r>
  <r>
    <x v="122"/>
    <s v="ENERES"/>
    <s v="NUEVO"/>
    <s v="ENEDOM"/>
    <d v="2025-12-29T10:30:05"/>
    <x v="122"/>
    <s v="1017190240"/>
    <s v="JOHN FREDY GRAJALES PARRA"/>
    <s v="SIN DATOS"/>
    <s v="3013219865"/>
    <x v="122"/>
    <x v="0"/>
    <s v="054023308000160101"/>
    <x v="0"/>
    <x v="4"/>
    <s v="Habilitación Viviendas Metrosur"/>
    <x v="0"/>
    <x v="0"/>
    <x v="122"/>
    <s v="0 días 10:30"/>
    <x v="113"/>
    <x v="0"/>
    <s v="EFECTIVO PARA HV"/>
    <s v="CARLOS MARIO IDARRAGA MEJIA"/>
    <s v="Hv más pasé 2 piso trafo 135180"/>
    <s v="ABIERTO"/>
    <n v="-75.533420969999995"/>
    <n v="6.2296478200000003"/>
    <s v="SUR-ENE"/>
    <x v="0"/>
    <s v="1"/>
    <x v="0"/>
  </r>
  <r>
    <x v="123"/>
    <s v="ENENOR"/>
    <s v="NUEVO"/>
    <s v="ENENOR"/>
    <d v="2025-12-19T13:15:56"/>
    <x v="123"/>
    <s v="15347721"/>
    <s v="HECTOR MARIO VASQUEZ MARIN"/>
    <s v="SIN DATOS"/>
    <s v="3136592738"/>
    <x v="123"/>
    <x v="0"/>
    <s v="055516002000490000"/>
    <x v="0"/>
    <x v="6"/>
    <s v="Revisor Instal. Regadas Metrosur"/>
    <x v="0"/>
    <x v="0"/>
    <x v="123"/>
    <s v="6 días 13:15"/>
    <x v="114"/>
    <x v="1"/>
    <s v="SIN DATO"/>
    <s v="SIN DATO"/>
    <s v="SIN DATO"/>
    <s v="ABIERTO"/>
    <n v="-75.568496120000006"/>
    <n v="6.2554325999999998"/>
    <s v="SUR-ENE"/>
    <x v="0"/>
    <s v="1"/>
    <x v="1"/>
  </r>
  <r>
    <x v="124"/>
    <s v="ENERES"/>
    <s v="NUEVO"/>
    <s v="ENERES"/>
    <d v="2025-12-19T13:39:05"/>
    <x v="124"/>
    <s v="42979835"/>
    <s v="FANNY DEL SOCORRO ARIAS DE MUÑOZ"/>
    <s v="SIN DATOS"/>
    <s v="3137203873"/>
    <x v="124"/>
    <x v="0"/>
    <s v="055216680100090000"/>
    <x v="0"/>
    <x v="2"/>
    <s v="Revisor Instal. Regadas Metrosur"/>
    <x v="0"/>
    <x v="0"/>
    <x v="124"/>
    <s v="6 días 13:39"/>
    <x v="115"/>
    <x v="1"/>
    <s v="SIN DATO"/>
    <s v="SIN DATO"/>
    <s v="SIN DATO"/>
    <s v="ABIERTO"/>
    <n v="-75.542184000000006"/>
    <n v="6.2468339999999998"/>
    <s v="SUR-ENE"/>
    <x v="0"/>
    <s v="1"/>
    <x v="1"/>
  </r>
  <r>
    <x v="125"/>
    <s v="ENERES"/>
    <s v="NUEVO"/>
    <s v="ENERES"/>
    <d v="2025-12-19T15:16:45"/>
    <x v="125"/>
    <s v="1036666387"/>
    <s v="YEISON DE JESUS PALACIO GOMEZ"/>
    <s v="SIN DATOS"/>
    <s v="3224557689"/>
    <x v="125"/>
    <x v="3"/>
    <s v="073379002000850302"/>
    <x v="3"/>
    <x v="2"/>
    <s v="Revisor Instal. Regadas Metrosur"/>
    <x v="0"/>
    <x v="0"/>
    <x v="125"/>
    <s v="6 días 15:16"/>
    <x v="116"/>
    <x v="1"/>
    <s v="SIN DATO"/>
    <s v="SIN DATO"/>
    <s v="SIN DATO"/>
    <s v="ABIERTO"/>
    <n v="-75.614440000000002"/>
    <n v="6.1648579999999997"/>
    <s v="SUR-ENE"/>
    <x v="0"/>
    <s v="1"/>
    <x v="1"/>
  </r>
  <r>
    <x v="126"/>
    <s v="ENENOR"/>
    <s v="NUEVO"/>
    <s v="ENENOR"/>
    <d v="2025-12-19T15:19:18"/>
    <x v="126"/>
    <s v="1128460010"/>
    <s v="JUAN DAVID ARIAS CALLEJAS"/>
    <s v="SIN DATOS"/>
    <s v="3022425552"/>
    <x v="126"/>
    <x v="0"/>
    <s v="044612005100530000"/>
    <x v="0"/>
    <x v="6"/>
    <s v="Revisor Instal. Regadas Metrosur"/>
    <x v="0"/>
    <x v="0"/>
    <x v="126"/>
    <s v="6 días 15:19"/>
    <x v="117"/>
    <x v="1"/>
    <s v="SIN DATO"/>
    <s v="SIN DATO"/>
    <s v="SIN DATO"/>
    <s v="ABIERTO"/>
    <n v="-75.646084160000001"/>
    <n v="6.1821952400000004"/>
    <s v="SUR-ENE"/>
    <x v="0"/>
    <s v="1"/>
    <x v="1"/>
  </r>
  <r>
    <x v="127"/>
    <s v="ENERES"/>
    <s v="NUEVO"/>
    <s v="ENERES"/>
    <d v="2025-12-19T15:32:42"/>
    <x v="127"/>
    <s v="43498684"/>
    <s v="YOLANDA MARIA ARROYAVE"/>
    <s v="5866947"/>
    <s v="3136457921"/>
    <x v="127"/>
    <x v="0"/>
    <s v="055123005000130101"/>
    <x v="0"/>
    <x v="2"/>
    <s v="Revisor Instal. Regadas Metrosur"/>
    <x v="0"/>
    <x v="0"/>
    <x v="127"/>
    <s v="6 días 15:32"/>
    <x v="118"/>
    <x v="1"/>
    <s v="SIN DATO"/>
    <s v="SIN DATO"/>
    <s v="SIN DATO"/>
    <s v="ABIERTO"/>
    <n v="-75.538424750000004"/>
    <n v="6.2372729700000002"/>
    <s v="SUR-ENE"/>
    <x v="0"/>
    <s v="1"/>
    <x v="1"/>
  </r>
  <r>
    <x v="128"/>
    <s v="ENERES"/>
    <s v="NUEVO"/>
    <s v="ENERES"/>
    <d v="2025-12-19T15:51:37"/>
    <x v="128"/>
    <s v="1107066398"/>
    <s v="MARIA ISABEL HOYOS ARISTIZABAL"/>
    <s v="2982354"/>
    <s v="3046395557"/>
    <x v="128"/>
    <x v="3"/>
    <s v="075515109200140301"/>
    <x v="3"/>
    <x v="2"/>
    <s v="METROSUR Vin. Leg. Ref. Concentrada"/>
    <x v="0"/>
    <x v="0"/>
    <x v="128"/>
    <s v="6 días 15:51"/>
    <x v="119"/>
    <x v="1"/>
    <s v="DESCARTADO"/>
    <s v="DUBER ALEXANDER RAMIREZ VALENCIA"/>
    <s v="460 - 470_x000a_Deben conectar los medidores y ajustarlos  al gabinete hacer limpieza al gabinete prestar con conector en c el neutro instalar acrílicos con el interior 201"/>
    <s v="ABIERTO"/>
    <n v="-75.610336279999999"/>
    <n v="6.1787719799999996"/>
    <s v="SUR-ENE"/>
    <x v="0"/>
    <s v="1"/>
    <x v="1"/>
  </r>
  <r>
    <x v="129"/>
    <s v="ENERES"/>
    <s v="NUEVO"/>
    <s v="ENERES"/>
    <d v="2025-12-19T15:59:12"/>
    <x v="129"/>
    <s v="1107066398"/>
    <s v="MARIA ISABEL HOYOS ARISTIZABAL"/>
    <s v="2982354"/>
    <s v="3046395557"/>
    <x v="129"/>
    <x v="3"/>
    <s v="075515109200140401"/>
    <x v="3"/>
    <x v="2"/>
    <s v="METROSUR Vin. Leg. Ref. Concentrada"/>
    <x v="0"/>
    <x v="0"/>
    <x v="129"/>
    <s v="6 días 15:59"/>
    <x v="120"/>
    <x v="1"/>
    <s v="DESCARTADO"/>
    <s v="DUBER ALEXANDER RAMIREZ VALENCIA"/>
    <s v="460 - 470_x000a_Deben conectar los medidores y ajustarlos  al gabinete hacer limpieza al gabinete prestar con conector en c el neutro instalar acrílicos con el interior 201"/>
    <s v="ABIERTO"/>
    <n v="-75.610336279999999"/>
    <n v="6.1787719799999996"/>
    <s v="SUR-ENE"/>
    <x v="0"/>
    <s v="1"/>
    <x v="1"/>
  </r>
  <r>
    <x v="130"/>
    <s v="ENEMRT"/>
    <s v="NUEVO"/>
    <s v="ENEMVI"/>
    <d v="2025-12-19T16:05:59"/>
    <x v="130"/>
    <s v="71227720"/>
    <s v="IVAN DARIO URIBE GALLEGO"/>
    <s v="SIN DATOS"/>
    <s v="3192550942"/>
    <x v="130"/>
    <x v="0"/>
    <s v="147047059000000130"/>
    <x v="0"/>
    <x v="9"/>
    <s v="METR Mov Red Trans Anderson Castaño"/>
    <x v="1"/>
    <x v="7"/>
    <x v="130"/>
    <s v="6 días 16:05"/>
    <x v="121"/>
    <x v="0"/>
    <s v="SIN DATO"/>
    <s v="SIN DATO"/>
    <s v="SIN DATO"/>
    <s v="ABIERTO"/>
    <n v="-75.648545310000003"/>
    <n v="6.29361339"/>
    <s v="SUR-ENE"/>
    <x v="0"/>
    <s v="1"/>
    <x v="0"/>
  </r>
  <r>
    <x v="131"/>
    <s v="ENEMRT"/>
    <s v="NUEVO"/>
    <s v="ENEMVI"/>
    <d v="2025-12-20T10:26:00"/>
    <x v="131"/>
    <s v="32103328"/>
    <s v="ANA JUDITH GUTIERREZ CARTAGENA"/>
    <s v="SIN DATOS"/>
    <s v="3197243251"/>
    <x v="131"/>
    <x v="0"/>
    <s v="119010730000000000"/>
    <x v="0"/>
    <x v="9"/>
    <s v="METR Mov Red Trans Anderson Castaño"/>
    <x v="0"/>
    <x v="8"/>
    <x v="131"/>
    <s v="6 días 10:26"/>
    <x v="122"/>
    <x v="0"/>
    <s v="SIN DATO"/>
    <s v="SIN DATO"/>
    <s v="SIN DATO"/>
    <s v="ABIERTO"/>
    <n v="-75.624778829999997"/>
    <n v="6.2197930100000001"/>
    <s v="SUR-ENE"/>
    <x v="0"/>
    <s v="1"/>
    <x v="0"/>
  </r>
  <r>
    <x v="132"/>
    <s v="ENEMRT"/>
    <s v="NUEVO"/>
    <s v="ENEMVI"/>
    <d v="2025-12-20T14:43:55"/>
    <x v="132"/>
    <s v="1128267930"/>
    <s v="BEATRIZ ELENA ARBOLEDA BENITEZ"/>
    <s v="2563665"/>
    <s v="3135262508"/>
    <x v="132"/>
    <x v="0"/>
    <s v="052810304200320000"/>
    <x v="0"/>
    <x v="9"/>
    <s v="METR Mov Red Trans Anderson Castaño"/>
    <x v="0"/>
    <x v="8"/>
    <x v="132"/>
    <s v="6 días 14:43"/>
    <x v="123"/>
    <x v="0"/>
    <s v="SIN DATO"/>
    <s v="SIN DATO"/>
    <s v="SIN DATO"/>
    <s v="ABIERTO"/>
    <n v="-75.607589149999995"/>
    <n v="6.2262672600000002"/>
    <s v="SUR-ENE"/>
    <x v="0"/>
    <s v="1"/>
    <x v="0"/>
  </r>
  <r>
    <x v="133"/>
    <s v="ENERES"/>
    <s v="NUEVO"/>
    <s v="ENEDOM"/>
    <d v="2025-12-22T07:25:23"/>
    <x v="133"/>
    <s v="10772887"/>
    <s v="ROBERTO MIGUEL PADRON PACHECO"/>
    <s v="SIN DATOS"/>
    <s v="3106165342"/>
    <x v="133"/>
    <x v="0"/>
    <s v="054918409202929114"/>
    <x v="0"/>
    <x v="3"/>
    <s v="Habilitación Viviendas Metrosur"/>
    <x v="0"/>
    <x v="3"/>
    <x v="133"/>
    <s v="0 días 07:42"/>
    <x v="124"/>
    <x v="0"/>
    <s v="SIN DATO"/>
    <s v="SIN DATO"/>
    <s v="SIN DATO"/>
    <s v="ABIERTO"/>
    <n v="-75.615273000000002"/>
    <n v="6.2646709999999999"/>
    <s v="SUR-ENE"/>
    <x v="0"/>
    <s v="1"/>
    <x v="0"/>
  </r>
  <r>
    <x v="134"/>
    <s v="ENERES"/>
    <s v="NUEVO"/>
    <s v="ENERES"/>
    <d v="2025-12-22T08:26:58"/>
    <x v="134"/>
    <s v="39175090"/>
    <s v="SOL BIBIANA CARMONA POSSO"/>
    <s v="2911182"/>
    <s v="3116100740"/>
    <x v="134"/>
    <x v="0"/>
    <s v="055219102300130201"/>
    <x v="0"/>
    <x v="2"/>
    <s v="Revisor Instal. Regadas Metrosur"/>
    <x v="0"/>
    <x v="0"/>
    <x v="134"/>
    <s v="5 días 08:26"/>
    <x v="125"/>
    <x v="1"/>
    <s v="SIN DATO"/>
    <s v="SIN DATO"/>
    <s v="SIN DATO"/>
    <s v="ABIERTO"/>
    <n v="-75.54592452"/>
    <n v="6.2518219100000003"/>
    <s v="SUR-ENE"/>
    <x v="0"/>
    <s v="1"/>
    <x v="1"/>
  </r>
  <r>
    <x v="135"/>
    <s v="ENERES"/>
    <s v="NUEVO"/>
    <s v="ENEDOM"/>
    <d v="2025-12-24T13:26:19"/>
    <x v="135"/>
    <s v="43738302"/>
    <s v="VIVIANA MARIA ARANGO CARDONA"/>
    <s v="7636073"/>
    <s v="3217636073"/>
    <x v="135"/>
    <x v="0"/>
    <s v="136029908955000201"/>
    <x v="0"/>
    <x v="4"/>
    <s v="Habilitación Viviendas Metrosur"/>
    <x v="0"/>
    <x v="0"/>
    <x v="135"/>
    <s v="3 días 13:26"/>
    <x v="126"/>
    <x v="0"/>
    <s v="EFECTIVO PARA HV"/>
    <s v="ORLANDO DE JESUS TORRES TORRES"/>
    <s v="HV más pase 6 mts trafo 9730"/>
    <s v="ABIERTO"/>
    <n v="-75.610380000000006"/>
    <n v="6.2726949999999997"/>
    <s v="SUR-ENE"/>
    <x v="0"/>
    <s v="1"/>
    <x v="0"/>
  </r>
  <r>
    <x v="136"/>
    <s v="ENERES"/>
    <s v="NUEVO"/>
    <s v="ENEDOM"/>
    <d v="2025-12-29T10:31:14"/>
    <x v="136"/>
    <s v="71687344"/>
    <s v="JORGE LEON BRAVO"/>
    <s v="3808080"/>
    <s v="3016178371"/>
    <x v="136"/>
    <x v="0"/>
    <s v="052616005300240305"/>
    <x v="0"/>
    <x v="4"/>
    <s v="Habilitación Viviendas Metrosur"/>
    <x v="0"/>
    <x v="0"/>
    <x v="136"/>
    <s v="0 días 10:31"/>
    <x v="127"/>
    <x v="0"/>
    <s v="EFECTIVO PARA HV"/>
    <s v="JONNY ALEXANDER GUZMAN CONTRERAS"/>
    <s v="Hv más pase más bornera trafo 98248"/>
    <s v="ABIERTO"/>
    <n v="-75.585548919999994"/>
    <n v="6.2277481000000003"/>
    <s v="SUR-ENE"/>
    <x v="0"/>
    <s v="1"/>
    <x v="0"/>
  </r>
  <r>
    <x v="137"/>
    <s v="ENERES"/>
    <s v="NUEVO"/>
    <s v="ENERES"/>
    <d v="2025-12-22T08:48:40"/>
    <x v="137"/>
    <s v="98697546"/>
    <s v="JOSE ALEJANDRO CASTAÑEDA"/>
    <s v="SIN DATOS"/>
    <s v="3113574266"/>
    <x v="137"/>
    <x v="3"/>
    <s v="163017288000000201"/>
    <x v="3"/>
    <x v="2"/>
    <s v="Revisor Instal. Regadas Metrosur"/>
    <x v="0"/>
    <x v="0"/>
    <x v="137"/>
    <s v="5 días 08:48"/>
    <x v="128"/>
    <x v="1"/>
    <s v="SIN DATO"/>
    <s v="SIN DATO"/>
    <s v="SIN DATO"/>
    <s v="ABIERTO"/>
    <n v="-75.615671359999993"/>
    <n v="6.1776779800000003"/>
    <s v="SUR-ENE"/>
    <x v="0"/>
    <s v="1"/>
    <x v="1"/>
  </r>
  <r>
    <x v="138"/>
    <s v="ENERES"/>
    <s v="NUEVO"/>
    <s v="ENERES"/>
    <d v="2025-12-22T09:20:00"/>
    <x v="138"/>
    <s v="1128414643"/>
    <s v="MELISSA MONTOYA BARCO"/>
    <s v="SIN DATOS"/>
    <s v="3133204398"/>
    <x v="138"/>
    <x v="0"/>
    <s v="084213200400530000"/>
    <x v="0"/>
    <x v="2"/>
    <s v="Revisor Instal. Regadas Metrosur"/>
    <x v="0"/>
    <x v="0"/>
    <x v="138"/>
    <s v="5 días 09:20"/>
    <x v="129"/>
    <x v="1"/>
    <s v="LEGALIZADO"/>
    <s v="JUAN GUILLERMO RIVERA MAZO"/>
    <s v="Legalización "/>
    <s v="ABIERTO"/>
    <n v="-75.629169000000005"/>
    <n v="6.2598010000000004"/>
    <s v="SUR-ENE"/>
    <x v="0"/>
    <s v="1"/>
    <x v="1"/>
  </r>
  <r>
    <x v="139"/>
    <s v="ENENOR"/>
    <s v="NUEVO"/>
    <s v="ENENOR"/>
    <d v="2025-12-22T10:11:18"/>
    <x v="139"/>
    <s v="71362632"/>
    <s v="JOSE BENJAMIN GOMEZ ARIAS"/>
    <s v="SIN DATOS"/>
    <s v="3136954161"/>
    <x v="139"/>
    <x v="0"/>
    <s v="054425009000570201"/>
    <x v="0"/>
    <x v="6"/>
    <s v="Revisor Instal. Regadas Metrosur"/>
    <x v="0"/>
    <x v="0"/>
    <x v="139"/>
    <s v="5 días 10:11"/>
    <x v="130"/>
    <x v="1"/>
    <s v="SIN DATO"/>
    <s v="SIN DATO"/>
    <s v="SIN DATO"/>
    <s v="ABIERTO"/>
    <n v="-75.564523050000005"/>
    <n v="6.2475150199999998"/>
    <s v="SUR-ENE"/>
    <x v="0"/>
    <s v="1"/>
    <x v="1"/>
  </r>
  <r>
    <x v="140"/>
    <s v="ENERES"/>
    <s v="NUEVO"/>
    <s v="ENERES"/>
    <d v="2025-12-22T11:37:44"/>
    <x v="140"/>
    <s v="94281008"/>
    <s v="JORGE ARBEY BERMUDEZ VALENCIA"/>
    <s v="SIN DATOS"/>
    <s v="3104128040"/>
    <x v="140"/>
    <x v="0"/>
    <s v="147048810005000010"/>
    <x v="0"/>
    <x v="2"/>
    <s v="Revisor Instal. Regadas Metrosur"/>
    <x v="1"/>
    <x v="2"/>
    <x v="140"/>
    <s v="5 días 11:37"/>
    <x v="131"/>
    <x v="0"/>
    <s v="SIN DATO"/>
    <s v="SIN DATO"/>
    <s v="SIN DATO"/>
    <s v="ABIERTO"/>
    <n v="-75.647882559999999"/>
    <n v="6.2858180499999996"/>
    <s v="SUR-ENE"/>
    <x v="0"/>
    <s v="1"/>
    <x v="0"/>
  </r>
  <r>
    <x v="141"/>
    <s v="ENERES"/>
    <s v="NUEVO"/>
    <s v="ENERES"/>
    <d v="2025-12-22T12:06:31"/>
    <x v="141"/>
    <s v="28532665"/>
    <s v="ALCIRA COLLAZOS DE SALAZAR"/>
    <s v="2653708"/>
    <s v="3152673851"/>
    <x v="141"/>
    <x v="0"/>
    <s v="114005210000000104"/>
    <x v="0"/>
    <x v="2"/>
    <s v="Revisor Instal. Regadas Metrosur"/>
    <x v="0"/>
    <x v="0"/>
    <x v="141"/>
    <s v="5 días 12:06"/>
    <x v="132"/>
    <x v="1"/>
    <s v="SIN DATO"/>
    <s v="SIN DATO"/>
    <s v="SIN DATO"/>
    <s v="ABIERTO"/>
    <n v="-75.62342941"/>
    <n v="6.2057815600000001"/>
    <s v="SUR-ENE"/>
    <x v="0"/>
    <s v="1"/>
    <x v="1"/>
  </r>
  <r>
    <x v="142"/>
    <s v="ENERES"/>
    <s v="CAMBI"/>
    <s v="ENERES"/>
    <d v="2025-12-22T13:13:51"/>
    <x v="142"/>
    <s v="41916417"/>
    <s v="NOHORA EUGENIA PINEDA ARISTIZABAL"/>
    <s v="SIN DATOS"/>
    <s v="3108513504"/>
    <x v="142"/>
    <x v="0"/>
    <s v="054716000100650000"/>
    <x v="0"/>
    <x v="7"/>
    <s v="METROSUR Vin. Leg. Ref. Concentrada"/>
    <x v="0"/>
    <x v="0"/>
    <x v="142"/>
    <s v="5 días 13:13"/>
    <x v="133"/>
    <x v="1"/>
    <s v="SIN DATO"/>
    <s v="SIN DATO"/>
    <s v="SIN DATO"/>
    <s v="ABIERTO"/>
    <n v="-75.589358520000005"/>
    <n v="6.2520161600000002"/>
    <s v="SUR-ENE"/>
    <x v="0"/>
    <s v="2"/>
    <x v="1"/>
  </r>
  <r>
    <x v="143"/>
    <s v="ENERES"/>
    <s v="NUEVO"/>
    <s v="ENERES"/>
    <d v="2025-12-22T13:14:08"/>
    <x v="143"/>
    <s v="12199919"/>
    <s v="DIEGO ALFONSO VILLEGAS VARGAS"/>
    <s v="4983550"/>
    <s v="3218528413"/>
    <x v="143"/>
    <x v="0"/>
    <s v="055117009001020301"/>
    <x v="0"/>
    <x v="2"/>
    <s v="Revisor Instal. Regadas Metrosur"/>
    <x v="0"/>
    <x v="0"/>
    <x v="143"/>
    <s v="5 días 13:14"/>
    <x v="134"/>
    <x v="1"/>
    <s v="SIN DATO"/>
    <s v="SIN DATO"/>
    <s v="SIN DATO"/>
    <s v="ABIERTO"/>
    <n v="-75.542497650000001"/>
    <n v="6.24914901"/>
    <s v="SUR-ENE"/>
    <x v="0"/>
    <s v="1"/>
    <x v="1"/>
  </r>
  <r>
    <x v="144"/>
    <s v="ENERES"/>
    <s v="CAMBI"/>
    <s v="ENERES"/>
    <d v="2025-12-22T13:39:34"/>
    <x v="144"/>
    <s v="43618665"/>
    <s v="LAUREEN TAMAR PATROUILLEAU BARRERA"/>
    <s v="4931835"/>
    <s v="3108513504"/>
    <x v="144"/>
    <x v="0"/>
    <s v="053820103000980408"/>
    <x v="0"/>
    <x v="7"/>
    <s v="METROSUR Vin. Leg. Ref. Concentrada"/>
    <x v="0"/>
    <x v="0"/>
    <x v="144"/>
    <s v="5 días 13:39"/>
    <x v="135"/>
    <x v="1"/>
    <s v="DESCARTADO"/>
    <s v="YHAN GIANNY MATURANA LARGACHA"/>
    <s v="470 490 Cambiar medidor y caja la protección debe ser de 50a 10ka"/>
    <s v="ABIERTO"/>
    <n v="-75.600828000000007"/>
    <n v="6.2398309999999997"/>
    <s v="SUR-ENE"/>
    <x v="0"/>
    <s v="2"/>
    <x v="1"/>
  </r>
  <r>
    <x v="145"/>
    <s v="ENERES"/>
    <s v="CAMBI"/>
    <s v="ENERES"/>
    <d v="2025-12-22T13:59:51"/>
    <x v="145"/>
    <s v="1152205330"/>
    <s v="JOSE CASTRILLON"/>
    <s v="SIN DATOS"/>
    <s v="3108513504"/>
    <x v="145"/>
    <x v="0"/>
    <s v="054729105400750000"/>
    <x v="0"/>
    <x v="7"/>
    <s v="METROSUR Vin. Leg. Ref. Concentrada"/>
    <x v="0"/>
    <x v="0"/>
    <x v="145"/>
    <s v="5 días 13:59"/>
    <x v="136"/>
    <x v="1"/>
    <s v="SIN DATO"/>
    <s v="SIN DATO"/>
    <s v="SIN DATO"/>
    <s v="ABIERTO"/>
    <n v="-75.597837440000006"/>
    <n v="6.2535600100000002"/>
    <s v="SUR-ENE"/>
    <x v="0"/>
    <s v="2"/>
    <x v="1"/>
  </r>
  <r>
    <x v="146"/>
    <s v="ENERES"/>
    <s v="NUEVO"/>
    <s v="ENERES"/>
    <d v="2025-12-22T14:02:49"/>
    <x v="146"/>
    <s v="39407933"/>
    <s v="NELLY HIGUITA TORRES"/>
    <s v="SIN DATOS"/>
    <s v="3113485977"/>
    <x v="146"/>
    <x v="0"/>
    <s v="053812003100220101"/>
    <x v="0"/>
    <x v="2"/>
    <s v="Revisor Instal. Regadas Metrosur"/>
    <x v="0"/>
    <x v="0"/>
    <x v="146"/>
    <s v="5 días 14:02"/>
    <x v="137"/>
    <x v="1"/>
    <s v="SIN DATO"/>
    <s v="SIN DATO"/>
    <s v="SIN DATO"/>
    <s v="ABIERTO"/>
    <n v="-75.607008239999999"/>
    <n v="6.23418648"/>
    <s v="SUR-ENE"/>
    <x v="0"/>
    <s v="1"/>
    <x v="1"/>
  </r>
  <r>
    <x v="147"/>
    <s v="ENERES"/>
    <s v="CAMBI"/>
    <s v="ENERES"/>
    <d v="2025-12-22T14:13:06"/>
    <x v="147"/>
    <s v="43027461"/>
    <s v="ANA MARIA FRANCO VELEZ"/>
    <s v="2503348"/>
    <s v="3108513504"/>
    <x v="147"/>
    <x v="0"/>
    <s v="054716000100870000"/>
    <x v="0"/>
    <x v="7"/>
    <s v="METROSUR Vin. Leg. Ref. Concentrada"/>
    <x v="0"/>
    <x v="0"/>
    <x v="147"/>
    <s v="5 días 14:13"/>
    <x v="138"/>
    <x v="1"/>
    <s v="SIN DATO"/>
    <s v="SIN DATO"/>
    <s v="SIN DATO"/>
    <s v="ABIERTO"/>
    <n v="-75.589555160000003"/>
    <n v="6.2520389500000002"/>
    <s v="SUR-ENE"/>
    <x v="0"/>
    <s v="2"/>
    <x v="1"/>
  </r>
  <r>
    <x v="148"/>
    <s v="ENERES"/>
    <s v="NUEVO"/>
    <s v="ENERES"/>
    <d v="2025-12-22T14:31:08"/>
    <x v="148"/>
    <s v="1037610509"/>
    <s v="CARLOS ANDRES SALAZAR OSORIO"/>
    <s v="3017191"/>
    <s v="3017245641"/>
    <x v="148"/>
    <x v="0"/>
    <s v="055129009200160304"/>
    <x v="0"/>
    <x v="2"/>
    <s v="Revisor Instal. Regadas Metrosur"/>
    <x v="0"/>
    <x v="0"/>
    <x v="148"/>
    <s v="5 días 14:31"/>
    <x v="139"/>
    <x v="1"/>
    <s v="SIN DATO"/>
    <s v="SIN DATO"/>
    <s v="SIN DATO"/>
    <s v="ABIERTO"/>
    <n v="-75.541937959999998"/>
    <n v="6.25285388"/>
    <s v="SUR-ENE"/>
    <x v="0"/>
    <s v="1"/>
    <x v="1"/>
  </r>
  <r>
    <x v="149"/>
    <s v="ENERES"/>
    <s v="NUEVO"/>
    <s v="ENEDOM"/>
    <d v="2025-12-22T14:57:23"/>
    <x v="149"/>
    <s v="3498232"/>
    <s v="FABIO ANTONIO ESTRADA SALDARRIAGA"/>
    <s v="2861663"/>
    <s v="3126389829"/>
    <x v="149"/>
    <x v="0"/>
    <s v="044824002100230000"/>
    <x v="0"/>
    <x v="3"/>
    <s v="Habilitación Viviendas Metrosur"/>
    <x v="0"/>
    <x v="3"/>
    <x v="149"/>
    <s v="5 días 14:57"/>
    <x v="140"/>
    <x v="2"/>
    <s v="SIN DATO"/>
    <s v="SIN DATO"/>
    <s v="SIN DATO"/>
    <s v="ABIERTO"/>
    <n v="-75.610884501000001"/>
    <n v="6.2574398200000596"/>
    <s v="SUR-ENE"/>
    <x v="0"/>
    <s v="1"/>
    <x v="2"/>
  </r>
  <r>
    <x v="150"/>
    <s v="ENEPRE"/>
    <s v="NUEVO"/>
    <s v="ENEPRE"/>
    <d v="2025-12-22T15:42:03"/>
    <x v="150"/>
    <s v="43220383"/>
    <s v="ELDA LUCY MUÑOZ LONDOÑO"/>
    <s v="SIN DATOS"/>
    <s v="3052959369"/>
    <x v="150"/>
    <x v="3"/>
    <s v="074522009000041000"/>
    <x v="3"/>
    <x v="3"/>
    <s v="Energía Prepago Metrosur"/>
    <x v="0"/>
    <x v="3"/>
    <x v="150"/>
    <s v="4 días 10:33"/>
    <x v="141"/>
    <x v="1"/>
    <s v="SIN DATO"/>
    <s v="SIN DATO"/>
    <s v="SIN DATO"/>
    <s v="ABIERTO"/>
    <n v="-75.610921329999996"/>
    <n v="6.1730508200000003"/>
    <s v="SUR-ENE"/>
    <x v="0"/>
    <s v="1"/>
    <x v="1"/>
  </r>
  <r>
    <x v="151"/>
    <s v="ENERES"/>
    <s v="NUEVO"/>
    <s v="ENEDOM"/>
    <d v="2025-12-22T15:50:17"/>
    <x v="151"/>
    <s v="1047476705"/>
    <s v="ANDREY FERNANDO GAVIRIA MELENDEZ"/>
    <s v="SIN DATOS"/>
    <s v="3007587129"/>
    <x v="151"/>
    <x v="0"/>
    <s v="085217009001310301"/>
    <x v="0"/>
    <x v="3"/>
    <s v="Habilitación Viviendas Metrosur"/>
    <x v="0"/>
    <x v="3"/>
    <x v="151"/>
    <s v="5 días 15:50"/>
    <x v="142"/>
    <x v="2"/>
    <s v="SIN DATO"/>
    <s v="SIN DATO"/>
    <s v="SIN DATO"/>
    <s v="ABIERTO"/>
    <n v="-75.635282000000004"/>
    <n v="6.2740049999999998"/>
    <s v="SUR-ENE"/>
    <x v="0"/>
    <s v="1"/>
    <x v="2"/>
  </r>
  <r>
    <x v="152"/>
    <s v="ENERES"/>
    <s v="NUEVO"/>
    <s v="ENERES"/>
    <d v="2025-12-22T16:12:17"/>
    <x v="152"/>
    <s v="32543920"/>
    <s v="DORA LIA CARVALHO MOLINA"/>
    <s v="2147495"/>
    <s v="3157208657"/>
    <x v="152"/>
    <x v="0"/>
    <s v="054122109000200302"/>
    <x v="0"/>
    <x v="2"/>
    <s v="Revisor Instal. Regadas Metrosur"/>
    <x v="0"/>
    <x v="0"/>
    <x v="152"/>
    <s v="5 días 16:12"/>
    <x v="143"/>
    <x v="1"/>
    <s v="SIN DATO"/>
    <s v="SIN DATO"/>
    <s v="SIN DATO"/>
    <s v="ABIERTO"/>
    <n v="-75.540629999999993"/>
    <n v="6.2325600000000003"/>
    <s v="SUR-ENE"/>
    <x v="0"/>
    <s v="1"/>
    <x v="1"/>
  </r>
  <r>
    <x v="153"/>
    <s v="ENENOR"/>
    <s v="NUEVO"/>
    <s v="ENENOR"/>
    <d v="2025-12-22T16:33:39"/>
    <x v="153"/>
    <s v="43585679"/>
    <s v="HILDA LORENA USQUIANO"/>
    <s v="4364120"/>
    <s v="3012140622"/>
    <x v="153"/>
    <x v="0"/>
    <s v="054616003100690101"/>
    <x v="0"/>
    <x v="6"/>
    <s v="Revisor Instal. Regadas Metrosur"/>
    <x v="0"/>
    <x v="0"/>
    <x v="153"/>
    <s v="5 días 16:33"/>
    <x v="27"/>
    <x v="1"/>
    <s v="SIN DATO"/>
    <s v="SIN DATO"/>
    <s v="SIN DATO"/>
    <s v="ABIERTO"/>
    <n v="-75.581436859999997"/>
    <n v="6.2519167400000004"/>
    <s v="SUR-ENE"/>
    <x v="0"/>
    <s v="1"/>
    <x v="1"/>
  </r>
  <r>
    <x v="154"/>
    <s v="ENEMRT"/>
    <s v="NUEVO"/>
    <s v="ENEMVI"/>
    <d v="2025-12-22T16:36:22"/>
    <x v="154"/>
    <s v="16726073"/>
    <s v="JESUS ANTONIO MOLINA HUERTAS"/>
    <s v="2172828"/>
    <s v="3184501958"/>
    <x v="154"/>
    <x v="0"/>
    <s v="054329200100530000"/>
    <x v="0"/>
    <x v="9"/>
    <s v="METR Mov Red Trans Anderson Castaño"/>
    <x v="0"/>
    <x v="8"/>
    <x v="154"/>
    <s v="5 días 16:36"/>
    <x v="144"/>
    <x v="0"/>
    <s v="SIN DATO"/>
    <s v="SIN DATO"/>
    <s v="SIN DATO"/>
    <s v="ABIERTO"/>
    <n v="-75.563248160000001"/>
    <n v="6.23989466"/>
    <s v="SUR-ENE"/>
    <x v="0"/>
    <s v="1"/>
    <x v="0"/>
  </r>
  <r>
    <x v="155"/>
    <s v="ENENOR"/>
    <s v="CAMBI"/>
    <s v="ENENOR"/>
    <d v="2025-12-22T16:46:07"/>
    <x v="155"/>
    <s v="901097244"/>
    <s v="SOLENIUM S.A.S."/>
    <s v="SIN DATOS"/>
    <s v="3108513504"/>
    <x v="155"/>
    <x v="0"/>
    <s v="054716000100790001"/>
    <x v="0"/>
    <x v="0"/>
    <s v="METROSUR Vin. Leg. Ref. Concentrada"/>
    <x v="0"/>
    <x v="0"/>
    <x v="155"/>
    <s v="5 días 16:46"/>
    <x v="145"/>
    <x v="1"/>
    <s v="SIN DATO"/>
    <s v="SIN DATO"/>
    <s v="SIN DATO"/>
    <s v="ABIERTO"/>
    <n v="-75.589431000000005"/>
    <n v="6.2521339999999999"/>
    <s v="SUR-ENE"/>
    <x v="0"/>
    <s v="2"/>
    <x v="1"/>
  </r>
  <r>
    <x v="156"/>
    <s v="ENENOR"/>
    <s v="CAMBI"/>
    <s v="ENENOR"/>
    <d v="2025-12-22T18:26:36"/>
    <x v="156"/>
    <s v="37546778"/>
    <s v="ALEXANDRA  CLARO VASQUEZ"/>
    <s v="SIN DATOS"/>
    <s v="3113651861"/>
    <x v="156"/>
    <x v="1"/>
    <s v="003425000001100000"/>
    <x v="1"/>
    <x v="0"/>
    <s v="METROSUR Vin. Leg. Ref. Concentrada"/>
    <x v="0"/>
    <x v="0"/>
    <x v="156"/>
    <s v="5 días 18:26"/>
    <x v="146"/>
    <x v="1"/>
    <s v="DESCARTADO"/>
    <s v="CARLOS ANDRÉS PINO RIOS"/>
    <s v="414 no fue posible localizar al usuario se llama el número de contacto pero no se tiene respuesta no fue posible localizar La dirección se llega mediante la ubicación pero no se encuentra el previo a legalizar"/>
    <s v="ABIERTO"/>
    <n v="-75.631433849999993"/>
    <n v="6.0910898099999997"/>
    <s v="SUR-ENE"/>
    <x v="0"/>
    <s v="2"/>
    <x v="1"/>
  </r>
  <r>
    <x v="157"/>
    <s v="ENEPRE"/>
    <s v="NUEVO"/>
    <s v="ENEPRE"/>
    <d v="2025-12-23T07:21:13"/>
    <x v="157"/>
    <s v="42791549"/>
    <s v="JINET ELENA ECHAVARRIA ARCILA"/>
    <s v="2986309"/>
    <s v="3217373696"/>
    <x v="157"/>
    <x v="0"/>
    <s v="053322007000130000"/>
    <x v="0"/>
    <x v="5"/>
    <s v="Energía Prepago Metrosur"/>
    <x v="0"/>
    <x v="4"/>
    <x v="157"/>
    <s v="4 días 07:21"/>
    <x v="147"/>
    <x v="0"/>
    <s v="SIN DATO"/>
    <s v="SIN DATO"/>
    <s v="SIN DATO"/>
    <s v="ABIERTO"/>
    <n v="-75.558648559999995"/>
    <n v="6.23490594"/>
    <s v="SUR-ENE"/>
    <x v="0"/>
    <s v="1"/>
    <x v="0"/>
  </r>
  <r>
    <x v="158"/>
    <s v="ENERES"/>
    <s v="NUEVO"/>
    <s v="ENERES"/>
    <d v="2025-12-23T07:38:03"/>
    <x v="158"/>
    <s v="70877204"/>
    <s v="LUIS ALONSO LONDOÑO VELEZ"/>
    <s v="6130401"/>
    <s v="3046519117"/>
    <x v="158"/>
    <x v="2"/>
    <s v="037519008000270000"/>
    <x v="2"/>
    <x v="2"/>
    <s v="Revisor Instal. Regadas Metrosur"/>
    <x v="0"/>
    <x v="0"/>
    <x v="158"/>
    <s v="4 días 07:38"/>
    <x v="148"/>
    <x v="0"/>
    <s v="SIN DATO"/>
    <s v="SIN DATO"/>
    <s v="SIN DATO"/>
    <s v="ABIERTO"/>
    <n v="-75.641346510000005"/>
    <n v="6.1582246300000003"/>
    <s v="SUR-ENE"/>
    <x v="0"/>
    <s v="1"/>
    <x v="0"/>
  </r>
  <r>
    <x v="159"/>
    <s v="ENENOR"/>
    <s v="CAMBI"/>
    <s v="ENENOR"/>
    <d v="2025-12-23T07:39:06"/>
    <x v="159"/>
    <s v="15321066"/>
    <s v="JORGE AUGUSTO YEPES PEREZ"/>
    <s v="6044416"/>
    <s v="3148617813"/>
    <x v="159"/>
    <x v="0"/>
    <s v="054713000100600000"/>
    <x v="0"/>
    <x v="0"/>
    <s v="METROSUR Vin. Leg. Ref. Concentrada"/>
    <x v="0"/>
    <x v="0"/>
    <x v="159"/>
    <s v="4 días 07:39"/>
    <x v="149"/>
    <x v="0"/>
    <s v="SIN DATO"/>
    <s v="SIN DATO"/>
    <s v="SIN DATO"/>
    <s v="ABIERTO"/>
    <n v="-75.590127940000002"/>
    <n v="6.2487043599999996"/>
    <s v="SUR-ENE"/>
    <x v="0"/>
    <s v="2"/>
    <x v="0"/>
  </r>
  <r>
    <x v="160"/>
    <s v="ENEMRT"/>
    <s v="NUEVO"/>
    <s v="ENEMVI"/>
    <d v="2025-12-23T08:00:24"/>
    <x v="160"/>
    <s v="71688515"/>
    <s v="JOSE JAVIER PEDROZA BUSTAMANTE"/>
    <s v="2730002"/>
    <s v="3146429400"/>
    <x v="160"/>
    <x v="0"/>
    <s v="055624509000130000"/>
    <x v="0"/>
    <x v="9"/>
    <s v="METR Mov Red Trans Anderson Castaño"/>
    <x v="0"/>
    <x v="8"/>
    <x v="160"/>
    <s v="4 días 08:00"/>
    <x v="150"/>
    <x v="0"/>
    <s v="SIN DATO"/>
    <s v="SIN DATO"/>
    <s v="SIN DATO"/>
    <s v="ABIERTO"/>
    <n v="-75.578787000000005"/>
    <n v="6.2593100000000002"/>
    <s v="SUR-ENE"/>
    <x v="0"/>
    <s v="1"/>
    <x v="0"/>
  </r>
  <r>
    <x v="161"/>
    <s v="ENENOR"/>
    <s v="CAMBI"/>
    <s v="ENENOR"/>
    <d v="2025-12-23T08:03:25"/>
    <x v="161"/>
    <s v="802016034"/>
    <s v="AGRO ANADE LTDA"/>
    <s v="SIN DATOS"/>
    <s v="3017510607"/>
    <x v="161"/>
    <x v="0"/>
    <s v="040322002000479703"/>
    <x v="0"/>
    <x v="0"/>
    <s v="METROSUR Vin. Leg. Ref. Concentrada"/>
    <x v="0"/>
    <x v="0"/>
    <x v="161"/>
    <s v="4 días 08:03"/>
    <x v="151"/>
    <x v="0"/>
    <s v="SIN DATO"/>
    <s v="SIN DATO"/>
    <s v="SIN DATO"/>
    <s v="ABIERTO"/>
    <n v="-75.566439000000003"/>
    <n v="6.198029"/>
    <s v="SUR-ENE"/>
    <x v="0"/>
    <s v="2"/>
    <x v="0"/>
  </r>
  <r>
    <x v="162"/>
    <s v="ENERES"/>
    <s v="NUEVO"/>
    <s v="ENEDOM"/>
    <d v="2025-12-29T10:35:08"/>
    <x v="162"/>
    <s v="71735071"/>
    <s v="NILSON DE JESUS ORTIZ ORTIZ"/>
    <s v="SIN DATOS"/>
    <s v="3206765129"/>
    <x v="162"/>
    <x v="0"/>
    <s v="147009000000000101"/>
    <x v="0"/>
    <x v="4"/>
    <s v="Habilitación Viviendas Metrosur"/>
    <x v="1"/>
    <x v="5"/>
    <x v="162"/>
    <s v="0 días 10:35"/>
    <x v="152"/>
    <x v="0"/>
    <s v="SIN DATO"/>
    <s v="SIN DATO"/>
    <s v="SIN DATO"/>
    <s v="ABIERTO"/>
    <n v="-75.660178000000002"/>
    <n v="6.2718980000000002"/>
    <s v="SUR-ENE"/>
    <x v="0"/>
    <s v="1"/>
    <x v="0"/>
  </r>
  <r>
    <x v="163"/>
    <s v="ENERES"/>
    <s v="NUEVO"/>
    <s v="ENERES"/>
    <d v="2025-12-23T09:09:19"/>
    <x v="163"/>
    <s v="3616359"/>
    <s v="LUIS GUILLERMO OSORIO ALVAREZ"/>
    <s v="5094095"/>
    <s v="3127985715"/>
    <x v="163"/>
    <x v="0"/>
    <s v="051819200000380202"/>
    <x v="0"/>
    <x v="2"/>
    <s v="METROSUR Vin. Leg. Ref. Concentrada"/>
    <x v="0"/>
    <x v="0"/>
    <x v="163"/>
    <s v="4 días 09:09"/>
    <x v="153"/>
    <x v="0"/>
    <s v="SIN DATO"/>
    <s v="SIN DATO"/>
    <s v="SIN DATO"/>
    <s v="ABIERTO"/>
    <n v="-75.599959470000002"/>
    <n v="6.2247340800000002"/>
    <s v="SUR-ENE"/>
    <x v="0"/>
    <s v="1"/>
    <x v="0"/>
  </r>
  <r>
    <x v="164"/>
    <s v="ENERES"/>
    <s v="NUEVO"/>
    <s v="ENERES"/>
    <d v="2025-12-23T09:14:54"/>
    <x v="164"/>
    <s v="3616359"/>
    <s v="LUIS GUILLERMO OSORIO ALVAREZ"/>
    <s v="5094095"/>
    <s v="3127985715"/>
    <x v="164"/>
    <x v="0"/>
    <s v="051819200000380301"/>
    <x v="0"/>
    <x v="2"/>
    <s v="METROSUR Vin. Leg. Ref. Concentrada"/>
    <x v="0"/>
    <x v="0"/>
    <x v="164"/>
    <s v="4 días 09:14"/>
    <x v="154"/>
    <x v="0"/>
    <s v="SIN DATO"/>
    <s v="SIN DATO"/>
    <s v="SIN DATO"/>
    <s v="ABIERTO"/>
    <n v="-75.599959470000002"/>
    <n v="6.2247340800000002"/>
    <s v="SUR-ENE"/>
    <x v="0"/>
    <s v="1"/>
    <x v="0"/>
  </r>
  <r>
    <x v="165"/>
    <s v="ENERES"/>
    <s v="NUEVO"/>
    <s v="ENEDOM"/>
    <d v="2025-12-23T09:15:25"/>
    <x v="165"/>
    <s v="32339252"/>
    <s v="BLANCA LIGIA PEREZ PALACIO"/>
    <s v="2778171"/>
    <s v="3165839512"/>
    <x v="165"/>
    <x v="3"/>
    <s v="074427000000980301"/>
    <x v="3"/>
    <x v="3"/>
    <s v="Habilitación Viviendas Metrosur"/>
    <x v="0"/>
    <x v="3"/>
    <x v="165"/>
    <s v="4 días 09:15"/>
    <x v="155"/>
    <x v="1"/>
    <s v="SIN DATO"/>
    <s v="SIN DATO"/>
    <s v="SIN DATO"/>
    <s v="ABIERTO"/>
    <n v="-75.614014240000003"/>
    <n v="6.1669618399999999"/>
    <s v="SUR-ENE"/>
    <x v="0"/>
    <s v="1"/>
    <x v="1"/>
  </r>
  <r>
    <x v="166"/>
    <s v="ENERES"/>
    <s v="NUEVO"/>
    <s v="ENERES"/>
    <d v="2025-12-23T09:19:17"/>
    <x v="166"/>
    <s v="3616359"/>
    <s v="LUIS GUILLERMO OSORIO ALVAREZ"/>
    <s v="5094095"/>
    <s v="3127985715"/>
    <x v="166"/>
    <x v="0"/>
    <s v="051819200000380302"/>
    <x v="0"/>
    <x v="2"/>
    <s v="METROSUR Vin. Leg. Ref. Concentrada"/>
    <x v="0"/>
    <x v="0"/>
    <x v="166"/>
    <s v="4 días 09:19"/>
    <x v="156"/>
    <x v="0"/>
    <s v="SIN DATO"/>
    <s v="SIN DATO"/>
    <s v="SIN DATO"/>
    <s v="ABIERTO"/>
    <n v="-75.599959470000002"/>
    <n v="6.2247340800000002"/>
    <s v="SUR-ENE"/>
    <x v="0"/>
    <s v="1"/>
    <x v="0"/>
  </r>
  <r>
    <x v="167"/>
    <s v="ENERES"/>
    <s v="NUEVO"/>
    <s v="ENERES"/>
    <d v="2025-12-23T09:20:30"/>
    <x v="167"/>
    <s v="70002536"/>
    <s v="CARLOS ENRIQUE MEJIA BEDOYA"/>
    <s v="SIN DATOS"/>
    <s v="3219294546"/>
    <x v="167"/>
    <x v="0"/>
    <s v="085224006001110201"/>
    <x v="0"/>
    <x v="2"/>
    <s v="METROSUR Vin. Leg. Ref. Concentrada"/>
    <x v="0"/>
    <x v="0"/>
    <x v="167"/>
    <s v="4 días 09:20"/>
    <x v="157"/>
    <x v="0"/>
    <s v="SIN DATO"/>
    <s v="SIN DATO"/>
    <s v="SIN DATO"/>
    <s v="ABIERTO"/>
    <n v="-75.629934000000006"/>
    <n v="6.2745240000000004"/>
    <s v="SUR-ENE"/>
    <x v="0"/>
    <s v="1"/>
    <x v="0"/>
  </r>
  <r>
    <x v="168"/>
    <s v="ENERES"/>
    <s v="NUEVO"/>
    <s v="ENERES"/>
    <d v="2025-12-23T09:22:43"/>
    <x v="168"/>
    <s v="3616359"/>
    <s v="LUIS GUILLERMO OSORIO ALVAREZ"/>
    <s v="5094095"/>
    <s v="3127985715"/>
    <x v="168"/>
    <x v="0"/>
    <s v="051819200000380401"/>
    <x v="0"/>
    <x v="2"/>
    <s v="METROSUR Vin. Leg. Ref. Concentrada"/>
    <x v="0"/>
    <x v="0"/>
    <x v="168"/>
    <s v="4 días 09:22"/>
    <x v="158"/>
    <x v="0"/>
    <s v="SIN DATO"/>
    <s v="SIN DATO"/>
    <s v="SIN DATO"/>
    <s v="ABIERTO"/>
    <n v="-75.599959470000002"/>
    <n v="6.2247340800000002"/>
    <s v="SUR-ENE"/>
    <x v="0"/>
    <s v="1"/>
    <x v="0"/>
  </r>
  <r>
    <x v="169"/>
    <s v="ENERES"/>
    <s v="NUEVO"/>
    <s v="ENERES"/>
    <d v="2025-12-23T09:23:38"/>
    <x v="169"/>
    <s v="70002536"/>
    <s v="CARLOS ENRIQUE MEJIA BEDOYA"/>
    <s v="SIN DATOS"/>
    <s v="3219294546"/>
    <x v="169"/>
    <x v="0"/>
    <s v="085224006001110204"/>
    <x v="0"/>
    <x v="2"/>
    <s v="METROSUR Vin. Leg. Ref. Concentrada"/>
    <x v="0"/>
    <x v="0"/>
    <x v="169"/>
    <s v="4 días 09:23"/>
    <x v="159"/>
    <x v="0"/>
    <s v="SIN DATO"/>
    <s v="SIN DATO"/>
    <s v="SIN DATO"/>
    <s v="ABIERTO"/>
    <n v="-75.629934000000006"/>
    <n v="6.2745240000000004"/>
    <s v="SUR-ENE"/>
    <x v="0"/>
    <s v="1"/>
    <x v="0"/>
  </r>
  <r>
    <x v="170"/>
    <s v="ENERES"/>
    <s v="NUEVO"/>
    <s v="ENERES"/>
    <d v="2025-12-23T09:23:58"/>
    <x v="170"/>
    <s v="42886676"/>
    <s v="BERTA LUCIA DAVILA HINCAPIE"/>
    <s v="3319067"/>
    <s v="SIN DATOS"/>
    <x v="170"/>
    <x v="3"/>
    <s v="163012705000000126"/>
    <x v="3"/>
    <x v="2"/>
    <s v="METROSUR Vin. Leg. Ref. Concentrada"/>
    <x v="0"/>
    <x v="0"/>
    <x v="170"/>
    <s v="4 días 09:23"/>
    <x v="159"/>
    <x v="0"/>
    <s v="SIN DATO"/>
    <s v="SIN DATO"/>
    <s v="SIN DATO"/>
    <s v="ABIERTO"/>
    <n v="-75.616440999999995"/>
    <n v="6.1904919999999999"/>
    <s v="SUR-ENE"/>
    <x v="0"/>
    <s v="1"/>
    <x v="0"/>
  </r>
  <r>
    <x v="171"/>
    <s v="ENERES"/>
    <s v="NUEVO"/>
    <s v="ENERES"/>
    <d v="2025-12-23T09:30:26"/>
    <x v="171"/>
    <s v="3616359"/>
    <s v="LUIS GUILLERMO OSORIO ALVAREZ"/>
    <s v="5094095"/>
    <s v="3127985715"/>
    <x v="171"/>
    <x v="0"/>
    <s v="051819200000380402"/>
    <x v="0"/>
    <x v="2"/>
    <s v="METROSUR Vin. Leg. Ref. Concentrada"/>
    <x v="0"/>
    <x v="0"/>
    <x v="171"/>
    <s v="4 días 09:30"/>
    <x v="160"/>
    <x v="0"/>
    <s v="SIN DATO"/>
    <s v="SIN DATO"/>
    <s v="SIN DATO"/>
    <s v="ABIERTO"/>
    <n v="-75.599959470000002"/>
    <n v="6.2247340800000002"/>
    <s v="SUR-ENE"/>
    <x v="0"/>
    <s v="1"/>
    <x v="0"/>
  </r>
  <r>
    <x v="172"/>
    <s v="ENERES"/>
    <s v="NUEVO"/>
    <s v="ENERES"/>
    <d v="2025-12-23T09:36:27"/>
    <x v="172"/>
    <s v="1017137032"/>
    <s v="STIVEN MOSQUERA PALACIOS"/>
    <s v="SIN DATOS"/>
    <s v="3235201493"/>
    <x v="172"/>
    <x v="0"/>
    <s v="086024401200770201"/>
    <x v="0"/>
    <x v="2"/>
    <s v="Revisor Instal. Regadas Metrosur"/>
    <x v="0"/>
    <x v="0"/>
    <x v="172"/>
    <s v="4 días 09:36"/>
    <x v="161"/>
    <x v="0"/>
    <s v="SIN DATO"/>
    <s v="SIN DATO"/>
    <s v="SIN DATO"/>
    <s v="ABIERTO"/>
    <n v="-75.614879999999999"/>
    <n v="6.2761230000000001"/>
    <s v="SUR-ENE"/>
    <x v="0"/>
    <s v="1"/>
    <x v="0"/>
  </r>
  <r>
    <x v="173"/>
    <s v="ENERES"/>
    <s v="NUEVO"/>
    <s v="ENERES"/>
    <d v="2025-12-23T09:40:08"/>
    <x v="173"/>
    <s v="42886676"/>
    <s v="BERTA LUCIA DAVILA HINCAPIE"/>
    <s v="3319067"/>
    <s v="SIN DATOS"/>
    <x v="173"/>
    <x v="3"/>
    <s v="163012705000000127"/>
    <x v="3"/>
    <x v="2"/>
    <s v="METROSUR Vin. Leg. Ref. Concentrada"/>
    <x v="0"/>
    <x v="0"/>
    <x v="173"/>
    <s v="4 días 09:40"/>
    <x v="162"/>
    <x v="0"/>
    <s v="SIN DATO"/>
    <s v="SIN DATO"/>
    <s v="SIN DATO"/>
    <s v="ABIERTO"/>
    <n v="-75.616440999999995"/>
    <n v="6.1904919999999999"/>
    <s v="SUR-ENE"/>
    <x v="0"/>
    <s v="1"/>
    <x v="0"/>
  </r>
  <r>
    <x v="174"/>
    <s v="ENECNX"/>
    <s v="NUEVO"/>
    <s v="ENECNX"/>
    <d v="2025-12-23T09:52:05"/>
    <x v="174"/>
    <s v="71677046"/>
    <s v="HERNAN DARIO FRANCO YEPES"/>
    <s v="SIN DATOS"/>
    <s v="3006753557"/>
    <x v="174"/>
    <x v="5"/>
    <s v="021120009008520005"/>
    <x v="5"/>
    <x v="1"/>
    <s v="Revisor Puntos de Conexión Metrosur"/>
    <x v="0"/>
    <x v="1"/>
    <x v="174"/>
    <s v="4 días 09:52"/>
    <x v="163"/>
    <x v="2"/>
    <s v="SIN DATO"/>
    <s v="SIN DATO"/>
    <s v="SIN DATO"/>
    <s v="ABIERTO"/>
    <n v="-75.549121"/>
    <n v="6.1677289999999996"/>
    <s v="SUR-ENE"/>
    <x v="0"/>
    <s v="1"/>
    <x v="2"/>
  </r>
  <r>
    <x v="175"/>
    <s v="ENERES"/>
    <s v="NUEVO"/>
    <s v="ENERES"/>
    <d v="2025-12-23T09:57:45"/>
    <x v="175"/>
    <s v="42886676"/>
    <s v="BERTA LUCIA DAVILA HINCAPIE"/>
    <s v="3319067"/>
    <s v="SIN DATOS"/>
    <x v="175"/>
    <x v="3"/>
    <s v="163012705000000128"/>
    <x v="3"/>
    <x v="2"/>
    <s v="METROSUR Vin. Leg. Ref. Concentrada"/>
    <x v="0"/>
    <x v="0"/>
    <x v="175"/>
    <s v="4 días 09:57"/>
    <x v="164"/>
    <x v="0"/>
    <s v="SIN DATO"/>
    <s v="SIN DATO"/>
    <s v="SIN DATO"/>
    <s v="ABIERTO"/>
    <n v="-75.616440999999995"/>
    <n v="6.1904919999999999"/>
    <s v="SUR-ENE"/>
    <x v="0"/>
    <s v="1"/>
    <x v="0"/>
  </r>
  <r>
    <x v="176"/>
    <s v="ENEPRE"/>
    <s v="NUEVO"/>
    <s v="ENEPRE"/>
    <d v="2025-12-23T09:59:10"/>
    <x v="176"/>
    <s v="34981530"/>
    <s v="MARIA VIRGINIA PABON ESPINOSA"/>
    <s v="SIN DATOS"/>
    <s v="3218953495"/>
    <x v="176"/>
    <x v="0"/>
    <s v="136028590100000000"/>
    <x v="0"/>
    <x v="3"/>
    <s v="Habilitación Viviendas Metrosur"/>
    <x v="0"/>
    <x v="3"/>
    <x v="176"/>
    <s v="4 días 15:56"/>
    <x v="165"/>
    <x v="1"/>
    <s v="SIN DATO"/>
    <s v="SIN DATO"/>
    <s v="SIN DATO"/>
    <s v="ABIERTO"/>
    <n v="-75.612797659999998"/>
    <n v="6.2733274100000003"/>
    <s v="SUR-ENE"/>
    <x v="0"/>
    <s v="1"/>
    <x v="1"/>
  </r>
  <r>
    <x v="177"/>
    <s v="ENEMRT"/>
    <s v="NUEVO"/>
    <s v="ENEMVI"/>
    <d v="2025-12-23T10:00:46"/>
    <x v="177"/>
    <s v="42984593"/>
    <s v="ELVIA LUCIA VILLA DIAZ"/>
    <s v="5865348"/>
    <s v="3007836964"/>
    <x v="177"/>
    <x v="0"/>
    <s v="054714004000340000"/>
    <x v="0"/>
    <x v="9"/>
    <s v="METR Mov Red Trans Anderson Castaño"/>
    <x v="0"/>
    <x v="8"/>
    <x v="177"/>
    <s v="4 días 10:00"/>
    <x v="166"/>
    <x v="0"/>
    <s v="SIN DATO"/>
    <s v="SIN DATO"/>
    <s v="SIN DATO"/>
    <s v="ABIERTO"/>
    <n v="-75.593790990000002"/>
    <n v="6.2499895600000004"/>
    <s v="SUR-ENE"/>
    <x v="0"/>
    <s v="1"/>
    <x v="0"/>
  </r>
  <r>
    <x v="178"/>
    <s v="ENERES"/>
    <s v="NUEVO"/>
    <s v="ENEDOM"/>
    <d v="2025-12-23T10:10:08"/>
    <x v="178"/>
    <s v="1214720230"/>
    <s v="YENSI GEMALY CORTES CARMONA"/>
    <s v="SIN DATOS"/>
    <s v="3205419015"/>
    <x v="178"/>
    <x v="0"/>
    <s v="055116229000060102"/>
    <x v="0"/>
    <x v="3"/>
    <s v="Habilitación Viviendas Metrosur"/>
    <x v="0"/>
    <x v="3"/>
    <x v="178"/>
    <s v="4 días 10:10"/>
    <x v="167"/>
    <x v="1"/>
    <s v="SIN DATO"/>
    <s v="SIN DATO"/>
    <s v="SIN DATO"/>
    <s v="ABIERTO"/>
    <n v="-75.541416999999996"/>
    <n v="6.2404760000000001"/>
    <s v="SUR-ENE"/>
    <x v="0"/>
    <s v="1"/>
    <x v="1"/>
  </r>
  <r>
    <x v="179"/>
    <s v="ENECNX"/>
    <s v="NUEVO"/>
    <s v="ENECNX"/>
    <d v="2025-12-23T10:19:37"/>
    <x v="179"/>
    <s v="900502329"/>
    <s v="RAIZAL S.A.S"/>
    <s v="6044416"/>
    <s v="3148617813"/>
    <x v="179"/>
    <x v="0"/>
    <s v="054519105100080000"/>
    <x v="0"/>
    <x v="1"/>
    <s v="Revisor Puntos de Conexión Metrosur"/>
    <x v="0"/>
    <x v="1"/>
    <x v="179"/>
    <s v="4 días 10:19"/>
    <x v="168"/>
    <x v="2"/>
    <s v="SIN DATO"/>
    <s v="SIN DATO"/>
    <s v="SIN DATO"/>
    <s v="ABIERTO"/>
    <n v="-75.572925560000002"/>
    <n v="6.2512520199999999"/>
    <s v="SUR-ENE"/>
    <x v="0"/>
    <s v="1"/>
    <x v="2"/>
  </r>
  <r>
    <x v="180"/>
    <s v="ENERES"/>
    <s v="NUEVO"/>
    <s v="ENEDOM"/>
    <d v="2025-12-23T10:22:54"/>
    <x v="180"/>
    <s v="8126710"/>
    <s v="WILMAR ALEJANDRO CARDONA ARIAS"/>
    <s v="SIN DATOS"/>
    <s v="3017087730"/>
    <x v="180"/>
    <x v="0"/>
    <s v="055216200300500000"/>
    <x v="0"/>
    <x v="3"/>
    <s v="Habilitación Viviendas Metrosur"/>
    <x v="0"/>
    <x v="3"/>
    <x v="180"/>
    <s v="4 días 10:22"/>
    <x v="169"/>
    <x v="1"/>
    <s v="SIN DATO"/>
    <s v="SIN DATO"/>
    <s v="SIN DATO"/>
    <s v="ABIERTO"/>
    <n v="-75.542467000000002"/>
    <n v="6.2415570000000002"/>
    <s v="SUR-ENE"/>
    <x v="0"/>
    <s v="1"/>
    <x v="1"/>
  </r>
  <r>
    <x v="181"/>
    <s v="ENENOR"/>
    <s v="NUEVO"/>
    <s v="ENENOR"/>
    <d v="2025-12-23T10:26:26"/>
    <x v="181"/>
    <s v="75046865"/>
    <s v="LUIS ALBERTO JIMENEZ"/>
    <s v="SIN DATOS"/>
    <s v="3148302470"/>
    <x v="181"/>
    <x v="0"/>
    <s v="054510002100250006"/>
    <x v="0"/>
    <x v="6"/>
    <s v="METROSUR Vin. Leg. Ref. Concentrada"/>
    <x v="0"/>
    <x v="0"/>
    <x v="181"/>
    <s v="4 días 10:26"/>
    <x v="122"/>
    <x v="0"/>
    <s v="SIN DATO"/>
    <s v="SIN DATO"/>
    <s v="SIN DATO"/>
    <s v="ABIERTO"/>
    <n v="-75.573812000000004"/>
    <n v="6.2411009999999996"/>
    <s v="SUR-ENE"/>
    <x v="0"/>
    <s v="1"/>
    <x v="0"/>
  </r>
  <r>
    <x v="182"/>
    <s v="ENERES"/>
    <s v="NUEVO"/>
    <s v="ENEDOM"/>
    <d v="2025-12-23T10:43:24"/>
    <x v="182"/>
    <s v="1128451746"/>
    <s v="ELKIN ALONSO ZAPATA CARDENAS"/>
    <s v="SIN DATOS"/>
    <s v="3136795407"/>
    <x v="182"/>
    <x v="0"/>
    <s v="103043287500009901"/>
    <x v="0"/>
    <x v="3"/>
    <s v="Habilitación Viviendas Metrosur"/>
    <x v="0"/>
    <x v="3"/>
    <x v="182"/>
    <s v="4 días 10:43"/>
    <x v="170"/>
    <x v="1"/>
    <s v="SIN DATO"/>
    <s v="SIN DATO"/>
    <s v="SIN DATO"/>
    <s v="ABIERTO"/>
    <n v="-75.679698900000005"/>
    <n v="6.1966462199999999"/>
    <s v="SUR-ENE"/>
    <x v="0"/>
    <s v="1"/>
    <x v="1"/>
  </r>
  <r>
    <x v="183"/>
    <s v="ENECNX"/>
    <s v="NUEVO"/>
    <s v="ENECNX"/>
    <d v="2025-12-23T10:57:41"/>
    <x v="183"/>
    <s v="15264581"/>
    <s v="SAMUEL DE JESUS BEDOYA ESTRADA"/>
    <s v="SIN DATOS"/>
    <s v="3166043818"/>
    <x v="183"/>
    <x v="5"/>
    <s v="125000059900000000"/>
    <x v="5"/>
    <x v="1"/>
    <s v="Revisor Puntos de Conexión Metrosur"/>
    <x v="1"/>
    <x v="1"/>
    <x v="183"/>
    <s v="4 días 10:57"/>
    <x v="171"/>
    <x v="2"/>
    <s v="SIN DATO"/>
    <s v="SIN DATO"/>
    <s v="SIN DATO"/>
    <s v="ABIERTO"/>
    <n v="-75.546242100000001"/>
    <n v="6.1591158899999998"/>
    <s v="SUR-ENE"/>
    <x v="0"/>
    <s v="1"/>
    <x v="2"/>
  </r>
  <r>
    <x v="184"/>
    <s v="ENERES"/>
    <s v="NUEVO"/>
    <s v="ENERES"/>
    <d v="2025-12-23T10:58:45"/>
    <x v="184"/>
    <s v="21831791"/>
    <s v="LIBIA DEL CARMEN BETANCUR CORREA"/>
    <s v="SIN DATOS"/>
    <s v="3127455529"/>
    <x v="184"/>
    <x v="3"/>
    <s v="072627009000030000"/>
    <x v="3"/>
    <x v="2"/>
    <s v="Revisor Instal. Regadas Metrosur"/>
    <x v="0"/>
    <x v="0"/>
    <x v="184"/>
    <s v="4 días 10:58"/>
    <x v="172"/>
    <x v="0"/>
    <s v="SIN DATO"/>
    <s v="SIN DATO"/>
    <s v="SIN DATO"/>
    <s v="ABIERTO"/>
    <n v="-75.638161909999994"/>
    <n v="6.1711881100000001"/>
    <s v="SUR-ENE"/>
    <x v="0"/>
    <s v="1"/>
    <x v="0"/>
  </r>
  <r>
    <x v="185"/>
    <s v="ENEPRE"/>
    <s v="NUEVO"/>
    <s v="ENEPRE"/>
    <d v="2025-12-23T11:33:10"/>
    <x v="185"/>
    <s v="1111575"/>
    <s v="ALVAROSA DE JESUS BALLESTER JOHNSON"/>
    <s v="SIN DATOS"/>
    <s v="3182272509"/>
    <x v="185"/>
    <x v="0"/>
    <s v="116005312514900000"/>
    <x v="0"/>
    <x v="5"/>
    <s v="Energía Prepago Metrosur"/>
    <x v="0"/>
    <x v="4"/>
    <x v="185"/>
    <s v="4 días 11:33"/>
    <x v="173"/>
    <x v="0"/>
    <s v="SIN DATO"/>
    <s v="SIN DATO"/>
    <s v="SIN DATO"/>
    <s v="ABIERTO"/>
    <n v="-75.630089999999996"/>
    <n v="6.2345930000000003"/>
    <s v="SUR-ENE"/>
    <x v="0"/>
    <s v="1"/>
    <x v="0"/>
  </r>
  <r>
    <x v="186"/>
    <s v="ENERES"/>
    <s v="NUEVO"/>
    <s v="ENERES"/>
    <d v="2025-12-23T11:45:26"/>
    <x v="186"/>
    <s v="42764158"/>
    <s v="CARMEN LIGIA GOMEZ VELEZ"/>
    <s v="SIN DATOS"/>
    <s v="3007856023"/>
    <x v="186"/>
    <x v="0"/>
    <s v="103043306000000001"/>
    <x v="0"/>
    <x v="2"/>
    <s v="Revisor Instal. Regadas Metrosur"/>
    <x v="0"/>
    <x v="0"/>
    <x v="186"/>
    <s v="4 días 11:45"/>
    <x v="174"/>
    <x v="0"/>
    <s v="SIN DATO"/>
    <s v="SIN DATO"/>
    <s v="SIN DATO"/>
    <s v="ABIERTO"/>
    <n v="-75.610884501000001"/>
    <n v="6.2574398200000596"/>
    <s v="SUR-ENE"/>
    <x v="0"/>
    <s v="1"/>
    <x v="0"/>
  </r>
  <r>
    <x v="187"/>
    <s v="ENERES"/>
    <s v="NUEVO"/>
    <s v="ENERES"/>
    <d v="2025-12-23T11:54:51"/>
    <x v="187"/>
    <s v="1078858328"/>
    <s v="RUBI DEL CARMEN ROMAÑA PALACIOS"/>
    <s v="SIN DATOS"/>
    <s v="3206291583"/>
    <x v="187"/>
    <x v="0"/>
    <s v="055216200300360205"/>
    <x v="0"/>
    <x v="2"/>
    <s v="Revisor Instal. Regadas Metrosur"/>
    <x v="0"/>
    <x v="0"/>
    <x v="187"/>
    <s v="4 días 11:54"/>
    <x v="73"/>
    <x v="0"/>
    <s v="SIN DATO"/>
    <s v="SIN DATO"/>
    <s v="SIN DATO"/>
    <s v="ABIERTO"/>
    <n v="-75.542050259999996"/>
    <n v="6.2417061399999998"/>
    <s v="SUR-ENE"/>
    <x v="0"/>
    <s v="1"/>
    <x v="0"/>
  </r>
  <r>
    <x v="188"/>
    <s v="ENERES"/>
    <s v="NUEVO"/>
    <s v="ENERES"/>
    <d v="2025-12-23T11:55:21"/>
    <x v="188"/>
    <s v="43548932"/>
    <s v="SANDRA LILIANA BUSTAMANTE ALVAREZ"/>
    <s v="2915391"/>
    <s v="3012907535"/>
    <x v="188"/>
    <x v="0"/>
    <s v="055129009300482148"/>
    <x v="0"/>
    <x v="2"/>
    <s v="Revisor Instal. Regadas Metrosur"/>
    <x v="0"/>
    <x v="0"/>
    <x v="188"/>
    <s v="4 días 11:55"/>
    <x v="175"/>
    <x v="0"/>
    <s v="SIN DATO"/>
    <s v="SIN DATO"/>
    <s v="SIN DATO"/>
    <s v="ABIERTO"/>
    <n v="-75.541677000000007"/>
    <n v="6.2536339999999999"/>
    <s v="SUR-ENE"/>
    <x v="0"/>
    <s v="1"/>
    <x v="0"/>
  </r>
  <r>
    <x v="189"/>
    <s v="ENERES"/>
    <s v="NUEVO"/>
    <s v="ENERES"/>
    <d v="2025-12-23T11:56:28"/>
    <x v="189"/>
    <s v="8306632"/>
    <s v="CESAR TULIO VASQUEZ ORTIZ"/>
    <s v="SIN DATOS"/>
    <s v="3136338172"/>
    <x v="189"/>
    <x v="0"/>
    <s v="147052400000000102"/>
    <x v="0"/>
    <x v="2"/>
    <s v="Revisor Instal. Regadas Metrosur"/>
    <x v="1"/>
    <x v="2"/>
    <x v="189"/>
    <s v="4 días 11:56"/>
    <x v="176"/>
    <x v="0"/>
    <s v="SIN DATO"/>
    <s v="SIN DATO"/>
    <s v="SIN DATO"/>
    <s v="ABIERTO"/>
    <n v="-75.64231049"/>
    <n v="6.2940367899999998"/>
    <s v="SUR-ENE"/>
    <x v="0"/>
    <s v="1"/>
    <x v="0"/>
  </r>
  <r>
    <x v="190"/>
    <s v="ENERES"/>
    <s v="NUEVO"/>
    <s v="ENEDOM"/>
    <d v="2025-12-23T11:56:41"/>
    <x v="190"/>
    <s v="98469194"/>
    <s v="UBALDO DE JESUS ZAPATA CARDENAS"/>
    <s v="SIN DATOS"/>
    <s v="3226884506"/>
    <x v="190"/>
    <x v="0"/>
    <s v="103043287500000201"/>
    <x v="0"/>
    <x v="3"/>
    <s v="Habilitación Viviendas Metrosur"/>
    <x v="0"/>
    <x v="3"/>
    <x v="190"/>
    <s v="4 días 11:56"/>
    <x v="177"/>
    <x v="1"/>
    <s v="SIN DATO"/>
    <s v="SIN DATO"/>
    <s v="SIN DATO"/>
    <s v="ABIERTO"/>
    <n v="-75.679698900000005"/>
    <n v="6.1966462199999999"/>
    <s v="SUR-ENE"/>
    <x v="0"/>
    <s v="1"/>
    <x v="1"/>
  </r>
  <r>
    <x v="191"/>
    <s v="ENERES"/>
    <s v="NUEVO"/>
    <s v="ENERES"/>
    <d v="2025-12-23T12:00:57"/>
    <x v="191"/>
    <s v="79470052"/>
    <s v="GERMAN ALBERTO GUEVARA GONZALEZ"/>
    <s v="5788824"/>
    <s v="3005666665"/>
    <x v="191"/>
    <x v="0"/>
    <s v="054725004100580101"/>
    <x v="0"/>
    <x v="2"/>
    <s v="METROSUR Vin. Leg. Ref. Concentrada"/>
    <x v="0"/>
    <x v="0"/>
    <x v="191"/>
    <s v="4 días 12:00"/>
    <x v="76"/>
    <x v="0"/>
    <s v="SIN DATO"/>
    <s v="SIN DATO"/>
    <s v="SIN DATO"/>
    <s v="ABIERTO"/>
    <n v="-75.593819400000001"/>
    <n v="6.2510249800000004"/>
    <s v="SUR-ENE"/>
    <x v="0"/>
    <s v="1"/>
    <x v="0"/>
  </r>
  <r>
    <x v="192"/>
    <s v="ENERES"/>
    <s v="NUEVO"/>
    <s v="ENERES"/>
    <d v="2025-12-23T12:06:33"/>
    <x v="192"/>
    <s v="21259094"/>
    <s v="BLANCA CELIA LOPEZ DE AGUDELO"/>
    <s v="SIN DATOS"/>
    <s v="3146602904"/>
    <x v="192"/>
    <x v="0"/>
    <s v="053125205000200201"/>
    <x v="0"/>
    <x v="2"/>
    <s v="Revisor Instal. Regadas Metrosur"/>
    <x v="0"/>
    <x v="0"/>
    <x v="192"/>
    <s v="4 días 12:06"/>
    <x v="178"/>
    <x v="0"/>
    <s v="SIN DATO"/>
    <s v="SIN DATO"/>
    <s v="SIN DATO"/>
    <s v="ABIERTO"/>
    <n v="-75.544619350000005"/>
    <n v="6.2285072899999996"/>
    <s v="SUR-ENE"/>
    <x v="0"/>
    <s v="1"/>
    <x v="0"/>
  </r>
  <r>
    <x v="193"/>
    <s v="ENERES"/>
    <s v="NUEVO"/>
    <s v="ENERES"/>
    <d v="2025-12-23T12:11:06"/>
    <x v="193"/>
    <s v="42764158"/>
    <s v="CARMEN LIGIA GOMEZ VELEZ"/>
    <s v="SIN DATOS"/>
    <s v="3007856023"/>
    <x v="193"/>
    <x v="0"/>
    <s v="103043306000000002"/>
    <x v="0"/>
    <x v="2"/>
    <s v="Revisor Instal. Regadas Metrosur"/>
    <x v="0"/>
    <x v="0"/>
    <x v="193"/>
    <s v="4 días 12:11"/>
    <x v="179"/>
    <x v="0"/>
    <s v="SIN DATO"/>
    <s v="SIN DATO"/>
    <s v="SIN DATO"/>
    <s v="ABIERTO"/>
    <n v="-75.610884501000001"/>
    <n v="6.2574398200000596"/>
    <s v="SUR-ENE"/>
    <x v="0"/>
    <s v="1"/>
    <x v="0"/>
  </r>
  <r>
    <x v="194"/>
    <s v="ENERES"/>
    <s v="NUEVO"/>
    <s v="ENERES"/>
    <d v="2025-12-23T12:14:11"/>
    <x v="194"/>
    <s v="21848872"/>
    <s v="MARGARITA MAYA DE GIL"/>
    <s v="SIN DATOS"/>
    <s v="3207221902"/>
    <x v="194"/>
    <x v="0"/>
    <s v="053326006000450103"/>
    <x v="0"/>
    <x v="2"/>
    <s v="Revisor Instal. Regadas Metrosur"/>
    <x v="0"/>
    <x v="0"/>
    <x v="194"/>
    <s v="4 días 12:14"/>
    <x v="180"/>
    <x v="0"/>
    <s v="SIN DATO"/>
    <s v="SIN DATO"/>
    <s v="SIN DATO"/>
    <s v="ABIERTO"/>
    <n v="-75.562952109999998"/>
    <n v="6.23559793"/>
    <s v="SUR-ENE"/>
    <x v="0"/>
    <s v="1"/>
    <x v="0"/>
  </r>
  <r>
    <x v="195"/>
    <s v="ENERES"/>
    <s v="NUEVO"/>
    <s v="ENERES"/>
    <d v="2025-12-23T12:29:29"/>
    <x v="195"/>
    <s v="1102837513"/>
    <s v="OSCAR ALEXIS ARRIETA ROSA"/>
    <s v="SIN DATOS"/>
    <s v="3016170219"/>
    <x v="195"/>
    <x v="0"/>
    <s v="054725004100320201"/>
    <x v="0"/>
    <x v="2"/>
    <s v="METROSUR Vin. Leg. Ref. Concentrada"/>
    <x v="0"/>
    <x v="0"/>
    <x v="195"/>
    <s v="4 días 12:29"/>
    <x v="181"/>
    <x v="0"/>
    <s v="SIN DATO"/>
    <s v="SIN DATO"/>
    <s v="SIN DATO"/>
    <s v="ABIERTO"/>
    <n v="-75.593980360000003"/>
    <n v="6.2508467999999997"/>
    <s v="SUR-ENE"/>
    <x v="0"/>
    <s v="1"/>
    <x v="0"/>
  </r>
  <r>
    <x v="196"/>
    <s v="ENERES"/>
    <s v="NUEVO"/>
    <s v="ENERES"/>
    <d v="2025-12-23T12:33:01"/>
    <x v="196"/>
    <s v="8306632"/>
    <s v="CESAR TULIO VASQUEZ ORTIZ"/>
    <s v="SIN DATOS"/>
    <s v="3136338172"/>
    <x v="196"/>
    <x v="0"/>
    <s v="147052400000000110"/>
    <x v="0"/>
    <x v="2"/>
    <s v="Revisor Instal. Regadas Metrosur"/>
    <x v="1"/>
    <x v="2"/>
    <x v="196"/>
    <s v="4 días 12:33"/>
    <x v="182"/>
    <x v="0"/>
    <s v="SIN DATO"/>
    <s v="SIN DATO"/>
    <s v="SIN DATO"/>
    <s v="ABIERTO"/>
    <n v="-75.64231049"/>
    <n v="6.2940367899999998"/>
    <s v="SUR-ENE"/>
    <x v="0"/>
    <s v="1"/>
    <x v="0"/>
  </r>
  <r>
    <x v="197"/>
    <s v="ENEMRT"/>
    <s v="NUEVO"/>
    <s v="ENEMVI"/>
    <d v="2025-12-23T12:37:33"/>
    <x v="197"/>
    <s v="1020432392"/>
    <s v="JUAN ESTEBAN VALENCIA MARTINEZ"/>
    <s v="5961977"/>
    <s v="3105636175"/>
    <x v="197"/>
    <x v="0"/>
    <s v="085217107300730000"/>
    <x v="0"/>
    <x v="9"/>
    <s v="METR Mov Red Trans Anderson Castaño"/>
    <x v="0"/>
    <x v="8"/>
    <x v="197"/>
    <s v="4 días 12:37"/>
    <x v="183"/>
    <x v="0"/>
    <s v="SIN DATO"/>
    <s v="SIN DATO"/>
    <s v="SIN DATO"/>
    <s v="ABIERTO"/>
    <n v="-75.633410459999993"/>
    <n v="6.2741213599999996"/>
    <s v="SUR-ENE"/>
    <x v="0"/>
    <s v="1"/>
    <x v="0"/>
  </r>
  <r>
    <x v="198"/>
    <s v="ENERES"/>
    <s v="NUEVO"/>
    <s v="ENERES"/>
    <d v="2025-12-23T12:38:12"/>
    <x v="198"/>
    <s v="98634478"/>
    <s v="GONZALO EVELIO ALVAREZ CANO"/>
    <s v="SIN DATOS"/>
    <s v="3228335825"/>
    <x v="198"/>
    <x v="0"/>
    <s v="043625407000110201"/>
    <x v="0"/>
    <x v="2"/>
    <s v="Revisor Instal. Regadas Metrosur"/>
    <x v="0"/>
    <x v="0"/>
    <x v="198"/>
    <s v="4 días 12:38"/>
    <x v="184"/>
    <x v="0"/>
    <s v="SIN DATO"/>
    <s v="SIN DATO"/>
    <s v="SIN DATO"/>
    <s v="ABIERTO"/>
    <n v="-75.645837060000005"/>
    <n v="6.1872522600000002"/>
    <s v="SUR-ENE"/>
    <x v="0"/>
    <s v="1"/>
    <x v="0"/>
  </r>
  <r>
    <x v="199"/>
    <s v="ENERES"/>
    <s v="NUEVO"/>
    <s v="ENERES"/>
    <d v="2025-12-23T13:07:07"/>
    <x v="199"/>
    <s v="70513446"/>
    <s v="GUILLERMO LEON VASQUEZ GOMEZ"/>
    <s v="2772473"/>
    <s v="3003949089"/>
    <x v="199"/>
    <x v="3"/>
    <s v="163014336000000130"/>
    <x v="3"/>
    <x v="2"/>
    <s v="METROSUR Vin. Leg. Ref. Concentrada"/>
    <x v="0"/>
    <x v="0"/>
    <x v="199"/>
    <s v="4 días 13:07"/>
    <x v="185"/>
    <x v="0"/>
    <s v="LEGALIZADO"/>
    <s v="CARLOS ANDRÉS PINO RIOS"/>
    <s v="Legalización ejecutada "/>
    <s v="ABIERTO"/>
    <n v="-75.618855999999994"/>
    <n v="6.1904769999999996"/>
    <s v="SUR-ENE"/>
    <x v="0"/>
    <s v="1"/>
    <x v="0"/>
  </r>
  <r>
    <x v="200"/>
    <s v="ENERES"/>
    <s v="NUEVO"/>
    <s v="ENEDOM"/>
    <d v="2025-12-23T13:12:32"/>
    <x v="200"/>
    <s v="1216724663"/>
    <s v="ANA MARIA CASTRILLON ZAPATA"/>
    <s v="SIN DATOS"/>
    <s v="3128958771"/>
    <x v="200"/>
    <x v="0"/>
    <s v="085423106002910201"/>
    <x v="0"/>
    <x v="3"/>
    <s v="Habilitación Viviendas Metrosur"/>
    <x v="0"/>
    <x v="3"/>
    <x v="200"/>
    <s v="4 días 13:12"/>
    <x v="186"/>
    <x v="1"/>
    <s v="SIN DATO"/>
    <s v="SIN DATO"/>
    <s v="SIN DATO"/>
    <s v="ABIERTO"/>
    <n v="-75.643184000000005"/>
    <n v="6.2744739999999997"/>
    <s v="SUR-ENE"/>
    <x v="0"/>
    <s v="1"/>
    <x v="1"/>
  </r>
  <r>
    <x v="201"/>
    <s v="ENERES"/>
    <s v="NUEVO"/>
    <s v="ENERES"/>
    <d v="2025-12-23T13:15:11"/>
    <x v="201"/>
    <s v="70513446"/>
    <s v="GUILLERMO LEON VASQUEZ GOMEZ"/>
    <s v="2772473"/>
    <s v="3107268686"/>
    <x v="201"/>
    <x v="3"/>
    <s v="163014336000000131"/>
    <x v="3"/>
    <x v="2"/>
    <s v="METROSUR Vin. Leg. Ref. Concentrada"/>
    <x v="0"/>
    <x v="0"/>
    <x v="201"/>
    <s v="4 días 13:15"/>
    <x v="187"/>
    <x v="0"/>
    <s v="LEGALIZADO"/>
    <s v="CARLOS ANDRÉS PINO RIOS"/>
    <s v="Legalización ejecutada "/>
    <s v="ABIERTO"/>
    <n v="-75.618855999999994"/>
    <n v="6.1904769999999996"/>
    <s v="SUR-ENE"/>
    <x v="0"/>
    <s v="1"/>
    <x v="0"/>
  </r>
  <r>
    <x v="202"/>
    <s v="ENERES"/>
    <s v="NUEVO"/>
    <s v="ENEDOM"/>
    <d v="2025-12-29T10:31:47"/>
    <x v="202"/>
    <s v="43343889"/>
    <s v="DIANA MARIA URAN SEPULVEDA"/>
    <s v="SIN DATOS"/>
    <s v="3107368385"/>
    <x v="202"/>
    <x v="0"/>
    <s v="085214001200550339"/>
    <x v="0"/>
    <x v="4"/>
    <s v="Habilitación Viviendas Metrosur"/>
    <x v="0"/>
    <x v="0"/>
    <x v="202"/>
    <s v="0 días 10:31"/>
    <x v="127"/>
    <x v="0"/>
    <s v="EFECTIVO PARA HV"/>
    <s v="JONNY ALEXANDER GUZMAN CONTRERAS"/>
    <s v="Hv menos pase menos descarga trafo 61001"/>
    <s v="ABIERTO"/>
    <n v="-75.628649359999997"/>
    <n v="6.2703726499999997"/>
    <s v="SUR-ENE"/>
    <x v="0"/>
    <s v="1"/>
    <x v="0"/>
  </r>
  <r>
    <x v="203"/>
    <s v="ENERES"/>
    <s v="NUEVO"/>
    <s v="ENEDOM"/>
    <d v="2025-12-23T14:03:46"/>
    <x v="203"/>
    <s v="71386273"/>
    <s v="JOHAN DARIO ARANGO AGUIRRE"/>
    <s v="SIN DATOS"/>
    <s v="3044417216"/>
    <x v="203"/>
    <x v="0"/>
    <s v="055123005001100400"/>
    <x v="0"/>
    <x v="3"/>
    <s v="Habilitación Viviendas Metrosur"/>
    <x v="0"/>
    <x v="3"/>
    <x v="203"/>
    <s v="4 días 14:03"/>
    <x v="188"/>
    <x v="1"/>
    <s v="SIN DATO"/>
    <s v="SIN DATO"/>
    <s v="SIN DATO"/>
    <s v="ABIERTO"/>
    <n v="-75.537827519999993"/>
    <n v="6.2372051300000004"/>
    <s v="SUR-ENE"/>
    <x v="0"/>
    <s v="1"/>
    <x v="1"/>
  </r>
  <r>
    <x v="204"/>
    <s v="ENERES"/>
    <s v="NUEVO"/>
    <s v="ENERES"/>
    <d v="2025-12-23T14:13:05"/>
    <x v="204"/>
    <s v="43508908"/>
    <s v="DORIS ELENA GIRALDO TORRES"/>
    <s v="SIN DATOS"/>
    <s v="3207221002"/>
    <x v="204"/>
    <x v="0"/>
    <s v="056414005300320101"/>
    <x v="0"/>
    <x v="2"/>
    <s v="Revisor Instal. Regadas Metrosur"/>
    <x v="0"/>
    <x v="0"/>
    <x v="204"/>
    <s v="4 días 14:13"/>
    <x v="189"/>
    <x v="0"/>
    <s v="SIN DATO"/>
    <s v="SIN DATO"/>
    <s v="SIN DATO"/>
    <s v="ABIERTO"/>
    <n v="-75.558126830000006"/>
    <n v="6.2588762100000004"/>
    <s v="SUR-ENE"/>
    <x v="0"/>
    <s v="1"/>
    <x v="0"/>
  </r>
  <r>
    <x v="205"/>
    <s v="ENERES"/>
    <s v="NUEVO"/>
    <s v="ENEDOM"/>
    <d v="2025-12-23T15:02:57"/>
    <x v="205"/>
    <s v="43263200"/>
    <s v="BLANCA MIRIAM ROJAS LOAIZA"/>
    <s v="SIN DATOS"/>
    <s v="3206997847"/>
    <x v="205"/>
    <x v="0"/>
    <s v="055227108000320000"/>
    <x v="0"/>
    <x v="3"/>
    <s v="Habilitación Viviendas Metrosur"/>
    <x v="0"/>
    <x v="3"/>
    <x v="205"/>
    <s v="4 días 15:02"/>
    <x v="190"/>
    <x v="1"/>
    <s v="EFECTIVO PARA HV"/>
    <s v="CARLOS MARIO IDARRAGA MEJIA"/>
    <s v="Hv más pasé más bornera1 piso trafo 61341"/>
    <s v="ABIERTO"/>
    <n v="-75.547855249999998"/>
    <n v="6.2494931500000002"/>
    <s v="SUR-ENE"/>
    <x v="0"/>
    <s v="1"/>
    <x v="1"/>
  </r>
  <r>
    <x v="206"/>
    <s v="ENERES"/>
    <s v="NUEVO"/>
    <s v="ENERES"/>
    <d v="2025-12-23T15:16:41"/>
    <x v="206"/>
    <s v="1036631940"/>
    <s v="PAOLA ANDREA ARIAS GALEANO"/>
    <s v="SIN DATOS"/>
    <s v="3233869587"/>
    <x v="206"/>
    <x v="3"/>
    <s v="077510002400980301"/>
    <x v="3"/>
    <x v="2"/>
    <s v="Revisor Instal. Regadas Metrosur"/>
    <x v="0"/>
    <x v="0"/>
    <x v="206"/>
    <s v="4 días 15:16"/>
    <x v="191"/>
    <x v="0"/>
    <s v="SIN DATO"/>
    <s v="SIN DATO"/>
    <s v="SIN DATO"/>
    <s v="ABIERTO"/>
    <n v="-75.600502030000001"/>
    <n v="6.18395151"/>
    <s v="SUR-ENE"/>
    <x v="0"/>
    <s v="1"/>
    <x v="0"/>
  </r>
  <r>
    <x v="207"/>
    <s v="ENERES"/>
    <s v="NUEVO"/>
    <s v="ENERES"/>
    <d v="2025-12-23T15:37:04"/>
    <x v="207"/>
    <s v="43485224"/>
    <s v="ELVIA ROSA ARENAS GONZALEZ"/>
    <s v="SIN DATOS"/>
    <s v="3113161038"/>
    <x v="207"/>
    <x v="3"/>
    <s v="078427008000300301"/>
    <x v="3"/>
    <x v="2"/>
    <s v="Revisor Instal. Regadas Metrosur"/>
    <x v="0"/>
    <x v="0"/>
    <x v="207"/>
    <s v="4 días 15:37"/>
    <x v="192"/>
    <x v="0"/>
    <s v="SIN DATO"/>
    <s v="SIN DATO"/>
    <s v="SIN DATO"/>
    <s v="ABIERTO"/>
    <n v="-75.588195420000005"/>
    <n v="6.1938729600000002"/>
    <s v="SUR-ENE"/>
    <x v="0"/>
    <s v="1"/>
    <x v="0"/>
  </r>
  <r>
    <x v="208"/>
    <s v="ENENOR"/>
    <s v="NUEVO"/>
    <s v="ENENOR"/>
    <d v="2025-12-23T15:50:53"/>
    <x v="208"/>
    <s v="1128386391"/>
    <s v="JIOVANNY ANDRES DUQUE ZULUAGA"/>
    <s v="5871635"/>
    <s v="3216635570"/>
    <x v="208"/>
    <x v="0"/>
    <s v="053914204001310201"/>
    <x v="0"/>
    <x v="6"/>
    <s v="METROSUR Vin. Leg. Ref. Concentrada"/>
    <x v="0"/>
    <x v="0"/>
    <x v="208"/>
    <s v="4 días 15:50"/>
    <x v="193"/>
    <x v="0"/>
    <s v="SIN DATO"/>
    <s v="SIN DATO"/>
    <s v="SIN DATO"/>
    <s v="ABIERTO"/>
    <n v="-75.620861910000002"/>
    <n v="6.2453984900000004"/>
    <s v="SUR-ENE"/>
    <x v="0"/>
    <s v="1"/>
    <x v="0"/>
  </r>
  <r>
    <x v="209"/>
    <s v="ENERES"/>
    <s v="NUEVO"/>
    <s v="ENEDOM"/>
    <d v="2025-12-23T15:51:14"/>
    <x v="209"/>
    <s v="1017167571"/>
    <s v="FELIX FERNEY ESPINOSA GARCIA"/>
    <s v="2849855"/>
    <s v="3015306195"/>
    <x v="209"/>
    <x v="0"/>
    <s v="055129006620340301"/>
    <x v="0"/>
    <x v="3"/>
    <s v="Habilitación Viviendas Metrosur"/>
    <x v="0"/>
    <x v="3"/>
    <x v="209"/>
    <s v="4 días 15:51"/>
    <x v="119"/>
    <x v="1"/>
    <s v="SIN DATO"/>
    <s v="SIN DATO"/>
    <s v="SIN DATO"/>
    <s v="ABIERTO"/>
    <n v="-75.541378969999997"/>
    <n v="6.2465913799999999"/>
    <s v="SUR-ENE"/>
    <x v="0"/>
    <s v="1"/>
    <x v="1"/>
  </r>
  <r>
    <x v="210"/>
    <s v="ENERES"/>
    <s v="NUEVO"/>
    <s v="ENERES"/>
    <d v="2025-12-23T15:54:42"/>
    <x v="210"/>
    <s v="21407380"/>
    <s v="BLANCA CECILIA ORTIZ ORTIZ"/>
    <s v="SIN DATOS"/>
    <s v="3127558133"/>
    <x v="210"/>
    <x v="0"/>
    <s v="044725005001480402"/>
    <x v="0"/>
    <x v="2"/>
    <s v="Revisor Instal. Regadas Metrosur"/>
    <x v="0"/>
    <x v="0"/>
    <x v="210"/>
    <s v="4 días 15:54"/>
    <x v="194"/>
    <x v="0"/>
    <s v="SIN DATO"/>
    <s v="SIN DATO"/>
    <s v="SIN DATO"/>
    <s v="ABIERTO"/>
    <n v="-75.653071460000007"/>
    <n v="6.1790703699999998"/>
    <s v="SUR-ENE"/>
    <x v="0"/>
    <s v="1"/>
    <x v="0"/>
  </r>
  <r>
    <x v="211"/>
    <s v="ENERES"/>
    <s v="NUEVO"/>
    <s v="ENEDOM"/>
    <d v="2025-12-23T15:59:52"/>
    <x v="211"/>
    <s v="71751470"/>
    <s v="ELKIN DARIO BEDOYA SAN MARTIN"/>
    <s v="SIN DATOS"/>
    <s v="3233022318"/>
    <x v="211"/>
    <x v="0"/>
    <s v="122003652000000004"/>
    <x v="0"/>
    <x v="3"/>
    <s v="Habilitación Viviendas Metrosur"/>
    <x v="1"/>
    <x v="6"/>
    <x v="211"/>
    <s v="4 días 15:59"/>
    <x v="195"/>
    <x v="0"/>
    <s v="SIN DATO"/>
    <s v="SIN DATO"/>
    <s v="SIN DATO"/>
    <s v="ABIERTO"/>
    <n v="-75.522798649999999"/>
    <n v="6.2309231900000004"/>
    <s v="SUR-ENE"/>
    <x v="0"/>
    <s v="1"/>
    <x v="0"/>
  </r>
  <r>
    <x v="212"/>
    <s v="ENERES"/>
    <s v="NUEVO"/>
    <s v="ENERES"/>
    <d v="2025-12-23T16:07:34"/>
    <x v="212"/>
    <s v="43222103"/>
    <s v="NATALIA ANDREA ATEHORTUA URIBE"/>
    <s v="SIN DATOS"/>
    <s v="3233069952"/>
    <x v="212"/>
    <x v="0"/>
    <s v="083011202101300336"/>
    <x v="0"/>
    <x v="2"/>
    <s v="Revisor Instal. Regadas Metrosur"/>
    <x v="0"/>
    <x v="0"/>
    <x v="212"/>
    <s v="4 días 16:07"/>
    <x v="196"/>
    <x v="0"/>
    <s v="SIN DATO"/>
    <s v="SIN DATO"/>
    <s v="SIN DATO"/>
    <s v="ABIERTO"/>
    <n v="-75.621976000000004"/>
    <n v="6.2359710000000002"/>
    <s v="SUR-ENE"/>
    <x v="0"/>
    <s v="1"/>
    <x v="0"/>
  </r>
  <r>
    <x v="213"/>
    <s v="ENERES"/>
    <s v="NUEVO"/>
    <s v="ENERES"/>
    <d v="2025-12-23T16:26:29"/>
    <x v="213"/>
    <s v="42897834"/>
    <s v="LUZ MARLENY VELEZ ECHAVARRIA"/>
    <s v="SIN DATOS"/>
    <s v="3173377521"/>
    <x v="213"/>
    <x v="0"/>
    <s v="055423002000300203"/>
    <x v="0"/>
    <x v="2"/>
    <s v="METROSUR Vin. Leg. Ref. Concentrada"/>
    <x v="0"/>
    <x v="0"/>
    <x v="213"/>
    <s v="4 días 16:26"/>
    <x v="197"/>
    <x v="0"/>
    <s v="SIN DATO"/>
    <s v="SIN DATO"/>
    <s v="SIN DATO"/>
    <s v="ABIERTO"/>
    <n v="-75.562149629999993"/>
    <n v="6.2486769500000001"/>
    <s v="SUR-ENE"/>
    <x v="0"/>
    <s v="1"/>
    <x v="0"/>
  </r>
  <r>
    <x v="214"/>
    <s v="ENERES"/>
    <s v="NUEVO"/>
    <s v="ENEDOM"/>
    <d v="2025-12-23T16:41:44"/>
    <x v="214"/>
    <s v="32206292"/>
    <s v="MARTA IRENE GALLEGO CASTRO"/>
    <s v="SIN DATOS"/>
    <s v="3014130536"/>
    <x v="214"/>
    <x v="0"/>
    <s v="056127202000750104"/>
    <x v="0"/>
    <x v="3"/>
    <s v="Habilitación Viviendas Metrosur"/>
    <x v="0"/>
    <x v="3"/>
    <x v="214"/>
    <s v="4 días 16:41"/>
    <x v="198"/>
    <x v="1"/>
    <s v="DESCARTADO"/>
    <s v="CARLOS MARIO IDARRAGA MEJIA"/>
    <s v="Usuario manifiesta via wapp que él electricista no le a entregado La certificación "/>
    <s v="ABIERTO"/>
    <n v="-75.538910000000001"/>
    <n v="6.2535379999999998"/>
    <s v="SUR-ENE"/>
    <x v="0"/>
    <s v="1"/>
    <x v="1"/>
  </r>
  <r>
    <x v="215"/>
    <s v="ENEMRT"/>
    <s v="NUEVO"/>
    <s v="ENEMVI"/>
    <d v="2025-12-23T16:53:32"/>
    <x v="215"/>
    <s v="98525686"/>
    <s v="REINED ALBERTO TANGARIFE BETANCUR"/>
    <s v="2297527"/>
    <s v="3113014406"/>
    <x v="215"/>
    <x v="0"/>
    <s v="043617005300430101"/>
    <x v="0"/>
    <x v="9"/>
    <s v="Mov Red Trans Dairo Gil"/>
    <x v="0"/>
    <x v="8"/>
    <x v="215"/>
    <s v="4 días 16:53"/>
    <x v="199"/>
    <x v="0"/>
    <s v="SIN DATO"/>
    <s v="SIN DATO"/>
    <s v="SIN DATO"/>
    <s v="ABIERTO"/>
    <n v="-75.645743640000006"/>
    <n v="6.1871656699999997"/>
    <s v="SUR-ENE"/>
    <x v="0"/>
    <s v="1"/>
    <x v="0"/>
  </r>
  <r>
    <x v="216"/>
    <s v="ENERES"/>
    <s v="NUEVO"/>
    <s v="ENEDOM"/>
    <d v="2025-12-23T16:54:30"/>
    <x v="216"/>
    <s v="32206292"/>
    <s v="MARTA IRENE GALLEGO CASTRO"/>
    <s v="SIN DATOS"/>
    <s v="3014130536"/>
    <x v="216"/>
    <x v="0"/>
    <s v="056127202000750105"/>
    <x v="0"/>
    <x v="3"/>
    <s v="Habilitación Viviendas Metrosur"/>
    <x v="0"/>
    <x v="3"/>
    <x v="216"/>
    <s v="4 días 16:54"/>
    <x v="200"/>
    <x v="1"/>
    <s v="DESCARTADO"/>
    <s v="CARLOS MARIO IDARRAGA MEJIA"/>
    <s v="413 usuario manifiesta via wpp que el eléctrico no le a entregado la certificación y que no yega asta el dies de enero "/>
    <s v="ABIERTO"/>
    <n v="-75.538910000000001"/>
    <n v="6.2535379999999998"/>
    <s v="SUR-ENE"/>
    <x v="0"/>
    <s v="1"/>
    <x v="1"/>
  </r>
  <r>
    <x v="217"/>
    <s v="ENERES"/>
    <s v="NUEVO"/>
    <s v="ENEDOM"/>
    <d v="2025-12-29T10:32:14"/>
    <x v="217"/>
    <s v="1020412964"/>
    <s v="LINA MARIA ZAPATA"/>
    <s v="SIN DATOS"/>
    <s v="3122950829"/>
    <x v="217"/>
    <x v="0"/>
    <s v="055224206500560202"/>
    <x v="0"/>
    <x v="4"/>
    <s v="Habilitación Viviendas Metrosur"/>
    <x v="0"/>
    <x v="0"/>
    <x v="217"/>
    <s v="0 días 10:32"/>
    <x v="201"/>
    <x v="0"/>
    <s v="EFECTIVO PARA HV"/>
    <s v="CARLOS MARIO IDARRAGA MEJIA"/>
    <s v="HV más pasé 2 piso trafo 54073"/>
    <s v="ABIERTO"/>
    <n v="-75.542536290000001"/>
    <n v="6.2447838600000001"/>
    <s v="SUR-ENE"/>
    <x v="0"/>
    <s v="1"/>
    <x v="0"/>
  </r>
  <r>
    <x v="218"/>
    <s v="ENERES"/>
    <s v="NUEVO"/>
    <s v="ENERES"/>
    <d v="2025-12-24T08:08:05"/>
    <x v="218"/>
    <s v="32478653"/>
    <s v="MARIA DOLORES ARISTIZABAL BONILLA"/>
    <s v="3212784"/>
    <s v="3145071474"/>
    <x v="218"/>
    <x v="0"/>
    <s v="146024403000000301"/>
    <x v="0"/>
    <x v="2"/>
    <s v="Revisor Instal. Regadas Metrosur"/>
    <x v="1"/>
    <x v="2"/>
    <x v="218"/>
    <s v="3 días 08:08"/>
    <x v="202"/>
    <x v="0"/>
    <s v="SIN DATO"/>
    <s v="SIN DATO"/>
    <s v="SIN DATO"/>
    <s v="ABIERTO"/>
    <n v="-75.705494020000003"/>
    <n v="6.3593033200000004"/>
    <s v="SUR-ENE"/>
    <x v="0"/>
    <s v="1"/>
    <x v="0"/>
  </r>
  <r>
    <x v="219"/>
    <s v="ENERES"/>
    <s v="NUEVO"/>
    <s v="ENERES"/>
    <d v="2025-12-24T08:15:01"/>
    <x v="219"/>
    <s v="43056283"/>
    <s v="BEATRIZ HELENA BONILLA CARDONA"/>
    <s v="2842493"/>
    <s v="3105069343"/>
    <x v="219"/>
    <x v="0"/>
    <s v="056312000100730301"/>
    <x v="0"/>
    <x v="2"/>
    <s v="Revisor Instal. Regadas Metrosur"/>
    <x v="0"/>
    <x v="0"/>
    <x v="219"/>
    <s v="3 días 08:15"/>
    <x v="203"/>
    <x v="0"/>
    <s v="SIN DATO"/>
    <s v="SIN DATO"/>
    <s v="SIN DATO"/>
    <s v="ABIERTO"/>
    <n v="-75.551864789999996"/>
    <n v="6.2516898200000002"/>
    <s v="SUR-ENE"/>
    <x v="0"/>
    <s v="1"/>
    <x v="0"/>
  </r>
  <r>
    <x v="220"/>
    <s v="ENERES"/>
    <s v="NUEVO"/>
    <s v="ENEDOM"/>
    <d v="2025-12-24T08:20:35"/>
    <x v="220"/>
    <s v="1128480582"/>
    <s v="LEIDY MARIANA POSADA ALVAREZ"/>
    <s v="4386504"/>
    <s v="3112596358"/>
    <x v="220"/>
    <x v="0"/>
    <s v="085217007000870204"/>
    <x v="0"/>
    <x v="3"/>
    <s v="Habilitación Viviendas Metrosur"/>
    <x v="0"/>
    <x v="3"/>
    <x v="220"/>
    <s v="3 días 08:20"/>
    <x v="204"/>
    <x v="1"/>
    <s v="SIN DATO"/>
    <s v="SIN DATO"/>
    <s v="SIN DATO"/>
    <s v="ABIERTO"/>
    <n v="-75.632326000000006"/>
    <n v="6.2739450000000003"/>
    <s v="SUR-ENE"/>
    <x v="0"/>
    <s v="1"/>
    <x v="1"/>
  </r>
  <r>
    <x v="221"/>
    <s v="ENERES"/>
    <s v="NUEVO"/>
    <s v="ENEDOM"/>
    <d v="2025-12-24T08:21:33"/>
    <x v="221"/>
    <s v="1128480582"/>
    <s v="LEIDY MARIANA POSADA ALVAREZ"/>
    <s v="4386504"/>
    <s v="3112596358"/>
    <x v="221"/>
    <x v="0"/>
    <s v="085217007000870104"/>
    <x v="0"/>
    <x v="3"/>
    <s v="Habilitación Viviendas Metrosur"/>
    <x v="0"/>
    <x v="3"/>
    <x v="221"/>
    <s v="3 días 08:21"/>
    <x v="205"/>
    <x v="1"/>
    <s v="SIN DATO"/>
    <s v="SIN DATO"/>
    <s v="SIN DATO"/>
    <s v="ABIERTO"/>
    <n v="-75.632326000000006"/>
    <n v="6.2739450000000003"/>
    <s v="SUR-ENE"/>
    <x v="0"/>
    <s v="1"/>
    <x v="1"/>
  </r>
  <r>
    <x v="222"/>
    <s v="ENERES"/>
    <s v="NUEVO"/>
    <s v="ENERES"/>
    <d v="2025-12-24T08:57:03"/>
    <x v="222"/>
    <s v="42793732"/>
    <s v="ANA MARIA VILLA VARGAS"/>
    <s v="2261907"/>
    <s v="3234494926"/>
    <x v="222"/>
    <x v="0"/>
    <s v="055125002000530137"/>
    <x v="0"/>
    <x v="2"/>
    <s v="Revisor Instal. Regadas Metrosur"/>
    <x v="0"/>
    <x v="0"/>
    <x v="222"/>
    <s v="3 días 08:57"/>
    <x v="206"/>
    <x v="0"/>
    <s v="SIN DATO"/>
    <s v="SIN DATO"/>
    <s v="SIN DATO"/>
    <s v="ABIERTO"/>
    <n v="-75.540315000000007"/>
    <n v="6.2353240000000003"/>
    <s v="SUR-ENE"/>
    <x v="0"/>
    <s v="1"/>
    <x v="0"/>
  </r>
  <r>
    <x v="223"/>
    <s v="ENERES"/>
    <s v="NUEVO"/>
    <s v="ENERES"/>
    <d v="2025-12-24T09:16:21"/>
    <x v="223"/>
    <s v="39166174"/>
    <s v="MARIA MERCEDES PEÑA LOPERA"/>
    <s v="SIN DATOS"/>
    <s v="3148338157"/>
    <x v="223"/>
    <x v="1"/>
    <s v="161010202000000201"/>
    <x v="1"/>
    <x v="2"/>
    <s v="Revisor Instal. Regadas Metrosur"/>
    <x v="1"/>
    <x v="2"/>
    <x v="223"/>
    <s v="3 días 09:16"/>
    <x v="207"/>
    <x v="0"/>
    <s v="SIN DATO"/>
    <s v="SIN DATO"/>
    <s v="SIN DATO"/>
    <s v="ABIERTO"/>
    <n v="-75.648968440000004"/>
    <n v="6.0929342999999996"/>
    <s v="SUR-ENE"/>
    <x v="0"/>
    <s v="1"/>
    <x v="0"/>
  </r>
  <r>
    <x v="224"/>
    <s v="ENERES"/>
    <s v="NUEVO"/>
    <s v="ENERES"/>
    <d v="2025-12-24T10:22:10"/>
    <x v="224"/>
    <s v="1020424348"/>
    <s v="JUAN CAMILO CASTAÑO PEÑA"/>
    <s v="4513011"/>
    <s v="3218609280"/>
    <x v="224"/>
    <x v="3"/>
    <s v="075515002000340502"/>
    <x v="3"/>
    <x v="2"/>
    <s v="Revisor Instal. Regadas Metrosur"/>
    <x v="0"/>
    <x v="0"/>
    <x v="224"/>
    <s v="3 días 10:22"/>
    <x v="208"/>
    <x v="0"/>
    <s v="SIN DATO"/>
    <s v="SIN DATO"/>
    <s v="SIN DATO"/>
    <s v="ABIERTO"/>
    <n v="-75.606903079999995"/>
    <n v="6.1752672200000003"/>
    <s v="SUR-ENE"/>
    <x v="0"/>
    <s v="1"/>
    <x v="0"/>
  </r>
  <r>
    <x v="225"/>
    <s v="ENENOR"/>
    <s v="CAMBI"/>
    <s v="ENENOR"/>
    <d v="2025-12-24T10:36:27"/>
    <x v="225"/>
    <s v="1128283846"/>
    <s v="GUSTAVO ANDRES ARBELAEZ"/>
    <s v="6034831"/>
    <s v="3006753557"/>
    <x v="225"/>
    <x v="0"/>
    <s v="050427105000340000"/>
    <x v="0"/>
    <x v="0"/>
    <s v="METROSUR Vin. Leg. Ref. Concentrada"/>
    <x v="0"/>
    <x v="0"/>
    <x v="225"/>
    <s v="3 días 10:36"/>
    <x v="209"/>
    <x v="0"/>
    <s v="SIN DATO"/>
    <s v="SIN DATO"/>
    <s v="SIN DATO"/>
    <s v="ABIERTO"/>
    <n v="-75.576089420000002"/>
    <n v="6.2075989900000001"/>
    <s v="SUR-ENE"/>
    <x v="0"/>
    <s v="2"/>
    <x v="0"/>
  </r>
  <r>
    <x v="226"/>
    <s v="ENERES"/>
    <s v="NUEVO"/>
    <s v="ENEDOM"/>
    <d v="2025-12-24T10:51:48"/>
    <x v="226"/>
    <s v="10008877"/>
    <s v="OSCAR ALONSO AGUDELO ACEVEDO"/>
    <s v="SIN DATOS"/>
    <s v="3218761353"/>
    <x v="226"/>
    <x v="0"/>
    <s v="086012405000400201"/>
    <x v="0"/>
    <x v="3"/>
    <s v="Habilitación Viviendas Metrosur"/>
    <x v="0"/>
    <x v="3"/>
    <x v="226"/>
    <s v="3 días 10:51"/>
    <x v="210"/>
    <x v="1"/>
    <s v="EFECTIVO PARA HV"/>
    <s v="JONNY ALEXANDER GUZMAN CONTRERAS"/>
    <s v="Hv más acometida "/>
    <s v="ABIERTO"/>
    <n v="-75.615780349999994"/>
    <n v="6.2772377800000001"/>
    <s v="SUR-ENE"/>
    <x v="0"/>
    <s v="1"/>
    <x v="1"/>
  </r>
  <r>
    <x v="227"/>
    <s v="ENERES"/>
    <s v="NUEVO"/>
    <s v="ENEDOM"/>
    <d v="2025-12-24T10:58:10"/>
    <x v="227"/>
    <s v="70514092"/>
    <s v="HERNAN DARIO BURGOS SOSSA"/>
    <s v="SIN DATOS"/>
    <s v="3136187464"/>
    <x v="227"/>
    <x v="0"/>
    <s v="040516000200610301"/>
    <x v="0"/>
    <x v="3"/>
    <s v="Habilitación Viviendas Metrosur"/>
    <x v="0"/>
    <x v="3"/>
    <x v="227"/>
    <s v="3 días 10:58"/>
    <x v="211"/>
    <x v="1"/>
    <s v="DESCARTADO"/>
    <s v="JONNY ALEXANDER GUZMAN CONTRERAS"/>
    <s v="422 usuario va realizar red interna no acepta instalación de red interna expuesta "/>
    <s v="ABIERTO"/>
    <n v="-75.581823869999994"/>
    <n v="6.2017551400000004"/>
    <s v="SUR-ENE"/>
    <x v="0"/>
    <s v="1"/>
    <x v="1"/>
  </r>
  <r>
    <x v="228"/>
    <s v="ENERES"/>
    <s v="NUEVO"/>
    <s v="ENERES"/>
    <d v="2025-12-24T11:04:35"/>
    <x v="228"/>
    <s v="43190596"/>
    <s v="ARELIS CRISTINA LUNA JARAMILLO"/>
    <s v="3742467"/>
    <s v="3233955713"/>
    <x v="228"/>
    <x v="3"/>
    <s v="075529205100400101"/>
    <x v="3"/>
    <x v="2"/>
    <s v="METROSUR Vin. Leg. Ref. Concentrada"/>
    <x v="0"/>
    <x v="0"/>
    <x v="228"/>
    <s v="3 días 11:04"/>
    <x v="212"/>
    <x v="0"/>
    <s v="SIN DATO"/>
    <s v="SIN DATO"/>
    <s v="SIN DATO"/>
    <s v="ABIERTO"/>
    <n v="-75.610009629999993"/>
    <n v="6.1790638099999997"/>
    <s v="SUR-ENE"/>
    <x v="0"/>
    <s v="1"/>
    <x v="0"/>
  </r>
  <r>
    <x v="229"/>
    <s v="ENERES"/>
    <s v="NUEVO"/>
    <s v="ENERES"/>
    <d v="2025-12-24T11:10:11"/>
    <x v="229"/>
    <s v="3517468"/>
    <s v="RODRIGO ALBERTO ARENAS GONZALEZ"/>
    <s v="2778276"/>
    <s v="3042349081"/>
    <x v="229"/>
    <x v="3"/>
    <s v="077510000100170502"/>
    <x v="3"/>
    <x v="2"/>
    <s v="Revisor Instal. Regadas Metrosur"/>
    <x v="0"/>
    <x v="0"/>
    <x v="229"/>
    <s v="3 días 11:10"/>
    <x v="213"/>
    <x v="0"/>
    <s v="SIN DATO"/>
    <s v="SIN DATO"/>
    <s v="SIN DATO"/>
    <s v="ABIERTO"/>
    <n v="-75.598048289999994"/>
    <n v="6.1819534599999999"/>
    <s v="SUR-ENE"/>
    <x v="0"/>
    <s v="1"/>
    <x v="0"/>
  </r>
  <r>
    <x v="230"/>
    <s v="ENERES"/>
    <s v="NUEVO"/>
    <s v="ENERES"/>
    <d v="2025-12-24T11:20:25"/>
    <x v="230"/>
    <s v="43190596"/>
    <s v="ARELIS CRISTINA LUNA JARAMILLO"/>
    <s v="3742467"/>
    <s v="3233955713"/>
    <x v="230"/>
    <x v="3"/>
    <s v="075529205100400201"/>
    <x v="3"/>
    <x v="2"/>
    <s v="METROSUR Vin. Leg. Ref. Concentrada"/>
    <x v="0"/>
    <x v="0"/>
    <x v="230"/>
    <s v="3 días 11:20"/>
    <x v="214"/>
    <x v="0"/>
    <s v="SIN DATO"/>
    <s v="SIN DATO"/>
    <s v="SIN DATO"/>
    <s v="ABIERTO"/>
    <n v="-75.610009629999993"/>
    <n v="6.1790638099999997"/>
    <s v="SUR-ENE"/>
    <x v="0"/>
    <s v="1"/>
    <x v="0"/>
  </r>
  <r>
    <x v="231"/>
    <s v="ENEPRE"/>
    <s v="NUEVO"/>
    <s v="ENEPRE"/>
    <d v="2025-12-24T11:30:42"/>
    <x v="231"/>
    <s v="43824149"/>
    <s v="GLORIA EMILCEN CORREA RESTREPO"/>
    <s v="SIN DATOS"/>
    <s v="3147897388"/>
    <x v="231"/>
    <x v="3"/>
    <s v="163006911500000201"/>
    <x v="3"/>
    <x v="5"/>
    <s v="Energía Prepago Metrosur"/>
    <x v="0"/>
    <x v="4"/>
    <x v="231"/>
    <s v="3 días 11:30"/>
    <x v="215"/>
    <x v="0"/>
    <s v="SIN DATO"/>
    <s v="SIN DATO"/>
    <s v="SIN DATO"/>
    <s v="ABIERTO"/>
    <n v="-75.605338000000003"/>
    <n v="6.1949759999999996"/>
    <s v="SUR-ENE"/>
    <x v="0"/>
    <s v="1"/>
    <x v="0"/>
  </r>
  <r>
    <x v="232"/>
    <s v="ENEMRT"/>
    <s v="NUEVO"/>
    <s v="ENEMVI"/>
    <d v="2025-12-24T12:57:33"/>
    <x v="232"/>
    <s v="32538377"/>
    <s v="AGUDELO SANCHEZ ROSA ELVIRA AGUDELO SANCHEZ ROSA ELVIRA"/>
    <s v="6182350"/>
    <s v="3216924965"/>
    <x v="232"/>
    <x v="3"/>
    <s v="076413005000320202"/>
    <x v="3"/>
    <x v="9"/>
    <s v="Mov Red Trans Dairo Gil"/>
    <x v="0"/>
    <x v="8"/>
    <x v="232"/>
    <s v="3 días 12:57"/>
    <x v="216"/>
    <x v="0"/>
    <s v="SIN DATO"/>
    <s v="SIN DATO"/>
    <s v="SIN DATO"/>
    <s v="ABIERTO"/>
    <n v="-75.598033709999996"/>
    <n v="6.1769094000000004"/>
    <s v="SUR-ENE"/>
    <x v="0"/>
    <s v="1"/>
    <x v="0"/>
  </r>
  <r>
    <x v="233"/>
    <s v="ENERES"/>
    <s v="NUEVO"/>
    <s v="ENERES"/>
    <d v="2025-12-24T13:17:06"/>
    <x v="233"/>
    <s v="71140737"/>
    <s v="JOSE ANIBAL LOPEZ BEDOYA"/>
    <s v="5002005"/>
    <s v="3226505827"/>
    <x v="233"/>
    <x v="3"/>
    <s v="163002756800000301"/>
    <x v="3"/>
    <x v="2"/>
    <s v="Revisor Instal. Regadas Metrosur"/>
    <x v="0"/>
    <x v="0"/>
    <x v="233"/>
    <s v="3 días 13:17"/>
    <x v="105"/>
    <x v="0"/>
    <s v="SIN DATO"/>
    <s v="SIN DATO"/>
    <s v="SIN DATO"/>
    <s v="ABIERTO"/>
    <n v="-75.601804860000001"/>
    <n v="6.1964222299999996"/>
    <s v="SUR-ENE"/>
    <x v="0"/>
    <s v="1"/>
    <x v="0"/>
  </r>
  <r>
    <x v="234"/>
    <s v="ENERES"/>
    <s v="NUEVO"/>
    <s v="ENEDOM"/>
    <d v="2025-12-24T14:23:14"/>
    <x v="234"/>
    <s v="1075089800"/>
    <s v="LUZ DEL CARMEN OREJUELA GARCIA"/>
    <s v="SIN DATOS"/>
    <s v="3146152022"/>
    <x v="234"/>
    <x v="0"/>
    <s v="055117107100330111"/>
    <x v="0"/>
    <x v="3"/>
    <s v="Habilitación Viviendas Metrosur"/>
    <x v="0"/>
    <x v="3"/>
    <x v="234"/>
    <s v="3 días 14:23"/>
    <x v="217"/>
    <x v="1"/>
    <s v="SIN DATO"/>
    <s v="SIN DATO"/>
    <s v="SIN DATO"/>
    <s v="ABIERTO"/>
    <n v="-75.540427289999997"/>
    <n v="6.2503973200000003"/>
    <s v="SUR-ENE"/>
    <x v="0"/>
    <s v="1"/>
    <x v="1"/>
  </r>
  <r>
    <x v="235"/>
    <s v="ENENOR"/>
    <s v="CAMBI"/>
    <s v="ENENOR"/>
    <d v="2025-12-26T07:15:41"/>
    <x v="235"/>
    <s v="901238904"/>
    <s v="LITUANIA CALLE 8 S.A.S"/>
    <s v="SIN DATOS"/>
    <s v="3104534546"/>
    <x v="235"/>
    <x v="0"/>
    <s v="050418003300680000"/>
    <x v="0"/>
    <x v="0"/>
    <s v="METROSUR Vin. Leg. Ref. Concentrada"/>
    <x v="0"/>
    <x v="0"/>
    <x v="235"/>
    <s v="2 días 07:15"/>
    <x v="218"/>
    <x v="0"/>
    <s v="SIN DATO"/>
    <s v="SIN DATO"/>
    <s v="SIN DATO"/>
    <s v="ABIERTO"/>
    <n v="-75.573139889999993"/>
    <n v="6.2098990399999998"/>
    <s v="SUR-ENE"/>
    <x v="0"/>
    <s v="2"/>
    <x v="0"/>
  </r>
  <r>
    <x v="236"/>
    <s v="ENENOR"/>
    <s v="NUEVO"/>
    <s v="ENENOR"/>
    <d v="2025-12-26T08:51:36"/>
    <x v="236"/>
    <s v="98657648"/>
    <s v="ANDRES FELIPE ESPINOSA MARQUEZ"/>
    <s v="SIN DATOS"/>
    <s v="3114762063"/>
    <x v="236"/>
    <x v="5"/>
    <s v="024224500000580001"/>
    <x v="5"/>
    <x v="6"/>
    <s v="METROSUR Vin. Leg. Ref. Concentrada"/>
    <x v="0"/>
    <x v="0"/>
    <x v="236"/>
    <s v="2 días 08:51"/>
    <x v="219"/>
    <x v="0"/>
    <s v="SIN DATO"/>
    <s v="SIN DATO"/>
    <s v="SIN DATO"/>
    <s v="ABIERTO"/>
    <n v="-75.577342060000007"/>
    <n v="6.1492169499999996"/>
    <s v="SUR-ENE"/>
    <x v="0"/>
    <s v="1"/>
    <x v="0"/>
  </r>
  <r>
    <x v="237"/>
    <s v="ENERES"/>
    <s v="NUEVO"/>
    <s v="ENERES"/>
    <d v="2025-12-26T08:51:41"/>
    <x v="237"/>
    <s v="98657648"/>
    <s v="ANDRES FELIPE ESPINOSA MARQUEZ"/>
    <s v="SIN DATOS"/>
    <s v="3114762063"/>
    <x v="237"/>
    <x v="5"/>
    <s v="024224500000580501"/>
    <x v="5"/>
    <x v="2"/>
    <s v="METROSUR Vin. Leg. Ref. Concentrada"/>
    <x v="0"/>
    <x v="0"/>
    <x v="237"/>
    <s v="2 días 08:51"/>
    <x v="219"/>
    <x v="0"/>
    <s v="SIN DATO"/>
    <s v="SIN DATO"/>
    <s v="SIN DATO"/>
    <s v="ABIERTO"/>
    <n v="-75.577342060000007"/>
    <n v="6.1492169499999996"/>
    <s v="SUR-ENE"/>
    <x v="0"/>
    <s v="1"/>
    <x v="0"/>
  </r>
  <r>
    <x v="238"/>
    <s v="ENERES"/>
    <s v="NUEVO"/>
    <s v="ENERES"/>
    <d v="2025-12-26T08:51:42"/>
    <x v="238"/>
    <s v="98657648"/>
    <s v="ANDRES FELIPE ESPINOSA MARQUEZ"/>
    <s v="SIN DATOS"/>
    <s v="3114762063"/>
    <x v="238"/>
    <x v="5"/>
    <s v="024224500000580402"/>
    <x v="5"/>
    <x v="2"/>
    <s v="METROSUR Vin. Leg. Ref. Concentrada"/>
    <x v="0"/>
    <x v="0"/>
    <x v="238"/>
    <s v="2 días 08:51"/>
    <x v="219"/>
    <x v="0"/>
    <s v="SIN DATO"/>
    <s v="SIN DATO"/>
    <s v="SIN DATO"/>
    <s v="ABIERTO"/>
    <n v="-75.577342060000007"/>
    <n v="6.1492169499999996"/>
    <s v="SUR-ENE"/>
    <x v="0"/>
    <s v="1"/>
    <x v="0"/>
  </r>
  <r>
    <x v="239"/>
    <s v="ENERES"/>
    <s v="NUEVO"/>
    <s v="ENERES"/>
    <d v="2025-12-26T08:51:44"/>
    <x v="239"/>
    <s v="98657648"/>
    <s v="ANDRES FELIPE ESPINOSA MARQUEZ"/>
    <s v="SIN DATOS"/>
    <s v="3114762063"/>
    <x v="239"/>
    <x v="5"/>
    <s v="024224500000580502"/>
    <x v="5"/>
    <x v="2"/>
    <s v="METROSUR Vin. Leg. Ref. Concentrada"/>
    <x v="0"/>
    <x v="0"/>
    <x v="239"/>
    <s v="2 días 08:51"/>
    <x v="219"/>
    <x v="0"/>
    <s v="SIN DATO"/>
    <s v="SIN DATO"/>
    <s v="SIN DATO"/>
    <s v="ABIERTO"/>
    <n v="-75.577342060000007"/>
    <n v="6.1492169499999996"/>
    <s v="SUR-ENE"/>
    <x v="0"/>
    <s v="1"/>
    <x v="0"/>
  </r>
  <r>
    <x v="240"/>
    <s v="ENERES"/>
    <s v="NUEVO"/>
    <s v="ENERES"/>
    <d v="2025-12-26T08:51:45"/>
    <x v="240"/>
    <s v="98657648"/>
    <s v="ANDRES FELIPE ESPINOSA MARQUEZ"/>
    <s v="SIN DATOS"/>
    <s v="3114762063"/>
    <x v="240"/>
    <x v="5"/>
    <s v="024224500000580401"/>
    <x v="5"/>
    <x v="2"/>
    <s v="METROSUR Vin. Leg. Ref. Concentrada"/>
    <x v="0"/>
    <x v="0"/>
    <x v="240"/>
    <s v="2 días 08:51"/>
    <x v="219"/>
    <x v="0"/>
    <s v="SIN DATO"/>
    <s v="SIN DATO"/>
    <s v="SIN DATO"/>
    <s v="ABIERTO"/>
    <n v="-75.577342060000007"/>
    <n v="6.1492169499999996"/>
    <s v="SUR-ENE"/>
    <x v="0"/>
    <s v="1"/>
    <x v="0"/>
  </r>
  <r>
    <x v="241"/>
    <s v="ENERES"/>
    <s v="NUEVO"/>
    <s v="ENERES"/>
    <d v="2025-12-26T08:51:46"/>
    <x v="241"/>
    <s v="98657648"/>
    <s v="ANDRES FELIPE ESPINOSA MARQUEZ"/>
    <s v="SIN DATOS"/>
    <s v="3114762063"/>
    <x v="241"/>
    <x v="5"/>
    <s v="024224500000580201"/>
    <x v="5"/>
    <x v="2"/>
    <s v="METROSUR Vin. Leg. Ref. Concentrada"/>
    <x v="0"/>
    <x v="0"/>
    <x v="241"/>
    <s v="2 días 08:51"/>
    <x v="219"/>
    <x v="0"/>
    <s v="SIN DATO"/>
    <s v="SIN DATO"/>
    <s v="SIN DATO"/>
    <s v="ABIERTO"/>
    <n v="-75.577342060000007"/>
    <n v="6.1492169499999996"/>
    <s v="SUR-ENE"/>
    <x v="0"/>
    <s v="1"/>
    <x v="0"/>
  </r>
  <r>
    <x v="242"/>
    <s v="ENERES"/>
    <s v="NUEVO"/>
    <s v="ENERES"/>
    <d v="2025-12-26T08:51:46"/>
    <x v="241"/>
    <s v="98657648"/>
    <s v="ANDRES FELIPE ESPINOSA MARQUEZ"/>
    <s v="SIN DATOS"/>
    <s v="3114762063"/>
    <x v="242"/>
    <x v="5"/>
    <s v="024224500000580202"/>
    <x v="5"/>
    <x v="2"/>
    <s v="METROSUR Vin. Leg. Ref. Concentrada"/>
    <x v="0"/>
    <x v="0"/>
    <x v="241"/>
    <s v="2 días 08:51"/>
    <x v="219"/>
    <x v="0"/>
    <s v="SIN DATO"/>
    <s v="SIN DATO"/>
    <s v="SIN DATO"/>
    <s v="ABIERTO"/>
    <n v="-75.577342060000007"/>
    <n v="6.1492169499999996"/>
    <s v="SUR-ENE"/>
    <x v="0"/>
    <s v="1"/>
    <x v="0"/>
  </r>
  <r>
    <x v="243"/>
    <s v="ENERES"/>
    <s v="NUEVO"/>
    <s v="ENERES"/>
    <d v="2025-12-26T08:51:47"/>
    <x v="242"/>
    <s v="98657648"/>
    <s v="ANDRES FELIPE ESPINOSA MARQUEZ"/>
    <s v="SIN DATOS"/>
    <s v="3114762063"/>
    <x v="243"/>
    <x v="5"/>
    <s v="024224500000580302"/>
    <x v="5"/>
    <x v="2"/>
    <s v="METROSUR Vin. Leg. Ref. Concentrada"/>
    <x v="0"/>
    <x v="0"/>
    <x v="242"/>
    <s v="2 días 08:51"/>
    <x v="219"/>
    <x v="0"/>
    <s v="SIN DATO"/>
    <s v="SIN DATO"/>
    <s v="SIN DATO"/>
    <s v="ABIERTO"/>
    <n v="-75.577342060000007"/>
    <n v="6.1492169499999996"/>
    <s v="SUR-ENE"/>
    <x v="0"/>
    <s v="1"/>
    <x v="0"/>
  </r>
  <r>
    <x v="244"/>
    <s v="ENERES"/>
    <s v="NUEVO"/>
    <s v="ENERES"/>
    <d v="2025-12-26T08:52:09"/>
    <x v="243"/>
    <s v="98657648"/>
    <s v="ANDRES FELIPE ESPINOSA MARQUEZ"/>
    <s v="SIN DATOS"/>
    <s v="3114762063"/>
    <x v="244"/>
    <x v="5"/>
    <s v="024224500000580301"/>
    <x v="5"/>
    <x v="2"/>
    <s v="METROSUR Vin. Leg. Ref. Concentrada"/>
    <x v="0"/>
    <x v="0"/>
    <x v="243"/>
    <s v="2 días 08:52"/>
    <x v="220"/>
    <x v="0"/>
    <s v="SIN DATO"/>
    <s v="SIN DATO"/>
    <s v="SIN DATO"/>
    <s v="ABIERTO"/>
    <n v="-75.577342060000007"/>
    <n v="6.1492169499999996"/>
    <s v="SUR-ENE"/>
    <x v="0"/>
    <s v="1"/>
    <x v="0"/>
  </r>
  <r>
    <x v="245"/>
    <s v="ENERES"/>
    <s v="NUEVO"/>
    <s v="ENERES"/>
    <d v="2025-12-26T08:55:40"/>
    <x v="244"/>
    <s v="98657648"/>
    <s v="ANDRES FELIPE ESPINOSA MARQUEZ"/>
    <s v="SIN DATOS"/>
    <s v="3114762063"/>
    <x v="245"/>
    <x v="5"/>
    <s v="024224500000580001"/>
    <x v="5"/>
    <x v="2"/>
    <s v="METROSUR Vin. Leg. Ref. Concentrada"/>
    <x v="0"/>
    <x v="0"/>
    <x v="244"/>
    <s v="2 días 08:55"/>
    <x v="221"/>
    <x v="0"/>
    <s v="SIN DATO"/>
    <s v="SIN DATO"/>
    <s v="SIN DATO"/>
    <s v="ABIERTO"/>
    <n v="-75.577342060000007"/>
    <n v="6.1492169499999996"/>
    <s v="SUR-ENE"/>
    <x v="0"/>
    <s v="1"/>
    <x v="0"/>
  </r>
  <r>
    <x v="246"/>
    <s v="ENERES"/>
    <s v="NUEVO"/>
    <s v="ENERES"/>
    <d v="2025-12-26T08:57:30"/>
    <x v="245"/>
    <s v="1036666387"/>
    <s v="YEISON DE JESUS PALACIO GOMEZ"/>
    <s v="SIN DATOS"/>
    <s v="3224557689"/>
    <x v="246"/>
    <x v="3"/>
    <s v="073379002000850401"/>
    <x v="3"/>
    <x v="2"/>
    <s v="Revisor Instal. Regadas Metrosur"/>
    <x v="0"/>
    <x v="0"/>
    <x v="245"/>
    <s v="2 días 08:57"/>
    <x v="222"/>
    <x v="0"/>
    <s v="SIN DATO"/>
    <s v="SIN DATO"/>
    <s v="SIN DATO"/>
    <s v="ABIERTO"/>
    <n v="-75.614440000000002"/>
    <n v="6.1648579999999997"/>
    <s v="SUR-ENE"/>
    <x v="0"/>
    <s v="1"/>
    <x v="0"/>
  </r>
  <r>
    <x v="247"/>
    <s v="ENERES"/>
    <s v="NUEVO"/>
    <s v="ENEDOM"/>
    <d v="2025-12-26T09:00:14"/>
    <x v="246"/>
    <s v="42794653"/>
    <s v="LUZ BIBIANA ZAPATA GUZMAN"/>
    <s v="3063260"/>
    <s v="3136473159"/>
    <x v="247"/>
    <x v="0"/>
    <s v="103036966730000006"/>
    <x v="0"/>
    <x v="3"/>
    <s v="Habilitación Viviendas Metrosur"/>
    <x v="0"/>
    <x v="3"/>
    <x v="246"/>
    <s v="2 días 09:00"/>
    <x v="223"/>
    <x v="0"/>
    <s v="SIN DATO"/>
    <s v="SIN DATO"/>
    <s v="SIN DATO"/>
    <s v="ABIERTO"/>
    <n v="-75.663764540000003"/>
    <n v="6.1750206700000003"/>
    <s v="SUR-ENE"/>
    <x v="0"/>
    <s v="1"/>
    <x v="0"/>
  </r>
  <r>
    <x v="248"/>
    <s v="ENEMRT"/>
    <s v="NUEVO"/>
    <s v="ENEMVI"/>
    <d v="2025-12-26T09:01:57"/>
    <x v="247"/>
    <s v="1037610687"/>
    <s v="YENNY PAOLA CASTAÑO DAZA"/>
    <s v="4732082"/>
    <s v="3194400390"/>
    <x v="248"/>
    <x v="2"/>
    <s v="159144693000000000"/>
    <x v="2"/>
    <x v="9"/>
    <s v="Mov Red Trans Dairo Gil"/>
    <x v="0"/>
    <x v="8"/>
    <x v="247"/>
    <s v="2 días 09:01"/>
    <x v="224"/>
    <x v="0"/>
    <s v="SIN DATO"/>
    <s v="SIN DATO"/>
    <s v="SIN DATO"/>
    <s v="ABIERTO"/>
    <n v="-75.640444000000002"/>
    <n v="6.122471"/>
    <s v="SUR-ENE"/>
    <x v="0"/>
    <s v="1"/>
    <x v="0"/>
  </r>
  <r>
    <x v="249"/>
    <s v="ENERES"/>
    <s v="NUEVO"/>
    <s v="ENERES"/>
    <d v="2025-12-26T09:14:40"/>
    <x v="248"/>
    <s v="71672615"/>
    <s v="HECTOR ALBEIRO ZAPATA URIBE"/>
    <s v="SIN DATOS"/>
    <s v="3127819254"/>
    <x v="249"/>
    <x v="3"/>
    <s v="072627008000470000"/>
    <x v="3"/>
    <x v="2"/>
    <s v="Revisor Instal. Regadas Metrosur"/>
    <x v="0"/>
    <x v="0"/>
    <x v="248"/>
    <s v="2 días 09:14"/>
    <x v="225"/>
    <x v="0"/>
    <s v="LEGALIZADO"/>
    <s v="DUBER ALEXANDER RAMIREZ VALENCIA"/>
    <s v="Ok"/>
    <s v="ABIERTO"/>
    <n v="-75.63892002"/>
    <n v="6.1709954900000001"/>
    <s v="SUR-ENE"/>
    <x v="0"/>
    <s v="1"/>
    <x v="0"/>
  </r>
  <r>
    <x v="250"/>
    <s v="ENERES"/>
    <s v="NUEVO"/>
    <s v="ENERES"/>
    <d v="2025-12-26T09:35:01"/>
    <x v="249"/>
    <s v="1128471197"/>
    <s v="CAMILO ESTEBAN URREGO LOPEZ"/>
    <s v="SIN DATOS"/>
    <s v="3014325678"/>
    <x v="250"/>
    <x v="0"/>
    <s v="085318001000150435"/>
    <x v="0"/>
    <x v="2"/>
    <s v="Revisor Instal. Regadas Metrosur"/>
    <x v="0"/>
    <x v="0"/>
    <x v="249"/>
    <s v="2 días 09:35"/>
    <x v="226"/>
    <x v="0"/>
    <s v="SIN DATO"/>
    <s v="SIN DATO"/>
    <s v="SIN DATO"/>
    <s v="ABIERTO"/>
    <n v="-75.636291999999997"/>
    <n v="6.2742290000000001"/>
    <s v="SUR-ENE"/>
    <x v="0"/>
    <s v="1"/>
    <x v="0"/>
  </r>
  <r>
    <x v="251"/>
    <s v="ENENOR"/>
    <s v="CAMME"/>
    <s v="ENENOR"/>
    <d v="2025-12-26T09:57:21"/>
    <x v="250"/>
    <s v="8909049961"/>
    <s v="EMPRESAS PUBLICAS DE MEDELLIN ESP"/>
    <s v="3808080"/>
    <s v="3043508899"/>
    <x v="251"/>
    <x v="0"/>
    <s v="041126001101000000"/>
    <x v="0"/>
    <x v="6"/>
    <s v="Revisor Instal. Regadas Metrosur"/>
    <x v="0"/>
    <x v="0"/>
    <x v="250"/>
    <s v="2 días 09:57"/>
    <x v="227"/>
    <x v="0"/>
    <s v="SIN DATO"/>
    <s v="SIN DATO"/>
    <s v="SIN DATO"/>
    <s v="ABIERTO"/>
    <n v="-75.556576269999994"/>
    <n v="6.1863133000000001"/>
    <s v="SUR-ENE"/>
    <x v="0"/>
    <s v="2"/>
    <x v="0"/>
  </r>
  <r>
    <x v="252"/>
    <s v="ENEMRT"/>
    <s v="NUEVO"/>
    <s v="ENEMVI"/>
    <d v="2025-12-26T10:10:08"/>
    <x v="251"/>
    <s v="70102826"/>
    <s v="LEONARDO ANTONIO CAMPIÑO RIOS"/>
    <s v="SIN DATOS"/>
    <s v="3117481373"/>
    <x v="252"/>
    <x v="3"/>
    <s v="076613001001380402"/>
    <x v="3"/>
    <x v="9"/>
    <s v="Mov Red Trans Dairo Gil"/>
    <x v="0"/>
    <x v="8"/>
    <x v="251"/>
    <s v="2 días 10:10"/>
    <x v="228"/>
    <x v="0"/>
    <s v="SIN DATO"/>
    <s v="SIN DATO"/>
    <s v="SIN DATO"/>
    <s v="ABIERTO"/>
    <n v="-75.610848180000005"/>
    <n v="6.1823374600000003"/>
    <s v="SUR-ENE"/>
    <x v="0"/>
    <s v="1"/>
    <x v="0"/>
  </r>
  <r>
    <x v="253"/>
    <s v="ENENOR"/>
    <s v="CAMME"/>
    <s v="ENENOR"/>
    <d v="2025-12-26T10:10:50"/>
    <x v="252"/>
    <s v="890939068"/>
    <s v="EDIFICIO BANCO POPULAR"/>
    <s v="3140843"/>
    <s v="3176398631"/>
    <x v="253"/>
    <x v="0"/>
    <s v="055520000000140000"/>
    <x v="0"/>
    <x v="6"/>
    <s v="Revisor Instal. Regadas Metrosur"/>
    <x v="0"/>
    <x v="0"/>
    <x v="252"/>
    <s v="2 días 10:10"/>
    <x v="229"/>
    <x v="0"/>
    <s v="SIN DATO"/>
    <s v="SIN DATO"/>
    <s v="SIN DATO"/>
    <s v="ABIERTO"/>
    <n v="-75.567764999999994"/>
    <n v="6.2495539999999998"/>
    <s v="SUR-ENE"/>
    <x v="0"/>
    <s v="2"/>
    <x v="0"/>
  </r>
  <r>
    <x v="254"/>
    <s v="ENEPRE"/>
    <s v="RETIR"/>
    <s v="ENEPRE"/>
    <d v="2025-12-26T10:27:55"/>
    <x v="253"/>
    <s v="42886522"/>
    <s v="BIBIANA DE LA CRUZ ALVAREZ HERNANDEZ"/>
    <s v="6129098"/>
    <s v="3233920904"/>
    <x v="254"/>
    <x v="0"/>
    <s v="083125009400270170-ENEPRE"/>
    <x v="0"/>
    <x v="8"/>
    <s v="Energía Prepago Metrosur"/>
    <x v="0"/>
    <x v="6"/>
    <x v="253"/>
    <s v="2 días 10:27"/>
    <x v="95"/>
    <x v="0"/>
    <s v="SIN DATO"/>
    <s v="SIN DATO"/>
    <s v="SIN DATO"/>
    <s v="ABIERTO"/>
    <n v="-75.626173899999998"/>
    <n v="6.2536626499999999"/>
    <s v="SUR-ENE"/>
    <x v="0"/>
    <s v="1"/>
    <x v="0"/>
  </r>
  <r>
    <x v="255"/>
    <s v="ENEMRT"/>
    <s v="NUEVO"/>
    <s v="ENEMVI"/>
    <d v="2025-12-26T10:46:29"/>
    <x v="254"/>
    <s v="43686765"/>
    <s v="LUCIDIA DEL SOCORRO LEON ZAPATA"/>
    <s v="SIN DATOS"/>
    <s v="3148298833"/>
    <x v="255"/>
    <x v="2"/>
    <s v="159160510000000000"/>
    <x v="2"/>
    <x v="9"/>
    <s v="Mov Red Trans Dairo Gil"/>
    <x v="0"/>
    <x v="8"/>
    <x v="254"/>
    <s v="2 días 10:46"/>
    <x v="230"/>
    <x v="0"/>
    <s v="SIN DATO"/>
    <s v="SIN DATO"/>
    <s v="SIN DATO"/>
    <s v="ABIERTO"/>
    <n v="-75.639876810000004"/>
    <n v="6.1125326700000002"/>
    <s v="SUR-ENE"/>
    <x v="0"/>
    <s v="1"/>
    <x v="0"/>
  </r>
  <r>
    <x v="256"/>
    <s v="ENERES"/>
    <s v="NUEVO"/>
    <s v="ENERES"/>
    <d v="2025-12-26T10:55:16"/>
    <x v="255"/>
    <s v="1017224707"/>
    <s v="YADIRA RIVAS MOSQUERA"/>
    <s v="2269290"/>
    <s v="3124640901"/>
    <x v="256"/>
    <x v="0"/>
    <s v="055028108200710214"/>
    <x v="0"/>
    <x v="2"/>
    <s v="METROSUR Vin. Leg. Ref. Concentrada"/>
    <x v="0"/>
    <x v="0"/>
    <x v="255"/>
    <s v="2 días 10:55"/>
    <x v="231"/>
    <x v="0"/>
    <s v="SIN DATO"/>
    <s v="SIN DATO"/>
    <s v="SIN DATO"/>
    <s v="ABIERTO"/>
    <n v="-75.532779970000007"/>
    <n v="6.23746432"/>
    <s v="SUR-ENE"/>
    <x v="0"/>
    <s v="1"/>
    <x v="0"/>
  </r>
  <r>
    <x v="257"/>
    <s v="ENERES"/>
    <s v="NUEVO"/>
    <s v="ENERES"/>
    <d v="2025-12-26T11:07:40"/>
    <x v="256"/>
    <s v="1017224707"/>
    <s v="YADIRA RIVAS MOSQUERA"/>
    <s v="2269290"/>
    <s v="3124640901"/>
    <x v="257"/>
    <x v="0"/>
    <s v="055028108200710212"/>
    <x v="0"/>
    <x v="2"/>
    <s v="METROSUR Vin. Leg. Ref. Concentrada"/>
    <x v="0"/>
    <x v="0"/>
    <x v="256"/>
    <s v="2 días 11:07"/>
    <x v="232"/>
    <x v="0"/>
    <s v="SIN DATO"/>
    <s v="SIN DATO"/>
    <s v="SIN DATO"/>
    <s v="ABIERTO"/>
    <n v="-75.532779970000007"/>
    <n v="6.23746432"/>
    <s v="SUR-ENE"/>
    <x v="0"/>
    <s v="1"/>
    <x v="0"/>
  </r>
  <r>
    <x v="258"/>
    <s v="ENERES"/>
    <s v="NUEVO"/>
    <s v="ENEDOM"/>
    <d v="2025-12-26T11:31:18"/>
    <x v="257"/>
    <s v="1035921373"/>
    <s v="JUAN CAMILO DAVILA DIEZ"/>
    <s v="SIN DATOS"/>
    <s v="3116964744"/>
    <x v="258"/>
    <x v="0"/>
    <s v="084018207200430201"/>
    <x v="0"/>
    <x v="3"/>
    <s v="Habilitación Viviendas Metrosur"/>
    <x v="0"/>
    <x v="3"/>
    <x v="257"/>
    <s v="2 días 11:31"/>
    <x v="233"/>
    <x v="0"/>
    <s v="SIN DATO"/>
    <s v="SIN DATO"/>
    <s v="SIN DATO"/>
    <s v="ABIERTO"/>
    <n v="-75.621693359999995"/>
    <n v="6.2598976899999998"/>
    <s v="SUR-ENE"/>
    <x v="0"/>
    <s v="1"/>
    <x v="0"/>
  </r>
  <r>
    <x v="259"/>
    <s v="ENERES"/>
    <s v="CAMBI"/>
    <s v="ENERES"/>
    <d v="2025-12-26T11:31:30"/>
    <x v="258"/>
    <s v="3391754"/>
    <s v="CARLOS ANDRES FERNANDEZ VELASQUEZ"/>
    <s v="SIN DATOS"/>
    <s v="3002744494"/>
    <x v="259"/>
    <x v="5"/>
    <s v="023223006101350107"/>
    <x v="5"/>
    <x v="7"/>
    <s v="METROSUR Vin. Leg. Ref. Concentrada"/>
    <x v="0"/>
    <x v="0"/>
    <x v="258"/>
    <s v="2 días 11:31"/>
    <x v="234"/>
    <x v="0"/>
    <s v="SIN DATO"/>
    <s v="SIN DATO"/>
    <s v="SIN DATO"/>
    <s v="ABIERTO"/>
    <n v="-75.562780000000004"/>
    <n v="6.166353"/>
    <s v="SUR-ENE"/>
    <x v="0"/>
    <s v="2"/>
    <x v="0"/>
  </r>
  <r>
    <x v="260"/>
    <s v="ENERES"/>
    <s v="NUEVO"/>
    <s v="ENEDOM"/>
    <d v="2025-12-26T11:33:42"/>
    <x v="259"/>
    <s v="14476374"/>
    <s v="DAVID ALBERTO GIRALDO GIRALDO"/>
    <s v="2531415"/>
    <s v="3017241447"/>
    <x v="260"/>
    <x v="0"/>
    <s v="054914009000360203"/>
    <x v="0"/>
    <x v="3"/>
    <s v="Habilitación Viviendas Metrosur"/>
    <x v="0"/>
    <x v="3"/>
    <x v="259"/>
    <s v="2 días 11:33"/>
    <x v="235"/>
    <x v="0"/>
    <s v="DESCARTADO"/>
    <s v="JONNY ALEXANDER GUZMAN CONTRERAS"/>
    <s v="414 casa sola usuario no contesta "/>
    <s v="ABIERTO"/>
    <n v="-75.615446000000006"/>
    <n v="6.256723"/>
    <s v="SUR-ENE"/>
    <x v="0"/>
    <s v="1"/>
    <x v="0"/>
  </r>
  <r>
    <x v="261"/>
    <s v="ENERES"/>
    <s v="NUEVO"/>
    <s v="ENEDOM"/>
    <d v="2025-12-26T11:38:32"/>
    <x v="260"/>
    <s v="1037263422"/>
    <s v="FLOR ENID SANCHEZ MOLINA"/>
    <s v="SIN DATOS"/>
    <s v="3116497357"/>
    <x v="261"/>
    <x v="0"/>
    <s v="055128109300190101"/>
    <x v="0"/>
    <x v="3"/>
    <s v="Habilitación Viviendas Metrosur"/>
    <x v="0"/>
    <x v="3"/>
    <x v="260"/>
    <s v="2 días 11:38"/>
    <x v="236"/>
    <x v="0"/>
    <s v="EFECTIVO PARA HV"/>
    <s v="CARLOS MARIO IDARRAGA MEJIA"/>
    <s v="HV más pasé 1 piso trafo 333989"/>
    <s v="ABIERTO"/>
    <n v="-75.539861000000002"/>
    <n v="6.2531809999999997"/>
    <s v="SUR-ENE"/>
    <x v="0"/>
    <s v="1"/>
    <x v="0"/>
  </r>
  <r>
    <x v="262"/>
    <s v="ENERES"/>
    <s v="NUEVO"/>
    <s v="ENEDOM"/>
    <d v="2025-12-26T11:42:32"/>
    <x v="261"/>
    <s v="1035921373"/>
    <s v="JUAN CAMILO DAVILA DIEZ"/>
    <s v="SIN DATOS"/>
    <s v="3116964744"/>
    <x v="262"/>
    <x v="0"/>
    <s v="084018207200430301"/>
    <x v="0"/>
    <x v="3"/>
    <s v="Habilitación Viviendas Metrosur"/>
    <x v="0"/>
    <x v="3"/>
    <x v="261"/>
    <s v="2 días 11:42"/>
    <x v="237"/>
    <x v="0"/>
    <s v="SIN DATO"/>
    <s v="SIN DATO"/>
    <s v="SIN DATO"/>
    <s v="ABIERTO"/>
    <n v="-75.621693359999995"/>
    <n v="6.2598976899999998"/>
    <s v="SUR-ENE"/>
    <x v="0"/>
    <s v="1"/>
    <x v="0"/>
  </r>
  <r>
    <x v="263"/>
    <s v="ENERES"/>
    <s v="NUEVO"/>
    <s v="ENEDOM"/>
    <d v="2025-12-26T11:52:32"/>
    <x v="262"/>
    <s v="1035921373"/>
    <s v="JUAN CAMILO DAVILA DIEZ"/>
    <s v="SIN DATOS"/>
    <s v="3116964744"/>
    <x v="263"/>
    <x v="0"/>
    <s v="084018207200430302"/>
    <x v="0"/>
    <x v="3"/>
    <s v="Habilitación Viviendas Metrosur"/>
    <x v="0"/>
    <x v="3"/>
    <x v="262"/>
    <s v="2 días 11:52"/>
    <x v="92"/>
    <x v="0"/>
    <s v="SIN DATO"/>
    <s v="SIN DATO"/>
    <s v="SIN DATO"/>
    <s v="ABIERTO"/>
    <n v="-75.621693359999995"/>
    <n v="6.2598976899999998"/>
    <s v="SUR-ENE"/>
    <x v="0"/>
    <s v="1"/>
    <x v="0"/>
  </r>
  <r>
    <x v="264"/>
    <s v="ENERES"/>
    <s v="NUEVO"/>
    <s v="ENEDOM"/>
    <d v="2025-12-26T12:11:16"/>
    <x v="263"/>
    <s v="43279550"/>
    <s v="JENNIFER AGUDELO SIERRA"/>
    <s v="SIN DATOS"/>
    <s v="3164917145"/>
    <x v="264"/>
    <x v="0"/>
    <s v="122015995220000000"/>
    <x v="0"/>
    <x v="3"/>
    <s v="Habilitación Viviendas Metrosur"/>
    <x v="1"/>
    <x v="6"/>
    <x v="263"/>
    <s v="2 días 12:11"/>
    <x v="238"/>
    <x v="0"/>
    <s v="SIN DATO"/>
    <s v="SIN DATO"/>
    <s v="SIN DATO"/>
    <s v="ABIERTO"/>
    <n v="-75.488588329999999"/>
    <n v="6.2571661799999996"/>
    <s v="SUR-ENE"/>
    <x v="0"/>
    <s v="1"/>
    <x v="0"/>
  </r>
  <r>
    <x v="265"/>
    <s v="ENEMRT"/>
    <s v="NUEVO"/>
    <s v="ENEMVI"/>
    <d v="2025-12-26T12:39:55"/>
    <x v="264"/>
    <s v="43580452"/>
    <s v="MARTHA LILIANA LOPEZ GALLEGO"/>
    <s v="SIN DATOS"/>
    <s v="3215920085"/>
    <x v="265"/>
    <x v="0"/>
    <s v="083119103000350205"/>
    <x v="0"/>
    <x v="9"/>
    <s v="METR Mov Red Trans Anderson Castaño"/>
    <x v="0"/>
    <x v="8"/>
    <x v="264"/>
    <s v="2 días 12:39"/>
    <x v="239"/>
    <x v="0"/>
    <s v="SIN DATO"/>
    <s v="SIN DATO"/>
    <s v="SIN DATO"/>
    <s v="ABIERTO"/>
    <n v="-75.625575449999999"/>
    <n v="6.2501667200000002"/>
    <s v="SUR-ENE"/>
    <x v="0"/>
    <s v="1"/>
    <x v="0"/>
  </r>
  <r>
    <x v="266"/>
    <s v="ENERES"/>
    <s v="NUEVO"/>
    <s v="ENEDOM"/>
    <d v="2025-12-26T12:46:05"/>
    <x v="265"/>
    <s v="1020393918"/>
    <s v="KARLA JULIETH ORTIZ LOPEZ"/>
    <s v="4712010"/>
    <s v="3108492164"/>
    <x v="266"/>
    <x v="0"/>
    <s v="083114332601470102"/>
    <x v="0"/>
    <x v="3"/>
    <s v="Habilitación Viviendas Metrosur"/>
    <x v="0"/>
    <x v="3"/>
    <x v="265"/>
    <s v="2 días 12:46"/>
    <x v="240"/>
    <x v="0"/>
    <s v="EFECTIVO PARA HV"/>
    <s v="JONNY ALEXANDER GUZMAN CONTRERAS"/>
    <s v="Hv más pase trafo 42335 interior 9901"/>
    <s v="ABIERTO"/>
    <n v="-75.626501000000005"/>
    <n v="6.2479189999999996"/>
    <s v="SUR-ENE"/>
    <x v="0"/>
    <s v="1"/>
    <x v="0"/>
  </r>
  <r>
    <x v="267"/>
    <s v="ENERES"/>
    <s v="NUEVO"/>
    <s v="ENERES"/>
    <d v="2025-12-26T12:58:12"/>
    <x v="266"/>
    <s v="1039884855"/>
    <s v="JAVIER MAURICIO CHICA CANO"/>
    <s v="SIN DATOS"/>
    <s v="3166082935"/>
    <x v="267"/>
    <x v="0"/>
    <s v="050729113101400201"/>
    <x v="0"/>
    <x v="2"/>
    <s v="Revisor Instal. Regadas Metrosur"/>
    <x v="0"/>
    <x v="0"/>
    <x v="266"/>
    <s v="2 días 12:58"/>
    <x v="88"/>
    <x v="0"/>
    <s v="SIN DATO"/>
    <s v="SIN DATO"/>
    <s v="SIN DATO"/>
    <s v="ABIERTO"/>
    <n v="-75.603358810000003"/>
    <n v="6.2133658599999997"/>
    <s v="SUR-ENE"/>
    <x v="0"/>
    <s v="1"/>
    <x v="0"/>
  </r>
  <r>
    <x v="268"/>
    <s v="ENEMRT"/>
    <s v="NUEVO"/>
    <s v="ENEMVI"/>
    <d v="2025-12-26T12:59:23"/>
    <x v="267"/>
    <s v="1017268719"/>
    <s v="JOSUE VELASQUEZ  ESPINOSA"/>
    <s v="SIN DATOS"/>
    <s v="3042358057"/>
    <x v="268"/>
    <x v="0"/>
    <s v="055221109000330000"/>
    <x v="0"/>
    <x v="9"/>
    <s v="METR Mov Red Trans Anderson Castaño"/>
    <x v="0"/>
    <x v="8"/>
    <x v="267"/>
    <s v="2 días 12:59"/>
    <x v="241"/>
    <x v="0"/>
    <s v="SIN DATO"/>
    <s v="SIN DATO"/>
    <s v="SIN DATO"/>
    <s v="ABIERTO"/>
    <n v="-75.543290339999999"/>
    <n v="6.2523291600000004"/>
    <s v="SUR-ENE"/>
    <x v="0"/>
    <s v="1"/>
    <x v="0"/>
  </r>
  <r>
    <x v="269"/>
    <s v="ENEPRE"/>
    <s v="NUEVO"/>
    <s v="ENEPRE"/>
    <d v="2025-12-26T13:01:28"/>
    <x v="268"/>
    <s v="43475481"/>
    <s v="GLORIA  AMPARO GIRALDO TOBON"/>
    <s v="SIN DATOS"/>
    <s v="3136186116"/>
    <x v="269"/>
    <x v="0"/>
    <s v="054918309350040100"/>
    <x v="0"/>
    <x v="3"/>
    <s v="Energía Prepago Metrosur"/>
    <x v="0"/>
    <x v="3"/>
    <x v="268"/>
    <s v="0 días 11:07"/>
    <x v="242"/>
    <x v="0"/>
    <s v="SIN DATO"/>
    <s v="SIN DATO"/>
    <s v="SIN DATO"/>
    <s v="ABIERTO"/>
    <n v="-75.616774210000003"/>
    <n v="6.2678257000000004"/>
    <s v="SUR-ENE"/>
    <x v="0"/>
    <s v="1"/>
    <x v="0"/>
  </r>
  <r>
    <x v="270"/>
    <s v="ENERES"/>
    <s v="NUEVO"/>
    <s v="ENEDOM"/>
    <d v="2025-12-26T13:14:12"/>
    <x v="269"/>
    <s v="1041087232"/>
    <s v="YONILIS JORDAN RIVAS"/>
    <s v="SIN DATOS"/>
    <s v="3207290167"/>
    <x v="270"/>
    <x v="0"/>
    <s v="055013002300390308"/>
    <x v="0"/>
    <x v="3"/>
    <s v="Habilitación Viviendas Metrosur"/>
    <x v="0"/>
    <x v="3"/>
    <x v="269"/>
    <s v="2 días 13:14"/>
    <x v="243"/>
    <x v="0"/>
    <s v="SIN DATO"/>
    <s v="SIN DATO"/>
    <s v="SIN DATO"/>
    <s v="ABIERTO"/>
    <n v="-75.531844239999998"/>
    <n v="6.23185856"/>
    <s v="SUR-ENE"/>
    <x v="0"/>
    <s v="1"/>
    <x v="0"/>
  </r>
  <r>
    <x v="271"/>
    <s v="ENECNX"/>
    <s v="NUEVO"/>
    <s v="ENECNX"/>
    <d v="2025-12-26T13:22:28"/>
    <x v="270"/>
    <s v="1020432392"/>
    <s v="JUAN ESTEBAN VALENCIA MARTINEZ"/>
    <s v="5961977"/>
    <s v="3105072582"/>
    <x v="271"/>
    <x v="3"/>
    <s v="077524002101010000"/>
    <x v="3"/>
    <x v="1"/>
    <s v="Revisor Puntos de Conexión Metrosur"/>
    <x v="0"/>
    <x v="1"/>
    <x v="270"/>
    <s v="2 días 13:22"/>
    <x v="244"/>
    <x v="1"/>
    <s v="SIN DATO"/>
    <s v="SIN DATO"/>
    <s v="SIN DATO"/>
    <s v="ABIERTO"/>
    <n v="-75.599899379999997"/>
    <n v="6.1864274400000001"/>
    <s v="SUR-ENE"/>
    <x v="0"/>
    <s v="1"/>
    <x v="1"/>
  </r>
  <r>
    <x v="272"/>
    <s v="ENERES"/>
    <s v="NUEVO"/>
    <s v="ENEDOM"/>
    <d v="2025-12-26T13:25:15"/>
    <x v="271"/>
    <s v="43924098"/>
    <s v="PAOLA YURY LOPEZ RESTREPO"/>
    <s v="4967790"/>
    <s v="3148321119"/>
    <x v="272"/>
    <x v="0"/>
    <s v="054918409202920001"/>
    <x v="0"/>
    <x v="3"/>
    <s v="Habilitación Viviendas Metrosur"/>
    <x v="0"/>
    <x v="3"/>
    <x v="271"/>
    <s v="2 días 13:25"/>
    <x v="245"/>
    <x v="0"/>
    <s v="DESCARTADO"/>
    <s v="JONNY ALEXANDER GUZMAN CONTRERAS"/>
    <s v="520 requiere 2 postes y 25 metros de trenza "/>
    <s v="ABIERTO"/>
    <n v="-75.615273000000002"/>
    <n v="6.2646709999999999"/>
    <s v="SUR-ENE"/>
    <x v="0"/>
    <s v="1"/>
    <x v="0"/>
  </r>
  <r>
    <x v="273"/>
    <s v="ENERES"/>
    <s v="CAMBI"/>
    <s v="ENERES"/>
    <d v="2025-12-26T13:28:45"/>
    <x v="272"/>
    <s v="1127061582"/>
    <s v="ASBEL KATHERINE GIANG BARRERA"/>
    <s v="SIN DATOS"/>
    <s v="3233681350"/>
    <x v="273"/>
    <x v="0"/>
    <s v="055710001000801105"/>
    <x v="0"/>
    <x v="7"/>
    <s v="METROSUR Vin. Leg. Ref. Concentrada"/>
    <x v="0"/>
    <x v="0"/>
    <x v="272"/>
    <s v="2 días 13:28"/>
    <x v="246"/>
    <x v="0"/>
    <s v="SIN DATO"/>
    <s v="SIN DATO"/>
    <s v="SIN DATO"/>
    <s v="ABIERTO"/>
    <n v="-75.587687000000003"/>
    <n v="6.2593649999999998"/>
    <s v="SUR-ENE"/>
    <x v="0"/>
    <s v="2"/>
    <x v="0"/>
  </r>
  <r>
    <x v="274"/>
    <s v="ENERES"/>
    <s v="NUEVO"/>
    <s v="ENEDOM"/>
    <d v="2025-12-26T13:46:30"/>
    <x v="273"/>
    <s v="1010082002"/>
    <s v="WILMAR DE JESUS PEREZ JARAMILLO"/>
    <s v="SIN DATOS"/>
    <s v="3014130673"/>
    <x v="274"/>
    <x v="0"/>
    <s v="055128109300190103"/>
    <x v="0"/>
    <x v="3"/>
    <s v="Habilitación Viviendas Metrosur"/>
    <x v="0"/>
    <x v="3"/>
    <x v="273"/>
    <s v="2 días 13:46"/>
    <x v="247"/>
    <x v="0"/>
    <s v="EFECTIVO PARA HV"/>
    <s v="CARLOS MARIO IDARRAGA MEJIA"/>
    <s v="Hv más pasé 1 piso trafo 333989"/>
    <s v="ABIERTO"/>
    <n v="-75.539861000000002"/>
    <n v="6.2531809999999997"/>
    <s v="SUR-ENE"/>
    <x v="0"/>
    <s v="1"/>
    <x v="0"/>
  </r>
  <r>
    <x v="275"/>
    <s v="ENERES"/>
    <s v="NUEVO"/>
    <s v="ENEDOM"/>
    <d v="2025-12-26T13:49:54"/>
    <x v="274"/>
    <s v="43616433"/>
    <s v="MARIA OMAIRA RESTREPO CANO"/>
    <s v="SIN DATOS"/>
    <s v="3104651133"/>
    <x v="275"/>
    <x v="0"/>
    <s v="119032640400000300"/>
    <x v="0"/>
    <x v="3"/>
    <s v="Habilitación Viviendas Metrosur"/>
    <x v="0"/>
    <x v="3"/>
    <x v="274"/>
    <s v="2 días 13:49"/>
    <x v="248"/>
    <x v="0"/>
    <s v="SIN DATO"/>
    <s v="SIN DATO"/>
    <s v="SIN DATO"/>
    <s v="ABIERTO"/>
    <n v="-75.644249299999998"/>
    <n v="6.220593"/>
    <s v="SUR-ENE"/>
    <x v="0"/>
    <s v="1"/>
    <x v="0"/>
  </r>
  <r>
    <x v="276"/>
    <s v="ENERES"/>
    <s v="NUEVO"/>
    <s v="ENERES"/>
    <d v="2025-12-26T13:56:49"/>
    <x v="275"/>
    <s v="21663960"/>
    <s v="TERESA DE JESUS PAMPLONA CASTAÑO"/>
    <s v="SIN DATOS"/>
    <s v="3054705130"/>
    <x v="276"/>
    <x v="0"/>
    <s v="055224003100250213"/>
    <x v="0"/>
    <x v="2"/>
    <s v="Revisor Instal. Regadas Metrosur"/>
    <x v="0"/>
    <x v="0"/>
    <x v="275"/>
    <s v="2 días 13:56"/>
    <x v="249"/>
    <x v="0"/>
    <s v="SIN DATO"/>
    <s v="SIN DATO"/>
    <s v="SIN DATO"/>
    <s v="ABIERTO"/>
    <n v="-75.545777000000001"/>
    <n v="6.2419900000000004"/>
    <s v="SUR-ENE"/>
    <x v="0"/>
    <s v="1"/>
    <x v="0"/>
  </r>
  <r>
    <x v="277"/>
    <s v="ENERES"/>
    <s v="NUEVO"/>
    <s v="ENEDOM"/>
    <d v="2025-12-26T14:01:48"/>
    <x v="276"/>
    <s v="1001235970"/>
    <s v="FREDY ALEJANDRO ARDILA SARASOLA"/>
    <s v="SIN DATOS"/>
    <s v="3019143088"/>
    <x v="277"/>
    <x v="0"/>
    <s v="083011116000150101"/>
    <x v="0"/>
    <x v="3"/>
    <s v="Habilitación Viviendas Metrosur"/>
    <x v="0"/>
    <x v="3"/>
    <x v="276"/>
    <s v="2 días 14:01"/>
    <x v="250"/>
    <x v="0"/>
    <s v="DESCARTADO"/>
    <s v="JONNY ALEXANDER GUZMAN CONTRERAS"/>
    <s v="520 requiere 15 metro s de trenza más bornera y 10 metros de mensajero "/>
    <s v="ABIERTO"/>
    <n v="-75.624570000000006"/>
    <n v="6.2342449999999996"/>
    <s v="SUR-ENE"/>
    <x v="0"/>
    <s v="1"/>
    <x v="0"/>
  </r>
  <r>
    <x v="278"/>
    <s v="ENERES"/>
    <s v="NUEVO"/>
    <s v="ENERES"/>
    <d v="2025-12-26T14:11:24"/>
    <x v="277"/>
    <s v="71745418"/>
    <s v="CARLOS ENRIQUE RESTREPO AVALOS"/>
    <s v="SIN DATOS"/>
    <s v="3014043354"/>
    <x v="278"/>
    <x v="3"/>
    <s v="075516009100380201"/>
    <x v="3"/>
    <x v="2"/>
    <s v="Revisor Instal. Regadas Metrosur"/>
    <x v="0"/>
    <x v="0"/>
    <x v="277"/>
    <s v="2 días 14:11"/>
    <x v="251"/>
    <x v="0"/>
    <s v="SIN DATO"/>
    <s v="SIN DATO"/>
    <s v="SIN DATO"/>
    <s v="ABIERTO"/>
    <n v="-75.609896590000005"/>
    <n v="6.1796489499999998"/>
    <s v="SUR-ENE"/>
    <x v="0"/>
    <s v="1"/>
    <x v="0"/>
  </r>
  <r>
    <x v="279"/>
    <s v="ENERES"/>
    <s v="NUEVO"/>
    <s v="ENEDOM"/>
    <d v="2025-12-26T14:26:12"/>
    <x v="278"/>
    <s v="1035418936"/>
    <s v="LEIDY JOJANA ARROYAVE RODRIGUEZ"/>
    <s v="SIN DATOS"/>
    <s v="3017596145"/>
    <x v="279"/>
    <x v="0"/>
    <s v="122001259000000001"/>
    <x v="0"/>
    <x v="3"/>
    <s v="Habilitación Viviendas Metrosur"/>
    <x v="1"/>
    <x v="6"/>
    <x v="278"/>
    <s v="2 días 14:26"/>
    <x v="252"/>
    <x v="0"/>
    <s v="SIN DATO"/>
    <s v="SIN DATO"/>
    <s v="SIN DATO"/>
    <s v="ABIERTO"/>
    <n v="-75.52412692"/>
    <n v="6.2287405800000002"/>
    <s v="SUR-ENE"/>
    <x v="0"/>
    <s v="1"/>
    <x v="0"/>
  </r>
  <r>
    <x v="280"/>
    <s v="ENEPRE"/>
    <s v="RETIR"/>
    <s v="ENEPRE"/>
    <d v="2025-12-26T15:11:34"/>
    <x v="279"/>
    <s v="1020450911"/>
    <s v="EIDER MAURICIO CASTAÑO VALENCIA"/>
    <s v="SIN DATOS"/>
    <s v="3207911209"/>
    <x v="280"/>
    <x v="0"/>
    <s v="051719001000460000-ENEPRE"/>
    <x v="0"/>
    <x v="8"/>
    <s v="Energía Prepago Metrosur"/>
    <x v="0"/>
    <x v="6"/>
    <x v="279"/>
    <s v="2 días 15:11"/>
    <x v="253"/>
    <x v="0"/>
    <s v="SIN DATO"/>
    <s v="SIN DATO"/>
    <s v="SIN DATO"/>
    <s v="ABIERTO"/>
    <n v="-75.593642610000003"/>
    <n v="6.2231604200000001"/>
    <s v="SUR-ENE"/>
    <x v="0"/>
    <s v="1"/>
    <x v="0"/>
  </r>
  <r>
    <x v="281"/>
    <s v="ENERES"/>
    <s v="NUEVO"/>
    <s v="ENERES"/>
    <d v="2025-12-26T15:33:25"/>
    <x v="280"/>
    <s v="42964971"/>
    <s v="GLORIA ENSUEÑO MORENO GARCIA"/>
    <s v="4913990"/>
    <s v="SIN DATOS"/>
    <x v="281"/>
    <x v="0"/>
    <s v="085110009001890000"/>
    <x v="0"/>
    <x v="2"/>
    <s v="METROSUR Vin. Leg. Ref. Concentrada"/>
    <x v="0"/>
    <x v="0"/>
    <x v="280"/>
    <s v="2 días 15:33"/>
    <x v="254"/>
    <x v="0"/>
    <s v="SIN DATO"/>
    <s v="SIN DATO"/>
    <s v="SIN DATO"/>
    <s v="ABIERTO"/>
    <n v="-75.627560689999996"/>
    <n v="6.26757616"/>
    <s v="SUR-ENE"/>
    <x v="0"/>
    <s v="1"/>
    <x v="0"/>
  </r>
  <r>
    <x v="282"/>
    <s v="ENERES"/>
    <s v="NUEVO"/>
    <s v="ENERES"/>
    <d v="2025-12-26T15:35:52"/>
    <x v="281"/>
    <s v="80239346"/>
    <s v="JANNI JULIAN CARO SUAREZ"/>
    <s v="SIN DATOS"/>
    <s v="3137521285"/>
    <x v="282"/>
    <x v="2"/>
    <s v="037517007200310402"/>
    <x v="2"/>
    <x v="2"/>
    <s v="METROSUR Vin. Leg. Ref. Concentrada"/>
    <x v="0"/>
    <x v="0"/>
    <x v="281"/>
    <s v="2 días 15:35"/>
    <x v="255"/>
    <x v="0"/>
    <s v="SIN DATO"/>
    <s v="SIN DATO"/>
    <s v="SIN DATO"/>
    <s v="ABIERTO"/>
    <n v="-75.640490999999997"/>
    <n v="6.1598620000000004"/>
    <s v="SUR-ENE"/>
    <x v="0"/>
    <s v="1"/>
    <x v="0"/>
  </r>
  <r>
    <x v="283"/>
    <s v="ENENOR"/>
    <s v="NUEVO"/>
    <s v="ENENOR"/>
    <d v="2025-12-26T15:35:53"/>
    <x v="282"/>
    <s v="80239346"/>
    <s v="JANNI JULIAN CARO SUAREZ"/>
    <s v="SIN DATOS"/>
    <s v="3137521285"/>
    <x v="283"/>
    <x v="2"/>
    <s v="037517007200310001"/>
    <x v="2"/>
    <x v="6"/>
    <s v="METROSUR Vin. Leg. Ref. Concentrada"/>
    <x v="0"/>
    <x v="0"/>
    <x v="282"/>
    <s v="2 días 15:35"/>
    <x v="255"/>
    <x v="0"/>
    <s v="SIN DATO"/>
    <s v="SIN DATO"/>
    <s v="SIN DATO"/>
    <s v="ABIERTO"/>
    <n v="-75.640490999999997"/>
    <n v="6.1598620000000004"/>
    <s v="SUR-ENE"/>
    <x v="0"/>
    <s v="1"/>
    <x v="0"/>
  </r>
  <r>
    <x v="284"/>
    <s v="ENERES"/>
    <s v="NUEVO"/>
    <s v="ENERES"/>
    <d v="2025-12-26T15:35:53"/>
    <x v="282"/>
    <s v="80239346"/>
    <s v="JANNI JULIAN CARO SUAREZ"/>
    <s v="SIN DATOS"/>
    <s v="3137521285"/>
    <x v="284"/>
    <x v="2"/>
    <s v="037517007200310301"/>
    <x v="2"/>
    <x v="2"/>
    <s v="METROSUR Vin. Leg. Ref. Concentrada"/>
    <x v="0"/>
    <x v="0"/>
    <x v="282"/>
    <s v="2 días 15:35"/>
    <x v="255"/>
    <x v="0"/>
    <s v="SIN DATO"/>
    <s v="SIN DATO"/>
    <s v="SIN DATO"/>
    <s v="ABIERTO"/>
    <n v="-75.640490999999997"/>
    <n v="6.1598620000000004"/>
    <s v="SUR-ENE"/>
    <x v="0"/>
    <s v="1"/>
    <x v="0"/>
  </r>
  <r>
    <x v="285"/>
    <s v="ENERES"/>
    <s v="NUEVO"/>
    <s v="ENERES"/>
    <d v="2025-12-26T15:35:53"/>
    <x v="282"/>
    <s v="80239346"/>
    <s v="JANNI JULIAN CARO SUAREZ"/>
    <s v="SIN DATOS"/>
    <s v="3137521285"/>
    <x v="285"/>
    <x v="2"/>
    <s v="037517007200310202"/>
    <x v="2"/>
    <x v="2"/>
    <s v="METROSUR Vin. Leg. Ref. Concentrada"/>
    <x v="0"/>
    <x v="0"/>
    <x v="282"/>
    <s v="2 días 15:35"/>
    <x v="255"/>
    <x v="0"/>
    <s v="SIN DATO"/>
    <s v="SIN DATO"/>
    <s v="SIN DATO"/>
    <s v="ABIERTO"/>
    <n v="-75.640490999999997"/>
    <n v="6.1598620000000004"/>
    <s v="SUR-ENE"/>
    <x v="0"/>
    <s v="1"/>
    <x v="0"/>
  </r>
  <r>
    <x v="286"/>
    <s v="ENERES"/>
    <s v="NUEVO"/>
    <s v="ENERES"/>
    <d v="2025-12-26T15:35:53"/>
    <x v="282"/>
    <s v="80239346"/>
    <s v="JANNI JULIAN CARO SUAREZ"/>
    <s v="SIN DATOS"/>
    <s v="3137521285"/>
    <x v="286"/>
    <x v="2"/>
    <s v="037517007200310401"/>
    <x v="2"/>
    <x v="2"/>
    <s v="METROSUR Vin. Leg. Ref. Concentrada"/>
    <x v="0"/>
    <x v="0"/>
    <x v="282"/>
    <s v="2 días 15:35"/>
    <x v="255"/>
    <x v="0"/>
    <s v="SIN DATO"/>
    <s v="SIN DATO"/>
    <s v="SIN DATO"/>
    <s v="ABIERTO"/>
    <n v="-75.640490999999997"/>
    <n v="6.1598620000000004"/>
    <s v="SUR-ENE"/>
    <x v="0"/>
    <s v="1"/>
    <x v="0"/>
  </r>
  <r>
    <x v="287"/>
    <s v="ENERES"/>
    <s v="NUEVO"/>
    <s v="ENERES"/>
    <d v="2025-12-26T15:35:54"/>
    <x v="283"/>
    <s v="80239346"/>
    <s v="JANNI JULIAN CARO SUAREZ"/>
    <s v="SIN DATOS"/>
    <s v="3137521285"/>
    <x v="287"/>
    <x v="2"/>
    <s v="037517007200310201"/>
    <x v="2"/>
    <x v="2"/>
    <s v="METROSUR Vin. Leg. Ref. Concentrada"/>
    <x v="0"/>
    <x v="0"/>
    <x v="283"/>
    <s v="2 días 15:35"/>
    <x v="255"/>
    <x v="0"/>
    <s v="SIN DATO"/>
    <s v="SIN DATO"/>
    <s v="SIN DATO"/>
    <s v="ABIERTO"/>
    <n v="-75.640490999999997"/>
    <n v="6.1598620000000004"/>
    <s v="SUR-ENE"/>
    <x v="0"/>
    <s v="1"/>
    <x v="0"/>
  </r>
  <r>
    <x v="288"/>
    <s v="ENERES"/>
    <s v="NUEVO"/>
    <s v="ENERES"/>
    <d v="2025-12-26T15:35:58"/>
    <x v="284"/>
    <s v="80239346"/>
    <s v="JANNI JULIAN CARO SUAREZ"/>
    <s v="SIN DATOS"/>
    <s v="3137521285"/>
    <x v="288"/>
    <x v="2"/>
    <s v="037517007200310302"/>
    <x v="2"/>
    <x v="2"/>
    <s v="METROSUR Vin. Leg. Ref. Concentrada"/>
    <x v="0"/>
    <x v="0"/>
    <x v="284"/>
    <s v="2 días 15:35"/>
    <x v="255"/>
    <x v="0"/>
    <s v="SIN DATO"/>
    <s v="SIN DATO"/>
    <s v="SIN DATO"/>
    <s v="ABIERTO"/>
    <n v="-75.640490999999997"/>
    <n v="6.1598620000000004"/>
    <s v="SUR-ENE"/>
    <x v="0"/>
    <s v="1"/>
    <x v="0"/>
  </r>
  <r>
    <x v="289"/>
    <s v="ENERES"/>
    <s v="NUEVO"/>
    <s v="ENERES"/>
    <d v="2025-12-26T15:36:20"/>
    <x v="285"/>
    <s v="80239346"/>
    <s v="JANNI JULIAN CARO SUAREZ"/>
    <s v="SIN DATOS"/>
    <s v="3137521285"/>
    <x v="289"/>
    <x v="2"/>
    <s v="037517007200310502"/>
    <x v="2"/>
    <x v="2"/>
    <s v="METROSUR Vin. Leg. Ref. Concentrada"/>
    <x v="0"/>
    <x v="0"/>
    <x v="285"/>
    <s v="2 días 15:36"/>
    <x v="256"/>
    <x v="0"/>
    <s v="SIN DATO"/>
    <s v="SIN DATO"/>
    <s v="SIN DATO"/>
    <s v="ABIERTO"/>
    <n v="-75.640490999999997"/>
    <n v="6.1598620000000004"/>
    <s v="SUR-ENE"/>
    <x v="0"/>
    <s v="1"/>
    <x v="0"/>
  </r>
  <r>
    <x v="290"/>
    <s v="ENERES"/>
    <s v="NUEVO"/>
    <s v="ENERES"/>
    <d v="2025-12-26T15:36:25"/>
    <x v="286"/>
    <s v="80239346"/>
    <s v="JANNI JULIAN CARO SUAREZ"/>
    <s v="SIN DATOS"/>
    <s v="3137521285"/>
    <x v="290"/>
    <x v="2"/>
    <s v="037517007200310501"/>
    <x v="2"/>
    <x v="2"/>
    <s v="METROSUR Vin. Leg. Ref. Concentrada"/>
    <x v="0"/>
    <x v="0"/>
    <x v="286"/>
    <s v="2 días 15:36"/>
    <x v="256"/>
    <x v="0"/>
    <s v="SIN DATO"/>
    <s v="SIN DATO"/>
    <s v="SIN DATO"/>
    <s v="ABIERTO"/>
    <n v="-75.640490999999997"/>
    <n v="6.1598620000000004"/>
    <s v="SUR-ENE"/>
    <x v="0"/>
    <s v="1"/>
    <x v="0"/>
  </r>
  <r>
    <x v="291"/>
    <s v="ENERES"/>
    <s v="NUEVO"/>
    <s v="ENERES"/>
    <d v="2025-12-26T15:45:45"/>
    <x v="287"/>
    <s v="42964971"/>
    <s v="GLORIA ENSUEÑO MORENO GARCIA"/>
    <s v="4913990"/>
    <s v="SIN DATOS"/>
    <x v="291"/>
    <x v="0"/>
    <s v="085110009001890101"/>
    <x v="0"/>
    <x v="2"/>
    <s v="METROSUR Vin. Leg. Ref. Concentrada"/>
    <x v="0"/>
    <x v="0"/>
    <x v="287"/>
    <s v="2 días 15:45"/>
    <x v="257"/>
    <x v="0"/>
    <s v="SIN DATO"/>
    <s v="SIN DATO"/>
    <s v="SIN DATO"/>
    <s v="ABIERTO"/>
    <n v="-75.627560689999996"/>
    <n v="6.26757616"/>
    <s v="SUR-ENE"/>
    <x v="0"/>
    <s v="1"/>
    <x v="0"/>
  </r>
  <r>
    <x v="292"/>
    <s v="ENECNX"/>
    <s v="NUEVO"/>
    <s v="ENECNX"/>
    <d v="2025-12-26T15:49:31"/>
    <x v="288"/>
    <s v="10010594"/>
    <s v="CARLOS ANDRES VELASQUEZ OSPINA"/>
    <s v="SIN DATOS"/>
    <s v="3113982412"/>
    <x v="292"/>
    <x v="5"/>
    <s v="022423103000640000"/>
    <x v="5"/>
    <x v="1"/>
    <s v="Revisor Puntos de Conexión Metrosur"/>
    <x v="0"/>
    <x v="1"/>
    <x v="288"/>
    <s v="2 días 15:49"/>
    <x v="258"/>
    <x v="1"/>
    <s v="SIN DATO"/>
    <s v="SIN DATO"/>
    <s v="SIN DATO"/>
    <s v="ABIERTO"/>
    <n v="-75.580396050000004"/>
    <n v="6.18199655"/>
    <s v="SUR-ENE"/>
    <x v="0"/>
    <s v="1"/>
    <x v="1"/>
  </r>
  <r>
    <x v="293"/>
    <s v="ENERES"/>
    <s v="NUEVO"/>
    <s v="ENEDOM"/>
    <d v="2025-12-26T15:58:44"/>
    <x v="289"/>
    <s v="70515695"/>
    <s v="LUIS ORLANDO LONDOÑO"/>
    <s v="5086547"/>
    <s v="3003378613"/>
    <x v="293"/>
    <x v="0"/>
    <s v="040619001000270302"/>
    <x v="0"/>
    <x v="3"/>
    <s v="Habilitación Viviendas Metrosur"/>
    <x v="0"/>
    <x v="3"/>
    <x v="289"/>
    <s v="2 días 15:58"/>
    <x v="259"/>
    <x v="0"/>
    <s v="DESCARTADO"/>
    <s v="JONNY ALEXANDER GUZMAN CONTRERAS"/>
    <s v="405 requiere permiso para instalar medidor de energía ,pases y acometida _x000a_422 cajas plásticas expuesta deben ser metálicas o canalizarlas y bajantes deben ser en emt"/>
    <s v="ABIERTO"/>
    <n v="-75.597240690000007"/>
    <n v="6.2028675099999999"/>
    <s v="SUR-ENE"/>
    <x v="0"/>
    <s v="1"/>
    <x v="0"/>
  </r>
  <r>
    <x v="294"/>
    <s v="ENENOR"/>
    <s v="NUEVO"/>
    <s v="ENENOR"/>
    <d v="2025-12-26T16:08:27"/>
    <x v="290"/>
    <s v="24931067"/>
    <s v="MARIA BEATRIZ CARRILLO DE ILIAN"/>
    <s v="SIN DATOS"/>
    <s v="3006173546"/>
    <x v="294"/>
    <x v="0"/>
    <s v="052423708000460000"/>
    <x v="0"/>
    <x v="6"/>
    <s v="Revisor Instal. Regadas Metrosur"/>
    <x v="0"/>
    <x v="0"/>
    <x v="290"/>
    <s v="2 días 16:08"/>
    <x v="260"/>
    <x v="0"/>
    <s v="SIN DATO"/>
    <s v="SIN DATO"/>
    <s v="SIN DATO"/>
    <s v="ABIERTO"/>
    <n v="-75.571253159999998"/>
    <n v="6.2282795000000002"/>
    <s v="SUR-ENE"/>
    <x v="0"/>
    <s v="1"/>
    <x v="0"/>
  </r>
  <r>
    <x v="295"/>
    <s v="ENERES"/>
    <s v="NUEVO"/>
    <s v="ENERES"/>
    <d v="2025-12-26T16:20:33"/>
    <x v="291"/>
    <s v="71629963"/>
    <s v="JOHN JAIRO PEREZ LUJAN"/>
    <s v="2868825"/>
    <s v="3136270734"/>
    <x v="295"/>
    <x v="0"/>
    <s v="044725202100170401"/>
    <x v="0"/>
    <x v="2"/>
    <s v="Revisor Instal. Regadas Metrosur"/>
    <x v="0"/>
    <x v="0"/>
    <x v="291"/>
    <s v="2 días 16:20"/>
    <x v="261"/>
    <x v="0"/>
    <s v="SIN DATO"/>
    <s v="SIN DATO"/>
    <s v="SIN DATO"/>
    <s v="ABIERTO"/>
    <n v="-75.653941020000005"/>
    <n v="6.1835650600000003"/>
    <s v="SUR-ENE"/>
    <x v="0"/>
    <s v="1"/>
    <x v="0"/>
  </r>
  <r>
    <x v="296"/>
    <s v="ENECNX"/>
    <s v="NUEVO"/>
    <s v="ENECNX"/>
    <d v="2025-12-26T16:33:20"/>
    <x v="292"/>
    <s v="43187919"/>
    <s v="LINA BETANCUR CEBALLOS"/>
    <s v="3371803"/>
    <s v="3193296142"/>
    <x v="296"/>
    <x v="0"/>
    <s v="045716005007990110"/>
    <x v="0"/>
    <x v="1"/>
    <s v="Revisor Puntos de Conexión Metrosur"/>
    <x v="0"/>
    <x v="1"/>
    <x v="292"/>
    <s v="2 días 16:33"/>
    <x v="27"/>
    <x v="1"/>
    <s v="SIN DATO"/>
    <s v="SIN DATO"/>
    <s v="SIN DATO"/>
    <s v="ABIERTO"/>
    <n v="-75.660226660000006"/>
    <n v="6.1738052200000002"/>
    <s v="SUR-ENE"/>
    <x v="0"/>
    <s v="1"/>
    <x v="1"/>
  </r>
  <r>
    <x v="297"/>
    <s v="ENECNX"/>
    <s v="NUEVO"/>
    <s v="ENECNX"/>
    <d v="2025-12-26T16:49:51"/>
    <x v="293"/>
    <s v="800186723"/>
    <s v="DISTRIEMPAQUES S.A.S."/>
    <s v="4444783"/>
    <s v="3218313792"/>
    <x v="297"/>
    <x v="0"/>
    <s v="053518003000300000"/>
    <x v="0"/>
    <x v="1"/>
    <s v="Revisor Puntos de Conexión Metrosur"/>
    <x v="0"/>
    <x v="1"/>
    <x v="293"/>
    <s v="2 días 16:49"/>
    <x v="262"/>
    <x v="1"/>
    <s v="SIN DATO"/>
    <s v="SIN DATO"/>
    <s v="SIN DATO"/>
    <s v="ABIERTO"/>
    <n v="-75.574886849999999"/>
    <n v="6.2398497600000002"/>
    <s v="SUR-ENE"/>
    <x v="0"/>
    <s v="1"/>
    <x v="1"/>
  </r>
  <r>
    <x v="298"/>
    <s v="ENECNX"/>
    <s v="NUEVO"/>
    <s v="ENECNX"/>
    <d v="2025-12-26T17:00:46"/>
    <x v="294"/>
    <s v="98550208"/>
    <s v="JOVANNI ALBERTO GONZALEZ ARANGO"/>
    <s v="SIN DATOS"/>
    <s v="3113156047"/>
    <x v="298"/>
    <x v="0"/>
    <s v="051216209000810000"/>
    <x v="0"/>
    <x v="1"/>
    <s v="Revisor Puntos de Conexión Metrosur"/>
    <x v="0"/>
    <x v="1"/>
    <x v="294"/>
    <s v="2 días 17:00"/>
    <x v="263"/>
    <x v="1"/>
    <s v="SIN DATO"/>
    <s v="SIN DATO"/>
    <s v="SIN DATO"/>
    <s v="ABIERTO"/>
    <n v="-75.560395850000006"/>
    <n v="6.2169755100000001"/>
    <s v="SUR-ENE"/>
    <x v="0"/>
    <s v="1"/>
    <x v="1"/>
  </r>
  <r>
    <x v="299"/>
    <s v="ENECNX"/>
    <s v="NUEVO"/>
    <s v="ENECNX"/>
    <d v="2025-12-26T18:40:59"/>
    <x v="295"/>
    <s v="900502329"/>
    <s v="RAIZAL S.A.S"/>
    <s v="6044416"/>
    <s v="SIN DATOS"/>
    <x v="299"/>
    <x v="0"/>
    <s v="054519105100020101"/>
    <x v="0"/>
    <x v="1"/>
    <s v="Revisor Puntos de Conexión Metrosur"/>
    <x v="0"/>
    <x v="1"/>
    <x v="295"/>
    <s v="2 días 18:40"/>
    <x v="264"/>
    <x v="1"/>
    <s v="SIN DATO"/>
    <s v="SIN DATO"/>
    <s v="SIN DATO"/>
    <s v="ABIERTO"/>
    <n v="-75.572925560000002"/>
    <n v="6.2512520199999999"/>
    <s v="SUR-ENE"/>
    <x v="0"/>
    <s v="1"/>
    <x v="1"/>
  </r>
  <r>
    <x v="300"/>
    <s v="ENERES"/>
    <s v="NUEVO"/>
    <s v="ENEDOM"/>
    <d v="2025-12-27T09:29:57"/>
    <x v="296"/>
    <s v="32455937"/>
    <s v="GLORIA LUCIA SANABRIA"/>
    <s v="4637234"/>
    <s v="3205747093"/>
    <x v="300"/>
    <x v="0"/>
    <s v="084220508200160001"/>
    <x v="0"/>
    <x v="3"/>
    <s v="Habilitación Viviendas Metrosur"/>
    <x v="0"/>
    <x v="3"/>
    <x v="296"/>
    <s v="2 días 09:29"/>
    <x v="265"/>
    <x v="0"/>
    <s v="DESCARTADO"/>
    <s v="JONNY ALEXANDER GUZMAN CONTRERAS"/>
    <s v="413 falta declaración _x000a_422 falta 3 polos a tierra y 1 neutro "/>
    <s v="ABIERTO"/>
    <n v="-75.627962999999994"/>
    <n v="6.2646670000000002"/>
    <s v="SUR-ENE"/>
    <x v="0"/>
    <s v="1"/>
    <x v="0"/>
  </r>
  <r>
    <x v="301"/>
    <s v="ENEMRT"/>
    <s v="NUEVO"/>
    <s v="ENEMVI"/>
    <d v="2025-12-27T10:07:58"/>
    <x v="297"/>
    <s v="71277581"/>
    <s v="JUAN  ESTEBAN CORREA  MONTOYA"/>
    <s v="SIN DATOS"/>
    <s v="3043826710"/>
    <x v="301"/>
    <x v="3"/>
    <s v="771513004300200102"/>
    <x v="3"/>
    <x v="9"/>
    <s v="Mov Red Trans Dairo Gil"/>
    <x v="0"/>
    <x v="8"/>
    <x v="297"/>
    <s v="2 días 10:07"/>
    <x v="266"/>
    <x v="0"/>
    <s v="SIN DATO"/>
    <s v="SIN DATO"/>
    <s v="SIN DATO"/>
    <s v="ABIERTO"/>
    <n v="-75.595151779999995"/>
    <n v="6.1970798800000004"/>
    <s v="SUR-ENE"/>
    <x v="0"/>
    <s v="1"/>
    <x v="0"/>
  </r>
  <r>
    <x v="302"/>
    <s v="ENECNX"/>
    <s v="NUEVO"/>
    <s v="ENECNX"/>
    <d v="2025-12-27T11:21:31"/>
    <x v="298"/>
    <s v="71743649"/>
    <s v="JUAN CARLOS GARCIA RAMIREZ"/>
    <s v="0"/>
    <s v="3105072582"/>
    <x v="302"/>
    <x v="0"/>
    <s v="081018005001870301"/>
    <x v="0"/>
    <x v="1"/>
    <s v="Revisor Puntos de Conexión Metrosur"/>
    <x v="0"/>
    <x v="1"/>
    <x v="298"/>
    <s v="2 días 11:21"/>
    <x v="267"/>
    <x v="1"/>
    <s v="SIN DATO"/>
    <s v="SIN DATO"/>
    <s v="SIN DATO"/>
    <s v="ABIERTO"/>
    <n v="-75.629127999999994"/>
    <n v="6.2233539999999996"/>
    <s v="SUR-ENE"/>
    <x v="0"/>
    <s v="1"/>
    <x v="1"/>
  </r>
  <r>
    <x v="303"/>
    <s v="ENEMRT"/>
    <s v="NUEVO"/>
    <s v="ENEMVI"/>
    <d v="2025-12-27T11:28:52"/>
    <x v="299"/>
    <s v="3498674"/>
    <s v="JOSE HILARIO SANCHEZ MONTOYA"/>
    <s v="SIN DATOS"/>
    <s v="3127412079"/>
    <x v="303"/>
    <x v="0"/>
    <s v="085316001000400000"/>
    <x v="0"/>
    <x v="9"/>
    <s v="METR Mov Red Trans Anderson Castaño"/>
    <x v="0"/>
    <x v="8"/>
    <x v="299"/>
    <s v="2 días 11:28"/>
    <x v="268"/>
    <x v="0"/>
    <s v="SIN DATO"/>
    <s v="SIN DATO"/>
    <s v="SIN DATO"/>
    <s v="ABIERTO"/>
    <n v="-75.636555000000001"/>
    <n v="6.2722720000000001"/>
    <s v="SUR-ENE"/>
    <x v="0"/>
    <s v="1"/>
    <x v="0"/>
  </r>
  <r>
    <x v="304"/>
    <s v="ENERES"/>
    <s v="NUEVO"/>
    <s v="ENEDOM"/>
    <d v="2025-12-27T12:07:03"/>
    <x v="300"/>
    <s v="1128456542"/>
    <s v="YESIKA JHOJANA RUA ARANGO"/>
    <s v="SIN DATOS"/>
    <s v="3147368818"/>
    <x v="304"/>
    <x v="0"/>
    <s v="083119304000210301"/>
    <x v="0"/>
    <x v="3"/>
    <s v="Habilitación Viviendas Metrosur"/>
    <x v="0"/>
    <x v="3"/>
    <x v="300"/>
    <s v="2 días 12:07"/>
    <x v="269"/>
    <x v="0"/>
    <s v="DESCARTADO"/>
    <s v="JONNY ALEXANDER GUZMAN CONTRERAS"/>
    <s v="422 breakers 30A  cambiar por 20 a por qué está alambrado en # 12, _x000a_Y pase debe ser en #8 no en 10 y canalizar tubería PVC expuesta "/>
    <s v="ABIERTO"/>
    <n v="-75.625715650000004"/>
    <n v="6.25336698"/>
    <s v="SUR-ENE"/>
    <x v="0"/>
    <s v="1"/>
    <x v="0"/>
  </r>
  <r>
    <x v="305"/>
    <s v="ENEPRE"/>
    <s v="REUBI"/>
    <s v="ENEPRE"/>
    <d v="2025-12-27T12:14:10"/>
    <x v="301"/>
    <s v="43686740"/>
    <s v="ROSA MARIA HENAO UPEGUI"/>
    <s v="3030066"/>
    <s v="3128635516"/>
    <x v="305"/>
    <x v="1"/>
    <s v="004522003000510105"/>
    <x v="1"/>
    <x v="10"/>
    <s v="Energía Prepago Metrosur"/>
    <x v="0"/>
    <x v="4"/>
    <x v="301"/>
    <s v="2 días 12:14"/>
    <x v="270"/>
    <x v="0"/>
    <s v="SIN DATO"/>
    <s v="SIN DATO"/>
    <s v="SIN DATO"/>
    <s v="ABIERTO"/>
    <n v="-75.635789639999999"/>
    <n v="6.0799101599999998"/>
    <s v="SUR-ENE"/>
    <x v="0"/>
    <s v="1"/>
    <x v="0"/>
  </r>
  <r>
    <x v="306"/>
    <s v="ENEPRE"/>
    <s v="REUBI"/>
    <s v="ENEPRE"/>
    <d v="2025-12-27T12:19:23"/>
    <x v="302"/>
    <s v="43686740"/>
    <s v="ROSA MARIA HENAO UPEGUI"/>
    <s v="3030066"/>
    <s v="3128635516"/>
    <x v="306"/>
    <x v="1"/>
    <s v="004522003000510205"/>
    <x v="1"/>
    <x v="10"/>
    <s v="Energía Prepago Metrosur"/>
    <x v="0"/>
    <x v="4"/>
    <x v="302"/>
    <s v="2 días 12:19"/>
    <x v="271"/>
    <x v="0"/>
    <s v="SIN DATO"/>
    <s v="SIN DATO"/>
    <s v="SIN DATO"/>
    <s v="ABIERTO"/>
    <n v="-75.635789639999999"/>
    <n v="6.0799101599999998"/>
    <s v="SUR-ENE"/>
    <x v="0"/>
    <s v="1"/>
    <x v="0"/>
  </r>
  <r>
    <x v="307"/>
    <s v="ENEMRT"/>
    <s v="NUEVO"/>
    <s v="ENEMVI"/>
    <d v="2025-12-27T14:39:08"/>
    <x v="303"/>
    <s v="43684542"/>
    <s v="DIANA PATRICIA RAVE CASTAÑEDA"/>
    <s v="4978597"/>
    <s v="3052047660"/>
    <x v="306"/>
    <x v="1"/>
    <s v="004522003000510205"/>
    <x v="1"/>
    <x v="9"/>
    <s v="Mov Red Trans Dairo Gil"/>
    <x v="0"/>
    <x v="8"/>
    <x v="303"/>
    <s v="2 días 14:39"/>
    <x v="272"/>
    <x v="0"/>
    <s v="SIN DATO"/>
    <s v="SIN DATO"/>
    <s v="SIN DATO"/>
    <s v="ABIERTO"/>
    <n v="-75.635789639999999"/>
    <n v="6.0799101599999998"/>
    <s v="SUR-ENE"/>
    <x v="0"/>
    <s v="1"/>
    <x v="0"/>
  </r>
  <r>
    <x v="308"/>
    <s v="ENERES"/>
    <s v="NUEVO"/>
    <s v="ENEDOM"/>
    <d v="2025-12-27T16:59:34"/>
    <x v="304"/>
    <s v="43493783"/>
    <s v="LUZ AMPARO ADARVE HENAO"/>
    <s v="SIN DATOS"/>
    <s v="3207285974"/>
    <x v="307"/>
    <x v="0"/>
    <s v="146014306500000002"/>
    <x v="0"/>
    <x v="3"/>
    <s v="Habilitación Viviendas Metrosur"/>
    <x v="1"/>
    <x v="6"/>
    <x v="304"/>
    <s v="2 días 16:59"/>
    <x v="273"/>
    <x v="0"/>
    <s v="SIN DATO"/>
    <s v="SIN DATO"/>
    <s v="SIN DATO"/>
    <s v="ABIERTO"/>
    <n v="-75.704990670000001"/>
    <n v="6.3281403300000001"/>
    <s v="SUR-ENE"/>
    <x v="0"/>
    <s v="1"/>
    <x v="0"/>
  </r>
  <r>
    <x v="309"/>
    <s v="ENEMRT"/>
    <s v="NUEVO"/>
    <s v="ENEMVI"/>
    <d v="2025-12-28T19:11:03"/>
    <x v="305"/>
    <s v="43001718"/>
    <s v="MARTHA JIMENEZ"/>
    <s v="4912643"/>
    <s v="SIN DATOS"/>
    <x v="308"/>
    <x v="0"/>
    <s v="083119105200540114"/>
    <x v="0"/>
    <x v="9"/>
    <s v="METR Mov Red Trans Anderson Castaño"/>
    <x v="0"/>
    <x v="8"/>
    <x v="305"/>
    <s v="2 días 19:11"/>
    <x v="274"/>
    <x v="0"/>
    <s v="SIN DATO"/>
    <s v="SIN DATO"/>
    <s v="SIN DATO"/>
    <s v="ABIERTO"/>
    <n v="-75.627980010000002"/>
    <n v="6.2503422100000003"/>
    <s v="SUR-ENE"/>
    <x v="0"/>
    <s v="1"/>
    <x v="0"/>
  </r>
  <r>
    <x v="310"/>
    <s v="ENERES"/>
    <s v="NUEVO"/>
    <s v="ENERES"/>
    <d v="2025-12-29T06:25:21"/>
    <x v="306"/>
    <s v="80239346"/>
    <s v="JANNI JULIAN CARO SUAREZ"/>
    <s v="SIN DATOS"/>
    <s v="3137521285"/>
    <x v="309"/>
    <x v="2"/>
    <s v="037517007200310002"/>
    <x v="2"/>
    <x v="2"/>
    <s v="METROSUR Vin. Leg. Ref. Concentrada"/>
    <x v="0"/>
    <x v="0"/>
    <x v="306"/>
    <s v="0 días 06:25"/>
    <x v="275"/>
    <x v="0"/>
    <s v="SIN DATO"/>
    <s v="SIN DATO"/>
    <s v="SIN DATO"/>
    <s v="ABIERTO"/>
    <n v="-75.640490999999997"/>
    <n v="6.1598620000000004"/>
    <s v="SUR-ENE"/>
    <x v="0"/>
    <s v="1"/>
    <x v="0"/>
  </r>
  <r>
    <x v="311"/>
    <s v="ENENOR"/>
    <s v="NUEVO"/>
    <s v="ENENOR"/>
    <d v="2025-12-29T07:38:32"/>
    <x v="307"/>
    <s v="1128272625"/>
    <s v="ANDRES FELIPE SUAREZ PATIÑO"/>
    <s v="5825761"/>
    <s v="3117722757"/>
    <x v="310"/>
    <x v="0"/>
    <s v="053755009000340101"/>
    <x v="0"/>
    <x v="6"/>
    <s v="Revisor Instal. Regadas Metrosur"/>
    <x v="1"/>
    <x v="2"/>
    <x v="307"/>
    <s v="0 días 07:38"/>
    <x v="276"/>
    <x v="0"/>
    <s v="SIN DATO"/>
    <s v="SIN DATO"/>
    <s v="SIN DATO"/>
    <s v="ABIERTO"/>
    <n v="-75.610884501000001"/>
    <n v="6.2574398200000596"/>
    <s v="SUR-ENE"/>
    <x v="0"/>
    <s v="1"/>
    <x v="0"/>
  </r>
  <r>
    <x v="312"/>
    <s v="ENENOR"/>
    <s v="CAMBI"/>
    <s v="ENENOR"/>
    <d v="2025-12-29T07:40:19"/>
    <x v="308"/>
    <s v="860042141"/>
    <s v="PRODUCTOS QUIMICOS PANAMERICANOS S.A."/>
    <s v="4449777"/>
    <s v="3155508536"/>
    <x v="311"/>
    <x v="0"/>
    <s v="055611107000100000"/>
    <x v="0"/>
    <x v="0"/>
    <s v="METROSUR Vin. Leg. Ref. Concentrada"/>
    <x v="0"/>
    <x v="0"/>
    <x v="308"/>
    <s v="0 días 07:40"/>
    <x v="277"/>
    <x v="0"/>
    <s v="SIN DATO"/>
    <s v="SIN DATO"/>
    <s v="SIN DATO"/>
    <s v="ABIERTO"/>
    <n v="-75.582766000000007"/>
    <n v="6.2572830000000002"/>
    <s v="SUR-ENE"/>
    <x v="0"/>
    <s v="2"/>
    <x v="0"/>
  </r>
  <r>
    <x v="313"/>
    <s v="ENERES"/>
    <s v="NUEVO"/>
    <s v="ENEDOM"/>
    <d v="2025-12-29T07:41:50"/>
    <x v="309"/>
    <s v="70578493"/>
    <s v="GERMAN DE JESUS CORREA MONTOYA"/>
    <s v="SIN DATOS"/>
    <s v="3104999714"/>
    <x v="312"/>
    <x v="0"/>
    <s v="083119006200270301"/>
    <x v="0"/>
    <x v="3"/>
    <s v="Habilitación Viviendas Metrosur"/>
    <x v="0"/>
    <x v="3"/>
    <x v="309"/>
    <s v="0 días 07:41"/>
    <x v="278"/>
    <x v="0"/>
    <s v="SIN DATO"/>
    <s v="SIN DATO"/>
    <s v="SIN DATO"/>
    <s v="ABIERTO"/>
    <n v="-75.628341019999993"/>
    <n v="6.25013709"/>
    <s v="SUR-ENE"/>
    <x v="0"/>
    <s v="1"/>
    <x v="0"/>
  </r>
  <r>
    <x v="314"/>
    <s v="ENERES"/>
    <s v="NUEVO"/>
    <s v="ENEDOM"/>
    <d v="2025-12-29T07:43:15"/>
    <x v="310"/>
    <s v="70578493"/>
    <s v="GERMAN DE JESUS CORREA MONTOYA"/>
    <s v="SIN DATOS"/>
    <s v="3104999714"/>
    <x v="313"/>
    <x v="0"/>
    <s v="083119006200270302"/>
    <x v="0"/>
    <x v="3"/>
    <s v="Habilitación Viviendas Metrosur"/>
    <x v="0"/>
    <x v="3"/>
    <x v="310"/>
    <s v="0 días 07:43"/>
    <x v="279"/>
    <x v="0"/>
    <s v="SIN DATO"/>
    <s v="SIN DATO"/>
    <s v="SIN DATO"/>
    <s v="ABIERTO"/>
    <n v="-75.628341019999993"/>
    <n v="6.25013709"/>
    <s v="SUR-ENE"/>
    <x v="0"/>
    <s v="1"/>
    <x v="0"/>
  </r>
  <r>
    <x v="315"/>
    <s v="ENENOR"/>
    <s v="NUEVO"/>
    <s v="ENENOR"/>
    <d v="2025-12-29T07:52:18"/>
    <x v="311"/>
    <s v="890984203"/>
    <s v="PARROQUIA SANTA MARIA DE LOS ANGELES"/>
    <s v="SIN DATOS"/>
    <s v="3137084738"/>
    <x v="314"/>
    <x v="0"/>
    <s v="041428105000250301"/>
    <x v="0"/>
    <x v="6"/>
    <s v="Revisor Instal. Regadas Metrosur"/>
    <x v="0"/>
    <x v="0"/>
    <x v="311"/>
    <s v="0 días 07:52"/>
    <x v="280"/>
    <x v="0"/>
    <s v="SIN DATO"/>
    <s v="SIN DATO"/>
    <s v="SIN DATO"/>
    <s v="ABIERTO"/>
    <n v="-75.580789460000005"/>
    <n v="6.1924334200000004"/>
    <s v="SUR-ENE"/>
    <x v="0"/>
    <s v="1"/>
    <x v="0"/>
  </r>
  <r>
    <x v="316"/>
    <s v="ENEPRE"/>
    <s v="NUEVO"/>
    <s v="ENEPRE"/>
    <d v="2025-12-29T07:54:37"/>
    <x v="312"/>
    <s v="32482446"/>
    <s v="LUZ ELENA CORREAL DE ALVAREZ"/>
    <s v="SIN DATOS"/>
    <s v="3045660404"/>
    <x v="315"/>
    <x v="0"/>
    <s v="054125006000901216"/>
    <x v="0"/>
    <x v="5"/>
    <s v="Energía Prepago Metrosur"/>
    <x v="0"/>
    <x v="4"/>
    <x v="312"/>
    <s v="0 días 07:54"/>
    <x v="281"/>
    <x v="0"/>
    <s v="SIN DATO"/>
    <s v="SIN DATO"/>
    <s v="SIN DATO"/>
    <s v="ABIERTO"/>
    <n v="-75.542809000000005"/>
    <n v="6.2333540000000003"/>
    <s v="SUR-ENE"/>
    <x v="0"/>
    <s v="1"/>
    <x v="0"/>
  </r>
  <r>
    <x v="317"/>
    <s v="ENERES"/>
    <s v="NUEVO"/>
    <s v="ENERES"/>
    <d v="2025-12-29T08:22:41"/>
    <x v="313"/>
    <s v="98762672"/>
    <s v="WALTER ARIEL ZAPATA CESPEDES"/>
    <s v="4348937"/>
    <s v="3204940093"/>
    <x v="316"/>
    <x v="0"/>
    <s v="083220009630290201"/>
    <x v="0"/>
    <x v="2"/>
    <s v="Revisor Instal. Regadas Metrosur"/>
    <x v="0"/>
    <x v="0"/>
    <x v="313"/>
    <s v="0 días 08:22"/>
    <x v="282"/>
    <x v="0"/>
    <s v="SIN DATO"/>
    <s v="SIN DATO"/>
    <s v="SIN DATO"/>
    <s v="ABIERTO"/>
    <n v="-75.62978914"/>
    <n v="6.2542540999999998"/>
    <s v="SUR-ENE"/>
    <x v="0"/>
    <s v="1"/>
    <x v="0"/>
  </r>
  <r>
    <x v="318"/>
    <s v="ENERES"/>
    <s v="NUEVO"/>
    <s v="ENEDOM"/>
    <d v="2025-12-29T08:30:25"/>
    <x v="314"/>
    <s v="1038136978"/>
    <s v="ALEXANDER MOLINA MORALES"/>
    <s v="SIN DATOS"/>
    <s v="3148932252"/>
    <x v="317"/>
    <x v="0"/>
    <s v="116005356200000010"/>
    <x v="0"/>
    <x v="3"/>
    <s v="Habilitación Viviendas Metrosur"/>
    <x v="0"/>
    <x v="3"/>
    <x v="314"/>
    <s v="0 días 08:30"/>
    <x v="283"/>
    <x v="0"/>
    <s v="SIN DATO"/>
    <s v="SIN DATO"/>
    <s v="SIN DATO"/>
    <s v="ABIERTO"/>
    <n v="-75.634666490000001"/>
    <n v="6.2345553699999998"/>
    <s v="SUR-ENE"/>
    <x v="0"/>
    <s v="1"/>
    <x v="0"/>
  </r>
  <r>
    <x v="319"/>
    <s v="ENERES"/>
    <s v="NUEVO"/>
    <s v="ENEDOM"/>
    <d v="2025-12-29T08:31:45"/>
    <x v="315"/>
    <s v="32343376"/>
    <s v="LUZ DEL SOCORRO VELEZ DE LEON"/>
    <s v="3091388"/>
    <s v="3503635431"/>
    <x v="318"/>
    <x v="3"/>
    <s v="076511005100570401"/>
    <x v="3"/>
    <x v="3"/>
    <s v="Habilitación Viviendas Metrosur"/>
    <x v="0"/>
    <x v="3"/>
    <x v="315"/>
    <s v="0 días 08:31"/>
    <x v="284"/>
    <x v="0"/>
    <s v="SIN DATO"/>
    <s v="SIN DATO"/>
    <s v="SIN DATO"/>
    <s v="ABIERTO"/>
    <n v="-75.606088200000002"/>
    <n v="6.1792034200000003"/>
    <s v="SUR-ENE"/>
    <x v="0"/>
    <s v="1"/>
    <x v="0"/>
  </r>
  <r>
    <x v="320"/>
    <s v="ENENOR"/>
    <s v="NUEVO"/>
    <s v="ENENOR"/>
    <d v="2025-12-29T09:28:07"/>
    <x v="316"/>
    <s v="8249571"/>
    <s v="LUIS ANTONIO TABARES LOPEZ"/>
    <s v="SIN DATOS"/>
    <s v="3222814436"/>
    <x v="319"/>
    <x v="0"/>
    <s v="056510003000090201"/>
    <x v="0"/>
    <x v="6"/>
    <s v="Revisor Instal. Regadas Metrosur"/>
    <x v="0"/>
    <x v="0"/>
    <x v="316"/>
    <s v="0 días 09:28"/>
    <x v="285"/>
    <x v="0"/>
    <s v="SIN DATO"/>
    <s v="SIN DATO"/>
    <s v="SIN DATO"/>
    <s v="ABIERTO"/>
    <n v="-75.568566450000006"/>
    <n v="6.2592050400000003"/>
    <s v="SUR-ENE"/>
    <x v="0"/>
    <s v="1"/>
    <x v="0"/>
  </r>
  <r>
    <x v="321"/>
    <s v="ENERES"/>
    <s v="NUEVO"/>
    <s v="ENEDOM"/>
    <d v="2025-12-29T09:47:35"/>
    <x v="317"/>
    <s v="43749506"/>
    <s v="ANA RAQUEL TOBIAN BONILLAS"/>
    <s v="SIN DATOS"/>
    <s v="3113777812"/>
    <x v="320"/>
    <x v="0"/>
    <s v="041510204300090301"/>
    <x v="0"/>
    <x v="3"/>
    <s v="Habilitación Viviendas Metrosur"/>
    <x v="0"/>
    <x v="3"/>
    <x v="317"/>
    <s v="0 días 09:47"/>
    <x v="286"/>
    <x v="0"/>
    <s v="SIN DATO"/>
    <s v="SIN DATO"/>
    <s v="SIN DATO"/>
    <s v="ABIERTO"/>
    <n v="-75.593519999999998"/>
    <n v="6.2003700000000004"/>
    <s v="SUR-ENE"/>
    <x v="0"/>
    <s v="1"/>
    <x v="0"/>
  </r>
  <r>
    <x v="322"/>
    <s v="ENERES"/>
    <s v="NUEVO"/>
    <s v="ENEDOM"/>
    <d v="2025-12-29T10:33:43"/>
    <x v="318"/>
    <s v="3595803"/>
    <s v="FABIO DE JESUS GIRALDO LOPEZ"/>
    <s v="SIN DATOS"/>
    <s v="3145170174"/>
    <x v="321"/>
    <x v="0"/>
    <s v="055526100000800206"/>
    <x v="0"/>
    <x v="3"/>
    <s v="Habilitación Viviendas Metrosur"/>
    <x v="0"/>
    <x v="3"/>
    <x v="318"/>
    <s v="0 días 10:33"/>
    <x v="287"/>
    <x v="0"/>
    <s v="SIN DATO"/>
    <s v="SIN DATO"/>
    <s v="SIN DATO"/>
    <s v="ABIERTO"/>
    <n v="-75.573141000000007"/>
    <n v="6.2530349999999997"/>
    <s v="SUR-ENE"/>
    <x v="0"/>
    <s v="1"/>
    <x v="0"/>
  </r>
  <r>
    <x v="323"/>
    <s v="ENERES"/>
    <s v="NUEVO"/>
    <s v="ENEDOM"/>
    <d v="2025-12-29T10:39:35"/>
    <x v="319"/>
    <s v="21792134"/>
    <s v="ADRIANA MARIA CASTAÑO VERGARA"/>
    <s v="SIN DATOS"/>
    <s v="3112977484"/>
    <x v="322"/>
    <x v="0"/>
    <s v="103043255025000001"/>
    <x v="0"/>
    <x v="3"/>
    <s v="Habilitación Viviendas Metrosur"/>
    <x v="0"/>
    <x v="3"/>
    <x v="319"/>
    <s v="0 días 10:39"/>
    <x v="288"/>
    <x v="0"/>
    <s v="SIN DATO"/>
    <s v="SIN DATO"/>
    <s v="SIN DATO"/>
    <s v="ABIERTO"/>
    <n v="-75.691119130000004"/>
    <n v="6.2141914600000003"/>
    <s v="SUR-ENE"/>
    <x v="0"/>
    <s v="1"/>
    <x v="0"/>
  </r>
  <r>
    <x v="324"/>
    <s v="ENEMRT"/>
    <s v="NUEVO"/>
    <s v="ENEMVI"/>
    <d v="2025-12-29T10:42:17"/>
    <x v="320"/>
    <s v="1128429101"/>
    <s v="VIVIANA MARIA AGUDELO CAMPIÑO"/>
    <s v="SIN DATOS"/>
    <s v="3012742390"/>
    <x v="323"/>
    <x v="0"/>
    <s v="055013202000870000"/>
    <x v="0"/>
    <x v="9"/>
    <s v="METR Mov Red Trans Anderson Castaño"/>
    <x v="0"/>
    <x v="8"/>
    <x v="320"/>
    <s v="0 días 10:42"/>
    <x v="289"/>
    <x v="0"/>
    <s v="SIN DATO"/>
    <s v="SIN DATO"/>
    <s v="SIN DATO"/>
    <s v="ABIERTO"/>
    <n v="-75.530732880000002"/>
    <n v="6.2315582200000001"/>
    <s v="SUR-ENE"/>
    <x v="0"/>
    <s v="1"/>
    <x v="0"/>
  </r>
  <r>
    <x v="325"/>
    <s v="ENERES"/>
    <s v="NUEVO"/>
    <s v="ENEDOM"/>
    <d v="2025-12-29T10:42:44"/>
    <x v="321"/>
    <s v="22148445"/>
    <s v="AURA ELIDA MONSALVE MUÑOZ"/>
    <s v="2220473"/>
    <s v="3128054440"/>
    <x v="324"/>
    <x v="0"/>
    <s v="055128106530090303"/>
    <x v="0"/>
    <x v="3"/>
    <s v="Habilitación Viviendas Metrosur"/>
    <x v="0"/>
    <x v="3"/>
    <x v="321"/>
    <s v="0 días 10:42"/>
    <x v="290"/>
    <x v="0"/>
    <s v="SIN DATO"/>
    <s v="SIN DATO"/>
    <s v="SIN DATO"/>
    <s v="ABIERTO"/>
    <n v="-75.541026790000004"/>
    <n v="6.2429152999999999"/>
    <s v="SUR-ENE"/>
    <x v="0"/>
    <s v="1"/>
    <x v="0"/>
  </r>
  <r>
    <x v="326"/>
    <s v="ENERES"/>
    <s v="NUEVO"/>
    <s v="ENERES"/>
    <d v="2025-12-29T11:04:34"/>
    <x v="322"/>
    <s v="71587929"/>
    <s v="FABIO ALONSO SALAZAR JARAMILLO"/>
    <s v="2512002"/>
    <s v="3183744756"/>
    <x v="325"/>
    <x v="2"/>
    <s v="159022200000000102"/>
    <x v="2"/>
    <x v="2"/>
    <s v="Revisor Instal. Regadas Metrosur"/>
    <x v="0"/>
    <x v="0"/>
    <x v="322"/>
    <s v="0 días 11:04"/>
    <x v="291"/>
    <x v="0"/>
    <s v="SIN DATO"/>
    <s v="SIN DATO"/>
    <s v="SIN DATO"/>
    <s v="ABIERTO"/>
    <n v="-75.65480384"/>
    <n v="6.1515282300000003"/>
    <s v="SUR-ENE"/>
    <x v="0"/>
    <s v="1"/>
    <x v="0"/>
  </r>
  <r>
    <x v="327"/>
    <s v="ENENOR"/>
    <s v="NUEVO"/>
    <s v="ENENOR"/>
    <d v="2025-12-29T11:27:27"/>
    <x v="323"/>
    <s v="901875572"/>
    <s v="SKY TOWER CONSTRUCTION SAS"/>
    <s v="SIN DATOS"/>
    <s v="3138802807"/>
    <x v="326"/>
    <x v="0"/>
    <s v="053792304400720000"/>
    <x v="0"/>
    <x v="6"/>
    <s v="Revisor Instal. Regadas Metrosur"/>
    <x v="0"/>
    <x v="0"/>
    <x v="323"/>
    <s v="0 días 11:27"/>
    <x v="292"/>
    <x v="0"/>
    <s v="SIN DATO"/>
    <s v="SIN DATO"/>
    <s v="SIN DATO"/>
    <s v="ABIERTO"/>
    <n v="-75.610884501000001"/>
    <n v="6.2574398200000596"/>
    <s v="SUR-ENE"/>
    <x v="0"/>
    <s v="1"/>
    <x v="0"/>
  </r>
  <r>
    <x v="328"/>
    <s v="ENERES"/>
    <s v="NUEVO"/>
    <s v="ENEDOM"/>
    <d v="2025-12-29T11:43:52"/>
    <x v="324"/>
    <s v="71216153"/>
    <s v="FREDY YOVANI SUCERQUIA ARANGO"/>
    <s v="SIN DATOS"/>
    <s v="3203304990"/>
    <x v="327"/>
    <x v="0"/>
    <s v="085224006001320115"/>
    <x v="0"/>
    <x v="3"/>
    <s v="Habilitación Viviendas Metrosur"/>
    <x v="0"/>
    <x v="3"/>
    <x v="324"/>
    <s v="0 días 11:43"/>
    <x v="293"/>
    <x v="0"/>
    <s v="SIN DATO"/>
    <s v="SIN DATO"/>
    <s v="SIN DATO"/>
    <s v="ABIERTO"/>
    <n v="-75.629137"/>
    <n v="6.2748460000000001"/>
    <s v="SUR-ENE"/>
    <x v="0"/>
    <s v="1"/>
    <x v="0"/>
  </r>
  <r>
    <x v="329"/>
    <s v="ENERES"/>
    <s v="NUEVO"/>
    <s v="ENEDOM"/>
    <d v="2025-12-29T12:01:08"/>
    <x v="325"/>
    <s v="70091854"/>
    <s v="RUBEN DARIO VALENCIA PEREZ"/>
    <s v="SIN DATOS"/>
    <s v="3003154841"/>
    <x v="328"/>
    <x v="0"/>
    <s v="051918000001190301"/>
    <x v="0"/>
    <x v="3"/>
    <s v="Habilitación Viviendas Metrosur"/>
    <x v="0"/>
    <x v="3"/>
    <x v="325"/>
    <s v="0 días 12:01"/>
    <x v="294"/>
    <x v="0"/>
    <s v="SIN DATO"/>
    <s v="SIN DATO"/>
    <s v="SIN DATO"/>
    <s v="ABIERTO"/>
    <n v="-75.613826000000003"/>
    <n v="6.2225330000000003"/>
    <s v="SUR-ENE"/>
    <x v="0"/>
    <s v="1"/>
    <x v="0"/>
  </r>
  <r>
    <x v="330"/>
    <s v="ENERES"/>
    <s v="NUEVO"/>
    <s v="ENERES"/>
    <d v="2025-12-29T12:05:27"/>
    <x v="326"/>
    <s v="43512904"/>
    <s v="BEATRIZ ELENA RENDON SANCHEZ"/>
    <s v="SIN DATOS"/>
    <s v="3105921191"/>
    <x v="329"/>
    <x v="2"/>
    <s v="038513106200330201"/>
    <x v="2"/>
    <x v="2"/>
    <s v="Revisor Instal. Regadas Metrosur"/>
    <x v="0"/>
    <x v="0"/>
    <x v="326"/>
    <s v="0 días 12:05"/>
    <x v="295"/>
    <x v="0"/>
    <s v="SIN DATO"/>
    <s v="SIN DATO"/>
    <s v="SIN DATO"/>
    <s v="ABIERTO"/>
    <n v="-75.639474739999997"/>
    <n v="6.15391522"/>
    <s v="SUR-ENE"/>
    <x v="0"/>
    <s v="1"/>
    <x v="0"/>
  </r>
  <r>
    <x v="331"/>
    <s v="ENERES"/>
    <s v="NUEVO"/>
    <s v="ENERES"/>
    <d v="2025-12-29T12:11:08"/>
    <x v="327"/>
    <s v="1036622959"/>
    <s v="HUGO IGNACIO CANO GARCIA"/>
    <s v="SIN DATOS"/>
    <s v="3014729792"/>
    <x v="330"/>
    <x v="0"/>
    <s v="040816108203210000"/>
    <x v="0"/>
    <x v="2"/>
    <s v="Revisor Instal. Regadas Metrosur"/>
    <x v="0"/>
    <x v="0"/>
    <x v="327"/>
    <s v="0 días 12:11"/>
    <x v="238"/>
    <x v="0"/>
    <s v="SIN DATO"/>
    <s v="SIN DATO"/>
    <s v="SIN DATO"/>
    <s v="ABIERTO"/>
    <n v="-75.610884501000001"/>
    <n v="6.2574398200000596"/>
    <s v="SUR-ENE"/>
    <x v="0"/>
    <s v="1"/>
    <x v="0"/>
  </r>
  <r>
    <x v="332"/>
    <s v="ENERES"/>
    <s v="NUEVO"/>
    <s v="ENEDOM"/>
    <d v="2025-12-29T12:11:07"/>
    <x v="328"/>
    <s v="70091854"/>
    <s v="RUBEN DARIO VALENCIA PEREZ"/>
    <s v="SIN DATOS"/>
    <s v="3003154841"/>
    <x v="331"/>
    <x v="0"/>
    <s v="051918000001190302"/>
    <x v="0"/>
    <x v="3"/>
    <s v="Habilitación Viviendas Metrosur"/>
    <x v="0"/>
    <x v="3"/>
    <x v="328"/>
    <s v="0 días 12:11"/>
    <x v="296"/>
    <x v="0"/>
    <s v="SIN DATO"/>
    <s v="SIN DATO"/>
    <s v="SIN DATO"/>
    <s v="ABIERTO"/>
    <n v="-75.613826000000003"/>
    <n v="6.2225330000000003"/>
    <s v="SUR-ENE"/>
    <x v="0"/>
    <s v="1"/>
    <x v="0"/>
  </r>
  <r>
    <x v="333"/>
    <s v="ENERES"/>
    <s v="NUEVO"/>
    <s v="ENEDOM"/>
    <d v="2025-12-29T12:11:57"/>
    <x v="329"/>
    <s v="3537595"/>
    <s v="DAVID DE JESUS LOPEZ OROZCO"/>
    <s v="SIN DATOS"/>
    <s v="3117577783"/>
    <x v="332"/>
    <x v="0"/>
    <s v="055022304000980000"/>
    <x v="0"/>
    <x v="3"/>
    <s v="Habilitación Viviendas Metrosur"/>
    <x v="0"/>
    <x v="3"/>
    <x v="329"/>
    <s v="0 días 12:11"/>
    <x v="296"/>
    <x v="0"/>
    <s v="SIN DATO"/>
    <s v="SIN DATO"/>
    <s v="SIN DATO"/>
    <s v="ABIERTO"/>
    <n v="-75.531349469999995"/>
    <n v="6.2325067299999999"/>
    <s v="SUR-ENE"/>
    <x v="0"/>
    <s v="1"/>
    <x v="0"/>
  </r>
  <r>
    <x v="334"/>
    <s v="ENERES"/>
    <s v="NUEVO"/>
    <s v="ENEDOM"/>
    <d v="2025-12-29T12:30:05"/>
    <x v="330"/>
    <s v="43027509"/>
    <s v="LUZ AMPARO OSORIO OCAMPO"/>
    <s v="SIN DATOS"/>
    <s v="3183229907"/>
    <x v="333"/>
    <x v="0"/>
    <s v="055619009000290301"/>
    <x v="0"/>
    <x v="3"/>
    <s v="Habilitación Viviendas Metrosur"/>
    <x v="0"/>
    <x v="3"/>
    <x v="330"/>
    <s v="0 días 12:30"/>
    <x v="297"/>
    <x v="0"/>
    <s v="SIN DATO"/>
    <s v="SIN DATO"/>
    <s v="SIN DATO"/>
    <s v="ABIERTO"/>
    <n v="-75.583309310000004"/>
    <n v="6.2613350099999998"/>
    <s v="SUR-ENE"/>
    <x v="0"/>
    <s v="1"/>
    <x v="0"/>
  </r>
  <r>
    <x v="335"/>
    <s v="ENEMRT"/>
    <s v="NUEVO"/>
    <s v="ENEMVI"/>
    <d v="2025-12-29T12:41:20"/>
    <x v="331"/>
    <s v="1020467407"/>
    <s v="JASMIN BETANCOURT"/>
    <s v="SIN DATOS"/>
    <s v="3108475070"/>
    <x v="334"/>
    <x v="0"/>
    <s v="055022103200260202"/>
    <x v="0"/>
    <x v="9"/>
    <s v="METR Mov Red Trans Anderson Castaño"/>
    <x v="0"/>
    <x v="8"/>
    <x v="331"/>
    <s v="0 días 12:41"/>
    <x v="298"/>
    <x v="0"/>
    <s v="SIN DATO"/>
    <s v="SIN DATO"/>
    <s v="SIN DATO"/>
    <s v="ABIERTO"/>
    <n v="-75.530970019999998"/>
    <n v="6.2316700000000003"/>
    <s v="SUR-ENE"/>
    <x v="0"/>
    <s v="1"/>
    <x v="0"/>
  </r>
  <r>
    <x v="336"/>
    <s v="ENERES"/>
    <s v="NUEVO"/>
    <s v="ENERES"/>
    <d v="2025-12-29T12:42:25"/>
    <x v="332"/>
    <s v="70507012"/>
    <s v="MANUEL URIEL CARMONA GOMEZ"/>
    <s v="SIN DATOS"/>
    <s v="3054256097"/>
    <x v="335"/>
    <x v="0"/>
    <s v="051517104001440401"/>
    <x v="0"/>
    <x v="2"/>
    <s v="METROSUR Vin. Leg. Ref. Concentrada"/>
    <x v="0"/>
    <x v="0"/>
    <x v="332"/>
    <s v="0 días 12:42"/>
    <x v="299"/>
    <x v="0"/>
    <s v="SIN DATO"/>
    <s v="SIN DATO"/>
    <s v="SIN DATO"/>
    <s v="ABIERTO"/>
    <n v="-75.582759449999998"/>
    <n v="6.2211850000000002"/>
    <s v="SUR-ENE"/>
    <x v="0"/>
    <s v="1"/>
    <x v="0"/>
  </r>
  <r>
    <x v="337"/>
    <s v="ENERES"/>
    <s v="NUEVO"/>
    <s v="ENERES"/>
    <d v="2025-12-29T12:49:17"/>
    <x v="333"/>
    <s v="70507012"/>
    <s v="MANUEL URIEL CARMONA GOMEZ"/>
    <s v="SIN DATOS"/>
    <s v="3054256097"/>
    <x v="336"/>
    <x v="0"/>
    <s v="051517104001440402"/>
    <x v="0"/>
    <x v="2"/>
    <s v="METROSUR Vin. Leg. Ref. Concentrada"/>
    <x v="0"/>
    <x v="0"/>
    <x v="333"/>
    <s v="0 días 12:49"/>
    <x v="300"/>
    <x v="0"/>
    <s v="SIN DATO"/>
    <s v="SIN DATO"/>
    <s v="SIN DATO"/>
    <s v="ABIERTO"/>
    <n v="-75.582759449999998"/>
    <n v="6.2211850000000002"/>
    <s v="SUR-ENE"/>
    <x v="0"/>
    <s v="1"/>
    <x v="0"/>
  </r>
  <r>
    <x v="338"/>
    <s v="ENENOR"/>
    <s v="NUEVO"/>
    <s v="ENENOR"/>
    <d v="2025-12-29T12:50:34"/>
    <x v="334"/>
    <s v="8359459"/>
    <s v="IVAN DARIO VILLA RAMIREZ"/>
    <s v="SIN DATOS"/>
    <s v="3192353914"/>
    <x v="337"/>
    <x v="0"/>
    <s v="054228001000220006"/>
    <x v="0"/>
    <x v="6"/>
    <s v="Revisor Instal. Regadas Metrosur"/>
    <x v="0"/>
    <x v="0"/>
    <x v="334"/>
    <s v="0 días 12:50"/>
    <x v="301"/>
    <x v="0"/>
    <s v="SIN DATO"/>
    <s v="SIN DATO"/>
    <s v="SIN DATO"/>
    <s v="ABIERTO"/>
    <n v="-75.554111980000002"/>
    <n v="6.2347487599999996"/>
    <s v="SUR-ENE"/>
    <x v="0"/>
    <s v="1"/>
    <x v="0"/>
  </r>
  <r>
    <x v="339"/>
    <s v="ENERES"/>
    <s v="CAMBI"/>
    <s v="ENERES"/>
    <d v="2025-12-29T12:53:58"/>
    <x v="335"/>
    <s v="1125998052"/>
    <s v="JORGE MAURICIO QUIÑONEZ PEREZ"/>
    <s v="SIN DATOS"/>
    <s v="3103951529"/>
    <x v="338"/>
    <x v="0"/>
    <s v="053720002000800201"/>
    <x v="0"/>
    <x v="7"/>
    <s v="METROSUR Vin. Leg. Ref. Concentrada"/>
    <x v="0"/>
    <x v="0"/>
    <x v="335"/>
    <s v="0 días 12:53"/>
    <x v="302"/>
    <x v="0"/>
    <s v="SIN DATO"/>
    <s v="SIN DATO"/>
    <s v="SIN DATO"/>
    <s v="ABIERTO"/>
    <n v="-75.591487200000003"/>
    <n v="6.2351629199999996"/>
    <s v="SUR-ENE"/>
    <x v="0"/>
    <s v="2"/>
    <x v="0"/>
  </r>
  <r>
    <x v="340"/>
    <s v="ENERES"/>
    <s v="NUEVO"/>
    <s v="ENEDOM"/>
    <d v="2025-12-29T13:03:35"/>
    <x v="336"/>
    <s v="43496343"/>
    <s v="ADRIANA MARIA VASQUEZ RUBIO"/>
    <s v="4461321"/>
    <s v="SIN DATOS"/>
    <x v="339"/>
    <x v="0"/>
    <s v="083220409640270201"/>
    <x v="0"/>
    <x v="3"/>
    <s v="Habilitación Viviendas Metrosur"/>
    <x v="0"/>
    <x v="3"/>
    <x v="336"/>
    <s v="0 días 13:03"/>
    <x v="303"/>
    <x v="0"/>
    <s v="SIN DATO"/>
    <s v="SIN DATO"/>
    <s v="SIN DATO"/>
    <s v="ABIERTO"/>
    <n v="-75.630359490000004"/>
    <n v="6.2549538800000004"/>
    <s v="SUR-ENE"/>
    <x v="0"/>
    <s v="1"/>
    <x v="0"/>
  </r>
  <r>
    <x v="341"/>
    <s v="ENERES"/>
    <s v="NUEVO"/>
    <s v="ENEDOM"/>
    <d v="2025-12-29T13:08:28"/>
    <x v="337"/>
    <s v="1152452492"/>
    <s v="JUAN ESTEBAN BOLIVAR TORO"/>
    <s v="SIN DATOS"/>
    <s v="3105997271"/>
    <x v="340"/>
    <x v="0"/>
    <s v="081118001100740301"/>
    <x v="0"/>
    <x v="3"/>
    <s v="Habilitación Viviendas Metrosur"/>
    <x v="0"/>
    <x v="3"/>
    <x v="337"/>
    <s v="0 días 13:08"/>
    <x v="304"/>
    <x v="0"/>
    <s v="SIN DATO"/>
    <s v="SIN DATO"/>
    <s v="SIN DATO"/>
    <s v="ABIERTO"/>
    <n v="-75.635364999999993"/>
    <n v="6.2224690000000002"/>
    <s v="SUR-ENE"/>
    <x v="0"/>
    <s v="1"/>
    <x v="0"/>
  </r>
  <r>
    <x v="342"/>
    <s v="ENERES"/>
    <s v="NUEVO"/>
    <s v="ENEDOM"/>
    <d v="2025-12-29T13:12:24"/>
    <x v="338"/>
    <s v="1152452492"/>
    <s v="JUAN ESTEBAN BOLIVAR TORO"/>
    <s v="SIN DATOS"/>
    <s v="3105997271"/>
    <x v="341"/>
    <x v="0"/>
    <s v="081118001100740302"/>
    <x v="0"/>
    <x v="3"/>
    <s v="Habilitación Viviendas Metrosur"/>
    <x v="0"/>
    <x v="3"/>
    <x v="338"/>
    <s v="0 días 13:12"/>
    <x v="305"/>
    <x v="0"/>
    <s v="SIN DATO"/>
    <s v="SIN DATO"/>
    <s v="SIN DATO"/>
    <s v="ABIERTO"/>
    <n v="-75.635364999999993"/>
    <n v="6.2224690000000002"/>
    <s v="SUR-ENE"/>
    <x v="0"/>
    <s v="1"/>
    <x v="0"/>
  </r>
  <r>
    <x v="343"/>
    <s v="ENENOR"/>
    <s v="CAMBI"/>
    <s v="ENENOR"/>
    <d v="2025-12-29T13:24:57"/>
    <x v="339"/>
    <s v="1125998052"/>
    <s v="JORGE MAURICIO QUIÑONEZ PEREZ"/>
    <s v="SIN DATOS"/>
    <s v="3116079322"/>
    <x v="342"/>
    <x v="0"/>
    <s v="053720002000820000"/>
    <x v="0"/>
    <x v="0"/>
    <s v="METROSUR Vin. Leg. Ref. Concentrada"/>
    <x v="0"/>
    <x v="0"/>
    <x v="339"/>
    <s v="0 días 13:24"/>
    <x v="306"/>
    <x v="0"/>
    <s v="SIN DATO"/>
    <s v="SIN DATO"/>
    <s v="SIN DATO"/>
    <s v="ABIERTO"/>
    <n v="-75.591487499999999"/>
    <n v="6.2351938799999997"/>
    <s v="SUR-ENE"/>
    <x v="0"/>
    <s v="2"/>
    <x v="0"/>
  </r>
  <r>
    <x v="344"/>
    <s v="ENERES"/>
    <s v="NUEVO"/>
    <s v="ENERES"/>
    <d v="2025-12-29T13:28:04"/>
    <x v="340"/>
    <s v="1128479329"/>
    <s v="EDISSON TRUJILLO GONZALEZ"/>
    <s v="4276156"/>
    <s v="3024181388"/>
    <x v="343"/>
    <x v="0"/>
    <s v="085225004001860101"/>
    <x v="0"/>
    <x v="2"/>
    <s v="Revisor Instal. Regadas Metrosur"/>
    <x v="0"/>
    <x v="0"/>
    <x v="340"/>
    <s v="0 días 13:28"/>
    <x v="307"/>
    <x v="0"/>
    <s v="SIN DATO"/>
    <s v="SIN DATO"/>
    <s v="SIN DATO"/>
    <s v="ABIERTO"/>
    <n v="-75.629548"/>
    <n v="6.273091"/>
    <s v="SUR-ENE"/>
    <x v="0"/>
    <s v="1"/>
    <x v="0"/>
  </r>
  <r>
    <x v="345"/>
    <s v="ENERES"/>
    <s v="NUEVO"/>
    <s v="ENEDOM"/>
    <d v="2025-12-29T13:33:26"/>
    <x v="341"/>
    <s v="1000407422"/>
    <s v="MARCELA ARIAS HENAO"/>
    <s v="SIN DATOS"/>
    <s v="3128775529"/>
    <x v="344"/>
    <x v="0"/>
    <s v="056912115100200201"/>
    <x v="0"/>
    <x v="3"/>
    <s v="Habilitación Viviendas Metrosur"/>
    <x v="0"/>
    <x v="3"/>
    <x v="341"/>
    <s v="0 días 13:33"/>
    <x v="308"/>
    <x v="0"/>
    <s v="SIN DATO"/>
    <s v="SIN DATO"/>
    <s v="SIN DATO"/>
    <s v="ABIERTO"/>
    <n v="-75.606639999999999"/>
    <n v="6.2771800000000004"/>
    <s v="SUR-ENE"/>
    <x v="0"/>
    <s v="1"/>
    <x v="0"/>
  </r>
  <r>
    <x v="346"/>
    <s v="ENERES"/>
    <s v="NUEVO"/>
    <s v="ENEDOM"/>
    <d v="2025-12-29T13:34:35"/>
    <x v="342"/>
    <s v="1025881172"/>
    <s v="MARIA ALEJANDRA CORREA MARIN"/>
    <s v="SIN DATOS"/>
    <s v="3216794899"/>
    <x v="345"/>
    <x v="0"/>
    <s v="050713109110030453"/>
    <x v="0"/>
    <x v="3"/>
    <s v="Habilitación Viviendas Metrosur"/>
    <x v="0"/>
    <x v="3"/>
    <x v="342"/>
    <s v="0 días 13:34"/>
    <x v="309"/>
    <x v="0"/>
    <s v="SIN DATO"/>
    <s v="SIN DATO"/>
    <s v="SIN DATO"/>
    <s v="ABIERTO"/>
    <n v="-75.603260000000006"/>
    <n v="6.2135369999999996"/>
    <s v="SUR-ENE"/>
    <x v="0"/>
    <s v="1"/>
    <x v="0"/>
  </r>
  <r>
    <x v="347"/>
    <s v="ENERES"/>
    <s v="NUEVO"/>
    <s v="ENERES"/>
    <d v="2025-12-29T13:37:11"/>
    <x v="343"/>
    <s v="98624352"/>
    <s v="JOSE EDUARDO QUEVEDO MOSCOSO"/>
    <s v="SIN DATOS"/>
    <s v="3508384791"/>
    <x v="346"/>
    <x v="3"/>
    <s v="074526404000340402"/>
    <x v="3"/>
    <x v="2"/>
    <s v="METROSUR Vin. Leg. Ref. Concentrada"/>
    <x v="0"/>
    <x v="0"/>
    <x v="343"/>
    <s v="0 días 13:37"/>
    <x v="310"/>
    <x v="0"/>
    <s v="SIN DATO"/>
    <s v="SIN DATO"/>
    <s v="SIN DATO"/>
    <s v="ABIERTO"/>
    <n v="-75.615763000000001"/>
    <n v="6.1749260000000001"/>
    <s v="SUR-ENE"/>
    <x v="0"/>
    <s v="1"/>
    <x v="0"/>
  </r>
  <r>
    <x v="348"/>
    <s v="ENERES"/>
    <s v="NUEVO"/>
    <s v="ENERES"/>
    <d v="2025-12-29T13:37:11"/>
    <x v="343"/>
    <s v="98624352"/>
    <s v="JOSE EDUARDO QUEVEDO MOSCOSO"/>
    <s v="SIN DATOS"/>
    <s v="3508384791"/>
    <x v="347"/>
    <x v="3"/>
    <s v="074526404000340202"/>
    <x v="3"/>
    <x v="2"/>
    <s v="METROSUR Vin. Leg. Ref. Concentrada"/>
    <x v="0"/>
    <x v="0"/>
    <x v="343"/>
    <s v="0 días 13:37"/>
    <x v="310"/>
    <x v="0"/>
    <s v="SIN DATO"/>
    <s v="SIN DATO"/>
    <s v="SIN DATO"/>
    <s v="ABIERTO"/>
    <n v="-75.615763000000001"/>
    <n v="6.1749260000000001"/>
    <s v="SUR-ENE"/>
    <x v="0"/>
    <s v="1"/>
    <x v="0"/>
  </r>
  <r>
    <x v="349"/>
    <s v="ENERES"/>
    <s v="NUEVO"/>
    <s v="ENERES"/>
    <d v="2025-12-29T13:37:15"/>
    <x v="344"/>
    <s v="98624352"/>
    <s v="JOSE EDUARDO QUEVEDO MOSCOSO"/>
    <s v="SIN DATOS"/>
    <s v="3508384791"/>
    <x v="348"/>
    <x v="3"/>
    <s v="074526404000340201"/>
    <x v="3"/>
    <x v="2"/>
    <s v="METROSUR Vin. Leg. Ref. Concentrada"/>
    <x v="0"/>
    <x v="0"/>
    <x v="344"/>
    <s v="0 días 13:37"/>
    <x v="310"/>
    <x v="0"/>
    <s v="SIN DATO"/>
    <s v="SIN DATO"/>
    <s v="SIN DATO"/>
    <s v="ABIERTO"/>
    <n v="-75.616126100000002"/>
    <n v="6.1747859800000002"/>
    <s v="SUR-ENE"/>
    <x v="0"/>
    <s v="1"/>
    <x v="0"/>
  </r>
  <r>
    <x v="350"/>
    <s v="ENERES"/>
    <s v="NUEVO"/>
    <s v="ENERES"/>
    <d v="2025-12-29T13:37:15"/>
    <x v="344"/>
    <s v="98624352"/>
    <s v="JOSE EDUARDO QUEVEDO MOSCOSO"/>
    <s v="SIN DATOS"/>
    <s v="3508384791"/>
    <x v="349"/>
    <x v="3"/>
    <s v="074526404000340301"/>
    <x v="3"/>
    <x v="2"/>
    <s v="METROSUR Vin. Leg. Ref. Concentrada"/>
    <x v="0"/>
    <x v="0"/>
    <x v="344"/>
    <s v="0 días 13:37"/>
    <x v="310"/>
    <x v="0"/>
    <s v="SIN DATO"/>
    <s v="SIN DATO"/>
    <s v="SIN DATO"/>
    <s v="ABIERTO"/>
    <n v="-75.615763000000001"/>
    <n v="6.1749260000000001"/>
    <s v="SUR-ENE"/>
    <x v="0"/>
    <s v="1"/>
    <x v="0"/>
  </r>
  <r>
    <x v="351"/>
    <s v="ENERES"/>
    <s v="NUEVO"/>
    <s v="ENERES"/>
    <d v="2025-12-29T13:37:17"/>
    <x v="345"/>
    <s v="98624352"/>
    <s v="JOSE EDUARDO QUEVEDO MOSCOSO"/>
    <s v="SIN DATOS"/>
    <s v="3508384791"/>
    <x v="350"/>
    <x v="3"/>
    <s v="074526404000340302"/>
    <x v="3"/>
    <x v="2"/>
    <s v="METROSUR Vin. Leg. Ref. Concentrada"/>
    <x v="0"/>
    <x v="0"/>
    <x v="345"/>
    <s v="0 días 13:37"/>
    <x v="310"/>
    <x v="0"/>
    <s v="SIN DATO"/>
    <s v="SIN DATO"/>
    <s v="SIN DATO"/>
    <s v="ABIERTO"/>
    <n v="-75.615763000000001"/>
    <n v="6.1749260000000001"/>
    <s v="SUR-ENE"/>
    <x v="0"/>
    <s v="1"/>
    <x v="0"/>
  </r>
  <r>
    <x v="352"/>
    <s v="ENERES"/>
    <s v="NUEVO"/>
    <s v="ENERES"/>
    <d v="2025-12-29T13:37:18"/>
    <x v="346"/>
    <s v="98624352"/>
    <s v="JOSE EDUARDO QUEVEDO MOSCOSO"/>
    <s v="SIN DATOS"/>
    <s v="3508384791"/>
    <x v="351"/>
    <x v="3"/>
    <s v="074526404000340401"/>
    <x v="3"/>
    <x v="2"/>
    <s v="METROSUR Vin. Leg. Ref. Concentrada"/>
    <x v="0"/>
    <x v="0"/>
    <x v="346"/>
    <s v="0 días 13:37"/>
    <x v="310"/>
    <x v="0"/>
    <s v="SIN DATO"/>
    <s v="SIN DATO"/>
    <s v="SIN DATO"/>
    <s v="ABIERTO"/>
    <n v="-75.615763000000001"/>
    <n v="6.1749260000000001"/>
    <s v="SUR-ENE"/>
    <x v="0"/>
    <s v="1"/>
    <x v="0"/>
  </r>
  <r>
    <x v="353"/>
    <s v="ENERES"/>
    <s v="NUEVO"/>
    <s v="ENERES"/>
    <d v="2025-12-29T13:37:18"/>
    <x v="346"/>
    <s v="98624352"/>
    <s v="JOSE EDUARDO QUEVEDO MOSCOSO"/>
    <s v="SIN DATOS"/>
    <s v="3508384791"/>
    <x v="352"/>
    <x v="3"/>
    <s v="074526404000340501"/>
    <x v="3"/>
    <x v="2"/>
    <s v="METROSUR Vin. Leg. Ref. Concentrada"/>
    <x v="0"/>
    <x v="0"/>
    <x v="346"/>
    <s v="0 días 13:37"/>
    <x v="310"/>
    <x v="0"/>
    <s v="SIN DATO"/>
    <s v="SIN DATO"/>
    <s v="SIN DATO"/>
    <s v="ABIERTO"/>
    <n v="-75.615763000000001"/>
    <n v="6.1749260000000001"/>
    <s v="SUR-ENE"/>
    <x v="0"/>
    <s v="1"/>
    <x v="0"/>
  </r>
  <r>
    <x v="354"/>
    <s v="ENERES"/>
    <s v="NUEVO"/>
    <s v="ENEDOM"/>
    <d v="2025-12-29T13:43:58"/>
    <x v="347"/>
    <s v="1152214079"/>
    <s v="JOSE DAVID ZULUAGA VELASQUEZ"/>
    <s v="SIN DATOS"/>
    <s v="3502858325"/>
    <x v="353"/>
    <x v="0"/>
    <s v="053819008000960105"/>
    <x v="0"/>
    <x v="3"/>
    <s v="Habilitación Viviendas Metrosur"/>
    <x v="0"/>
    <x v="3"/>
    <x v="347"/>
    <s v="0 días 13:43"/>
    <x v="311"/>
    <x v="0"/>
    <s v="SIN DATO"/>
    <s v="SIN DATO"/>
    <s v="SIN DATO"/>
    <s v="ABIERTO"/>
    <n v="-75.609534670000002"/>
    <n v="6.2492869100000004"/>
    <s v="SUR-ENE"/>
    <x v="0"/>
    <s v="1"/>
    <x v="0"/>
  </r>
  <r>
    <x v="355"/>
    <s v="ENERES"/>
    <s v="NUEVO"/>
    <s v="ENEDOM"/>
    <d v="2025-12-29T13:54:46"/>
    <x v="348"/>
    <s v="1041255927"/>
    <s v="ELMER JOSE GOMEZ PINEDA"/>
    <s v="SIN DATOS"/>
    <s v="3108348301"/>
    <x v="354"/>
    <x v="0"/>
    <s v="055116807000240315"/>
    <x v="0"/>
    <x v="3"/>
    <s v="Habilitación Viviendas Metrosur"/>
    <x v="0"/>
    <x v="3"/>
    <x v="348"/>
    <s v="0 días 13:54"/>
    <x v="312"/>
    <x v="0"/>
    <s v="SIN DATO"/>
    <s v="SIN DATO"/>
    <s v="SIN DATO"/>
    <s v="ABIERTO"/>
    <n v="-75.540358049999995"/>
    <n v="6.2443833499999997"/>
    <s v="SUR-ENE"/>
    <x v="0"/>
    <s v="1"/>
    <x v="0"/>
  </r>
  <r>
    <x v="356"/>
    <s v="ENERES"/>
    <s v="NUEVO"/>
    <s v="ENERES"/>
    <d v="2025-12-29T13:58:44"/>
    <x v="349"/>
    <s v="30306363"/>
    <s v="CLARA ROSA RODRIGUEZ"/>
    <s v="SIN DATOS"/>
    <s v="3127919933"/>
    <x v="355"/>
    <x v="0"/>
    <s v="086413000000470201"/>
    <x v="0"/>
    <x v="2"/>
    <s v="Revisor Instal. Regadas Metrosur"/>
    <x v="0"/>
    <x v="0"/>
    <x v="349"/>
    <s v="0 días 13:58"/>
    <x v="313"/>
    <x v="0"/>
    <s v="SIN DATO"/>
    <s v="SIN DATO"/>
    <s v="SIN DATO"/>
    <s v="ABIERTO"/>
    <n v="-75.641426780000003"/>
    <n v="6.2797790200000003"/>
    <s v="SUR-ENE"/>
    <x v="0"/>
    <s v="1"/>
    <x v="0"/>
  </r>
  <r>
    <x v="357"/>
    <s v="ENEMRT"/>
    <s v="NUEVO"/>
    <s v="ENEMVI"/>
    <d v="2025-12-29T14:20:50"/>
    <x v="350"/>
    <s v="43543155"/>
    <s v="LUZ MERY ANGEL DAVID"/>
    <s v="SIN DATOS"/>
    <s v="3233222526"/>
    <x v="356"/>
    <x v="0"/>
    <s v="083026004000050000"/>
    <x v="0"/>
    <x v="9"/>
    <s v="METR Mov Red Trans Anderson Castaño"/>
    <x v="0"/>
    <x v="8"/>
    <x v="350"/>
    <s v="0 días 14:20"/>
    <x v="314"/>
    <x v="0"/>
    <s v="SIN DATO"/>
    <s v="SIN DATO"/>
    <s v="SIN DATO"/>
    <s v="ABIERTO"/>
    <n v="-75.621909639999998"/>
    <n v="6.2449468100000001"/>
    <s v="SUR-ENE"/>
    <x v="0"/>
    <s v="1"/>
    <x v="0"/>
  </r>
  <r>
    <x v="358"/>
    <s v="ENENOR"/>
    <s v="CAMBI"/>
    <s v="ENENOR"/>
    <d v="2025-12-29T14:39:45"/>
    <x v="351"/>
    <s v="70166152"/>
    <s v="HUBER DE JESUS MURILLO RAMIREZ"/>
    <s v="4796370"/>
    <s v="3137116637"/>
    <x v="357"/>
    <x v="0"/>
    <s v="055811002000270000"/>
    <x v="0"/>
    <x v="0"/>
    <s v="METROSUR Vin. Leg. Ref. Concentrada"/>
    <x v="0"/>
    <x v="0"/>
    <x v="351"/>
    <s v="0 días 14:39"/>
    <x v="315"/>
    <x v="0"/>
    <s v="SIN DATO"/>
    <s v="SIN DATO"/>
    <s v="SIN DATO"/>
    <s v="ABIERTO"/>
    <n v="-75.599961899999997"/>
    <n v="6.2656321200000002"/>
    <s v="SUR-ENE"/>
    <x v="0"/>
    <s v="2"/>
    <x v="0"/>
  </r>
  <r>
    <x v="359"/>
    <s v="ENENOR"/>
    <s v="CAMBI"/>
    <s v="ENENOR"/>
    <d v="2025-12-29T15:05:27"/>
    <x v="352"/>
    <s v="71717536"/>
    <s v="GABRIEL IGNACIO ALVAREZ VALDERRAMA"/>
    <s v="2916637"/>
    <s v="3022960207"/>
    <x v="358"/>
    <x v="0"/>
    <s v="054715009101000023"/>
    <x v="0"/>
    <x v="0"/>
    <s v="METROSUR Vin. Leg. Ref. Concentrada"/>
    <x v="0"/>
    <x v="0"/>
    <x v="352"/>
    <s v="0 días 15:05"/>
    <x v="316"/>
    <x v="0"/>
    <s v="SIN DATO"/>
    <s v="SIN DATO"/>
    <s v="SIN DATO"/>
    <s v="ABIERTO"/>
    <n v="-75.598821999999998"/>
    <n v="6.2515830000000001"/>
    <s v="SUR-ENE"/>
    <x v="0"/>
    <s v="2"/>
    <x v="0"/>
  </r>
  <r>
    <x v="360"/>
    <s v="ENEMRT"/>
    <s v="NUEVO"/>
    <s v="ENEMVI"/>
    <d v="2025-12-29T16:45:02"/>
    <x v="353"/>
    <s v="10006511568"/>
    <s v="ALEJANDRA ALVAREZ"/>
    <s v="SIN DATOS"/>
    <s v="3145469148"/>
    <x v="359"/>
    <x v="2"/>
    <s v="038616002001480103"/>
    <x v="2"/>
    <x v="9"/>
    <s v="Mov Red Trans Dairo Gil"/>
    <x v="0"/>
    <x v="8"/>
    <x v="353"/>
    <s v="0 días 16:45"/>
    <x v="317"/>
    <x v="0"/>
    <s v="SIN DATO"/>
    <s v="SIN DATO"/>
    <s v="SIN DATO"/>
    <s v="ABIERTO"/>
    <n v="-75.647458999999998"/>
    <n v="6.154242"/>
    <s v="SUR-ENE"/>
    <x v="0"/>
    <s v="1"/>
    <x v="0"/>
  </r>
  <r>
    <x v="361"/>
    <s v="ENERES"/>
    <s v="NUEVO"/>
    <s v="ENERES"/>
    <d v="2024-05-20T11:37:00"/>
    <x v="354"/>
    <s v="43445078"/>
    <s v="ROSA MARIA VALLEJO DE GALLEGO"/>
    <s v="SIN DATOS"/>
    <s v="3225203825"/>
    <x v="360"/>
    <x v="6"/>
    <s v="190789200383372001"/>
    <x v="6"/>
    <x v="2"/>
    <s v="Revisor Instala. Regadas Suroeste"/>
    <x v="1"/>
    <x v="2"/>
    <x v="354"/>
    <s v="0 días 10:06"/>
    <x v="318"/>
    <x v="0"/>
    <s v="SIN DATO"/>
    <s v="SIN DATO"/>
    <s v="SIN DATO"/>
    <s v="ABIERTO"/>
    <n v="-75.67716557"/>
    <n v="5.6762034699999999"/>
    <s v="SUR-ENE"/>
    <x v="1"/>
    <s v="1"/>
    <x v="0"/>
  </r>
  <r>
    <x v="362"/>
    <s v="ENERES"/>
    <s v="NUEVO"/>
    <s v="ENEDOM"/>
    <d v="2025-12-20T11:39:23"/>
    <x v="355"/>
    <s v="1041149416"/>
    <s v="MARIA CAROLINA ESCOBAR LEON"/>
    <s v="SIN DATOS"/>
    <s v="3245080596"/>
    <x v="361"/>
    <x v="7"/>
    <s v="190283200884251099"/>
    <x v="7"/>
    <x v="4"/>
    <s v="Habilitación Viviendas Suroeste"/>
    <x v="1"/>
    <x v="5"/>
    <x v="355"/>
    <s v="6 días 11:39"/>
    <x v="319"/>
    <x v="0"/>
    <s v="SIN DATO"/>
    <s v="SIN DATO"/>
    <s v="SIN DATO"/>
    <s v="ABIERTO"/>
    <n v="-75.658016000000003"/>
    <n v="5.8666390000000002"/>
    <s v="SUR-ENE"/>
    <x v="1"/>
    <s v="1"/>
    <x v="0"/>
  </r>
  <r>
    <x v="363"/>
    <s v="ENERES"/>
    <s v="NUEVO"/>
    <s v="ENEDOM"/>
    <d v="2025-12-16T14:30:16"/>
    <x v="356"/>
    <s v="1042064154"/>
    <s v="ERIKA MARCELA VELEZ ROMAN"/>
    <s v="SIN DATOS"/>
    <s v="3185787592"/>
    <x v="362"/>
    <x v="8"/>
    <s v="190680200519540201"/>
    <x v="8"/>
    <x v="4"/>
    <s v="Habilitación Viviendas Suroeste"/>
    <x v="1"/>
    <x v="5"/>
    <x v="356"/>
    <s v="9 días 14:30"/>
    <x v="320"/>
    <x v="0"/>
    <s v="SIN DATO"/>
    <s v="SIN DATO"/>
    <s v="SIN DATO"/>
    <s v="ABIERTO"/>
    <n v="-75.576691819999994"/>
    <n v="5.9502512200000002"/>
    <s v="SUR-ENE"/>
    <x v="1"/>
    <s v="1"/>
    <x v="0"/>
  </r>
  <r>
    <x v="364"/>
    <s v="ENERES"/>
    <s v="NUEVO"/>
    <s v="ENERES"/>
    <d v="2025-02-17T15:49:29"/>
    <x v="357"/>
    <s v="43835461"/>
    <s v="SILVIA EDITH MUÑOZ ECHAVARRIA"/>
    <s v="2619199"/>
    <s v="3122867648"/>
    <x v="363"/>
    <x v="8"/>
    <s v="190680200630100001"/>
    <x v="8"/>
    <x v="2"/>
    <s v="Revisor Instala. Regadas Suroeste"/>
    <x v="1"/>
    <x v="2"/>
    <x v="357"/>
    <s v="6 días 15:14"/>
    <x v="321"/>
    <x v="0"/>
    <s v="SIN DATO"/>
    <s v="SIN DATO"/>
    <s v="SIN DATO"/>
    <s v="ABIERTO"/>
    <n v="-75.565669999999997"/>
    <n v="5.8625294800000001"/>
    <s v="SUR-ENE"/>
    <x v="1"/>
    <s v="1"/>
    <x v="0"/>
  </r>
  <r>
    <x v="365"/>
    <s v="ENERES"/>
    <s v="NUEVO"/>
    <s v="ENERES"/>
    <d v="2025-02-28T10:21:40"/>
    <x v="358"/>
    <s v="1047994263"/>
    <s v="VICTOR ALFONSO CANO VELASQUEZ"/>
    <s v="SIN DATOS"/>
    <s v="3146698649"/>
    <x v="364"/>
    <x v="9"/>
    <s v="190809200683970001"/>
    <x v="9"/>
    <x v="2"/>
    <s v="Revisor Instala. Regadas Suroeste"/>
    <x v="1"/>
    <x v="2"/>
    <x v="358"/>
    <s v="8 días 15:02"/>
    <x v="322"/>
    <x v="1"/>
    <s v="SIN DATO"/>
    <s v="SIN DATO"/>
    <s v="SIN DATO"/>
    <s v="ABIERTO"/>
    <n v="-75.773651880000003"/>
    <n v="6.0711833799999999"/>
    <s v="SUR-ENE"/>
    <x v="1"/>
    <s v="1"/>
    <x v="1"/>
  </r>
  <r>
    <x v="366"/>
    <s v="ENERES"/>
    <s v="NUEVO"/>
    <s v="ENEDOM"/>
    <d v="2025-03-16T18:06:35"/>
    <x v="359"/>
    <s v="43280529"/>
    <s v="ARELY DEL SOCORRO LONDOÑO RODRIGUEZ"/>
    <s v="SIN DATOS"/>
    <s v="3218494922"/>
    <x v="365"/>
    <x v="10"/>
    <s v="190033200891340001"/>
    <x v="10"/>
    <x v="4"/>
    <s v="Habilitación Viviendas Suroeste"/>
    <x v="1"/>
    <x v="5"/>
    <x v="359"/>
    <s v="8 días 15:37"/>
    <x v="323"/>
    <x v="0"/>
    <s v="SIN DATO"/>
    <s v="SIN DATO"/>
    <s v="SIN DATO"/>
    <s v="ABIERTO"/>
    <n v="-75.931379878000001"/>
    <n v="5.6204820570000598"/>
    <s v="SUR-ENE"/>
    <x v="1"/>
    <s v="1"/>
    <x v="0"/>
  </r>
  <r>
    <x v="367"/>
    <s v="ENEPRE"/>
    <s v="NUEVO"/>
    <s v="ENEPRE"/>
    <d v="2025-06-06T15:28:55"/>
    <x v="360"/>
    <s v="42756849"/>
    <s v="AUXILIO EDILIA ARENAS TAMAYO"/>
    <s v="3362746"/>
    <s v="3234069287"/>
    <x v="366"/>
    <x v="11"/>
    <s v="190383100447700000"/>
    <x v="11"/>
    <x v="5"/>
    <s v="Energía Prepago Suroeste"/>
    <x v="0"/>
    <x v="4"/>
    <x v="360"/>
    <s v="12 días 10:24"/>
    <x v="12"/>
    <x v="3"/>
    <s v="SIN DATO"/>
    <s v="SIN DATO"/>
    <s v="SIN DATO"/>
    <s v="ABIERTO"/>
    <n v="-75.607301289999995"/>
    <n v="5.7399634600000002"/>
    <s v="SUR-ENE"/>
    <x v="1"/>
    <s v="1"/>
    <x v="3"/>
  </r>
  <r>
    <x v="368"/>
    <s v="ENERES"/>
    <s v="NUEVO"/>
    <s v="ENERES"/>
    <d v="2025-07-18T14:00:12"/>
    <x v="361"/>
    <s v="71362045"/>
    <s v="MARLON ANDRES AMAYA CADAVID"/>
    <s v="SIN DATOS"/>
    <s v="3004939772"/>
    <x v="367"/>
    <x v="12"/>
    <s v="190036200504654001"/>
    <x v="12"/>
    <x v="2"/>
    <s v="Revisor Instala. Regadas Suroeste"/>
    <x v="1"/>
    <x v="2"/>
    <x v="361"/>
    <s v="2 días 13:06"/>
    <x v="324"/>
    <x v="0"/>
    <s v="SIN DATO"/>
    <s v="SIN DATO"/>
    <s v="SIN DATO"/>
    <s v="ABIERTO"/>
    <n v="-75.707764999999995"/>
    <n v="6.1010280000000003"/>
    <s v="SUR-ENE"/>
    <x v="1"/>
    <s v="1"/>
    <x v="0"/>
  </r>
  <r>
    <x v="369"/>
    <s v="ENERES"/>
    <s v="NUEVO"/>
    <s v="ENERES"/>
    <d v="2025-08-06T10:07:12"/>
    <x v="362"/>
    <s v="1037648905"/>
    <s v="ESTEFANIA BLANDON GUTIERREZ"/>
    <s v="SIN DATOS"/>
    <s v="3127841390"/>
    <x v="368"/>
    <x v="12"/>
    <s v="190036200504659001"/>
    <x v="12"/>
    <x v="2"/>
    <s v="Revisor Instala. Regadas Suroeste"/>
    <x v="1"/>
    <x v="2"/>
    <x v="362"/>
    <s v="4 días 08:40"/>
    <x v="325"/>
    <x v="0"/>
    <s v="SIN DATO"/>
    <s v="SIN DATO"/>
    <s v="SIN DATO"/>
    <s v="ABIERTO"/>
    <n v="-75.707175000000007"/>
    <n v="6.1013780000000004"/>
    <s v="SUR-ENE"/>
    <x v="1"/>
    <s v="1"/>
    <x v="0"/>
  </r>
  <r>
    <x v="370"/>
    <s v="ENERES"/>
    <s v="NUEVO"/>
    <s v="ENERES"/>
    <d v="2025-08-27T08:45:10"/>
    <x v="363"/>
    <s v="42892986"/>
    <s v="LUZ NEREIDA PEREZ SANCHEZ"/>
    <s v="SIN DATOS"/>
    <s v="3046385927"/>
    <x v="369"/>
    <x v="8"/>
    <s v="190680200585366001"/>
    <x v="8"/>
    <x v="2"/>
    <s v="Revisor Instala. Regadas Suroeste"/>
    <x v="1"/>
    <x v="2"/>
    <x v="363"/>
    <s v="3 días 07:34"/>
    <x v="326"/>
    <x v="0"/>
    <s v="SIN DATO"/>
    <s v="SIN DATO"/>
    <s v="SIN DATO"/>
    <s v="ABIERTO"/>
    <n v="-75.581094500000006"/>
    <n v="5.9062398299999996"/>
    <s v="SUR-ENE"/>
    <x v="1"/>
    <s v="1"/>
    <x v="0"/>
  </r>
  <r>
    <x v="371"/>
    <s v="ENERES"/>
    <s v="CAMBI"/>
    <s v="ENERES"/>
    <d v="2025-10-03T16:39:53"/>
    <x v="364"/>
    <s v="1018374688"/>
    <s v="ERIKA YULIANA RAMIREZ SEGURO"/>
    <s v="SIN DATOS"/>
    <s v="3242998511"/>
    <x v="370"/>
    <x v="13"/>
    <s v="190209200570900000"/>
    <x v="13"/>
    <x v="7"/>
    <s v="Revisor Instala. Regadas Suroeste"/>
    <x v="1"/>
    <x v="2"/>
    <x v="364"/>
    <s v="5 días 15:23"/>
    <x v="327"/>
    <x v="0"/>
    <s v="SIN DATO"/>
    <s v="SIN DATO"/>
    <s v="SIN DATO"/>
    <s v="ABIERTO"/>
    <n v="-75.961744170000003"/>
    <n v="6.0930491699999996"/>
    <s v="SUR-ENE"/>
    <x v="1"/>
    <s v="2"/>
    <x v="0"/>
  </r>
  <r>
    <x v="372"/>
    <s v="ENERES"/>
    <s v="NUEVO"/>
    <s v="ENERES"/>
    <d v="2025-10-14T18:08:18"/>
    <x v="365"/>
    <s v="43685140"/>
    <s v="GLADYS EUGENIA CANO BENJUMEA"/>
    <s v="SIN DATOS"/>
    <s v="3206340082"/>
    <x v="371"/>
    <x v="7"/>
    <s v="190283200733715001"/>
    <x v="7"/>
    <x v="2"/>
    <s v="Revisor Instala. Regadas Suroeste"/>
    <x v="1"/>
    <x v="2"/>
    <x v="365"/>
    <s v="6 días 11:43"/>
    <x v="293"/>
    <x v="0"/>
    <s v="SIN DATO"/>
    <s v="SIN DATO"/>
    <s v="SIN DATO"/>
    <s v="ABIERTO"/>
    <n v="-75.666583419999995"/>
    <n v="5.9889990299999996"/>
    <s v="SUR-ENE"/>
    <x v="1"/>
    <s v="1"/>
    <x v="0"/>
  </r>
  <r>
    <x v="373"/>
    <s v="ENERES"/>
    <s v="NUEVO"/>
    <s v="ENERES"/>
    <d v="2025-10-15T16:03:41"/>
    <x v="366"/>
    <s v="71875583"/>
    <s v="JORGE GUSTAVO ESPINOSA MONCADA"/>
    <s v="SIN DATOS"/>
    <s v="3196854765"/>
    <x v="372"/>
    <x v="14"/>
    <s v="190368100229700002"/>
    <x v="14"/>
    <x v="2"/>
    <s v="Revisor Instala. Regadas Suroeste"/>
    <x v="0"/>
    <x v="0"/>
    <x v="366"/>
    <s v="0 días 10:56"/>
    <x v="328"/>
    <x v="0"/>
    <s v="SIN DATO"/>
    <s v="SIN DATO"/>
    <s v="SIN DATO"/>
    <s v="ABIERTO"/>
    <n v="-75.784275269999995"/>
    <n v="5.79065794"/>
    <s v="SUR-ENE"/>
    <x v="1"/>
    <s v="1"/>
    <x v="0"/>
  </r>
  <r>
    <x v="374"/>
    <s v="ENERES"/>
    <s v="NUEVO"/>
    <s v="ENEDOM"/>
    <d v="2025-10-20T09:44:44"/>
    <x v="367"/>
    <s v="1039022898"/>
    <s v="LEIDY VERONICA ARAQUE MARIN"/>
    <s v="SIN DATOS"/>
    <s v="3156259405"/>
    <x v="373"/>
    <x v="14"/>
    <s v="190368200934700003"/>
    <x v="14"/>
    <x v="3"/>
    <s v="Habilitación Viviendas Suroeste"/>
    <x v="1"/>
    <x v="6"/>
    <x v="367"/>
    <s v="6 días 21:52"/>
    <x v="329"/>
    <x v="1"/>
    <s v="SIN DATO"/>
    <s v="SIN DATO"/>
    <s v="SIN DATO"/>
    <s v="ABIERTO"/>
    <n v="-75.810839999999999"/>
    <n v="5.7708579000000002"/>
    <s v="SUR-ENE"/>
    <x v="1"/>
    <s v="1"/>
    <x v="1"/>
  </r>
  <r>
    <x v="375"/>
    <s v="ENERES"/>
    <s v="NUEVO"/>
    <s v="ENERES"/>
    <d v="2025-10-21T08:57:14"/>
    <x v="368"/>
    <s v="8348941"/>
    <s v="ALBERTO DE JESUS ARCILA POSADA"/>
    <s v="8418538"/>
    <s v="3128604694"/>
    <x v="374"/>
    <x v="10"/>
    <s v="190364200672400001"/>
    <x v="10"/>
    <x v="2"/>
    <s v="Revisor Puntos de Conexión Suroeste"/>
    <x v="1"/>
    <x v="2"/>
    <x v="368"/>
    <s v="7 días 11:08"/>
    <x v="330"/>
    <x v="0"/>
    <s v="SIN DATO"/>
    <s v="SIN DATO"/>
    <s v="SIN DATO"/>
    <s v="ABIERTO"/>
    <n v="-75.852588280000006"/>
    <n v="5.60171682"/>
    <s v="SUR-ENE"/>
    <x v="1"/>
    <s v="1"/>
    <x v="0"/>
  </r>
  <r>
    <x v="376"/>
    <s v="ENERES"/>
    <s v="NUEVO"/>
    <s v="ENERES"/>
    <d v="2025-10-28T10:04:34"/>
    <x v="369"/>
    <s v="3655798"/>
    <s v="CARLOS ALBERTO GRANADOS VANEGAS"/>
    <s v="SIN DATOS"/>
    <s v="3126986431"/>
    <x v="375"/>
    <x v="15"/>
    <s v="900058610001814035"/>
    <x v="15"/>
    <x v="2"/>
    <s v="Revisor Instala. Regadas Suroeste"/>
    <x v="0"/>
    <x v="0"/>
    <x v="369"/>
    <s v="6 días 13:49"/>
    <x v="331"/>
    <x v="1"/>
    <s v="SIN DATO"/>
    <s v="SIN DATO"/>
    <s v="SIN DATO"/>
    <s v="ABIERTO"/>
    <n v="-75.774467161000004"/>
    <n v="5.9552305860000301"/>
    <s v="SUR-ENE"/>
    <x v="1"/>
    <s v="1"/>
    <x v="1"/>
  </r>
  <r>
    <x v="377"/>
    <s v="ENERES"/>
    <s v="CAMBI"/>
    <s v="ENERES"/>
    <d v="2025-11-05T14:56:27"/>
    <x v="370"/>
    <s v="3570601"/>
    <s v="HUGO ALEJANDRO AGUDELO GONZALEZ"/>
    <s v="SIN DATOS"/>
    <s v="3216397143"/>
    <x v="376"/>
    <x v="16"/>
    <s v="190642100180200000"/>
    <x v="16"/>
    <x v="7"/>
    <s v="Revisor Instala. Regadas Suroeste"/>
    <x v="0"/>
    <x v="0"/>
    <x v="370"/>
    <s v="4 días 16:01"/>
    <x v="332"/>
    <x v="0"/>
    <s v="SIN DATO"/>
    <s v="SIN DATO"/>
    <s v="SIN DATO"/>
    <s v="ABIERTO"/>
    <n v="-75.981418538"/>
    <n v="5.9709148120000499"/>
    <s v="SUR-ENE"/>
    <x v="1"/>
    <s v="2"/>
    <x v="0"/>
  </r>
  <r>
    <x v="378"/>
    <s v="ENERES"/>
    <s v="NUEVO"/>
    <s v="ENEDOM"/>
    <d v="2025-11-13T16:42:04"/>
    <x v="371"/>
    <s v="43898673"/>
    <s v="MARIA CENELI CASTRILLON SOTO"/>
    <s v="SIN DATOS"/>
    <s v="3114009561"/>
    <x v="377"/>
    <x v="17"/>
    <s v="190792200634433001"/>
    <x v="17"/>
    <x v="4"/>
    <s v="Habilitación Viviendas Suroeste"/>
    <x v="1"/>
    <x v="5"/>
    <x v="371"/>
    <s v="11 días 06:24"/>
    <x v="333"/>
    <x v="1"/>
    <s v="SIN DATO"/>
    <s v="SIN DATO"/>
    <s v="SIN DATO"/>
    <s v="ABIERTO"/>
    <n v="-75.826728000000003"/>
    <n v="5.8594559999999998"/>
    <s v="SUR-ENE"/>
    <x v="1"/>
    <s v="1"/>
    <x v="1"/>
  </r>
  <r>
    <x v="379"/>
    <s v="ENERES"/>
    <s v="CAMBI"/>
    <s v="ENERES"/>
    <d v="2025-11-12T14:17:21"/>
    <x v="372"/>
    <s v="42764634"/>
    <s v="LUZ YANETH HERNANDEZ RUIZ"/>
    <s v="SIN DATOS"/>
    <s v="3012335735"/>
    <x v="378"/>
    <x v="7"/>
    <s v="190283200801650000"/>
    <x v="7"/>
    <x v="7"/>
    <s v="Revisor Instala. Regadas Suroeste"/>
    <x v="1"/>
    <x v="2"/>
    <x v="372"/>
    <s v="2 días 10:17"/>
    <x v="334"/>
    <x v="0"/>
    <s v="SIN DATO"/>
    <s v="SIN DATO"/>
    <s v="SIN DATO"/>
    <s v="ABIERTO"/>
    <n v="-75.676448030000003"/>
    <n v="5.9671875200000004"/>
    <s v="SUR-ENE"/>
    <x v="1"/>
    <s v="2"/>
    <x v="0"/>
  </r>
  <r>
    <x v="380"/>
    <s v="ENERES"/>
    <s v="NUEVO"/>
    <s v="ENEDOM"/>
    <d v="2025-11-23T10:15:36"/>
    <x v="373"/>
    <s v="98691627"/>
    <s v="DEISON ALBERTO GALLEGO ZAPATA"/>
    <s v="SIN DATOS"/>
    <s v="3207640080"/>
    <x v="379"/>
    <x v="17"/>
    <s v="190792100453400001"/>
    <x v="17"/>
    <x v="4"/>
    <s v="Habilitación Viviendas Suroeste"/>
    <x v="0"/>
    <x v="0"/>
    <x v="373"/>
    <s v="7 días 15:54"/>
    <x v="335"/>
    <x v="0"/>
    <s v="SIN DATO"/>
    <s v="SIN DATO"/>
    <s v="SIN DATO"/>
    <s v="ABIERTO"/>
    <n v="-75.823024559999993"/>
    <n v="5.8619553199999999"/>
    <s v="SUR-ENE"/>
    <x v="1"/>
    <s v="1"/>
    <x v="0"/>
  </r>
  <r>
    <x v="381"/>
    <s v="ENERES"/>
    <s v="NUEVO"/>
    <s v="ENERES"/>
    <d v="2025-11-14T16:29:09"/>
    <x v="374"/>
    <s v="98527409"/>
    <s v="RENE DE JESUS CANO ESCOBAR"/>
    <s v="SIN DATOS"/>
    <s v="3105276973"/>
    <x v="380"/>
    <x v="18"/>
    <s v="190102200895550003"/>
    <x v="18"/>
    <x v="2"/>
    <s v="Revisor Instala. Regadas Suroeste"/>
    <x v="1"/>
    <x v="2"/>
    <x v="374"/>
    <s v="29 días 16:29"/>
    <x v="12"/>
    <x v="3"/>
    <s v="SIN DATO"/>
    <s v="SIN DATO"/>
    <s v="SIN DATO"/>
    <s v="ABIERTO"/>
    <n v="-75.922332049999994"/>
    <n v="5.8301623500000002"/>
    <s v="SUR-ENE"/>
    <x v="1"/>
    <s v="1"/>
    <x v="3"/>
  </r>
  <r>
    <x v="382"/>
    <s v="ENERES"/>
    <s v="NUEVO"/>
    <s v="ENERES"/>
    <d v="2025-11-18T13:26:59"/>
    <x v="375"/>
    <s v="98466295"/>
    <s v="ALVARO DE JESUS BETANCUR BLANDON"/>
    <s v="SIN DATOS"/>
    <s v="3122220552"/>
    <x v="381"/>
    <x v="6"/>
    <s v="190856200494050002"/>
    <x v="6"/>
    <x v="2"/>
    <s v="Revisor Instala. Regadas Suroeste"/>
    <x v="1"/>
    <x v="2"/>
    <x v="375"/>
    <s v="17 días 11:19"/>
    <x v="12"/>
    <x v="3"/>
    <s v="SIN DATO"/>
    <s v="SIN DATO"/>
    <s v="SIN DATO"/>
    <s v="ABIERTO"/>
    <n v="-75.646579000000003"/>
    <n v="5.6000560000000004"/>
    <s v="SUR-ENE"/>
    <x v="1"/>
    <s v="1"/>
    <x v="3"/>
  </r>
  <r>
    <x v="383"/>
    <s v="ENENOR"/>
    <s v="NUEVO"/>
    <s v="ENENOR"/>
    <d v="2025-11-26T13:57:28"/>
    <x v="376"/>
    <s v="71618875"/>
    <s v="GUSTAVO CANO VARGAS"/>
    <s v="SIN DATOS"/>
    <s v="3146727485"/>
    <x v="382"/>
    <x v="6"/>
    <s v="190856200429790105"/>
    <x v="6"/>
    <x v="6"/>
    <s v="Revisor Instala. Regadas Suroeste"/>
    <x v="1"/>
    <x v="2"/>
    <x v="376"/>
    <s v="8 días 16:44"/>
    <x v="336"/>
    <x v="1"/>
    <s v="SIN DATO"/>
    <s v="SIN DATO"/>
    <s v="SIN DATO"/>
    <s v="ABIERTO"/>
    <n v="-75.646981999999994"/>
    <n v="5.6607430000000001"/>
    <s v="SUR-ENE"/>
    <x v="1"/>
    <s v="1"/>
    <x v="1"/>
  </r>
  <r>
    <x v="384"/>
    <s v="ENERES"/>
    <s v="NUEVO"/>
    <s v="ENEDOM"/>
    <d v="2025-11-27T15:32:50"/>
    <x v="377"/>
    <s v="6695550"/>
    <s v="JAIRO DE JESUS RUEDA"/>
    <s v="SIN DATOS"/>
    <s v="3147346011"/>
    <x v="383"/>
    <x v="16"/>
    <s v="190642200993910000"/>
    <x v="16"/>
    <x v="4"/>
    <s v="Habilitación Viviendas Suroeste"/>
    <x v="1"/>
    <x v="5"/>
    <x v="377"/>
    <s v="6 días 08:04"/>
    <x v="337"/>
    <x v="0"/>
    <s v="SIN DATO"/>
    <s v="SIN DATO"/>
    <s v="SIN DATO"/>
    <s v="ABIERTO"/>
    <n v="-75.971935060000007"/>
    <n v="5.9750577800000002"/>
    <s v="SUR-ENE"/>
    <x v="1"/>
    <s v="2"/>
    <x v="0"/>
  </r>
  <r>
    <x v="385"/>
    <s v="ENERES"/>
    <s v="NUEVO"/>
    <s v="ENERES"/>
    <d v="2025-11-27T17:00:53"/>
    <x v="378"/>
    <s v="71752115"/>
    <s v="LUIS GIOVANY MORALES MURILLO"/>
    <s v="4089366"/>
    <s v="3117363080"/>
    <x v="384"/>
    <x v="18"/>
    <s v="190102200557400002"/>
    <x v="18"/>
    <x v="2"/>
    <s v="Revisor Instala. Regadas Suroeste"/>
    <x v="1"/>
    <x v="2"/>
    <x v="378"/>
    <s v="21 días 17:00"/>
    <x v="12"/>
    <x v="3"/>
    <s v="SIN DATO"/>
    <s v="SIN DATO"/>
    <s v="SIN DATO"/>
    <s v="ABIERTO"/>
    <n v="-76.011822280000004"/>
    <n v="5.7819821600000001"/>
    <s v="SUR-ENE"/>
    <x v="1"/>
    <s v="1"/>
    <x v="3"/>
  </r>
  <r>
    <x v="386"/>
    <s v="ENERES"/>
    <s v="NUEVO"/>
    <s v="ENEDOM"/>
    <d v="2025-12-17T13:17:29"/>
    <x v="379"/>
    <s v="43711345"/>
    <s v="BEATRIZ ELENA FLOREZ ORTEGA"/>
    <s v="SIN DATOS"/>
    <s v="3195144688"/>
    <x v="385"/>
    <x v="19"/>
    <s v="190029200867687000"/>
    <x v="19"/>
    <x v="4"/>
    <s v="Habilitación Viviendas Suroeste"/>
    <x v="1"/>
    <x v="5"/>
    <x v="379"/>
    <s v="8 días 13:17"/>
    <x v="105"/>
    <x v="0"/>
    <s v="SIN DATO"/>
    <s v="SIN DATO"/>
    <s v="SIN DATO"/>
    <s v="ABIERTO"/>
    <n v="-75.700465469999997"/>
    <n v="6.0781529000000001"/>
    <s v="SUR-ENE"/>
    <x v="1"/>
    <s v="1"/>
    <x v="0"/>
  </r>
  <r>
    <x v="387"/>
    <s v="ENERES"/>
    <s v="NUEVO"/>
    <s v="ENERES"/>
    <d v="2025-12-01T08:35:09"/>
    <x v="380"/>
    <s v="21437832"/>
    <s v="MARTHA LIGIA TORO ALVAREZ"/>
    <s v="SIN DATOS"/>
    <s v="3128632355"/>
    <x v="386"/>
    <x v="19"/>
    <s v="900050300000840919"/>
    <x v="19"/>
    <x v="2"/>
    <s v="Revisor Instala. Regadas Suroeste"/>
    <x v="0"/>
    <x v="0"/>
    <x v="380"/>
    <s v="0 días 08:41"/>
    <x v="338"/>
    <x v="0"/>
    <s v="SIN DATO"/>
    <s v="SIN DATO"/>
    <s v="SIN DATO"/>
    <s v="ABIERTO"/>
    <n v="-75.708215686000003"/>
    <n v="6.0325253630000502"/>
    <s v="SUR-ENE"/>
    <x v="1"/>
    <s v="1"/>
    <x v="0"/>
  </r>
  <r>
    <x v="388"/>
    <s v="ENERES"/>
    <s v="NUEVO"/>
    <s v="ENERES"/>
    <d v="2025-12-01T15:13:21"/>
    <x v="381"/>
    <s v="3629407"/>
    <s v="GUSTAVO ALONSO ROMAN SANCHEZ"/>
    <s v="SIN DATOS"/>
    <s v="3002935920"/>
    <x v="387"/>
    <x v="17"/>
    <s v="190792100387000001"/>
    <x v="17"/>
    <x v="2"/>
    <s v="Revisor Instala. Regadas Suroeste"/>
    <x v="0"/>
    <x v="0"/>
    <x v="381"/>
    <s v="3 días 11:04"/>
    <x v="339"/>
    <x v="0"/>
    <s v="SIN DATO"/>
    <s v="SIN DATO"/>
    <s v="SIN DATO"/>
    <s v="ABIERTO"/>
    <n v="-75.822774269999996"/>
    <n v="5.8643067799999997"/>
    <s v="SUR-ENE"/>
    <x v="1"/>
    <s v="1"/>
    <x v="0"/>
  </r>
  <r>
    <x v="389"/>
    <s v="ENERES"/>
    <s v="NUEVO"/>
    <s v="ENERES"/>
    <d v="2025-12-02T10:13:23"/>
    <x v="382"/>
    <s v="1037583153"/>
    <s v="JUAN GUILLERMO CORREA RESTREPO"/>
    <s v="SIN DATOS"/>
    <s v="3108922059"/>
    <x v="388"/>
    <x v="9"/>
    <s v="190809200605450101"/>
    <x v="9"/>
    <x v="2"/>
    <s v="Revisor Instala. Regadas Suroeste"/>
    <x v="1"/>
    <x v="2"/>
    <x v="382"/>
    <s v="0 días 11:07"/>
    <x v="340"/>
    <x v="0"/>
    <s v="SIN DATO"/>
    <s v="SIN DATO"/>
    <s v="SIN DATO"/>
    <s v="ABIERTO"/>
    <n v="-75.753863999999993"/>
    <n v="6.0298449999999999"/>
    <s v="SUR-ENE"/>
    <x v="1"/>
    <s v="1"/>
    <x v="0"/>
  </r>
  <r>
    <x v="390"/>
    <s v="ENERES"/>
    <s v="CAMBI"/>
    <s v="ENERES"/>
    <d v="2025-12-03T08:48:02"/>
    <x v="383"/>
    <s v="71493212"/>
    <s v="CARLOS ALBERTO ZAPATA MUÑOZ"/>
    <s v="SIN DATOS"/>
    <s v="3212252774"/>
    <x v="389"/>
    <x v="13"/>
    <s v="190209100033200000"/>
    <x v="13"/>
    <x v="7"/>
    <s v="Revisor Instala. Regadas Suroeste"/>
    <x v="0"/>
    <x v="0"/>
    <x v="383"/>
    <s v="5 días 14:43"/>
    <x v="341"/>
    <x v="0"/>
    <s v="SIN DATO"/>
    <s v="SIN DATO"/>
    <s v="SIN DATO"/>
    <s v="ABIERTO"/>
    <n v="-75.904134220000003"/>
    <n v="6.0471416199999997"/>
    <s v="SUR-ENE"/>
    <x v="1"/>
    <s v="2"/>
    <x v="0"/>
  </r>
  <r>
    <x v="391"/>
    <s v="ENERES"/>
    <s v="NUEVO"/>
    <s v="ENERES"/>
    <d v="2025-12-09T09:22:48"/>
    <x v="384"/>
    <s v="15334174"/>
    <s v="LUIS CARLOS QUIRAMA ALZATE"/>
    <s v="SIN DATOS"/>
    <s v="3233676521"/>
    <x v="390"/>
    <x v="8"/>
    <s v="190679100189600001"/>
    <x v="8"/>
    <x v="2"/>
    <s v="Revisor Instala. Regadas Suroeste"/>
    <x v="0"/>
    <x v="0"/>
    <x v="384"/>
    <s v="5 días 15:05"/>
    <x v="342"/>
    <x v="0"/>
    <s v="SIN DATO"/>
    <s v="SIN DATO"/>
    <s v="SIN DATO"/>
    <s v="ABIERTO"/>
    <n v="-75.566299529999995"/>
    <n v="5.8778541400000002"/>
    <s v="SUR-ENE"/>
    <x v="1"/>
    <s v="1"/>
    <x v="0"/>
  </r>
  <r>
    <x v="392"/>
    <s v="ENERES"/>
    <s v="CAMBI"/>
    <s v="ENERES"/>
    <d v="2025-12-10T07:52:28"/>
    <x v="385"/>
    <s v="98465908"/>
    <s v="VICTOR RAUL MONTOYA VASQUEZ"/>
    <s v="SIN DATOS"/>
    <s v="3217764801"/>
    <x v="391"/>
    <x v="6"/>
    <s v="190856100095000000"/>
    <x v="6"/>
    <x v="7"/>
    <s v="Revisor Instala. Regadas Suroeste"/>
    <x v="0"/>
    <x v="0"/>
    <x v="385"/>
    <s v="7 días 15:50"/>
    <x v="193"/>
    <x v="0"/>
    <s v="SIN DATO"/>
    <s v="SIN DATO"/>
    <s v="SIN DATO"/>
    <s v="ABIERTO"/>
    <n v="-75.622511290000006"/>
    <n v="5.6173580799999998"/>
    <s v="SUR-ENE"/>
    <x v="1"/>
    <s v="2"/>
    <x v="0"/>
  </r>
  <r>
    <x v="393"/>
    <s v="ENEMRT"/>
    <s v="NUEVO"/>
    <s v="ENEMVI"/>
    <d v="2025-12-10T09:19:39"/>
    <x v="386"/>
    <s v="21462010"/>
    <s v="ARACELY DE JESUS FORONDA PEREZ"/>
    <s v="SIN DATOS"/>
    <s v="3136559627"/>
    <x v="392"/>
    <x v="20"/>
    <s v="190467200720882000"/>
    <x v="20"/>
    <x v="9"/>
    <s v="Equipo Movimiento de Redes Suroeste"/>
    <x v="1"/>
    <x v="7"/>
    <x v="386"/>
    <s v="13 días 09:19"/>
    <x v="59"/>
    <x v="1"/>
    <s v="SIN DATO"/>
    <s v="SIN DATO"/>
    <s v="SIN DATO"/>
    <s v="ABIERTO"/>
    <n v="-75.525547000000003"/>
    <n v="5.8950820000000004"/>
    <s v="SUR-ENE"/>
    <x v="1"/>
    <s v="1"/>
    <x v="1"/>
  </r>
  <r>
    <x v="394"/>
    <s v="ENERES"/>
    <s v="NUEVO"/>
    <s v="ENEDOM"/>
    <d v="2025-12-20T07:44:33"/>
    <x v="387"/>
    <s v="43838581"/>
    <s v="LILIANA MARIA CARDONA VILLADA"/>
    <s v="SIN DATOS"/>
    <s v="3004902418"/>
    <x v="393"/>
    <x v="19"/>
    <s v="190030200416174000"/>
    <x v="19"/>
    <x v="4"/>
    <s v="Habilitación Viviendas Suroeste"/>
    <x v="1"/>
    <x v="5"/>
    <x v="387"/>
    <s v="6 días 07:44"/>
    <x v="343"/>
    <x v="0"/>
    <s v="SIN DATO"/>
    <s v="SIN DATO"/>
    <s v="SIN DATO"/>
    <s v="ABIERTO"/>
    <n v="-75.694269750000004"/>
    <n v="6.0552988299999999"/>
    <s v="SUR-ENE"/>
    <x v="1"/>
    <s v="1"/>
    <x v="0"/>
  </r>
  <r>
    <x v="395"/>
    <s v="ENEMRT"/>
    <s v="NUEVO"/>
    <s v="ENEMVI"/>
    <d v="2025-12-11T09:33:22"/>
    <x v="388"/>
    <s v="1035420080"/>
    <s v="DIEGO ALEJANDRO ADARVE DURANGO"/>
    <s v="7236275"/>
    <s v="3008580576"/>
    <x v="394"/>
    <x v="21"/>
    <s v="190033200815450000"/>
    <x v="21"/>
    <x v="9"/>
    <s v="Equipo Movimiento de Redes Suroeste"/>
    <x v="1"/>
    <x v="7"/>
    <x v="388"/>
    <s v="12 días 09:33"/>
    <x v="344"/>
    <x v="1"/>
    <s v="SIN DATO"/>
    <s v="SIN DATO"/>
    <s v="SIN DATO"/>
    <s v="ABIERTO"/>
    <n v="-75.886198859999993"/>
    <n v="5.7747314599999999"/>
    <s v="SUR-ENE"/>
    <x v="1"/>
    <s v="1"/>
    <x v="1"/>
  </r>
  <r>
    <x v="396"/>
    <s v="ENEMRT"/>
    <s v="NUEVO"/>
    <s v="ENEMVI"/>
    <d v="2025-12-11T11:18:25"/>
    <x v="389"/>
    <s v="1038770308"/>
    <s v="BAYRON ANDRES HERNANDEZ SEPULVEDA"/>
    <s v="SIN DATOS"/>
    <s v="3015841855"/>
    <x v="395"/>
    <x v="13"/>
    <s v="190209200790500000"/>
    <x v="13"/>
    <x v="9"/>
    <s v="Equipo Movimiento de Redes Suroeste"/>
    <x v="1"/>
    <x v="7"/>
    <x v="389"/>
    <s v="12 días 11:18"/>
    <x v="345"/>
    <x v="1"/>
    <s v="SIN DATO"/>
    <s v="SIN DATO"/>
    <s v="SIN DATO"/>
    <s v="ABIERTO"/>
    <n v="-75.914855000000003"/>
    <n v="6.0420999999999996"/>
    <s v="SUR-ENE"/>
    <x v="1"/>
    <s v="1"/>
    <x v="1"/>
  </r>
  <r>
    <x v="397"/>
    <s v="ENECNX"/>
    <s v="NUEVO"/>
    <s v="ENECNX"/>
    <d v="2025-12-11T14:43:00"/>
    <x v="390"/>
    <s v="1027883521"/>
    <s v="MARIA LUCELLY RESTREPO MOLINA"/>
    <s v="SIN DATOS"/>
    <s v="3233318839"/>
    <x v="396"/>
    <x v="10"/>
    <s v="190033200567300001"/>
    <x v="10"/>
    <x v="1"/>
    <s v="Revisor Puntos de Conexión Suroeste"/>
    <x v="1"/>
    <x v="1"/>
    <x v="390"/>
    <s v="0 días 12:17"/>
    <x v="346"/>
    <x v="0"/>
    <s v="SIN DATO"/>
    <s v="SIN DATO"/>
    <s v="SIN DATO"/>
    <s v="ABIERTO"/>
    <n v="-75.920124150000007"/>
    <n v="5.6164794200000001"/>
    <s v="SUR-ENE"/>
    <x v="1"/>
    <s v="1"/>
    <x v="0"/>
  </r>
  <r>
    <x v="398"/>
    <s v="ENEMRT"/>
    <s v="NUEVO"/>
    <s v="ENEMVI"/>
    <d v="2025-12-11T16:18:22"/>
    <x v="391"/>
    <s v="1036618963"/>
    <s v="CARLOS ANDRES DURANGO GONZALEZ"/>
    <s v="SIN DATOS"/>
    <s v="3027424499"/>
    <x v="397"/>
    <x v="22"/>
    <s v="190348200501600000"/>
    <x v="22"/>
    <x v="9"/>
    <s v="Equipo Movimiento de Redes Suroeste"/>
    <x v="1"/>
    <x v="7"/>
    <x v="391"/>
    <s v="12 días 16:18"/>
    <x v="347"/>
    <x v="1"/>
    <s v="SIN DATO"/>
    <s v="SIN DATO"/>
    <s v="SIN DATO"/>
    <s v="ABIERTO"/>
    <n v="-75.722120930000003"/>
    <n v="6.1671556699999996"/>
    <s v="SUR-ENE"/>
    <x v="1"/>
    <s v="1"/>
    <x v="1"/>
  </r>
  <r>
    <x v="399"/>
    <s v="ENEMRT"/>
    <s v="NUEVO"/>
    <s v="ENEMVI"/>
    <d v="2025-12-12T11:19:46"/>
    <x v="392"/>
    <s v="15271999"/>
    <s v="ALEX EDUARDO MEJIA GUERRA"/>
    <s v="SIN DATOS"/>
    <s v="3023754556"/>
    <x v="398"/>
    <x v="8"/>
    <s v="190680200562700000"/>
    <x v="8"/>
    <x v="9"/>
    <s v="Equipo Movimiento de Redes Suroeste"/>
    <x v="1"/>
    <x v="7"/>
    <x v="392"/>
    <s v="11 días 11:19"/>
    <x v="348"/>
    <x v="0"/>
    <s v="SIN DATO"/>
    <s v="SIN DATO"/>
    <s v="SIN DATO"/>
    <s v="ABIERTO"/>
    <n v="-75.59085528"/>
    <n v="5.9467306999999998"/>
    <s v="SUR-ENE"/>
    <x v="1"/>
    <s v="1"/>
    <x v="0"/>
  </r>
  <r>
    <x v="400"/>
    <s v="ENEPRE"/>
    <s v="NUEVO"/>
    <s v="ENEPRE"/>
    <d v="2025-12-12T11:37:44"/>
    <x v="393"/>
    <s v="21574855"/>
    <s v="BLANCA LILIA GIL VARGAS"/>
    <s v="8412853"/>
    <s v="3103579810"/>
    <x v="399"/>
    <x v="18"/>
    <s v="190101100331100000"/>
    <x v="18"/>
    <x v="5"/>
    <s v="Energía Prepago Suroeste"/>
    <x v="0"/>
    <x v="4"/>
    <x v="393"/>
    <s v="11 días 11:37"/>
    <x v="349"/>
    <x v="2"/>
    <s v="SIN DATO"/>
    <s v="SIN DATO"/>
    <s v="SIN DATO"/>
    <s v="ABIERTO"/>
    <n v="-76.033588539999997"/>
    <n v="5.8545537699999999"/>
    <s v="SUR-ENE"/>
    <x v="1"/>
    <s v="1"/>
    <x v="2"/>
  </r>
  <r>
    <x v="401"/>
    <s v="ENERES"/>
    <s v="NUEVO"/>
    <s v="ENERES"/>
    <d v="2025-12-12T15:35:31"/>
    <x v="394"/>
    <s v="71878466"/>
    <s v="DORIAM ARLEY HERRERA PALACIO"/>
    <s v="SIN DATOS"/>
    <s v="3145357257"/>
    <x v="400"/>
    <x v="10"/>
    <s v="190033200896170007"/>
    <x v="10"/>
    <x v="2"/>
    <s v="Revisor Instala. Regadas Suroeste"/>
    <x v="1"/>
    <x v="2"/>
    <x v="394"/>
    <s v="4 días 11:02"/>
    <x v="350"/>
    <x v="0"/>
    <s v="SIN DATO"/>
    <s v="SIN DATO"/>
    <s v="SIN DATO"/>
    <s v="ABIERTO"/>
    <n v="-75.966453999999999"/>
    <n v="5.7000929999999999"/>
    <s v="SUR-ENE"/>
    <x v="1"/>
    <s v="1"/>
    <x v="0"/>
  </r>
  <r>
    <x v="402"/>
    <s v="ENERES"/>
    <s v="NUEVO"/>
    <s v="ENERES"/>
    <d v="2025-12-12T16:17:56"/>
    <x v="395"/>
    <s v="98562268"/>
    <s v="JORGE ANDRES ANGEL LONDOÑO"/>
    <s v="SIN DATOS"/>
    <s v="3116970520"/>
    <x v="401"/>
    <x v="23"/>
    <s v="190789100289802301"/>
    <x v="23"/>
    <x v="2"/>
    <s v="Revisor Instala. Regadas Suroeste"/>
    <x v="0"/>
    <x v="0"/>
    <x v="395"/>
    <s v="4 días 09:10"/>
    <x v="351"/>
    <x v="0"/>
    <s v="SIN DATO"/>
    <s v="SIN DATO"/>
    <s v="SIN DATO"/>
    <s v="ABIERTO"/>
    <n v="-75.716726120000004"/>
    <n v="5.6659087799999996"/>
    <s v="SUR-ENE"/>
    <x v="1"/>
    <s v="1"/>
    <x v="0"/>
  </r>
  <r>
    <x v="403"/>
    <s v="ENERES"/>
    <s v="NUEVO"/>
    <s v="ENEDOM"/>
    <d v="2025-12-12T17:09:51"/>
    <x v="396"/>
    <s v="1018373985"/>
    <s v="JUAN FERNANDO LONDOÑO RESTREPO"/>
    <s v="SIN DATOS"/>
    <s v="3192528081"/>
    <x v="402"/>
    <x v="24"/>
    <s v="190093100539100001"/>
    <x v="24"/>
    <x v="3"/>
    <s v="Habilitación Viviendas Suroeste"/>
    <x v="0"/>
    <x v="3"/>
    <x v="396"/>
    <s v="5 días 13:58"/>
    <x v="352"/>
    <x v="0"/>
    <s v="SIN DATO"/>
    <s v="SIN DATO"/>
    <s v="SIN DATO"/>
    <s v="ABIERTO"/>
    <n v="-75.981314010000006"/>
    <n v="6.1237914699999996"/>
    <s v="SUR-ENE"/>
    <x v="1"/>
    <s v="1"/>
    <x v="0"/>
  </r>
  <r>
    <x v="404"/>
    <s v="ENERES"/>
    <s v="NUEVO"/>
    <s v="ENEDOM"/>
    <d v="2025-12-12T17:21:39"/>
    <x v="397"/>
    <s v="1018373985"/>
    <s v="JUAN FERNANDO LONDOÑO RESTREPO"/>
    <s v="SIN DATOS"/>
    <s v="3192528081"/>
    <x v="403"/>
    <x v="24"/>
    <s v="190093100539100002"/>
    <x v="24"/>
    <x v="3"/>
    <s v="Habilitación Viviendas Suroeste"/>
    <x v="0"/>
    <x v="3"/>
    <x v="397"/>
    <s v="5 días 13:58"/>
    <x v="352"/>
    <x v="0"/>
    <s v="SIN DATO"/>
    <s v="SIN DATO"/>
    <s v="SIN DATO"/>
    <s v="ABIERTO"/>
    <n v="-75.981314010000006"/>
    <n v="6.1237914699999996"/>
    <s v="SUR-ENE"/>
    <x v="1"/>
    <s v="1"/>
    <x v="0"/>
  </r>
  <r>
    <x v="405"/>
    <s v="ENERES"/>
    <s v="NUEVO"/>
    <s v="ENERES"/>
    <d v="2025-12-15T09:38:24"/>
    <x v="398"/>
    <s v="21829459"/>
    <s v="LUZ MARINA JIMENEZ GUTIERREZ"/>
    <s v="SIN DATOS"/>
    <s v="3122801862"/>
    <x v="404"/>
    <x v="14"/>
    <s v="190368100260650005"/>
    <x v="14"/>
    <x v="2"/>
    <s v="Revisor Instala. Regadas Suroeste"/>
    <x v="0"/>
    <x v="0"/>
    <x v="398"/>
    <s v="0 días 09:03"/>
    <x v="353"/>
    <x v="0"/>
    <s v="SIN DATO"/>
    <s v="SIN DATO"/>
    <s v="SIN DATO"/>
    <s v="ABIERTO"/>
    <n v="-75.776937910000001"/>
    <n v="5.7909821900000003"/>
    <s v="SUR-ENE"/>
    <x v="1"/>
    <s v="1"/>
    <x v="0"/>
  </r>
  <r>
    <x v="406"/>
    <s v="ENEMRT"/>
    <s v="NUEVO"/>
    <s v="ENEMVI"/>
    <d v="2025-12-15T09:51:38"/>
    <x v="399"/>
    <s v="21791234"/>
    <s v="LUZ MERI CASTRILLON DE TORO"/>
    <s v="SIN DATOS"/>
    <s v="3135017682"/>
    <x v="405"/>
    <x v="22"/>
    <s v="190347100014130000"/>
    <x v="22"/>
    <x v="9"/>
    <s v="Equipo Movimiento de Redes Suroeste"/>
    <x v="0"/>
    <x v="8"/>
    <x v="399"/>
    <s v="0 días 12:17"/>
    <x v="354"/>
    <x v="0"/>
    <s v="SIN DATO"/>
    <s v="SIN DATO"/>
    <s v="SIN DATO"/>
    <s v="ABIERTO"/>
    <n v="-75.729629829999993"/>
    <n v="6.2095789999999997"/>
    <s v="SUR-ENE"/>
    <x v="1"/>
    <s v="1"/>
    <x v="0"/>
  </r>
  <r>
    <x v="407"/>
    <s v="ENERES"/>
    <s v="NUEVO"/>
    <s v="ENEDOM"/>
    <d v="2025-12-22T09:55:16"/>
    <x v="400"/>
    <s v="1036616711"/>
    <s v="EDWIN DAVID BEDOYA RAMIREZ"/>
    <s v="SIN DATOS"/>
    <s v="3135355609"/>
    <x v="406"/>
    <x v="22"/>
    <s v="190347100039855201"/>
    <x v="22"/>
    <x v="4"/>
    <s v="Habilitación Viviendas Suroeste"/>
    <x v="0"/>
    <x v="0"/>
    <x v="400"/>
    <s v="5 días 09:55"/>
    <x v="355"/>
    <x v="0"/>
    <s v="SIN DATO"/>
    <s v="SIN DATO"/>
    <s v="SIN DATO"/>
    <s v="ABIERTO"/>
    <n v="-75.73613847"/>
    <n v="6.2148354799999996"/>
    <s v="SUR-ENE"/>
    <x v="1"/>
    <s v="1"/>
    <x v="0"/>
  </r>
  <r>
    <x v="408"/>
    <s v="ENEMRT"/>
    <s v="NUEVO"/>
    <s v="ENEMVI"/>
    <d v="2025-12-16T11:13:36"/>
    <x v="401"/>
    <s v="70812945"/>
    <s v="ALEJANDRO VASQUEZ GIRALDO"/>
    <s v="SIN DATOS"/>
    <s v="3113703682"/>
    <x v="407"/>
    <x v="25"/>
    <s v="190364100296888101"/>
    <x v="25"/>
    <x v="9"/>
    <s v="Equipo Movimiento de Redes Suroeste"/>
    <x v="0"/>
    <x v="8"/>
    <x v="401"/>
    <s v="9 días 11:13"/>
    <x v="356"/>
    <x v="0"/>
    <s v="SIN DATO"/>
    <s v="SIN DATO"/>
    <s v="SIN DATO"/>
    <s v="ABIERTO"/>
    <n v="-75.821206000000004"/>
    <n v="5.5975640000000002"/>
    <s v="SUR-ENE"/>
    <x v="1"/>
    <s v="1"/>
    <x v="0"/>
  </r>
  <r>
    <x v="409"/>
    <s v="ENEMRT"/>
    <s v="NUEVO"/>
    <s v="ENEMVI"/>
    <d v="2025-12-16T14:18:29"/>
    <x v="402"/>
    <s v="1020446713"/>
    <s v="JOAN DAVID BARRERA SANCHEZ"/>
    <s v="SIN DATOS"/>
    <s v="3045634679"/>
    <x v="408"/>
    <x v="19"/>
    <s v="190030200760370002"/>
    <x v="19"/>
    <x v="9"/>
    <s v="Equipo Movimiento de Redes Suroeste"/>
    <x v="1"/>
    <x v="7"/>
    <x v="402"/>
    <s v="9 días 14:18"/>
    <x v="357"/>
    <x v="0"/>
    <s v="SIN DATO"/>
    <s v="SIN DATO"/>
    <s v="SIN DATO"/>
    <s v="ABIERTO"/>
    <n v="-75.689269629999998"/>
    <n v="6.0413568"/>
    <s v="SUR-ENE"/>
    <x v="1"/>
    <s v="1"/>
    <x v="0"/>
  </r>
  <r>
    <x v="410"/>
    <s v="ENEMRT"/>
    <s v="NUEVO"/>
    <s v="ENEMVI"/>
    <d v="2025-12-16T15:32:40"/>
    <x v="403"/>
    <s v="43594499"/>
    <s v="DIANA LONDOÑO CASTAÑEDA"/>
    <s v="SIN DATOS"/>
    <s v="3122515321"/>
    <x v="409"/>
    <x v="8"/>
    <s v="190680200464350000"/>
    <x v="8"/>
    <x v="9"/>
    <s v="Equipo Movimiento de Redes Suroeste"/>
    <x v="1"/>
    <x v="7"/>
    <x v="403"/>
    <s v="9 días 15:32"/>
    <x v="358"/>
    <x v="0"/>
    <s v="SIN DATO"/>
    <s v="SIN DATO"/>
    <s v="SIN DATO"/>
    <s v="ABIERTO"/>
    <n v="-75.575849000000005"/>
    <n v="5.8929220000000004"/>
    <s v="SUR-ENE"/>
    <x v="1"/>
    <s v="1"/>
    <x v="0"/>
  </r>
  <r>
    <x v="411"/>
    <s v="ENENOR"/>
    <s v="NUEVO"/>
    <s v="ENENOR"/>
    <d v="2025-12-17T10:49:01"/>
    <x v="404"/>
    <s v="1027887714"/>
    <s v="JORGE ESTIBEN CASTAÑEDA GARCIA"/>
    <s v="SIN DATOS"/>
    <s v="3122599292"/>
    <x v="410"/>
    <x v="10"/>
    <s v="190033200568535001"/>
    <x v="10"/>
    <x v="6"/>
    <s v="Revisor Instala. Regadas Suroeste"/>
    <x v="1"/>
    <x v="2"/>
    <x v="404"/>
    <s v="8 días 10:49"/>
    <x v="359"/>
    <x v="1"/>
    <s v="SIN DATO"/>
    <s v="SIN DATO"/>
    <s v="SIN DATO"/>
    <s v="ABIERTO"/>
    <n v="-75.916411999999994"/>
    <n v="5.6131799999999998"/>
    <s v="SUR-ENE"/>
    <x v="1"/>
    <s v="1"/>
    <x v="1"/>
  </r>
  <r>
    <x v="412"/>
    <s v="ENERES"/>
    <s v="CAMBI"/>
    <s v="ENERES"/>
    <d v="2025-12-17T10:50:24"/>
    <x v="405"/>
    <s v="1039450958"/>
    <s v="JORGE ANDRES ACEVEDO PINO"/>
    <s v="SIN DATOS"/>
    <s v="3104619898"/>
    <x v="411"/>
    <x v="20"/>
    <s v="190467200123850000"/>
    <x v="20"/>
    <x v="7"/>
    <s v="Revisor Instala. Regadas Suroeste"/>
    <x v="1"/>
    <x v="2"/>
    <x v="405"/>
    <s v="8 días 10:50"/>
    <x v="360"/>
    <x v="1"/>
    <s v="SIN DATO"/>
    <s v="SIN DATO"/>
    <s v="SIN DATO"/>
    <s v="ABIERTO"/>
    <n v="-75.563314000000005"/>
    <n v="5.9777930000000001"/>
    <s v="SUR-ENE"/>
    <x v="1"/>
    <s v="2"/>
    <x v="1"/>
  </r>
  <r>
    <x v="413"/>
    <s v="ENEMRT"/>
    <s v="NUEVO"/>
    <s v="ENEMVI"/>
    <d v="2025-12-17T10:55:55"/>
    <x v="406"/>
    <s v="42731940"/>
    <s v="LIDA FRANCY VARGAS MARIN"/>
    <s v="SIN DATOS"/>
    <s v="3137532139"/>
    <x v="412"/>
    <x v="25"/>
    <s v="190364200724400000"/>
    <x v="25"/>
    <x v="9"/>
    <s v="Equipo Movimiento de Redes Suroeste"/>
    <x v="1"/>
    <x v="7"/>
    <x v="406"/>
    <s v="8 días 10:55"/>
    <x v="361"/>
    <x v="0"/>
    <s v="SIN DATO"/>
    <s v="SIN DATO"/>
    <s v="SIN DATO"/>
    <s v="ABIERTO"/>
    <n v="-75.845636409999997"/>
    <n v="5.5806410800000004"/>
    <s v="SUR-ENE"/>
    <x v="1"/>
    <s v="1"/>
    <x v="0"/>
  </r>
  <r>
    <x v="414"/>
    <s v="ENEPRE"/>
    <s v="NUEVO"/>
    <s v="ENEPRE"/>
    <d v="2025-12-17T11:18:01"/>
    <x v="407"/>
    <s v="21994085"/>
    <s v="LIGIA DEL SOCORRO ECHAVARRIA TOBON"/>
    <s v="SIN DATOS"/>
    <s v="3122597280"/>
    <x v="413"/>
    <x v="8"/>
    <s v="190680200478500000"/>
    <x v="8"/>
    <x v="5"/>
    <s v="Energía Prepago Suroeste"/>
    <x v="1"/>
    <x v="4"/>
    <x v="407"/>
    <s v="8 días 11:18"/>
    <x v="362"/>
    <x v="0"/>
    <s v="SIN DATO"/>
    <s v="SIN DATO"/>
    <s v="SIN DATO"/>
    <s v="ABIERTO"/>
    <n v="-75.577780419999996"/>
    <n v="5.92311853"/>
    <s v="SUR-ENE"/>
    <x v="1"/>
    <s v="1"/>
    <x v="0"/>
  </r>
  <r>
    <x v="415"/>
    <s v="ENEMRT"/>
    <s v="NUEVO"/>
    <s v="ENEMVI"/>
    <d v="2025-12-17T14:01:24"/>
    <x v="408"/>
    <s v="66917166"/>
    <s v="SANDRA MARIA ANTONIO RUEDA"/>
    <s v="SIN DATOS"/>
    <s v="3106487771"/>
    <x v="414"/>
    <x v="26"/>
    <s v="191245200680500000"/>
    <x v="26"/>
    <x v="9"/>
    <s v="Equipo Movimiento de Redes Suroeste"/>
    <x v="1"/>
    <x v="7"/>
    <x v="408"/>
    <s v="8 días 14:01"/>
    <x v="363"/>
    <x v="0"/>
    <s v="SIN DATO"/>
    <s v="SIN DATO"/>
    <s v="SIN DATO"/>
    <s v="ABIERTO"/>
    <n v="-76.147105080000003"/>
    <n v="5.8602604999999999"/>
    <s v="SUR-ENE"/>
    <x v="1"/>
    <s v="1"/>
    <x v="0"/>
  </r>
  <r>
    <x v="416"/>
    <s v="ENEMRT"/>
    <s v="NUEVO"/>
    <s v="ENEMVI"/>
    <d v="2025-12-18T16:51:07"/>
    <x v="409"/>
    <s v="8388215"/>
    <s v="RICARDO ANTONIO ALZATE MEJIA"/>
    <s v="SIN DATOS"/>
    <s v="3117674715"/>
    <x v="415"/>
    <x v="26"/>
    <s v="191148200822020001"/>
    <x v="26"/>
    <x v="9"/>
    <s v="Equipo Movimiento de Redes Suroeste"/>
    <x v="1"/>
    <x v="7"/>
    <x v="409"/>
    <s v="7 días 16:51"/>
    <x v="364"/>
    <x v="0"/>
    <s v="SIN DATO"/>
    <s v="SIN DATO"/>
    <s v="SIN DATO"/>
    <s v="ABIERTO"/>
    <n v="-76.192455912"/>
    <n v="5.8104720470000801"/>
    <s v="SUR-ENE"/>
    <x v="1"/>
    <s v="1"/>
    <x v="0"/>
  </r>
  <r>
    <x v="417"/>
    <s v="ENEMRT"/>
    <s v="NUEVO"/>
    <s v="ENEMVI"/>
    <d v="2025-12-19T08:10:10"/>
    <x v="410"/>
    <s v="43562213"/>
    <s v="DORALBA ZAPATA OSPINA"/>
    <s v="2532191"/>
    <s v="3165781494"/>
    <x v="416"/>
    <x v="8"/>
    <s v="190680200441650000"/>
    <x v="8"/>
    <x v="9"/>
    <s v="Equipo Movimiento de Redes Suroeste"/>
    <x v="1"/>
    <x v="7"/>
    <x v="410"/>
    <s v="6 días 08:10"/>
    <x v="365"/>
    <x v="0"/>
    <s v="SIN DATO"/>
    <s v="SIN DATO"/>
    <s v="SIN DATO"/>
    <s v="ABIERTO"/>
    <n v="-75.562332999999995"/>
    <n v="5.8914429999999998"/>
    <s v="SUR-ENE"/>
    <x v="1"/>
    <s v="1"/>
    <x v="0"/>
  </r>
  <r>
    <x v="418"/>
    <s v="ENERES"/>
    <s v="NUEVO"/>
    <s v="ENERES"/>
    <d v="2025-12-19T08:40:18"/>
    <x v="411"/>
    <s v="32503381"/>
    <s v="BEATRIZ ALICIA VILLEGAS ESCOBAR"/>
    <s v="SIN DATOS"/>
    <s v="3104635409"/>
    <x v="417"/>
    <x v="22"/>
    <s v="190034710010529000"/>
    <x v="22"/>
    <x v="2"/>
    <s v="Revisor Instala. Regadas Suroeste"/>
    <x v="1"/>
    <x v="2"/>
    <x v="411"/>
    <s v="3 días 09:10"/>
    <x v="366"/>
    <x v="0"/>
    <s v="SIN DATO"/>
    <s v="SIN DATO"/>
    <s v="SIN DATO"/>
    <s v="ABIERTO"/>
    <n v="-75.749678541999998"/>
    <n v="6.21456811500002"/>
    <s v="SUR-ENE"/>
    <x v="1"/>
    <s v="1"/>
    <x v="0"/>
  </r>
  <r>
    <x v="419"/>
    <s v="ENERES"/>
    <s v="NUEVO"/>
    <s v="ENERES"/>
    <d v="2025-12-19T08:51:29"/>
    <x v="412"/>
    <s v="32503381"/>
    <s v="BEATRIZ ALICIA VILLEGAS ESCOBAR"/>
    <s v="SIN DATOS"/>
    <s v="3104635409"/>
    <x v="418"/>
    <x v="22"/>
    <s v="190347100105290003"/>
    <x v="22"/>
    <x v="2"/>
    <s v="Revisor Instala. Regadas Suroeste"/>
    <x v="0"/>
    <x v="0"/>
    <x v="412"/>
    <s v="3 días 09:14"/>
    <x v="367"/>
    <x v="0"/>
    <s v="SIN DATO"/>
    <s v="SIN DATO"/>
    <s v="SIN DATO"/>
    <s v="ABIERTO"/>
    <n v="-75.733413999999996"/>
    <n v="6.2064339999999998"/>
    <s v="SUR-ENE"/>
    <x v="1"/>
    <s v="1"/>
    <x v="0"/>
  </r>
  <r>
    <x v="420"/>
    <s v="ENEMRT"/>
    <s v="NUEVO"/>
    <s v="ENEMVI"/>
    <d v="2025-12-19T08:53:22"/>
    <x v="413"/>
    <s v="43201265"/>
    <s v="CAROLINA HERNANDEZ VALLEJO"/>
    <s v="SIN DATOS"/>
    <s v="3206370383"/>
    <x v="419"/>
    <x v="9"/>
    <s v="190809200756000000"/>
    <x v="9"/>
    <x v="9"/>
    <s v="Equipo Movimiento de Redes Suroeste"/>
    <x v="1"/>
    <x v="7"/>
    <x v="413"/>
    <s v="6 días 08:53"/>
    <x v="368"/>
    <x v="0"/>
    <s v="SIN DATO"/>
    <s v="SIN DATO"/>
    <s v="SIN DATO"/>
    <s v="ABIERTO"/>
    <n v="-75.787197259999999"/>
    <n v="6.0575787500000002"/>
    <s v="SUR-ENE"/>
    <x v="1"/>
    <s v="1"/>
    <x v="0"/>
  </r>
  <r>
    <x v="421"/>
    <s v="ENERES"/>
    <s v="NUEVO"/>
    <s v="ENERES"/>
    <d v="2025-12-19T09:05:50"/>
    <x v="414"/>
    <s v="32503381"/>
    <s v="BEATRIZ ALICIA VILLEGAS ESCOBAR"/>
    <s v="SIN DATOS"/>
    <s v="3104635409"/>
    <x v="420"/>
    <x v="22"/>
    <s v="190347100105290004"/>
    <x v="22"/>
    <x v="2"/>
    <s v="Revisor Instala. Regadas Suroeste"/>
    <x v="0"/>
    <x v="0"/>
    <x v="414"/>
    <s v="3 días 09:17"/>
    <x v="369"/>
    <x v="0"/>
    <s v="SIN DATO"/>
    <s v="SIN DATO"/>
    <s v="SIN DATO"/>
    <s v="ABIERTO"/>
    <n v="-75.733413999999996"/>
    <n v="6.2064339999999998"/>
    <s v="SUR-ENE"/>
    <x v="1"/>
    <s v="1"/>
    <x v="0"/>
  </r>
  <r>
    <x v="422"/>
    <s v="ENERES"/>
    <s v="NUEVO"/>
    <s v="ENERES"/>
    <d v="2025-12-19T09:18:28"/>
    <x v="415"/>
    <s v="32503381"/>
    <s v="BEATRIZ ALICIA VILLEGAS ESCOBAR"/>
    <s v="SIN DATOS"/>
    <s v="3104635409"/>
    <x v="421"/>
    <x v="22"/>
    <s v="190347100105290005"/>
    <x v="22"/>
    <x v="2"/>
    <s v="Revisor Instala. Regadas Suroeste"/>
    <x v="0"/>
    <x v="0"/>
    <x v="415"/>
    <s v="3 días 09:19"/>
    <x v="370"/>
    <x v="0"/>
    <s v="SIN DATO"/>
    <s v="SIN DATO"/>
    <s v="SIN DATO"/>
    <s v="ABIERTO"/>
    <n v="-75.733413999999996"/>
    <n v="6.2064339999999998"/>
    <s v="SUR-ENE"/>
    <x v="1"/>
    <s v="1"/>
    <x v="0"/>
  </r>
  <r>
    <x v="423"/>
    <s v="ENENOR"/>
    <s v="NUEVO"/>
    <s v="ENENOR"/>
    <d v="2025-12-19T09:58:14"/>
    <x v="416"/>
    <s v="1039465151"/>
    <s v="TATIANA LOPEZ RUIZ"/>
    <s v="3877330"/>
    <s v="3146124269"/>
    <x v="422"/>
    <x v="18"/>
    <s v="190102200623348093"/>
    <x v="18"/>
    <x v="6"/>
    <s v="Revisor Instala. Regadas Suroeste"/>
    <x v="1"/>
    <x v="2"/>
    <x v="416"/>
    <s v="6 días 09:58"/>
    <x v="371"/>
    <x v="0"/>
    <s v="SIN DATO"/>
    <s v="SIN DATO"/>
    <s v="SIN DATO"/>
    <s v="ABIERTO"/>
    <n v="-75.957881"/>
    <n v="5.8227789999999997"/>
    <s v="SUR-ENE"/>
    <x v="1"/>
    <s v="1"/>
    <x v="0"/>
  </r>
  <r>
    <x v="424"/>
    <s v="ENERES"/>
    <s v="NUEVO"/>
    <s v="ENEDOM"/>
    <d v="2025-12-19T11:40:23"/>
    <x v="417"/>
    <s v="1041148249"/>
    <s v="ELSY NATALIA GIL"/>
    <s v="SIN DATOS"/>
    <s v="3172370460"/>
    <x v="423"/>
    <x v="7"/>
    <s v="190283200464500002"/>
    <x v="7"/>
    <x v="3"/>
    <s v="Habilitación Viviendas Suroeste"/>
    <x v="1"/>
    <x v="6"/>
    <x v="417"/>
    <s v="6 días 11:40"/>
    <x v="372"/>
    <x v="1"/>
    <s v="SIN DATO"/>
    <s v="SIN DATO"/>
    <s v="SIN DATO"/>
    <s v="ABIERTO"/>
    <n v="-75.683881459999995"/>
    <n v="5.9061954200000004"/>
    <s v="SUR-ENE"/>
    <x v="1"/>
    <s v="1"/>
    <x v="1"/>
  </r>
  <r>
    <x v="425"/>
    <s v="ENERES"/>
    <s v="NUEVO"/>
    <s v="ENEDOM"/>
    <d v="2025-12-19T11:47:57"/>
    <x v="418"/>
    <s v="1041149877"/>
    <s v="ROBERT ESTIVEN TORRES RESTREPO"/>
    <s v="SIN DATOS"/>
    <s v="3167813940"/>
    <x v="424"/>
    <x v="7"/>
    <s v="190283200464450001"/>
    <x v="7"/>
    <x v="3"/>
    <s v="Habilitación Viviendas Suroeste"/>
    <x v="1"/>
    <x v="6"/>
    <x v="418"/>
    <s v="6 días 11:47"/>
    <x v="373"/>
    <x v="1"/>
    <s v="SIN DATO"/>
    <s v="SIN DATO"/>
    <s v="SIN DATO"/>
    <s v="ABIERTO"/>
    <n v="-75.683782449999995"/>
    <n v="5.9064135000000002"/>
    <s v="SUR-ENE"/>
    <x v="1"/>
    <s v="1"/>
    <x v="1"/>
  </r>
  <r>
    <x v="426"/>
    <s v="ENEMRT"/>
    <s v="NUEVO"/>
    <s v="ENEMVI"/>
    <d v="2025-12-19T11:52:20"/>
    <x v="419"/>
    <s v="3365955"/>
    <s v="PABLO DE JESUS HERNANDEZ RAMIREZ"/>
    <s v="SIN DATOS"/>
    <s v="3178879389"/>
    <x v="425"/>
    <x v="19"/>
    <s v="190030200635000001"/>
    <x v="19"/>
    <x v="9"/>
    <s v="Equipo Movimiento de Redes Suroeste"/>
    <x v="1"/>
    <x v="7"/>
    <x v="419"/>
    <s v="6 días 11:52"/>
    <x v="374"/>
    <x v="0"/>
    <s v="SIN DATO"/>
    <s v="SIN DATO"/>
    <s v="SIN DATO"/>
    <s v="ABIERTO"/>
    <n v="-75.686784790000004"/>
    <n v="6.0265856199999996"/>
    <s v="SUR-ENE"/>
    <x v="1"/>
    <s v="1"/>
    <x v="0"/>
  </r>
  <r>
    <x v="427"/>
    <s v="ENERES"/>
    <s v="NUEVO"/>
    <s v="ENERES"/>
    <d v="2025-12-19T13:50:15"/>
    <x v="420"/>
    <s v="42732766"/>
    <s v="FRANCY MILENA GONZALEZ BERRIO"/>
    <s v="SIN DATOS"/>
    <s v="3114138745"/>
    <x v="426"/>
    <x v="25"/>
    <s v="190364200605610001"/>
    <x v="25"/>
    <x v="2"/>
    <s v="Revisor Instala. Regadas Suroeste"/>
    <x v="1"/>
    <x v="2"/>
    <x v="420"/>
    <s v="6 días 13:50"/>
    <x v="375"/>
    <x v="0"/>
    <s v="SIN DATO"/>
    <s v="SIN DATO"/>
    <s v="SIN DATO"/>
    <s v="ABIERTO"/>
    <n v="-75.85241705"/>
    <n v="5.6212192200000004"/>
    <s v="SUR-ENE"/>
    <x v="1"/>
    <s v="1"/>
    <x v="0"/>
  </r>
  <r>
    <x v="428"/>
    <s v="ENERES"/>
    <s v="NUEVO"/>
    <s v="ENERES"/>
    <d v="2025-12-19T14:39:37"/>
    <x v="421"/>
    <s v="1015276376"/>
    <s v="DIANA CAROLINA FRANCO ARBOLEDA"/>
    <s v="SIN DATOS"/>
    <s v="3053455104"/>
    <x v="427"/>
    <x v="12"/>
    <s v="900050360001896692"/>
    <x v="12"/>
    <x v="2"/>
    <s v="Revisor Instala. Regadas Suroeste"/>
    <x v="1"/>
    <x v="2"/>
    <x v="421"/>
    <s v="6 días 14:39"/>
    <x v="376"/>
    <x v="0"/>
    <s v="SIN DATO"/>
    <s v="SIN DATO"/>
    <s v="SIN DATO"/>
    <s v="ABIERTO"/>
    <n v="-75.716093150999896"/>
    <n v="6.1210577510000199"/>
    <s v="SUR-ENE"/>
    <x v="1"/>
    <s v="1"/>
    <x v="0"/>
  </r>
  <r>
    <x v="429"/>
    <s v="ENERES"/>
    <s v="NUEVO"/>
    <s v="ENERES"/>
    <d v="2025-12-19T14:54:05"/>
    <x v="422"/>
    <s v="1040181585"/>
    <s v="ANDRES FELIPE OSORIO MORENO"/>
    <s v="SIN DATOS"/>
    <s v="3127273854"/>
    <x v="428"/>
    <x v="20"/>
    <s v="190467200548200002"/>
    <x v="20"/>
    <x v="2"/>
    <s v="Revisor Instala. Regadas Suroeste"/>
    <x v="1"/>
    <x v="2"/>
    <x v="422"/>
    <s v="6 días 14:54"/>
    <x v="377"/>
    <x v="0"/>
    <s v="SIN DATO"/>
    <s v="SIN DATO"/>
    <s v="SIN DATO"/>
    <s v="ABIERTO"/>
    <n v="-75.50473221"/>
    <n v="5.9340960899999997"/>
    <s v="SUR-ENE"/>
    <x v="1"/>
    <s v="1"/>
    <x v="0"/>
  </r>
  <r>
    <x v="430"/>
    <s v="ENERES"/>
    <s v="NUEVO"/>
    <s v="ENERES"/>
    <d v="2025-12-19T15:53:47"/>
    <x v="423"/>
    <s v="21435421"/>
    <s v="ALBA MARY URREGO DE RICO"/>
    <s v="SIN DATOS"/>
    <s v="3104388294"/>
    <x v="429"/>
    <x v="19"/>
    <s v="900050300001897400"/>
    <x v="19"/>
    <x v="2"/>
    <s v="Revisor Instala. Regadas Suroeste"/>
    <x v="0"/>
    <x v="0"/>
    <x v="423"/>
    <s v="6 días 15:53"/>
    <x v="378"/>
    <x v="1"/>
    <s v="SIN DATO"/>
    <s v="SIN DATO"/>
    <s v="SIN DATO"/>
    <s v="ABIERTO"/>
    <n v="-75.708215686000003"/>
    <n v="6.0325253630000502"/>
    <s v="SUR-ENE"/>
    <x v="1"/>
    <s v="1"/>
    <x v="1"/>
  </r>
  <r>
    <x v="431"/>
    <s v="ENEMRT"/>
    <s v="NUEVO"/>
    <s v="ENEMVI"/>
    <d v="2025-12-22T09:26:06"/>
    <x v="424"/>
    <s v="43448865"/>
    <s v="NORA ELENA MARIN RUIZ"/>
    <s v="2210885"/>
    <s v="3113376199"/>
    <x v="430"/>
    <x v="23"/>
    <s v="190789200475250000"/>
    <x v="23"/>
    <x v="9"/>
    <s v="Equipo Movimiento de Redes Suroeste"/>
    <x v="1"/>
    <x v="7"/>
    <x v="424"/>
    <s v="5 días 09:26"/>
    <x v="379"/>
    <x v="0"/>
    <s v="SIN DATO"/>
    <s v="SIN DATO"/>
    <s v="SIN DATO"/>
    <s v="ABIERTO"/>
    <n v="-75.718180009999998"/>
    <n v="5.6568941700000002"/>
    <s v="SUR-ENE"/>
    <x v="1"/>
    <s v="1"/>
    <x v="0"/>
  </r>
  <r>
    <x v="432"/>
    <s v="ENECNX"/>
    <s v="NUEVO"/>
    <s v="ENECNX"/>
    <d v="2025-12-22T09:39:06"/>
    <x v="425"/>
    <s v="71878006"/>
    <s v="WILINTON ALEXANDER BUSTAMANTE VELASQUEZ"/>
    <s v="8523062"/>
    <s v="3122893813"/>
    <x v="431"/>
    <x v="14"/>
    <s v="190368200744600001"/>
    <x v="14"/>
    <x v="1"/>
    <s v="Revisor Puntos de Conexión Suroeste"/>
    <x v="1"/>
    <x v="1"/>
    <x v="425"/>
    <s v="5 días 09:39"/>
    <x v="12"/>
    <x v="3"/>
    <s v="SIN DATO"/>
    <s v="SIN DATO"/>
    <s v="SIN DATO"/>
    <s v="ABIERTO"/>
    <n v="-75.746242960000004"/>
    <n v="5.7792977299999997"/>
    <s v="SUR-ENE"/>
    <x v="1"/>
    <s v="1"/>
    <x v="3"/>
  </r>
  <r>
    <x v="433"/>
    <s v="ENEMRT"/>
    <s v="NUEVO"/>
    <s v="ENEMVI"/>
    <d v="2025-12-22T10:08:09"/>
    <x v="426"/>
    <s v="15456819"/>
    <s v="JUAN GUILLERMO CORTEZ RESTREPO"/>
    <s v="SIN DATOS"/>
    <s v="3146365036"/>
    <x v="432"/>
    <x v="9"/>
    <s v="190809200560200000"/>
    <x v="9"/>
    <x v="9"/>
    <s v="Equipo Movimiento de Redes Suroeste"/>
    <x v="1"/>
    <x v="7"/>
    <x v="426"/>
    <s v="5 días 10:08"/>
    <x v="380"/>
    <x v="0"/>
    <s v="SIN DATO"/>
    <s v="SIN DATO"/>
    <s v="SIN DATO"/>
    <s v="ABIERTO"/>
    <n v="-75.758702889999995"/>
    <n v="6.0485972700000001"/>
    <s v="SUR-ENE"/>
    <x v="1"/>
    <s v="1"/>
    <x v="0"/>
  </r>
  <r>
    <x v="434"/>
    <s v="ENENOR"/>
    <s v="NUEVO"/>
    <s v="ENENOR"/>
    <d v="2025-12-22T10:54:04"/>
    <x v="427"/>
    <s v="71740975"/>
    <s v="FERNANDO LEON ZAPATA VARGAS"/>
    <s v="SIN DATOS"/>
    <s v="3113115899"/>
    <x v="433"/>
    <x v="24"/>
    <s v="190022100020555000"/>
    <x v="24"/>
    <x v="6"/>
    <s v="Revisor Instala. Regadas Suroeste"/>
    <x v="0"/>
    <x v="0"/>
    <x v="427"/>
    <s v="5 días 10:54"/>
    <x v="381"/>
    <x v="0"/>
    <s v="SIN DATO"/>
    <s v="SIN DATO"/>
    <s v="SIN DATO"/>
    <s v="ABIERTO"/>
    <n v="-75.950794999999999"/>
    <n v="6.221088"/>
    <s v="SUR-ENE"/>
    <x v="1"/>
    <s v="1"/>
    <x v="0"/>
  </r>
  <r>
    <x v="435"/>
    <s v="ENEMRT"/>
    <s v="NUEVO"/>
    <s v="ENEMVI"/>
    <d v="2025-12-22T11:10:59"/>
    <x v="428"/>
    <s v="1027883479"/>
    <s v="JOHAN FERNANDO LOPEZ DUQUE"/>
    <s v="SIN DATOS"/>
    <s v="3103086443"/>
    <x v="434"/>
    <x v="25"/>
    <s v="190033200655920000"/>
    <x v="25"/>
    <x v="9"/>
    <s v="Equipo Movimiento de Redes Suroeste"/>
    <x v="1"/>
    <x v="7"/>
    <x v="428"/>
    <s v="5 días 11:10"/>
    <x v="382"/>
    <x v="0"/>
    <s v="SIN DATO"/>
    <s v="SIN DATO"/>
    <s v="SIN DATO"/>
    <s v="ABIERTO"/>
    <n v="-75.848262320000003"/>
    <n v="5.63428767"/>
    <s v="SUR-ENE"/>
    <x v="1"/>
    <s v="1"/>
    <x v="0"/>
  </r>
  <r>
    <x v="436"/>
    <s v="ENECNX"/>
    <s v="NUEVO"/>
    <s v="ENECNX"/>
    <d v="2025-12-22T11:14:20"/>
    <x v="429"/>
    <s v="3433487"/>
    <s v="LUIS ALFONSO ARANGO GIL"/>
    <s v="SIN DATOS"/>
    <s v="3117557562"/>
    <x v="435"/>
    <x v="27"/>
    <s v="190145100130150201"/>
    <x v="27"/>
    <x v="1"/>
    <s v="Revisor Puntos de Conexión Suroeste"/>
    <x v="0"/>
    <x v="1"/>
    <x v="429"/>
    <s v="5 días 11:14"/>
    <x v="12"/>
    <x v="3"/>
    <s v="SIN DATO"/>
    <s v="SIN DATO"/>
    <s v="SIN DATO"/>
    <s v="ABIERTO"/>
    <n v="-75.644139429999996"/>
    <n v="5.5494515699999996"/>
    <s v="SUR-ENE"/>
    <x v="1"/>
    <s v="1"/>
    <x v="3"/>
  </r>
  <r>
    <x v="437"/>
    <s v="ENECNX"/>
    <s v="NUEVO"/>
    <s v="ENECNX"/>
    <d v="2025-12-22T11:29:12"/>
    <x v="430"/>
    <s v="15450584"/>
    <s v="WALTER DE JESUS CORTES AVENDAÑO"/>
    <s v="SIN DATOS"/>
    <s v="3148542668"/>
    <x v="436"/>
    <x v="21"/>
    <s v="190350100088800001"/>
    <x v="21"/>
    <x v="1"/>
    <s v="Revisor Puntos de Conexión Suroeste"/>
    <x v="0"/>
    <x v="1"/>
    <x v="430"/>
    <s v="5 días 11:29"/>
    <x v="12"/>
    <x v="3"/>
    <s v="SIN DATO"/>
    <s v="SIN DATO"/>
    <s v="SIN DATO"/>
    <s v="ABIERTO"/>
    <n v="-75.906474299999999"/>
    <n v="5.7993525699999999"/>
    <s v="SUR-ENE"/>
    <x v="1"/>
    <s v="1"/>
    <x v="3"/>
  </r>
  <r>
    <x v="438"/>
    <s v="ENERES"/>
    <s v="NUEVO"/>
    <s v="ENERES"/>
    <d v="2025-12-22T11:39:33"/>
    <x v="431"/>
    <s v="3379862"/>
    <s v="MIGUEL ARCANGEL TORRES IBARRA"/>
    <s v="SIN DATOS"/>
    <s v="3145446454"/>
    <x v="437"/>
    <x v="10"/>
    <s v="190034100281100001"/>
    <x v="10"/>
    <x v="2"/>
    <s v="Revisor Instala. Regadas Suroeste"/>
    <x v="0"/>
    <x v="0"/>
    <x v="431"/>
    <s v="5 días 11:39"/>
    <x v="383"/>
    <x v="0"/>
    <s v="SIN DATO"/>
    <s v="SIN DATO"/>
    <s v="SIN DATO"/>
    <s v="ABIERTO"/>
    <n v="-75.884903870000002"/>
    <n v="5.6591800399999999"/>
    <s v="SUR-ENE"/>
    <x v="1"/>
    <s v="1"/>
    <x v="0"/>
  </r>
  <r>
    <x v="439"/>
    <s v="ENEMRT"/>
    <s v="NUEVO"/>
    <s v="ENEMVI"/>
    <d v="2025-12-22T12:01:24"/>
    <x v="432"/>
    <s v="21920905"/>
    <s v="LUZ ELENA OSPINA RIOS"/>
    <s v="SIN DATOS"/>
    <s v="3205578880"/>
    <x v="438"/>
    <x v="28"/>
    <s v="190576100219000000"/>
    <x v="28"/>
    <x v="9"/>
    <s v="Equipo Movimiento de Redes Suroeste"/>
    <x v="0"/>
    <x v="8"/>
    <x v="432"/>
    <s v="5 días 12:01"/>
    <x v="384"/>
    <x v="0"/>
    <s v="SIN DATO"/>
    <s v="SIN DATO"/>
    <s v="SIN DATO"/>
    <s v="ABIERTO"/>
    <n v="-75.842054140000002"/>
    <n v="5.7902879599999997"/>
    <s v="SUR-ENE"/>
    <x v="1"/>
    <s v="1"/>
    <x v="0"/>
  </r>
  <r>
    <x v="440"/>
    <s v="ENEMRT"/>
    <s v="NUEVO"/>
    <s v="ENEMVI"/>
    <d v="2025-12-22T13:20:01"/>
    <x v="433"/>
    <s v="98602411"/>
    <s v="JORGE ELIECER CARDONA FLOREZ"/>
    <s v="SIN DATOS"/>
    <s v="3152379969"/>
    <x v="439"/>
    <x v="19"/>
    <s v="190029100803250001"/>
    <x v="19"/>
    <x v="9"/>
    <s v="Equipo Movimiento de Redes Suroeste"/>
    <x v="0"/>
    <x v="8"/>
    <x v="433"/>
    <s v="5 días 13:20"/>
    <x v="385"/>
    <x v="0"/>
    <s v="SIN DATO"/>
    <s v="SIN DATO"/>
    <s v="SIN DATO"/>
    <s v="ABIERTO"/>
    <n v="-75.698106030000005"/>
    <n v="6.0672378499999997"/>
    <s v="SUR-ENE"/>
    <x v="1"/>
    <s v="1"/>
    <x v="0"/>
  </r>
  <r>
    <x v="441"/>
    <s v="ENECNX"/>
    <s v="NUEVO"/>
    <s v="ENECNX"/>
    <d v="2025-12-22T13:51:42"/>
    <x v="434"/>
    <s v="1038626546"/>
    <s v="GELBER CASTAÑO GARZON"/>
    <s v="SIN DATOS"/>
    <s v="3113626017"/>
    <x v="440"/>
    <x v="27"/>
    <s v="190145200592900001"/>
    <x v="27"/>
    <x v="1"/>
    <s v="Revisor Puntos de Conexión Suroeste"/>
    <x v="1"/>
    <x v="1"/>
    <x v="434"/>
    <s v="5 días 13:51"/>
    <x v="12"/>
    <x v="3"/>
    <s v="SIN DATO"/>
    <s v="SIN DATO"/>
    <s v="SIN DATO"/>
    <s v="ABIERTO"/>
    <n v="-75.672271980000005"/>
    <n v="5.5808302599999999"/>
    <s v="SUR-ENE"/>
    <x v="1"/>
    <s v="1"/>
    <x v="3"/>
  </r>
  <r>
    <x v="442"/>
    <s v="ENERES"/>
    <s v="NUEVO"/>
    <s v="ENERES"/>
    <d v="2025-12-23T08:13:20"/>
    <x v="435"/>
    <s v="21982290"/>
    <s v="DEISY YAZMIN CANO ALVAREZ"/>
    <s v="3342460"/>
    <s v="3202044825"/>
    <x v="441"/>
    <x v="16"/>
    <s v="190642200785150002"/>
    <x v="16"/>
    <x v="2"/>
    <s v="Revisor Instala. Regadas Suroeste"/>
    <x v="1"/>
    <x v="2"/>
    <x v="435"/>
    <s v="4 días 08:13"/>
    <x v="386"/>
    <x v="0"/>
    <s v="SIN DATO"/>
    <s v="SIN DATO"/>
    <s v="SIN DATO"/>
    <s v="ABIERTO"/>
    <n v="-75.971238"/>
    <n v="5.9501179999999998"/>
    <s v="SUR-ENE"/>
    <x v="1"/>
    <s v="1"/>
    <x v="0"/>
  </r>
  <r>
    <x v="443"/>
    <s v="ENERES"/>
    <s v="NUEVO"/>
    <s v="ENERES"/>
    <d v="2025-12-23T08:33:10"/>
    <x v="436"/>
    <s v="43440244"/>
    <s v="ROSALBA SOCORRO OSPINA VANEGAS"/>
    <s v="SIN DATOS"/>
    <s v="3104340984"/>
    <x v="442"/>
    <x v="28"/>
    <s v="190576100129435009"/>
    <x v="28"/>
    <x v="2"/>
    <s v="Revisor Instala. Regadas Suroeste"/>
    <x v="0"/>
    <x v="0"/>
    <x v="436"/>
    <s v="4 días 08:33"/>
    <x v="387"/>
    <x v="0"/>
    <s v="SIN DATO"/>
    <s v="SIN DATO"/>
    <s v="SIN DATO"/>
    <s v="ABIERTO"/>
    <n v="-75.834483169999999"/>
    <n v="5.79476879"/>
    <s v="SUR-ENE"/>
    <x v="1"/>
    <s v="1"/>
    <x v="0"/>
  </r>
  <r>
    <x v="444"/>
    <s v="ENENOR"/>
    <s v="NUEVO"/>
    <s v="ENENOR"/>
    <d v="2025-12-23T08:38:21"/>
    <x v="437"/>
    <s v="1033336641"/>
    <s v="CARLOS ANDRES VALENCIA BEDOYA"/>
    <s v="SIN DATOS"/>
    <s v="3148204573"/>
    <x v="443"/>
    <x v="19"/>
    <s v="900050300001901804"/>
    <x v="19"/>
    <x v="6"/>
    <s v="Revisor Instala. Regadas Suroeste"/>
    <x v="0"/>
    <x v="0"/>
    <x v="437"/>
    <s v="4 días 08:38"/>
    <x v="388"/>
    <x v="0"/>
    <s v="SIN DATO"/>
    <s v="SIN DATO"/>
    <s v="SIN DATO"/>
    <s v="ABIERTO"/>
    <n v="-75.708215686000003"/>
    <n v="6.0325253630000502"/>
    <s v="SUR-ENE"/>
    <x v="1"/>
    <s v="1"/>
    <x v="0"/>
  </r>
  <r>
    <x v="445"/>
    <s v="ENECNX"/>
    <s v="NUEVO"/>
    <s v="ENECNX"/>
    <d v="2025-12-23T08:42:28"/>
    <x v="438"/>
    <s v="71493857"/>
    <s v="RAMIRO DE JESUS MONTOYA TABAREZ"/>
    <s v="SIN DATOS"/>
    <s v="3504394205"/>
    <x v="444"/>
    <x v="13"/>
    <s v="190209200682800000"/>
    <x v="13"/>
    <x v="1"/>
    <s v="Revisor Puntos de Conexión Suroeste"/>
    <x v="1"/>
    <x v="1"/>
    <x v="438"/>
    <s v="4 días 08:42"/>
    <x v="389"/>
    <x v="2"/>
    <s v="SIN DATO"/>
    <s v="SIN DATO"/>
    <s v="SIN DATO"/>
    <s v="ABIERTO"/>
    <n v="-75.922398880000003"/>
    <n v="6.0494911699999996"/>
    <s v="SUR-ENE"/>
    <x v="1"/>
    <s v="1"/>
    <x v="2"/>
  </r>
  <r>
    <x v="446"/>
    <s v="ENERES"/>
    <s v="NUEVO"/>
    <s v="ENERES"/>
    <d v="2025-12-23T09:13:45"/>
    <x v="439"/>
    <s v="98717137"/>
    <s v="JOSE UBERNY CARVAJAL ALCARAZ"/>
    <s v="SIN DATOS"/>
    <s v="3205710359"/>
    <x v="445"/>
    <x v="9"/>
    <s v="190809200702620002"/>
    <x v="9"/>
    <x v="2"/>
    <s v="Revisor Instala. Regadas Suroeste"/>
    <x v="1"/>
    <x v="2"/>
    <x v="439"/>
    <s v="4 días 09:13"/>
    <x v="390"/>
    <x v="0"/>
    <s v="SIN DATO"/>
    <s v="SIN DATO"/>
    <s v="SIN DATO"/>
    <s v="ABIERTO"/>
    <n v="-75.778495910000004"/>
    <n v="6.0485191"/>
    <s v="SUR-ENE"/>
    <x v="1"/>
    <s v="1"/>
    <x v="0"/>
  </r>
  <r>
    <x v="447"/>
    <s v="ENEMRT"/>
    <s v="NUEVO"/>
    <s v="ENEMVI"/>
    <d v="2025-12-23T09:16:21"/>
    <x v="440"/>
    <s v="811009017"/>
    <s v="MUNICIPIO DE LA PINTADA"/>
    <s v="SIN DATOS"/>
    <s v="3222139105"/>
    <x v="446"/>
    <x v="11"/>
    <s v="900053900001842760"/>
    <x v="11"/>
    <x v="9"/>
    <s v="Equipo Movimiento de Redes Suroeste"/>
    <x v="0"/>
    <x v="8"/>
    <x v="440"/>
    <s v="4 días 09:16"/>
    <x v="391"/>
    <x v="0"/>
    <s v="SIN DATO"/>
    <s v="SIN DATO"/>
    <s v="SIN DATO"/>
    <s v="ABIERTO"/>
    <n v="-75.602143931999905"/>
    <n v="5.7482162380000501"/>
    <s v="SUR-ENE"/>
    <x v="1"/>
    <s v="1"/>
    <x v="0"/>
  </r>
  <r>
    <x v="448"/>
    <s v="ENERES"/>
    <s v="NUEVO"/>
    <s v="ENERES"/>
    <d v="2025-12-23T10:06:45"/>
    <x v="441"/>
    <s v="43448947"/>
    <s v="SINDY ELENA CANO VALENCIA"/>
    <s v="SIN DATOS"/>
    <s v="3218117046"/>
    <x v="447"/>
    <x v="23"/>
    <s v="190789100170200001"/>
    <x v="23"/>
    <x v="2"/>
    <s v="Revisor Instala. Regadas Suroeste"/>
    <x v="0"/>
    <x v="0"/>
    <x v="441"/>
    <s v="4 días 10:06"/>
    <x v="392"/>
    <x v="0"/>
    <s v="SIN DATO"/>
    <s v="SIN DATO"/>
    <s v="SIN DATO"/>
    <s v="ABIERTO"/>
    <n v="-75.713014810000004"/>
    <n v="5.66320231"/>
    <s v="SUR-ENE"/>
    <x v="1"/>
    <s v="1"/>
    <x v="0"/>
  </r>
  <r>
    <x v="449"/>
    <s v="ENECNX"/>
    <s v="NUEVO"/>
    <s v="ENECNX"/>
    <d v="2025-12-23T12:57:08"/>
    <x v="442"/>
    <s v="8909822618"/>
    <s v="MUNICIPIO DE CONCORDIA"/>
    <s v="8446101"/>
    <s v="3002744494"/>
    <x v="448"/>
    <x v="13"/>
    <s v="190209100329400000"/>
    <x v="13"/>
    <x v="1"/>
    <s v="Revisor Puntos de Conexión Suroeste"/>
    <x v="0"/>
    <x v="1"/>
    <x v="442"/>
    <s v="4 días 12:57"/>
    <x v="393"/>
    <x v="2"/>
    <s v="SIN DATO"/>
    <s v="SIN DATO"/>
    <s v="SIN DATO"/>
    <s v="ABIERTO"/>
    <n v="-75.909746999999996"/>
    <n v="6.0458179999999997"/>
    <s v="SUR-ENE"/>
    <x v="1"/>
    <s v="1"/>
    <x v="2"/>
  </r>
  <r>
    <x v="450"/>
    <s v="ENECNX"/>
    <s v="NUEVO"/>
    <s v="ENECNX"/>
    <d v="2025-12-23T13:03:49"/>
    <x v="443"/>
    <s v="71141985"/>
    <s v="JUAN CARLOS HERNANDEZ CASTAÑO"/>
    <s v="SIN DATOS"/>
    <s v="3178184076"/>
    <x v="449"/>
    <x v="20"/>
    <s v="190467200148400002"/>
    <x v="20"/>
    <x v="1"/>
    <s v="Revisor Puntos de Conexión Suroeste"/>
    <x v="1"/>
    <x v="1"/>
    <x v="443"/>
    <s v="4 días 13:03"/>
    <x v="394"/>
    <x v="2"/>
    <s v="SIN DATO"/>
    <s v="SIN DATO"/>
    <s v="SIN DATO"/>
    <s v="ABIERTO"/>
    <n v="-75.560335080000002"/>
    <n v="5.9644722999999997"/>
    <s v="SUR-ENE"/>
    <x v="1"/>
    <s v="1"/>
    <x v="2"/>
  </r>
  <r>
    <x v="451"/>
    <s v="ENECNX"/>
    <s v="NUEVO"/>
    <s v="ENECNX"/>
    <d v="2025-12-23T13:17:04"/>
    <x v="444"/>
    <s v="15338136"/>
    <s v="HUGO RAMIRO CASTAÑEDA PALACIO"/>
    <s v="SIN DATOS"/>
    <s v="3148121471"/>
    <x v="450"/>
    <x v="8"/>
    <s v="190680100408419001"/>
    <x v="8"/>
    <x v="1"/>
    <s v="Revisor Puntos de Conexión Suroeste"/>
    <x v="0"/>
    <x v="1"/>
    <x v="444"/>
    <s v="4 días 13:17"/>
    <x v="395"/>
    <x v="2"/>
    <s v="SIN DATO"/>
    <s v="SIN DATO"/>
    <s v="SIN DATO"/>
    <s v="ABIERTO"/>
    <n v="-75.590175680000002"/>
    <n v="5.9656254500000001"/>
    <s v="SUR-ENE"/>
    <x v="1"/>
    <s v="1"/>
    <x v="2"/>
  </r>
  <r>
    <x v="452"/>
    <s v="ENERES"/>
    <s v="NUEVO"/>
    <s v="ENERES"/>
    <d v="2025-12-23T13:50:27"/>
    <x v="445"/>
    <s v="39300743"/>
    <s v="ANA CECILIA SANCHEZ BEDOYA"/>
    <s v="SIN DATOS"/>
    <s v="3145635041"/>
    <x v="451"/>
    <x v="26"/>
    <s v="191245200646805001"/>
    <x v="26"/>
    <x v="2"/>
    <s v="Revisor Instala. Regadas Suroeste"/>
    <x v="1"/>
    <x v="2"/>
    <x v="445"/>
    <s v="4 días 13:50"/>
    <x v="396"/>
    <x v="0"/>
    <s v="SIN DATO"/>
    <s v="SIN DATO"/>
    <s v="SIN DATO"/>
    <s v="ABIERTO"/>
    <n v="-76.147368999999998"/>
    <n v="5.8796150000000003"/>
    <s v="SUR-ENE"/>
    <x v="1"/>
    <s v="1"/>
    <x v="0"/>
  </r>
  <r>
    <x v="453"/>
    <s v="ENEMRT"/>
    <s v="NUEVO"/>
    <s v="ENEMVI"/>
    <d v="2025-12-23T14:30:30"/>
    <x v="446"/>
    <s v="15333846"/>
    <s v="LUIS JAIR CASTAÑEDA FLOREZ"/>
    <s v="SIN DATOS"/>
    <s v="3207233830"/>
    <x v="452"/>
    <x v="8"/>
    <s v="190679100156550101"/>
    <x v="8"/>
    <x v="9"/>
    <s v="Equipo Movimiento de Redes Suroeste"/>
    <x v="0"/>
    <x v="8"/>
    <x v="446"/>
    <s v="4 días 14:30"/>
    <x v="397"/>
    <x v="0"/>
    <s v="SIN DATO"/>
    <s v="SIN DATO"/>
    <s v="SIN DATO"/>
    <s v="ABIERTO"/>
    <n v="-75.565528999999998"/>
    <n v="5.8736069999999998"/>
    <s v="SUR-ENE"/>
    <x v="1"/>
    <s v="1"/>
    <x v="0"/>
  </r>
  <r>
    <x v="454"/>
    <s v="ENECNX"/>
    <s v="NUEVO"/>
    <s v="ENECNX"/>
    <d v="2025-12-23T14:43:28"/>
    <x v="447"/>
    <s v="1017153855"/>
    <s v="JOSE ALEJANDRO BUITRAGO GALLEGO"/>
    <s v="SIN DATOS"/>
    <s v="3164900424"/>
    <x v="453"/>
    <x v="20"/>
    <s v="190467200372210009"/>
    <x v="20"/>
    <x v="1"/>
    <s v="Revisor Puntos de Conexión Suroeste"/>
    <x v="1"/>
    <x v="1"/>
    <x v="447"/>
    <s v="4 días 14:43"/>
    <x v="398"/>
    <x v="2"/>
    <s v="SIN DATO"/>
    <s v="SIN DATO"/>
    <s v="SIN DATO"/>
    <s v="ABIERTO"/>
    <n v="-75.525353999999993"/>
    <n v="5.9188999999999998"/>
    <s v="SUR-ENE"/>
    <x v="1"/>
    <s v="1"/>
    <x v="2"/>
  </r>
  <r>
    <x v="455"/>
    <s v="ENERES"/>
    <s v="NUEVO"/>
    <s v="ENERES"/>
    <d v="2025-12-23T15:13:22"/>
    <x v="448"/>
    <s v="71113444"/>
    <s v="JOAQUIN EMILIO BAENA GOMEZ"/>
    <s v="SIN DATOS"/>
    <s v="3021053629"/>
    <x v="454"/>
    <x v="10"/>
    <s v="190034100134958302"/>
    <x v="10"/>
    <x v="2"/>
    <s v="Revisor Instala. Regadas Suroeste"/>
    <x v="0"/>
    <x v="0"/>
    <x v="448"/>
    <s v="4 días 15:13"/>
    <x v="399"/>
    <x v="0"/>
    <s v="SIN DATO"/>
    <s v="SIN DATO"/>
    <s v="SIN DATO"/>
    <s v="ABIERTO"/>
    <n v="-75.878157000000002"/>
    <n v="5.6580069999999996"/>
    <s v="SUR-ENE"/>
    <x v="1"/>
    <s v="1"/>
    <x v="0"/>
  </r>
  <r>
    <x v="456"/>
    <s v="ENERES"/>
    <s v="CAMBI"/>
    <s v="ENERES"/>
    <d v="2025-12-23T15:19:35"/>
    <x v="449"/>
    <s v="43286595"/>
    <s v="MARTHA CECILIA ARROYAVE SALDARRIAGA"/>
    <s v="SIN DATOS"/>
    <s v="3125563298"/>
    <x v="455"/>
    <x v="10"/>
    <s v="190033200897231000"/>
    <x v="10"/>
    <x v="7"/>
    <s v="Revisor Instala. Regadas Suroeste"/>
    <x v="1"/>
    <x v="2"/>
    <x v="449"/>
    <s v="4 días 15:19"/>
    <x v="400"/>
    <x v="0"/>
    <s v="SIN DATO"/>
    <s v="SIN DATO"/>
    <s v="SIN DATO"/>
    <s v="ABIERTO"/>
    <n v="-75.966108300000002"/>
    <n v="5.7001351299999996"/>
    <s v="SUR-ENE"/>
    <x v="1"/>
    <s v="2"/>
    <x v="0"/>
  </r>
  <r>
    <x v="457"/>
    <s v="ENEMRT"/>
    <s v="NUEVO"/>
    <s v="ENEMVI"/>
    <d v="2025-12-23T15:23:11"/>
    <x v="450"/>
    <s v="16718590"/>
    <s v="JORGE TITO GONZALEZ MONSALVE"/>
    <s v="SIN DATOS"/>
    <s v="3205467841"/>
    <x v="456"/>
    <x v="12"/>
    <s v="900050360001903060"/>
    <x v="12"/>
    <x v="9"/>
    <s v="Equipo Movimiento de Redes Suroeste"/>
    <x v="0"/>
    <x v="8"/>
    <x v="450"/>
    <s v="4 días 15:23"/>
    <x v="327"/>
    <x v="0"/>
    <s v="SIN DATO"/>
    <s v="SIN DATO"/>
    <s v="SIN DATO"/>
    <s v="ABIERTO"/>
    <n v="-75.716093150999896"/>
    <n v="6.1210577510000199"/>
    <s v="SUR-ENE"/>
    <x v="1"/>
    <s v="1"/>
    <x v="0"/>
  </r>
  <r>
    <x v="458"/>
    <s v="ENERES"/>
    <s v="NUEVO"/>
    <s v="ENERES"/>
    <d v="2025-12-23T15:37:40"/>
    <x v="451"/>
    <s v="71054703"/>
    <s v="EDWARD ALEJANDRO LONDOÑO BOLIVAR"/>
    <s v="SIN DATOS"/>
    <s v="3137677217"/>
    <x v="457"/>
    <x v="24"/>
    <s v="190093100134750001"/>
    <x v="24"/>
    <x v="2"/>
    <s v="Revisor Instala. Regadas Suroeste"/>
    <x v="0"/>
    <x v="0"/>
    <x v="451"/>
    <s v="4 días 15:37"/>
    <x v="401"/>
    <x v="0"/>
    <s v="SIN DATO"/>
    <s v="SIN DATO"/>
    <s v="SIN DATO"/>
    <s v="ABIERTO"/>
    <n v="-75.985004000000004"/>
    <n v="6.109731"/>
    <s v="SUR-ENE"/>
    <x v="1"/>
    <s v="1"/>
    <x v="0"/>
  </r>
  <r>
    <x v="459"/>
    <s v="ENERES"/>
    <s v="NUEVO"/>
    <s v="ENERES"/>
    <d v="2025-12-23T15:48:55"/>
    <x v="452"/>
    <s v="71054703"/>
    <s v="EDWARD ALEJANDRO LONDOÑO BOLIVAR"/>
    <s v="SIN DATOS"/>
    <s v="3137677217"/>
    <x v="458"/>
    <x v="24"/>
    <s v="190093100134750002"/>
    <x v="24"/>
    <x v="2"/>
    <s v="Revisor Instala. Regadas Suroeste"/>
    <x v="0"/>
    <x v="0"/>
    <x v="452"/>
    <s v="4 días 15:48"/>
    <x v="402"/>
    <x v="0"/>
    <s v="SIN DATO"/>
    <s v="SIN DATO"/>
    <s v="SIN DATO"/>
    <s v="ABIERTO"/>
    <n v="-75.985004000000004"/>
    <n v="6.109731"/>
    <s v="SUR-ENE"/>
    <x v="1"/>
    <s v="1"/>
    <x v="0"/>
  </r>
  <r>
    <x v="460"/>
    <s v="ENERES"/>
    <s v="NUEVO"/>
    <s v="ENERES"/>
    <d v="2025-12-23T16:00:35"/>
    <x v="453"/>
    <s v="71054703"/>
    <s v="EDWARD ALEJANDRO LONDOÑO BOLIVAR"/>
    <s v="SIN DATOS"/>
    <s v="3137677217"/>
    <x v="459"/>
    <x v="24"/>
    <s v="190093100134750003"/>
    <x v="24"/>
    <x v="2"/>
    <s v="Revisor Instala. Regadas Suroeste"/>
    <x v="0"/>
    <x v="0"/>
    <x v="453"/>
    <s v="4 días 16:00"/>
    <x v="403"/>
    <x v="0"/>
    <s v="SIN DATO"/>
    <s v="SIN DATO"/>
    <s v="SIN DATO"/>
    <s v="ABIERTO"/>
    <n v="-75.957298145999999"/>
    <n v="6.1861329540000698"/>
    <s v="SUR-ENE"/>
    <x v="1"/>
    <s v="1"/>
    <x v="0"/>
  </r>
  <r>
    <x v="461"/>
    <s v="ENERES"/>
    <s v="NUEVO"/>
    <s v="ENERES"/>
    <d v="2025-12-23T17:04:30"/>
    <x v="454"/>
    <s v="15458745"/>
    <s v="OSCAR ALBERTO ARBOLEDA VILLA"/>
    <s v="SIN DATOS"/>
    <s v="3206202826"/>
    <x v="460"/>
    <x v="15"/>
    <s v="900058610001903237"/>
    <x v="15"/>
    <x v="2"/>
    <s v="Revisor Instala. Regadas Suroeste"/>
    <x v="0"/>
    <x v="0"/>
    <x v="454"/>
    <s v="4 días 17:04"/>
    <x v="404"/>
    <x v="0"/>
    <s v="SIN DATO"/>
    <s v="SIN DATO"/>
    <s v="SIN DATO"/>
    <s v="ABIERTO"/>
    <n v="-75.774467161000004"/>
    <n v="5.9552305860000301"/>
    <s v="SUR-ENE"/>
    <x v="1"/>
    <s v="1"/>
    <x v="0"/>
  </r>
  <r>
    <x v="462"/>
    <s v="ENECNX"/>
    <s v="NUEVO"/>
    <s v="ENECNX"/>
    <d v="2025-12-23T17:05:41"/>
    <x v="455"/>
    <s v="71494266"/>
    <s v="ERMILSON DE JESUS SANCHEZ TABARES"/>
    <s v="SIN DATOS"/>
    <s v="3022759946"/>
    <x v="461"/>
    <x v="13"/>
    <s v="190209200555791001"/>
    <x v="13"/>
    <x v="1"/>
    <s v="Revisor Puntos de Conexión Suroeste"/>
    <x v="1"/>
    <x v="1"/>
    <x v="455"/>
    <s v="4 días 17:05"/>
    <x v="405"/>
    <x v="2"/>
    <s v="SIN DATO"/>
    <s v="SIN DATO"/>
    <s v="SIN DATO"/>
    <s v="ABIERTO"/>
    <n v="-76.000091999999995"/>
    <n v="6.057239"/>
    <s v="SUR-ENE"/>
    <x v="1"/>
    <s v="1"/>
    <x v="2"/>
  </r>
  <r>
    <x v="463"/>
    <s v="ENERES"/>
    <s v="NUEVO"/>
    <s v="ENERES"/>
    <d v="2025-12-23T17:43:01"/>
    <x v="456"/>
    <s v="15458745"/>
    <s v="OSCAR ALBERTO ARBOLEDA VILLA"/>
    <s v="SIN DATOS"/>
    <s v="3206202826"/>
    <x v="462"/>
    <x v="15"/>
    <s v="900058610001903320"/>
    <x v="15"/>
    <x v="2"/>
    <s v="Revisor Instala. Regadas Suroeste"/>
    <x v="0"/>
    <x v="0"/>
    <x v="456"/>
    <s v="4 días 17:43"/>
    <x v="406"/>
    <x v="0"/>
    <s v="SIN DATO"/>
    <s v="SIN DATO"/>
    <s v="SIN DATO"/>
    <s v="ABIERTO"/>
    <n v="-75.774467161000004"/>
    <n v="5.9552305860000301"/>
    <s v="SUR-ENE"/>
    <x v="1"/>
    <s v="1"/>
    <x v="0"/>
  </r>
  <r>
    <x v="464"/>
    <s v="ENERES"/>
    <s v="NUEVO"/>
    <s v="ENERES"/>
    <d v="2025-12-23T18:05:02"/>
    <x v="457"/>
    <s v="15458745"/>
    <s v="OSCAR ALBERTO ARBOLEDA VILLA"/>
    <s v="SIN DATOS"/>
    <s v="3206202826"/>
    <x v="463"/>
    <x v="15"/>
    <s v="900058610001903358"/>
    <x v="15"/>
    <x v="2"/>
    <s v="Revisor Instala. Regadas Suroeste"/>
    <x v="0"/>
    <x v="0"/>
    <x v="457"/>
    <s v="4 días 18:05"/>
    <x v="407"/>
    <x v="0"/>
    <s v="SIN DATO"/>
    <s v="SIN DATO"/>
    <s v="SIN DATO"/>
    <s v="ABIERTO"/>
    <n v="-75.774467161000004"/>
    <n v="5.9552305860000301"/>
    <s v="SUR-ENE"/>
    <x v="1"/>
    <s v="1"/>
    <x v="0"/>
  </r>
  <r>
    <x v="465"/>
    <s v="ENECNX"/>
    <s v="NUEVO"/>
    <s v="ENECNX"/>
    <d v="2025-12-23T19:56:19"/>
    <x v="458"/>
    <s v="901115440"/>
    <s v="HOTEL CAMPESTRE LA PLAYA SAS"/>
    <s v="SIN DATOS"/>
    <s v="3017396052"/>
    <x v="464"/>
    <x v="29"/>
    <s v="190091200624400000"/>
    <x v="29"/>
    <x v="1"/>
    <s v="Revisor Puntos de Conexión Suroeste"/>
    <x v="1"/>
    <x v="1"/>
    <x v="458"/>
    <s v="4 días 19:56"/>
    <x v="408"/>
    <x v="2"/>
    <s v="SIN DATO"/>
    <s v="SIN DATO"/>
    <s v="SIN DATO"/>
    <s v="ABIERTO"/>
    <n v="-75.961481599999999"/>
    <n v="5.7478855700000002"/>
    <s v="SUR-ENE"/>
    <x v="1"/>
    <s v="1"/>
    <x v="2"/>
  </r>
  <r>
    <x v="466"/>
    <s v="ENERES"/>
    <s v="NUEVO"/>
    <s v="ENERES"/>
    <d v="2025-12-24T08:04:43"/>
    <x v="459"/>
    <s v="1046668532"/>
    <s v="DUVAN ALEXIS CARVAJAL VILLA"/>
    <s v="SIN DATOS"/>
    <s v="3206202826"/>
    <x v="465"/>
    <x v="15"/>
    <s v="900058610001903845"/>
    <x v="15"/>
    <x v="2"/>
    <s v="Revisor Instala. Regadas Suroeste"/>
    <x v="0"/>
    <x v="0"/>
    <x v="459"/>
    <s v="3 días 08:04"/>
    <x v="409"/>
    <x v="0"/>
    <s v="SIN DATO"/>
    <s v="SIN DATO"/>
    <s v="SIN DATO"/>
    <s v="ABIERTO"/>
    <n v="-75.774467161000004"/>
    <n v="5.9552305860000301"/>
    <s v="SUR-ENE"/>
    <x v="1"/>
    <s v="1"/>
    <x v="0"/>
  </r>
  <r>
    <x v="467"/>
    <s v="ENERES"/>
    <s v="NUEVO"/>
    <s v="ENEDOM"/>
    <d v="2025-12-24T11:04:30"/>
    <x v="460"/>
    <s v="71053480"/>
    <s v="SAMUEL ANTONIO SEGURO CANO"/>
    <s v="SIN DATOS"/>
    <s v="3147674687"/>
    <x v="466"/>
    <x v="24"/>
    <s v="190022200406205002"/>
    <x v="24"/>
    <x v="3"/>
    <s v="Habilitación Viviendas Suroeste"/>
    <x v="1"/>
    <x v="6"/>
    <x v="460"/>
    <s v="3 días 11:04"/>
    <x v="410"/>
    <x v="0"/>
    <s v="SIN DATO"/>
    <s v="SIN DATO"/>
    <s v="SIN DATO"/>
    <s v="ABIERTO"/>
    <n v="-75.958547999999993"/>
    <n v="6.2345370000000004"/>
    <s v="SUR-ENE"/>
    <x v="1"/>
    <s v="1"/>
    <x v="0"/>
  </r>
  <r>
    <x v="468"/>
    <s v="ENECNX"/>
    <s v="NUEVO"/>
    <s v="ENECNX"/>
    <d v="2025-12-24T15:47:17"/>
    <x v="461"/>
    <s v="70002055"/>
    <s v="HECTOR AUGUSTO CANO RIOS"/>
    <s v="SIN DATOS"/>
    <s v="3226524579"/>
    <x v="467"/>
    <x v="28"/>
    <s v="190576200661210000"/>
    <x v="28"/>
    <x v="1"/>
    <s v="Revisor Puntos de Conexión Suroeste"/>
    <x v="1"/>
    <x v="1"/>
    <x v="461"/>
    <s v="3 días 15:47"/>
    <x v="411"/>
    <x v="1"/>
    <s v="SIN DATO"/>
    <s v="SIN DATO"/>
    <s v="SIN DATO"/>
    <s v="ABIERTO"/>
    <n v="-75.848467999999997"/>
    <n v="5.7848300000000004"/>
    <s v="SUR-ENE"/>
    <x v="1"/>
    <s v="1"/>
    <x v="1"/>
  </r>
  <r>
    <x v="469"/>
    <s v="ENERES"/>
    <s v="NUEVO"/>
    <s v="ENERES"/>
    <d v="2025-12-26T07:23:07"/>
    <x v="462"/>
    <s v="15334178"/>
    <s v="CRISTOBAL DE JESUS RENDON ALVAREZ"/>
    <s v="SIN DATOS"/>
    <s v="3205976053"/>
    <x v="468"/>
    <x v="8"/>
    <s v="190680100400706001"/>
    <x v="8"/>
    <x v="2"/>
    <s v="Revisor Instala. Regadas Suroeste"/>
    <x v="0"/>
    <x v="0"/>
    <x v="462"/>
    <s v="2 días 07:23"/>
    <x v="412"/>
    <x v="0"/>
    <s v="SIN DATO"/>
    <s v="SIN DATO"/>
    <s v="SIN DATO"/>
    <s v="ABIERTO"/>
    <n v="-75.586982219999996"/>
    <n v="5.96105163"/>
    <s v="SUR-ENE"/>
    <x v="1"/>
    <s v="1"/>
    <x v="0"/>
  </r>
  <r>
    <x v="470"/>
    <s v="ENERES"/>
    <s v="NUEVO"/>
    <s v="ENERES"/>
    <d v="2025-12-26T07:29:35"/>
    <x v="463"/>
    <s v="15334178"/>
    <s v="CRISTOBAL DE JESUS RENDON ALVAREZ"/>
    <s v="SIN DATOS"/>
    <s v="3205976053"/>
    <x v="469"/>
    <x v="8"/>
    <s v="190680100400706301"/>
    <x v="8"/>
    <x v="2"/>
    <s v="Revisor Instala. Regadas Suroeste"/>
    <x v="0"/>
    <x v="0"/>
    <x v="463"/>
    <s v="2 días 07:29"/>
    <x v="413"/>
    <x v="0"/>
    <s v="SIN DATO"/>
    <s v="SIN DATO"/>
    <s v="SIN DATO"/>
    <s v="ABIERTO"/>
    <n v="-75.586982219999996"/>
    <n v="5.96105163"/>
    <s v="SUR-ENE"/>
    <x v="1"/>
    <s v="1"/>
    <x v="0"/>
  </r>
  <r>
    <x v="471"/>
    <s v="ENERES"/>
    <s v="NUEVO"/>
    <s v="ENERES"/>
    <d v="2025-12-26T07:36:04"/>
    <x v="464"/>
    <s v="15334178"/>
    <s v="CRISTOBAL DE JESUS RENDON ALVAREZ"/>
    <s v="SIN DATOS"/>
    <s v="3205976053"/>
    <x v="470"/>
    <x v="8"/>
    <s v="190680100400706102"/>
    <x v="8"/>
    <x v="2"/>
    <s v="Revisor Instala. Regadas Suroeste"/>
    <x v="0"/>
    <x v="0"/>
    <x v="464"/>
    <s v="2 días 07:36"/>
    <x v="414"/>
    <x v="0"/>
    <s v="SIN DATO"/>
    <s v="SIN DATO"/>
    <s v="SIN DATO"/>
    <s v="ABIERTO"/>
    <n v="-75.586982219999996"/>
    <n v="5.96105163"/>
    <s v="SUR-ENE"/>
    <x v="1"/>
    <s v="1"/>
    <x v="0"/>
  </r>
  <r>
    <x v="472"/>
    <s v="ENERES"/>
    <s v="NUEVO"/>
    <s v="ENERES"/>
    <d v="2025-12-26T07:42:49"/>
    <x v="465"/>
    <s v="15334178"/>
    <s v="CRISTOBAL DE JESUS RENDON ALVAREZ"/>
    <s v="SIN DATOS"/>
    <s v="3205976053"/>
    <x v="471"/>
    <x v="8"/>
    <s v="190680100400706101"/>
    <x v="8"/>
    <x v="2"/>
    <s v="Revisor Instala. Regadas Suroeste"/>
    <x v="0"/>
    <x v="0"/>
    <x v="465"/>
    <s v="2 días 07:42"/>
    <x v="415"/>
    <x v="0"/>
    <s v="SIN DATO"/>
    <s v="SIN DATO"/>
    <s v="SIN DATO"/>
    <s v="ABIERTO"/>
    <n v="-75.586982219999996"/>
    <n v="5.96105163"/>
    <s v="SUR-ENE"/>
    <x v="1"/>
    <s v="1"/>
    <x v="0"/>
  </r>
  <r>
    <x v="473"/>
    <s v="ENERES"/>
    <s v="NUEVO"/>
    <s v="ENERES"/>
    <d v="2025-12-26T07:51:40"/>
    <x v="466"/>
    <s v="15334178"/>
    <s v="CRISTOBAL DE JESUS RENDON ALVAREZ"/>
    <s v="SIN DATOS"/>
    <s v="3146763177"/>
    <x v="472"/>
    <x v="8"/>
    <s v="190680100400706201"/>
    <x v="8"/>
    <x v="2"/>
    <s v="Revisor Instala. Regadas Suroeste"/>
    <x v="0"/>
    <x v="0"/>
    <x v="466"/>
    <s v="2 días 07:51"/>
    <x v="416"/>
    <x v="0"/>
    <s v="SIN DATO"/>
    <s v="SIN DATO"/>
    <s v="SIN DATO"/>
    <s v="ABIERTO"/>
    <n v="-75.586982219999996"/>
    <n v="5.96105163"/>
    <s v="SUR-ENE"/>
    <x v="1"/>
    <s v="1"/>
    <x v="0"/>
  </r>
  <r>
    <x v="474"/>
    <s v="ENECNX"/>
    <s v="NUEVO"/>
    <s v="ENECNX"/>
    <d v="2025-12-26T09:12:22"/>
    <x v="467"/>
    <s v="1152197739"/>
    <s v="CARLOS UPEGUI ALVAREZ"/>
    <s v="4925830"/>
    <s v="3016623012"/>
    <x v="473"/>
    <x v="19"/>
    <s v="190809200598870172"/>
    <x v="19"/>
    <x v="1"/>
    <s v="Revisor Puntos de Conexión Suroeste"/>
    <x v="1"/>
    <x v="1"/>
    <x v="467"/>
    <s v="2 días 09:12"/>
    <x v="417"/>
    <x v="1"/>
    <s v="SIN DATO"/>
    <s v="SIN DATO"/>
    <s v="SIN DATO"/>
    <s v="ABIERTO"/>
    <n v="-75.756474999999995"/>
    <n v="6.0177230000000002"/>
    <s v="SUR-ENE"/>
    <x v="1"/>
    <s v="1"/>
    <x v="1"/>
  </r>
  <r>
    <x v="475"/>
    <s v="ENERES"/>
    <s v="NUEVO"/>
    <s v="ENERES"/>
    <d v="2025-12-26T09:16:27"/>
    <x v="468"/>
    <s v="71113444"/>
    <s v="JOAQUIN EMILIO BAENA GOMEZ"/>
    <s v="SIN DATOS"/>
    <s v="3021053629"/>
    <x v="474"/>
    <x v="10"/>
    <s v="190034100134958201"/>
    <x v="10"/>
    <x v="2"/>
    <s v="Revisor Instala. Regadas Suroeste"/>
    <x v="0"/>
    <x v="0"/>
    <x v="468"/>
    <s v="2 días 09:16"/>
    <x v="418"/>
    <x v="0"/>
    <s v="SIN DATO"/>
    <s v="SIN DATO"/>
    <s v="SIN DATO"/>
    <s v="ABIERTO"/>
    <n v="-75.878157000000002"/>
    <n v="5.6580069999999996"/>
    <s v="SUR-ENE"/>
    <x v="1"/>
    <s v="1"/>
    <x v="0"/>
  </r>
  <r>
    <x v="476"/>
    <s v="ENEMRT"/>
    <s v="NUEVO"/>
    <s v="ENEMVI"/>
    <d v="2025-12-26T09:42:44"/>
    <x v="469"/>
    <s v="3433944"/>
    <s v="FRANCISCO JAVIER CANO PULGARIN"/>
    <s v="SIN DATOS"/>
    <s v="3116790520"/>
    <x v="475"/>
    <x v="6"/>
    <s v="190856200641800000"/>
    <x v="6"/>
    <x v="9"/>
    <s v="Equipo Movimiento de Redes Suroeste"/>
    <x v="1"/>
    <x v="7"/>
    <x v="469"/>
    <s v="2 días 09:42"/>
    <x v="419"/>
    <x v="0"/>
    <s v="SIN DATO"/>
    <s v="SIN DATO"/>
    <s v="SIN DATO"/>
    <s v="ABIERTO"/>
    <n v="-75.648757709999998"/>
    <n v="5.6635530599999999"/>
    <s v="SUR-ENE"/>
    <x v="1"/>
    <s v="1"/>
    <x v="0"/>
  </r>
  <r>
    <x v="477"/>
    <s v="ENEMRT"/>
    <s v="NUEVO"/>
    <s v="ENEMVI"/>
    <d v="2025-12-26T10:38:53"/>
    <x v="470"/>
    <s v="71494595"/>
    <s v="FABER ALEXANDER MALDONADO"/>
    <s v="SIN DATOS"/>
    <s v="3127867753"/>
    <x v="476"/>
    <x v="13"/>
    <s v="190209200490200000"/>
    <x v="13"/>
    <x v="9"/>
    <s v="Equipo Movimiento de Redes Suroeste"/>
    <x v="1"/>
    <x v="7"/>
    <x v="470"/>
    <s v="2 días 10:38"/>
    <x v="420"/>
    <x v="0"/>
    <s v="SIN DATO"/>
    <s v="SIN DATO"/>
    <s v="SIN DATO"/>
    <s v="ABIERTO"/>
    <n v="-75.901851980000004"/>
    <n v="6.0494875700000001"/>
    <s v="SUR-ENE"/>
    <x v="1"/>
    <s v="1"/>
    <x v="0"/>
  </r>
  <r>
    <x v="478"/>
    <s v="ENERES"/>
    <s v="NUEVO"/>
    <s v="ENERES"/>
    <d v="2025-12-26T10:47:14"/>
    <x v="471"/>
    <s v="15457481"/>
    <s v="JOSE RICARDO CANO OSORNO"/>
    <s v="SIN DATOS"/>
    <s v="3128424640"/>
    <x v="477"/>
    <x v="9"/>
    <s v="190809100133040001"/>
    <x v="9"/>
    <x v="2"/>
    <s v="Revisor Instala. Regadas Suroeste"/>
    <x v="0"/>
    <x v="0"/>
    <x v="471"/>
    <s v="2 días 10:47"/>
    <x v="421"/>
    <x v="0"/>
    <s v="SIN DATO"/>
    <s v="SIN DATO"/>
    <s v="SIN DATO"/>
    <s v="ABIERTO"/>
    <n v="-75.792473999999999"/>
    <n v="6.0651440000000001"/>
    <s v="SUR-ENE"/>
    <x v="1"/>
    <s v="1"/>
    <x v="0"/>
  </r>
  <r>
    <x v="479"/>
    <s v="ENECNX"/>
    <s v="NUEVO"/>
    <s v="ENECNX"/>
    <d v="2025-12-26T11:02:44"/>
    <x v="472"/>
    <s v="3455943"/>
    <s v="JOSE GABRIEL MOLINA CAICEDO"/>
    <s v="SIN DATOS"/>
    <s v="3113242283"/>
    <x v="478"/>
    <x v="13"/>
    <s v="190209200565920002"/>
    <x v="13"/>
    <x v="1"/>
    <s v="Revisor Puntos de Conexión Suroeste"/>
    <x v="1"/>
    <x v="1"/>
    <x v="472"/>
    <s v="2 días 11:02"/>
    <x v="422"/>
    <x v="1"/>
    <s v="SIN DATO"/>
    <s v="SIN DATO"/>
    <s v="SIN DATO"/>
    <s v="ABIERTO"/>
    <n v="-75.950418240000005"/>
    <n v="6.0791461900000003"/>
    <s v="SUR-ENE"/>
    <x v="1"/>
    <s v="1"/>
    <x v="1"/>
  </r>
  <r>
    <x v="480"/>
    <s v="ENEMRT"/>
    <s v="NUEVO"/>
    <s v="ENEMVI"/>
    <d v="2025-12-26T11:33:34"/>
    <x v="473"/>
    <s v="71142042"/>
    <s v="ALBEIRO DE JESUS PIEDRAHITA GARCIA"/>
    <s v="SIN DATOS"/>
    <s v="3122830359"/>
    <x v="479"/>
    <x v="20"/>
    <s v="190467200562385000"/>
    <x v="20"/>
    <x v="9"/>
    <s v="Equipo Movimiento de Redes Suroeste"/>
    <x v="1"/>
    <x v="7"/>
    <x v="473"/>
    <s v="2 días 11:33"/>
    <x v="423"/>
    <x v="0"/>
    <s v="SIN DATO"/>
    <s v="SIN DATO"/>
    <s v="SIN DATO"/>
    <s v="ABIERTO"/>
    <n v="-75.487097790000007"/>
    <n v="5.92071258"/>
    <s v="SUR-ENE"/>
    <x v="1"/>
    <s v="1"/>
    <x v="0"/>
  </r>
  <r>
    <x v="481"/>
    <s v="ENECNX"/>
    <s v="NUEVO"/>
    <s v="ENECNX"/>
    <d v="2025-12-26T16:27:03"/>
    <x v="474"/>
    <s v="1033337659"/>
    <s v="EDISON ALEJANDRO LONDOÑO TABARES"/>
    <s v="SIN DATOS"/>
    <s v="3217094932"/>
    <x v="480"/>
    <x v="19"/>
    <s v="190030200642100002"/>
    <x v="19"/>
    <x v="1"/>
    <s v="Revisor Puntos de Conexión Suroeste"/>
    <x v="1"/>
    <x v="1"/>
    <x v="474"/>
    <s v="2 días 16:27"/>
    <x v="424"/>
    <x v="1"/>
    <s v="SIN DATO"/>
    <s v="SIN DATO"/>
    <s v="SIN DATO"/>
    <s v="ABIERTO"/>
    <n v="-75.682942569999994"/>
    <n v="6.0146533399999997"/>
    <s v="SUR-ENE"/>
    <x v="1"/>
    <s v="1"/>
    <x v="1"/>
  </r>
  <r>
    <x v="482"/>
    <s v="ENERES"/>
    <s v="NUEVO"/>
    <s v="ENERES"/>
    <d v="2025-12-29T07:23:34"/>
    <x v="475"/>
    <s v="1042062941"/>
    <s v="LUIS MIGUEL VILLEGAS BEDOYA"/>
    <s v="SIN DATOS"/>
    <s v="3052011130"/>
    <x v="481"/>
    <x v="8"/>
    <s v="190679100009350104"/>
    <x v="8"/>
    <x v="2"/>
    <s v="Revisor Instala. Regadas Suroeste"/>
    <x v="0"/>
    <x v="0"/>
    <x v="475"/>
    <s v="0 días 07:23"/>
    <x v="425"/>
    <x v="0"/>
    <s v="SIN DATO"/>
    <s v="SIN DATO"/>
    <s v="SIN DATO"/>
    <s v="ABIERTO"/>
    <n v="-75.566398000000007"/>
    <n v="5.8726729999999998"/>
    <s v="SUR-ENE"/>
    <x v="1"/>
    <s v="1"/>
    <x v="0"/>
  </r>
  <r>
    <x v="483"/>
    <s v="ENERES"/>
    <s v="NUEVO"/>
    <s v="ENERES"/>
    <d v="2025-12-29T07:28:43"/>
    <x v="476"/>
    <s v="1042062941"/>
    <s v="LUIS MIGUEL VILLEGAS BEDOYA"/>
    <s v="SIN DATOS"/>
    <s v="3052011130"/>
    <x v="482"/>
    <x v="8"/>
    <s v="190679100009350901"/>
    <x v="8"/>
    <x v="2"/>
    <s v="Revisor Instala. Regadas Suroeste"/>
    <x v="0"/>
    <x v="0"/>
    <x v="476"/>
    <s v="0 días 07:28"/>
    <x v="426"/>
    <x v="0"/>
    <s v="SIN DATO"/>
    <s v="SIN DATO"/>
    <s v="SIN DATO"/>
    <s v="ABIERTO"/>
    <n v="-75.566398000000007"/>
    <n v="5.8726729999999998"/>
    <s v="SUR-ENE"/>
    <x v="1"/>
    <s v="1"/>
    <x v="0"/>
  </r>
  <r>
    <x v="484"/>
    <s v="ENEMRT"/>
    <s v="NUEVO"/>
    <s v="ENEMVI"/>
    <d v="2025-12-29T09:15:32"/>
    <x v="477"/>
    <s v="15530833"/>
    <s v="JUAN DIEGO SANCHEZ OSORIO"/>
    <s v="SIN DATOS"/>
    <s v="3117095229"/>
    <x v="483"/>
    <x v="10"/>
    <s v="190033200869400000"/>
    <x v="10"/>
    <x v="9"/>
    <s v="Equipo Movimiento de Redes Suroeste"/>
    <x v="1"/>
    <x v="7"/>
    <x v="477"/>
    <s v="0 días 09:15"/>
    <x v="427"/>
    <x v="0"/>
    <s v="SIN DATO"/>
    <s v="SIN DATO"/>
    <s v="SIN DATO"/>
    <s v="ABIERTO"/>
    <n v="-75.929963650000005"/>
    <n v="5.6899784200000001"/>
    <s v="SUR-ENE"/>
    <x v="1"/>
    <s v="1"/>
    <x v="0"/>
  </r>
  <r>
    <x v="485"/>
    <s v="ENECNX"/>
    <s v="NUEVO"/>
    <s v="ENECNX"/>
    <d v="2025-12-29T09:46:10"/>
    <x v="478"/>
    <s v="71876052"/>
    <s v="JOHRMAN ESTIVENSON OSORIO MORALES"/>
    <s v="SIN DATOS"/>
    <s v="3105462403"/>
    <x v="484"/>
    <x v="14"/>
    <s v="190368100188500009"/>
    <x v="14"/>
    <x v="1"/>
    <s v="Revisor Puntos de Conexión Suroeste"/>
    <x v="0"/>
    <x v="1"/>
    <x v="478"/>
    <s v="0 días 09:46"/>
    <x v="428"/>
    <x v="0"/>
    <s v="SIN DATO"/>
    <s v="SIN DATO"/>
    <s v="SIN DATO"/>
    <s v="ABIERTO"/>
    <n v="-75.790140219999998"/>
    <n v="5.7846306199999997"/>
    <s v="SUR-ENE"/>
    <x v="1"/>
    <s v="1"/>
    <x v="0"/>
  </r>
  <r>
    <x v="486"/>
    <s v="ENECNX"/>
    <s v="NUEVO"/>
    <s v="ENECNX"/>
    <d v="2025-12-29T10:30:31"/>
    <x v="479"/>
    <s v="71142398"/>
    <s v="JUAN FERNANDO BEDOYA BLANDON"/>
    <s v="SIN DATOS"/>
    <s v="3246247696"/>
    <x v="485"/>
    <x v="8"/>
    <s v="190680200736910003"/>
    <x v="8"/>
    <x v="1"/>
    <s v="Revisor Puntos de Conexión Suroeste"/>
    <x v="1"/>
    <x v="1"/>
    <x v="479"/>
    <s v="0 días 10:30"/>
    <x v="429"/>
    <x v="0"/>
    <s v="SIN DATO"/>
    <s v="SIN DATO"/>
    <s v="SIN DATO"/>
    <s v="ABIERTO"/>
    <n v="-75.534993110000002"/>
    <n v="5.8604601900000004"/>
    <s v="SUR-ENE"/>
    <x v="1"/>
    <s v="1"/>
    <x v="0"/>
  </r>
  <r>
    <x v="487"/>
    <s v="ENEMRT"/>
    <s v="NUEVO"/>
    <s v="ENEMVI"/>
    <d v="2025-12-29T10:44:28"/>
    <x v="480"/>
    <s v="70852638"/>
    <s v="MARTIN ALONSO LOPEZ TANGARIFE"/>
    <s v="SIN DATOS"/>
    <s v="3157755229"/>
    <x v="486"/>
    <x v="23"/>
    <s v="190789200433050001"/>
    <x v="23"/>
    <x v="9"/>
    <s v="Equipo Movimiento de Redes Suroeste"/>
    <x v="1"/>
    <x v="7"/>
    <x v="480"/>
    <s v="0 días 10:44"/>
    <x v="430"/>
    <x v="0"/>
    <s v="SIN DATO"/>
    <s v="SIN DATO"/>
    <s v="SIN DATO"/>
    <s v="ABIERTO"/>
    <n v="-75.716899569999995"/>
    <n v="5.6836501300000002"/>
    <s v="SUR-ENE"/>
    <x v="1"/>
    <s v="1"/>
    <x v="0"/>
  </r>
  <r>
    <x v="488"/>
    <s v="ENENOR"/>
    <s v="NUEVO"/>
    <s v="ENENOR"/>
    <d v="2025-12-29T10:47:34"/>
    <x v="481"/>
    <s v="710693"/>
    <s v="MIGUEL ANGEL BARRIENTOS MARIN"/>
    <s v="SIN DATOS"/>
    <s v="3105276975"/>
    <x v="487"/>
    <x v="18"/>
    <s v="190102200851855002"/>
    <x v="18"/>
    <x v="6"/>
    <s v="Revisor Instala. Regadas Suroeste"/>
    <x v="1"/>
    <x v="2"/>
    <x v="481"/>
    <s v="0 días 10:47"/>
    <x v="431"/>
    <x v="0"/>
    <s v="SIN DATO"/>
    <s v="SIN DATO"/>
    <s v="SIN DATO"/>
    <s v="ABIERTO"/>
    <n v="-76.007731000000007"/>
    <n v="5.8446030000000002"/>
    <s v="SUR-ENE"/>
    <x v="1"/>
    <s v="1"/>
    <x v="0"/>
  </r>
  <r>
    <x v="489"/>
    <s v="ENERES"/>
    <s v="NUEVO"/>
    <s v="ENERES"/>
    <d v="2025-12-29T11:25:32"/>
    <x v="482"/>
    <s v="43440801"/>
    <s v="DAMARIS DE JESUS LONDOÑO CASTRILLON"/>
    <s v="SIN DATOS"/>
    <s v="3116375164"/>
    <x v="488"/>
    <x v="28"/>
    <s v="190576200630400003"/>
    <x v="28"/>
    <x v="2"/>
    <s v="Revisor Instala. Regadas Suroeste"/>
    <x v="1"/>
    <x v="2"/>
    <x v="482"/>
    <s v="0 días 11:25"/>
    <x v="432"/>
    <x v="0"/>
    <s v="SIN DATO"/>
    <s v="SIN DATO"/>
    <s v="SIN DATO"/>
    <s v="ABIERTO"/>
    <n v="-75.868203579999999"/>
    <n v="5.8343810300000003"/>
    <s v="SUR-ENE"/>
    <x v="1"/>
    <s v="1"/>
    <x v="0"/>
  </r>
  <r>
    <x v="490"/>
    <s v="ENERES"/>
    <s v="NUEVO"/>
    <s v="ENERES"/>
    <d v="2024-10-21T16:18:35"/>
    <x v="483"/>
    <s v="71228646"/>
    <s v="JORGE LEYDER NARVAEZ OSORIO"/>
    <s v="SIN DATOS"/>
    <s v="3154905303"/>
    <x v="489"/>
    <x v="30"/>
    <s v="190761200908520027"/>
    <x v="30"/>
    <x v="2"/>
    <s v="Region Occidente"/>
    <x v="1"/>
    <x v="2"/>
    <x v="483"/>
    <s v="0 días 09:53"/>
    <x v="433"/>
    <x v="0"/>
    <s v="SIN DATO"/>
    <s v="SIN DATO"/>
    <s v="SIN DATO"/>
    <s v="ABIERTO"/>
    <n v="-75.788618"/>
    <n v="6.515352"/>
    <s v="SUR-ENE"/>
    <x v="2"/>
    <s v="1"/>
    <x v="0"/>
  </r>
  <r>
    <x v="491"/>
    <s v="ENEPRE"/>
    <s v="NUEVO"/>
    <s v="ENEPRE"/>
    <d v="2024-11-12T13:57:32"/>
    <x v="484"/>
    <s v="1128475818"/>
    <s v="JOSE LEONEL OBANDO AYALA"/>
    <s v="SIN DATOS"/>
    <s v="3146817267"/>
    <x v="490"/>
    <x v="31"/>
    <s v="190306100012980201"/>
    <x v="31"/>
    <x v="3"/>
    <s v="Region Occidente"/>
    <x v="0"/>
    <x v="3"/>
    <x v="484"/>
    <s v="0 días 10:17"/>
    <x v="434"/>
    <x v="0"/>
    <s v="SIN DATO"/>
    <s v="SIN DATO"/>
    <s v="SIN DATO"/>
    <s v="ABIERTO"/>
    <n v="-75.953568379999993"/>
    <n v="6.6803558699999996"/>
    <s v="SUR-ENE"/>
    <x v="2"/>
    <s v="1"/>
    <x v="0"/>
  </r>
  <r>
    <x v="492"/>
    <s v="ENERES"/>
    <s v="NUEVO"/>
    <s v="ENERES"/>
    <d v="2025-04-21T17:29:32"/>
    <x v="485"/>
    <s v="42966406"/>
    <s v="OLGA CECILIA FERNANDEZ RODRIGUEZ"/>
    <s v="SIN DATOS"/>
    <s v="3147963904"/>
    <x v="491"/>
    <x v="30"/>
    <s v="190761200932300047"/>
    <x v="30"/>
    <x v="2"/>
    <s v="Region Occidente"/>
    <x v="1"/>
    <x v="2"/>
    <x v="485"/>
    <s v="0 días 11:18"/>
    <x v="435"/>
    <x v="0"/>
    <s v="SIN DATO"/>
    <s v="SIN DATO"/>
    <s v="SIN DATO"/>
    <s v="ABIERTO"/>
    <n v="-75.767088999999999"/>
    <n v="6.5009180000000004"/>
    <s v="SUR-ENE"/>
    <x v="2"/>
    <s v="1"/>
    <x v="0"/>
  </r>
  <r>
    <x v="493"/>
    <s v="ENERES"/>
    <s v="NUEVO"/>
    <s v="ENERES"/>
    <d v="2025-07-07T07:02:54"/>
    <x v="486"/>
    <s v="8470962"/>
    <s v="LEONEL DE JESUS ALVAREZ HERNANDEZ"/>
    <s v="SIN DATOS"/>
    <s v="3108908125"/>
    <x v="492"/>
    <x v="32"/>
    <s v="190656200951045001"/>
    <x v="32"/>
    <x v="2"/>
    <s v="Region Occidente"/>
    <x v="1"/>
    <x v="2"/>
    <x v="486"/>
    <s v="3 días 10:37"/>
    <x v="436"/>
    <x v="0"/>
    <s v="SIN DATO"/>
    <s v="SIN DATO"/>
    <s v="SIN DATO"/>
    <s v="ABIERTO"/>
    <n v="-75.681641740000003"/>
    <n v="6.4765504199999997"/>
    <s v="SUR-ENE"/>
    <x v="2"/>
    <s v="1"/>
    <x v="0"/>
  </r>
  <r>
    <x v="494"/>
    <s v="ENERES"/>
    <s v="NUEVO"/>
    <s v="ENERES"/>
    <d v="2025-08-28T09:51:24"/>
    <x v="487"/>
    <s v="98668216"/>
    <s v="SERGIO PEREZ CARDONA"/>
    <s v="4055096"/>
    <s v="3229057174"/>
    <x v="493"/>
    <x v="33"/>
    <s v="190042200948795002"/>
    <x v="33"/>
    <x v="2"/>
    <s v="Region Occidente"/>
    <x v="1"/>
    <x v="2"/>
    <x v="487"/>
    <s v="4 días 15:50"/>
    <x v="437"/>
    <x v="0"/>
    <s v="SIN DATO"/>
    <s v="SIN DATO"/>
    <s v="SIN DATO"/>
    <s v="ABIERTO"/>
    <n v="-75.822936999999996"/>
    <n v="6.5725319999999998"/>
    <s v="SUR-ENE"/>
    <x v="2"/>
    <s v="1"/>
    <x v="0"/>
  </r>
  <r>
    <x v="495"/>
    <s v="ENERES"/>
    <s v="NUEVO"/>
    <s v="ENEDOM"/>
    <d v="2025-09-01T15:00:19"/>
    <x v="488"/>
    <s v="21501229"/>
    <s v="LUZ MERY GARCIA CARVAJAL"/>
    <s v="SIN DATOS"/>
    <s v="3104507049"/>
    <x v="494"/>
    <x v="33"/>
    <s v="190042100399370003"/>
    <x v="33"/>
    <x v="3"/>
    <s v="Region Occidente"/>
    <x v="0"/>
    <x v="3"/>
    <x v="488"/>
    <s v="4 días 14:52"/>
    <x v="438"/>
    <x v="0"/>
    <s v="SIN DATO"/>
    <s v="SIN DATO"/>
    <s v="SIN DATO"/>
    <s v="ABIERTO"/>
    <n v="-75.835631090000007"/>
    <n v="6.5628207600000001"/>
    <s v="SUR-ENE"/>
    <x v="2"/>
    <s v="1"/>
    <x v="0"/>
  </r>
  <r>
    <x v="496"/>
    <s v="ENERES"/>
    <s v="NUEVO"/>
    <s v="ENEDOM"/>
    <d v="2025-12-20T12:06:58"/>
    <x v="489"/>
    <s v="15483936"/>
    <s v="ALBEIRO DE JESUS CASTILLO PEREZ"/>
    <s v="SIN DATOS"/>
    <s v="3217918817"/>
    <x v="495"/>
    <x v="34"/>
    <s v="190240200464158000"/>
    <x v="34"/>
    <x v="4"/>
    <s v="Region Occidente"/>
    <x v="1"/>
    <x v="5"/>
    <x v="489"/>
    <s v="6 días 12:06"/>
    <x v="439"/>
    <x v="0"/>
    <s v="SIN DATO"/>
    <s v="SIN DATO"/>
    <s v="SIN DATO"/>
    <s v="ABIERTO"/>
    <n v="-75.758200099999996"/>
    <n v="6.3324220000000002"/>
    <s v="SUR-ENE"/>
    <x v="2"/>
    <s v="1"/>
    <x v="0"/>
  </r>
  <r>
    <x v="497"/>
    <s v="ENENOR"/>
    <s v="NUEVO"/>
    <s v="ENENOR"/>
    <d v="2025-09-26T16:23:51"/>
    <x v="490"/>
    <s v="811018300"/>
    <s v="AGUAS DE SAN JERONIMO ESP"/>
    <s v="8582154"/>
    <s v="3014304566"/>
    <x v="496"/>
    <x v="32"/>
    <s v="190656200575600002"/>
    <x v="32"/>
    <x v="6"/>
    <s v="Region Occidente"/>
    <x v="1"/>
    <x v="2"/>
    <x v="490"/>
    <s v="2 días 14:51"/>
    <x v="440"/>
    <x v="0"/>
    <s v="SIN DATO"/>
    <s v="SIN DATO"/>
    <s v="SIN DATO"/>
    <s v="ABIERTO"/>
    <n v="-75.719810330000001"/>
    <n v="6.45023166"/>
    <s v="SUR-ENE"/>
    <x v="2"/>
    <s v="1"/>
    <x v="0"/>
  </r>
  <r>
    <x v="498"/>
    <s v="ENENOR"/>
    <s v="NUEVO"/>
    <s v="ENENOR"/>
    <d v="2025-09-29T08:43:09"/>
    <x v="491"/>
    <s v="43990800"/>
    <s v="SANDRA MILENA ESCOBAR SANTA"/>
    <s v="5399326"/>
    <s v="3146697249"/>
    <x v="497"/>
    <x v="32"/>
    <s v="190656200444150003"/>
    <x v="32"/>
    <x v="6"/>
    <s v="Region Occidente"/>
    <x v="1"/>
    <x v="2"/>
    <x v="491"/>
    <s v="5 días 08:30"/>
    <x v="441"/>
    <x v="0"/>
    <s v="SIN DATO"/>
    <s v="SIN DATO"/>
    <s v="SIN DATO"/>
    <s v="ABIERTO"/>
    <n v="-75.723447399999998"/>
    <n v="6.4155319999999998"/>
    <s v="SUR-ENE"/>
    <x v="2"/>
    <s v="1"/>
    <x v="0"/>
  </r>
  <r>
    <x v="499"/>
    <s v="ENENOR"/>
    <s v="NUEVO"/>
    <s v="ENENOR"/>
    <d v="2025-10-07T12:19:10"/>
    <x v="492"/>
    <s v="900746599"/>
    <s v="LAR PROYECTOS S.A.S"/>
    <s v="2353269"/>
    <s v="SIN DATOS"/>
    <x v="498"/>
    <x v="30"/>
    <s v="190761100244240115"/>
    <x v="30"/>
    <x v="6"/>
    <s v="Region Occidente"/>
    <x v="0"/>
    <x v="0"/>
    <x v="492"/>
    <s v="2 días 08:00"/>
    <x v="442"/>
    <x v="0"/>
    <s v="SIN DATO"/>
    <s v="SIN DATO"/>
    <s v="SIN DATO"/>
    <s v="ABIERTO"/>
    <n v="-75.750550000000004"/>
    <n v="6.5062179999999996"/>
    <s v="SUR-ENE"/>
    <x v="2"/>
    <s v="1"/>
    <x v="0"/>
  </r>
  <r>
    <x v="500"/>
    <s v="ENERES"/>
    <s v="NUEVO"/>
    <s v="ENERES"/>
    <d v="2025-10-21T08:46:04"/>
    <x v="493"/>
    <s v="1038333503"/>
    <s v="BLANCA DIONIS BETANCUR GUISAO"/>
    <s v="SIN DATOS"/>
    <s v="3217210655"/>
    <x v="499"/>
    <x v="35"/>
    <s v="190285200712623001"/>
    <x v="35"/>
    <x v="2"/>
    <s v="Region Occidente"/>
    <x v="1"/>
    <x v="2"/>
    <x v="493"/>
    <s v="7 días 21:58"/>
    <x v="443"/>
    <x v="0"/>
    <s v="SIN DATO"/>
    <s v="SIN DATO"/>
    <s v="SIN DATO"/>
    <s v="ABIERTO"/>
    <n v="-76.367960170000003"/>
    <n v="6.7438233500000004"/>
    <s v="SUR-ENE"/>
    <x v="2"/>
    <s v="1"/>
    <x v="0"/>
  </r>
  <r>
    <x v="501"/>
    <s v="ENERES"/>
    <s v="NUEVO"/>
    <s v="ENERES"/>
    <d v="2025-10-21T13:47:34"/>
    <x v="494"/>
    <s v="22005598"/>
    <s v="LUZ DARY OSORIO ZAPATA"/>
    <s v="SIN DATOS"/>
    <s v="3009033143"/>
    <x v="500"/>
    <x v="32"/>
    <s v="190656200474993003"/>
    <x v="32"/>
    <x v="2"/>
    <s v="Region Occidente"/>
    <x v="1"/>
    <x v="2"/>
    <x v="494"/>
    <s v="2 días 07:44"/>
    <x v="444"/>
    <x v="0"/>
    <s v="SIN DATO"/>
    <s v="SIN DATO"/>
    <s v="SIN DATO"/>
    <s v="ABIERTO"/>
    <n v="-75.72370334"/>
    <n v="6.4424925399999999"/>
    <s v="SUR-ENE"/>
    <x v="2"/>
    <s v="1"/>
    <x v="0"/>
  </r>
  <r>
    <x v="502"/>
    <s v="ENERES"/>
    <s v="NUEVO"/>
    <s v="ENEDOM"/>
    <d v="2025-12-24T12:42:40"/>
    <x v="495"/>
    <s v="1020478126"/>
    <s v="DEICY PAOLA ARIAS GIRALDO"/>
    <s v="SIN DATOS"/>
    <s v="3017403536"/>
    <x v="501"/>
    <x v="36"/>
    <s v="190234200777854000"/>
    <x v="36"/>
    <x v="4"/>
    <s v="Region Occidente"/>
    <x v="1"/>
    <x v="5"/>
    <x v="495"/>
    <s v="3 días 12:42"/>
    <x v="445"/>
    <x v="0"/>
    <s v="SIN DATO"/>
    <s v="SIN DATO"/>
    <s v="SIN DATO"/>
    <s v="ABIERTO"/>
    <n v="-76.432873630000003"/>
    <n v="7.0650365199999996"/>
    <s v="SUR-ENE"/>
    <x v="2"/>
    <s v="1"/>
    <x v="0"/>
  </r>
  <r>
    <x v="503"/>
    <s v="ENERES"/>
    <s v="NUEVO"/>
    <s v="ENERES"/>
    <d v="2025-11-05T17:19:15"/>
    <x v="496"/>
    <s v="1035700523"/>
    <s v="NICOLAS DE JESUS TORRES HIGUITA"/>
    <s v="SIN DATOS"/>
    <s v="3136070669"/>
    <x v="502"/>
    <x v="37"/>
    <s v="190840200378610003"/>
    <x v="37"/>
    <x v="2"/>
    <s v="Region Occidente"/>
    <x v="1"/>
    <x v="2"/>
    <x v="496"/>
    <s v="0 días 10:18"/>
    <x v="446"/>
    <x v="0"/>
    <s v="SIN DATO"/>
    <s v="SIN DATO"/>
    <s v="SIN DATO"/>
    <s v="ABIERTO"/>
    <n v="-76.030886609999996"/>
    <n v="6.9233168999999997"/>
    <s v="SUR-ENE"/>
    <x v="2"/>
    <s v="1"/>
    <x v="0"/>
  </r>
  <r>
    <x v="504"/>
    <s v="ENEMRT"/>
    <s v="NUEVO"/>
    <s v="ENEMVI"/>
    <d v="2025-11-14T09:31:14"/>
    <x v="497"/>
    <s v="1035282654"/>
    <s v="NICOLAS RODRIGUEZ MANCO"/>
    <s v="SIN DATOS"/>
    <s v="3117533121"/>
    <x v="503"/>
    <x v="38"/>
    <s v="190113200083500000"/>
    <x v="38"/>
    <x v="9"/>
    <s v="Region Occidente"/>
    <x v="1"/>
    <x v="7"/>
    <x v="497"/>
    <s v="11 días 09:30"/>
    <x v="160"/>
    <x v="0"/>
    <s v="SIN DATO"/>
    <s v="SIN DATO"/>
    <s v="SIN DATO"/>
    <s v="ABIERTO"/>
    <n v="-75.901178700000003"/>
    <n v="6.6874052099999997"/>
    <s v="SUR-ENE"/>
    <x v="2"/>
    <s v="1"/>
    <x v="0"/>
  </r>
  <r>
    <x v="505"/>
    <s v="ENERES"/>
    <s v="NUEVO"/>
    <s v="ENEDOM"/>
    <d v="2025-11-21T11:24:22"/>
    <x v="498"/>
    <s v="42800328"/>
    <s v="ROSA ANGELICA RUEDA CORREA"/>
    <s v="SIN DATOS"/>
    <s v="3103740851"/>
    <x v="504"/>
    <x v="39"/>
    <s v="190847100262267001"/>
    <x v="39"/>
    <x v="3"/>
    <s v="Region Occidente"/>
    <x v="0"/>
    <x v="3"/>
    <x v="498"/>
    <s v="2 días 15:31"/>
    <x v="447"/>
    <x v="0"/>
    <s v="SIN DATO"/>
    <s v="SIN DATO"/>
    <s v="SIN DATO"/>
    <s v="ABIERTO"/>
    <n v="-76.132763330000003"/>
    <n v="6.3198049999999997"/>
    <s v="SUR-ENE"/>
    <x v="2"/>
    <s v="1"/>
    <x v="0"/>
  </r>
  <r>
    <x v="506"/>
    <s v="ENERES"/>
    <s v="NUEVO"/>
    <s v="ENEDOM"/>
    <d v="2025-12-03T15:16:45"/>
    <x v="499"/>
    <s v="98482065"/>
    <s v="JUAN CARLOS PANIAGUA MUÑOZ"/>
    <s v="SIN DATOS"/>
    <s v="3188177185"/>
    <x v="505"/>
    <x v="30"/>
    <s v="190761100058910000"/>
    <x v="30"/>
    <x v="4"/>
    <s v="Region Occidente"/>
    <x v="0"/>
    <x v="0"/>
    <x v="499"/>
    <s v="6 días 14:03"/>
    <x v="448"/>
    <x v="0"/>
    <s v="SIN DATO"/>
    <s v="SIN DATO"/>
    <s v="SIN DATO"/>
    <s v="ABIERTO"/>
    <n v="-75.744146999999998"/>
    <n v="6.4986129999999998"/>
    <s v="SUR-ENE"/>
    <x v="2"/>
    <s v="1"/>
    <x v="0"/>
  </r>
  <r>
    <x v="507"/>
    <s v="ENERES"/>
    <s v="NUEVO"/>
    <s v="ENERES"/>
    <d v="2025-11-26T10:15:13"/>
    <x v="500"/>
    <s v="22005527"/>
    <s v="MARIA CAROLINA VILLA ROJAS"/>
    <s v="SIN DATOS"/>
    <s v="3127203827"/>
    <x v="506"/>
    <x v="32"/>
    <s v="190656100042310007"/>
    <x v="32"/>
    <x v="2"/>
    <s v="Region Occidente"/>
    <x v="0"/>
    <x v="0"/>
    <x v="500"/>
    <s v="5 días 08:31"/>
    <x v="449"/>
    <x v="0"/>
    <s v="SIN DATO"/>
    <s v="SIN DATO"/>
    <s v="SIN DATO"/>
    <s v="ABIERTO"/>
    <n v="-75.727698459999999"/>
    <n v="6.4443155599999997"/>
    <s v="SUR-ENE"/>
    <x v="2"/>
    <s v="1"/>
    <x v="0"/>
  </r>
  <r>
    <x v="508"/>
    <s v="ENERES"/>
    <s v="NUEVO"/>
    <s v="ENERES"/>
    <d v="2025-11-26T16:15:14"/>
    <x v="501"/>
    <s v="70501023"/>
    <s v="CAYETANO DE JESUS ESCOBAR ESCOBAR"/>
    <s v="SIN DATOS"/>
    <s v="3013566955"/>
    <x v="507"/>
    <x v="32"/>
    <s v="190656200802650002"/>
    <x v="32"/>
    <x v="2"/>
    <s v="Region Occidente"/>
    <x v="1"/>
    <x v="2"/>
    <x v="501"/>
    <s v="22 días 16:15"/>
    <x v="12"/>
    <x v="3"/>
    <s v="SIN DATO"/>
    <s v="SIN DATO"/>
    <s v="SIN DATO"/>
    <s v="ABIERTO"/>
    <n v="-75.747898730000003"/>
    <n v="6.4276545699999996"/>
    <s v="SUR-ENE"/>
    <x v="2"/>
    <s v="1"/>
    <x v="3"/>
  </r>
  <r>
    <x v="509"/>
    <s v="ENEMRT"/>
    <s v="NUEVO"/>
    <s v="ENEMVI"/>
    <d v="2025-11-27T16:23:31"/>
    <x v="502"/>
    <s v="71728619"/>
    <s v="ELKIN ALONSO GARCIA GUERRA"/>
    <s v="SIN DATOS"/>
    <s v="3104517377"/>
    <x v="508"/>
    <x v="38"/>
    <s v="190113200701700003"/>
    <x v="38"/>
    <x v="9"/>
    <s v="Region Occidente"/>
    <x v="1"/>
    <x v="7"/>
    <x v="502"/>
    <s v="0 días 10:19"/>
    <x v="450"/>
    <x v="0"/>
    <s v="SIN DATO"/>
    <s v="SIN DATO"/>
    <s v="SIN DATO"/>
    <s v="ABIERTO"/>
    <n v="-75.932085119999996"/>
    <n v="6.7938356100000004"/>
    <s v="SUR-ENE"/>
    <x v="2"/>
    <s v="1"/>
    <x v="0"/>
  </r>
  <r>
    <x v="510"/>
    <s v="ENERES"/>
    <s v="NUEVO"/>
    <s v="ENEDOM"/>
    <d v="2025-12-02T16:47:34"/>
    <x v="503"/>
    <s v="70412656"/>
    <s v="SILVIO GONZALO DAVID BORJA"/>
    <s v="SIN DATOS"/>
    <s v="3237457878"/>
    <x v="509"/>
    <x v="33"/>
    <s v="190042200550360001"/>
    <x v="33"/>
    <x v="4"/>
    <s v="Region Occidente"/>
    <x v="1"/>
    <x v="5"/>
    <x v="503"/>
    <s v="6 días 09:16"/>
    <x v="451"/>
    <x v="0"/>
    <s v="SIN DATO"/>
    <s v="SIN DATO"/>
    <s v="SIN DATO"/>
    <s v="ABIERTO"/>
    <n v="-75.971512360000006"/>
    <n v="6.5974234899999997"/>
    <s v="SUR-ENE"/>
    <x v="2"/>
    <s v="1"/>
    <x v="0"/>
  </r>
  <r>
    <x v="511"/>
    <s v="ENERES"/>
    <s v="NUEVO"/>
    <s v="ENEDOM"/>
    <d v="2025-12-24T12:40:32"/>
    <x v="504"/>
    <s v="1000106331"/>
    <s v="ANA MARIA HOLGUIN HOLGUIN"/>
    <s v="SIN DATOS"/>
    <s v="3027731588"/>
    <x v="510"/>
    <x v="33"/>
    <s v="190042200546065000"/>
    <x v="33"/>
    <x v="4"/>
    <s v="Region Occidente"/>
    <x v="1"/>
    <x v="5"/>
    <x v="504"/>
    <s v="3 días 12:40"/>
    <x v="452"/>
    <x v="0"/>
    <s v="SIN DATO"/>
    <s v="SIN DATO"/>
    <s v="SIN DATO"/>
    <s v="ABIERTO"/>
    <n v="-75.972423689999999"/>
    <n v="6.50851208"/>
    <s v="SUR-ENE"/>
    <x v="2"/>
    <s v="1"/>
    <x v="0"/>
  </r>
  <r>
    <x v="512"/>
    <s v="ENERES"/>
    <s v="NUEVO"/>
    <s v="ENEDOM"/>
    <d v="2025-12-16T14:35:07"/>
    <x v="505"/>
    <s v="1039286206"/>
    <s v="MAGNOLIA JASMIN SALAZAR CASTAÑO"/>
    <s v="SIN DATOS"/>
    <s v="3005987996"/>
    <x v="511"/>
    <x v="36"/>
    <s v="190234200777945000"/>
    <x v="36"/>
    <x v="4"/>
    <s v="Region Occidente"/>
    <x v="1"/>
    <x v="5"/>
    <x v="505"/>
    <s v="9 días 14:35"/>
    <x v="453"/>
    <x v="0"/>
    <s v="SIN DATO"/>
    <s v="SIN DATO"/>
    <s v="SIN DATO"/>
    <s v="ABIERTO"/>
    <n v="-76.433126000000001"/>
    <n v="7.0651970000000004"/>
    <s v="SUR-ENE"/>
    <x v="2"/>
    <s v="1"/>
    <x v="0"/>
  </r>
  <r>
    <x v="513"/>
    <s v="ENEMRT"/>
    <s v="NUEVO"/>
    <s v="ENEMVI"/>
    <d v="2025-12-04T09:11:44"/>
    <x v="506"/>
    <s v="18492614"/>
    <s v="ARLEY ARAQUE OROZCO"/>
    <s v="5774704"/>
    <s v="3005578224"/>
    <x v="512"/>
    <x v="34"/>
    <s v="190240200402660000"/>
    <x v="34"/>
    <x v="9"/>
    <s v="Region Occidente"/>
    <x v="1"/>
    <x v="7"/>
    <x v="506"/>
    <s v="2 días 09:05"/>
    <x v="454"/>
    <x v="0"/>
    <s v="SIN DATO"/>
    <s v="SIN DATO"/>
    <s v="SIN DATO"/>
    <s v="ABIERTO"/>
    <n v="-75.719737260000002"/>
    <n v="6.3597202900000003"/>
    <s v="SUR-ENE"/>
    <x v="2"/>
    <s v="1"/>
    <x v="0"/>
  </r>
  <r>
    <x v="514"/>
    <s v="ENERES"/>
    <s v="NUEVO"/>
    <s v="ENEDOM"/>
    <d v="2025-12-23T07:04:25"/>
    <x v="507"/>
    <s v="32513701"/>
    <s v="LUZ MARINA FERNANDEZ DURANGO"/>
    <s v="SIN DATOS"/>
    <s v="3203325323"/>
    <x v="513"/>
    <x v="39"/>
    <s v="190847100326680000"/>
    <x v="39"/>
    <x v="4"/>
    <s v="Region Occidente"/>
    <x v="0"/>
    <x v="0"/>
    <x v="507"/>
    <s v="4 días 07:04"/>
    <x v="455"/>
    <x v="0"/>
    <s v="SIN DATO"/>
    <s v="SIN DATO"/>
    <s v="SIN DATO"/>
    <s v="ABIERTO"/>
    <n v="-76.133630800000006"/>
    <n v="6.3300947299999999"/>
    <s v="SUR-ENE"/>
    <x v="2"/>
    <s v="1"/>
    <x v="0"/>
  </r>
  <r>
    <x v="515"/>
    <s v="ENERES"/>
    <s v="NUEVO"/>
    <s v="ENERES"/>
    <d v="2025-12-11T09:10:03"/>
    <x v="508"/>
    <s v="1039289819"/>
    <s v="ALEXIS DAVID HERNANDEZ"/>
    <s v="SIN DATOS"/>
    <s v="3163563565"/>
    <x v="514"/>
    <x v="36"/>
    <s v="190234200513225001"/>
    <x v="36"/>
    <x v="2"/>
    <s v="Region Occidente"/>
    <x v="1"/>
    <x v="2"/>
    <x v="508"/>
    <s v="3 días 15:07"/>
    <x v="456"/>
    <x v="0"/>
    <s v="SIN DATO"/>
    <s v="SIN DATO"/>
    <s v="SIN DATO"/>
    <s v="ABIERTO"/>
    <n v="-76.246337170000004"/>
    <n v="7.0439664999999998"/>
    <s v="SUR-ENE"/>
    <x v="2"/>
    <s v="1"/>
    <x v="0"/>
  </r>
  <r>
    <x v="516"/>
    <s v="ENEMRT"/>
    <s v="NUEVO"/>
    <s v="ENEMVI"/>
    <d v="2025-12-12T16:32:44"/>
    <x v="509"/>
    <s v="70131937"/>
    <s v="JAIRO DE JESUS HENAO GONZALEZ"/>
    <s v="SIN DATOS"/>
    <s v="3117791579"/>
    <x v="515"/>
    <x v="40"/>
    <s v="190411200623612000"/>
    <x v="40"/>
    <x v="9"/>
    <s v="Region Occidente"/>
    <x v="1"/>
    <x v="7"/>
    <x v="509"/>
    <s v="11 días 16:32"/>
    <x v="457"/>
    <x v="0"/>
    <s v="SIN DATO"/>
    <s v="SIN DATO"/>
    <s v="SIN DATO"/>
    <s v="ABIERTO"/>
    <n v="-75.761105000000001"/>
    <n v="6.7068279999999998"/>
    <s v="SUR-ENE"/>
    <x v="2"/>
    <s v="1"/>
    <x v="0"/>
  </r>
  <r>
    <x v="517"/>
    <s v="ENEMRT"/>
    <s v="NUEVO"/>
    <s v="ENEMVI"/>
    <d v="2025-12-15T08:45:42"/>
    <x v="510"/>
    <s v="32277297"/>
    <s v="MARIA EUGENIA DURANGO ALVAREZ"/>
    <s v="SIN DATOS"/>
    <s v="3147355892"/>
    <x v="516"/>
    <x v="35"/>
    <s v="190284200961648000"/>
    <x v="35"/>
    <x v="9"/>
    <s v="Region Occidente"/>
    <x v="1"/>
    <x v="7"/>
    <x v="510"/>
    <s v="10 días 08:45"/>
    <x v="458"/>
    <x v="0"/>
    <s v="SIN DATO"/>
    <s v="SIN DATO"/>
    <s v="SIN DATO"/>
    <s v="ABIERTO"/>
    <n v="-76.151070329999996"/>
    <n v="6.8312042999999996"/>
    <s v="SUR-ENE"/>
    <x v="2"/>
    <s v="1"/>
    <x v="0"/>
  </r>
  <r>
    <x v="518"/>
    <s v="ENEMRT"/>
    <s v="NUEVO"/>
    <s v="ENEMVI"/>
    <d v="2025-12-15T09:24:02"/>
    <x v="511"/>
    <s v="8316013"/>
    <s v="LUIS ERNESTO MANCO USUGA"/>
    <s v="2581682"/>
    <s v="3171371877"/>
    <x v="517"/>
    <x v="31"/>
    <s v="190113200810600000"/>
    <x v="31"/>
    <x v="9"/>
    <s v="Region Occidente"/>
    <x v="1"/>
    <x v="7"/>
    <x v="511"/>
    <s v="10 días 09:24"/>
    <x v="459"/>
    <x v="0"/>
    <s v="SIN DATO"/>
    <s v="SIN DATO"/>
    <s v="SIN DATO"/>
    <s v="ABIERTO"/>
    <n v="-75.903198649999993"/>
    <n v="6.67636977"/>
    <s v="SUR-ENE"/>
    <x v="2"/>
    <s v="1"/>
    <x v="0"/>
  </r>
  <r>
    <x v="519"/>
    <s v="ENERES"/>
    <s v="NUEVO"/>
    <s v="ENEDOM"/>
    <d v="2025-12-15T09:29:13"/>
    <x v="512"/>
    <s v="21707897"/>
    <s v="MARIA FANNY CARO TOBON"/>
    <s v="SIN DATOS"/>
    <s v="3243338448"/>
    <x v="518"/>
    <x v="34"/>
    <s v="190240100050200002"/>
    <x v="34"/>
    <x v="3"/>
    <s v="Region Occidente"/>
    <x v="0"/>
    <x v="3"/>
    <x v="512"/>
    <s v="4 días 09:05"/>
    <x v="460"/>
    <x v="0"/>
    <s v="SIN DATO"/>
    <s v="SIN DATO"/>
    <s v="SIN DATO"/>
    <s v="ABIERTO"/>
    <n v="-75.764522290000002"/>
    <n v="6.32519761"/>
    <s v="SUR-ENE"/>
    <x v="2"/>
    <s v="1"/>
    <x v="0"/>
  </r>
  <r>
    <x v="520"/>
    <s v="ENEMRT"/>
    <s v="NUEVO"/>
    <s v="ENEMVI"/>
    <d v="2025-12-15T09:44:58"/>
    <x v="513"/>
    <s v="43118701"/>
    <s v="DORA TATIANA AGUDELO ALVAREZ"/>
    <s v="3281918"/>
    <s v="3195584418"/>
    <x v="519"/>
    <x v="34"/>
    <s v="190240200371324000"/>
    <x v="34"/>
    <x v="9"/>
    <s v="Region Occidente"/>
    <x v="1"/>
    <x v="7"/>
    <x v="513"/>
    <s v="10 días 09:44"/>
    <x v="461"/>
    <x v="0"/>
    <s v="SIN DATO"/>
    <s v="SIN DATO"/>
    <s v="SIN DATO"/>
    <s v="ABIERTO"/>
    <n v="-75.724383000000003"/>
    <n v="6.3381780000000001"/>
    <s v="SUR-ENE"/>
    <x v="2"/>
    <s v="1"/>
    <x v="0"/>
  </r>
  <r>
    <x v="521"/>
    <s v="ENERES"/>
    <s v="NUEVO"/>
    <s v="ENEDOM"/>
    <d v="2025-12-22T14:24:32"/>
    <x v="514"/>
    <s v="43344919"/>
    <s v="GLORIA INES ALVAREZ MORENO"/>
    <s v="SIN DATOS"/>
    <s v="3135176978"/>
    <x v="520"/>
    <x v="39"/>
    <s v="190847100373005000"/>
    <x v="39"/>
    <x v="4"/>
    <s v="Region Occidente"/>
    <x v="0"/>
    <x v="0"/>
    <x v="514"/>
    <s v="5 días 14:24"/>
    <x v="462"/>
    <x v="0"/>
    <s v="SIN DATO"/>
    <s v="SIN DATO"/>
    <s v="SIN DATO"/>
    <s v="ABIERTO"/>
    <n v="-76.13602788"/>
    <n v="6.3193839699999996"/>
    <s v="SUR-ENE"/>
    <x v="2"/>
    <s v="1"/>
    <x v="0"/>
  </r>
  <r>
    <x v="522"/>
    <s v="ENECNX"/>
    <s v="NUEVO"/>
    <s v="ENECNX"/>
    <d v="2025-12-15T15:15:43"/>
    <x v="515"/>
    <s v="15489564"/>
    <s v="JOHN FERNANDO HOLGUIN URREGO"/>
    <s v="SIN DATOS"/>
    <s v="3117300290"/>
    <x v="521"/>
    <x v="39"/>
    <s v="190847200772010006"/>
    <x v="39"/>
    <x v="1"/>
    <s v="Region Occidente"/>
    <x v="1"/>
    <x v="1"/>
    <x v="515"/>
    <s v="0 días 10:19"/>
    <x v="463"/>
    <x v="0"/>
    <s v="SIN DATO"/>
    <s v="SIN DATO"/>
    <s v="SIN DATO"/>
    <s v="ABIERTO"/>
    <n v="-76.144561999999993"/>
    <n v="6.3254419999999998"/>
    <s v="SUR-ENE"/>
    <x v="2"/>
    <s v="1"/>
    <x v="0"/>
  </r>
  <r>
    <x v="523"/>
    <s v="ENECNX"/>
    <s v="NUEVO"/>
    <s v="ENECNX"/>
    <d v="2025-12-16T12:49:21"/>
    <x v="516"/>
    <s v="1023830702"/>
    <s v="ROBER ERNEY CARO LEZCANO"/>
    <s v="SIN DATOS"/>
    <s v="3137368417"/>
    <x v="522"/>
    <x v="41"/>
    <s v="190125200526360000"/>
    <x v="41"/>
    <x v="1"/>
    <s v="Region Occidente"/>
    <x v="1"/>
    <x v="1"/>
    <x v="516"/>
    <s v="0 días 10:20"/>
    <x v="464"/>
    <x v="0"/>
    <s v="SIN DATO"/>
    <s v="SIN DATO"/>
    <s v="SIN DATO"/>
    <s v="ABIERTO"/>
    <n v="-75.979291480000001"/>
    <n v="6.4110326300000002"/>
    <s v="SUR-ENE"/>
    <x v="2"/>
    <s v="1"/>
    <x v="0"/>
  </r>
  <r>
    <x v="524"/>
    <s v="ENEMRT"/>
    <s v="NUEVO"/>
    <s v="ENEMVI"/>
    <d v="2025-12-17T08:33:15"/>
    <x v="517"/>
    <s v="15260893"/>
    <s v="ARNULFO DE JESUS BEDOYA VALENCIA"/>
    <s v="3801126"/>
    <s v="3194826951"/>
    <x v="523"/>
    <x v="34"/>
    <s v="190240200268580000"/>
    <x v="34"/>
    <x v="9"/>
    <s v="Region Occidente"/>
    <x v="1"/>
    <x v="7"/>
    <x v="517"/>
    <s v="8 días 08:33"/>
    <x v="387"/>
    <x v="0"/>
    <s v="SIN DATO"/>
    <s v="SIN DATO"/>
    <s v="SIN DATO"/>
    <s v="ABIERTO"/>
    <n v="-75.765147859999999"/>
    <n v="6.2904036999999997"/>
    <s v="SUR-ENE"/>
    <x v="2"/>
    <s v="1"/>
    <x v="0"/>
  </r>
  <r>
    <x v="525"/>
    <s v="ENEMRT"/>
    <s v="NUEVO"/>
    <s v="ENEMVI"/>
    <d v="2025-12-17T12:12:16"/>
    <x v="518"/>
    <s v="43508311"/>
    <s v="RAQUEL YOLANDA SAJONERO RODELO"/>
    <s v="SIN DATOS"/>
    <s v="3155933818"/>
    <x v="524"/>
    <x v="30"/>
    <s v="190761100122800000"/>
    <x v="30"/>
    <x v="9"/>
    <s v="Region Occidente"/>
    <x v="0"/>
    <x v="8"/>
    <x v="518"/>
    <s v="8 días 12:12"/>
    <x v="465"/>
    <x v="0"/>
    <s v="SIN DATO"/>
    <s v="SIN DATO"/>
    <s v="SIN DATO"/>
    <s v="ABIERTO"/>
    <n v="-75.734921999999997"/>
    <n v="6.4999919999999998"/>
    <s v="SUR-ENE"/>
    <x v="2"/>
    <s v="1"/>
    <x v="0"/>
  </r>
  <r>
    <x v="526"/>
    <s v="ENECNX"/>
    <s v="NUEVO"/>
    <s v="ENECNX"/>
    <d v="2025-12-17T15:55:50"/>
    <x v="519"/>
    <s v="71261601"/>
    <s v="RUBEN DARIO ALCARAZ RIVERA"/>
    <s v="SIN DATOS"/>
    <s v="3145029955"/>
    <x v="525"/>
    <x v="33"/>
    <s v="190042200560104006"/>
    <x v="33"/>
    <x v="1"/>
    <s v="Region Occidente"/>
    <x v="1"/>
    <x v="1"/>
    <x v="519"/>
    <s v="0 días 10:20"/>
    <x v="464"/>
    <x v="0"/>
    <s v="SIN DATO"/>
    <s v="SIN DATO"/>
    <s v="SIN DATO"/>
    <s v="ABIERTO"/>
    <n v="-75.909693439999998"/>
    <n v="6.4958593599999999"/>
    <s v="SUR-ENE"/>
    <x v="2"/>
    <s v="1"/>
    <x v="0"/>
  </r>
  <r>
    <x v="527"/>
    <s v="ENEMRT"/>
    <s v="NUEVO"/>
    <s v="ENEMVI"/>
    <d v="2025-12-17T15:58:06"/>
    <x v="520"/>
    <s v="71261601"/>
    <s v="RUBEN DARIO ALCARAZ RIVERA"/>
    <s v="SIN DATOS"/>
    <s v="3145029955"/>
    <x v="525"/>
    <x v="33"/>
    <s v="190042200560104006"/>
    <x v="33"/>
    <x v="9"/>
    <s v="Region Occidente"/>
    <x v="1"/>
    <x v="7"/>
    <x v="520"/>
    <s v="8 días 15:58"/>
    <x v="466"/>
    <x v="0"/>
    <s v="SIN DATO"/>
    <s v="SIN DATO"/>
    <s v="SIN DATO"/>
    <s v="ABIERTO"/>
    <n v="-75.909693439999998"/>
    <n v="6.4958593599999999"/>
    <s v="SUR-ENE"/>
    <x v="2"/>
    <s v="1"/>
    <x v="0"/>
  </r>
  <r>
    <x v="528"/>
    <s v="ENECNX"/>
    <s v="NUEVO"/>
    <s v="ENECNX"/>
    <d v="2025-12-18T10:11:42"/>
    <x v="521"/>
    <s v="15402521"/>
    <s v="JOSE ELADIO CARTAGENA VARGAS"/>
    <s v="2920248"/>
    <s v="3207043797"/>
    <x v="526"/>
    <x v="33"/>
    <s v="190042200552085000"/>
    <x v="33"/>
    <x v="1"/>
    <s v="Region Occidente"/>
    <x v="1"/>
    <x v="1"/>
    <x v="521"/>
    <s v="0 días 10:21"/>
    <x v="467"/>
    <x v="0"/>
    <s v="SIN DATO"/>
    <s v="SIN DATO"/>
    <s v="SIN DATO"/>
    <s v="ABIERTO"/>
    <n v="-75.946150000000003"/>
    <n v="6.5641920000000002"/>
    <s v="SUR-ENE"/>
    <x v="2"/>
    <s v="1"/>
    <x v="0"/>
  </r>
  <r>
    <x v="529"/>
    <s v="ENEMRT"/>
    <s v="NUEVO"/>
    <s v="ENEMVI"/>
    <d v="2025-12-18T10:55:07"/>
    <x v="522"/>
    <s v="21897397"/>
    <s v="LUZ MERY GUTIERREZ VARGAS"/>
    <s v="SIN DATOS"/>
    <s v="3116337524"/>
    <x v="527"/>
    <x v="42"/>
    <s v="190501200303800000"/>
    <x v="42"/>
    <x v="9"/>
    <s v="Region Occidente"/>
    <x v="1"/>
    <x v="7"/>
    <x v="522"/>
    <s v="7 días 10:55"/>
    <x v="468"/>
    <x v="0"/>
    <s v="SIN DATO"/>
    <s v="SIN DATO"/>
    <s v="SIN DATO"/>
    <s v="ABIERTO"/>
    <n v="-75.797149329999996"/>
    <n v="6.5958825000000001"/>
    <s v="SUR-ENE"/>
    <x v="2"/>
    <s v="1"/>
    <x v="0"/>
  </r>
  <r>
    <x v="530"/>
    <s v="ENERES"/>
    <s v="NUEVO"/>
    <s v="ENERES"/>
    <d v="2025-12-18T10:55:29"/>
    <x v="523"/>
    <s v="94316953"/>
    <s v="ALEXANDER URIBE"/>
    <s v="SIN DATOS"/>
    <s v="3006176931"/>
    <x v="528"/>
    <x v="41"/>
    <s v="190125200535830001"/>
    <x v="41"/>
    <x v="2"/>
    <s v="Region Occidente"/>
    <x v="1"/>
    <x v="2"/>
    <x v="523"/>
    <s v="7 días 10:55"/>
    <x v="469"/>
    <x v="0"/>
    <s v="SIN DATO"/>
    <s v="SIN DATO"/>
    <s v="SIN DATO"/>
    <s v="ABIERTO"/>
    <n v="-75.987565000000004"/>
    <n v="6.403867"/>
    <s v="SUR-ENE"/>
    <x v="2"/>
    <s v="1"/>
    <x v="0"/>
  </r>
  <r>
    <x v="531"/>
    <s v="ENENOR"/>
    <s v="CAMBI"/>
    <s v="ENENOR"/>
    <d v="2025-12-19T11:42:11"/>
    <x v="524"/>
    <s v="71527039"/>
    <s v="ANDRES FELIPE MACIAS ESTRADA"/>
    <s v="SIN DATOS"/>
    <s v="3147963904"/>
    <x v="529"/>
    <x v="33"/>
    <s v="190042200976440000"/>
    <x v="33"/>
    <x v="0"/>
    <s v="Region Occidente"/>
    <x v="1"/>
    <x v="2"/>
    <x v="524"/>
    <s v="6 días 11:42"/>
    <x v="470"/>
    <x v="0"/>
    <s v="SIN DATO"/>
    <s v="SIN DATO"/>
    <s v="SIN DATO"/>
    <s v="ABIERTO"/>
    <n v="-75.828103999999996"/>
    <n v="6.5527499999999996"/>
    <s v="SUR-ENE"/>
    <x v="2"/>
    <s v="2"/>
    <x v="0"/>
  </r>
  <r>
    <x v="532"/>
    <s v="ENEMRT"/>
    <s v="NUEVO"/>
    <s v="ENEMVI"/>
    <d v="2025-12-19T13:26:49"/>
    <x v="525"/>
    <s v="70433853"/>
    <s v="GABRIEL ANGEL LOPEZ HIGUITA"/>
    <s v="SIN DATOS"/>
    <s v="3117773824"/>
    <x v="530"/>
    <x v="43"/>
    <s v="190138200403800007"/>
    <x v="43"/>
    <x v="9"/>
    <s v="Region Occidente"/>
    <x v="1"/>
    <x v="7"/>
    <x v="525"/>
    <s v="6 días 13:26"/>
    <x v="471"/>
    <x v="0"/>
    <s v="SIN DATO"/>
    <s v="SIN DATO"/>
    <s v="SIN DATO"/>
    <s v="ABIERTO"/>
    <n v="-76.035362669999998"/>
    <n v="6.7621890000000002"/>
    <s v="SUR-ENE"/>
    <x v="2"/>
    <s v="1"/>
    <x v="0"/>
  </r>
  <r>
    <x v="533"/>
    <s v="ENEMRT"/>
    <s v="NUEVO"/>
    <s v="ENEMVI"/>
    <d v="2025-12-19T15:11:45"/>
    <x v="526"/>
    <s v="98540227"/>
    <s v="JOSE REINEL DAVID HIGUITA"/>
    <s v="SIN DATOS"/>
    <s v="3148966471"/>
    <x v="531"/>
    <x v="38"/>
    <s v="190113200716320000"/>
    <x v="38"/>
    <x v="9"/>
    <s v="Region Occidente"/>
    <x v="1"/>
    <x v="7"/>
    <x v="526"/>
    <s v="6 días 15:11"/>
    <x v="472"/>
    <x v="0"/>
    <s v="SIN DATO"/>
    <s v="SIN DATO"/>
    <s v="SIN DATO"/>
    <s v="ABIERTO"/>
    <n v="-75.933235019999998"/>
    <n v="6.7770095299999999"/>
    <s v="SUR-ENE"/>
    <x v="2"/>
    <s v="1"/>
    <x v="0"/>
  </r>
  <r>
    <x v="534"/>
    <s v="ENERES"/>
    <s v="NUEVO"/>
    <s v="ENERES"/>
    <d v="2025-12-19T16:06:54"/>
    <x v="527"/>
    <s v="1039701004"/>
    <s v="EDWIN STIVEN VIANA GIRALDO"/>
    <s v="SIN DATOS"/>
    <s v="3107159883"/>
    <x v="532"/>
    <x v="38"/>
    <s v="190113200090263001"/>
    <x v="38"/>
    <x v="2"/>
    <s v="Region Occidente"/>
    <x v="1"/>
    <x v="2"/>
    <x v="527"/>
    <s v="6 días 16:06"/>
    <x v="473"/>
    <x v="0"/>
    <s v="SIN DATO"/>
    <s v="SIN DATO"/>
    <s v="SIN DATO"/>
    <s v="ABIERTO"/>
    <n v="-75.908899000000005"/>
    <n v="6.7164539999999997"/>
    <s v="SUR-ENE"/>
    <x v="2"/>
    <s v="1"/>
    <x v="0"/>
  </r>
  <r>
    <x v="535"/>
    <s v="ENERES"/>
    <s v="NUEVO"/>
    <s v="ENEDOM"/>
    <d v="2025-12-19T16:17:55"/>
    <x v="528"/>
    <s v="43683295"/>
    <s v="LIBIA ROSA MURILLO"/>
    <s v="5591900"/>
    <s v="3127925840"/>
    <x v="533"/>
    <x v="34"/>
    <s v="190240200429972033"/>
    <x v="34"/>
    <x v="3"/>
    <s v="Region Occidente"/>
    <x v="1"/>
    <x v="6"/>
    <x v="528"/>
    <s v="6 días 16:17"/>
    <x v="474"/>
    <x v="1"/>
    <s v="SIN DATO"/>
    <s v="SIN DATO"/>
    <s v="SIN DATO"/>
    <s v="ABIERTO"/>
    <n v="-75.741232999999994"/>
    <n v="6.353364"/>
    <s v="SUR-ENE"/>
    <x v="2"/>
    <s v="1"/>
    <x v="1"/>
  </r>
  <r>
    <x v="536"/>
    <s v="ENERES"/>
    <s v="NUEVO"/>
    <s v="ENEDOM"/>
    <d v="2025-12-20T11:25:17"/>
    <x v="529"/>
    <s v="1000771149"/>
    <s v="NATALIA YURIENA MURILLO TABARES"/>
    <s v="SIN DATOS"/>
    <s v="3105254706"/>
    <x v="534"/>
    <x v="41"/>
    <s v="190125200525650014"/>
    <x v="41"/>
    <x v="3"/>
    <s v="Region Occidente"/>
    <x v="1"/>
    <x v="6"/>
    <x v="529"/>
    <s v="6 días 11:25"/>
    <x v="475"/>
    <x v="1"/>
    <s v="SIN DATO"/>
    <s v="SIN DATO"/>
    <s v="SIN DATO"/>
    <s v="ABIERTO"/>
    <n v="-75.980493120000006"/>
    <n v="6.40791778"/>
    <s v="SUR-ENE"/>
    <x v="2"/>
    <s v="1"/>
    <x v="1"/>
  </r>
  <r>
    <x v="537"/>
    <s v="ENERES"/>
    <s v="NUEVO"/>
    <s v="ENERES"/>
    <d v="2025-12-22T07:03:24"/>
    <x v="530"/>
    <s v="43345571"/>
    <s v="DIANA PATRICIA SEGURO PINO"/>
    <s v="2535209"/>
    <s v="3116483479"/>
    <x v="535"/>
    <x v="39"/>
    <s v="190847200612239003"/>
    <x v="39"/>
    <x v="2"/>
    <s v="Region Occidente"/>
    <x v="1"/>
    <x v="2"/>
    <x v="530"/>
    <s v="5 días 07:03"/>
    <x v="476"/>
    <x v="0"/>
    <s v="SIN DATO"/>
    <s v="SIN DATO"/>
    <s v="SIN DATO"/>
    <s v="ABIERTO"/>
    <n v="-76.100239119999998"/>
    <n v="6.3389424999999999"/>
    <s v="SUR-ENE"/>
    <x v="2"/>
    <s v="1"/>
    <x v="0"/>
  </r>
  <r>
    <x v="538"/>
    <s v="ENECNX"/>
    <s v="NUEVO"/>
    <s v="ENECNX"/>
    <d v="2025-12-22T07:17:08"/>
    <x v="531"/>
    <s v="1039464929"/>
    <s v="HILDEBRANDO DUQUE SANCHEZ"/>
    <s v="SIN DATOS"/>
    <s v="3164441507"/>
    <x v="536"/>
    <x v="30"/>
    <s v="190042200880180013"/>
    <x v="30"/>
    <x v="1"/>
    <s v="Region Occidente"/>
    <x v="1"/>
    <x v="1"/>
    <x v="531"/>
    <s v="5 días 07:17"/>
    <x v="12"/>
    <x v="3"/>
    <s v="SIN DATO"/>
    <s v="SIN DATO"/>
    <s v="SIN DATO"/>
    <s v="ABIERTO"/>
    <n v="-75.776955000000001"/>
    <n v="6.4772309999999997"/>
    <s v="SUR-ENE"/>
    <x v="2"/>
    <s v="1"/>
    <x v="3"/>
  </r>
  <r>
    <x v="539"/>
    <s v="ENEMRT"/>
    <s v="NUEVO"/>
    <s v="ENEMVI"/>
    <d v="2025-12-22T08:45:30"/>
    <x v="532"/>
    <s v="70431725"/>
    <s v="FABIAN DE JESUS MAZO ESPINAL"/>
    <s v="SIN DATOS"/>
    <s v="3122420271"/>
    <x v="537"/>
    <x v="43"/>
    <s v="190138100115000007"/>
    <x v="43"/>
    <x v="9"/>
    <s v="Region Occidente"/>
    <x v="0"/>
    <x v="8"/>
    <x v="532"/>
    <s v="5 días 08:45"/>
    <x v="477"/>
    <x v="0"/>
    <s v="SIN DATO"/>
    <s v="SIN DATO"/>
    <s v="SIN DATO"/>
    <s v="ABIERTO"/>
    <n v="-76.028278479999997"/>
    <n v="6.7560646000000002"/>
    <s v="SUR-ENE"/>
    <x v="2"/>
    <s v="1"/>
    <x v="0"/>
  </r>
  <r>
    <x v="540"/>
    <s v="ENECNX"/>
    <s v="NUEVO"/>
    <s v="ENECNX"/>
    <d v="2025-12-22T11:15:54"/>
    <x v="533"/>
    <s v="8419591"/>
    <s v="JOHN DARIO MUÑOZ GRACIANO"/>
    <s v="SIN DATOS"/>
    <s v="3177842830"/>
    <x v="538"/>
    <x v="36"/>
    <s v="190234200875520002"/>
    <x v="36"/>
    <x v="1"/>
    <s v="Region Occidente"/>
    <x v="1"/>
    <x v="1"/>
    <x v="533"/>
    <s v="5 días 11:15"/>
    <x v="12"/>
    <x v="3"/>
    <s v="SIN DATO"/>
    <s v="SIN DATO"/>
    <s v="SIN DATO"/>
    <s v="ABIERTO"/>
    <n v="-76.134653749999998"/>
    <n v="7.0511268400000002"/>
    <s v="SUR-ENE"/>
    <x v="2"/>
    <s v="1"/>
    <x v="3"/>
  </r>
  <r>
    <x v="541"/>
    <s v="ENERES"/>
    <s v="NUEVO"/>
    <s v="ENEDOM"/>
    <d v="2025-12-22T13:00:52"/>
    <x v="534"/>
    <s v="15264241"/>
    <s v="ALIRIO PULGARIN CARO"/>
    <s v="SIN DATOS"/>
    <s v="3225031945"/>
    <x v="539"/>
    <x v="34"/>
    <s v="190240200430600002"/>
    <x v="34"/>
    <x v="3"/>
    <s v="Region Occidente"/>
    <x v="1"/>
    <x v="6"/>
    <x v="534"/>
    <s v="5 días 13:00"/>
    <x v="5"/>
    <x v="0"/>
    <s v="SIN DATO"/>
    <s v="SIN DATO"/>
    <s v="SIN DATO"/>
    <s v="ABIERTO"/>
    <n v="-75.736445579999994"/>
    <n v="6.3425266200000001"/>
    <s v="SUR-ENE"/>
    <x v="2"/>
    <s v="1"/>
    <x v="0"/>
  </r>
  <r>
    <x v="542"/>
    <s v="ENERES"/>
    <s v="NUEVO"/>
    <s v="ENEDOM"/>
    <d v="2025-12-22T13:01:42"/>
    <x v="535"/>
    <s v="1039885581"/>
    <s v="LEIDI YOANA MONCADA LONDOÑO"/>
    <s v="SIN DATOS"/>
    <s v="3222668631"/>
    <x v="540"/>
    <x v="34"/>
    <s v="190240200477200001"/>
    <x v="34"/>
    <x v="3"/>
    <s v="Region Occidente"/>
    <x v="1"/>
    <x v="6"/>
    <x v="535"/>
    <s v="5 días 13:01"/>
    <x v="478"/>
    <x v="0"/>
    <s v="SIN DATO"/>
    <s v="SIN DATO"/>
    <s v="SIN DATO"/>
    <s v="ABIERTO"/>
    <n v="-75.765464199999997"/>
    <n v="6.3296264300000002"/>
    <s v="SUR-ENE"/>
    <x v="2"/>
    <s v="1"/>
    <x v="0"/>
  </r>
  <r>
    <x v="543"/>
    <s v="ENECNX"/>
    <s v="NUEVO"/>
    <s v="ENECNX"/>
    <d v="2025-12-23T07:42:42"/>
    <x v="536"/>
    <s v="1096955389"/>
    <s v="DIEGO FERNANDO MORANTES CAMACHO"/>
    <s v="SIN DATOS"/>
    <s v="3176792819"/>
    <x v="541"/>
    <x v="44"/>
    <s v="190628100441100000"/>
    <x v="44"/>
    <x v="1"/>
    <s v="Region Occidente"/>
    <x v="0"/>
    <x v="1"/>
    <x v="536"/>
    <s v="4 días 07:42"/>
    <x v="479"/>
    <x v="2"/>
    <s v="SIN DATO"/>
    <s v="SIN DATO"/>
    <s v="SIN DATO"/>
    <s v="ABIERTO"/>
    <n v="-75.817337980000005"/>
    <n v="6.8554690799999998"/>
    <s v="SUR-ENE"/>
    <x v="2"/>
    <s v="1"/>
    <x v="2"/>
  </r>
  <r>
    <x v="544"/>
    <s v="ENECNX"/>
    <s v="NUEVO"/>
    <s v="ENECNX"/>
    <d v="2025-12-23T07:47:16"/>
    <x v="537"/>
    <s v="1001398892"/>
    <s v="SANTIAGO DE JESUS TORRES"/>
    <s v="SIN DATOS"/>
    <s v="3136129409"/>
    <x v="542"/>
    <x v="45"/>
    <s v="190543200324232000"/>
    <x v="45"/>
    <x v="1"/>
    <s v="Region Occidente"/>
    <x v="1"/>
    <x v="1"/>
    <x v="537"/>
    <s v="4 días 07:47"/>
    <x v="480"/>
    <x v="2"/>
    <s v="SIN DATO"/>
    <s v="SIN DATO"/>
    <s v="SIN DATO"/>
    <s v="ABIERTO"/>
    <n v="-75.861352789999998"/>
    <n v="7.00652279"/>
    <s v="SUR-ENE"/>
    <x v="2"/>
    <s v="1"/>
    <x v="2"/>
  </r>
  <r>
    <x v="545"/>
    <s v="ENENOR"/>
    <s v="NUEVO"/>
    <s v="ENENOR"/>
    <d v="2025-12-23T08:30:42"/>
    <x v="538"/>
    <s v="98463172"/>
    <s v="JESUS ALBERTO SEPULVEDA TORRES"/>
    <s v="SIN DATOS"/>
    <s v="3223416242"/>
    <x v="543"/>
    <x v="44"/>
    <s v="190628100425950003"/>
    <x v="44"/>
    <x v="6"/>
    <s v="Region Occidente"/>
    <x v="0"/>
    <x v="0"/>
    <x v="538"/>
    <s v="4 días 08:30"/>
    <x v="481"/>
    <x v="0"/>
    <s v="SIN DATO"/>
    <s v="SIN DATO"/>
    <s v="SIN DATO"/>
    <s v="ABIERTO"/>
    <n v="-75.816911000000005"/>
    <n v="6.8492930000000003"/>
    <s v="SUR-ENE"/>
    <x v="2"/>
    <s v="1"/>
    <x v="0"/>
  </r>
  <r>
    <x v="546"/>
    <s v="ENERES"/>
    <s v="CAMBI"/>
    <s v="ENERES"/>
    <d v="2025-12-23T08:53:07"/>
    <x v="539"/>
    <s v="43415849"/>
    <s v="LIDIA GRACIANO HIGUITA"/>
    <s v="SIN DATOS"/>
    <s v="3218682134"/>
    <x v="544"/>
    <x v="36"/>
    <s v="190234100178100000"/>
    <x v="36"/>
    <x v="7"/>
    <s v="Region Occidente"/>
    <x v="0"/>
    <x v="0"/>
    <x v="539"/>
    <s v="4 días 08:53"/>
    <x v="482"/>
    <x v="0"/>
    <s v="SIN DATO"/>
    <s v="SIN DATO"/>
    <s v="SIN DATO"/>
    <s v="ABIERTO"/>
    <n v="-76.257696609999996"/>
    <n v="6.9982920100000001"/>
    <s v="SUR-ENE"/>
    <x v="2"/>
    <s v="2"/>
    <x v="0"/>
  </r>
  <r>
    <x v="547"/>
    <s v="ENENOR"/>
    <s v="NUEVO"/>
    <s v="ENENOR"/>
    <d v="2025-12-23T10:07:50"/>
    <x v="540"/>
    <s v="1022093316"/>
    <s v="ELKIN DANIEL RODRIGUEZ GUERRA"/>
    <s v="4724510"/>
    <s v="3192820079"/>
    <x v="545"/>
    <x v="33"/>
    <s v="190042100346535001"/>
    <x v="33"/>
    <x v="6"/>
    <s v="Region Occidente"/>
    <x v="0"/>
    <x v="0"/>
    <x v="540"/>
    <s v="4 días 10:07"/>
    <x v="483"/>
    <x v="0"/>
    <s v="SIN DATO"/>
    <s v="SIN DATO"/>
    <s v="SIN DATO"/>
    <s v="ABIERTO"/>
    <n v="-75.821271539999998"/>
    <n v="6.5602555699999998"/>
    <s v="SUR-ENE"/>
    <x v="2"/>
    <s v="1"/>
    <x v="0"/>
  </r>
  <r>
    <x v="548"/>
    <s v="ENERES"/>
    <s v="NUEVO"/>
    <s v="ENERES"/>
    <d v="2025-12-23T10:18:30"/>
    <x v="541"/>
    <s v="8417757"/>
    <s v="HENRRY DE JESUS SUAZA GONZALEZ"/>
    <s v="SIN DATOS"/>
    <s v="3105990789"/>
    <x v="546"/>
    <x v="36"/>
    <s v="190234100175450001"/>
    <x v="36"/>
    <x v="2"/>
    <s v="Region Occidente"/>
    <x v="0"/>
    <x v="0"/>
    <x v="541"/>
    <s v="4 días 10:18"/>
    <x v="484"/>
    <x v="0"/>
    <s v="SIN DATO"/>
    <s v="SIN DATO"/>
    <s v="SIN DATO"/>
    <s v="ABIERTO"/>
    <n v="-76.257474020000004"/>
    <n v="6.9984748300000001"/>
    <s v="SUR-ENE"/>
    <x v="2"/>
    <s v="1"/>
    <x v="0"/>
  </r>
  <r>
    <x v="549"/>
    <s v="ENECNX"/>
    <s v="NUEVO"/>
    <s v="ENECNX"/>
    <d v="2025-12-23T10:29:33"/>
    <x v="542"/>
    <s v="1035305453"/>
    <s v="JUAN ESTEBAN VIDALES DURANGO"/>
    <s v="SIN DATOS"/>
    <s v="3013902988"/>
    <x v="547"/>
    <x v="43"/>
    <s v="190138200302901001"/>
    <x v="43"/>
    <x v="1"/>
    <s v="Region Occidente"/>
    <x v="1"/>
    <x v="1"/>
    <x v="542"/>
    <s v="4 días 10:29"/>
    <x v="485"/>
    <x v="2"/>
    <s v="SIN DATO"/>
    <s v="SIN DATO"/>
    <s v="SIN DATO"/>
    <s v="ABIERTO"/>
    <n v="-76.027204999999995"/>
    <n v="6.7829560000000004"/>
    <s v="SUR-ENE"/>
    <x v="2"/>
    <s v="1"/>
    <x v="2"/>
  </r>
  <r>
    <x v="550"/>
    <s v="ENEMRT"/>
    <s v="NUEVO"/>
    <s v="ENEMVI"/>
    <d v="2025-12-23T10:46:47"/>
    <x v="543"/>
    <s v="15406314"/>
    <s v="FABIO DE JESUS MORALES"/>
    <s v="SIN DATOS"/>
    <s v="3235013668"/>
    <x v="548"/>
    <x v="33"/>
    <s v="190042100399195000"/>
    <x v="33"/>
    <x v="9"/>
    <s v="Region Occidente"/>
    <x v="0"/>
    <x v="8"/>
    <x v="543"/>
    <s v="4 días 10:46"/>
    <x v="486"/>
    <x v="0"/>
    <s v="SIN DATO"/>
    <s v="SIN DATO"/>
    <s v="SIN DATO"/>
    <s v="ABIERTO"/>
    <n v="-75.836037989999994"/>
    <n v="6.5634840299999997"/>
    <s v="SUR-ENE"/>
    <x v="2"/>
    <s v="1"/>
    <x v="0"/>
  </r>
  <r>
    <x v="551"/>
    <s v="ENERES"/>
    <s v="CAMBI"/>
    <s v="ENERES"/>
    <d v="2025-12-23T10:49:47"/>
    <x v="544"/>
    <s v="70548537"/>
    <s v="ALVARO MESA BAQUERO"/>
    <s v="SIN DATOS"/>
    <s v="3045891661"/>
    <x v="549"/>
    <x v="32"/>
    <s v="190656200668820011"/>
    <x v="32"/>
    <x v="7"/>
    <s v="Region Occidente"/>
    <x v="1"/>
    <x v="2"/>
    <x v="544"/>
    <s v="4 días 10:49"/>
    <x v="487"/>
    <x v="0"/>
    <s v="SIN DATO"/>
    <s v="SIN DATO"/>
    <s v="SIN DATO"/>
    <s v="ABIERTO"/>
    <n v="-75.726983000000004"/>
    <n v="6.4633320000000003"/>
    <s v="SUR-ENE"/>
    <x v="2"/>
    <s v="2"/>
    <x v="0"/>
  </r>
  <r>
    <x v="552"/>
    <s v="ENERES"/>
    <s v="NUEVO"/>
    <s v="ENERES"/>
    <d v="2025-12-23T11:19:13"/>
    <x v="545"/>
    <s v="1048017239"/>
    <s v="ERIKA CRISTINA ESCOBAR URIBE"/>
    <s v="SIN DATOS"/>
    <s v="3122776528"/>
    <x v="550"/>
    <x v="39"/>
    <s v="190847100362271101"/>
    <x v="39"/>
    <x v="2"/>
    <s v="Region Occidente"/>
    <x v="0"/>
    <x v="0"/>
    <x v="545"/>
    <s v="4 días 11:19"/>
    <x v="488"/>
    <x v="0"/>
    <s v="SIN DATO"/>
    <s v="SIN DATO"/>
    <s v="SIN DATO"/>
    <s v="ABIERTO"/>
    <n v="-76.135791999999995"/>
    <n v="6.3293169999999996"/>
    <s v="SUR-ENE"/>
    <x v="2"/>
    <s v="1"/>
    <x v="0"/>
  </r>
  <r>
    <x v="553"/>
    <s v="ENERES"/>
    <s v="NUEVO"/>
    <s v="ENERES"/>
    <d v="2025-12-23T11:53:56"/>
    <x v="546"/>
    <s v="1116803532"/>
    <s v="SAMUEL AMARIS ACONCHA"/>
    <s v="SIN DATOS"/>
    <s v="3144336271"/>
    <x v="551"/>
    <x v="37"/>
    <s v="190840100153000001"/>
    <x v="37"/>
    <x v="2"/>
    <s v="Region Occidente"/>
    <x v="0"/>
    <x v="0"/>
    <x v="546"/>
    <s v="4 días 11:53"/>
    <x v="489"/>
    <x v="0"/>
    <s v="SIN DATO"/>
    <s v="SIN DATO"/>
    <s v="SIN DATO"/>
    <s v="ABIERTO"/>
    <n v="-76.168515240000005"/>
    <n v="6.8915952599999999"/>
    <s v="SUR-ENE"/>
    <x v="2"/>
    <s v="1"/>
    <x v="0"/>
  </r>
  <r>
    <x v="554"/>
    <s v="ENERES"/>
    <s v="NUEVO"/>
    <s v="ENEDOM"/>
    <d v="2025-12-23T13:02:13"/>
    <x v="547"/>
    <s v="63287499"/>
    <s v="LUZ ELENA ZAPATA VASQUEZ"/>
    <s v="SIN DATOS"/>
    <s v="3150271421"/>
    <x v="552"/>
    <x v="30"/>
    <s v="190761200513353102"/>
    <x v="30"/>
    <x v="3"/>
    <s v="Region Occidente"/>
    <x v="1"/>
    <x v="6"/>
    <x v="547"/>
    <s v="4 días 13:02"/>
    <x v="490"/>
    <x v="0"/>
    <s v="SIN DATO"/>
    <s v="SIN DATO"/>
    <s v="SIN DATO"/>
    <s v="ABIERTO"/>
    <n v="-75.752146999999994"/>
    <n v="6.5140950000000002"/>
    <s v="SUR-ENE"/>
    <x v="2"/>
    <s v="1"/>
    <x v="0"/>
  </r>
  <r>
    <x v="555"/>
    <s v="ENECNX"/>
    <s v="NUEVO"/>
    <s v="ENECNX"/>
    <d v="2025-12-23T13:55:18"/>
    <x v="548"/>
    <s v="1020459813"/>
    <s v="JUAN CAMILO PALACIO OROZO"/>
    <s v="SIN DATOS"/>
    <s v="3243371879"/>
    <x v="553"/>
    <x v="32"/>
    <s v="190656200712400000"/>
    <x v="32"/>
    <x v="1"/>
    <s v="Region Occidente"/>
    <x v="1"/>
    <x v="1"/>
    <x v="548"/>
    <s v="4 días 13:55"/>
    <x v="491"/>
    <x v="2"/>
    <s v="SIN DATO"/>
    <s v="SIN DATO"/>
    <s v="SIN DATO"/>
    <s v="ABIERTO"/>
    <n v="-75.740289450000006"/>
    <n v="6.4576563699999996"/>
    <s v="SUR-ENE"/>
    <x v="2"/>
    <s v="1"/>
    <x v="2"/>
  </r>
  <r>
    <x v="556"/>
    <s v="ENERES"/>
    <s v="NUEVO"/>
    <s v="ENERES"/>
    <d v="2025-12-23T15:06:42"/>
    <x v="549"/>
    <s v="1007104503"/>
    <s v="ELIANA KATHERINE CAMPO HIGUITA"/>
    <s v="SIN DATOS"/>
    <s v="3216266940"/>
    <x v="554"/>
    <x v="31"/>
    <s v="190306200610958104"/>
    <x v="31"/>
    <x v="2"/>
    <s v="Region Occidente"/>
    <x v="1"/>
    <x v="2"/>
    <x v="549"/>
    <s v="4 días 15:06"/>
    <x v="492"/>
    <x v="0"/>
    <s v="SIN DATO"/>
    <s v="SIN DATO"/>
    <s v="SIN DATO"/>
    <s v="ABIERTO"/>
    <n v="-75.957660759999996"/>
    <n v="6.6872060099999997"/>
    <s v="SUR-ENE"/>
    <x v="2"/>
    <s v="1"/>
    <x v="0"/>
  </r>
  <r>
    <x v="557"/>
    <s v="ENECNX"/>
    <s v="NUEVO"/>
    <s v="ENECNX"/>
    <d v="2025-12-24T08:06:33"/>
    <x v="550"/>
    <s v="18512677"/>
    <s v="JORGE IVAN GUERRERO CASTAÑO"/>
    <s v="SIN DATOS"/>
    <s v="3122004974"/>
    <x v="555"/>
    <x v="30"/>
    <s v="190761200580584000"/>
    <x v="30"/>
    <x v="1"/>
    <s v="Region Occidente"/>
    <x v="1"/>
    <x v="1"/>
    <x v="550"/>
    <s v="3 días 08:06"/>
    <x v="493"/>
    <x v="1"/>
    <s v="SIN DATO"/>
    <s v="SIN DATO"/>
    <s v="SIN DATO"/>
    <s v="ABIERTO"/>
    <n v="-75.762505000000004"/>
    <n v="6.5099179999999999"/>
    <s v="SUR-ENE"/>
    <x v="2"/>
    <s v="1"/>
    <x v="1"/>
  </r>
  <r>
    <x v="558"/>
    <s v="ENERES"/>
    <s v="NUEVO"/>
    <s v="ENERES"/>
    <d v="2025-12-24T09:20:34"/>
    <x v="551"/>
    <s v="900659284"/>
    <s v="PROMOTORA ALTOS DE MONTE VERDE SAS"/>
    <s v="6042084"/>
    <s v="3178932898"/>
    <x v="556"/>
    <x v="33"/>
    <s v="190042100415610216"/>
    <x v="33"/>
    <x v="2"/>
    <s v="Region Occidente"/>
    <x v="0"/>
    <x v="0"/>
    <x v="551"/>
    <s v="3 días 09:20"/>
    <x v="494"/>
    <x v="0"/>
    <s v="SIN DATO"/>
    <s v="SIN DATO"/>
    <s v="SIN DATO"/>
    <s v="ABIERTO"/>
    <n v="-75.83278"/>
    <n v="6.5577990000000002"/>
    <s v="SUR-ENE"/>
    <x v="2"/>
    <s v="1"/>
    <x v="0"/>
  </r>
  <r>
    <x v="559"/>
    <s v="ENERES"/>
    <s v="NUEVO"/>
    <s v="ENERES"/>
    <d v="2025-12-24T09:20:35"/>
    <x v="552"/>
    <s v="900659284"/>
    <s v="PROMOTORA ALTOS DE MONTE VERDE SAS"/>
    <s v="6042084"/>
    <s v="3178932898"/>
    <x v="557"/>
    <x v="33"/>
    <s v="190042100415610809"/>
    <x v="33"/>
    <x v="2"/>
    <s v="Region Occidente"/>
    <x v="0"/>
    <x v="0"/>
    <x v="552"/>
    <s v="3 días 09:20"/>
    <x v="494"/>
    <x v="0"/>
    <s v="SIN DATO"/>
    <s v="SIN DATO"/>
    <s v="SIN DATO"/>
    <s v="ABIERTO"/>
    <n v="-75.83278"/>
    <n v="6.5577990000000002"/>
    <s v="SUR-ENE"/>
    <x v="2"/>
    <s v="1"/>
    <x v="0"/>
  </r>
  <r>
    <x v="560"/>
    <s v="ENERES"/>
    <s v="NUEVO"/>
    <s v="ENERES"/>
    <d v="2025-12-24T09:20:35"/>
    <x v="552"/>
    <s v="900659284"/>
    <s v="PROMOTORA ALTOS DE MONTE VERDE SAS"/>
    <s v="6042084"/>
    <s v="3178932898"/>
    <x v="558"/>
    <x v="33"/>
    <s v="190042100415610509"/>
    <x v="33"/>
    <x v="2"/>
    <s v="Region Occidente"/>
    <x v="0"/>
    <x v="0"/>
    <x v="552"/>
    <s v="3 días 09:20"/>
    <x v="494"/>
    <x v="0"/>
    <s v="SIN DATO"/>
    <s v="SIN DATO"/>
    <s v="SIN DATO"/>
    <s v="ABIERTO"/>
    <n v="-75.83278"/>
    <n v="6.5577990000000002"/>
    <s v="SUR-ENE"/>
    <x v="2"/>
    <s v="1"/>
    <x v="0"/>
  </r>
  <r>
    <x v="561"/>
    <s v="ENERES"/>
    <s v="NUEVO"/>
    <s v="ENERES"/>
    <d v="2025-12-24T09:20:35"/>
    <x v="552"/>
    <s v="900659284"/>
    <s v="PROMOTORA ALTOS DE MONTE VERDE SAS"/>
    <s v="6042084"/>
    <s v="3178932898"/>
    <x v="559"/>
    <x v="33"/>
    <s v="190042100415610415"/>
    <x v="33"/>
    <x v="2"/>
    <s v="Region Occidente"/>
    <x v="0"/>
    <x v="0"/>
    <x v="552"/>
    <s v="3 días 09:20"/>
    <x v="494"/>
    <x v="0"/>
    <s v="SIN DATO"/>
    <s v="SIN DATO"/>
    <s v="SIN DATO"/>
    <s v="ABIERTO"/>
    <n v="-75.83278"/>
    <n v="6.5577990000000002"/>
    <s v="SUR-ENE"/>
    <x v="2"/>
    <s v="1"/>
    <x v="0"/>
  </r>
  <r>
    <x v="562"/>
    <s v="ENERES"/>
    <s v="NUEVO"/>
    <s v="ENERES"/>
    <d v="2025-12-24T09:20:36"/>
    <x v="553"/>
    <s v="900659284"/>
    <s v="PROMOTORA ALTOS DE MONTE VERDE SAS"/>
    <s v="6042084"/>
    <s v="3178932898"/>
    <x v="560"/>
    <x v="33"/>
    <s v="190042100415611112"/>
    <x v="33"/>
    <x v="2"/>
    <s v="Region Occidente"/>
    <x v="0"/>
    <x v="0"/>
    <x v="553"/>
    <s v="3 días 09:20"/>
    <x v="494"/>
    <x v="0"/>
    <s v="SIN DATO"/>
    <s v="SIN DATO"/>
    <s v="SIN DATO"/>
    <s v="ABIERTO"/>
    <n v="-75.83278"/>
    <n v="6.5577990000000002"/>
    <s v="SUR-ENE"/>
    <x v="2"/>
    <s v="1"/>
    <x v="0"/>
  </r>
  <r>
    <x v="563"/>
    <s v="ENERES"/>
    <s v="NUEVO"/>
    <s v="ENERES"/>
    <d v="2025-12-24T09:20:38"/>
    <x v="554"/>
    <s v="900659284"/>
    <s v="PROMOTORA ALTOS DE MONTE VERDE SAS"/>
    <s v="6042084"/>
    <s v="3178932898"/>
    <x v="561"/>
    <x v="33"/>
    <s v="190042100415611113"/>
    <x v="33"/>
    <x v="2"/>
    <s v="Region Occidente"/>
    <x v="0"/>
    <x v="0"/>
    <x v="554"/>
    <s v="3 días 09:20"/>
    <x v="494"/>
    <x v="0"/>
    <s v="SIN DATO"/>
    <s v="SIN DATO"/>
    <s v="SIN DATO"/>
    <s v="ABIERTO"/>
    <n v="-75.83278"/>
    <n v="6.5577990000000002"/>
    <s v="SUR-ENE"/>
    <x v="2"/>
    <s v="1"/>
    <x v="0"/>
  </r>
  <r>
    <x v="564"/>
    <s v="ENERES"/>
    <s v="NUEVO"/>
    <s v="ENERES"/>
    <d v="2025-12-24T09:20:39"/>
    <x v="555"/>
    <s v="900659284"/>
    <s v="PROMOTORA ALTOS DE MONTE VERDE SAS"/>
    <s v="6042084"/>
    <s v="3178932898"/>
    <x v="562"/>
    <x v="33"/>
    <s v="190042100415610416"/>
    <x v="33"/>
    <x v="2"/>
    <s v="Region Occidente"/>
    <x v="0"/>
    <x v="0"/>
    <x v="555"/>
    <s v="3 días 09:20"/>
    <x v="494"/>
    <x v="0"/>
    <s v="SIN DATO"/>
    <s v="SIN DATO"/>
    <s v="SIN DATO"/>
    <s v="ABIERTO"/>
    <n v="-75.83278"/>
    <n v="6.5577990000000002"/>
    <s v="SUR-ENE"/>
    <x v="2"/>
    <s v="1"/>
    <x v="0"/>
  </r>
  <r>
    <x v="565"/>
    <s v="ENERES"/>
    <s v="NUEVO"/>
    <s v="ENERES"/>
    <d v="2025-12-24T09:20:39"/>
    <x v="555"/>
    <s v="900659284"/>
    <s v="PROMOTORA ALTOS DE MONTE VERDE SAS"/>
    <s v="6042084"/>
    <s v="3178932898"/>
    <x v="563"/>
    <x v="33"/>
    <s v="190042100415610316"/>
    <x v="33"/>
    <x v="2"/>
    <s v="Region Occidente"/>
    <x v="0"/>
    <x v="0"/>
    <x v="555"/>
    <s v="3 días 09:20"/>
    <x v="494"/>
    <x v="0"/>
    <s v="SIN DATO"/>
    <s v="SIN DATO"/>
    <s v="SIN DATO"/>
    <s v="ABIERTO"/>
    <n v="-75.83278"/>
    <n v="6.5577990000000002"/>
    <s v="SUR-ENE"/>
    <x v="2"/>
    <s v="1"/>
    <x v="0"/>
  </r>
  <r>
    <x v="566"/>
    <s v="ENERES"/>
    <s v="NUEVO"/>
    <s v="ENERES"/>
    <d v="2025-12-24T09:20:41"/>
    <x v="556"/>
    <s v="900659284"/>
    <s v="PROMOTORA ALTOS DE MONTE VERDE SAS"/>
    <s v="6042084"/>
    <s v="3178932898"/>
    <x v="564"/>
    <x v="33"/>
    <s v="190042100415610413"/>
    <x v="33"/>
    <x v="2"/>
    <s v="Region Occidente"/>
    <x v="0"/>
    <x v="0"/>
    <x v="556"/>
    <s v="3 días 09:20"/>
    <x v="494"/>
    <x v="0"/>
    <s v="SIN DATO"/>
    <s v="SIN DATO"/>
    <s v="SIN DATO"/>
    <s v="ABIERTO"/>
    <n v="-75.83278"/>
    <n v="6.5577990000000002"/>
    <s v="SUR-ENE"/>
    <x v="2"/>
    <s v="1"/>
    <x v="0"/>
  </r>
  <r>
    <x v="567"/>
    <s v="ENERES"/>
    <s v="NUEVO"/>
    <s v="ENERES"/>
    <d v="2025-12-24T09:20:42"/>
    <x v="557"/>
    <s v="900659284"/>
    <s v="PROMOTORA ALTOS DE MONTE VERDE SAS"/>
    <s v="6042084"/>
    <s v="3178932898"/>
    <x v="565"/>
    <x v="33"/>
    <s v="190042100415610113"/>
    <x v="33"/>
    <x v="2"/>
    <s v="Region Occidente"/>
    <x v="0"/>
    <x v="0"/>
    <x v="557"/>
    <s v="3 días 09:20"/>
    <x v="494"/>
    <x v="0"/>
    <s v="SIN DATO"/>
    <s v="SIN DATO"/>
    <s v="SIN DATO"/>
    <s v="ABIERTO"/>
    <n v="-75.83278"/>
    <n v="6.5577990000000002"/>
    <s v="SUR-ENE"/>
    <x v="2"/>
    <s v="1"/>
    <x v="0"/>
  </r>
  <r>
    <x v="568"/>
    <s v="ENERES"/>
    <s v="NUEVO"/>
    <s v="ENERES"/>
    <d v="2025-12-24T09:20:43"/>
    <x v="558"/>
    <s v="900659284"/>
    <s v="PROMOTORA ALTOS DE MONTE VERDE SAS"/>
    <s v="6042084"/>
    <s v="3178932898"/>
    <x v="566"/>
    <x v="33"/>
    <s v="190042100415611616"/>
    <x v="33"/>
    <x v="2"/>
    <s v="Region Occidente"/>
    <x v="0"/>
    <x v="0"/>
    <x v="558"/>
    <s v="3 días 09:20"/>
    <x v="494"/>
    <x v="0"/>
    <s v="SIN DATO"/>
    <s v="SIN DATO"/>
    <s v="SIN DATO"/>
    <s v="ABIERTO"/>
    <n v="-75.83278"/>
    <n v="6.5577990000000002"/>
    <s v="SUR-ENE"/>
    <x v="2"/>
    <s v="1"/>
    <x v="0"/>
  </r>
  <r>
    <x v="569"/>
    <s v="ENERES"/>
    <s v="NUEVO"/>
    <s v="ENERES"/>
    <d v="2025-12-24T09:20:44"/>
    <x v="559"/>
    <s v="900659284"/>
    <s v="PROMOTORA ALTOS DE MONTE VERDE SAS"/>
    <s v="6042084"/>
    <s v="3178932898"/>
    <x v="567"/>
    <x v="33"/>
    <s v="190042100415610111"/>
    <x v="33"/>
    <x v="2"/>
    <s v="Region Occidente"/>
    <x v="0"/>
    <x v="0"/>
    <x v="559"/>
    <s v="3 días 09:20"/>
    <x v="494"/>
    <x v="0"/>
    <s v="SIN DATO"/>
    <s v="SIN DATO"/>
    <s v="SIN DATO"/>
    <s v="ABIERTO"/>
    <n v="-75.83278"/>
    <n v="6.5577990000000002"/>
    <s v="SUR-ENE"/>
    <x v="2"/>
    <s v="1"/>
    <x v="0"/>
  </r>
  <r>
    <x v="570"/>
    <s v="ENERES"/>
    <s v="NUEVO"/>
    <s v="ENERES"/>
    <d v="2025-12-24T09:20:45"/>
    <x v="560"/>
    <s v="900659284"/>
    <s v="PROMOTORA ALTOS DE MONTE VERDE SAS"/>
    <s v="6042084"/>
    <s v="3178932898"/>
    <x v="568"/>
    <x v="33"/>
    <s v="190042100415611209"/>
    <x v="33"/>
    <x v="2"/>
    <s v="Region Occidente"/>
    <x v="0"/>
    <x v="0"/>
    <x v="560"/>
    <s v="3 días 09:20"/>
    <x v="494"/>
    <x v="0"/>
    <s v="SIN DATO"/>
    <s v="SIN DATO"/>
    <s v="SIN DATO"/>
    <s v="ABIERTO"/>
    <n v="-75.83278"/>
    <n v="6.5577990000000002"/>
    <s v="SUR-ENE"/>
    <x v="2"/>
    <s v="1"/>
    <x v="0"/>
  </r>
  <r>
    <x v="571"/>
    <s v="ENERES"/>
    <s v="NUEVO"/>
    <s v="ENERES"/>
    <d v="2025-12-24T09:20:45"/>
    <x v="560"/>
    <s v="900659284"/>
    <s v="PROMOTORA ALTOS DE MONTE VERDE SAS"/>
    <s v="6042084"/>
    <s v="3178932898"/>
    <x v="569"/>
    <x v="33"/>
    <s v="190042100415610213"/>
    <x v="33"/>
    <x v="2"/>
    <s v="Region Occidente"/>
    <x v="0"/>
    <x v="0"/>
    <x v="560"/>
    <s v="3 días 09:20"/>
    <x v="494"/>
    <x v="0"/>
    <s v="SIN DATO"/>
    <s v="SIN DATO"/>
    <s v="SIN DATO"/>
    <s v="ABIERTO"/>
    <n v="-75.83278"/>
    <n v="6.5577990000000002"/>
    <s v="SUR-ENE"/>
    <x v="2"/>
    <s v="1"/>
    <x v="0"/>
  </r>
  <r>
    <x v="572"/>
    <s v="ENERES"/>
    <s v="NUEVO"/>
    <s v="ENERES"/>
    <d v="2025-12-24T09:20:47"/>
    <x v="561"/>
    <s v="900659284"/>
    <s v="PROMOTORA ALTOS DE MONTE VERDE SAS"/>
    <s v="6042084"/>
    <s v="3178932898"/>
    <x v="570"/>
    <x v="33"/>
    <s v="190042100415610910"/>
    <x v="33"/>
    <x v="2"/>
    <s v="Region Occidente"/>
    <x v="0"/>
    <x v="0"/>
    <x v="561"/>
    <s v="3 días 09:20"/>
    <x v="494"/>
    <x v="0"/>
    <s v="SIN DATO"/>
    <s v="SIN DATO"/>
    <s v="SIN DATO"/>
    <s v="ABIERTO"/>
    <n v="-75.83278"/>
    <n v="6.5577990000000002"/>
    <s v="SUR-ENE"/>
    <x v="2"/>
    <s v="1"/>
    <x v="0"/>
  </r>
  <r>
    <x v="573"/>
    <s v="ENERES"/>
    <s v="NUEVO"/>
    <s v="ENERES"/>
    <d v="2025-12-24T09:20:47"/>
    <x v="561"/>
    <s v="900659284"/>
    <s v="PROMOTORA ALTOS DE MONTE VERDE SAS"/>
    <s v="6042084"/>
    <s v="3178932898"/>
    <x v="571"/>
    <x v="33"/>
    <s v="190042100415610115"/>
    <x v="33"/>
    <x v="2"/>
    <s v="Region Occidente"/>
    <x v="0"/>
    <x v="0"/>
    <x v="561"/>
    <s v="3 días 09:20"/>
    <x v="494"/>
    <x v="0"/>
    <s v="SIN DATO"/>
    <s v="SIN DATO"/>
    <s v="SIN DATO"/>
    <s v="ABIERTO"/>
    <n v="-75.83278"/>
    <n v="6.5577990000000002"/>
    <s v="SUR-ENE"/>
    <x v="2"/>
    <s v="1"/>
    <x v="0"/>
  </r>
  <r>
    <x v="574"/>
    <s v="ENERES"/>
    <s v="NUEVO"/>
    <s v="ENERES"/>
    <d v="2025-12-24T09:20:47"/>
    <x v="561"/>
    <s v="900659284"/>
    <s v="PROMOTORA ALTOS DE MONTE VERDE SAS"/>
    <s v="6042084"/>
    <s v="3178932898"/>
    <x v="572"/>
    <x v="33"/>
    <s v="190042100415611210"/>
    <x v="33"/>
    <x v="2"/>
    <s v="Region Occidente"/>
    <x v="0"/>
    <x v="0"/>
    <x v="561"/>
    <s v="3 días 09:20"/>
    <x v="494"/>
    <x v="0"/>
    <s v="SIN DATO"/>
    <s v="SIN DATO"/>
    <s v="SIN DATO"/>
    <s v="ABIERTO"/>
    <n v="-75.83278"/>
    <n v="6.5577990000000002"/>
    <s v="SUR-ENE"/>
    <x v="2"/>
    <s v="1"/>
    <x v="0"/>
  </r>
  <r>
    <x v="575"/>
    <s v="ENERES"/>
    <s v="NUEVO"/>
    <s v="ENERES"/>
    <d v="2025-12-24T09:20:50"/>
    <x v="562"/>
    <s v="900659284"/>
    <s v="PROMOTORA ALTOS DE MONTE VERDE SAS"/>
    <s v="6042084"/>
    <s v="3178932898"/>
    <x v="573"/>
    <x v="33"/>
    <s v="190042100415611110"/>
    <x v="33"/>
    <x v="2"/>
    <s v="Region Occidente"/>
    <x v="0"/>
    <x v="0"/>
    <x v="562"/>
    <s v="3 días 09:20"/>
    <x v="494"/>
    <x v="0"/>
    <s v="SIN DATO"/>
    <s v="SIN DATO"/>
    <s v="SIN DATO"/>
    <s v="ABIERTO"/>
    <n v="-75.83278"/>
    <n v="6.5577990000000002"/>
    <s v="SUR-ENE"/>
    <x v="2"/>
    <s v="1"/>
    <x v="0"/>
  </r>
  <r>
    <x v="576"/>
    <s v="ENERES"/>
    <s v="NUEVO"/>
    <s v="ENERES"/>
    <d v="2025-12-24T09:20:52"/>
    <x v="563"/>
    <s v="900659284"/>
    <s v="PROMOTORA ALTOS DE MONTE VERDE SAS"/>
    <s v="6042084"/>
    <s v="3178932898"/>
    <x v="574"/>
    <x v="33"/>
    <s v="190042100415610715"/>
    <x v="33"/>
    <x v="2"/>
    <s v="Region Occidente"/>
    <x v="0"/>
    <x v="0"/>
    <x v="563"/>
    <s v="3 días 09:20"/>
    <x v="494"/>
    <x v="0"/>
    <s v="SIN DATO"/>
    <s v="SIN DATO"/>
    <s v="SIN DATO"/>
    <s v="ABIERTO"/>
    <n v="-75.83278"/>
    <n v="6.5577990000000002"/>
    <s v="SUR-ENE"/>
    <x v="2"/>
    <s v="1"/>
    <x v="0"/>
  </r>
  <r>
    <x v="577"/>
    <s v="ENERES"/>
    <s v="NUEVO"/>
    <s v="ENERES"/>
    <d v="2025-12-24T09:20:52"/>
    <x v="563"/>
    <s v="900659284"/>
    <s v="PROMOTORA ALTOS DE MONTE VERDE SAS"/>
    <s v="6042084"/>
    <s v="3178932898"/>
    <x v="575"/>
    <x v="33"/>
    <s v="190042100415610214"/>
    <x v="33"/>
    <x v="2"/>
    <s v="Region Occidente"/>
    <x v="0"/>
    <x v="0"/>
    <x v="563"/>
    <s v="3 días 09:20"/>
    <x v="494"/>
    <x v="0"/>
    <s v="SIN DATO"/>
    <s v="SIN DATO"/>
    <s v="SIN DATO"/>
    <s v="ABIERTO"/>
    <n v="-75.83278"/>
    <n v="6.5577990000000002"/>
    <s v="SUR-ENE"/>
    <x v="2"/>
    <s v="1"/>
    <x v="0"/>
  </r>
  <r>
    <x v="578"/>
    <s v="ENERES"/>
    <s v="NUEVO"/>
    <s v="ENERES"/>
    <d v="2025-12-24T09:20:52"/>
    <x v="563"/>
    <s v="900659284"/>
    <s v="PROMOTORA ALTOS DE MONTE VERDE SAS"/>
    <s v="6042084"/>
    <s v="3178932898"/>
    <x v="576"/>
    <x v="33"/>
    <s v="190042100415610215"/>
    <x v="33"/>
    <x v="2"/>
    <s v="Region Occidente"/>
    <x v="0"/>
    <x v="0"/>
    <x v="563"/>
    <s v="3 días 09:20"/>
    <x v="494"/>
    <x v="0"/>
    <s v="SIN DATO"/>
    <s v="SIN DATO"/>
    <s v="SIN DATO"/>
    <s v="ABIERTO"/>
    <n v="-75.83278"/>
    <n v="6.5577990000000002"/>
    <s v="SUR-ENE"/>
    <x v="2"/>
    <s v="1"/>
    <x v="0"/>
  </r>
  <r>
    <x v="579"/>
    <s v="ENERES"/>
    <s v="NUEVO"/>
    <s v="ENERES"/>
    <d v="2025-12-24T09:20:54"/>
    <x v="564"/>
    <s v="900659284"/>
    <s v="PROMOTORA ALTOS DE MONTE VERDE SAS"/>
    <s v="6042084"/>
    <s v="3178932898"/>
    <x v="577"/>
    <x v="33"/>
    <s v="190042100415610714"/>
    <x v="33"/>
    <x v="2"/>
    <s v="Region Occidente"/>
    <x v="0"/>
    <x v="0"/>
    <x v="564"/>
    <s v="3 días 09:20"/>
    <x v="494"/>
    <x v="0"/>
    <s v="SIN DATO"/>
    <s v="SIN DATO"/>
    <s v="SIN DATO"/>
    <s v="ABIERTO"/>
    <n v="-75.83278"/>
    <n v="6.5577990000000002"/>
    <s v="SUR-ENE"/>
    <x v="2"/>
    <s v="1"/>
    <x v="0"/>
  </r>
  <r>
    <x v="580"/>
    <s v="ENERES"/>
    <s v="NUEVO"/>
    <s v="ENERES"/>
    <d v="2025-12-24T09:20:56"/>
    <x v="565"/>
    <s v="900659284"/>
    <s v="PROMOTORA ALTOS DE MONTE VERDE SAS"/>
    <s v="6042084"/>
    <s v="3178932898"/>
    <x v="578"/>
    <x v="33"/>
    <s v="190042100415611212"/>
    <x v="33"/>
    <x v="2"/>
    <s v="Region Occidente"/>
    <x v="0"/>
    <x v="0"/>
    <x v="565"/>
    <s v="3 días 09:20"/>
    <x v="494"/>
    <x v="0"/>
    <s v="SIN DATO"/>
    <s v="SIN DATO"/>
    <s v="SIN DATO"/>
    <s v="ABIERTO"/>
    <n v="-75.83278"/>
    <n v="6.5577990000000002"/>
    <s v="SUR-ENE"/>
    <x v="2"/>
    <s v="1"/>
    <x v="0"/>
  </r>
  <r>
    <x v="581"/>
    <s v="ENERES"/>
    <s v="NUEVO"/>
    <s v="ENERES"/>
    <d v="2025-12-24T09:20:57"/>
    <x v="566"/>
    <s v="900659284"/>
    <s v="PROMOTORA ALTOS DE MONTE VERDE SAS"/>
    <s v="6042084"/>
    <s v="3178932898"/>
    <x v="579"/>
    <x v="33"/>
    <s v="190042100415610814"/>
    <x v="33"/>
    <x v="2"/>
    <s v="Region Occidente"/>
    <x v="0"/>
    <x v="0"/>
    <x v="566"/>
    <s v="3 días 09:20"/>
    <x v="494"/>
    <x v="0"/>
    <s v="SIN DATO"/>
    <s v="SIN DATO"/>
    <s v="SIN DATO"/>
    <s v="ABIERTO"/>
    <n v="-75.83278"/>
    <n v="6.5577990000000002"/>
    <s v="SUR-ENE"/>
    <x v="2"/>
    <s v="1"/>
    <x v="0"/>
  </r>
  <r>
    <x v="582"/>
    <s v="ENERES"/>
    <s v="NUEVO"/>
    <s v="ENERES"/>
    <d v="2025-12-24T09:20:58"/>
    <x v="567"/>
    <s v="900659284"/>
    <s v="PROMOTORA ALTOS DE MONTE VERDE SAS"/>
    <s v="6042084"/>
    <s v="3178932898"/>
    <x v="580"/>
    <x v="33"/>
    <s v="190042100415610810"/>
    <x v="33"/>
    <x v="2"/>
    <s v="Region Occidente"/>
    <x v="0"/>
    <x v="0"/>
    <x v="567"/>
    <s v="3 días 09:20"/>
    <x v="494"/>
    <x v="0"/>
    <s v="SIN DATO"/>
    <s v="SIN DATO"/>
    <s v="SIN DATO"/>
    <s v="ABIERTO"/>
    <n v="-75.83278"/>
    <n v="6.5577990000000002"/>
    <s v="SUR-ENE"/>
    <x v="2"/>
    <s v="1"/>
    <x v="0"/>
  </r>
  <r>
    <x v="583"/>
    <s v="ENERES"/>
    <s v="NUEVO"/>
    <s v="ENERES"/>
    <d v="2025-12-24T09:20:58"/>
    <x v="567"/>
    <s v="900659284"/>
    <s v="PROMOTORA ALTOS DE MONTE VERDE SAS"/>
    <s v="6042084"/>
    <s v="3178932898"/>
    <x v="581"/>
    <x v="33"/>
    <s v="190042100415610312"/>
    <x v="33"/>
    <x v="2"/>
    <s v="Region Occidente"/>
    <x v="0"/>
    <x v="0"/>
    <x v="567"/>
    <s v="3 días 09:20"/>
    <x v="494"/>
    <x v="0"/>
    <s v="SIN DATO"/>
    <s v="SIN DATO"/>
    <s v="SIN DATO"/>
    <s v="ABIERTO"/>
    <n v="-75.83278"/>
    <n v="6.5577990000000002"/>
    <s v="SUR-ENE"/>
    <x v="2"/>
    <s v="1"/>
    <x v="0"/>
  </r>
  <r>
    <x v="584"/>
    <s v="ENERES"/>
    <s v="NUEVO"/>
    <s v="ENERES"/>
    <d v="2025-12-24T09:20:58"/>
    <x v="567"/>
    <s v="900659284"/>
    <s v="PROMOTORA ALTOS DE MONTE VERDE SAS"/>
    <s v="6042084"/>
    <s v="3178932898"/>
    <x v="582"/>
    <x v="33"/>
    <s v="190042100415610314"/>
    <x v="33"/>
    <x v="2"/>
    <s v="Region Occidente"/>
    <x v="0"/>
    <x v="0"/>
    <x v="567"/>
    <s v="3 días 09:20"/>
    <x v="494"/>
    <x v="0"/>
    <s v="SIN DATO"/>
    <s v="SIN DATO"/>
    <s v="SIN DATO"/>
    <s v="ABIERTO"/>
    <n v="-75.83278"/>
    <n v="6.5577990000000002"/>
    <s v="SUR-ENE"/>
    <x v="2"/>
    <s v="1"/>
    <x v="0"/>
  </r>
  <r>
    <x v="585"/>
    <s v="ENERES"/>
    <s v="NUEVO"/>
    <s v="ENERES"/>
    <d v="2025-12-24T09:21:00"/>
    <x v="568"/>
    <s v="1039286492"/>
    <s v="NORELIA DE JESUS MARTINEZ RODRIGUEZ"/>
    <s v="SIN DATOS"/>
    <s v="3013573046"/>
    <x v="583"/>
    <x v="37"/>
    <s v="190840100109325002"/>
    <x v="37"/>
    <x v="2"/>
    <s v="Region Occidente"/>
    <x v="0"/>
    <x v="0"/>
    <x v="568"/>
    <s v="3 días 09:21"/>
    <x v="495"/>
    <x v="0"/>
    <s v="SIN DATO"/>
    <s v="SIN DATO"/>
    <s v="SIN DATO"/>
    <s v="ABIERTO"/>
    <n v="-76.183280999999994"/>
    <n v="6.9003069999999997"/>
    <s v="SUR-ENE"/>
    <x v="2"/>
    <s v="1"/>
    <x v="0"/>
  </r>
  <r>
    <x v="586"/>
    <s v="ENERES"/>
    <s v="NUEVO"/>
    <s v="ENERES"/>
    <d v="2025-12-24T09:21:01"/>
    <x v="569"/>
    <s v="900659284"/>
    <s v="PROMOTORA ALTOS DE MONTE VERDE SAS"/>
    <s v="6042084"/>
    <s v="3178932898"/>
    <x v="584"/>
    <x v="33"/>
    <s v="190042100415610516"/>
    <x v="33"/>
    <x v="2"/>
    <s v="Region Occidente"/>
    <x v="0"/>
    <x v="0"/>
    <x v="569"/>
    <s v="3 días 09:21"/>
    <x v="496"/>
    <x v="0"/>
    <s v="SIN DATO"/>
    <s v="SIN DATO"/>
    <s v="SIN DATO"/>
    <s v="ABIERTO"/>
    <n v="-75.83278"/>
    <n v="6.5577990000000002"/>
    <s v="SUR-ENE"/>
    <x v="2"/>
    <s v="1"/>
    <x v="0"/>
  </r>
  <r>
    <x v="587"/>
    <s v="ENERES"/>
    <s v="NUEVO"/>
    <s v="ENERES"/>
    <d v="2025-12-24T09:21:01"/>
    <x v="569"/>
    <s v="900659284"/>
    <s v="PROMOTORA ALTOS DE MONTE VERDE SAS"/>
    <s v="6042084"/>
    <s v="3178932898"/>
    <x v="585"/>
    <x v="33"/>
    <s v="190042100415611111"/>
    <x v="33"/>
    <x v="2"/>
    <s v="Region Occidente"/>
    <x v="0"/>
    <x v="0"/>
    <x v="569"/>
    <s v="3 días 09:21"/>
    <x v="496"/>
    <x v="0"/>
    <s v="SIN DATO"/>
    <s v="SIN DATO"/>
    <s v="SIN DATO"/>
    <s v="ABIERTO"/>
    <n v="-75.83278"/>
    <n v="6.5577990000000002"/>
    <s v="SUR-ENE"/>
    <x v="2"/>
    <s v="1"/>
    <x v="0"/>
  </r>
  <r>
    <x v="588"/>
    <s v="ENERES"/>
    <s v="NUEVO"/>
    <s v="ENERES"/>
    <d v="2025-12-24T09:21:01"/>
    <x v="569"/>
    <s v="900659284"/>
    <s v="PROMOTORA ALTOS DE MONTE VERDE SAS"/>
    <s v="6042084"/>
    <s v="3178932898"/>
    <x v="586"/>
    <x v="33"/>
    <s v="190042100415610412"/>
    <x v="33"/>
    <x v="2"/>
    <s v="Region Occidente"/>
    <x v="0"/>
    <x v="0"/>
    <x v="569"/>
    <s v="3 días 09:21"/>
    <x v="496"/>
    <x v="0"/>
    <s v="SIN DATO"/>
    <s v="SIN DATO"/>
    <s v="SIN DATO"/>
    <s v="ABIERTO"/>
    <n v="-75.83278"/>
    <n v="6.5577990000000002"/>
    <s v="SUR-ENE"/>
    <x v="2"/>
    <s v="1"/>
    <x v="0"/>
  </r>
  <r>
    <x v="589"/>
    <s v="ENERES"/>
    <s v="NUEVO"/>
    <s v="ENERES"/>
    <d v="2025-12-24T09:21:02"/>
    <x v="570"/>
    <s v="900659284"/>
    <s v="PROMOTORA ALTOS DE MONTE VERDE SAS"/>
    <s v="6042084"/>
    <s v="3178932898"/>
    <x v="587"/>
    <x v="33"/>
    <s v="190042100415611116"/>
    <x v="33"/>
    <x v="2"/>
    <s v="Region Occidente"/>
    <x v="0"/>
    <x v="0"/>
    <x v="570"/>
    <s v="3 días 09:21"/>
    <x v="496"/>
    <x v="0"/>
    <s v="SIN DATO"/>
    <s v="SIN DATO"/>
    <s v="SIN DATO"/>
    <s v="ABIERTO"/>
    <n v="-75.83278"/>
    <n v="6.5577990000000002"/>
    <s v="SUR-ENE"/>
    <x v="2"/>
    <s v="1"/>
    <x v="0"/>
  </r>
  <r>
    <x v="590"/>
    <s v="ENERES"/>
    <s v="NUEVO"/>
    <s v="ENERES"/>
    <d v="2025-12-24T09:21:03"/>
    <x v="571"/>
    <s v="900659284"/>
    <s v="PROMOTORA ALTOS DE MONTE VERDE SAS"/>
    <s v="6042084"/>
    <s v="3178932898"/>
    <x v="588"/>
    <x v="33"/>
    <s v="190042100415610311"/>
    <x v="33"/>
    <x v="2"/>
    <s v="Region Occidente"/>
    <x v="0"/>
    <x v="0"/>
    <x v="571"/>
    <s v="3 días 09:21"/>
    <x v="496"/>
    <x v="0"/>
    <s v="SIN DATO"/>
    <s v="SIN DATO"/>
    <s v="SIN DATO"/>
    <s v="ABIERTO"/>
    <n v="-75.83278"/>
    <n v="6.5577990000000002"/>
    <s v="SUR-ENE"/>
    <x v="2"/>
    <s v="1"/>
    <x v="0"/>
  </r>
  <r>
    <x v="591"/>
    <s v="ENERES"/>
    <s v="NUEVO"/>
    <s v="ENERES"/>
    <d v="2025-12-24T09:21:03"/>
    <x v="571"/>
    <s v="900659284"/>
    <s v="PROMOTORA ALTOS DE MONTE VERDE SAS"/>
    <s v="6042084"/>
    <s v="3178932898"/>
    <x v="589"/>
    <x v="33"/>
    <s v="190042100415610410"/>
    <x v="33"/>
    <x v="2"/>
    <s v="Region Occidente"/>
    <x v="0"/>
    <x v="0"/>
    <x v="571"/>
    <s v="3 días 09:21"/>
    <x v="496"/>
    <x v="0"/>
    <s v="SIN DATO"/>
    <s v="SIN DATO"/>
    <s v="SIN DATO"/>
    <s v="ABIERTO"/>
    <n v="-75.83278"/>
    <n v="6.5577990000000002"/>
    <s v="SUR-ENE"/>
    <x v="2"/>
    <s v="1"/>
    <x v="0"/>
  </r>
  <r>
    <x v="592"/>
    <s v="ENERES"/>
    <s v="NUEVO"/>
    <s v="ENERES"/>
    <d v="2025-12-24T09:21:04"/>
    <x v="572"/>
    <s v="900659284"/>
    <s v="PROMOTORA ALTOS DE MONTE VERDE SAS"/>
    <s v="6042084"/>
    <s v="3178932898"/>
    <x v="590"/>
    <x v="33"/>
    <s v="190042100415611615"/>
    <x v="33"/>
    <x v="2"/>
    <s v="Region Occidente"/>
    <x v="0"/>
    <x v="0"/>
    <x v="572"/>
    <s v="3 días 09:21"/>
    <x v="496"/>
    <x v="0"/>
    <s v="SIN DATO"/>
    <s v="SIN DATO"/>
    <s v="SIN DATO"/>
    <s v="ABIERTO"/>
    <n v="-75.83278"/>
    <n v="6.5577990000000002"/>
    <s v="SUR-ENE"/>
    <x v="2"/>
    <s v="1"/>
    <x v="0"/>
  </r>
  <r>
    <x v="593"/>
    <s v="ENERES"/>
    <s v="NUEVO"/>
    <s v="ENERES"/>
    <d v="2025-12-24T09:21:03"/>
    <x v="571"/>
    <s v="900659284"/>
    <s v="PROMOTORA ALTOS DE MONTE VERDE SAS"/>
    <s v="6042084"/>
    <s v="3178932898"/>
    <x v="591"/>
    <x v="33"/>
    <s v="190042100415610309"/>
    <x v="33"/>
    <x v="2"/>
    <s v="Region Occidente"/>
    <x v="0"/>
    <x v="0"/>
    <x v="571"/>
    <s v="3 días 09:21"/>
    <x v="496"/>
    <x v="0"/>
    <s v="SIN DATO"/>
    <s v="SIN DATO"/>
    <s v="SIN DATO"/>
    <s v="ABIERTO"/>
    <n v="-75.83278"/>
    <n v="6.5577990000000002"/>
    <s v="SUR-ENE"/>
    <x v="2"/>
    <s v="1"/>
    <x v="0"/>
  </r>
  <r>
    <x v="594"/>
    <s v="ENERES"/>
    <s v="NUEVO"/>
    <s v="ENERES"/>
    <d v="2025-12-24T09:21:04"/>
    <x v="572"/>
    <s v="900659284"/>
    <s v="PROMOTORA ALTOS DE MONTE VERDE SAS"/>
    <s v="6042084"/>
    <s v="3178932898"/>
    <x v="592"/>
    <x v="33"/>
    <s v="190042100415610709"/>
    <x v="33"/>
    <x v="2"/>
    <s v="Region Occidente"/>
    <x v="0"/>
    <x v="0"/>
    <x v="572"/>
    <s v="3 días 09:21"/>
    <x v="496"/>
    <x v="0"/>
    <s v="SIN DATO"/>
    <s v="SIN DATO"/>
    <s v="SIN DATO"/>
    <s v="ABIERTO"/>
    <n v="-75.83278"/>
    <n v="6.5577990000000002"/>
    <s v="SUR-ENE"/>
    <x v="2"/>
    <s v="1"/>
    <x v="0"/>
  </r>
  <r>
    <x v="595"/>
    <s v="ENERES"/>
    <s v="NUEVO"/>
    <s v="ENERES"/>
    <d v="2025-12-24T09:21:06"/>
    <x v="573"/>
    <s v="900659284"/>
    <s v="PROMOTORA ALTOS DE MONTE VERDE SAS"/>
    <s v="6042084"/>
    <s v="3178932898"/>
    <x v="593"/>
    <x v="33"/>
    <s v="190042100415610310"/>
    <x v="33"/>
    <x v="2"/>
    <s v="Region Occidente"/>
    <x v="0"/>
    <x v="0"/>
    <x v="573"/>
    <s v="3 días 09:21"/>
    <x v="496"/>
    <x v="0"/>
    <s v="SIN DATO"/>
    <s v="SIN DATO"/>
    <s v="SIN DATO"/>
    <s v="ABIERTO"/>
    <n v="-75.83278"/>
    <n v="6.5577990000000002"/>
    <s v="SUR-ENE"/>
    <x v="2"/>
    <s v="1"/>
    <x v="0"/>
  </r>
  <r>
    <x v="596"/>
    <s v="ENERES"/>
    <s v="NUEVO"/>
    <s v="ENERES"/>
    <d v="2025-12-24T09:21:06"/>
    <x v="573"/>
    <s v="900659284"/>
    <s v="PROMOTORA ALTOS DE MONTE VERDE SAS"/>
    <s v="6042084"/>
    <s v="3178932898"/>
    <x v="594"/>
    <x v="33"/>
    <s v="190042100415610313"/>
    <x v="33"/>
    <x v="2"/>
    <s v="Region Occidente"/>
    <x v="0"/>
    <x v="0"/>
    <x v="573"/>
    <s v="3 días 09:21"/>
    <x v="496"/>
    <x v="0"/>
    <s v="SIN DATO"/>
    <s v="SIN DATO"/>
    <s v="SIN DATO"/>
    <s v="ABIERTO"/>
    <n v="-75.83278"/>
    <n v="6.5577990000000002"/>
    <s v="SUR-ENE"/>
    <x v="2"/>
    <s v="1"/>
    <x v="0"/>
  </r>
  <r>
    <x v="597"/>
    <s v="ENERES"/>
    <s v="NUEVO"/>
    <s v="ENERES"/>
    <d v="2025-12-24T09:21:11"/>
    <x v="574"/>
    <s v="900659284"/>
    <s v="PROMOTORA ALTOS DE MONTE VERDE SAS"/>
    <s v="6042084"/>
    <s v="3178932898"/>
    <x v="595"/>
    <x v="33"/>
    <s v="190042100415610411"/>
    <x v="33"/>
    <x v="2"/>
    <s v="Region Occidente"/>
    <x v="0"/>
    <x v="0"/>
    <x v="574"/>
    <s v="3 días 09:21"/>
    <x v="496"/>
    <x v="0"/>
    <s v="SIN DATO"/>
    <s v="SIN DATO"/>
    <s v="SIN DATO"/>
    <s v="ABIERTO"/>
    <n v="-75.83278"/>
    <n v="6.5577990000000002"/>
    <s v="SUR-ENE"/>
    <x v="2"/>
    <s v="1"/>
    <x v="0"/>
  </r>
  <r>
    <x v="598"/>
    <s v="ENEMRT"/>
    <s v="NUEVO"/>
    <s v="ENEMVI"/>
    <d v="2025-12-24T09:24:29"/>
    <x v="575"/>
    <s v="1013642852"/>
    <s v="JUAN ESTEBAN SOTO MESA"/>
    <s v="SIN DATOS"/>
    <s v="3216536409"/>
    <x v="596"/>
    <x v="36"/>
    <s v="190234100170200000"/>
    <x v="36"/>
    <x v="9"/>
    <s v="Region Occidente"/>
    <x v="0"/>
    <x v="8"/>
    <x v="575"/>
    <s v="3 días 09:24"/>
    <x v="497"/>
    <x v="0"/>
    <s v="SIN DATO"/>
    <s v="SIN DATO"/>
    <s v="SIN DATO"/>
    <s v="ABIERTO"/>
    <n v="-76.256771380000004"/>
    <n v="6.99707262"/>
    <s v="SUR-ENE"/>
    <x v="2"/>
    <s v="1"/>
    <x v="0"/>
  </r>
  <r>
    <x v="599"/>
    <s v="ENERES"/>
    <s v="NUEVO"/>
    <s v="ENERES"/>
    <d v="2025-12-24T09:33:07"/>
    <x v="576"/>
    <s v="900659284"/>
    <s v="PROMOTORA ALTOS DE MONTE VERDE SAS"/>
    <s v="6042084"/>
    <s v="3178932898"/>
    <x v="597"/>
    <x v="33"/>
    <s v="190042100415610613"/>
    <x v="33"/>
    <x v="2"/>
    <s v="Region Occidente"/>
    <x v="0"/>
    <x v="0"/>
    <x v="576"/>
    <s v="3 días 09:33"/>
    <x v="498"/>
    <x v="0"/>
    <s v="SIN DATO"/>
    <s v="SIN DATO"/>
    <s v="SIN DATO"/>
    <s v="ABIERTO"/>
    <n v="-75.83278"/>
    <n v="6.5577990000000002"/>
    <s v="SUR-ENE"/>
    <x v="2"/>
    <s v="1"/>
    <x v="0"/>
  </r>
  <r>
    <x v="600"/>
    <s v="ENERES"/>
    <s v="NUEVO"/>
    <s v="ENERES"/>
    <d v="2025-12-24T09:33:21"/>
    <x v="577"/>
    <s v="900659284"/>
    <s v="PROMOTORA ALTOS DE MONTE VERDE SAS"/>
    <s v="6042084"/>
    <s v="3178932898"/>
    <x v="598"/>
    <x v="33"/>
    <s v="190042100415611010"/>
    <x v="33"/>
    <x v="2"/>
    <s v="Region Occidente"/>
    <x v="0"/>
    <x v="0"/>
    <x v="577"/>
    <s v="3 días 09:33"/>
    <x v="498"/>
    <x v="0"/>
    <s v="SIN DATO"/>
    <s v="SIN DATO"/>
    <s v="SIN DATO"/>
    <s v="ABIERTO"/>
    <n v="-75.83278"/>
    <n v="6.5577990000000002"/>
    <s v="SUR-ENE"/>
    <x v="2"/>
    <s v="1"/>
    <x v="0"/>
  </r>
  <r>
    <x v="601"/>
    <s v="ENERES"/>
    <s v="NUEVO"/>
    <s v="ENERES"/>
    <d v="2025-12-24T09:34:19"/>
    <x v="578"/>
    <s v="900659284"/>
    <s v="PROMOTORA ALTOS DE MONTE VERDE SAS"/>
    <s v="6042084"/>
    <s v="3178932898"/>
    <x v="599"/>
    <x v="33"/>
    <s v="190042100415610611"/>
    <x v="33"/>
    <x v="2"/>
    <s v="Region Occidente"/>
    <x v="0"/>
    <x v="0"/>
    <x v="578"/>
    <s v="3 días 09:34"/>
    <x v="499"/>
    <x v="0"/>
    <s v="SIN DATO"/>
    <s v="SIN DATO"/>
    <s v="SIN DATO"/>
    <s v="ABIERTO"/>
    <n v="-75.83278"/>
    <n v="6.5577990000000002"/>
    <s v="SUR-ENE"/>
    <x v="2"/>
    <s v="1"/>
    <x v="0"/>
  </r>
  <r>
    <x v="602"/>
    <s v="ENERES"/>
    <s v="NUEVO"/>
    <s v="ENERES"/>
    <d v="2025-12-24T09:34:19"/>
    <x v="578"/>
    <s v="900659284"/>
    <s v="PROMOTORA ALTOS DE MONTE VERDE SAS"/>
    <s v="6042084"/>
    <s v="3178932898"/>
    <x v="600"/>
    <x v="33"/>
    <s v="190042100415611513"/>
    <x v="33"/>
    <x v="2"/>
    <s v="Region Occidente"/>
    <x v="0"/>
    <x v="0"/>
    <x v="578"/>
    <s v="3 días 09:34"/>
    <x v="499"/>
    <x v="0"/>
    <s v="SIN DATO"/>
    <s v="SIN DATO"/>
    <s v="SIN DATO"/>
    <s v="ABIERTO"/>
    <n v="-75.83278"/>
    <n v="6.5577990000000002"/>
    <s v="SUR-ENE"/>
    <x v="2"/>
    <s v="1"/>
    <x v="0"/>
  </r>
  <r>
    <x v="603"/>
    <s v="ENERES"/>
    <s v="NUEVO"/>
    <s v="ENERES"/>
    <d v="2025-12-24T09:34:19"/>
    <x v="578"/>
    <s v="900659284"/>
    <s v="PROMOTORA ALTOS DE MONTE VERDE SAS"/>
    <s v="6042084"/>
    <s v="3178932898"/>
    <x v="601"/>
    <x v="33"/>
    <s v="190042100415610112"/>
    <x v="33"/>
    <x v="2"/>
    <s v="Region Occidente"/>
    <x v="0"/>
    <x v="0"/>
    <x v="578"/>
    <s v="3 días 09:34"/>
    <x v="499"/>
    <x v="0"/>
    <s v="SIN DATO"/>
    <s v="SIN DATO"/>
    <s v="SIN DATO"/>
    <s v="ABIERTO"/>
    <n v="-75.83278"/>
    <n v="6.5577990000000002"/>
    <s v="SUR-ENE"/>
    <x v="2"/>
    <s v="1"/>
    <x v="0"/>
  </r>
  <r>
    <x v="604"/>
    <s v="ENERES"/>
    <s v="NUEVO"/>
    <s v="ENERES"/>
    <d v="2025-12-24T09:34:22"/>
    <x v="579"/>
    <s v="900659284"/>
    <s v="PROMOTORA ALTOS DE MONTE VERDE SAS"/>
    <s v="6042084"/>
    <s v="3178932898"/>
    <x v="602"/>
    <x v="33"/>
    <s v="190042100415610610"/>
    <x v="33"/>
    <x v="2"/>
    <s v="Region Occidente"/>
    <x v="0"/>
    <x v="0"/>
    <x v="579"/>
    <s v="3 días 09:34"/>
    <x v="499"/>
    <x v="0"/>
    <s v="SIN DATO"/>
    <s v="SIN DATO"/>
    <s v="SIN DATO"/>
    <s v="ABIERTO"/>
    <n v="-75.83278"/>
    <n v="6.5577990000000002"/>
    <s v="SUR-ENE"/>
    <x v="2"/>
    <s v="1"/>
    <x v="0"/>
  </r>
  <r>
    <x v="605"/>
    <s v="ENERES"/>
    <s v="NUEVO"/>
    <s v="ENERES"/>
    <d v="2025-12-24T09:34:23"/>
    <x v="580"/>
    <s v="900659284"/>
    <s v="PROMOTORA ALTOS DE MONTE VERDE SAS"/>
    <s v="6042084"/>
    <s v="3178932898"/>
    <x v="603"/>
    <x v="33"/>
    <s v="190042100415611516"/>
    <x v="33"/>
    <x v="2"/>
    <s v="Region Occidente"/>
    <x v="0"/>
    <x v="0"/>
    <x v="580"/>
    <s v="3 días 09:34"/>
    <x v="499"/>
    <x v="0"/>
    <s v="SIN DATO"/>
    <s v="SIN DATO"/>
    <s v="SIN DATO"/>
    <s v="ABIERTO"/>
    <n v="-75.83278"/>
    <n v="6.5577990000000002"/>
    <s v="SUR-ENE"/>
    <x v="2"/>
    <s v="1"/>
    <x v="0"/>
  </r>
  <r>
    <x v="606"/>
    <s v="ENERES"/>
    <s v="NUEVO"/>
    <s v="ENERES"/>
    <d v="2025-12-24T09:34:24"/>
    <x v="581"/>
    <s v="900659284"/>
    <s v="PROMOTORA ALTOS DE MONTE VERDE SAS"/>
    <s v="6042084"/>
    <s v="3178932898"/>
    <x v="604"/>
    <x v="33"/>
    <s v="190042100415610614"/>
    <x v="33"/>
    <x v="2"/>
    <s v="Region Occidente"/>
    <x v="0"/>
    <x v="0"/>
    <x v="581"/>
    <s v="3 días 09:34"/>
    <x v="499"/>
    <x v="0"/>
    <s v="SIN DATO"/>
    <s v="SIN DATO"/>
    <s v="SIN DATO"/>
    <s v="ABIERTO"/>
    <n v="-75.83278"/>
    <n v="6.5577990000000002"/>
    <s v="SUR-ENE"/>
    <x v="2"/>
    <s v="1"/>
    <x v="0"/>
  </r>
  <r>
    <x v="607"/>
    <s v="ENERES"/>
    <s v="NUEVO"/>
    <s v="ENERES"/>
    <d v="2025-12-24T09:34:24"/>
    <x v="581"/>
    <s v="900659284"/>
    <s v="PROMOTORA ALTOS DE MONTE VERDE SAS"/>
    <s v="6042084"/>
    <s v="3178932898"/>
    <x v="605"/>
    <x v="33"/>
    <s v="190042100415611015"/>
    <x v="33"/>
    <x v="2"/>
    <s v="Region Occidente"/>
    <x v="0"/>
    <x v="0"/>
    <x v="581"/>
    <s v="3 días 09:34"/>
    <x v="499"/>
    <x v="0"/>
    <s v="SIN DATO"/>
    <s v="SIN DATO"/>
    <s v="SIN DATO"/>
    <s v="ABIERTO"/>
    <n v="-75.83278"/>
    <n v="6.5577990000000002"/>
    <s v="SUR-ENE"/>
    <x v="2"/>
    <s v="1"/>
    <x v="0"/>
  </r>
  <r>
    <x v="608"/>
    <s v="ENERES"/>
    <s v="NUEVO"/>
    <s v="ENERES"/>
    <d v="2025-12-24T09:34:24"/>
    <x v="581"/>
    <s v="900659284"/>
    <s v="PROMOTORA ALTOS DE MONTE VERDE SAS"/>
    <s v="6042084"/>
    <s v="3178932898"/>
    <x v="606"/>
    <x v="33"/>
    <s v="190042100415610616"/>
    <x v="33"/>
    <x v="2"/>
    <s v="Region Occidente"/>
    <x v="0"/>
    <x v="0"/>
    <x v="581"/>
    <s v="3 días 09:34"/>
    <x v="499"/>
    <x v="0"/>
    <s v="SIN DATO"/>
    <s v="SIN DATO"/>
    <s v="SIN DATO"/>
    <s v="ABIERTO"/>
    <n v="-75.83278"/>
    <n v="6.5577990000000002"/>
    <s v="SUR-ENE"/>
    <x v="2"/>
    <s v="1"/>
    <x v="0"/>
  </r>
  <r>
    <x v="609"/>
    <s v="ENERES"/>
    <s v="NUEVO"/>
    <s v="ENERES"/>
    <d v="2025-12-24T09:34:25"/>
    <x v="582"/>
    <s v="900659284"/>
    <s v="PROMOTORA ALTOS DE MONTE VERDE SAS"/>
    <s v="6042084"/>
    <s v="3178932898"/>
    <x v="607"/>
    <x v="33"/>
    <s v="190042100415611511"/>
    <x v="33"/>
    <x v="2"/>
    <s v="Region Occidente"/>
    <x v="0"/>
    <x v="0"/>
    <x v="582"/>
    <s v="3 días 09:34"/>
    <x v="499"/>
    <x v="0"/>
    <s v="SIN DATO"/>
    <s v="SIN DATO"/>
    <s v="SIN DATO"/>
    <s v="ABIERTO"/>
    <n v="-75.83278"/>
    <n v="6.5577990000000002"/>
    <s v="SUR-ENE"/>
    <x v="2"/>
    <s v="1"/>
    <x v="0"/>
  </r>
  <r>
    <x v="610"/>
    <s v="ENERES"/>
    <s v="NUEVO"/>
    <s v="ENERES"/>
    <d v="2025-12-24T09:34:25"/>
    <x v="582"/>
    <s v="900659284"/>
    <s v="PROMOTORA ALTOS DE MONTE VERDE SAS"/>
    <s v="6042084"/>
    <s v="3178932898"/>
    <x v="608"/>
    <x v="33"/>
    <s v="190042100415611013"/>
    <x v="33"/>
    <x v="2"/>
    <s v="Region Occidente"/>
    <x v="0"/>
    <x v="0"/>
    <x v="582"/>
    <s v="3 días 09:34"/>
    <x v="499"/>
    <x v="0"/>
    <s v="SIN DATO"/>
    <s v="SIN DATO"/>
    <s v="SIN DATO"/>
    <s v="ABIERTO"/>
    <n v="-75.83278"/>
    <n v="6.5577990000000002"/>
    <s v="SUR-ENE"/>
    <x v="2"/>
    <s v="1"/>
    <x v="0"/>
  </r>
  <r>
    <x v="611"/>
    <s v="ENERES"/>
    <s v="NUEVO"/>
    <s v="ENERES"/>
    <d v="2025-12-24T09:34:25"/>
    <x v="582"/>
    <s v="900659284"/>
    <s v="PROMOTORA ALTOS DE MONTE VERDE SAS"/>
    <s v="6042084"/>
    <s v="3178932898"/>
    <x v="609"/>
    <x v="33"/>
    <s v="190042100415610609"/>
    <x v="33"/>
    <x v="2"/>
    <s v="Region Occidente"/>
    <x v="0"/>
    <x v="0"/>
    <x v="582"/>
    <s v="3 días 09:34"/>
    <x v="499"/>
    <x v="0"/>
    <s v="SIN DATO"/>
    <s v="SIN DATO"/>
    <s v="SIN DATO"/>
    <s v="ABIERTO"/>
    <n v="-75.83278"/>
    <n v="6.5577990000000002"/>
    <s v="SUR-ENE"/>
    <x v="2"/>
    <s v="1"/>
    <x v="0"/>
  </r>
  <r>
    <x v="612"/>
    <s v="ENERES"/>
    <s v="NUEVO"/>
    <s v="ENERES"/>
    <d v="2025-12-24T09:34:25"/>
    <x v="582"/>
    <s v="900659284"/>
    <s v="PROMOTORA ALTOS DE MONTE VERDE SAS"/>
    <s v="6042084"/>
    <s v="3178932898"/>
    <x v="610"/>
    <x v="33"/>
    <s v="190042100415610612"/>
    <x v="33"/>
    <x v="2"/>
    <s v="Region Occidente"/>
    <x v="0"/>
    <x v="0"/>
    <x v="582"/>
    <s v="3 días 09:34"/>
    <x v="499"/>
    <x v="0"/>
    <s v="SIN DATO"/>
    <s v="SIN DATO"/>
    <s v="SIN DATO"/>
    <s v="ABIERTO"/>
    <n v="-75.83278"/>
    <n v="6.5577990000000002"/>
    <s v="SUR-ENE"/>
    <x v="2"/>
    <s v="1"/>
    <x v="0"/>
  </r>
  <r>
    <x v="613"/>
    <s v="ENERES"/>
    <s v="NUEVO"/>
    <s v="ENERES"/>
    <d v="2025-12-24T09:34:25"/>
    <x v="582"/>
    <s v="900659284"/>
    <s v="PROMOTORA ALTOS DE MONTE VERDE SAS"/>
    <s v="6042084"/>
    <s v="3178932898"/>
    <x v="611"/>
    <x v="33"/>
    <s v="190042100415610615"/>
    <x v="33"/>
    <x v="2"/>
    <s v="Region Occidente"/>
    <x v="0"/>
    <x v="0"/>
    <x v="582"/>
    <s v="3 días 09:34"/>
    <x v="499"/>
    <x v="0"/>
    <s v="SIN DATO"/>
    <s v="SIN DATO"/>
    <s v="SIN DATO"/>
    <s v="ABIERTO"/>
    <n v="-75.83278"/>
    <n v="6.5577990000000002"/>
    <s v="SUR-ENE"/>
    <x v="2"/>
    <s v="1"/>
    <x v="0"/>
  </r>
  <r>
    <x v="614"/>
    <s v="ENERES"/>
    <s v="NUEVO"/>
    <s v="ENERES"/>
    <d v="2025-12-24T09:34:39"/>
    <x v="583"/>
    <s v="900659284"/>
    <s v="PROMOTORA ALTOS DE MONTE VERDE SAS"/>
    <s v="6042084"/>
    <s v="3178932898"/>
    <x v="612"/>
    <x v="33"/>
    <s v="190042100415611014"/>
    <x v="33"/>
    <x v="2"/>
    <s v="Region Occidente"/>
    <x v="0"/>
    <x v="0"/>
    <x v="583"/>
    <s v="3 días 09:34"/>
    <x v="499"/>
    <x v="0"/>
    <s v="SIN DATO"/>
    <s v="SIN DATO"/>
    <s v="SIN DATO"/>
    <s v="ABIERTO"/>
    <n v="-75.83278"/>
    <n v="6.5577990000000002"/>
    <s v="SUR-ENE"/>
    <x v="2"/>
    <s v="1"/>
    <x v="0"/>
  </r>
  <r>
    <x v="615"/>
    <s v="ENERES"/>
    <s v="NUEVO"/>
    <s v="ENERES"/>
    <d v="2025-12-24T09:34:41"/>
    <x v="584"/>
    <s v="900659284"/>
    <s v="PROMOTORA ALTOS DE MONTE VERDE SAS"/>
    <s v="6042084"/>
    <s v="3178932898"/>
    <x v="613"/>
    <x v="33"/>
    <s v="190042100415611016"/>
    <x v="33"/>
    <x v="2"/>
    <s v="Region Occidente"/>
    <x v="0"/>
    <x v="0"/>
    <x v="584"/>
    <s v="3 días 09:34"/>
    <x v="499"/>
    <x v="0"/>
    <s v="SIN DATO"/>
    <s v="SIN DATO"/>
    <s v="SIN DATO"/>
    <s v="ABIERTO"/>
    <n v="-75.83278"/>
    <n v="6.5577990000000002"/>
    <s v="SUR-ENE"/>
    <x v="2"/>
    <s v="1"/>
    <x v="0"/>
  </r>
  <r>
    <x v="616"/>
    <s v="ENERES"/>
    <s v="NUEVO"/>
    <s v="ENERES"/>
    <d v="2025-12-24T09:34:43"/>
    <x v="585"/>
    <s v="900659284"/>
    <s v="PROMOTORA ALTOS DE MONTE VERDE SAS"/>
    <s v="6042084"/>
    <s v="3178932898"/>
    <x v="614"/>
    <x v="33"/>
    <s v="190042100415610116"/>
    <x v="33"/>
    <x v="2"/>
    <s v="Region Occidente"/>
    <x v="0"/>
    <x v="0"/>
    <x v="585"/>
    <s v="3 días 09:34"/>
    <x v="499"/>
    <x v="0"/>
    <s v="SIN DATO"/>
    <s v="SIN DATO"/>
    <s v="SIN DATO"/>
    <s v="ABIERTO"/>
    <n v="-75.832876999999996"/>
    <n v="6.5581699999999996"/>
    <s v="SUR-ENE"/>
    <x v="2"/>
    <s v="1"/>
    <x v="0"/>
  </r>
  <r>
    <x v="617"/>
    <s v="ENERES"/>
    <s v="NUEVO"/>
    <s v="ENERES"/>
    <d v="2025-12-24T09:34:43"/>
    <x v="585"/>
    <s v="900659284"/>
    <s v="PROMOTORA ALTOS DE MONTE VERDE SAS"/>
    <s v="6042084"/>
    <s v="3178932898"/>
    <x v="615"/>
    <x v="33"/>
    <s v="190042100415611611"/>
    <x v="33"/>
    <x v="2"/>
    <s v="Region Occidente"/>
    <x v="0"/>
    <x v="0"/>
    <x v="585"/>
    <s v="3 días 09:34"/>
    <x v="499"/>
    <x v="0"/>
    <s v="SIN DATO"/>
    <s v="SIN DATO"/>
    <s v="SIN DATO"/>
    <s v="ABIERTO"/>
    <n v="-75.83278"/>
    <n v="6.5577990000000002"/>
    <s v="SUR-ENE"/>
    <x v="2"/>
    <s v="1"/>
    <x v="0"/>
  </r>
  <r>
    <x v="618"/>
    <s v="ENERES"/>
    <s v="NUEVO"/>
    <s v="ENERES"/>
    <d v="2025-12-24T09:34:49"/>
    <x v="586"/>
    <s v="900659284"/>
    <s v="PROMOTORA ALTOS DE MONTE VERDE SAS"/>
    <s v="6042084"/>
    <s v="3178932898"/>
    <x v="616"/>
    <x v="33"/>
    <s v="190042100415611514"/>
    <x v="33"/>
    <x v="2"/>
    <s v="Region Occidente"/>
    <x v="0"/>
    <x v="0"/>
    <x v="586"/>
    <s v="3 días 09:34"/>
    <x v="499"/>
    <x v="0"/>
    <s v="SIN DATO"/>
    <s v="SIN DATO"/>
    <s v="SIN DATO"/>
    <s v="ABIERTO"/>
    <n v="-75.83278"/>
    <n v="6.5577990000000002"/>
    <s v="SUR-ENE"/>
    <x v="2"/>
    <s v="1"/>
    <x v="0"/>
  </r>
  <r>
    <x v="619"/>
    <s v="ENERES"/>
    <s v="NUEVO"/>
    <s v="ENERES"/>
    <d v="2025-12-24T09:34:52"/>
    <x v="587"/>
    <s v="900659284"/>
    <s v="PROMOTORA ALTOS DE MONTE VERDE SAS"/>
    <s v="6042084"/>
    <s v="3178932898"/>
    <x v="617"/>
    <x v="33"/>
    <s v="190042100415611610"/>
    <x v="33"/>
    <x v="2"/>
    <s v="Region Occidente"/>
    <x v="0"/>
    <x v="0"/>
    <x v="587"/>
    <s v="3 días 09:34"/>
    <x v="499"/>
    <x v="0"/>
    <s v="SIN DATO"/>
    <s v="SIN DATO"/>
    <s v="SIN DATO"/>
    <s v="ABIERTO"/>
    <n v="-75.83278"/>
    <n v="6.5577990000000002"/>
    <s v="SUR-ENE"/>
    <x v="2"/>
    <s v="1"/>
    <x v="0"/>
  </r>
  <r>
    <x v="620"/>
    <s v="ENERES"/>
    <s v="NUEVO"/>
    <s v="ENERES"/>
    <d v="2025-12-24T09:44:35"/>
    <x v="588"/>
    <s v="900659284"/>
    <s v="PROMOTORA ALTOS DE MONTE VERDE SAS"/>
    <s v="6042084"/>
    <s v="3178932898"/>
    <x v="618"/>
    <x v="33"/>
    <s v="190042100415611416"/>
    <x v="33"/>
    <x v="2"/>
    <s v="Region Occidente"/>
    <x v="0"/>
    <x v="0"/>
    <x v="588"/>
    <s v="3 días 09:44"/>
    <x v="461"/>
    <x v="0"/>
    <s v="SIN DATO"/>
    <s v="SIN DATO"/>
    <s v="SIN DATO"/>
    <s v="ABIERTO"/>
    <n v="-75.83278"/>
    <n v="6.5577990000000002"/>
    <s v="SUR-ENE"/>
    <x v="2"/>
    <s v="1"/>
    <x v="0"/>
  </r>
  <r>
    <x v="621"/>
    <s v="ENERES"/>
    <s v="NUEVO"/>
    <s v="ENERES"/>
    <d v="2025-12-24T09:44:35"/>
    <x v="588"/>
    <s v="900659284"/>
    <s v="PROMOTORA ALTOS DE MONTE VERDE SAS"/>
    <s v="6042084"/>
    <s v="3178932898"/>
    <x v="619"/>
    <x v="33"/>
    <s v="190042100415610211"/>
    <x v="33"/>
    <x v="2"/>
    <s v="Region Occidente"/>
    <x v="0"/>
    <x v="0"/>
    <x v="588"/>
    <s v="3 días 09:44"/>
    <x v="461"/>
    <x v="0"/>
    <s v="SIN DATO"/>
    <s v="SIN DATO"/>
    <s v="SIN DATO"/>
    <s v="ABIERTO"/>
    <n v="-75.83278"/>
    <n v="6.5577990000000002"/>
    <s v="SUR-ENE"/>
    <x v="2"/>
    <s v="1"/>
    <x v="0"/>
  </r>
  <r>
    <x v="622"/>
    <s v="ENERES"/>
    <s v="NUEVO"/>
    <s v="ENERES"/>
    <d v="2025-12-24T09:44:36"/>
    <x v="589"/>
    <s v="900659284"/>
    <s v="PROMOTORA ALTOS DE MONTE VERDE SAS"/>
    <s v="6042084"/>
    <s v="3178932898"/>
    <x v="620"/>
    <x v="33"/>
    <s v="190042100415611415"/>
    <x v="33"/>
    <x v="2"/>
    <s v="Region Occidente"/>
    <x v="0"/>
    <x v="0"/>
    <x v="589"/>
    <s v="3 días 09:44"/>
    <x v="461"/>
    <x v="0"/>
    <s v="SIN DATO"/>
    <s v="SIN DATO"/>
    <s v="SIN DATO"/>
    <s v="ABIERTO"/>
    <n v="-75.83278"/>
    <n v="6.5577990000000002"/>
    <s v="SUR-ENE"/>
    <x v="2"/>
    <s v="1"/>
    <x v="0"/>
  </r>
  <r>
    <x v="623"/>
    <s v="ENERES"/>
    <s v="NUEVO"/>
    <s v="ENERES"/>
    <d v="2025-12-24T09:44:37"/>
    <x v="590"/>
    <s v="900659284"/>
    <s v="PROMOTORA ALTOS DE MONTE VERDE SAS"/>
    <s v="6042084"/>
    <s v="3178932898"/>
    <x v="621"/>
    <x v="33"/>
    <s v="190042100415611414"/>
    <x v="33"/>
    <x v="2"/>
    <s v="Region Occidente"/>
    <x v="0"/>
    <x v="0"/>
    <x v="590"/>
    <s v="3 días 09:44"/>
    <x v="461"/>
    <x v="0"/>
    <s v="SIN DATO"/>
    <s v="SIN DATO"/>
    <s v="SIN DATO"/>
    <s v="ABIERTO"/>
    <n v="-75.83278"/>
    <n v="6.5577990000000002"/>
    <s v="SUR-ENE"/>
    <x v="2"/>
    <s v="1"/>
    <x v="0"/>
  </r>
  <r>
    <x v="624"/>
    <s v="ENERES"/>
    <s v="NUEVO"/>
    <s v="ENERES"/>
    <d v="2025-12-24T09:44:39"/>
    <x v="591"/>
    <s v="900659284"/>
    <s v="PROMOTORA ALTOS DE MONTE VERDE SAS"/>
    <s v="6042084"/>
    <s v="3178932898"/>
    <x v="622"/>
    <x v="33"/>
    <s v="190042100415611412"/>
    <x v="33"/>
    <x v="2"/>
    <s v="Region Occidente"/>
    <x v="0"/>
    <x v="0"/>
    <x v="591"/>
    <s v="3 días 09:44"/>
    <x v="461"/>
    <x v="0"/>
    <s v="SIN DATO"/>
    <s v="SIN DATO"/>
    <s v="SIN DATO"/>
    <s v="ABIERTO"/>
    <n v="-75.83278"/>
    <n v="6.5577990000000002"/>
    <s v="SUR-ENE"/>
    <x v="2"/>
    <s v="1"/>
    <x v="0"/>
  </r>
  <r>
    <x v="625"/>
    <s v="ENERES"/>
    <s v="NUEVO"/>
    <s v="ENERES"/>
    <d v="2025-12-24T09:44:37"/>
    <x v="590"/>
    <s v="900659284"/>
    <s v="PROMOTORA ALTOS DE MONTE VERDE SAS"/>
    <s v="6042084"/>
    <s v="3178932898"/>
    <x v="623"/>
    <x v="33"/>
    <s v="190042100415611216"/>
    <x v="33"/>
    <x v="2"/>
    <s v="Region Occidente"/>
    <x v="0"/>
    <x v="0"/>
    <x v="590"/>
    <s v="3 días 09:44"/>
    <x v="461"/>
    <x v="0"/>
    <s v="SIN DATO"/>
    <s v="SIN DATO"/>
    <s v="SIN DATO"/>
    <s v="ABIERTO"/>
    <n v="-75.83278"/>
    <n v="6.5577990000000002"/>
    <s v="SUR-ENE"/>
    <x v="2"/>
    <s v="1"/>
    <x v="0"/>
  </r>
  <r>
    <x v="626"/>
    <s v="ENERES"/>
    <s v="NUEVO"/>
    <s v="ENERES"/>
    <d v="2025-12-24T09:44:37"/>
    <x v="590"/>
    <s v="900659284"/>
    <s v="PROMOTORA ALTOS DE MONTE VERDE SAS"/>
    <s v="6042084"/>
    <s v="3178932898"/>
    <x v="624"/>
    <x v="33"/>
    <s v="190042100415610512"/>
    <x v="33"/>
    <x v="2"/>
    <s v="Region Occidente"/>
    <x v="0"/>
    <x v="0"/>
    <x v="590"/>
    <s v="3 días 09:44"/>
    <x v="461"/>
    <x v="0"/>
    <s v="SIN DATO"/>
    <s v="SIN DATO"/>
    <s v="SIN DATO"/>
    <s v="ABIERTO"/>
    <n v="-75.83278"/>
    <n v="6.5577990000000002"/>
    <s v="SUR-ENE"/>
    <x v="2"/>
    <s v="1"/>
    <x v="0"/>
  </r>
  <r>
    <x v="627"/>
    <s v="ENERES"/>
    <s v="NUEVO"/>
    <s v="ENERES"/>
    <d v="2025-12-24T09:44:38"/>
    <x v="592"/>
    <s v="900659284"/>
    <s v="PROMOTORA ALTOS DE MONTE VERDE SAS"/>
    <s v="6042084"/>
    <s v="3178932898"/>
    <x v="625"/>
    <x v="33"/>
    <s v="190042100415611214"/>
    <x v="33"/>
    <x v="2"/>
    <s v="Region Occidente"/>
    <x v="0"/>
    <x v="0"/>
    <x v="592"/>
    <s v="3 días 09:44"/>
    <x v="461"/>
    <x v="0"/>
    <s v="SIN DATO"/>
    <s v="SIN DATO"/>
    <s v="SIN DATO"/>
    <s v="ABIERTO"/>
    <n v="-75.83278"/>
    <n v="6.5577990000000002"/>
    <s v="SUR-ENE"/>
    <x v="2"/>
    <s v="1"/>
    <x v="0"/>
  </r>
  <r>
    <x v="628"/>
    <s v="ENERES"/>
    <s v="NUEVO"/>
    <s v="ENERES"/>
    <d v="2025-12-24T09:44:38"/>
    <x v="592"/>
    <s v="900659284"/>
    <s v="PROMOTORA ALTOS DE MONTE VERDE SAS"/>
    <s v="6042084"/>
    <s v="3178932898"/>
    <x v="626"/>
    <x v="33"/>
    <s v="190042100415611410"/>
    <x v="33"/>
    <x v="2"/>
    <s v="Region Occidente"/>
    <x v="0"/>
    <x v="0"/>
    <x v="592"/>
    <s v="3 días 09:44"/>
    <x v="461"/>
    <x v="0"/>
    <s v="SIN DATO"/>
    <s v="SIN DATO"/>
    <s v="SIN DATO"/>
    <s v="ABIERTO"/>
    <n v="-75.83278"/>
    <n v="6.5577990000000002"/>
    <s v="SUR-ENE"/>
    <x v="2"/>
    <s v="1"/>
    <x v="0"/>
  </r>
  <r>
    <x v="629"/>
    <s v="ENERES"/>
    <s v="NUEVO"/>
    <s v="ENERES"/>
    <d v="2025-12-24T09:44:38"/>
    <x v="592"/>
    <s v="900659284"/>
    <s v="PROMOTORA ALTOS DE MONTE VERDE SAS"/>
    <s v="6042084"/>
    <s v="3178932898"/>
    <x v="627"/>
    <x v="33"/>
    <s v="190042100415611413"/>
    <x v="33"/>
    <x v="2"/>
    <s v="Region Occidente"/>
    <x v="0"/>
    <x v="0"/>
    <x v="592"/>
    <s v="3 días 09:44"/>
    <x v="461"/>
    <x v="0"/>
    <s v="SIN DATO"/>
    <s v="SIN DATO"/>
    <s v="SIN DATO"/>
    <s v="ABIERTO"/>
    <n v="-75.83278"/>
    <n v="6.5577990000000002"/>
    <s v="SUR-ENE"/>
    <x v="2"/>
    <s v="1"/>
    <x v="0"/>
  </r>
  <r>
    <x v="630"/>
    <s v="ENERES"/>
    <s v="NUEVO"/>
    <s v="ENERES"/>
    <d v="2025-12-24T09:44:39"/>
    <x v="591"/>
    <s v="900659284"/>
    <s v="PROMOTORA ALTOS DE MONTE VERDE SAS"/>
    <s v="6042084"/>
    <s v="3178932898"/>
    <x v="628"/>
    <x v="33"/>
    <s v="190042100415611215"/>
    <x v="33"/>
    <x v="2"/>
    <s v="Region Occidente"/>
    <x v="0"/>
    <x v="0"/>
    <x v="591"/>
    <s v="3 días 09:44"/>
    <x v="461"/>
    <x v="0"/>
    <s v="SIN DATO"/>
    <s v="SIN DATO"/>
    <s v="SIN DATO"/>
    <s v="ABIERTO"/>
    <n v="-75.83278"/>
    <n v="6.5577990000000002"/>
    <s v="SUR-ENE"/>
    <x v="2"/>
    <s v="1"/>
    <x v="0"/>
  </r>
  <r>
    <x v="631"/>
    <s v="ENERES"/>
    <s v="NUEVO"/>
    <s v="ENERES"/>
    <d v="2025-12-24T09:44:39"/>
    <x v="591"/>
    <s v="900659284"/>
    <s v="PROMOTORA ALTOS DE MONTE VERDE SAS"/>
    <s v="6042084"/>
    <s v="3178932898"/>
    <x v="629"/>
    <x v="33"/>
    <s v="190042100415610515"/>
    <x v="33"/>
    <x v="2"/>
    <s v="Region Occidente"/>
    <x v="0"/>
    <x v="0"/>
    <x v="591"/>
    <s v="3 días 09:44"/>
    <x v="461"/>
    <x v="0"/>
    <s v="SIN DATO"/>
    <s v="SIN DATO"/>
    <s v="SIN DATO"/>
    <s v="ABIERTO"/>
    <n v="-75.83278"/>
    <n v="6.5577990000000002"/>
    <s v="SUR-ENE"/>
    <x v="2"/>
    <s v="1"/>
    <x v="0"/>
  </r>
  <r>
    <x v="632"/>
    <s v="ENERES"/>
    <s v="NUEVO"/>
    <s v="ENERES"/>
    <d v="2025-12-24T09:44:53"/>
    <x v="593"/>
    <s v="900659284"/>
    <s v="PROMOTORA ALTOS DE MONTE VERDE SAS"/>
    <s v="6042084"/>
    <s v="3178932898"/>
    <x v="630"/>
    <x v="33"/>
    <s v="190042100415610511"/>
    <x v="33"/>
    <x v="2"/>
    <s v="Region Occidente"/>
    <x v="0"/>
    <x v="0"/>
    <x v="593"/>
    <s v="3 días 09:44"/>
    <x v="461"/>
    <x v="0"/>
    <s v="SIN DATO"/>
    <s v="SIN DATO"/>
    <s v="SIN DATO"/>
    <s v="ABIERTO"/>
    <n v="-75.83278"/>
    <n v="6.5577990000000002"/>
    <s v="SUR-ENE"/>
    <x v="2"/>
    <s v="1"/>
    <x v="0"/>
  </r>
  <r>
    <x v="633"/>
    <s v="ENERES"/>
    <s v="NUEVO"/>
    <s v="ENERES"/>
    <d v="2025-12-24T09:44:53"/>
    <x v="593"/>
    <s v="900659284"/>
    <s v="PROMOTORA ALTOS DE MONTE VERDE SAS"/>
    <s v="6042084"/>
    <s v="3178932898"/>
    <x v="631"/>
    <x v="33"/>
    <s v="190042100415610513"/>
    <x v="33"/>
    <x v="2"/>
    <s v="Region Occidente"/>
    <x v="0"/>
    <x v="0"/>
    <x v="593"/>
    <s v="3 días 09:44"/>
    <x v="461"/>
    <x v="0"/>
    <s v="SIN DATO"/>
    <s v="SIN DATO"/>
    <s v="SIN DATO"/>
    <s v="ABIERTO"/>
    <n v="-75.83278"/>
    <n v="6.5577990000000002"/>
    <s v="SUR-ENE"/>
    <x v="2"/>
    <s v="1"/>
    <x v="0"/>
  </r>
  <r>
    <x v="634"/>
    <s v="ENERES"/>
    <s v="NUEVO"/>
    <s v="ENERES"/>
    <d v="2025-12-24T09:44:54"/>
    <x v="594"/>
    <s v="900659284"/>
    <s v="PROMOTORA ALTOS DE MONTE VERDE SAS"/>
    <s v="6042084"/>
    <s v="3178932898"/>
    <x v="632"/>
    <x v="33"/>
    <s v="190042100415610212"/>
    <x v="33"/>
    <x v="2"/>
    <s v="Region Occidente"/>
    <x v="0"/>
    <x v="0"/>
    <x v="594"/>
    <s v="3 días 09:44"/>
    <x v="461"/>
    <x v="0"/>
    <s v="SIN DATO"/>
    <s v="SIN DATO"/>
    <s v="SIN DATO"/>
    <s v="ABIERTO"/>
    <n v="-75.83278"/>
    <n v="6.5577990000000002"/>
    <s v="SUR-ENE"/>
    <x v="2"/>
    <s v="1"/>
    <x v="0"/>
  </r>
  <r>
    <x v="635"/>
    <s v="ENERES"/>
    <s v="NUEVO"/>
    <s v="ENERES"/>
    <d v="2025-12-24T09:44:56"/>
    <x v="595"/>
    <s v="900659284"/>
    <s v="PROMOTORA ALTOS DE MONTE VERDE SAS"/>
    <s v="6042084"/>
    <s v="3178932898"/>
    <x v="633"/>
    <x v="33"/>
    <s v="190042100415610510"/>
    <x v="33"/>
    <x v="2"/>
    <s v="Region Occidente"/>
    <x v="0"/>
    <x v="0"/>
    <x v="595"/>
    <s v="3 días 09:44"/>
    <x v="461"/>
    <x v="0"/>
    <s v="SIN DATO"/>
    <s v="SIN DATO"/>
    <s v="SIN DATO"/>
    <s v="ABIERTO"/>
    <n v="-75.83278"/>
    <n v="6.5577990000000002"/>
    <s v="SUR-ENE"/>
    <x v="2"/>
    <s v="1"/>
    <x v="0"/>
  </r>
  <r>
    <x v="636"/>
    <s v="ENERES"/>
    <s v="NUEVO"/>
    <s v="ENERES"/>
    <d v="2025-12-24T09:44:56"/>
    <x v="595"/>
    <s v="900659284"/>
    <s v="PROMOTORA ALTOS DE MONTE VERDE SAS"/>
    <s v="6042084"/>
    <s v="3178932898"/>
    <x v="634"/>
    <x v="33"/>
    <s v="190042100415610514"/>
    <x v="33"/>
    <x v="2"/>
    <s v="Region Occidente"/>
    <x v="0"/>
    <x v="0"/>
    <x v="595"/>
    <s v="3 días 09:44"/>
    <x v="461"/>
    <x v="0"/>
    <s v="SIN DATO"/>
    <s v="SIN DATO"/>
    <s v="SIN DATO"/>
    <s v="ABIERTO"/>
    <n v="-75.83278"/>
    <n v="6.5577990000000002"/>
    <s v="SUR-ENE"/>
    <x v="2"/>
    <s v="1"/>
    <x v="0"/>
  </r>
  <r>
    <x v="637"/>
    <s v="ENERES"/>
    <s v="NUEVO"/>
    <s v="ENERES"/>
    <d v="2025-12-24T09:44:59"/>
    <x v="596"/>
    <s v="900659284"/>
    <s v="PROMOTORA ALTOS DE MONTE VERDE SAS"/>
    <s v="6042084"/>
    <s v="3178932898"/>
    <x v="635"/>
    <x v="33"/>
    <s v="190042100415611612"/>
    <x v="33"/>
    <x v="2"/>
    <s v="Region Occidente"/>
    <x v="0"/>
    <x v="0"/>
    <x v="596"/>
    <s v="3 días 09:44"/>
    <x v="461"/>
    <x v="0"/>
    <s v="SIN DATO"/>
    <s v="SIN DATO"/>
    <s v="SIN DATO"/>
    <s v="ABIERTO"/>
    <n v="-75.83278"/>
    <n v="6.5577990000000002"/>
    <s v="SUR-ENE"/>
    <x v="2"/>
    <s v="1"/>
    <x v="0"/>
  </r>
  <r>
    <x v="638"/>
    <s v="ENERES"/>
    <s v="NUEVO"/>
    <s v="ENERES"/>
    <d v="2025-12-24T09:44:59"/>
    <x v="596"/>
    <s v="900659284"/>
    <s v="PROMOTORA ALTOS DE MONTE VERDE SAS"/>
    <s v="6042084"/>
    <s v="3178932898"/>
    <x v="636"/>
    <x v="33"/>
    <s v="190042100415611515"/>
    <x v="33"/>
    <x v="2"/>
    <s v="Region Occidente"/>
    <x v="0"/>
    <x v="0"/>
    <x v="596"/>
    <s v="3 días 09:44"/>
    <x v="461"/>
    <x v="0"/>
    <s v="SIN DATO"/>
    <s v="SIN DATO"/>
    <s v="SIN DATO"/>
    <s v="ABIERTO"/>
    <n v="-75.83278"/>
    <n v="6.5577990000000002"/>
    <s v="SUR-ENE"/>
    <x v="2"/>
    <s v="1"/>
    <x v="0"/>
  </r>
  <r>
    <x v="639"/>
    <s v="ENERES"/>
    <s v="NUEVO"/>
    <s v="ENERES"/>
    <d v="2025-12-24T09:50:09"/>
    <x v="597"/>
    <s v="900659284"/>
    <s v="PROMOTORA ALTOS DE MONTE VERDE SAS"/>
    <s v="6042084"/>
    <s v="3178932898"/>
    <x v="637"/>
    <x v="33"/>
    <s v="190042100415610711"/>
    <x v="33"/>
    <x v="2"/>
    <s v="Region Occidente"/>
    <x v="0"/>
    <x v="0"/>
    <x v="597"/>
    <s v="3 días 09:50"/>
    <x v="500"/>
    <x v="0"/>
    <s v="SIN DATO"/>
    <s v="SIN DATO"/>
    <s v="SIN DATO"/>
    <s v="ABIERTO"/>
    <n v="-75.83278"/>
    <n v="6.5577990000000002"/>
    <s v="SUR-ENE"/>
    <x v="2"/>
    <s v="1"/>
    <x v="0"/>
  </r>
  <r>
    <x v="640"/>
    <s v="ENERES"/>
    <s v="NUEVO"/>
    <s v="ENERES"/>
    <d v="2025-12-24T09:50:09"/>
    <x v="597"/>
    <s v="900659284"/>
    <s v="PROMOTORA ALTOS DE MONTE VERDE SAS"/>
    <s v="6042084"/>
    <s v="3178932898"/>
    <x v="638"/>
    <x v="33"/>
    <s v="190042100415611613"/>
    <x v="33"/>
    <x v="2"/>
    <s v="Region Occidente"/>
    <x v="0"/>
    <x v="0"/>
    <x v="597"/>
    <s v="3 días 09:50"/>
    <x v="500"/>
    <x v="0"/>
    <s v="SIN DATO"/>
    <s v="SIN DATO"/>
    <s v="SIN DATO"/>
    <s v="ABIERTO"/>
    <n v="-75.83278"/>
    <n v="6.5577990000000002"/>
    <s v="SUR-ENE"/>
    <x v="2"/>
    <s v="1"/>
    <x v="0"/>
  </r>
  <r>
    <x v="641"/>
    <s v="ENERES"/>
    <s v="NUEVO"/>
    <s v="ENERES"/>
    <d v="2025-12-24T09:50:11"/>
    <x v="598"/>
    <s v="900659284"/>
    <s v="PROMOTORA ALTOS DE MONTE VERDE SAS"/>
    <s v="6042084"/>
    <s v="3178932898"/>
    <x v="639"/>
    <x v="33"/>
    <s v="190042100415610712"/>
    <x v="33"/>
    <x v="2"/>
    <s v="Region Occidente"/>
    <x v="0"/>
    <x v="0"/>
    <x v="598"/>
    <s v="3 días 09:50"/>
    <x v="500"/>
    <x v="0"/>
    <s v="SIN DATO"/>
    <s v="SIN DATO"/>
    <s v="SIN DATO"/>
    <s v="ABIERTO"/>
    <n v="-75.83278"/>
    <n v="6.5577990000000002"/>
    <s v="SUR-ENE"/>
    <x v="2"/>
    <s v="1"/>
    <x v="0"/>
  </r>
  <r>
    <x v="642"/>
    <s v="ENERES"/>
    <s v="NUEVO"/>
    <s v="ENERES"/>
    <d v="2025-12-24T09:50:13"/>
    <x v="599"/>
    <s v="900659284"/>
    <s v="PROMOTORA ALTOS DE MONTE VERDE SAS"/>
    <s v="6042084"/>
    <s v="3178932898"/>
    <x v="640"/>
    <x v="33"/>
    <s v="190042100415610710"/>
    <x v="33"/>
    <x v="2"/>
    <s v="Region Occidente"/>
    <x v="0"/>
    <x v="0"/>
    <x v="599"/>
    <s v="3 días 09:50"/>
    <x v="500"/>
    <x v="0"/>
    <s v="SIN DATO"/>
    <s v="SIN DATO"/>
    <s v="SIN DATO"/>
    <s v="ABIERTO"/>
    <n v="-75.83278"/>
    <n v="6.5577990000000002"/>
    <s v="SUR-ENE"/>
    <x v="2"/>
    <s v="1"/>
    <x v="0"/>
  </r>
  <r>
    <x v="643"/>
    <s v="ENERES"/>
    <s v="NUEVO"/>
    <s v="ENERES"/>
    <d v="2025-12-24T09:51:41"/>
    <x v="600"/>
    <s v="900659284"/>
    <s v="PROMOTORA ALTOS DE MONTE VERDE SAS"/>
    <s v="6042084"/>
    <s v="3178932898"/>
    <x v="641"/>
    <x v="33"/>
    <s v="190042100415611411"/>
    <x v="33"/>
    <x v="2"/>
    <s v="Region Occidente"/>
    <x v="0"/>
    <x v="0"/>
    <x v="600"/>
    <s v="3 días 09:51"/>
    <x v="501"/>
    <x v="0"/>
    <s v="SIN DATO"/>
    <s v="SIN DATO"/>
    <s v="SIN DATO"/>
    <s v="ABIERTO"/>
    <n v="-75.83278"/>
    <n v="6.5577990000000002"/>
    <s v="SUR-ENE"/>
    <x v="2"/>
    <s v="1"/>
    <x v="0"/>
  </r>
  <r>
    <x v="644"/>
    <s v="ENERES"/>
    <s v="NUEVO"/>
    <s v="ENERES"/>
    <d v="2025-12-24T10:02:30"/>
    <x v="601"/>
    <s v="900659284"/>
    <s v="PROMOTORA ALTOS DE MONTE VERDE SAS"/>
    <s v="6042084"/>
    <s v="3178932898"/>
    <x v="642"/>
    <x v="33"/>
    <s v="190042100415610110"/>
    <x v="33"/>
    <x v="2"/>
    <s v="Region Occidente"/>
    <x v="0"/>
    <x v="0"/>
    <x v="601"/>
    <s v="3 días 10:02"/>
    <x v="502"/>
    <x v="0"/>
    <s v="SIN DATO"/>
    <s v="SIN DATO"/>
    <s v="SIN DATO"/>
    <s v="ABIERTO"/>
    <n v="-75.83278"/>
    <n v="6.5577990000000002"/>
    <s v="SUR-ENE"/>
    <x v="2"/>
    <s v="1"/>
    <x v="0"/>
  </r>
  <r>
    <x v="645"/>
    <s v="ENERES"/>
    <s v="NUEVO"/>
    <s v="ENERES"/>
    <d v="2025-12-24T10:03:02"/>
    <x v="602"/>
    <s v="900659284"/>
    <s v="PROMOTORA ALTOS DE MONTE VERDE SAS"/>
    <s v="6042084"/>
    <s v="3178932898"/>
    <x v="643"/>
    <x v="33"/>
    <s v="190042100415610109"/>
    <x v="33"/>
    <x v="2"/>
    <s v="Region Occidente"/>
    <x v="0"/>
    <x v="0"/>
    <x v="602"/>
    <s v="3 días 10:03"/>
    <x v="503"/>
    <x v="0"/>
    <s v="SIN DATO"/>
    <s v="SIN DATO"/>
    <s v="SIN DATO"/>
    <s v="ABIERTO"/>
    <n v="-75.83278"/>
    <n v="6.5577990000000002"/>
    <s v="SUR-ENE"/>
    <x v="2"/>
    <s v="1"/>
    <x v="0"/>
  </r>
  <r>
    <x v="646"/>
    <s v="ENERES"/>
    <s v="NUEVO"/>
    <s v="ENERES"/>
    <d v="2025-12-24T10:03:47"/>
    <x v="603"/>
    <s v="900659284"/>
    <s v="PROMOTORA ALTOS DE MONTE VERDE SAS"/>
    <s v="6042084"/>
    <s v="3178932898"/>
    <x v="644"/>
    <x v="33"/>
    <s v="190042100415610409"/>
    <x v="33"/>
    <x v="2"/>
    <s v="Region Occidente"/>
    <x v="0"/>
    <x v="0"/>
    <x v="603"/>
    <s v="3 días 10:03"/>
    <x v="503"/>
    <x v="0"/>
    <s v="SIN DATO"/>
    <s v="SIN DATO"/>
    <s v="SIN DATO"/>
    <s v="ABIERTO"/>
    <n v="-75.83278"/>
    <n v="6.5577990000000002"/>
    <s v="SUR-ENE"/>
    <x v="2"/>
    <s v="1"/>
    <x v="0"/>
  </r>
  <r>
    <x v="647"/>
    <s v="ENERES"/>
    <s v="NUEVO"/>
    <s v="ENERES"/>
    <d v="2025-12-24T10:03:47"/>
    <x v="603"/>
    <s v="900659284"/>
    <s v="PROMOTORA ALTOS DE MONTE VERDE SAS"/>
    <s v="6042084"/>
    <s v="3178932898"/>
    <x v="645"/>
    <x v="33"/>
    <s v="190042100415610315"/>
    <x v="33"/>
    <x v="2"/>
    <s v="Region Occidente"/>
    <x v="0"/>
    <x v="0"/>
    <x v="603"/>
    <s v="3 días 10:03"/>
    <x v="503"/>
    <x v="0"/>
    <s v="SIN DATO"/>
    <s v="SIN DATO"/>
    <s v="SIN DATO"/>
    <s v="ABIERTO"/>
    <n v="-75.83278"/>
    <n v="6.5577990000000002"/>
    <s v="SUR-ENE"/>
    <x v="2"/>
    <s v="1"/>
    <x v="0"/>
  </r>
  <r>
    <x v="648"/>
    <s v="ENERES"/>
    <s v="NUEVO"/>
    <s v="ENERES"/>
    <d v="2025-12-24T10:03:47"/>
    <x v="603"/>
    <s v="900659284"/>
    <s v="PROMOTORA ALTOS DE MONTE VERDE SAS"/>
    <s v="6042084"/>
    <s v="3178932898"/>
    <x v="646"/>
    <x v="33"/>
    <s v="190042100415610210"/>
    <x v="33"/>
    <x v="2"/>
    <s v="Region Occidente"/>
    <x v="0"/>
    <x v="0"/>
    <x v="603"/>
    <s v="3 días 10:03"/>
    <x v="503"/>
    <x v="0"/>
    <s v="SIN DATO"/>
    <s v="SIN DATO"/>
    <s v="SIN DATO"/>
    <s v="ABIERTO"/>
    <n v="-75.83278"/>
    <n v="6.5577990000000002"/>
    <s v="SUR-ENE"/>
    <x v="2"/>
    <s v="1"/>
    <x v="0"/>
  </r>
  <r>
    <x v="649"/>
    <s v="ENERES"/>
    <s v="NUEVO"/>
    <s v="ENERES"/>
    <d v="2025-12-24T10:03:47"/>
    <x v="603"/>
    <s v="900659284"/>
    <s v="PROMOTORA ALTOS DE MONTE VERDE SAS"/>
    <s v="6042084"/>
    <s v="3178932898"/>
    <x v="647"/>
    <x v="33"/>
    <s v="190042100415610414"/>
    <x v="33"/>
    <x v="2"/>
    <s v="Region Occidente"/>
    <x v="0"/>
    <x v="0"/>
    <x v="603"/>
    <s v="3 días 10:03"/>
    <x v="503"/>
    <x v="0"/>
    <s v="SIN DATO"/>
    <s v="SIN DATO"/>
    <s v="SIN DATO"/>
    <s v="ABIERTO"/>
    <n v="-75.83278"/>
    <n v="6.5577990000000002"/>
    <s v="SUR-ENE"/>
    <x v="2"/>
    <s v="1"/>
    <x v="0"/>
  </r>
  <r>
    <x v="650"/>
    <s v="ENERES"/>
    <s v="NUEVO"/>
    <s v="ENERES"/>
    <d v="2025-12-24T10:14:57"/>
    <x v="604"/>
    <s v="70052481"/>
    <s v="LUIS CARLOS RUIZ LOAIZA"/>
    <s v="SIN DATOS"/>
    <s v="3197900402"/>
    <x v="648"/>
    <x v="32"/>
    <s v="190656100093910402"/>
    <x v="32"/>
    <x v="2"/>
    <s v="Region Occidente"/>
    <x v="0"/>
    <x v="0"/>
    <x v="604"/>
    <s v="3 días 10:14"/>
    <x v="504"/>
    <x v="0"/>
    <s v="SIN DATO"/>
    <s v="SIN DATO"/>
    <s v="SIN DATO"/>
    <s v="ABIERTO"/>
    <n v="-75.729161849999997"/>
    <n v="6.4445854200000001"/>
    <s v="SUR-ENE"/>
    <x v="2"/>
    <s v="1"/>
    <x v="0"/>
  </r>
  <r>
    <x v="651"/>
    <s v="ENERES"/>
    <s v="NUEVO"/>
    <s v="ENERES"/>
    <d v="2025-12-24T10:19:20"/>
    <x v="605"/>
    <s v="70052481"/>
    <s v="LUIS CARLOS RUIZ LOAIZA"/>
    <s v="SIN DATOS"/>
    <s v="3197900402"/>
    <x v="649"/>
    <x v="32"/>
    <s v="190656100093910401"/>
    <x v="32"/>
    <x v="2"/>
    <s v="Region Occidente"/>
    <x v="0"/>
    <x v="0"/>
    <x v="605"/>
    <s v="3 días 10:19"/>
    <x v="505"/>
    <x v="0"/>
    <s v="SIN DATO"/>
    <s v="SIN DATO"/>
    <s v="SIN DATO"/>
    <s v="ABIERTO"/>
    <n v="-75.729161849999997"/>
    <n v="6.4445854200000001"/>
    <s v="SUR-ENE"/>
    <x v="2"/>
    <s v="1"/>
    <x v="0"/>
  </r>
  <r>
    <x v="652"/>
    <s v="ENERES"/>
    <s v="NUEVO"/>
    <s v="ENERES"/>
    <d v="2025-12-24T10:20:56"/>
    <x v="606"/>
    <s v="70052481"/>
    <s v="LUIS CARLOS RUIZ LOAIZA"/>
    <s v="SIN DATOS"/>
    <s v="3197900402"/>
    <x v="650"/>
    <x v="32"/>
    <s v="190656100093910302"/>
    <x v="32"/>
    <x v="2"/>
    <s v="Region Occidente"/>
    <x v="0"/>
    <x v="0"/>
    <x v="606"/>
    <s v="3 días 10:20"/>
    <x v="506"/>
    <x v="0"/>
    <s v="SIN DATO"/>
    <s v="SIN DATO"/>
    <s v="SIN DATO"/>
    <s v="ABIERTO"/>
    <n v="-75.729161849999997"/>
    <n v="6.4445854200000001"/>
    <s v="SUR-ENE"/>
    <x v="2"/>
    <s v="1"/>
    <x v="0"/>
  </r>
  <r>
    <x v="653"/>
    <s v="ENERES"/>
    <s v="NUEVO"/>
    <s v="ENERES"/>
    <d v="2025-12-24T10:21:21"/>
    <x v="607"/>
    <s v="70052481"/>
    <s v="LUIS CARLOS RUIZ LOAIZA"/>
    <s v="SIN DATOS"/>
    <s v="3197900402"/>
    <x v="651"/>
    <x v="32"/>
    <s v="190656100093910301"/>
    <x v="32"/>
    <x v="2"/>
    <s v="Region Occidente"/>
    <x v="0"/>
    <x v="0"/>
    <x v="607"/>
    <s v="3 días 10:21"/>
    <x v="507"/>
    <x v="0"/>
    <s v="SIN DATO"/>
    <s v="SIN DATO"/>
    <s v="SIN DATO"/>
    <s v="ABIERTO"/>
    <n v="-75.729161849999997"/>
    <n v="6.4445854200000001"/>
    <s v="SUR-ENE"/>
    <x v="2"/>
    <s v="1"/>
    <x v="0"/>
  </r>
  <r>
    <x v="654"/>
    <s v="ENERES"/>
    <s v="NUEVO"/>
    <s v="ENERES"/>
    <d v="2025-12-24T10:22:06"/>
    <x v="608"/>
    <s v="70052481"/>
    <s v="LUIS CARLOS RUIZ LOAIZA"/>
    <s v="SIN DATOS"/>
    <s v="3197900402"/>
    <x v="652"/>
    <x v="32"/>
    <s v="190656100093910202"/>
    <x v="32"/>
    <x v="2"/>
    <s v="Region Occidente"/>
    <x v="0"/>
    <x v="0"/>
    <x v="608"/>
    <s v="3 días 10:22"/>
    <x v="508"/>
    <x v="0"/>
    <s v="SIN DATO"/>
    <s v="SIN DATO"/>
    <s v="SIN DATO"/>
    <s v="ABIERTO"/>
    <n v="-75.729161849999997"/>
    <n v="6.4445854200000001"/>
    <s v="SUR-ENE"/>
    <x v="2"/>
    <s v="1"/>
    <x v="0"/>
  </r>
  <r>
    <x v="655"/>
    <s v="ENERES"/>
    <s v="NUEVO"/>
    <s v="ENERES"/>
    <d v="2025-12-24T10:23:09"/>
    <x v="609"/>
    <s v="70052481"/>
    <s v="LUIS CARLOS RUIZ LOAIZA"/>
    <s v="SIN DATOS"/>
    <s v="3197900402"/>
    <x v="653"/>
    <x v="32"/>
    <s v="190656100093910201"/>
    <x v="32"/>
    <x v="2"/>
    <s v="Region Occidente"/>
    <x v="0"/>
    <x v="0"/>
    <x v="609"/>
    <s v="3 días 10:23"/>
    <x v="509"/>
    <x v="0"/>
    <s v="SIN DATO"/>
    <s v="SIN DATO"/>
    <s v="SIN DATO"/>
    <s v="ABIERTO"/>
    <n v="-75.729161849999997"/>
    <n v="6.4445854200000001"/>
    <s v="SUR-ENE"/>
    <x v="2"/>
    <s v="1"/>
    <x v="0"/>
  </r>
  <r>
    <x v="656"/>
    <s v="ENERES"/>
    <s v="NUEVO"/>
    <s v="ENERES"/>
    <d v="2025-12-24T10:24:04"/>
    <x v="610"/>
    <s v="70052481"/>
    <s v="LUIS CARLOS RUIZ LOAIZA"/>
    <s v="SIN DATOS"/>
    <s v="3197900402"/>
    <x v="654"/>
    <x v="32"/>
    <s v="190656100093910102"/>
    <x v="32"/>
    <x v="2"/>
    <s v="Region Occidente"/>
    <x v="0"/>
    <x v="0"/>
    <x v="610"/>
    <s v="3 días 10:24"/>
    <x v="510"/>
    <x v="0"/>
    <s v="SIN DATO"/>
    <s v="SIN DATO"/>
    <s v="SIN DATO"/>
    <s v="ABIERTO"/>
    <n v="-75.729161849999997"/>
    <n v="6.4445854200000001"/>
    <s v="SUR-ENE"/>
    <x v="2"/>
    <s v="1"/>
    <x v="0"/>
  </r>
  <r>
    <x v="657"/>
    <s v="ENERES"/>
    <s v="NUEVO"/>
    <s v="ENERES"/>
    <d v="2025-12-24T10:24:37"/>
    <x v="611"/>
    <s v="70052481"/>
    <s v="LUIS CARLOS RUIZ LOAIZA"/>
    <s v="SIN DATOS"/>
    <s v="3197900402"/>
    <x v="655"/>
    <x v="32"/>
    <s v="190656100093910101"/>
    <x v="32"/>
    <x v="2"/>
    <s v="Region Occidente"/>
    <x v="0"/>
    <x v="0"/>
    <x v="611"/>
    <s v="3 días 10:24"/>
    <x v="510"/>
    <x v="0"/>
    <s v="SIN DATO"/>
    <s v="SIN DATO"/>
    <s v="SIN DATO"/>
    <s v="ABIERTO"/>
    <n v="-75.729161849999997"/>
    <n v="6.4445854200000001"/>
    <s v="SUR-ENE"/>
    <x v="2"/>
    <s v="1"/>
    <x v="0"/>
  </r>
  <r>
    <x v="658"/>
    <s v="ENERES"/>
    <s v="NUEVO"/>
    <s v="ENERES"/>
    <d v="2025-12-24T11:41:51"/>
    <x v="612"/>
    <s v="900659284"/>
    <s v="PROMOTORA ALTOS DE MONTE VERDE SAS"/>
    <s v="6042084"/>
    <s v="3178932898"/>
    <x v="656"/>
    <x v="33"/>
    <s v="190042100415611312"/>
    <x v="33"/>
    <x v="2"/>
    <s v="Region Occidente"/>
    <x v="0"/>
    <x v="0"/>
    <x v="612"/>
    <s v="3 días 11:41"/>
    <x v="511"/>
    <x v="0"/>
    <s v="SIN DATO"/>
    <s v="SIN DATO"/>
    <s v="SIN DATO"/>
    <s v="ABIERTO"/>
    <n v="-75.83278"/>
    <n v="6.5577990000000002"/>
    <s v="SUR-ENE"/>
    <x v="2"/>
    <s v="1"/>
    <x v="0"/>
  </r>
  <r>
    <x v="659"/>
    <s v="ENERES"/>
    <s v="NUEVO"/>
    <s v="ENERES"/>
    <d v="2025-12-24T11:41:51"/>
    <x v="612"/>
    <s v="900659284"/>
    <s v="PROMOTORA ALTOS DE MONTE VERDE SAS"/>
    <s v="6042084"/>
    <s v="3178932898"/>
    <x v="657"/>
    <x v="33"/>
    <s v="190042100415611316"/>
    <x v="33"/>
    <x v="2"/>
    <s v="Region Occidente"/>
    <x v="0"/>
    <x v="0"/>
    <x v="612"/>
    <s v="3 días 11:41"/>
    <x v="511"/>
    <x v="0"/>
    <s v="SIN DATO"/>
    <s v="SIN DATO"/>
    <s v="SIN DATO"/>
    <s v="ABIERTO"/>
    <n v="-75.83278"/>
    <n v="6.5577990000000002"/>
    <s v="SUR-ENE"/>
    <x v="2"/>
    <s v="1"/>
    <x v="0"/>
  </r>
  <r>
    <x v="660"/>
    <s v="ENERES"/>
    <s v="NUEVO"/>
    <s v="ENERES"/>
    <d v="2025-12-24T11:41:52"/>
    <x v="613"/>
    <s v="900659284"/>
    <s v="PROMOTORA ALTOS DE MONTE VERDE SAS"/>
    <s v="6042084"/>
    <s v="3178932898"/>
    <x v="658"/>
    <x v="33"/>
    <s v="190042100415611512"/>
    <x v="33"/>
    <x v="2"/>
    <s v="Region Occidente"/>
    <x v="0"/>
    <x v="0"/>
    <x v="613"/>
    <s v="3 días 11:41"/>
    <x v="511"/>
    <x v="0"/>
    <s v="SIN DATO"/>
    <s v="SIN DATO"/>
    <s v="SIN DATO"/>
    <s v="ABIERTO"/>
    <n v="-75.83278"/>
    <n v="6.5577990000000002"/>
    <s v="SUR-ENE"/>
    <x v="2"/>
    <s v="1"/>
    <x v="0"/>
  </r>
  <r>
    <x v="661"/>
    <s v="ENERES"/>
    <s v="NUEVO"/>
    <s v="ENERES"/>
    <d v="2025-12-24T11:41:53"/>
    <x v="614"/>
    <s v="900659284"/>
    <s v="PROMOTORA ALTOS DE MONTE VERDE SAS"/>
    <s v="6042084"/>
    <s v="3178932898"/>
    <x v="659"/>
    <x v="33"/>
    <s v="190042100415611510"/>
    <x v="33"/>
    <x v="2"/>
    <s v="Region Occidente"/>
    <x v="0"/>
    <x v="0"/>
    <x v="614"/>
    <s v="3 días 11:41"/>
    <x v="511"/>
    <x v="0"/>
    <s v="SIN DATO"/>
    <s v="SIN DATO"/>
    <s v="SIN DATO"/>
    <s v="ABIERTO"/>
    <n v="-75.83278"/>
    <n v="6.5577990000000002"/>
    <s v="SUR-ENE"/>
    <x v="2"/>
    <s v="1"/>
    <x v="0"/>
  </r>
  <r>
    <x v="662"/>
    <s v="ENERES"/>
    <s v="NUEVO"/>
    <s v="ENERES"/>
    <d v="2025-12-24T11:41:54"/>
    <x v="615"/>
    <s v="900659284"/>
    <s v="PROMOTORA ALTOS DE MONTE VERDE SAS"/>
    <s v="6042084"/>
    <s v="3178932898"/>
    <x v="660"/>
    <x v="33"/>
    <s v="190042100415611314"/>
    <x v="33"/>
    <x v="2"/>
    <s v="Region Occidente"/>
    <x v="0"/>
    <x v="0"/>
    <x v="615"/>
    <s v="3 días 11:41"/>
    <x v="511"/>
    <x v="0"/>
    <s v="SIN DATO"/>
    <s v="SIN DATO"/>
    <s v="SIN DATO"/>
    <s v="ABIERTO"/>
    <n v="-75.83278"/>
    <n v="6.5577990000000002"/>
    <s v="SUR-ENE"/>
    <x v="2"/>
    <s v="1"/>
    <x v="0"/>
  </r>
  <r>
    <x v="663"/>
    <s v="ENERES"/>
    <s v="NUEVO"/>
    <s v="ENERES"/>
    <d v="2025-12-24T11:41:57"/>
    <x v="616"/>
    <s v="900659284"/>
    <s v="PROMOTORA ALTOS DE MONTE VERDE SAS"/>
    <s v="6042084"/>
    <s v="3178932898"/>
    <x v="661"/>
    <x v="33"/>
    <s v="190042100415611315"/>
    <x v="33"/>
    <x v="2"/>
    <s v="Region Occidente"/>
    <x v="0"/>
    <x v="0"/>
    <x v="616"/>
    <s v="3 días 11:41"/>
    <x v="511"/>
    <x v="0"/>
    <s v="SIN DATO"/>
    <s v="SIN DATO"/>
    <s v="SIN DATO"/>
    <s v="ABIERTO"/>
    <n v="-75.83278"/>
    <n v="6.5577990000000002"/>
    <s v="SUR-ENE"/>
    <x v="2"/>
    <s v="1"/>
    <x v="0"/>
  </r>
  <r>
    <x v="664"/>
    <s v="ENERES"/>
    <s v="NUEVO"/>
    <s v="ENERES"/>
    <d v="2025-12-24T11:42:11"/>
    <x v="617"/>
    <s v="900659284"/>
    <s v="PROMOTORA ALTOS DE MONTE VERDE SAS"/>
    <s v="6042084"/>
    <s v="3178932898"/>
    <x v="662"/>
    <x v="33"/>
    <s v="190042100415611609"/>
    <x v="33"/>
    <x v="2"/>
    <s v="Region Occidente"/>
    <x v="0"/>
    <x v="0"/>
    <x v="524"/>
    <s v="3 días 11:42"/>
    <x v="470"/>
    <x v="0"/>
    <s v="SIN DATO"/>
    <s v="SIN DATO"/>
    <s v="SIN DATO"/>
    <s v="ABIERTO"/>
    <n v="-75.83278"/>
    <n v="6.5577990000000002"/>
    <s v="SUR-ENE"/>
    <x v="2"/>
    <s v="1"/>
    <x v="0"/>
  </r>
  <r>
    <x v="665"/>
    <s v="ENERES"/>
    <s v="NUEVO"/>
    <s v="ENERES"/>
    <d v="2025-12-24T11:42:13"/>
    <x v="618"/>
    <s v="900659284"/>
    <s v="PROMOTORA ALTOS DE MONTE VERDE SAS"/>
    <s v="6042084"/>
    <s v="3178932898"/>
    <x v="663"/>
    <x v="33"/>
    <s v="190042100415611509"/>
    <x v="33"/>
    <x v="2"/>
    <s v="Region Occidente"/>
    <x v="0"/>
    <x v="0"/>
    <x v="617"/>
    <s v="3 días 11:42"/>
    <x v="470"/>
    <x v="0"/>
    <s v="SIN DATO"/>
    <s v="SIN DATO"/>
    <s v="SIN DATO"/>
    <s v="ABIERTO"/>
    <n v="-75.83278"/>
    <n v="6.5577990000000002"/>
    <s v="SUR-ENE"/>
    <x v="2"/>
    <s v="1"/>
    <x v="0"/>
  </r>
  <r>
    <x v="666"/>
    <s v="ENERES"/>
    <s v="NUEVO"/>
    <s v="ENERES"/>
    <d v="2025-12-24T11:42:15"/>
    <x v="619"/>
    <s v="900659284"/>
    <s v="PROMOTORA ALTOS DE MONTE VERDE SAS"/>
    <s v="6042084"/>
    <s v="3178932898"/>
    <x v="664"/>
    <x v="33"/>
    <s v="190042100415611614"/>
    <x v="33"/>
    <x v="2"/>
    <s v="Region Occidente"/>
    <x v="0"/>
    <x v="0"/>
    <x v="618"/>
    <s v="3 días 11:42"/>
    <x v="470"/>
    <x v="0"/>
    <s v="SIN DATO"/>
    <s v="SIN DATO"/>
    <s v="SIN DATO"/>
    <s v="ABIERTO"/>
    <n v="-75.83278"/>
    <n v="6.5577990000000002"/>
    <s v="SUR-ENE"/>
    <x v="2"/>
    <s v="1"/>
    <x v="0"/>
  </r>
  <r>
    <x v="667"/>
    <s v="ENERES"/>
    <s v="NUEVO"/>
    <s v="ENERES"/>
    <d v="2025-12-24T11:42:15"/>
    <x v="619"/>
    <s v="900659284"/>
    <s v="PROMOTORA ALTOS DE MONTE VERDE SAS"/>
    <s v="6042084"/>
    <s v="3178932898"/>
    <x v="665"/>
    <x v="33"/>
    <s v="190042100415611409"/>
    <x v="33"/>
    <x v="2"/>
    <s v="Region Occidente"/>
    <x v="0"/>
    <x v="0"/>
    <x v="618"/>
    <s v="3 días 11:42"/>
    <x v="470"/>
    <x v="0"/>
    <s v="SIN DATO"/>
    <s v="SIN DATO"/>
    <s v="SIN DATO"/>
    <s v="ABIERTO"/>
    <n v="-75.83278"/>
    <n v="6.5577990000000002"/>
    <s v="SUR-ENE"/>
    <x v="2"/>
    <s v="1"/>
    <x v="0"/>
  </r>
  <r>
    <x v="668"/>
    <s v="ENERES"/>
    <s v="NUEVO"/>
    <s v="ENERES"/>
    <d v="2025-12-24T11:42:19"/>
    <x v="620"/>
    <s v="900659284"/>
    <s v="PROMOTORA ALTOS DE MONTE VERDE SAS"/>
    <s v="6042084"/>
    <s v="3178932898"/>
    <x v="666"/>
    <x v="33"/>
    <s v="900050420001904280"/>
    <x v="33"/>
    <x v="2"/>
    <s v="Region Occidente"/>
    <x v="0"/>
    <x v="0"/>
    <x v="619"/>
    <s v="3 días 11:42"/>
    <x v="470"/>
    <x v="0"/>
    <s v="SIN DATO"/>
    <s v="SIN DATO"/>
    <s v="SIN DATO"/>
    <s v="ABIERTO"/>
    <n v="-75.832194999999999"/>
    <n v="6.558357"/>
    <s v="SUR-ENE"/>
    <x v="2"/>
    <s v="1"/>
    <x v="0"/>
  </r>
  <r>
    <x v="669"/>
    <s v="ENERES"/>
    <s v="NUEVO"/>
    <s v="ENERES"/>
    <d v="2025-12-24T11:47:29"/>
    <x v="621"/>
    <s v="900659284"/>
    <s v="PROMOTORA ALTOS DE MONTE VERDE SAS"/>
    <s v="6042084"/>
    <s v="3178932898"/>
    <x v="667"/>
    <x v="33"/>
    <s v="190042100415610114"/>
    <x v="33"/>
    <x v="2"/>
    <s v="Region Occidente"/>
    <x v="0"/>
    <x v="0"/>
    <x v="620"/>
    <s v="3 días 11:47"/>
    <x v="512"/>
    <x v="0"/>
    <s v="SIN DATO"/>
    <s v="SIN DATO"/>
    <s v="SIN DATO"/>
    <s v="ABIERTO"/>
    <n v="-75.83278"/>
    <n v="6.5577990000000002"/>
    <s v="SUR-ENE"/>
    <x v="2"/>
    <s v="1"/>
    <x v="0"/>
  </r>
  <r>
    <x v="670"/>
    <s v="ENERES"/>
    <s v="NUEVO"/>
    <s v="ENERES"/>
    <d v="2025-12-24T11:47:30"/>
    <x v="622"/>
    <s v="900659284"/>
    <s v="PROMOTORA ALTOS DE MONTE VERDE SAS"/>
    <s v="6042084"/>
    <s v="3178932898"/>
    <x v="668"/>
    <x v="33"/>
    <s v="190042100415610915"/>
    <x v="33"/>
    <x v="2"/>
    <s v="Region Occidente"/>
    <x v="0"/>
    <x v="0"/>
    <x v="621"/>
    <s v="3 días 11:47"/>
    <x v="512"/>
    <x v="0"/>
    <s v="SIN DATO"/>
    <s v="SIN DATO"/>
    <s v="SIN DATO"/>
    <s v="ABIERTO"/>
    <n v="-75.83278"/>
    <n v="6.5577990000000002"/>
    <s v="SUR-ENE"/>
    <x v="2"/>
    <s v="1"/>
    <x v="0"/>
  </r>
  <r>
    <x v="671"/>
    <s v="ENERES"/>
    <s v="NUEVO"/>
    <s v="ENERES"/>
    <d v="2025-12-24T11:47:30"/>
    <x v="622"/>
    <s v="900659284"/>
    <s v="PROMOTORA ALTOS DE MONTE VERDE SAS"/>
    <s v="6042084"/>
    <s v="3178932898"/>
    <x v="669"/>
    <x v="33"/>
    <s v="190042100415610811"/>
    <x v="33"/>
    <x v="2"/>
    <s v="Region Occidente"/>
    <x v="0"/>
    <x v="0"/>
    <x v="621"/>
    <s v="3 días 11:47"/>
    <x v="512"/>
    <x v="0"/>
    <s v="SIN DATO"/>
    <s v="SIN DATO"/>
    <s v="SIN DATO"/>
    <s v="ABIERTO"/>
    <n v="-75.83278"/>
    <n v="6.5577990000000002"/>
    <s v="SUR-ENE"/>
    <x v="2"/>
    <s v="1"/>
    <x v="0"/>
  </r>
  <r>
    <x v="672"/>
    <s v="ENERES"/>
    <s v="NUEVO"/>
    <s v="ENERES"/>
    <d v="2025-12-24T11:47:31"/>
    <x v="623"/>
    <s v="900659284"/>
    <s v="PROMOTORA ALTOS DE MONTE VERDE SAS"/>
    <s v="6042084"/>
    <s v="3178932898"/>
    <x v="670"/>
    <x v="33"/>
    <s v="190042100415610912"/>
    <x v="33"/>
    <x v="2"/>
    <s v="Region Occidente"/>
    <x v="0"/>
    <x v="0"/>
    <x v="622"/>
    <s v="3 días 11:47"/>
    <x v="512"/>
    <x v="0"/>
    <s v="SIN DATO"/>
    <s v="SIN DATO"/>
    <s v="SIN DATO"/>
    <s v="ABIERTO"/>
    <n v="-75.83278"/>
    <n v="6.5577990000000002"/>
    <s v="SUR-ENE"/>
    <x v="2"/>
    <s v="1"/>
    <x v="0"/>
  </r>
  <r>
    <x v="673"/>
    <s v="ENERES"/>
    <s v="NUEVO"/>
    <s v="ENERES"/>
    <d v="2025-12-24T11:47:55"/>
    <x v="624"/>
    <s v="900659284"/>
    <s v="PROMOTORA ALTOS DE MONTE VERDE SAS"/>
    <s v="6042084"/>
    <s v="3178932898"/>
    <x v="671"/>
    <x v="33"/>
    <s v="190042100415610716"/>
    <x v="33"/>
    <x v="2"/>
    <s v="Region Occidente"/>
    <x v="0"/>
    <x v="0"/>
    <x v="623"/>
    <s v="3 días 11:47"/>
    <x v="512"/>
    <x v="0"/>
    <s v="SIN DATO"/>
    <s v="SIN DATO"/>
    <s v="SIN DATO"/>
    <s v="ABIERTO"/>
    <n v="-75.83278"/>
    <n v="6.5577990000000002"/>
    <s v="SUR-ENE"/>
    <x v="2"/>
    <s v="1"/>
    <x v="0"/>
  </r>
  <r>
    <x v="674"/>
    <s v="ENERES"/>
    <s v="NUEVO"/>
    <s v="ENERES"/>
    <d v="2025-12-24T11:47:55"/>
    <x v="624"/>
    <s v="900659284"/>
    <s v="PROMOTORA ALTOS DE MONTE VERDE SAS"/>
    <s v="6042084"/>
    <s v="3178932898"/>
    <x v="672"/>
    <x v="33"/>
    <s v="190042100415610813"/>
    <x v="33"/>
    <x v="2"/>
    <s v="Region Occidente"/>
    <x v="0"/>
    <x v="0"/>
    <x v="623"/>
    <s v="3 días 11:47"/>
    <x v="512"/>
    <x v="0"/>
    <s v="SIN DATO"/>
    <s v="SIN DATO"/>
    <s v="SIN DATO"/>
    <s v="ABIERTO"/>
    <n v="-75.83278"/>
    <n v="6.5577990000000002"/>
    <s v="SUR-ENE"/>
    <x v="2"/>
    <s v="1"/>
    <x v="0"/>
  </r>
  <r>
    <x v="675"/>
    <s v="ENERES"/>
    <s v="NUEVO"/>
    <s v="ENERES"/>
    <d v="2025-12-24T11:47:58"/>
    <x v="625"/>
    <s v="900659284"/>
    <s v="PROMOTORA ALTOS DE MONTE VERDE SAS"/>
    <s v="6042084"/>
    <s v="3178932898"/>
    <x v="673"/>
    <x v="33"/>
    <s v="190042100415610812"/>
    <x v="33"/>
    <x v="2"/>
    <s v="Region Occidente"/>
    <x v="0"/>
    <x v="0"/>
    <x v="624"/>
    <s v="3 días 11:47"/>
    <x v="512"/>
    <x v="0"/>
    <s v="SIN DATO"/>
    <s v="SIN DATO"/>
    <s v="SIN DATO"/>
    <s v="ABIERTO"/>
    <n v="-75.83278"/>
    <n v="6.5577990000000002"/>
    <s v="SUR-ENE"/>
    <x v="2"/>
    <s v="1"/>
    <x v="0"/>
  </r>
  <r>
    <x v="676"/>
    <s v="ENERES"/>
    <s v="NUEVO"/>
    <s v="ENERES"/>
    <d v="2025-12-24T11:47:58"/>
    <x v="625"/>
    <s v="900659284"/>
    <s v="PROMOTORA ALTOS DE MONTE VERDE SAS"/>
    <s v="6042084"/>
    <s v="3178932898"/>
    <x v="674"/>
    <x v="33"/>
    <s v="190042100415610816"/>
    <x v="33"/>
    <x v="2"/>
    <s v="Region Occidente"/>
    <x v="0"/>
    <x v="0"/>
    <x v="624"/>
    <s v="3 días 11:47"/>
    <x v="512"/>
    <x v="0"/>
    <s v="SIN DATO"/>
    <s v="SIN DATO"/>
    <s v="SIN DATO"/>
    <s v="ABIERTO"/>
    <n v="-75.83278"/>
    <n v="6.5577990000000002"/>
    <s v="SUR-ENE"/>
    <x v="2"/>
    <s v="1"/>
    <x v="0"/>
  </r>
  <r>
    <x v="677"/>
    <s v="ENERES"/>
    <s v="NUEVO"/>
    <s v="ENERES"/>
    <d v="2025-12-24T11:48:40"/>
    <x v="626"/>
    <s v="900659284"/>
    <s v="PROMOTORA ALTOS DE MONTE VERDE SAS"/>
    <s v="6042084"/>
    <s v="3178932898"/>
    <x v="675"/>
    <x v="33"/>
    <s v="190042100415611011"/>
    <x v="33"/>
    <x v="2"/>
    <s v="Region Occidente"/>
    <x v="0"/>
    <x v="0"/>
    <x v="625"/>
    <s v="3 días 11:48"/>
    <x v="513"/>
    <x v="0"/>
    <s v="SIN DATO"/>
    <s v="SIN DATO"/>
    <s v="SIN DATO"/>
    <s v="ABIERTO"/>
    <n v="-75.83278"/>
    <n v="6.5577990000000002"/>
    <s v="SUR-ENE"/>
    <x v="2"/>
    <s v="1"/>
    <x v="0"/>
  </r>
  <r>
    <x v="678"/>
    <s v="ENERES"/>
    <s v="NUEVO"/>
    <s v="ENERES"/>
    <d v="2025-12-24T11:55:24"/>
    <x v="627"/>
    <s v="98459901"/>
    <s v="RAFAEL ANTONIO MORENO DAVID"/>
    <s v="SIN DATOS"/>
    <s v="3103783339"/>
    <x v="676"/>
    <x v="43"/>
    <s v="190840200350900004"/>
    <x v="43"/>
    <x v="2"/>
    <s v="Region Occidente"/>
    <x v="1"/>
    <x v="2"/>
    <x v="626"/>
    <s v="3 días 11:55"/>
    <x v="514"/>
    <x v="0"/>
    <s v="SIN DATO"/>
    <s v="SIN DATO"/>
    <s v="SIN DATO"/>
    <s v="ABIERTO"/>
    <n v="-76.030325599999998"/>
    <n v="6.9234497399999997"/>
    <s v="SUR-ENE"/>
    <x v="2"/>
    <s v="1"/>
    <x v="0"/>
  </r>
  <r>
    <x v="679"/>
    <s v="ENERES"/>
    <s v="NUEVO"/>
    <s v="ENERES"/>
    <d v="2025-12-24T12:48:59"/>
    <x v="628"/>
    <s v="900659284"/>
    <s v="PROMOTORA ALTOS DE MONTE VERDE SAS"/>
    <s v="6042084"/>
    <s v="3178932898"/>
    <x v="677"/>
    <x v="33"/>
    <s v="190042100415611310"/>
    <x v="33"/>
    <x v="2"/>
    <s v="Region Occidente"/>
    <x v="0"/>
    <x v="0"/>
    <x v="627"/>
    <s v="3 días 12:48"/>
    <x v="515"/>
    <x v="0"/>
    <s v="SIN DATO"/>
    <s v="SIN DATO"/>
    <s v="SIN DATO"/>
    <s v="ABIERTO"/>
    <n v="-75.83278"/>
    <n v="6.5577990000000002"/>
    <s v="SUR-ENE"/>
    <x v="2"/>
    <s v="1"/>
    <x v="0"/>
  </r>
  <r>
    <x v="680"/>
    <s v="ENERES"/>
    <s v="NUEVO"/>
    <s v="ENERES"/>
    <d v="2025-12-24T12:49:12"/>
    <x v="629"/>
    <s v="900659284"/>
    <s v="PROMOTORA ALTOS DE MONTE VERDE SAS"/>
    <s v="6042084"/>
    <s v="3178932898"/>
    <x v="678"/>
    <x v="33"/>
    <s v="190042100415611309"/>
    <x v="33"/>
    <x v="2"/>
    <s v="Region Occidente"/>
    <x v="0"/>
    <x v="0"/>
    <x v="628"/>
    <s v="3 días 12:49"/>
    <x v="516"/>
    <x v="0"/>
    <s v="SIN DATO"/>
    <s v="SIN DATO"/>
    <s v="SIN DATO"/>
    <s v="ABIERTO"/>
    <n v="-75.83278"/>
    <n v="6.5577990000000002"/>
    <s v="SUR-ENE"/>
    <x v="2"/>
    <s v="1"/>
    <x v="0"/>
  </r>
  <r>
    <x v="681"/>
    <s v="ENERES"/>
    <s v="NUEVO"/>
    <s v="ENERES"/>
    <d v="2025-12-24T12:49:17"/>
    <x v="630"/>
    <s v="900659284"/>
    <s v="PROMOTORA ALTOS DE MONTE VERDE SAS"/>
    <s v="6042084"/>
    <s v="3178932898"/>
    <x v="679"/>
    <x v="33"/>
    <s v="190042100415611311"/>
    <x v="33"/>
    <x v="2"/>
    <s v="Region Occidente"/>
    <x v="0"/>
    <x v="0"/>
    <x v="629"/>
    <s v="3 días 12:49"/>
    <x v="516"/>
    <x v="0"/>
    <s v="SIN DATO"/>
    <s v="SIN DATO"/>
    <s v="SIN DATO"/>
    <s v="ABIERTO"/>
    <n v="-75.83278"/>
    <n v="6.5577990000000002"/>
    <s v="SUR-ENE"/>
    <x v="2"/>
    <s v="1"/>
    <x v="0"/>
  </r>
  <r>
    <x v="682"/>
    <s v="ENERES"/>
    <s v="NUEVO"/>
    <s v="ENERES"/>
    <d v="2025-12-24T12:49:23"/>
    <x v="631"/>
    <s v="900659284"/>
    <s v="PROMOTORA ALTOS DE MONTE VERDE SAS"/>
    <s v="6042084"/>
    <s v="3178932898"/>
    <x v="680"/>
    <x v="33"/>
    <s v="190042100415611109"/>
    <x v="33"/>
    <x v="2"/>
    <s v="Region Occidente"/>
    <x v="0"/>
    <x v="0"/>
    <x v="630"/>
    <s v="3 días 12:49"/>
    <x v="516"/>
    <x v="0"/>
    <s v="SIN DATO"/>
    <s v="SIN DATO"/>
    <s v="SIN DATO"/>
    <s v="ABIERTO"/>
    <n v="-75.83278"/>
    <n v="6.5577990000000002"/>
    <s v="SUR-ENE"/>
    <x v="2"/>
    <s v="1"/>
    <x v="0"/>
  </r>
  <r>
    <x v="683"/>
    <s v="ENERES"/>
    <s v="NUEVO"/>
    <s v="ENERES"/>
    <d v="2025-12-24T12:50:43"/>
    <x v="632"/>
    <s v="900659284"/>
    <s v="PROMOTORA ALTOS DE MONTE VERDE SAS"/>
    <s v="6042084"/>
    <s v="3178932898"/>
    <x v="681"/>
    <x v="33"/>
    <s v="190042100415611211"/>
    <x v="33"/>
    <x v="2"/>
    <s v="Region Occidente"/>
    <x v="0"/>
    <x v="0"/>
    <x v="631"/>
    <s v="3 días 12:50"/>
    <x v="517"/>
    <x v="0"/>
    <s v="SIN DATO"/>
    <s v="SIN DATO"/>
    <s v="SIN DATO"/>
    <s v="ABIERTO"/>
    <n v="-75.83278"/>
    <n v="6.5577990000000002"/>
    <s v="SUR-ENE"/>
    <x v="2"/>
    <s v="1"/>
    <x v="0"/>
  </r>
  <r>
    <x v="684"/>
    <s v="ENERES"/>
    <s v="NUEVO"/>
    <s v="ENERES"/>
    <d v="2025-12-24T12:51:12"/>
    <x v="633"/>
    <s v="900659284"/>
    <s v="PROMOTORA ALTOS DE MONTE VERDE SAS"/>
    <s v="6042084"/>
    <s v="3178932898"/>
    <x v="682"/>
    <x v="33"/>
    <s v="190042100415611115"/>
    <x v="33"/>
    <x v="2"/>
    <s v="Region Occidente"/>
    <x v="0"/>
    <x v="0"/>
    <x v="632"/>
    <s v="3 días 12:51"/>
    <x v="518"/>
    <x v="0"/>
    <s v="SIN DATO"/>
    <s v="SIN DATO"/>
    <s v="SIN DATO"/>
    <s v="ABIERTO"/>
    <n v="-75.83278"/>
    <n v="6.5577990000000002"/>
    <s v="SUR-ENE"/>
    <x v="2"/>
    <s v="1"/>
    <x v="0"/>
  </r>
  <r>
    <x v="685"/>
    <s v="ENERES"/>
    <s v="NUEVO"/>
    <s v="ENERES"/>
    <d v="2025-12-24T12:51:43"/>
    <x v="634"/>
    <s v="900659284"/>
    <s v="PROMOTORA ALTOS DE MONTE VERDE SAS"/>
    <s v="6042084"/>
    <s v="3178932898"/>
    <x v="683"/>
    <x v="33"/>
    <s v="190042100415611012"/>
    <x v="33"/>
    <x v="2"/>
    <s v="Region Occidente"/>
    <x v="0"/>
    <x v="0"/>
    <x v="633"/>
    <s v="3 días 12:51"/>
    <x v="518"/>
    <x v="0"/>
    <s v="SIN DATO"/>
    <s v="SIN DATO"/>
    <s v="SIN DATO"/>
    <s v="ABIERTO"/>
    <n v="-75.83278"/>
    <n v="6.5577990000000002"/>
    <s v="SUR-ENE"/>
    <x v="2"/>
    <s v="1"/>
    <x v="0"/>
  </r>
  <r>
    <x v="686"/>
    <s v="ENERES"/>
    <s v="NUEVO"/>
    <s v="ENERES"/>
    <d v="2025-12-24T12:51:50"/>
    <x v="635"/>
    <s v="900659284"/>
    <s v="PROMOTORA ALTOS DE MONTE VERDE SAS"/>
    <s v="6042084"/>
    <s v="3178932898"/>
    <x v="684"/>
    <x v="33"/>
    <s v="190042100415611213"/>
    <x v="33"/>
    <x v="2"/>
    <s v="Region Occidente"/>
    <x v="0"/>
    <x v="0"/>
    <x v="634"/>
    <s v="3 días 12:51"/>
    <x v="518"/>
    <x v="0"/>
    <s v="SIN DATO"/>
    <s v="SIN DATO"/>
    <s v="SIN DATO"/>
    <s v="ABIERTO"/>
    <n v="-75.83278"/>
    <n v="6.5577990000000002"/>
    <s v="SUR-ENE"/>
    <x v="2"/>
    <s v="1"/>
    <x v="0"/>
  </r>
  <r>
    <x v="687"/>
    <s v="ENERES"/>
    <s v="NUEVO"/>
    <s v="ENEDOM"/>
    <d v="2025-12-24T13:02:57"/>
    <x v="636"/>
    <s v="43847586"/>
    <s v="FRANCINES CASTRILLON"/>
    <s v="SIN DATOS"/>
    <s v="3136655593"/>
    <x v="685"/>
    <x v="34"/>
    <s v="190240200410895005"/>
    <x v="34"/>
    <x v="3"/>
    <s v="Region Occidente"/>
    <x v="1"/>
    <x v="6"/>
    <x v="635"/>
    <s v="3 días 13:02"/>
    <x v="519"/>
    <x v="0"/>
    <s v="SIN DATO"/>
    <s v="SIN DATO"/>
    <s v="SIN DATO"/>
    <s v="ABIERTO"/>
    <n v="-75.729512999999997"/>
    <n v="6.368576"/>
    <s v="SUR-ENE"/>
    <x v="2"/>
    <s v="1"/>
    <x v="0"/>
  </r>
  <r>
    <x v="688"/>
    <s v="ENERES"/>
    <s v="NUEVO"/>
    <s v="ENERES"/>
    <d v="2025-12-24T13:12:08"/>
    <x v="637"/>
    <s v="900659284"/>
    <s v="PROMOTORA ALTOS DE MONTE VERDE SAS"/>
    <s v="6042084"/>
    <s v="3178932898"/>
    <x v="686"/>
    <x v="33"/>
    <s v="190042100415610713"/>
    <x v="33"/>
    <x v="2"/>
    <s v="Region Occidente"/>
    <x v="0"/>
    <x v="0"/>
    <x v="636"/>
    <s v="3 días 13:12"/>
    <x v="305"/>
    <x v="0"/>
    <s v="SIN DATO"/>
    <s v="SIN DATO"/>
    <s v="SIN DATO"/>
    <s v="ABIERTO"/>
    <n v="-75.83278"/>
    <n v="6.5577990000000002"/>
    <s v="SUR-ENE"/>
    <x v="2"/>
    <s v="1"/>
    <x v="0"/>
  </r>
  <r>
    <x v="689"/>
    <s v="ENERES"/>
    <s v="NUEVO"/>
    <s v="ENERES"/>
    <d v="2025-12-24T13:12:13"/>
    <x v="638"/>
    <s v="900659284"/>
    <s v="PROMOTORA ALTOS DE MONTE VERDE SAS"/>
    <s v="6042084"/>
    <s v="3178932898"/>
    <x v="687"/>
    <x v="33"/>
    <s v="190042100415611313"/>
    <x v="33"/>
    <x v="2"/>
    <s v="Region Occidente"/>
    <x v="0"/>
    <x v="0"/>
    <x v="637"/>
    <s v="3 días 13:12"/>
    <x v="305"/>
    <x v="0"/>
    <s v="SIN DATO"/>
    <s v="SIN DATO"/>
    <s v="SIN DATO"/>
    <s v="ABIERTO"/>
    <n v="-75.83278"/>
    <n v="6.5577990000000002"/>
    <s v="SUR-ENE"/>
    <x v="2"/>
    <s v="1"/>
    <x v="0"/>
  </r>
  <r>
    <x v="690"/>
    <s v="ENENOR"/>
    <s v="NUEVO"/>
    <s v="ENENOR"/>
    <d v="2025-12-26T10:44:40"/>
    <x v="639"/>
    <s v="890984575"/>
    <s v="MUNICIPIO DE URAMITA"/>
    <s v="8574062"/>
    <s v="3053541170"/>
    <x v="688"/>
    <x v="37"/>
    <s v="190840100120400004"/>
    <x v="37"/>
    <x v="6"/>
    <s v="Region Occidente"/>
    <x v="0"/>
    <x v="0"/>
    <x v="638"/>
    <s v="2 días 10:44"/>
    <x v="520"/>
    <x v="0"/>
    <s v="SIN DATO"/>
    <s v="SIN DATO"/>
    <s v="SIN DATO"/>
    <s v="ABIERTO"/>
    <n v="-76.174686460000004"/>
    <n v="6.8985407500000004"/>
    <s v="SUR-ENE"/>
    <x v="2"/>
    <s v="1"/>
    <x v="0"/>
  </r>
  <r>
    <x v="691"/>
    <s v="ENERES"/>
    <s v="NUEVO"/>
    <s v="ENEDOM"/>
    <d v="2025-12-26T15:25:19"/>
    <x v="640"/>
    <s v="43703442"/>
    <s v="EMILSE CARO TEJADA"/>
    <s v="SIN DATOS"/>
    <s v="3217205587"/>
    <x v="689"/>
    <x v="32"/>
    <s v="190656100309956101"/>
    <x v="32"/>
    <x v="3"/>
    <s v="Region Occidente"/>
    <x v="0"/>
    <x v="3"/>
    <x v="639"/>
    <s v="2 días 15:25"/>
    <x v="521"/>
    <x v="0"/>
    <s v="SIN DATO"/>
    <s v="SIN DATO"/>
    <s v="SIN DATO"/>
    <s v="ABIERTO"/>
    <n v="-75.732376700000003"/>
    <n v="6.4432512400000004"/>
    <s v="SUR-ENE"/>
    <x v="2"/>
    <s v="1"/>
    <x v="0"/>
  </r>
  <r>
    <x v="692"/>
    <s v="ENERES"/>
    <s v="NUEVO"/>
    <s v="ENEDOM"/>
    <d v="2025-12-27T09:35:17"/>
    <x v="641"/>
    <s v="1128271011"/>
    <s v="LEIDY JHOANA MONTOYA BUITRAGO"/>
    <s v="2849376"/>
    <s v="3023795142"/>
    <x v="690"/>
    <x v="34"/>
    <s v="190240200312100005"/>
    <x v="34"/>
    <x v="3"/>
    <s v="Region Occidente"/>
    <x v="1"/>
    <x v="6"/>
    <x v="640"/>
    <s v="2 días 09:35"/>
    <x v="522"/>
    <x v="0"/>
    <s v="SIN DATO"/>
    <s v="SIN DATO"/>
    <s v="SIN DATO"/>
    <s v="ABIERTO"/>
    <n v="-75.756118090000001"/>
    <n v="6.2970003800000001"/>
    <s v="SUR-ENE"/>
    <x v="2"/>
    <s v="1"/>
    <x v="0"/>
  </r>
  <r>
    <x v="693"/>
    <s v="ENERES"/>
    <s v="NUEVO"/>
    <s v="ENERES"/>
    <d v="2025-12-29T06:25:24"/>
    <x v="642"/>
    <s v="1022095660"/>
    <s v="NAIR ED MUÑOZ CORONADO"/>
    <s v="SIN DATOS"/>
    <s v="3136370900"/>
    <x v="691"/>
    <x v="33"/>
    <s v="190042100315442101"/>
    <x v="33"/>
    <x v="2"/>
    <s v="Region Occidente"/>
    <x v="0"/>
    <x v="0"/>
    <x v="641"/>
    <s v="0 días 06:25"/>
    <x v="523"/>
    <x v="0"/>
    <s v="SIN DATO"/>
    <s v="SIN DATO"/>
    <s v="SIN DATO"/>
    <s v="ABIERTO"/>
    <n v="-75.827306440000001"/>
    <n v="6.5608406199999996"/>
    <s v="SUR-ENE"/>
    <x v="2"/>
    <s v="1"/>
    <x v="0"/>
  </r>
  <r>
    <x v="694"/>
    <s v="ENERES"/>
    <s v="NUEVO"/>
    <s v="ENERES"/>
    <d v="2025-12-29T06:46:42"/>
    <x v="643"/>
    <s v="1022095660"/>
    <s v="NAIR ED MUÑOZ CORONADO"/>
    <s v="SIN DATOS"/>
    <s v="3136370900"/>
    <x v="692"/>
    <x v="33"/>
    <s v="190042100315440299"/>
    <x v="33"/>
    <x v="2"/>
    <s v="Region Occidente"/>
    <x v="0"/>
    <x v="0"/>
    <x v="642"/>
    <s v="0 días 06:46"/>
    <x v="524"/>
    <x v="0"/>
    <s v="SIN DATO"/>
    <s v="SIN DATO"/>
    <s v="SIN DATO"/>
    <s v="ABIERTO"/>
    <n v="-75.827188000000007"/>
    <n v="6.5609549999999999"/>
    <s v="SUR-ENE"/>
    <x v="2"/>
    <s v="1"/>
    <x v="0"/>
  </r>
  <r>
    <x v="695"/>
    <s v="ENECNX"/>
    <s v="NUEVO"/>
    <s v="ENECNX"/>
    <d v="2025-12-29T07:54:22"/>
    <x v="644"/>
    <s v="70470798"/>
    <s v="HUGO FREDY ARBOLEDA RESTREPO"/>
    <s v="SIN DATOS"/>
    <s v="3122542839"/>
    <x v="693"/>
    <x v="41"/>
    <s v="190125200534610000"/>
    <x v="41"/>
    <x v="1"/>
    <s v="Region Occidente"/>
    <x v="1"/>
    <x v="1"/>
    <x v="643"/>
    <s v="0 días 07:54"/>
    <x v="525"/>
    <x v="0"/>
    <s v="SIN DATO"/>
    <s v="SIN DATO"/>
    <s v="SIN DATO"/>
    <s v="ABIERTO"/>
    <n v="-75.991878990000004"/>
    <n v="6.39939138"/>
    <s v="SUR-ENE"/>
    <x v="2"/>
    <s v="1"/>
    <x v="0"/>
  </r>
  <r>
    <x v="696"/>
    <s v="ENERES"/>
    <s v="NUEVO"/>
    <s v="ENERES"/>
    <d v="2025-12-29T08:43:48"/>
    <x v="645"/>
    <s v="71707473"/>
    <s v="JAMES BRAVER ESCOBAR GOMEZ"/>
    <s v="4569028"/>
    <s v="3104964729"/>
    <x v="694"/>
    <x v="30"/>
    <s v="190761200557980004"/>
    <x v="30"/>
    <x v="2"/>
    <s v="Region Occidente"/>
    <x v="1"/>
    <x v="2"/>
    <x v="644"/>
    <s v="0 días 08:43"/>
    <x v="526"/>
    <x v="0"/>
    <s v="SIN DATO"/>
    <s v="SIN DATO"/>
    <s v="SIN DATO"/>
    <s v="ABIERTO"/>
    <n v="-75.777976789999997"/>
    <n v="6.5336716800000003"/>
    <s v="SUR-ENE"/>
    <x v="2"/>
    <s v="1"/>
    <x v="0"/>
  </r>
  <r>
    <x v="697"/>
    <s v="ENERES"/>
    <s v="CAMBI"/>
    <s v="ENERES"/>
    <d v="2025-12-29T08:52:01"/>
    <x v="646"/>
    <s v="71707473"/>
    <s v="JAMES BRAVER ESCOBAR GOMEZ"/>
    <s v="4569028"/>
    <s v="3104964729"/>
    <x v="695"/>
    <x v="30"/>
    <s v="190761200557980000"/>
    <x v="30"/>
    <x v="7"/>
    <s v="Region Occidente"/>
    <x v="1"/>
    <x v="2"/>
    <x v="645"/>
    <s v="0 días 08:52"/>
    <x v="527"/>
    <x v="0"/>
    <s v="SIN DATO"/>
    <s v="SIN DATO"/>
    <s v="SIN DATO"/>
    <s v="ABIERTO"/>
    <n v="-75.786164999999997"/>
    <n v="6.5362739999999997"/>
    <s v="SUR-ENE"/>
    <x v="2"/>
    <s v="2"/>
    <x v="0"/>
  </r>
  <r>
    <x v="698"/>
    <s v="ENERES"/>
    <s v="NUEVO"/>
    <s v="ENERES"/>
    <d v="2025-12-29T09:11:40"/>
    <x v="647"/>
    <s v="98482443"/>
    <s v="HERMES IVAN PANIAGUA OSORIO"/>
    <s v="SIN DATOS"/>
    <s v="3116086558"/>
    <x v="696"/>
    <x v="30"/>
    <s v="190761100283265105"/>
    <x v="30"/>
    <x v="2"/>
    <s v="Region Occidente"/>
    <x v="0"/>
    <x v="0"/>
    <x v="646"/>
    <s v="0 días 09:11"/>
    <x v="528"/>
    <x v="0"/>
    <s v="SIN DATO"/>
    <s v="SIN DATO"/>
    <s v="SIN DATO"/>
    <s v="ABIERTO"/>
    <n v="-75.746283000000005"/>
    <n v="6.5029789999999998"/>
    <s v="SUR-ENE"/>
    <x v="2"/>
    <s v="1"/>
    <x v="0"/>
  </r>
  <r>
    <x v="699"/>
    <s v="ENERES"/>
    <s v="NUEVO"/>
    <s v="ENERES"/>
    <d v="2025-12-29T09:25:41"/>
    <x v="648"/>
    <s v="1035283119"/>
    <s v="NATALIA MARCELA DAVID HIGUITA"/>
    <s v="SIN DATOS"/>
    <s v="3148924988"/>
    <x v="697"/>
    <x v="38"/>
    <s v="190113200596680001"/>
    <x v="38"/>
    <x v="2"/>
    <s v="Region Occidente"/>
    <x v="1"/>
    <x v="2"/>
    <x v="647"/>
    <s v="0 días 09:25"/>
    <x v="529"/>
    <x v="0"/>
    <s v="SIN DATO"/>
    <s v="SIN DATO"/>
    <s v="SIN DATO"/>
    <s v="ABIERTO"/>
    <n v="-75.914936130000001"/>
    <n v="6.8066162099999996"/>
    <s v="SUR-ENE"/>
    <x v="2"/>
    <s v="1"/>
    <x v="0"/>
  </r>
  <r>
    <x v="700"/>
    <s v="ENERES"/>
    <s v="NUEVO"/>
    <s v="ENERES"/>
    <d v="2025-12-29T09:32:15"/>
    <x v="649"/>
    <s v="1035283119"/>
    <s v="NATALIA MARCELA DAVID HIGUITA"/>
    <s v="SIN DATOS"/>
    <s v="3148924988"/>
    <x v="698"/>
    <x v="38"/>
    <s v="190113200596680002"/>
    <x v="38"/>
    <x v="2"/>
    <s v="Region Occidente"/>
    <x v="1"/>
    <x v="2"/>
    <x v="648"/>
    <s v="0 días 09:32"/>
    <x v="530"/>
    <x v="0"/>
    <s v="SIN DATO"/>
    <s v="SIN DATO"/>
    <s v="SIN DATO"/>
    <s v="ABIERTO"/>
    <n v="-75.914936130000001"/>
    <n v="6.8066162099999996"/>
    <s v="SUR-ENE"/>
    <x v="2"/>
    <s v="1"/>
    <x v="0"/>
  </r>
  <r>
    <x v="701"/>
    <s v="ENEMRT"/>
    <s v="NUEVO"/>
    <s v="ENEMVI"/>
    <d v="2025-12-29T10:02:09"/>
    <x v="650"/>
    <s v="43418620"/>
    <s v="MARIA RUBELINA VARGAS QUIROZ"/>
    <s v="SIN DATOS"/>
    <s v="3145158413"/>
    <x v="699"/>
    <x v="35"/>
    <s v="190284200970180000"/>
    <x v="35"/>
    <x v="9"/>
    <s v="Region Occidente"/>
    <x v="1"/>
    <x v="7"/>
    <x v="649"/>
    <s v="0 días 10:02"/>
    <x v="531"/>
    <x v="0"/>
    <s v="SIN DATO"/>
    <s v="SIN DATO"/>
    <s v="SIN DATO"/>
    <s v="ABIERTO"/>
    <n v="-76.104904739999995"/>
    <n v="6.7871912600000002"/>
    <s v="SUR-ENE"/>
    <x v="2"/>
    <s v="1"/>
    <x v="0"/>
  </r>
  <r>
    <x v="702"/>
    <s v="ENERES"/>
    <s v="NUEVO"/>
    <s v="ENERES"/>
    <d v="2025-12-29T10:04:08"/>
    <x v="651"/>
    <s v="98540944"/>
    <s v="MIGUEL ANGEL GALLO USUGA"/>
    <s v="SIN DATOS"/>
    <s v="3105262066"/>
    <x v="700"/>
    <x v="38"/>
    <s v="190113200596680003"/>
    <x v="38"/>
    <x v="2"/>
    <s v="Region Occidente"/>
    <x v="1"/>
    <x v="2"/>
    <x v="650"/>
    <s v="0 días 10:04"/>
    <x v="532"/>
    <x v="0"/>
    <s v="SIN DATO"/>
    <s v="SIN DATO"/>
    <s v="SIN DATO"/>
    <s v="ABIERTO"/>
    <n v="-75.914936130000001"/>
    <n v="6.8066162099999996"/>
    <s v="SUR-ENE"/>
    <x v="2"/>
    <s v="1"/>
    <x v="0"/>
  </r>
  <r>
    <x v="703"/>
    <s v="ENERES"/>
    <s v="NUEVO"/>
    <s v="ENERES"/>
    <d v="2025-12-29T10:04:33"/>
    <x v="652"/>
    <s v="98540944"/>
    <s v="MIGUEL ANGEL GALLO USUGA"/>
    <s v="SIN DATOS"/>
    <s v="3105262066"/>
    <x v="701"/>
    <x v="38"/>
    <s v="190113200596680004"/>
    <x v="38"/>
    <x v="2"/>
    <s v="Region Occidente"/>
    <x v="1"/>
    <x v="2"/>
    <x v="651"/>
    <s v="0 días 10:04"/>
    <x v="532"/>
    <x v="0"/>
    <s v="SIN DATO"/>
    <s v="SIN DATO"/>
    <s v="SIN DATO"/>
    <s v="ABIERTO"/>
    <n v="-75.914936130000001"/>
    <n v="6.8066162099999996"/>
    <s v="SUR-ENE"/>
    <x v="2"/>
    <s v="1"/>
    <x v="0"/>
  </r>
  <r>
    <x v="704"/>
    <s v="ENEMRT"/>
    <s v="NUEVO"/>
    <s v="ENEMVI"/>
    <d v="2025-12-29T10:16:17"/>
    <x v="653"/>
    <s v="98540781"/>
    <s v="JUAN GABRIEL CARTAGENA OLIVEROS"/>
    <s v="SIN DATOS"/>
    <s v="3107332483"/>
    <x v="702"/>
    <x v="38"/>
    <s v="190113200083550000"/>
    <x v="38"/>
    <x v="9"/>
    <s v="Region Occidente"/>
    <x v="1"/>
    <x v="7"/>
    <x v="652"/>
    <s v="0 días 10:16"/>
    <x v="533"/>
    <x v="0"/>
    <s v="SIN DATO"/>
    <s v="SIN DATO"/>
    <s v="SIN DATO"/>
    <s v="ABIERTO"/>
    <n v="-75.900851239999994"/>
    <n v="6.6871266800000004"/>
    <s v="SUR-ENE"/>
    <x v="2"/>
    <s v="1"/>
    <x v="0"/>
  </r>
  <r>
    <x v="705"/>
    <s v="ENERES"/>
    <s v="NUEVO"/>
    <s v="ENEDOM"/>
    <d v="2025-12-29T10:34:05"/>
    <x v="654"/>
    <s v="43875770"/>
    <s v="MARIA ORTELIA ALCARAZ CARTAGENA"/>
    <s v="SIN DATOS"/>
    <s v="3218805165"/>
    <x v="703"/>
    <x v="33"/>
    <s v="190042200952675002"/>
    <x v="33"/>
    <x v="3"/>
    <s v="Region Occidente"/>
    <x v="1"/>
    <x v="6"/>
    <x v="653"/>
    <s v="0 días 10:34"/>
    <x v="534"/>
    <x v="0"/>
    <s v="SIN DATO"/>
    <s v="SIN DATO"/>
    <s v="SIN DATO"/>
    <s v="ABIERTO"/>
    <n v="-75.824206000000004"/>
    <n v="6.5737110000000003"/>
    <s v="SUR-ENE"/>
    <x v="2"/>
    <s v="1"/>
    <x v="0"/>
  </r>
  <r>
    <x v="706"/>
    <s v="ENERES"/>
    <s v="NUEVO"/>
    <s v="ENERES"/>
    <d v="2021-08-03T11:11:06"/>
    <x v="655"/>
    <s v="15421220"/>
    <s v="RAUL ANTONIO OSPINA MARIN"/>
    <s v="SIN DATOS"/>
    <s v="3207003049"/>
    <x v="704"/>
    <x v="46"/>
    <s v="190674200677350002"/>
    <x v="46"/>
    <x v="2"/>
    <s v="Revisor Instalac. Regadas Oriente"/>
    <x v="1"/>
    <x v="2"/>
    <x v="654"/>
    <s v="10 días 14:44"/>
    <x v="535"/>
    <x v="2"/>
    <s v="SIN DATO"/>
    <s v="SIN DATO"/>
    <s v="SIN DATO"/>
    <s v="ABIERTO"/>
    <n v="-75.368009999999998"/>
    <n v="6.2404707999999998"/>
    <s v="SUR-ENE"/>
    <x v="3"/>
    <s v="1"/>
    <x v="2"/>
  </r>
  <r>
    <x v="707"/>
    <s v="ENEPRE"/>
    <s v="NUEVO"/>
    <s v="ENEPRE"/>
    <d v="2022-07-27T09:27:50"/>
    <x v="656"/>
    <s v="70382942"/>
    <s v="LUIS JAVIER RAMIREZ CIFUENTES"/>
    <s v="SIN DATOS"/>
    <s v="3126976506"/>
    <x v="705"/>
    <x v="47"/>
    <s v="190660200400480000"/>
    <x v="47"/>
    <x v="5"/>
    <s v="Energía Prepago Oriente"/>
    <x v="1"/>
    <x v="4"/>
    <x v="655"/>
    <s v="6 días 09:47"/>
    <x v="536"/>
    <x v="0"/>
    <s v="SIN DATO"/>
    <s v="SIN DATO"/>
    <s v="SIN DATO"/>
    <s v="ABIERTO"/>
    <n v="-74.967456080000005"/>
    <n v="5.9797070200000002"/>
    <s v="SUR-ENE"/>
    <x v="3"/>
    <s v="1"/>
    <x v="0"/>
  </r>
  <r>
    <x v="708"/>
    <s v="ENERES"/>
    <s v="NUEVO"/>
    <s v="ENERES"/>
    <d v="2023-02-17T11:50:24"/>
    <x v="657"/>
    <s v="1041228666"/>
    <s v="YEIMY CAROLINA RAMIREZ SALAZAR"/>
    <s v="SIN DATOS"/>
    <s v="3108266522"/>
    <x v="706"/>
    <x v="48"/>
    <s v="371126109000160101"/>
    <x v="48"/>
    <x v="2"/>
    <s v="Revisor Instalac. Regadas Oriente"/>
    <x v="0"/>
    <x v="0"/>
    <x v="656"/>
    <s v="4 días 10:51"/>
    <x v="537"/>
    <x v="0"/>
    <s v="SIN DATO"/>
    <s v="SIN DATO"/>
    <s v="SIN DATO"/>
    <s v="ABIERTO"/>
    <n v="-75.241045999999997"/>
    <n v="6.2189069999999997"/>
    <s v="SUR-ENE"/>
    <x v="3"/>
    <s v="1"/>
    <x v="0"/>
  </r>
  <r>
    <x v="709"/>
    <s v="ENERES"/>
    <s v="NUEVO"/>
    <s v="ENERES"/>
    <d v="2023-09-22T08:18:31"/>
    <x v="658"/>
    <s v="71727586"/>
    <s v="LUIS CARLOS ORTIZ GRAJALES"/>
    <s v="3860382"/>
    <s v="3148913196"/>
    <x v="707"/>
    <x v="48"/>
    <s v="181055003700000003"/>
    <x v="48"/>
    <x v="2"/>
    <s v="Revisor Instalac. Regadas Oriente"/>
    <x v="1"/>
    <x v="2"/>
    <x v="657"/>
    <s v="10 días 09:20"/>
    <x v="538"/>
    <x v="2"/>
    <s v="SIN DATO"/>
    <s v="SIN DATO"/>
    <s v="SIN DATO"/>
    <s v="ABIERTO"/>
    <n v="-75.214526969999994"/>
    <n v="6.2289376900000004"/>
    <s v="SUR-ENE"/>
    <x v="3"/>
    <s v="1"/>
    <x v="2"/>
  </r>
  <r>
    <x v="710"/>
    <s v="ENENOR"/>
    <s v="NUEVO"/>
    <s v="ENENOR"/>
    <d v="2024-02-21T11:29:09"/>
    <x v="659"/>
    <s v="70093760"/>
    <s v="RAUL ENRIQUE GOMEZ GOMEZ"/>
    <s v="3584461"/>
    <s v="3122238732"/>
    <x v="708"/>
    <x v="49"/>
    <s v="190318203027960009"/>
    <x v="49"/>
    <x v="6"/>
    <s v="Revisor Instalac. Regadas Oriente"/>
    <x v="1"/>
    <x v="2"/>
    <x v="658"/>
    <s v="10 días 14:57"/>
    <x v="140"/>
    <x v="2"/>
    <s v="SIN DATO"/>
    <s v="SIN DATO"/>
    <s v="SIN DATO"/>
    <s v="ABIERTO"/>
    <n v="-75.441205400000001"/>
    <n v="6.2995665299999999"/>
    <s v="SUR-ENE"/>
    <x v="3"/>
    <s v="1"/>
    <x v="2"/>
  </r>
  <r>
    <x v="711"/>
    <s v="ENENOR"/>
    <s v="NUEVO"/>
    <s v="ENENOR"/>
    <d v="2024-03-12T16:15:08"/>
    <x v="660"/>
    <s v="1036955481"/>
    <s v="NICOLAS GOMEZ ZULUAGA"/>
    <s v="SIN DATOS"/>
    <s v="3006426639"/>
    <x v="709"/>
    <x v="50"/>
    <s v="190376200310000102"/>
    <x v="50"/>
    <x v="6"/>
    <s v="Revisor Instalac. Regadas Oriente"/>
    <x v="1"/>
    <x v="2"/>
    <x v="659"/>
    <s v="10 días 14:58"/>
    <x v="539"/>
    <x v="2"/>
    <s v="SIN DATO"/>
    <s v="SIN DATO"/>
    <s v="SIN DATO"/>
    <s v="ABIERTO"/>
    <n v="-75.420459699999995"/>
    <n v="6.0659968299999996"/>
    <s v="SUR-ENE"/>
    <x v="3"/>
    <s v="1"/>
    <x v="2"/>
  </r>
  <r>
    <x v="712"/>
    <s v="ENERES"/>
    <s v="CAMBI"/>
    <s v="ENERES"/>
    <d v="2024-04-17T07:53:54"/>
    <x v="661"/>
    <s v="8106258"/>
    <s v="OSCAR FELIPE SANCHEZ TORRES"/>
    <s v="2979750"/>
    <s v="3014809239"/>
    <x v="710"/>
    <x v="51"/>
    <s v="190440200660099003"/>
    <x v="51"/>
    <x v="7"/>
    <s v="Revisor Instalac. Regadas Oriente"/>
    <x v="1"/>
    <x v="2"/>
    <x v="660"/>
    <s v="2 días 14:26"/>
    <x v="540"/>
    <x v="0"/>
    <s v="SIN DATO"/>
    <s v="SIN DATO"/>
    <s v="SIN DATO"/>
    <s v="ABIERTO"/>
    <n v="-75.287479730000001"/>
    <n v="6.1641603299999996"/>
    <s v="SUR-ENE"/>
    <x v="3"/>
    <s v="2"/>
    <x v="0"/>
  </r>
  <r>
    <x v="713"/>
    <s v="ENERES"/>
    <s v="NUEVO"/>
    <s v="ENERES"/>
    <d v="2024-05-30T11:29:43"/>
    <x v="662"/>
    <s v="1067844416"/>
    <s v="MAURICIO DE JESUS GIRALDO CASTAÑO"/>
    <s v="3808080"/>
    <s v="3007139172"/>
    <x v="711"/>
    <x v="52"/>
    <s v="190649200200000001"/>
    <x v="52"/>
    <x v="2"/>
    <s v="Revisor Instalac. Regadas Oriente"/>
    <x v="1"/>
    <x v="2"/>
    <x v="661"/>
    <s v="10 días 15:00"/>
    <x v="541"/>
    <x v="2"/>
    <s v="SIN DATO"/>
    <s v="SIN DATO"/>
    <s v="SIN DATO"/>
    <s v="ABIERTO"/>
    <n v="-74.997979999999998"/>
    <n v="6.1780892999999999"/>
    <s v="SUR-ENE"/>
    <x v="3"/>
    <s v="1"/>
    <x v="2"/>
  </r>
  <r>
    <x v="714"/>
    <s v="ENEPRE"/>
    <s v="RETIR"/>
    <s v="ENEPRE"/>
    <d v="2024-06-20T14:01:34"/>
    <x v="663"/>
    <s v="15386235"/>
    <s v="JHON FREDY VILLADA CASTAÑO"/>
    <s v="2847272"/>
    <s v="3127674648"/>
    <x v="712"/>
    <x v="53"/>
    <s v="190002200664300000-ENEPRE"/>
    <x v="53"/>
    <x v="8"/>
    <s v="Energía Prepago Oriente"/>
    <x v="1"/>
    <x v="4"/>
    <x v="662"/>
    <s v="10 días 15:27"/>
    <x v="542"/>
    <x v="1"/>
    <s v="SIN DATO"/>
    <s v="SIN DATO"/>
    <s v="SIN DATO"/>
    <s v="ABIERTO"/>
    <n v="-75.422148329999999"/>
    <n v="5.8754966700000004"/>
    <s v="SUR-ENE"/>
    <x v="3"/>
    <s v="1"/>
    <x v="1"/>
  </r>
  <r>
    <x v="714"/>
    <s v="ENEPRE"/>
    <s v="RETIR"/>
    <s v="ENEPRE"/>
    <d v="2024-06-20T14:01:34"/>
    <x v="663"/>
    <s v="15386235"/>
    <s v="JHON FREDY VILLADA CASTAÑO"/>
    <s v="2847272"/>
    <s v="3127674648"/>
    <x v="712"/>
    <x v="53"/>
    <s v="190002200664300000-ENEPRE"/>
    <x v="53"/>
    <x v="8"/>
    <s v="Energía Prepago Oriente"/>
    <x v="1"/>
    <x v="4"/>
    <x v="662"/>
    <s v="10 días 15:27"/>
    <x v="542"/>
    <x v="1"/>
    <s v="SIN DATO"/>
    <s v="SIN DATO"/>
    <s v="SIN DATO"/>
    <s v="ABIERTO"/>
    <n v="-75.422148329999999"/>
    <n v="5.8754966700000004"/>
    <s v="SUR-ENE"/>
    <x v="3"/>
    <s v="2"/>
    <x v="1"/>
  </r>
  <r>
    <x v="714"/>
    <s v="ENERES"/>
    <s v="NUEVO"/>
    <s v="ENEDOM"/>
    <d v="2024-06-20T14:01:36"/>
    <x v="664"/>
    <s v="15386235"/>
    <s v="JHON FREDY VILLADA CASTAÑO"/>
    <s v="2847272"/>
    <s v="3127674648"/>
    <x v="712"/>
    <x v="53"/>
    <s v="190002200664300000"/>
    <x v="53"/>
    <x v="4"/>
    <s v="Habilitación Viviendas Oriente"/>
    <x v="1"/>
    <x v="5"/>
    <x v="663"/>
    <s v="10 días 15:28"/>
    <x v="543"/>
    <x v="1"/>
    <s v="SIN DATO"/>
    <s v="SIN DATO"/>
    <s v="SIN DATO"/>
    <s v="ABIERTO"/>
    <n v="-75.422148329999999"/>
    <n v="5.8754966700000004"/>
    <s v="SUR-ENE"/>
    <x v="3"/>
    <s v="1"/>
    <x v="1"/>
  </r>
  <r>
    <x v="714"/>
    <s v="ENERES"/>
    <s v="NUEVO"/>
    <s v="ENEDOM"/>
    <d v="2024-06-20T14:01:36"/>
    <x v="664"/>
    <s v="15386235"/>
    <s v="JHON FREDY VILLADA CASTAÑO"/>
    <s v="2847272"/>
    <s v="3127674648"/>
    <x v="712"/>
    <x v="53"/>
    <s v="190002200664300000"/>
    <x v="53"/>
    <x v="4"/>
    <s v="Habilitación Viviendas Oriente"/>
    <x v="1"/>
    <x v="5"/>
    <x v="663"/>
    <s v="10 días 15:28"/>
    <x v="543"/>
    <x v="1"/>
    <s v="SIN DATO"/>
    <s v="SIN DATO"/>
    <s v="SIN DATO"/>
    <s v="ABIERTO"/>
    <n v="-75.422148329999999"/>
    <n v="5.8754966700000004"/>
    <s v="SUR-ENE"/>
    <x v="3"/>
    <s v="2"/>
    <x v="1"/>
  </r>
  <r>
    <x v="715"/>
    <s v="ENERES"/>
    <s v="NUEVO"/>
    <s v="ENERES"/>
    <d v="2024-06-26T09:10:20"/>
    <x v="665"/>
    <s v="43646303"/>
    <s v="DEICI ANDREA GIRALDO GIRALDO"/>
    <s v="SIN DATOS"/>
    <s v="3206894945"/>
    <x v="713"/>
    <x v="54"/>
    <s v="190313200421260006"/>
    <x v="54"/>
    <x v="2"/>
    <s v="Revisor Instalac. Regadas Oriente"/>
    <x v="1"/>
    <x v="2"/>
    <x v="664"/>
    <s v="7 días 09:42"/>
    <x v="544"/>
    <x v="0"/>
    <s v="SIN DATO"/>
    <s v="SIN DATO"/>
    <s v="SIN DATO"/>
    <s v="ABIERTO"/>
    <n v="-75.15441903"/>
    <n v="6.0723671299999999"/>
    <s v="SUR-ENE"/>
    <x v="3"/>
    <s v="1"/>
    <x v="0"/>
  </r>
  <r>
    <x v="716"/>
    <s v="ENERES"/>
    <s v="NUEVO"/>
    <s v="ENERES"/>
    <d v="2024-07-08T16:12:21"/>
    <x v="666"/>
    <s v="15432305"/>
    <s v="ARNULFO DE JESUS LOPEZ ALVAREZ"/>
    <s v="5319310"/>
    <s v="3113940059"/>
    <x v="714"/>
    <x v="50"/>
    <s v="190616100500798002"/>
    <x v="50"/>
    <x v="2"/>
    <s v="Revisor Instalac. Regadas Oriente"/>
    <x v="1"/>
    <x v="2"/>
    <x v="665"/>
    <s v="7 días 21:45"/>
    <x v="545"/>
    <x v="0"/>
    <s v="SIN DATO"/>
    <s v="SIN DATO"/>
    <s v="SIN DATO"/>
    <s v="ABIERTO"/>
    <n v="-75.389024000000006"/>
    <n v="6.1580500000000002"/>
    <s v="SUR-ENE"/>
    <x v="3"/>
    <s v="1"/>
    <x v="0"/>
  </r>
  <r>
    <x v="717"/>
    <s v="ENERES"/>
    <s v="NUEVO"/>
    <s v="ENERES"/>
    <d v="2024-08-13T10:57:45"/>
    <x v="667"/>
    <s v="43185854"/>
    <s v="YENNY ANDREA DUQUE GOMEZ"/>
    <s v="5802831"/>
    <s v="3217638847"/>
    <x v="715"/>
    <x v="55"/>
    <s v="190197200636360001"/>
    <x v="55"/>
    <x v="2"/>
    <s v="Revisor Instalac. Regadas Oriente"/>
    <x v="1"/>
    <x v="2"/>
    <x v="666"/>
    <s v="11 días 14:47"/>
    <x v="12"/>
    <x v="3"/>
    <s v="SIN DATO"/>
    <s v="SIN DATO"/>
    <s v="SIN DATO"/>
    <s v="ABIERTO"/>
    <n v="-75.1552255"/>
    <n v="6.0163413300000004"/>
    <s v="SUR-ENE"/>
    <x v="3"/>
    <s v="1"/>
    <x v="3"/>
  </r>
  <r>
    <x v="718"/>
    <s v="ENENOR"/>
    <s v="NUEVO"/>
    <s v="ENENOR"/>
    <d v="2024-08-28T08:31:33"/>
    <x v="668"/>
    <s v="42966400"/>
    <s v="CLARA MARIA DEL SOCORRO AGUDELO PRIETO"/>
    <s v="SIN DATOS"/>
    <s v="3233983883"/>
    <x v="716"/>
    <x v="56"/>
    <s v="190376200113200019"/>
    <x v="56"/>
    <x v="6"/>
    <s v="Revisor Instalac. Regadas Oriente"/>
    <x v="1"/>
    <x v="2"/>
    <x v="667"/>
    <s v="6 días 11:49"/>
    <x v="546"/>
    <x v="0"/>
    <s v="SIN DATO"/>
    <s v="SIN DATO"/>
    <s v="SIN DATO"/>
    <s v="ABIERTO"/>
    <n v="-75.386622209999999"/>
    <n v="6.04280756"/>
    <s v="SUR-ENE"/>
    <x v="3"/>
    <s v="1"/>
    <x v="0"/>
  </r>
  <r>
    <x v="719"/>
    <s v="ENERES"/>
    <s v="NUEVO"/>
    <s v="ENERES"/>
    <d v="2024-11-01T14:24:10"/>
    <x v="669"/>
    <s v="45492413"/>
    <s v="ADRIANA PATRICIA ECHEVERRI ACEVEDO"/>
    <s v="8389493"/>
    <s v="3206410141"/>
    <x v="717"/>
    <x v="51"/>
    <s v="190440200593650002"/>
    <x v="51"/>
    <x v="2"/>
    <s v="Revisor Instalac. Regadas Oriente"/>
    <x v="1"/>
    <x v="2"/>
    <x v="668"/>
    <s v="8 días 16:05"/>
    <x v="547"/>
    <x v="1"/>
    <s v="SIN DATO"/>
    <s v="SIN DATO"/>
    <s v="SIN DATO"/>
    <s v="ABIERTO"/>
    <n v="-75.324102999999994"/>
    <n v="6.1411040000000003"/>
    <s v="SUR-ENE"/>
    <x v="3"/>
    <s v="1"/>
    <x v="1"/>
  </r>
  <r>
    <x v="720"/>
    <s v="ENEMRT"/>
    <s v="NUEVO"/>
    <s v="ENEMVI"/>
    <d v="2024-11-21T10:12:44"/>
    <x v="670"/>
    <s v="43450745"/>
    <s v="ANA RAMIREZ SALAZAR"/>
    <s v="SIN DATOS"/>
    <s v="3106627618"/>
    <x v="718"/>
    <x v="57"/>
    <s v="190755200500283000"/>
    <x v="57"/>
    <x v="9"/>
    <s v="ORIENTE-RMRT-Edwin F. Feria Torres"/>
    <x v="1"/>
    <x v="7"/>
    <x v="669"/>
    <s v="10 días 15:36"/>
    <x v="548"/>
    <x v="0"/>
    <s v="SIN DATO"/>
    <s v="SIN DATO"/>
    <s v="SIN DATO"/>
    <s v="ABIERTO"/>
    <n v="-74.882918000000004"/>
    <n v="5.8324389999999999"/>
    <s v="SUR-ENE"/>
    <x v="3"/>
    <s v="1"/>
    <x v="0"/>
  </r>
  <r>
    <x v="721"/>
    <s v="ENERES"/>
    <s v="NUEVO"/>
    <s v="ENERES"/>
    <d v="2024-12-05T10:39:47"/>
    <x v="671"/>
    <s v="25806127"/>
    <s v="ANA FELIPA GOEZ GOEZ"/>
    <s v="SIN DATOS"/>
    <s v="3216257141"/>
    <x v="719"/>
    <x v="58"/>
    <s v="190698200518000003"/>
    <x v="58"/>
    <x v="2"/>
    <s v="Revisor Instalac. Regadas Oriente"/>
    <x v="1"/>
    <x v="2"/>
    <x v="670"/>
    <s v="4 días 06:25"/>
    <x v="275"/>
    <x v="0"/>
    <s v="SIN DATO"/>
    <s v="SIN DATO"/>
    <s v="SIN DATO"/>
    <s v="ABIERTO"/>
    <n v="-75.285867420000002"/>
    <n v="6.1657053099999999"/>
    <s v="SUR-ENE"/>
    <x v="3"/>
    <s v="1"/>
    <x v="0"/>
  </r>
  <r>
    <x v="722"/>
    <s v="ENECNX"/>
    <s v="NUEVO"/>
    <s v="ENECNX"/>
    <d v="2025-12-23T09:11:30"/>
    <x v="672"/>
    <s v="900284237"/>
    <s v="JUNTA DE VIVIENDA COMUNITARIA AGUAS CRISTALINAS"/>
    <s v="4580497"/>
    <s v="3104252026"/>
    <x v="720"/>
    <x v="59"/>
    <s v="190667100029600000"/>
    <x v="59"/>
    <x v="1"/>
    <s v="Revisor Punto de Conexión Oriente"/>
    <x v="1"/>
    <x v="1"/>
    <x v="671"/>
    <s v="4 días 09:11"/>
    <x v="549"/>
    <x v="2"/>
    <s v="SIN DATO"/>
    <s v="SIN DATO"/>
    <s v="SIN DATO"/>
    <s v="ABIERTO"/>
    <n v="-75.028282349999998"/>
    <n v="6.2958495499999998"/>
    <s v="SUR-ENE"/>
    <x v="3"/>
    <s v="2"/>
    <x v="2"/>
  </r>
  <r>
    <x v="723"/>
    <s v="ENERES"/>
    <s v="NUEVO"/>
    <s v="ENERES"/>
    <d v="2024-12-27T09:43:07"/>
    <x v="673"/>
    <s v="8402257"/>
    <s v="FLABIO ALBERTO URAN GALLEGO"/>
    <s v="SIN DATOS"/>
    <s v="3136221454"/>
    <x v="721"/>
    <x v="50"/>
    <s v="190616100405129802"/>
    <x v="50"/>
    <x v="2"/>
    <s v="Revisor Instalac. Regadas Oriente"/>
    <x v="1"/>
    <x v="2"/>
    <x v="672"/>
    <s v="6 días 08:11"/>
    <x v="550"/>
    <x v="0"/>
    <s v="SIN DATO"/>
    <s v="SIN DATO"/>
    <s v="SIN DATO"/>
    <s v="ABIERTO"/>
    <n v="-75.383724000000001"/>
    <n v="6.1586920000000003"/>
    <s v="SUR-ENE"/>
    <x v="3"/>
    <s v="1"/>
    <x v="0"/>
  </r>
  <r>
    <x v="724"/>
    <s v="ENENOR"/>
    <s v="NUEVO"/>
    <s v="ENENOR"/>
    <d v="2025-01-21T14:14:38"/>
    <x v="674"/>
    <s v="70111160"/>
    <s v="JORGE IVAN MEJIA GALLEGO"/>
    <s v="SIN DATOS"/>
    <s v="3008816139"/>
    <x v="722"/>
    <x v="50"/>
    <s v="190617200640661105"/>
    <x v="50"/>
    <x v="6"/>
    <s v="Revisor Instalac. Regadas Oriente"/>
    <x v="1"/>
    <x v="2"/>
    <x v="673"/>
    <s v="10 días 15:03"/>
    <x v="551"/>
    <x v="2"/>
    <s v="SIN DATO"/>
    <s v="SIN DATO"/>
    <s v="SIN DATO"/>
    <s v="ABIERTO"/>
    <n v="-75.394547000000003"/>
    <n v="6.1254270000000002"/>
    <s v="SUR-ENE"/>
    <x v="3"/>
    <s v="1"/>
    <x v="2"/>
  </r>
  <r>
    <x v="725"/>
    <s v="ENERES"/>
    <s v="NUEVO"/>
    <s v="ENERES"/>
    <d v="2025-01-30T15:08:36"/>
    <x v="675"/>
    <s v="10103636"/>
    <s v="ALIRIO DE JESUS GOMEZ OROZCO"/>
    <s v="SIN DATOS"/>
    <s v="3115917966"/>
    <x v="723"/>
    <x v="48"/>
    <s v="181009121875000102"/>
    <x v="48"/>
    <x v="2"/>
    <s v="Revisor Instalac. Regadas Oriente"/>
    <x v="1"/>
    <x v="2"/>
    <x v="674"/>
    <s v="7 días 15:54"/>
    <x v="194"/>
    <x v="0"/>
    <s v="SIN DATO"/>
    <s v="SIN DATO"/>
    <s v="SIN DATO"/>
    <s v="ABIERTO"/>
    <n v="-75.220904683999905"/>
    <n v="6.2470431240000703"/>
    <s v="SUR-ENE"/>
    <x v="3"/>
    <s v="1"/>
    <x v="0"/>
  </r>
  <r>
    <x v="726"/>
    <s v="ENEMRT"/>
    <s v="NUEVO"/>
    <s v="ENEMVI"/>
    <d v="2025-02-01T09:25:11"/>
    <x v="676"/>
    <s v="1028022985"/>
    <s v="DEIVI LOPEZ TUBERQUIA"/>
    <s v="SIN DATOS"/>
    <s v="3104696022"/>
    <x v="724"/>
    <x v="55"/>
    <s v="190197200342600000"/>
    <x v="55"/>
    <x v="9"/>
    <s v="ORIENTE-RMRT-Edwin F. Feria Torres"/>
    <x v="1"/>
    <x v="7"/>
    <x v="675"/>
    <s v="10 días 15:38"/>
    <x v="552"/>
    <x v="0"/>
    <s v="SIN DATO"/>
    <s v="SIN DATO"/>
    <s v="SIN DATO"/>
    <s v="ABIERTO"/>
    <n v="-75.173685719999995"/>
    <n v="6.0810562900000003"/>
    <s v="SUR-ENE"/>
    <x v="3"/>
    <s v="1"/>
    <x v="0"/>
  </r>
  <r>
    <x v="727"/>
    <s v="ENENOR"/>
    <s v="NUEVO"/>
    <s v="ENENOR"/>
    <d v="2025-02-04T16:28:20"/>
    <x v="677"/>
    <s v="43466046"/>
    <s v="OLGA CECILIA TRUJILLO IDARRAGA"/>
    <s v="4982270"/>
    <s v="3126309025"/>
    <x v="725"/>
    <x v="60"/>
    <s v="190149100276965015"/>
    <x v="60"/>
    <x v="6"/>
    <s v="Revisor Instalac. Regadas Oriente"/>
    <x v="1"/>
    <x v="2"/>
    <x v="676"/>
    <s v="8 días 16:51"/>
    <x v="553"/>
    <x v="1"/>
    <s v="SIN DATO"/>
    <s v="SIN DATO"/>
    <s v="SIN DATO"/>
    <s v="ABIERTO"/>
    <n v="-75.329290999999998"/>
    <n v="6.0671520000000001"/>
    <s v="SUR-ENE"/>
    <x v="3"/>
    <s v="1"/>
    <x v="1"/>
  </r>
  <r>
    <x v="728"/>
    <s v="ENEMRT"/>
    <s v="NUEVO"/>
    <s v="ENEMVI"/>
    <d v="2025-02-07T14:30:06"/>
    <x v="678"/>
    <s v="8354346"/>
    <s v="CRISTOBAL VALENCIA VALENCIA"/>
    <s v="SIN DATOS"/>
    <s v="3182385313"/>
    <x v="726"/>
    <x v="49"/>
    <s v="190319207973630000"/>
    <x v="49"/>
    <x v="9"/>
    <s v="ORIENTE-RMRT-Edwin F. Feria Torres"/>
    <x v="1"/>
    <x v="7"/>
    <x v="677"/>
    <s v="10 días 15:41"/>
    <x v="554"/>
    <x v="0"/>
    <s v="SIN DATO"/>
    <s v="SIN DATO"/>
    <s v="SIN DATO"/>
    <s v="ABIERTO"/>
    <n v="-75.432897740000001"/>
    <n v="6.3157384499999996"/>
    <s v="SUR-ENE"/>
    <x v="3"/>
    <s v="1"/>
    <x v="0"/>
  </r>
  <r>
    <x v="729"/>
    <s v="ENEMRT"/>
    <s v="NUEVO"/>
    <s v="ENEMVI"/>
    <d v="2025-02-10T10:46:11"/>
    <x v="679"/>
    <s v="c30p0y1zt"/>
    <s v="STEFAN SCHWEIZER"/>
    <s v="SIN DATOS"/>
    <s v="3000000000"/>
    <x v="727"/>
    <x v="55"/>
    <s v="190197200441300000"/>
    <x v="55"/>
    <x v="9"/>
    <s v="ORIENTE-RMRT-Edwin F. Feria Torres"/>
    <x v="1"/>
    <x v="7"/>
    <x v="678"/>
    <s v="10 días 15:47"/>
    <x v="555"/>
    <x v="0"/>
    <s v="SIN DATO"/>
    <s v="SIN DATO"/>
    <s v="SIN DATO"/>
    <s v="ABIERTO"/>
    <n v="-75.188889919999994"/>
    <n v="6.0753116"/>
    <s v="SUR-ENE"/>
    <x v="3"/>
    <s v="1"/>
    <x v="0"/>
  </r>
  <r>
    <x v="730"/>
    <s v="ENERES"/>
    <s v="NUEVO"/>
    <s v="ENERES"/>
    <d v="2025-02-11T09:03:57"/>
    <x v="680"/>
    <s v="70730943"/>
    <s v="JORGE IVAN HENAO HENAO"/>
    <s v="SIN DATOS"/>
    <s v="3226903646"/>
    <x v="728"/>
    <x v="60"/>
    <s v="190149100220008102"/>
    <x v="60"/>
    <x v="2"/>
    <s v="Revisor Instalac. Regadas Oriente"/>
    <x v="1"/>
    <x v="2"/>
    <x v="679"/>
    <s v="8 días 13:25"/>
    <x v="556"/>
    <x v="1"/>
    <s v="SIN DATO"/>
    <s v="SIN DATO"/>
    <s v="SIN DATO"/>
    <s v="ABIERTO"/>
    <n v="-75.33486431"/>
    <n v="6.0773858799999996"/>
    <s v="SUR-ENE"/>
    <x v="3"/>
    <s v="1"/>
    <x v="1"/>
  </r>
  <r>
    <x v="731"/>
    <s v="ENERES"/>
    <s v="NUEVO"/>
    <s v="ENERES"/>
    <d v="2025-02-14T11:36:51"/>
    <x v="681"/>
    <s v="1040746499"/>
    <s v="WILLINTON MONTOYA ORTIZ"/>
    <s v="SIN DATOS"/>
    <s v="3045762412"/>
    <x v="729"/>
    <x v="51"/>
    <s v="190440200750165004"/>
    <x v="51"/>
    <x v="2"/>
    <s v="Revisor Instalac. Regadas Oriente"/>
    <x v="1"/>
    <x v="2"/>
    <x v="680"/>
    <s v="11 días 21:43"/>
    <x v="12"/>
    <x v="3"/>
    <s v="SIN DATO"/>
    <s v="SIN DATO"/>
    <s v="SIN DATO"/>
    <s v="ABIERTO"/>
    <n v="-75.263818000000001"/>
    <n v="6.2184350000000004"/>
    <s v="SUR-ENE"/>
    <x v="3"/>
    <s v="1"/>
    <x v="3"/>
  </r>
  <r>
    <x v="732"/>
    <s v="ENERES"/>
    <s v="NUEVO"/>
    <s v="ENERES"/>
    <d v="2025-02-17T11:45:50"/>
    <x v="682"/>
    <s v="43035653"/>
    <s v="MARIA LILIANA VELASQUEZ GUZMAN"/>
    <s v="SIN DATOS"/>
    <s v="3115802547"/>
    <x v="730"/>
    <x v="49"/>
    <s v="190319205308747003"/>
    <x v="49"/>
    <x v="2"/>
    <s v="Revisor Instalac. Regadas Oriente"/>
    <x v="1"/>
    <x v="2"/>
    <x v="681"/>
    <s v="7 días 10:45"/>
    <x v="557"/>
    <x v="0"/>
    <s v="SIN DATO"/>
    <s v="SIN DATO"/>
    <s v="SIN DATO"/>
    <s v="ABIERTO"/>
    <n v="-75.405838270000004"/>
    <n v="6.2180454000000003"/>
    <s v="SUR-ENE"/>
    <x v="3"/>
    <s v="1"/>
    <x v="0"/>
  </r>
  <r>
    <x v="733"/>
    <s v="ENECNX"/>
    <s v="NUEVO"/>
    <s v="ENECNX"/>
    <d v="2025-12-26T11:59:48"/>
    <x v="683"/>
    <s v="70289497"/>
    <s v="CARLOS ALBERTO LOPEZ MARIN"/>
    <s v="8286969"/>
    <s v="3108302347"/>
    <x v="731"/>
    <x v="46"/>
    <s v="190674200621370001"/>
    <x v="46"/>
    <x v="1"/>
    <s v="Revisor Punto de Conexión Oriente"/>
    <x v="1"/>
    <x v="1"/>
    <x v="682"/>
    <s v="2 días 11:59"/>
    <x v="558"/>
    <x v="1"/>
    <s v="SIN DATO"/>
    <s v="SIN DATO"/>
    <s v="SIN DATO"/>
    <s v="ABIERTO"/>
    <n v="-75.341956999999994"/>
    <n v="6.2675789999999996"/>
    <s v="SUR-ENE"/>
    <x v="3"/>
    <s v="2"/>
    <x v="1"/>
  </r>
  <r>
    <x v="734"/>
    <s v="ENENOR"/>
    <s v="NUEVO"/>
    <s v="ENENOR"/>
    <d v="2025-03-12T16:30:39"/>
    <x v="684"/>
    <s v="91203043"/>
    <s v="CARLOS AUGUSTO RAMIREZ GOMEZ"/>
    <s v="3578819"/>
    <s v="3043289440"/>
    <x v="732"/>
    <x v="51"/>
    <s v="190440200842783002"/>
    <x v="51"/>
    <x v="6"/>
    <s v="Revisor Instalac. Regadas Oriente"/>
    <x v="1"/>
    <x v="2"/>
    <x v="683"/>
    <s v="11 días 09:37"/>
    <x v="12"/>
    <x v="3"/>
    <s v="SIN DATO"/>
    <s v="SIN DATO"/>
    <s v="SIN DATO"/>
    <s v="ABIERTO"/>
    <n v="-75.309020000000004"/>
    <n v="6.1788477000000004"/>
    <s v="SUR-ENE"/>
    <x v="3"/>
    <s v="1"/>
    <x v="3"/>
  </r>
  <r>
    <x v="735"/>
    <s v="ENERES"/>
    <s v="NUEVO"/>
    <s v="ENERES"/>
    <d v="2025-03-20T09:46:36"/>
    <x v="685"/>
    <s v="9225808"/>
    <s v="SILVIO HERNANDEZ CARDONA"/>
    <s v="SIN DATOS"/>
    <s v="3017069337"/>
    <x v="733"/>
    <x v="55"/>
    <s v="190197200659300231"/>
    <x v="55"/>
    <x v="2"/>
    <s v="Revisor Instalac. Regadas Oriente"/>
    <x v="1"/>
    <x v="2"/>
    <x v="684"/>
    <s v="11 días 14:53"/>
    <x v="12"/>
    <x v="3"/>
    <s v="SIN DATO"/>
    <s v="SIN DATO"/>
    <s v="SIN DATO"/>
    <s v="ABIERTO"/>
    <n v="-75.119892669999999"/>
    <n v="6.0209842199999999"/>
    <s v="SUR-ENE"/>
    <x v="3"/>
    <s v="1"/>
    <x v="3"/>
  </r>
  <r>
    <x v="736"/>
    <s v="ENERES"/>
    <s v="NUEVO"/>
    <s v="ENERES"/>
    <d v="2025-03-27T11:36:59"/>
    <x v="686"/>
    <s v="71780256"/>
    <s v="JAIRO ALBERTO ORTIZ ACEVEDO"/>
    <s v="SIN DATOS"/>
    <s v="3116330554"/>
    <x v="734"/>
    <x v="59"/>
    <s v="188004380000000057"/>
    <x v="59"/>
    <x v="2"/>
    <s v="Revisor Instalac. Regadas Oriente"/>
    <x v="1"/>
    <x v="2"/>
    <x v="685"/>
    <s v="9 días 09:41"/>
    <x v="559"/>
    <x v="1"/>
    <s v="SIN DATO"/>
    <s v="SIN DATO"/>
    <s v="SIN DATO"/>
    <s v="ABIERTO"/>
    <n v="-75.1231978"/>
    <n v="6.27969227"/>
    <s v="SUR-ENE"/>
    <x v="3"/>
    <s v="1"/>
    <x v="1"/>
  </r>
  <r>
    <x v="737"/>
    <s v="ENERES"/>
    <s v="NUEVO"/>
    <s v="ENEDOM"/>
    <d v="2025-11-10T10:07:23"/>
    <x v="687"/>
    <s v="43874896"/>
    <s v="LUZ EDITH MONTOYA"/>
    <s v="SIN DATOS"/>
    <s v="3107440550"/>
    <x v="735"/>
    <x v="49"/>
    <s v="130023595050000002"/>
    <x v="49"/>
    <x v="4"/>
    <s v="Habilitación Viviendas Oriente"/>
    <x v="1"/>
    <x v="5"/>
    <x v="686"/>
    <s v="5 días 08:33"/>
    <x v="560"/>
    <x v="0"/>
    <s v="SIN DATO"/>
    <s v="SIN DATO"/>
    <s v="SIN DATO"/>
    <s v="ABIERTO"/>
    <n v="-75.477000680000003"/>
    <n v="6.2314278099999996"/>
    <s v="SUR-ENE"/>
    <x v="3"/>
    <s v="1"/>
    <x v="0"/>
  </r>
  <r>
    <x v="738"/>
    <s v="ENERES"/>
    <s v="NUEVO"/>
    <s v="ENERES"/>
    <d v="2025-04-14T14:45:38"/>
    <x v="688"/>
    <s v="43094941"/>
    <s v="SILVIA VICTORIA RAMIREZ MONTOYA"/>
    <s v="5877049"/>
    <s v="3113730342"/>
    <x v="736"/>
    <x v="51"/>
    <s v="190440200660076001"/>
    <x v="51"/>
    <x v="2"/>
    <s v="Revisor Instalac. Regadas Oriente"/>
    <x v="1"/>
    <x v="2"/>
    <x v="687"/>
    <s v="10 días 09:17"/>
    <x v="561"/>
    <x v="2"/>
    <s v="SIN DATO"/>
    <s v="SIN DATO"/>
    <s v="SIN DATO"/>
    <s v="ABIERTO"/>
    <n v="-75.287479730000001"/>
    <n v="6.1641603299999996"/>
    <s v="SUR-ENE"/>
    <x v="3"/>
    <s v="1"/>
    <x v="2"/>
  </r>
  <r>
    <x v="739"/>
    <s v="ENERES"/>
    <s v="CAMBI"/>
    <s v="ENERES"/>
    <d v="2025-04-21T09:21:48"/>
    <x v="689"/>
    <s v="71339442"/>
    <s v="JUAN ESTEBAN TOBON HERNANDEZ"/>
    <s v="SIN DATOS"/>
    <s v="3206937126"/>
    <x v="737"/>
    <x v="48"/>
    <s v="181040944100000000"/>
    <x v="48"/>
    <x v="7"/>
    <s v="Revisor Instalac. Regadas Oriente"/>
    <x v="1"/>
    <x v="2"/>
    <x v="688"/>
    <s v="10 días 15:05"/>
    <x v="562"/>
    <x v="2"/>
    <s v="SIN DATO"/>
    <s v="SIN DATO"/>
    <s v="SIN DATO"/>
    <s v="ABIERTO"/>
    <n v="-75.220763329999997"/>
    <n v="6.2807529999999998"/>
    <s v="SUR-ENE"/>
    <x v="3"/>
    <s v="2"/>
    <x v="2"/>
  </r>
  <r>
    <x v="740"/>
    <s v="ENEMRT"/>
    <s v="NUEVO"/>
    <s v="ENEMVI"/>
    <d v="2025-04-23T09:39:18"/>
    <x v="690"/>
    <s v="70750435"/>
    <s v="ARCESIO DE JESUS JARAMILLO MONTOYA"/>
    <s v="5231692"/>
    <s v="3113371849"/>
    <x v="738"/>
    <x v="49"/>
    <s v="190319203817100000"/>
    <x v="49"/>
    <x v="9"/>
    <s v="ORIENTE-RMRT-Edwin F. Feria Torres"/>
    <x v="1"/>
    <x v="7"/>
    <x v="689"/>
    <s v="10 días 15:49"/>
    <x v="563"/>
    <x v="0"/>
    <s v="SIN DATO"/>
    <s v="SIN DATO"/>
    <s v="SIN DATO"/>
    <s v="ABIERTO"/>
    <n v="-75.393173000000004"/>
    <n v="6.2499849999999997"/>
    <s v="SUR-ENE"/>
    <x v="3"/>
    <s v="1"/>
    <x v="0"/>
  </r>
  <r>
    <x v="741"/>
    <s v="ENERES"/>
    <s v="NUEVO"/>
    <s v="ENEDOM"/>
    <d v="2025-05-27T14:56:43"/>
    <x v="691"/>
    <s v="1036950861"/>
    <s v="ANDRES FELIPE CASTRO CASTRO"/>
    <s v="SIN DATOS"/>
    <s v="3205254241"/>
    <x v="739"/>
    <x v="50"/>
    <s v="190617200712482002"/>
    <x v="50"/>
    <x v="4"/>
    <s v="Habilitación Viviendas Oriente"/>
    <x v="1"/>
    <x v="5"/>
    <x v="690"/>
    <s v="8 días 08:00"/>
    <x v="564"/>
    <x v="0"/>
    <s v="SIN DATO"/>
    <s v="SIN DATO"/>
    <s v="SIN DATO"/>
    <s v="ABIERTO"/>
    <n v="-75.428971039999993"/>
    <n v="6.0721739000000001"/>
    <s v="SUR-ENE"/>
    <x v="3"/>
    <s v="1"/>
    <x v="0"/>
  </r>
  <r>
    <x v="742"/>
    <s v="ENERES"/>
    <s v="NUEVO"/>
    <s v="ENERES"/>
    <d v="2025-05-22T16:08:15"/>
    <x v="692"/>
    <s v="8307795"/>
    <s v="HUMBERTO GAVIRIA LONDOÑO"/>
    <s v="SIN DATOS"/>
    <s v="3104253200"/>
    <x v="740"/>
    <x v="55"/>
    <s v="190197200556350003"/>
    <x v="55"/>
    <x v="2"/>
    <s v="Revisor Instalac. Regadas Oriente"/>
    <x v="1"/>
    <x v="2"/>
    <x v="691"/>
    <s v="10 días 07:31"/>
    <x v="565"/>
    <x v="2"/>
    <s v="SIN DATO"/>
    <s v="SIN DATO"/>
    <s v="SIN DATO"/>
    <s v="ABIERTO"/>
    <n v="-75.202514230000006"/>
    <n v="6.0379392000000003"/>
    <s v="SUR-ENE"/>
    <x v="3"/>
    <s v="1"/>
    <x v="2"/>
  </r>
  <r>
    <x v="743"/>
    <s v="ENENOR"/>
    <s v="NUEVO"/>
    <s v="ENENOR"/>
    <d v="2025-05-29T15:40:37"/>
    <x v="693"/>
    <s v="51911812"/>
    <s v="ADRIANA IVONNE BOLIVAR MORA"/>
    <s v="SIN DATOS"/>
    <s v="3102555356"/>
    <x v="741"/>
    <x v="49"/>
    <s v="190318102396500002"/>
    <x v="49"/>
    <x v="6"/>
    <s v="Revisor Instalac. Regadas Oriente"/>
    <x v="1"/>
    <x v="2"/>
    <x v="692"/>
    <s v="7 días 17:59"/>
    <x v="566"/>
    <x v="0"/>
    <s v="SIN DATO"/>
    <s v="SIN DATO"/>
    <s v="SIN DATO"/>
    <s v="ABIERTO"/>
    <n v="-75.441067390000001"/>
    <n v="6.2787737400000001"/>
    <s v="SUR-ENE"/>
    <x v="3"/>
    <s v="1"/>
    <x v="0"/>
  </r>
  <r>
    <x v="744"/>
    <s v="ENENOR"/>
    <s v="NUEVO"/>
    <s v="ENENOR"/>
    <d v="2025-05-29T16:02:16"/>
    <x v="694"/>
    <s v="51911812"/>
    <s v="ADRIANA IVONNE BOLIVAR MORA"/>
    <s v="SIN DATOS"/>
    <s v="3113940059"/>
    <x v="742"/>
    <x v="49"/>
    <s v="190318102396500003"/>
    <x v="49"/>
    <x v="6"/>
    <s v="Revisor Instalac. Regadas Oriente"/>
    <x v="1"/>
    <x v="2"/>
    <x v="693"/>
    <s v="7 días 17:58"/>
    <x v="567"/>
    <x v="0"/>
    <s v="SIN DATO"/>
    <s v="SIN DATO"/>
    <s v="SIN DATO"/>
    <s v="ABIERTO"/>
    <n v="-75.441067390000001"/>
    <n v="6.2787737400000001"/>
    <s v="SUR-ENE"/>
    <x v="3"/>
    <s v="1"/>
    <x v="0"/>
  </r>
  <r>
    <x v="745"/>
    <s v="ENERES"/>
    <s v="NUEVO"/>
    <s v="ENERES"/>
    <d v="2025-05-29T16:23:33"/>
    <x v="695"/>
    <s v="80037142"/>
    <s v="JOSE JESUS CARMONA MARIN"/>
    <s v="SIN DATOS"/>
    <s v="3148953684"/>
    <x v="743"/>
    <x v="49"/>
    <s v="190318102396500004"/>
    <x v="49"/>
    <x v="2"/>
    <s v="Revisor Instalac. Regadas Oriente"/>
    <x v="1"/>
    <x v="2"/>
    <x v="694"/>
    <s v="7 días 18:00"/>
    <x v="568"/>
    <x v="0"/>
    <s v="SIN DATO"/>
    <s v="SIN DATO"/>
    <s v="SIN DATO"/>
    <s v="ABIERTO"/>
    <n v="-75.441067390000001"/>
    <n v="6.2787737400000001"/>
    <s v="SUR-ENE"/>
    <x v="3"/>
    <s v="1"/>
    <x v="0"/>
  </r>
  <r>
    <x v="746"/>
    <s v="ENENOR"/>
    <s v="NUEVO"/>
    <s v="ENENOR"/>
    <d v="2025-06-03T09:57:58"/>
    <x v="696"/>
    <s v="1128265659"/>
    <s v="SEBASTIAN TOVAR CALLE"/>
    <s v="SIN DATOS"/>
    <s v="3192136768"/>
    <x v="744"/>
    <x v="58"/>
    <s v="190698200773200010"/>
    <x v="58"/>
    <x v="6"/>
    <s v="Revisor Instalac. Regadas Oriente"/>
    <x v="1"/>
    <x v="2"/>
    <x v="695"/>
    <s v="10 días 15:06"/>
    <x v="569"/>
    <x v="2"/>
    <s v="SIN DATO"/>
    <s v="SIN DATO"/>
    <s v="SIN DATO"/>
    <s v="ABIERTO"/>
    <n v="-75.256599829999999"/>
    <n v="6.11950767"/>
    <s v="SUR-ENE"/>
    <x v="3"/>
    <s v="1"/>
    <x v="2"/>
  </r>
  <r>
    <x v="747"/>
    <s v="ENENOR"/>
    <s v="NUEVO"/>
    <s v="ENENOR"/>
    <d v="2025-06-04T07:27:15"/>
    <x v="697"/>
    <s v="70088555"/>
    <s v="ANDRES DUQUE URIBE"/>
    <s v="4017181"/>
    <s v="3103860285"/>
    <x v="745"/>
    <x v="50"/>
    <s v="190617200499011000"/>
    <x v="50"/>
    <x v="6"/>
    <s v="Revisor Instalac. Regadas Oriente"/>
    <x v="1"/>
    <x v="2"/>
    <x v="696"/>
    <s v="9 días 08:34"/>
    <x v="570"/>
    <x v="1"/>
    <s v="SIN DATO"/>
    <s v="SIN DATO"/>
    <s v="SIN DATO"/>
    <s v="ABIERTO"/>
    <n v="-75.459427000000005"/>
    <n v="6.2591840000000003"/>
    <s v="SUR-ENE"/>
    <x v="3"/>
    <s v="1"/>
    <x v="1"/>
  </r>
  <r>
    <x v="748"/>
    <s v="ENERES"/>
    <s v="NUEVO"/>
    <s v="ENERES"/>
    <d v="2025-06-05T13:57:13"/>
    <x v="698"/>
    <s v="1220466519"/>
    <s v="SEBASTIAN DUQUE"/>
    <s v="SIN DATOS"/>
    <s v="3507042005"/>
    <x v="746"/>
    <x v="61"/>
    <s v="190400200467500002"/>
    <x v="61"/>
    <x v="2"/>
    <s v="Revisor Instalac. Regadas Oriente"/>
    <x v="1"/>
    <x v="2"/>
    <x v="697"/>
    <s v="8 días 13:46"/>
    <x v="571"/>
    <x v="1"/>
    <s v="SIN DATO"/>
    <s v="SIN DATO"/>
    <s v="SIN DATO"/>
    <s v="ABIERTO"/>
    <n v="-75.391747420000002"/>
    <n v="5.9935249199999996"/>
    <s v="SUR-ENE"/>
    <x v="3"/>
    <s v="1"/>
    <x v="1"/>
  </r>
  <r>
    <x v="749"/>
    <s v="ENENOR"/>
    <s v="NUEVO"/>
    <s v="ENENOR"/>
    <d v="2025-06-16T09:04:18"/>
    <x v="699"/>
    <s v="1001366638"/>
    <s v="MARIANA LOPEZ RAMIREZ"/>
    <s v="SIN DATOS"/>
    <s v="3152156211"/>
    <x v="747"/>
    <x v="46"/>
    <s v="190674200697900020"/>
    <x v="46"/>
    <x v="6"/>
    <s v="Revisor Instalac. Regadas Oriente"/>
    <x v="1"/>
    <x v="2"/>
    <x v="698"/>
    <s v="9 días 10:19"/>
    <x v="572"/>
    <x v="1"/>
    <s v="SIN DATO"/>
    <s v="SIN DATO"/>
    <s v="SIN DATO"/>
    <s v="ABIERTO"/>
    <n v="-75.355590000000007"/>
    <n v="6.2501600000000002"/>
    <s v="SUR-ENE"/>
    <x v="3"/>
    <s v="1"/>
    <x v="1"/>
  </r>
  <r>
    <x v="750"/>
    <s v="ENENOR"/>
    <s v="NUEVO"/>
    <s v="ENENOR"/>
    <d v="2025-06-17T07:57:48"/>
    <x v="700"/>
    <s v="71778267"/>
    <s v="LUIS ENRIQUE GIRALDO GOMEZ"/>
    <s v="SIN DATOS"/>
    <s v="3117046961"/>
    <x v="748"/>
    <x v="62"/>
    <s v="176015002300000002"/>
    <x v="62"/>
    <x v="6"/>
    <s v="Revisor Instalac. Regadas Oriente"/>
    <x v="1"/>
    <x v="2"/>
    <x v="699"/>
    <s v="0 días 07:37"/>
    <x v="573"/>
    <x v="0"/>
    <s v="SIN DATO"/>
    <s v="SIN DATO"/>
    <s v="SIN DATO"/>
    <s v="ABIERTO"/>
    <n v="-75.184759499999998"/>
    <n v="6.21998067"/>
    <s v="SUR-ENE"/>
    <x v="3"/>
    <s v="1"/>
    <x v="0"/>
  </r>
  <r>
    <x v="751"/>
    <s v="ENENOR"/>
    <s v="NUEVO"/>
    <s v="ENENOR"/>
    <d v="2025-06-26T14:21:02"/>
    <x v="701"/>
    <s v="900247526"/>
    <s v="LA REGIONAL AEROPUERTO PRIMERA ETAPA  P"/>
    <s v="SIN DATOS"/>
    <s v="3014809239"/>
    <x v="749"/>
    <x v="50"/>
    <s v="190616200432198100"/>
    <x v="50"/>
    <x v="6"/>
    <s v="Revisor Instalac. Regadas Oriente"/>
    <x v="1"/>
    <x v="2"/>
    <x v="700"/>
    <s v="11 días 13:07"/>
    <x v="12"/>
    <x v="3"/>
    <s v="SIN DATO"/>
    <s v="SIN DATO"/>
    <s v="SIN DATO"/>
    <s v="ABIERTO"/>
    <n v="-75.438259779999996"/>
    <n v="6.1798217600000003"/>
    <s v="SUR-ENE"/>
    <x v="3"/>
    <s v="1"/>
    <x v="3"/>
  </r>
  <r>
    <x v="752"/>
    <s v="ENERES"/>
    <s v="NUEVO"/>
    <s v="ENEDOM"/>
    <d v="2025-12-23T06:40:56"/>
    <x v="702"/>
    <s v="1073380776"/>
    <s v="SAMAEL GUTIERREZ FORERO"/>
    <s v="SIN DATOS"/>
    <s v="3226322050"/>
    <x v="750"/>
    <x v="51"/>
    <s v="190439100073296002"/>
    <x v="51"/>
    <x v="4"/>
    <s v="Habilitación Viviendas Oriente"/>
    <x v="1"/>
    <x v="5"/>
    <x v="701"/>
    <s v="4 días 06:40"/>
    <x v="574"/>
    <x v="0"/>
    <s v="SIN DATO"/>
    <s v="SIN DATO"/>
    <s v="SIN DATO"/>
    <s v="ABIERTO"/>
    <n v="-75.328351999999995"/>
    <n v="6.1711070000000001"/>
    <s v="SUR-ENE"/>
    <x v="3"/>
    <s v="1"/>
    <x v="0"/>
  </r>
  <r>
    <x v="753"/>
    <s v="ENERES"/>
    <s v="NUEVO"/>
    <s v="ENERES"/>
    <d v="2025-07-09T11:43:19"/>
    <x v="703"/>
    <s v="43566833"/>
    <s v="MARIA EUGENIA GIRALDO MARTINEZ"/>
    <s v="SIN DATOS"/>
    <s v="3116360560"/>
    <x v="751"/>
    <x v="49"/>
    <s v="190319203806710002"/>
    <x v="49"/>
    <x v="2"/>
    <s v="Revisor Instalac. Regadas Oriente"/>
    <x v="1"/>
    <x v="2"/>
    <x v="702"/>
    <s v="9 días 13:34"/>
    <x v="575"/>
    <x v="1"/>
    <s v="SIN DATO"/>
    <s v="SIN DATO"/>
    <s v="SIN DATO"/>
    <s v="ABIERTO"/>
    <n v="-75.392341000000002"/>
    <n v="6.2399389999999997"/>
    <s v="SUR-ENE"/>
    <x v="3"/>
    <s v="1"/>
    <x v="1"/>
  </r>
  <r>
    <x v="754"/>
    <s v="ENERES"/>
    <s v="NUEVO"/>
    <s v="ENERES"/>
    <d v="2025-07-14T16:10:52"/>
    <x v="704"/>
    <s v="71644569"/>
    <s v="JUAN CARLOS MAYA POSADA"/>
    <s v="5834634"/>
    <s v="3104276466"/>
    <x v="752"/>
    <x v="49"/>
    <s v="190318203204000001"/>
    <x v="49"/>
    <x v="2"/>
    <s v="Revisor Instalac. Regadas Oriente"/>
    <x v="1"/>
    <x v="2"/>
    <x v="703"/>
    <s v="5 días 14:45"/>
    <x v="576"/>
    <x v="0"/>
    <s v="SIN DATO"/>
    <s v="SIN DATO"/>
    <s v="SIN DATO"/>
    <s v="ABIERTO"/>
    <n v="-75.460015830000003"/>
    <n v="6.2937694999999998"/>
    <s v="SUR-ENE"/>
    <x v="3"/>
    <s v="1"/>
    <x v="0"/>
  </r>
  <r>
    <x v="755"/>
    <s v="ENERES"/>
    <s v="NUEVO"/>
    <s v="ENERES"/>
    <d v="2025-07-16T17:13:14"/>
    <x v="705"/>
    <s v="70697084"/>
    <s v="NELSON DE JESUS SOTO CASTAÑO"/>
    <s v="SIN DATOS"/>
    <s v="3244391447"/>
    <x v="753"/>
    <x v="58"/>
    <s v="190698200861095002"/>
    <x v="58"/>
    <x v="2"/>
    <s v="Revisor Instalac. Regadas Oriente"/>
    <x v="1"/>
    <x v="2"/>
    <x v="704"/>
    <s v="6 días 16:58"/>
    <x v="94"/>
    <x v="0"/>
    <s v="SIN DATO"/>
    <s v="SIN DATO"/>
    <s v="SIN DATO"/>
    <s v="ABIERTO"/>
    <n v="-75.249274999999997"/>
    <n v="6.1289829999999998"/>
    <s v="SUR-ENE"/>
    <x v="3"/>
    <s v="1"/>
    <x v="0"/>
  </r>
  <r>
    <x v="756"/>
    <s v="ENERES"/>
    <s v="NUEVO"/>
    <s v="ENERES"/>
    <d v="2025-07-22T15:23:01"/>
    <x v="706"/>
    <s v="10107662"/>
    <s v="MARCO ANTONIO RAMIREZ URIBE"/>
    <s v="4732184"/>
    <s v="3113268751"/>
    <x v="754"/>
    <x v="50"/>
    <s v="190616200141296001"/>
    <x v="50"/>
    <x v="2"/>
    <s v="Revisor Instalac. Regadas Oriente"/>
    <x v="1"/>
    <x v="2"/>
    <x v="705"/>
    <s v="5 días 16:17"/>
    <x v="577"/>
    <x v="0"/>
    <s v="SIN DATO"/>
    <s v="SIN DATO"/>
    <s v="SIN DATO"/>
    <s v="ABIERTO"/>
    <n v="-75.367742899999996"/>
    <n v="6.1291658299999998"/>
    <s v="SUR-ENE"/>
    <x v="3"/>
    <s v="1"/>
    <x v="0"/>
  </r>
  <r>
    <x v="757"/>
    <s v="ENERES"/>
    <s v="NUEVO"/>
    <s v="ENERES"/>
    <d v="2025-07-22T15:34:04"/>
    <x v="707"/>
    <s v="10107662"/>
    <s v="MARCO ANTONIO RAMIREZ URIBE"/>
    <s v="4732184"/>
    <s v="3113268751"/>
    <x v="755"/>
    <x v="50"/>
    <s v="190616200141296002"/>
    <x v="50"/>
    <x v="2"/>
    <s v="Revisor Instalac. Regadas Oriente"/>
    <x v="1"/>
    <x v="2"/>
    <x v="706"/>
    <s v="9 días 08:47"/>
    <x v="578"/>
    <x v="1"/>
    <s v="SIN DATO"/>
    <s v="SIN DATO"/>
    <s v="SIN DATO"/>
    <s v="ABIERTO"/>
    <n v="-75.367742899999996"/>
    <n v="6.1291658299999998"/>
    <s v="SUR-ENE"/>
    <x v="3"/>
    <s v="1"/>
    <x v="1"/>
  </r>
  <r>
    <x v="758"/>
    <s v="ENENOR"/>
    <s v="NUEVO"/>
    <s v="ENENOR"/>
    <d v="2025-07-25T18:15:44"/>
    <x v="708"/>
    <s v="43004549"/>
    <s v="BEATRIZ ELENA JARAMILLO VALLEJO"/>
    <s v="SIN DATOS"/>
    <s v="3114762063"/>
    <x v="756"/>
    <x v="60"/>
    <s v="190376200194100916"/>
    <x v="60"/>
    <x v="6"/>
    <s v="Revisor Instalac. Regadas Oriente"/>
    <x v="1"/>
    <x v="2"/>
    <x v="707"/>
    <s v="5 días 10:47"/>
    <x v="579"/>
    <x v="0"/>
    <s v="SIN DATO"/>
    <s v="SIN DATO"/>
    <s v="SIN DATO"/>
    <s v="ABIERTO"/>
    <n v="-75.383634000000001"/>
    <n v="6.0718170000000002"/>
    <s v="SUR-ENE"/>
    <x v="3"/>
    <s v="1"/>
    <x v="0"/>
  </r>
  <r>
    <x v="759"/>
    <s v="ENERES"/>
    <s v="NUEVO"/>
    <s v="ENERES"/>
    <d v="2025-07-28T09:37:07"/>
    <x v="709"/>
    <s v="70952230"/>
    <s v="CARLOS OCTAVIO GALLEGO RIVERA"/>
    <s v="8516517"/>
    <s v="3216664586"/>
    <x v="757"/>
    <x v="48"/>
    <s v="181005565000000005"/>
    <x v="48"/>
    <x v="2"/>
    <s v="Revisor Instalac. Regadas Oriente"/>
    <x v="1"/>
    <x v="2"/>
    <x v="708"/>
    <s v="7 días 21:57"/>
    <x v="580"/>
    <x v="0"/>
    <s v="SIN DATO"/>
    <s v="SIN DATO"/>
    <s v="SIN DATO"/>
    <s v="ABIERTO"/>
    <n v="-75.24992297"/>
    <n v="6.2201468699999998"/>
    <s v="SUR-ENE"/>
    <x v="3"/>
    <s v="1"/>
    <x v="0"/>
  </r>
  <r>
    <x v="760"/>
    <s v="ENERES"/>
    <s v="NUEVO"/>
    <s v="ENERES"/>
    <d v="2025-07-28T10:14:34"/>
    <x v="710"/>
    <s v="70952230"/>
    <s v="CARLOS OCTAVIO GALLEGO RIVERA"/>
    <s v="8516517"/>
    <s v="3216664586"/>
    <x v="758"/>
    <x v="48"/>
    <s v="181005565000000007"/>
    <x v="48"/>
    <x v="2"/>
    <s v="Revisor Instalac. Regadas Oriente"/>
    <x v="1"/>
    <x v="2"/>
    <x v="709"/>
    <s v="7 días 21:57"/>
    <x v="580"/>
    <x v="0"/>
    <s v="SIN DATO"/>
    <s v="SIN DATO"/>
    <s v="SIN DATO"/>
    <s v="ABIERTO"/>
    <n v="-75.24992297"/>
    <n v="6.2201468699999998"/>
    <s v="SUR-ENE"/>
    <x v="3"/>
    <s v="1"/>
    <x v="0"/>
  </r>
  <r>
    <x v="761"/>
    <s v="ENEMRT"/>
    <s v="NUEVO"/>
    <s v="ENEMVI"/>
    <d v="2025-07-29T09:02:43"/>
    <x v="711"/>
    <s v="43646252"/>
    <s v="MARTHA IRENE GIRALDO ORREGO"/>
    <s v="SIN DATOS"/>
    <s v="3235882838"/>
    <x v="759"/>
    <x v="54"/>
    <s v="190313200580450000"/>
    <x v="54"/>
    <x v="9"/>
    <s v="ORIENTE-RMRT-Edwin F. Feria Torres"/>
    <x v="1"/>
    <x v="7"/>
    <x v="710"/>
    <s v="10 días 15:51"/>
    <x v="581"/>
    <x v="0"/>
    <s v="SIN DATO"/>
    <s v="SIN DATO"/>
    <s v="SIN DATO"/>
    <s v="ABIERTO"/>
    <n v="-75.083313000000004"/>
    <n v="6.096114"/>
    <s v="SUR-ENE"/>
    <x v="3"/>
    <s v="1"/>
    <x v="0"/>
  </r>
  <r>
    <x v="762"/>
    <s v="ENERES"/>
    <s v="NUEVO"/>
    <s v="ENERES"/>
    <d v="2025-07-29T14:20:00"/>
    <x v="712"/>
    <s v="43874423"/>
    <s v="JUANA CAROLINA SOLORZANO PALACIO"/>
    <s v="SIN DATOS"/>
    <s v="3104254919"/>
    <x v="760"/>
    <x v="46"/>
    <s v="190674200738850002"/>
    <x v="46"/>
    <x v="2"/>
    <s v="Revisor Instalac. Regadas Oriente"/>
    <x v="1"/>
    <x v="2"/>
    <x v="711"/>
    <s v="7 días 12:32"/>
    <x v="582"/>
    <x v="0"/>
    <s v="SIN DATO"/>
    <s v="SIN DATO"/>
    <s v="SIN DATO"/>
    <s v="ABIERTO"/>
    <n v="-75.312971379999993"/>
    <n v="6.2720524299999996"/>
    <s v="SUR-ENE"/>
    <x v="3"/>
    <s v="1"/>
    <x v="0"/>
  </r>
  <r>
    <x v="763"/>
    <s v="ENERES"/>
    <s v="NUEVO"/>
    <s v="ENERES"/>
    <d v="2025-07-30T15:07:07"/>
    <x v="713"/>
    <s v="900302986"/>
    <s v="TIERRA PROMETIDA S.A.S"/>
    <s v="8534590"/>
    <s v="3104252026"/>
    <x v="761"/>
    <x v="62"/>
    <s v="176057282180360005"/>
    <x v="62"/>
    <x v="2"/>
    <s v="Revisor Instalac. Regadas Oriente"/>
    <x v="1"/>
    <x v="2"/>
    <x v="712"/>
    <s v="7 días 12:03"/>
    <x v="79"/>
    <x v="0"/>
    <s v="SIN DATO"/>
    <s v="SIN DATO"/>
    <s v="SIN DATO"/>
    <s v="ABIERTO"/>
    <n v="-75.160437999999999"/>
    <n v="6.2495050000000001"/>
    <s v="SUR-ENE"/>
    <x v="3"/>
    <s v="1"/>
    <x v="0"/>
  </r>
  <r>
    <x v="764"/>
    <s v="ENERES"/>
    <s v="NUEVO"/>
    <s v="ENERES"/>
    <d v="2025-07-30T15:13:47"/>
    <x v="714"/>
    <s v="900302986"/>
    <s v="TIERRA PROMETIDA S.A.S"/>
    <s v="8534590"/>
    <s v="3104252026"/>
    <x v="762"/>
    <x v="62"/>
    <s v="176057282180360006"/>
    <x v="62"/>
    <x v="2"/>
    <s v="Revisor Instalac. Regadas Oriente"/>
    <x v="1"/>
    <x v="2"/>
    <x v="713"/>
    <s v="7 días 12:01"/>
    <x v="77"/>
    <x v="0"/>
    <s v="SIN DATO"/>
    <s v="SIN DATO"/>
    <s v="SIN DATO"/>
    <s v="ABIERTO"/>
    <n v="-75.160437999999999"/>
    <n v="6.2495050000000001"/>
    <s v="SUR-ENE"/>
    <x v="3"/>
    <s v="1"/>
    <x v="0"/>
  </r>
  <r>
    <x v="765"/>
    <s v="ENERES"/>
    <s v="NUEVO"/>
    <s v="ENERES"/>
    <d v="2025-08-04T11:47:01"/>
    <x v="715"/>
    <s v="1037070629"/>
    <s v="YULYANA ANDREA TORRES PAMPLONA"/>
    <s v="SIN DATOS"/>
    <s v="3223112840"/>
    <x v="763"/>
    <x v="60"/>
    <s v="190149200783800001"/>
    <x v="60"/>
    <x v="2"/>
    <s v="Revisor Instalac. Regadas Oriente"/>
    <x v="1"/>
    <x v="2"/>
    <x v="714"/>
    <s v="34 días 15:19"/>
    <x v="12"/>
    <x v="3"/>
    <s v="SIN DATO"/>
    <s v="SIN DATO"/>
    <s v="SIN DATO"/>
    <s v="ABIERTO"/>
    <n v="-75.323190859999997"/>
    <n v="6.0670162000000003"/>
    <s v="SUR-ENE"/>
    <x v="3"/>
    <s v="1"/>
    <x v="3"/>
  </r>
  <r>
    <x v="766"/>
    <s v="ENERES"/>
    <s v="NUEVO"/>
    <s v="ENERES"/>
    <d v="2025-08-04T16:04:23"/>
    <x v="716"/>
    <s v="1041228666"/>
    <s v="YEIMY CAROLINA RAMIREZ SALAZAR"/>
    <s v="SIN DATOS"/>
    <s v="3234971594"/>
    <x v="764"/>
    <x v="48"/>
    <s v="371126109000160201"/>
    <x v="48"/>
    <x v="2"/>
    <s v="Revisor Instalac. Regadas Oriente"/>
    <x v="0"/>
    <x v="0"/>
    <x v="715"/>
    <s v="4 días 10:56"/>
    <x v="583"/>
    <x v="0"/>
    <s v="SIN DATO"/>
    <s v="SIN DATO"/>
    <s v="SIN DATO"/>
    <s v="ABIERTO"/>
    <n v="-75.241045999999997"/>
    <n v="6.2189069999999997"/>
    <s v="SUR-ENE"/>
    <x v="3"/>
    <s v="1"/>
    <x v="0"/>
  </r>
  <r>
    <x v="767"/>
    <s v="ENERES"/>
    <s v="NUEVO"/>
    <s v="ENERES"/>
    <d v="2025-08-04T16:21:57"/>
    <x v="717"/>
    <s v="1041228666"/>
    <s v="YEIMY CAROLINA RAMIREZ SALAZAR"/>
    <s v="SIN DATOS"/>
    <s v="3234971594"/>
    <x v="765"/>
    <x v="48"/>
    <s v="371126109000160401"/>
    <x v="48"/>
    <x v="2"/>
    <s v="Revisor Instalac. Regadas Oriente"/>
    <x v="0"/>
    <x v="0"/>
    <x v="716"/>
    <s v="4 días 11:07"/>
    <x v="584"/>
    <x v="0"/>
    <s v="SIN DATO"/>
    <s v="SIN DATO"/>
    <s v="SIN DATO"/>
    <s v="ABIERTO"/>
    <n v="-75.241045999999997"/>
    <n v="6.2189069999999997"/>
    <s v="SUR-ENE"/>
    <x v="3"/>
    <s v="1"/>
    <x v="0"/>
  </r>
  <r>
    <x v="768"/>
    <s v="ENERES"/>
    <s v="NUEVO"/>
    <s v="ENERES"/>
    <d v="2025-08-04T16:23:10"/>
    <x v="718"/>
    <s v="1041228666"/>
    <s v="YEIMY CAROLINA RAMIREZ SALAZAR"/>
    <s v="SIN DATOS"/>
    <s v="3234971594"/>
    <x v="766"/>
    <x v="48"/>
    <s v="371126109000160202"/>
    <x v="48"/>
    <x v="2"/>
    <s v="Revisor Instalac. Regadas Oriente"/>
    <x v="0"/>
    <x v="0"/>
    <x v="717"/>
    <s v="4 días 11:02"/>
    <x v="585"/>
    <x v="0"/>
    <s v="SIN DATO"/>
    <s v="SIN DATO"/>
    <s v="SIN DATO"/>
    <s v="ABIERTO"/>
    <n v="-75.241045999999997"/>
    <n v="6.2189069999999997"/>
    <s v="SUR-ENE"/>
    <x v="3"/>
    <s v="1"/>
    <x v="0"/>
  </r>
  <r>
    <x v="769"/>
    <s v="ENERES"/>
    <s v="NUEVO"/>
    <s v="ENERES"/>
    <d v="2025-08-04T16:24:14"/>
    <x v="719"/>
    <s v="1036403367"/>
    <s v="ALEX FRANCO QUINTERO"/>
    <s v="SIN DATOS"/>
    <s v="3117613538"/>
    <x v="767"/>
    <x v="60"/>
    <s v="190149200591750001"/>
    <x v="60"/>
    <x v="2"/>
    <s v="Revisor Instalac. Regadas Oriente"/>
    <x v="1"/>
    <x v="2"/>
    <x v="718"/>
    <s v="9 días 14:41"/>
    <x v="586"/>
    <x v="1"/>
    <s v="SIN DATO"/>
    <s v="SIN DATO"/>
    <s v="SIN DATO"/>
    <s v="ABIERTO"/>
    <n v="-75.316412700000001"/>
    <n v="6.0937240600000004"/>
    <s v="SUR-ENE"/>
    <x v="3"/>
    <s v="1"/>
    <x v="1"/>
  </r>
  <r>
    <x v="770"/>
    <s v="ENERES"/>
    <s v="NUEVO"/>
    <s v="ENERES"/>
    <d v="2025-08-04T16:34:31"/>
    <x v="720"/>
    <s v="1041228666"/>
    <s v="YEIMY CAROLINA RAMIREZ SALAZAR"/>
    <s v="SIN DATOS"/>
    <s v="3234971594"/>
    <x v="768"/>
    <x v="48"/>
    <s v="371126109000160501"/>
    <x v="48"/>
    <x v="2"/>
    <s v="Revisor Instalac. Regadas Oriente"/>
    <x v="0"/>
    <x v="0"/>
    <x v="719"/>
    <s v="4 días 11:15"/>
    <x v="587"/>
    <x v="0"/>
    <s v="SIN DATO"/>
    <s v="SIN DATO"/>
    <s v="SIN DATO"/>
    <s v="ABIERTO"/>
    <n v="-75.241045999999997"/>
    <n v="6.2189069999999997"/>
    <s v="SUR-ENE"/>
    <x v="3"/>
    <s v="1"/>
    <x v="0"/>
  </r>
  <r>
    <x v="771"/>
    <s v="ENERES"/>
    <s v="NUEVO"/>
    <s v="ENERES"/>
    <d v="2025-08-04T16:36:23"/>
    <x v="721"/>
    <s v="1041228666"/>
    <s v="YEIMY CAROLINA RAMIREZ SALAZAR"/>
    <s v="SIN DATOS"/>
    <s v="3234971594"/>
    <x v="769"/>
    <x v="48"/>
    <s v="371126109000160402"/>
    <x v="48"/>
    <x v="2"/>
    <s v="Revisor Instalac. Regadas Oriente"/>
    <x v="0"/>
    <x v="0"/>
    <x v="720"/>
    <s v="4 días 11:14"/>
    <x v="588"/>
    <x v="0"/>
    <s v="SIN DATO"/>
    <s v="SIN DATO"/>
    <s v="SIN DATO"/>
    <s v="ABIERTO"/>
    <n v="-75.241045999999997"/>
    <n v="6.2189069999999997"/>
    <s v="SUR-ENE"/>
    <x v="3"/>
    <s v="1"/>
    <x v="0"/>
  </r>
  <r>
    <x v="772"/>
    <s v="ENERES"/>
    <s v="NUEVO"/>
    <s v="ENERES"/>
    <d v="2025-08-05T15:12:33"/>
    <x v="722"/>
    <s v="15353840"/>
    <s v="ARBEY PALACIO BEDOYA"/>
    <s v="SIN DATOS"/>
    <s v="3125371825"/>
    <x v="770"/>
    <x v="61"/>
    <s v="190400200552080003"/>
    <x v="61"/>
    <x v="2"/>
    <s v="Revisor Instalac. Regadas Oriente"/>
    <x v="1"/>
    <x v="2"/>
    <x v="721"/>
    <s v="8 días 15:04"/>
    <x v="589"/>
    <x v="1"/>
    <s v="SIN DATO"/>
    <s v="SIN DATO"/>
    <s v="SIN DATO"/>
    <s v="ABIERTO"/>
    <n v="-75.374530550000003"/>
    <n v="5.9083240300000002"/>
    <s v="SUR-ENE"/>
    <x v="3"/>
    <s v="1"/>
    <x v="1"/>
  </r>
  <r>
    <x v="773"/>
    <s v="ENERES"/>
    <s v="NUEVO"/>
    <s v="ENERES"/>
    <d v="2025-08-06T09:57:05"/>
    <x v="723"/>
    <s v="1036393161"/>
    <s v="EFRAIN ARISTIZABAL GARCIA"/>
    <s v="SIN DATOS"/>
    <s v="3147730328"/>
    <x v="771"/>
    <x v="60"/>
    <s v="190149200582495001"/>
    <x v="60"/>
    <x v="2"/>
    <s v="Revisor Instalac. Regadas Oriente"/>
    <x v="1"/>
    <x v="2"/>
    <x v="722"/>
    <s v="8 días 09:44"/>
    <x v="590"/>
    <x v="1"/>
    <s v="SIN DATO"/>
    <s v="SIN DATO"/>
    <s v="SIN DATO"/>
    <s v="ABIERTO"/>
    <n v="-75.323424950000003"/>
    <n v="6.0889858200000004"/>
    <s v="SUR-ENE"/>
    <x v="3"/>
    <s v="1"/>
    <x v="1"/>
  </r>
  <r>
    <x v="774"/>
    <s v="ENERES"/>
    <s v="NUEVO"/>
    <s v="ENERES"/>
    <d v="2025-08-12T14:21:09"/>
    <x v="724"/>
    <s v="15384295"/>
    <s v="JOSE ARNULFO OSORIO RAMIREZ"/>
    <s v="SIN DATOS"/>
    <s v="3127416902"/>
    <x v="772"/>
    <x v="56"/>
    <s v="190377200583100004"/>
    <x v="56"/>
    <x v="2"/>
    <s v="Revisor Instalac. Regadas Oriente"/>
    <x v="1"/>
    <x v="2"/>
    <x v="723"/>
    <s v="9 días 11:31"/>
    <x v="591"/>
    <x v="1"/>
    <s v="SIN DATO"/>
    <s v="SIN DATO"/>
    <s v="SIN DATO"/>
    <s v="ABIERTO"/>
    <n v="-75.487347020000001"/>
    <n v="5.9650802499999998"/>
    <s v="SUR-ENE"/>
    <x v="3"/>
    <s v="1"/>
    <x v="1"/>
  </r>
  <r>
    <x v="775"/>
    <s v="ENERES"/>
    <s v="NUEVO"/>
    <s v="ENERES"/>
    <d v="2025-08-12T14:23:33"/>
    <x v="725"/>
    <s v="15384295"/>
    <s v="JOSE ARNULFO OSORIO RAMIREZ"/>
    <s v="SIN DATOS"/>
    <s v="3127416902"/>
    <x v="773"/>
    <x v="56"/>
    <s v="190377200583100005"/>
    <x v="56"/>
    <x v="2"/>
    <s v="Revisor Instalac. Regadas Oriente"/>
    <x v="1"/>
    <x v="2"/>
    <x v="724"/>
    <s v="9 días 11:30"/>
    <x v="592"/>
    <x v="1"/>
    <s v="SIN DATO"/>
    <s v="SIN DATO"/>
    <s v="SIN DATO"/>
    <s v="ABIERTO"/>
    <n v="-75.487347020000001"/>
    <n v="5.9650802499999998"/>
    <s v="SUR-ENE"/>
    <x v="3"/>
    <s v="1"/>
    <x v="1"/>
  </r>
  <r>
    <x v="776"/>
    <s v="ENERES"/>
    <s v="NUEVO"/>
    <s v="ENERES"/>
    <d v="2025-08-21T14:37:22"/>
    <x v="726"/>
    <s v="3361451"/>
    <s v="LUIS ALFONSO PEREZ ARIAS"/>
    <s v="SIN DATOS"/>
    <s v="3104875890"/>
    <x v="774"/>
    <x v="53"/>
    <s v="900050020001689248"/>
    <x v="53"/>
    <x v="2"/>
    <s v="Revisor Instalac. Regadas Oriente"/>
    <x v="0"/>
    <x v="0"/>
    <x v="725"/>
    <s v="2 días 11:20"/>
    <x v="593"/>
    <x v="0"/>
    <s v="SIN DATO"/>
    <s v="SIN DATO"/>
    <s v="SIN DATO"/>
    <s v="ABIERTO"/>
    <n v="-75.438440944000007"/>
    <n v="5.8038435880000598"/>
    <s v="SUR-ENE"/>
    <x v="3"/>
    <s v="1"/>
    <x v="0"/>
  </r>
  <r>
    <x v="777"/>
    <s v="ENENOR"/>
    <s v="CAMBI"/>
    <s v="ENENOR"/>
    <d v="2025-08-21T14:49:27"/>
    <x v="727"/>
    <s v="3361451"/>
    <s v="LUIS ALFONSO PEREZ ARIAS"/>
    <s v="SIN DATOS"/>
    <s v="3104875890"/>
    <x v="775"/>
    <x v="53"/>
    <s v="190002100015000000"/>
    <x v="53"/>
    <x v="0"/>
    <s v="Revisor Instalac. Regadas Oriente"/>
    <x v="1"/>
    <x v="2"/>
    <x v="726"/>
    <s v="2 días 11:21"/>
    <x v="594"/>
    <x v="0"/>
    <s v="SIN DATO"/>
    <s v="SIN DATO"/>
    <s v="SIN DATO"/>
    <s v="ABIERTO"/>
    <n v="-75.426354610000004"/>
    <n v="5.7911997900000003"/>
    <s v="SUR-ENE"/>
    <x v="3"/>
    <s v="2"/>
    <x v="0"/>
  </r>
  <r>
    <x v="778"/>
    <s v="ENERES"/>
    <s v="NUEVO"/>
    <s v="ENERES"/>
    <d v="2025-08-21T16:12:56"/>
    <x v="728"/>
    <s v="71714349"/>
    <s v="SAID FERNANDO ZULUAGA ZULUAGA"/>
    <s v="SIN DATOS"/>
    <s v="3145509039"/>
    <x v="776"/>
    <x v="63"/>
    <s v="190206200501002000"/>
    <x v="63"/>
    <x v="2"/>
    <s v="Revisor Instalac. Regadas Oriente"/>
    <x v="1"/>
    <x v="2"/>
    <x v="727"/>
    <s v="3 días 08:23"/>
    <x v="595"/>
    <x v="0"/>
    <s v="SIN DATO"/>
    <s v="SIN DATO"/>
    <s v="SIN DATO"/>
    <s v="ABIERTO"/>
    <n v="-75.179052549999994"/>
    <n v="6.3717429699999997"/>
    <s v="SUR-ENE"/>
    <x v="3"/>
    <s v="1"/>
    <x v="0"/>
  </r>
  <r>
    <x v="779"/>
    <s v="ENECNX"/>
    <s v="NUEVO"/>
    <s v="ENECNX"/>
    <d v="2025-08-22T11:32:03"/>
    <x v="729"/>
    <s v="900686285"/>
    <s v="TINTORERIA TOBON S.A.S."/>
    <s v="SIN DATOS"/>
    <s v="3006150347"/>
    <x v="777"/>
    <x v="50"/>
    <s v="190614100295920037"/>
    <x v="50"/>
    <x v="1"/>
    <s v="Revisor Punto de Conexión Oriente"/>
    <x v="1"/>
    <x v="1"/>
    <x v="728"/>
    <s v="3 días 11:15"/>
    <x v="596"/>
    <x v="1"/>
    <s v="SIN DATO"/>
    <s v="SIN DATO"/>
    <s v="SIN DATO"/>
    <s v="ABIERTO"/>
    <n v="-75.385975000000002"/>
    <n v="6.1468280000000002"/>
    <s v="SUR-ENE"/>
    <x v="3"/>
    <s v="1"/>
    <x v="1"/>
  </r>
  <r>
    <x v="780"/>
    <s v="ENENOR"/>
    <s v="NUEVO"/>
    <s v="ENENOR"/>
    <d v="2025-08-25T09:39:37"/>
    <x v="730"/>
    <s v="1128272359"/>
    <s v="MARIA DEL PILAR ALZATE GOMEZ"/>
    <s v="SIN DATOS"/>
    <s v="3208096254"/>
    <x v="778"/>
    <x v="50"/>
    <s v="190617200783110037"/>
    <x v="50"/>
    <x v="6"/>
    <s v="Revisor Instalac. Regadas Oriente"/>
    <x v="1"/>
    <x v="2"/>
    <x v="729"/>
    <s v="10 días 15:17"/>
    <x v="597"/>
    <x v="2"/>
    <s v="SIN DATO"/>
    <s v="SIN DATO"/>
    <s v="SIN DATO"/>
    <s v="ABIERTO"/>
    <n v="-75.391989600000002"/>
    <n v="6.12395888"/>
    <s v="SUR-ENE"/>
    <x v="3"/>
    <s v="1"/>
    <x v="2"/>
  </r>
  <r>
    <x v="781"/>
    <s v="ENERES"/>
    <s v="NUEVO"/>
    <s v="ENERES"/>
    <d v="2025-08-25T09:56:50"/>
    <x v="731"/>
    <s v="1037070135"/>
    <s v="OMAR ANDRES HERRERA CALDERON"/>
    <s v="SIN DATOS"/>
    <s v="3185414056"/>
    <x v="779"/>
    <x v="59"/>
    <s v="188022059000000005"/>
    <x v="59"/>
    <x v="2"/>
    <s v="Revisor Instalac. Regadas Oriente"/>
    <x v="1"/>
    <x v="2"/>
    <x v="730"/>
    <s v="6 días 21:47"/>
    <x v="598"/>
    <x v="0"/>
    <s v="SIN DATO"/>
    <s v="SIN DATO"/>
    <s v="SIN DATO"/>
    <s v="ABIERTO"/>
    <n v="-75.047820000000002"/>
    <n v="6.3203430000000003"/>
    <s v="SUR-ENE"/>
    <x v="3"/>
    <s v="1"/>
    <x v="0"/>
  </r>
  <r>
    <x v="782"/>
    <s v="ENERES"/>
    <s v="NUEVO"/>
    <s v="ENERES"/>
    <d v="2025-08-28T08:55:05"/>
    <x v="732"/>
    <s v="32323426"/>
    <s v="DIANA LUCIA MUÑOZ BERRIO"/>
    <s v="SIN DATOS"/>
    <s v="3194197831"/>
    <x v="780"/>
    <x v="49"/>
    <s v="190318203030500003"/>
    <x v="49"/>
    <x v="2"/>
    <s v="Revisor Instalac. Regadas Oriente"/>
    <x v="1"/>
    <x v="2"/>
    <x v="731"/>
    <s v="11 días 21:42"/>
    <x v="12"/>
    <x v="3"/>
    <s v="SIN DATO"/>
    <s v="SIN DATO"/>
    <s v="SIN DATO"/>
    <s v="ABIERTO"/>
    <n v="-75.439760000000007"/>
    <n v="6.2945297"/>
    <s v="SUR-ENE"/>
    <x v="3"/>
    <s v="1"/>
    <x v="3"/>
  </r>
  <r>
    <x v="783"/>
    <s v="ENERES"/>
    <s v="NUEVO"/>
    <s v="ENERES"/>
    <d v="2025-08-28T10:58:22"/>
    <x v="733"/>
    <s v="15439393"/>
    <s v="YAMILFASAN MARIN VASCO"/>
    <s v="SIN DATOS"/>
    <s v="3246562278"/>
    <x v="781"/>
    <x v="50"/>
    <s v="190617200570250136"/>
    <x v="50"/>
    <x v="2"/>
    <s v="Revisor Instalac. Regadas Oriente"/>
    <x v="1"/>
    <x v="2"/>
    <x v="732"/>
    <s v="11 días 10:59"/>
    <x v="12"/>
    <x v="3"/>
    <s v="SIN DATO"/>
    <s v="SIN DATO"/>
    <s v="SIN DATO"/>
    <s v="ABIERTO"/>
    <n v="-75.433574910000004"/>
    <n v="6.1286864999999997"/>
    <s v="SUR-ENE"/>
    <x v="3"/>
    <s v="1"/>
    <x v="3"/>
  </r>
  <r>
    <x v="784"/>
    <s v="ENERES"/>
    <s v="NUEVO"/>
    <s v="ENERES"/>
    <d v="2025-09-01T15:21:20"/>
    <x v="734"/>
    <s v="1007115140"/>
    <s v="ELKIN DARIO ACEVEDO MARIN"/>
    <s v="SIN DATOS"/>
    <s v="3113730342"/>
    <x v="782"/>
    <x v="48"/>
    <s v="181040551500000004"/>
    <x v="48"/>
    <x v="2"/>
    <s v="Revisor Instalac. Regadas Oriente"/>
    <x v="1"/>
    <x v="2"/>
    <x v="733"/>
    <s v="9 días 18:37"/>
    <x v="599"/>
    <x v="1"/>
    <s v="SIN DATO"/>
    <s v="SIN DATO"/>
    <s v="SIN DATO"/>
    <s v="ABIERTO"/>
    <n v="-75.233312170000005"/>
    <n v="6.3186791700000002"/>
    <s v="SUR-ENE"/>
    <x v="3"/>
    <s v="1"/>
    <x v="1"/>
  </r>
  <r>
    <x v="785"/>
    <s v="ENERES"/>
    <s v="NUEVO"/>
    <s v="ENERES"/>
    <d v="2025-09-01T15:53:24"/>
    <x v="735"/>
    <s v="3578728"/>
    <s v="LUIS CARLOS MARTINEZ GIRALDO"/>
    <s v="SIN DATOS"/>
    <s v="3162318451"/>
    <x v="783"/>
    <x v="47"/>
    <s v="190660100041505001"/>
    <x v="47"/>
    <x v="2"/>
    <s v="Revisor Instalac. Regadas Oriente"/>
    <x v="1"/>
    <x v="2"/>
    <x v="734"/>
    <s v="6 días 08:21"/>
    <x v="600"/>
    <x v="0"/>
    <s v="SIN DATO"/>
    <s v="SIN DATO"/>
    <s v="SIN DATO"/>
    <s v="ABIERTO"/>
    <n v="-74.986643000000001"/>
    <n v="6.04244"/>
    <s v="SUR-ENE"/>
    <x v="3"/>
    <s v="1"/>
    <x v="0"/>
  </r>
  <r>
    <x v="786"/>
    <s v="ENENOR"/>
    <s v="NUEVO"/>
    <s v="ENENOR"/>
    <d v="2025-09-02T10:19:13"/>
    <x v="736"/>
    <s v="1033783511"/>
    <s v="ESTIVEN SUAREZ OROZCO"/>
    <s v="SIN DATOS"/>
    <s v="3017839733"/>
    <x v="784"/>
    <x v="60"/>
    <s v="190617200771580005"/>
    <x v="60"/>
    <x v="6"/>
    <s v="Revisor Instalac. Regadas Oriente"/>
    <x v="1"/>
    <x v="2"/>
    <x v="735"/>
    <s v="5 días 14:06"/>
    <x v="601"/>
    <x v="0"/>
    <s v="SIN DATO"/>
    <s v="SIN DATO"/>
    <s v="SIN DATO"/>
    <s v="ABIERTO"/>
    <n v="-75.377640130000003"/>
    <n v="6.0867900800000001"/>
    <s v="SUR-ENE"/>
    <x v="3"/>
    <s v="1"/>
    <x v="0"/>
  </r>
  <r>
    <x v="787"/>
    <s v="ENENOR"/>
    <s v="NUEVO"/>
    <s v="ENENOR"/>
    <d v="2025-09-02T11:15:08"/>
    <x v="737"/>
    <s v="71737144"/>
    <s v="RICHARD ALBERTO ACHURI RODRIGUEZ"/>
    <s v="SIN DATOS"/>
    <s v="3044337636"/>
    <x v="785"/>
    <x v="56"/>
    <s v="190375100822772005"/>
    <x v="56"/>
    <x v="6"/>
    <s v="Revisor Instalac. Regadas Oriente"/>
    <x v="1"/>
    <x v="2"/>
    <x v="736"/>
    <s v="6 días 21:47"/>
    <x v="598"/>
    <x v="0"/>
    <s v="SIN DATO"/>
    <s v="SIN DATO"/>
    <s v="SIN DATO"/>
    <s v="ABIERTO"/>
    <n v="-75.426303000000004"/>
    <n v="6.0204380000000004"/>
    <s v="SUR-ENE"/>
    <x v="3"/>
    <s v="1"/>
    <x v="0"/>
  </r>
  <r>
    <x v="788"/>
    <s v="ENERES"/>
    <s v="NUEVO"/>
    <s v="ENERES"/>
    <d v="2025-09-02T11:32:10"/>
    <x v="738"/>
    <s v="79787606"/>
    <s v="ALEJANDRO JIMENEZ"/>
    <s v="SIN DATOS"/>
    <s v="3106187208"/>
    <x v="786"/>
    <x v="49"/>
    <s v="190616200293965001"/>
    <x v="49"/>
    <x v="2"/>
    <s v="Revisor Instalac. Regadas Oriente"/>
    <x v="1"/>
    <x v="2"/>
    <x v="737"/>
    <s v="41 días 21:37"/>
    <x v="12"/>
    <x v="3"/>
    <s v="SIN DATO"/>
    <s v="SIN DATO"/>
    <s v="SIN DATO"/>
    <s v="ABIERTO"/>
    <n v="-75.399044770000003"/>
    <n v="6.2171059299999998"/>
    <s v="SUR-ENE"/>
    <x v="3"/>
    <s v="1"/>
    <x v="3"/>
  </r>
  <r>
    <x v="789"/>
    <s v="ENERES"/>
    <s v="NUEVO"/>
    <s v="ENERES"/>
    <d v="2025-09-04T15:56:55"/>
    <x v="739"/>
    <s v="71753567"/>
    <s v="WEIMAR MONTOYA SEPULVEDA"/>
    <s v="SIN DATOS"/>
    <s v="3146925921"/>
    <x v="787"/>
    <x v="62"/>
    <s v="176060915000000001"/>
    <x v="62"/>
    <x v="2"/>
    <s v="Revisor Instalac. Regadas Oriente"/>
    <x v="1"/>
    <x v="2"/>
    <x v="738"/>
    <s v="11 días 21:47"/>
    <x v="12"/>
    <x v="3"/>
    <s v="SIN DATO"/>
    <s v="SIN DATO"/>
    <s v="SIN DATO"/>
    <s v="ABIERTO"/>
    <n v="-75.131817999999996"/>
    <n v="6.2998919999999998"/>
    <s v="SUR-ENE"/>
    <x v="3"/>
    <s v="1"/>
    <x v="3"/>
  </r>
  <r>
    <x v="790"/>
    <s v="ENERES"/>
    <s v="NUEVO"/>
    <s v="ENERES"/>
    <d v="2025-09-05T10:40:23"/>
    <x v="740"/>
    <s v="15445827"/>
    <s v="EDISON ELIECER ACEVEDO BUSTAMANTE"/>
    <s v="SIN DATOS"/>
    <s v="3105319804"/>
    <x v="788"/>
    <x v="50"/>
    <s v="190616200362025001"/>
    <x v="50"/>
    <x v="2"/>
    <s v="Revisor Instalac. Regadas Oriente"/>
    <x v="1"/>
    <x v="2"/>
    <x v="739"/>
    <s v="9 días 16:18"/>
    <x v="602"/>
    <x v="1"/>
    <s v="SIN DATO"/>
    <s v="SIN DATO"/>
    <s v="SIN DATO"/>
    <s v="ABIERTO"/>
    <n v="-75.40831"/>
    <n v="6.2055618299999997"/>
    <s v="SUR-ENE"/>
    <x v="3"/>
    <s v="1"/>
    <x v="1"/>
  </r>
  <r>
    <x v="791"/>
    <s v="ENERES"/>
    <s v="NUEVO"/>
    <s v="ENERES"/>
    <d v="2025-09-08T14:42:42"/>
    <x v="741"/>
    <s v="22009325"/>
    <s v="IDALI DEL CARMEN QUINTERO SOTO"/>
    <s v="SIN DATOS"/>
    <s v="3197652038"/>
    <x v="789"/>
    <x v="57"/>
    <s v="190755100030600001"/>
    <x v="57"/>
    <x v="2"/>
    <s v="Revisor Instalac. Regadas Oriente"/>
    <x v="1"/>
    <x v="2"/>
    <x v="740"/>
    <s v="8 días 11:57"/>
    <x v="603"/>
    <x v="1"/>
    <s v="SIN DATO"/>
    <s v="SIN DATO"/>
    <s v="SIN DATO"/>
    <s v="ABIERTO"/>
    <n v="-74.826250599999995"/>
    <n v="5.8410547199999998"/>
    <s v="SUR-ENE"/>
    <x v="3"/>
    <s v="1"/>
    <x v="1"/>
  </r>
  <r>
    <x v="792"/>
    <s v="ENERES"/>
    <s v="NUEVO"/>
    <s v="ENERES"/>
    <d v="2025-09-09T07:54:12"/>
    <x v="742"/>
    <s v="1036404114"/>
    <s v="SEBASTIAN PEREZ VELASQUEZ"/>
    <s v="SIN DATOS"/>
    <s v="3133195249"/>
    <x v="790"/>
    <x v="60"/>
    <s v="190149200833227059"/>
    <x v="60"/>
    <x v="2"/>
    <s v="Revisor Instalac. Regadas Oriente"/>
    <x v="1"/>
    <x v="2"/>
    <x v="741"/>
    <s v="11 días 10:49"/>
    <x v="12"/>
    <x v="3"/>
    <s v="SIN DATO"/>
    <s v="SIN DATO"/>
    <s v="SIN DATO"/>
    <s v="ABIERTO"/>
    <n v="-75.320463000000004"/>
    <n v="6.0549220000000004"/>
    <s v="SUR-ENE"/>
    <x v="3"/>
    <s v="1"/>
    <x v="3"/>
  </r>
  <r>
    <x v="793"/>
    <s v="ENENOR"/>
    <s v="NUEVO"/>
    <s v="ENENOR"/>
    <d v="2025-09-09T15:16:18"/>
    <x v="743"/>
    <s v="39193359"/>
    <s v="YUDITH MARCELA OSORIO GARCIA"/>
    <s v="3303039"/>
    <s v="3128228214"/>
    <x v="791"/>
    <x v="60"/>
    <s v="190149100080730004"/>
    <x v="60"/>
    <x v="6"/>
    <s v="Revisor Instalac. Regadas Oriente"/>
    <x v="1"/>
    <x v="2"/>
    <x v="742"/>
    <s v="6 días 21:45"/>
    <x v="604"/>
    <x v="0"/>
    <s v="SIN DATO"/>
    <s v="SIN DATO"/>
    <s v="SIN DATO"/>
    <s v="ABIERTO"/>
    <n v="-75.335729999999998"/>
    <n v="6.0948929999999999"/>
    <s v="SUR-ENE"/>
    <x v="3"/>
    <s v="1"/>
    <x v="0"/>
  </r>
  <r>
    <x v="794"/>
    <s v="ENERES"/>
    <s v="NUEVO"/>
    <s v="ENERES"/>
    <d v="2025-09-09T16:21:34"/>
    <x v="744"/>
    <s v="43382225"/>
    <s v="LUCERO DE JESUS GUZMAN"/>
    <s v="SIN DATOS"/>
    <s v="3103883710"/>
    <x v="792"/>
    <x v="51"/>
    <s v="190440200660750004"/>
    <x v="51"/>
    <x v="2"/>
    <s v="Revisor Instalac. Regadas Oriente"/>
    <x v="1"/>
    <x v="2"/>
    <x v="743"/>
    <s v="6 días 21:46"/>
    <x v="605"/>
    <x v="0"/>
    <s v="SIN DATO"/>
    <s v="SIN DATO"/>
    <s v="SIN DATO"/>
    <s v="ABIERTO"/>
    <n v="-75.2912362"/>
    <n v="6.16244323"/>
    <s v="SUR-ENE"/>
    <x v="3"/>
    <s v="1"/>
    <x v="0"/>
  </r>
  <r>
    <x v="795"/>
    <s v="ENENOR"/>
    <s v="NUEVO"/>
    <s v="ENENOR"/>
    <d v="2025-09-11T10:41:22"/>
    <x v="745"/>
    <s v="70901511"/>
    <s v="JOSE FERNANDO JIMENEZ GIRALDO"/>
    <s v="5480011"/>
    <s v="3105373851"/>
    <x v="793"/>
    <x v="51"/>
    <s v="190439100043200002"/>
    <x v="51"/>
    <x v="6"/>
    <s v="Revisor Instalac. Regadas Oriente"/>
    <x v="1"/>
    <x v="2"/>
    <x v="744"/>
    <s v="8 días 16:10"/>
    <x v="606"/>
    <x v="1"/>
    <s v="SIN DATO"/>
    <s v="SIN DATO"/>
    <s v="SIN DATO"/>
    <s v="ABIERTO"/>
    <n v="-75.333053000000007"/>
    <n v="6.1699020000000004"/>
    <s v="SUR-ENE"/>
    <x v="3"/>
    <s v="1"/>
    <x v="1"/>
  </r>
  <r>
    <x v="796"/>
    <s v="ENENOR"/>
    <s v="NUEVO"/>
    <s v="ENENOR"/>
    <d v="2025-09-11T15:02:41"/>
    <x v="746"/>
    <s v="70722847"/>
    <s v="JORGE IVAN BUITRAGO NARANJO"/>
    <s v="SIN DATOS"/>
    <s v="3146518099"/>
    <x v="794"/>
    <x v="57"/>
    <s v="900057560001716205"/>
    <x v="57"/>
    <x v="6"/>
    <s v="Revisor Instalac. Regadas Oriente"/>
    <x v="0"/>
    <x v="0"/>
    <x v="745"/>
    <s v="6 días 21:45"/>
    <x v="607"/>
    <x v="1"/>
    <s v="SIN DATO"/>
    <s v="SIN DATO"/>
    <s v="SIN DATO"/>
    <s v="ABIERTO"/>
    <n v="-75.061094323000006"/>
    <n v="5.7595923510000402"/>
    <s v="SUR-ENE"/>
    <x v="3"/>
    <s v="1"/>
    <x v="1"/>
  </r>
  <r>
    <x v="797"/>
    <s v="ENERES"/>
    <s v="NUEVO"/>
    <s v="ENERES"/>
    <d v="2025-09-11T16:22:30"/>
    <x v="747"/>
    <s v="70722847"/>
    <s v="JORGE IVAN BUITRAGO NARANJO"/>
    <s v="SIN DATOS"/>
    <s v="3146518099"/>
    <x v="795"/>
    <x v="57"/>
    <s v="900057560001716382"/>
    <x v="57"/>
    <x v="2"/>
    <s v="Revisor Instalac. Regadas Oriente"/>
    <x v="0"/>
    <x v="0"/>
    <x v="746"/>
    <s v="6 días 21:45"/>
    <x v="607"/>
    <x v="1"/>
    <s v="SIN DATO"/>
    <s v="SIN DATO"/>
    <s v="SIN DATO"/>
    <s v="ABIERTO"/>
    <n v="-75.061094323000006"/>
    <n v="5.7595923510000402"/>
    <s v="SUR-ENE"/>
    <x v="3"/>
    <s v="1"/>
    <x v="1"/>
  </r>
  <r>
    <x v="798"/>
    <s v="ENERES"/>
    <s v="NUEVO"/>
    <s v="ENERES"/>
    <d v="2025-09-11T16:44:50"/>
    <x v="748"/>
    <s v="70722847"/>
    <s v="JORGE IVAN BUITRAGO NARANJO"/>
    <s v="SIN DATOS"/>
    <s v="3146518099"/>
    <x v="796"/>
    <x v="57"/>
    <s v="900057560001716427"/>
    <x v="57"/>
    <x v="2"/>
    <s v="Revisor Instalac. Regadas Oriente"/>
    <x v="0"/>
    <x v="0"/>
    <x v="747"/>
    <s v="6 días 21:46"/>
    <x v="11"/>
    <x v="1"/>
    <s v="SIN DATO"/>
    <s v="SIN DATO"/>
    <s v="SIN DATO"/>
    <s v="ABIERTO"/>
    <n v="-75.061094323000006"/>
    <n v="5.7595923510000402"/>
    <s v="SUR-ENE"/>
    <x v="3"/>
    <s v="1"/>
    <x v="1"/>
  </r>
  <r>
    <x v="799"/>
    <s v="ENERES"/>
    <s v="NUEVO"/>
    <s v="ENERES"/>
    <d v="2025-09-12T15:10:32"/>
    <x v="749"/>
    <s v="15428119"/>
    <s v="LUIS ENRIQUE GARZON OSPINA"/>
    <s v="SIN DATOS"/>
    <s v="3003483846"/>
    <x v="797"/>
    <x v="50"/>
    <s v="190616200371489103"/>
    <x v="50"/>
    <x v="2"/>
    <s v="Revisor Instalac. Regadas Oriente"/>
    <x v="1"/>
    <x v="2"/>
    <x v="748"/>
    <s v="7 días 10:16"/>
    <x v="608"/>
    <x v="0"/>
    <s v="SIN DATO"/>
    <s v="SIN DATO"/>
    <s v="SIN DATO"/>
    <s v="ABIERTO"/>
    <n v="-75.408731169999996"/>
    <n v="6.1815881700000004"/>
    <s v="SUR-ENE"/>
    <x v="3"/>
    <s v="1"/>
    <x v="0"/>
  </r>
  <r>
    <x v="800"/>
    <s v="ENERES"/>
    <s v="NUEVO"/>
    <s v="ENERES"/>
    <d v="2025-09-12T15:22:11"/>
    <x v="750"/>
    <s v="15428119"/>
    <s v="LUIS ENRIQUE GARZON OSPINA"/>
    <s v="SIN DATOS"/>
    <s v="3146711870"/>
    <x v="798"/>
    <x v="50"/>
    <s v="190616200371489102"/>
    <x v="50"/>
    <x v="2"/>
    <s v="Revisor Instalac. Regadas Oriente"/>
    <x v="1"/>
    <x v="2"/>
    <x v="749"/>
    <s v="7 días 10:07"/>
    <x v="609"/>
    <x v="0"/>
    <s v="SIN DATO"/>
    <s v="SIN DATO"/>
    <s v="SIN DATO"/>
    <s v="ABIERTO"/>
    <n v="-75.408731169999996"/>
    <n v="6.1815881700000004"/>
    <s v="SUR-ENE"/>
    <x v="3"/>
    <s v="1"/>
    <x v="0"/>
  </r>
  <r>
    <x v="801"/>
    <s v="ENERES"/>
    <s v="NUEVO"/>
    <s v="ENERES"/>
    <d v="2025-09-17T14:23:39"/>
    <x v="751"/>
    <s v="7822844"/>
    <s v="SCOTT ARNOL GREIG"/>
    <s v="SIN DATOS"/>
    <s v="3002126563"/>
    <x v="799"/>
    <x v="56"/>
    <s v="190376200025000001"/>
    <x v="56"/>
    <x v="2"/>
    <s v="Revisor Instalac. Regadas Oriente"/>
    <x v="1"/>
    <x v="2"/>
    <x v="750"/>
    <s v="8 días 11:58"/>
    <x v="610"/>
    <x v="1"/>
    <s v="SIN DATO"/>
    <s v="SIN DATO"/>
    <s v="SIN DATO"/>
    <s v="ABIERTO"/>
    <n v="-75.386558840000006"/>
    <n v="6.00729238"/>
    <s v="SUR-ENE"/>
    <x v="3"/>
    <s v="1"/>
    <x v="1"/>
  </r>
  <r>
    <x v="802"/>
    <s v="ENERES"/>
    <s v="NUEVO"/>
    <s v="ENERES"/>
    <d v="2025-09-22T14:15:01"/>
    <x v="752"/>
    <s v="1042765327"/>
    <s v="ARLES ANDREY MAZO LOPERA"/>
    <s v="SIN DATOS"/>
    <s v="3147144877"/>
    <x v="800"/>
    <x v="49"/>
    <s v="190318203171080003"/>
    <x v="49"/>
    <x v="2"/>
    <s v="Revisor Instalac. Regadas Oriente"/>
    <x v="1"/>
    <x v="2"/>
    <x v="751"/>
    <s v="11 días 09:35"/>
    <x v="12"/>
    <x v="3"/>
    <s v="SIN DATO"/>
    <s v="SIN DATO"/>
    <s v="SIN DATO"/>
    <s v="ABIERTO"/>
    <n v="-75.456556180000007"/>
    <n v="6.2975245600000003"/>
    <s v="SUR-ENE"/>
    <x v="3"/>
    <s v="1"/>
    <x v="3"/>
  </r>
  <r>
    <x v="803"/>
    <s v="ENERES"/>
    <s v="NUEVO"/>
    <s v="ENERES"/>
    <d v="2025-09-24T07:12:32"/>
    <x v="753"/>
    <s v="8279454"/>
    <s v="JOSE ARGEMIRO RAMIREZ ARIAS"/>
    <s v="3298378"/>
    <s v="3015438696"/>
    <x v="801"/>
    <x v="55"/>
    <s v="190197200611600100"/>
    <x v="55"/>
    <x v="2"/>
    <s v="Revisor Instalac. Regadas Oriente"/>
    <x v="1"/>
    <x v="2"/>
    <x v="752"/>
    <s v="10 días 19:45"/>
    <x v="611"/>
    <x v="2"/>
    <s v="SIN DATO"/>
    <s v="SIN DATO"/>
    <s v="SIN DATO"/>
    <s v="ABIERTO"/>
    <n v="-75.165137169999994"/>
    <n v="6.0352891700000004"/>
    <s v="SUR-ENE"/>
    <x v="3"/>
    <s v="1"/>
    <x v="2"/>
  </r>
  <r>
    <x v="804"/>
    <s v="ENERES"/>
    <s v="NUEVO"/>
    <s v="ENERES"/>
    <d v="2025-09-26T14:02:34"/>
    <x v="754"/>
    <s v="43471227"/>
    <s v="MARGARITA MARIA ALVAREZ ALVAREZ"/>
    <s v="4731119"/>
    <s v="3186487177"/>
    <x v="802"/>
    <x v="61"/>
    <s v="190400200395704027"/>
    <x v="61"/>
    <x v="2"/>
    <s v="Revisor Instalac. Regadas Oriente"/>
    <x v="1"/>
    <x v="2"/>
    <x v="753"/>
    <s v="41 días 14:53"/>
    <x v="12"/>
    <x v="3"/>
    <s v="SIN DATO"/>
    <s v="SIN DATO"/>
    <s v="SIN DATO"/>
    <s v="ABIERTO"/>
    <n v="-75.355530999999999"/>
    <n v="5.9805029999999997"/>
    <s v="SUR-ENE"/>
    <x v="3"/>
    <s v="1"/>
    <x v="3"/>
  </r>
  <r>
    <x v="805"/>
    <s v="ENECNX"/>
    <s v="NUEVO"/>
    <s v="ENECNX"/>
    <d v="2025-12-23T08:10:11"/>
    <x v="755"/>
    <s v="70953649"/>
    <s v="FABIO DE JESUS MARTINEZ SERNA"/>
    <s v="SIN DATOS"/>
    <s v="3137277955"/>
    <x v="803"/>
    <x v="48"/>
    <s v="181038740000000007"/>
    <x v="48"/>
    <x v="1"/>
    <s v="Revisor Punto de Conexión Oriente"/>
    <x v="1"/>
    <x v="1"/>
    <x v="754"/>
    <s v="4 días 08:10"/>
    <x v="612"/>
    <x v="2"/>
    <s v="SIN DATO"/>
    <s v="SIN DATO"/>
    <s v="SIN DATO"/>
    <s v="ABIERTO"/>
    <n v="-75.244640000000004"/>
    <n v="6.2631103299999999"/>
    <s v="SUR-ENE"/>
    <x v="3"/>
    <s v="2"/>
    <x v="2"/>
  </r>
  <r>
    <x v="806"/>
    <s v="ENERES"/>
    <s v="NUEVO"/>
    <s v="ENERES"/>
    <d v="2025-09-29T09:55:23"/>
    <x v="756"/>
    <s v="71314014"/>
    <s v="JUAN FELIPE AGUDELO VASQUEZ"/>
    <s v="SIN DATOS"/>
    <s v="3104215238"/>
    <x v="804"/>
    <x v="49"/>
    <s v="130022008000000003"/>
    <x v="49"/>
    <x v="2"/>
    <s v="Revisor Instalac. Regadas Oriente"/>
    <x v="1"/>
    <x v="2"/>
    <x v="755"/>
    <s v="5 días 08:31"/>
    <x v="449"/>
    <x v="0"/>
    <s v="SIN DATO"/>
    <s v="SIN DATO"/>
    <s v="SIN DATO"/>
    <s v="ABIERTO"/>
    <n v="-75.474366000000003"/>
    <n v="6.213838"/>
    <s v="SUR-ENE"/>
    <x v="3"/>
    <s v="1"/>
    <x v="0"/>
  </r>
  <r>
    <x v="807"/>
    <s v="ENERES"/>
    <s v="NUEVO"/>
    <s v="ENERES"/>
    <d v="2025-09-29T15:28:06"/>
    <x v="757"/>
    <s v="1128443656"/>
    <s v="JHONATAN ALEXANDER MUÑOZ GARCIA"/>
    <s v="5217115"/>
    <s v="3207273724"/>
    <x v="805"/>
    <x v="49"/>
    <s v="190318204600295101"/>
    <x v="49"/>
    <x v="2"/>
    <s v="Revisor Instalac. Regadas Oriente"/>
    <x v="1"/>
    <x v="2"/>
    <x v="756"/>
    <s v="8 días 12:04"/>
    <x v="613"/>
    <x v="1"/>
    <s v="SIN DATO"/>
    <s v="SIN DATO"/>
    <s v="SIN DATO"/>
    <s v="ABIERTO"/>
    <n v="-75.443130999999994"/>
    <n v="6.2579243299999998"/>
    <s v="SUR-ENE"/>
    <x v="3"/>
    <s v="1"/>
    <x v="1"/>
  </r>
  <r>
    <x v="808"/>
    <s v="ENERES"/>
    <s v="CAMBI"/>
    <s v="ENERES"/>
    <d v="2025-09-29T16:14:28"/>
    <x v="758"/>
    <s v="42870497"/>
    <s v="DIANA LUCIA ARISTIZABAL VELASQUEZ"/>
    <s v="3328616"/>
    <s v="3146328764"/>
    <x v="806"/>
    <x v="49"/>
    <s v="190318203202050000"/>
    <x v="49"/>
    <x v="7"/>
    <s v="Revisor Instalac. Regadas Oriente"/>
    <x v="1"/>
    <x v="2"/>
    <x v="757"/>
    <s v="3 días 15:59"/>
    <x v="614"/>
    <x v="0"/>
    <s v="SIN DATO"/>
    <s v="SIN DATO"/>
    <s v="SIN DATO"/>
    <s v="ABIERTO"/>
    <n v="-75.461155309999995"/>
    <n v="6.2940801999999998"/>
    <s v="SUR-ENE"/>
    <x v="3"/>
    <s v="2"/>
    <x v="0"/>
  </r>
  <r>
    <x v="809"/>
    <s v="ENENOR"/>
    <s v="NUEVO"/>
    <s v="ENENOR"/>
    <d v="2025-09-30T15:53:29"/>
    <x v="759"/>
    <s v="98545527"/>
    <s v="JUAN FELIPE JARAMILLO CORREA"/>
    <s v="SIN DATOS"/>
    <s v="3104631873"/>
    <x v="807"/>
    <x v="64"/>
    <s v="190607200505130005"/>
    <x v="64"/>
    <x v="6"/>
    <s v="Revisor Instalac. Regadas Oriente"/>
    <x v="1"/>
    <x v="2"/>
    <x v="758"/>
    <s v="11 días 11:59"/>
    <x v="12"/>
    <x v="3"/>
    <s v="SIN DATO"/>
    <s v="SIN DATO"/>
    <s v="SIN DATO"/>
    <s v="ABIERTO"/>
    <n v="-75.469768000000002"/>
    <n v="6.0805829999999998"/>
    <s v="SUR-ENE"/>
    <x v="3"/>
    <s v="1"/>
    <x v="3"/>
  </r>
  <r>
    <x v="810"/>
    <s v="ENERES"/>
    <s v="NUEVO"/>
    <s v="ENEDOM"/>
    <d v="2025-10-10T07:07:23"/>
    <x v="760"/>
    <s v="43459298"/>
    <s v="MARTHA HELENA LONDOÑO CORTES"/>
    <s v="SIN DATOS"/>
    <s v="3113846652"/>
    <x v="808"/>
    <x v="57"/>
    <s v="190758100779450001"/>
    <x v="57"/>
    <x v="4"/>
    <s v="Habilitación Viviendas Oriente"/>
    <x v="1"/>
    <x v="5"/>
    <x v="759"/>
    <s v="5 días 13:47"/>
    <x v="615"/>
    <x v="0"/>
    <s v="SIN DATO"/>
    <s v="SIN DATO"/>
    <s v="SIN DATO"/>
    <s v="ABIERTO"/>
    <n v="-75.358864999999994"/>
    <n v="5.7128199999999998"/>
    <s v="SUR-ENE"/>
    <x v="3"/>
    <s v="1"/>
    <x v="0"/>
  </r>
  <r>
    <x v="811"/>
    <s v="ENERES"/>
    <s v="NUEVO"/>
    <s v="ENERES"/>
    <d v="2025-10-02T14:50:12"/>
    <x v="761"/>
    <s v="70829524"/>
    <s v="AVELINO DE JESUS GIRALDO QUINTERO"/>
    <s v="SIN DATOS"/>
    <s v="3113115491"/>
    <x v="809"/>
    <x v="58"/>
    <s v="190698200007850006"/>
    <x v="58"/>
    <x v="2"/>
    <s v="Revisor Instalac. Regadas Oriente"/>
    <x v="1"/>
    <x v="2"/>
    <x v="760"/>
    <s v="6 días 10:18"/>
    <x v="616"/>
    <x v="0"/>
    <s v="SIN DATO"/>
    <s v="SIN DATO"/>
    <s v="SIN DATO"/>
    <s v="ABIERTO"/>
    <n v="-75.227440029999997"/>
    <n v="6.1302457800000001"/>
    <s v="SUR-ENE"/>
    <x v="3"/>
    <s v="1"/>
    <x v="0"/>
  </r>
  <r>
    <x v="812"/>
    <s v="ENERES"/>
    <s v="NUEVO"/>
    <s v="ENERES"/>
    <d v="2025-10-03T13:22:45"/>
    <x v="762"/>
    <s v="1053803208"/>
    <s v="JUAN CAMILO VALENCIA OSORIO"/>
    <s v="SIN DATOS"/>
    <s v="3122166441"/>
    <x v="810"/>
    <x v="50"/>
    <s v="190617200700354010"/>
    <x v="50"/>
    <x v="2"/>
    <s v="Revisor Instalac. Regadas Oriente"/>
    <x v="1"/>
    <x v="2"/>
    <x v="761"/>
    <s v="10 días 13:43"/>
    <x v="617"/>
    <x v="2"/>
    <s v="SIN DATO"/>
    <s v="SIN DATO"/>
    <s v="SIN DATO"/>
    <s v="ABIERTO"/>
    <n v="-75.410370130000004"/>
    <n v="6.0957627700000003"/>
    <s v="SUR-ENE"/>
    <x v="3"/>
    <s v="1"/>
    <x v="2"/>
  </r>
  <r>
    <x v="813"/>
    <s v="ENENOR"/>
    <s v="NUEVO"/>
    <s v="ENENOR"/>
    <d v="2025-10-03T17:31:28"/>
    <x v="763"/>
    <s v="71555446"/>
    <s v="JOSE RAMIRO GARCIA GOMEZ"/>
    <s v="SIN DATOS"/>
    <s v="3217586505"/>
    <x v="811"/>
    <x v="64"/>
    <s v="190607100149100010"/>
    <x v="64"/>
    <x v="6"/>
    <s v="Revisor Instalac. Regadas Oriente"/>
    <x v="1"/>
    <x v="2"/>
    <x v="762"/>
    <s v="6 días 21:54"/>
    <x v="618"/>
    <x v="0"/>
    <s v="SIN DATO"/>
    <s v="SIN DATO"/>
    <s v="SIN DATO"/>
    <s v="ABIERTO"/>
    <n v="-75.500349"/>
    <n v="6.0619649999999998"/>
    <s v="SUR-ENE"/>
    <x v="3"/>
    <s v="1"/>
    <x v="0"/>
  </r>
  <r>
    <x v="814"/>
    <s v="ENERES"/>
    <s v="CAMBI"/>
    <s v="ENERES"/>
    <d v="2025-10-06T08:23:46"/>
    <x v="764"/>
    <s v="32487586"/>
    <s v="MARIA VICTORIA YEPES CORREA"/>
    <s v="5832362"/>
    <s v="3136541518"/>
    <x v="812"/>
    <x v="62"/>
    <s v="382218003300670236"/>
    <x v="62"/>
    <x v="7"/>
    <s v="Revisor Instalac. Regadas Oriente"/>
    <x v="0"/>
    <x v="0"/>
    <x v="763"/>
    <s v="0 días 07:47"/>
    <x v="619"/>
    <x v="0"/>
    <s v="SIN DATO"/>
    <s v="SIN DATO"/>
    <s v="SIN DATO"/>
    <s v="ABIERTO"/>
    <n v="-75.157791709999998"/>
    <n v="6.2307269999999999"/>
    <s v="SUR-ENE"/>
    <x v="3"/>
    <s v="2"/>
    <x v="0"/>
  </r>
  <r>
    <x v="815"/>
    <s v="ENERES"/>
    <s v="CAMBI"/>
    <s v="ENERES"/>
    <d v="2025-10-06T08:42:15"/>
    <x v="765"/>
    <s v="32487586"/>
    <s v="MARIA VICTORIA YEPES CORREA"/>
    <s v="5832362"/>
    <s v="3136541518"/>
    <x v="813"/>
    <x v="62"/>
    <s v="382218003300670331"/>
    <x v="62"/>
    <x v="7"/>
    <s v="Revisor Instalac. Regadas Oriente"/>
    <x v="0"/>
    <x v="0"/>
    <x v="764"/>
    <s v="0 días 07:45"/>
    <x v="620"/>
    <x v="0"/>
    <s v="SIN DATO"/>
    <s v="SIN DATO"/>
    <s v="SIN DATO"/>
    <s v="ABIERTO"/>
    <n v="-75.157791709999998"/>
    <n v="6.2307269999999999"/>
    <s v="SUR-ENE"/>
    <x v="3"/>
    <s v="2"/>
    <x v="0"/>
  </r>
  <r>
    <x v="816"/>
    <s v="ENERES"/>
    <s v="NUEVO"/>
    <s v="ENERES"/>
    <d v="2025-10-07T15:15:21"/>
    <x v="766"/>
    <s v="1036396893"/>
    <s v="CARLOS FABIAN MONTOYA OROZCO"/>
    <s v="SIN DATOS"/>
    <s v="3214884195"/>
    <x v="814"/>
    <x v="50"/>
    <s v="190615100627058258"/>
    <x v="50"/>
    <x v="2"/>
    <s v="Revisor Instalac. Regadas Oriente"/>
    <x v="1"/>
    <x v="2"/>
    <x v="765"/>
    <s v="8 días 11:49"/>
    <x v="621"/>
    <x v="1"/>
    <s v="SIN DATO"/>
    <s v="SIN DATO"/>
    <s v="SIN DATO"/>
    <s v="ABIERTO"/>
    <n v="-75.359112999999994"/>
    <n v="6.1472720000000001"/>
    <s v="SUR-ENE"/>
    <x v="3"/>
    <s v="1"/>
    <x v="1"/>
  </r>
  <r>
    <x v="817"/>
    <s v="ENERES"/>
    <s v="NUEVO"/>
    <s v="ENERES"/>
    <d v="2025-10-07T15:26:39"/>
    <x v="767"/>
    <s v="1036396893"/>
    <s v="CARLOS FABIAN MONTOYA OROZCO"/>
    <s v="SIN DATOS"/>
    <s v="3214884195"/>
    <x v="815"/>
    <x v="50"/>
    <s v="190615100627058259"/>
    <x v="50"/>
    <x v="2"/>
    <s v="Revisor Instalac. Regadas Oriente"/>
    <x v="1"/>
    <x v="2"/>
    <x v="766"/>
    <s v="8 días 11:47"/>
    <x v="373"/>
    <x v="1"/>
    <s v="SIN DATO"/>
    <s v="SIN DATO"/>
    <s v="SIN DATO"/>
    <s v="ABIERTO"/>
    <n v="-75.359112999999994"/>
    <n v="6.1472720000000001"/>
    <s v="SUR-ENE"/>
    <x v="3"/>
    <s v="1"/>
    <x v="1"/>
  </r>
  <r>
    <x v="818"/>
    <s v="ENERES"/>
    <s v="NUEVO"/>
    <s v="ENERES"/>
    <d v="2025-10-08T11:08:37"/>
    <x v="768"/>
    <s v="71556347"/>
    <s v="ANTONIO JOSE BOTERO BOTERO"/>
    <s v="SIN DATOS"/>
    <s v="3127677659"/>
    <x v="816"/>
    <x v="64"/>
    <s v="190607100028000001"/>
    <x v="64"/>
    <x v="2"/>
    <s v="Revisor Instalac. Regadas Oriente"/>
    <x v="1"/>
    <x v="2"/>
    <x v="767"/>
    <s v="7 días 14:22"/>
    <x v="622"/>
    <x v="0"/>
    <s v="SIN DATO"/>
    <s v="SIN DATO"/>
    <s v="SIN DATO"/>
    <s v="ABIERTO"/>
    <n v="-75.500859809999994"/>
    <n v="6.05710528"/>
    <s v="SUR-ENE"/>
    <x v="3"/>
    <s v="1"/>
    <x v="0"/>
  </r>
  <r>
    <x v="819"/>
    <s v="ENENOR"/>
    <s v="NUEVO"/>
    <s v="ENENOR"/>
    <d v="2025-10-08T15:49:03"/>
    <x v="769"/>
    <s v="1040181679"/>
    <s v="JOSE DAVID AGUDELO PIEDRAHITA"/>
    <s v="SIN DATOS"/>
    <s v="3008290161"/>
    <x v="817"/>
    <x v="64"/>
    <s v="190607100405536002"/>
    <x v="64"/>
    <x v="6"/>
    <s v="Revisor Instalac. Regadas Oriente"/>
    <x v="1"/>
    <x v="2"/>
    <x v="768"/>
    <s v="0 días 15:41"/>
    <x v="623"/>
    <x v="0"/>
    <s v="SIN DATO"/>
    <s v="SIN DATO"/>
    <s v="SIN DATO"/>
    <s v="ABIERTO"/>
    <n v="-75.502731879999999"/>
    <n v="6.0553499999999998"/>
    <s v="SUR-ENE"/>
    <x v="3"/>
    <s v="1"/>
    <x v="0"/>
  </r>
  <r>
    <x v="820"/>
    <s v="ENERES"/>
    <s v="NUEVO"/>
    <s v="ENERES"/>
    <d v="2025-10-15T06:45:21"/>
    <x v="770"/>
    <s v="71526708"/>
    <s v="ANDRES JULIAN SANCHEZ GONZALEZ"/>
    <s v="SIN DATOS"/>
    <s v="3228774338"/>
    <x v="818"/>
    <x v="60"/>
    <s v="190149200581765001"/>
    <x v="60"/>
    <x v="2"/>
    <s v="Revisor Instalac. Regadas Oriente"/>
    <x v="1"/>
    <x v="2"/>
    <x v="769"/>
    <s v="2 días 07:32"/>
    <x v="624"/>
    <x v="0"/>
    <s v="SIN DATO"/>
    <s v="SIN DATO"/>
    <s v="SIN DATO"/>
    <s v="ABIERTO"/>
    <n v="-75.328932829999999"/>
    <n v="6.0938752000000003"/>
    <s v="SUR-ENE"/>
    <x v="3"/>
    <s v="1"/>
    <x v="0"/>
  </r>
  <r>
    <x v="821"/>
    <s v="ENERES"/>
    <s v="NUEVO"/>
    <s v="ENERES"/>
    <d v="2025-10-15T07:37:33"/>
    <x v="771"/>
    <s v="1036773372"/>
    <s v="ALDERSON VALENCIA SOTO"/>
    <s v="SIN DATOS"/>
    <s v="3234444922"/>
    <x v="819"/>
    <x v="60"/>
    <s v="190400200363504006"/>
    <x v="60"/>
    <x v="2"/>
    <s v="Revisor Instalac. Regadas Oriente"/>
    <x v="1"/>
    <x v="2"/>
    <x v="770"/>
    <s v="9 días 21:54"/>
    <x v="16"/>
    <x v="1"/>
    <s v="SIN DATO"/>
    <s v="SIN DATO"/>
    <s v="SIN DATO"/>
    <s v="ABIERTO"/>
    <n v="-75.331454829999998"/>
    <n v="5.9961336699999999"/>
    <s v="SUR-ENE"/>
    <x v="3"/>
    <s v="1"/>
    <x v="1"/>
  </r>
  <r>
    <x v="822"/>
    <s v="ENERES"/>
    <s v="NUEVO"/>
    <s v="ENERES"/>
    <d v="2025-10-15T10:10:25"/>
    <x v="772"/>
    <s v="1036780318"/>
    <s v="MARIA LUCELLY NARVAEZ CASTRO"/>
    <s v="SIN DATOS"/>
    <s v="3116968082"/>
    <x v="820"/>
    <x v="61"/>
    <s v="190400200584305010"/>
    <x v="61"/>
    <x v="2"/>
    <s v="Revisor Instalac. Regadas Oriente"/>
    <x v="1"/>
    <x v="2"/>
    <x v="771"/>
    <s v="9 días 21:54"/>
    <x v="16"/>
    <x v="1"/>
    <s v="SIN DATO"/>
    <s v="SIN DATO"/>
    <s v="SIN DATO"/>
    <s v="ABIERTO"/>
    <n v="-75.344487400000006"/>
    <n v="5.9565357800000003"/>
    <s v="SUR-ENE"/>
    <x v="3"/>
    <s v="1"/>
    <x v="1"/>
  </r>
  <r>
    <x v="823"/>
    <s v="ENERES"/>
    <s v="NUEVO"/>
    <s v="ENERES"/>
    <d v="2025-10-15T13:48:39"/>
    <x v="773"/>
    <s v="1020475722"/>
    <s v="LAURA ANDREA GIL DUQUE"/>
    <s v="SIN DATOS"/>
    <s v="3045572562"/>
    <x v="821"/>
    <x v="48"/>
    <s v="181008805200000003"/>
    <x v="48"/>
    <x v="2"/>
    <s v="Revisor Instalac. Regadas Oriente"/>
    <x v="1"/>
    <x v="2"/>
    <x v="772"/>
    <s v="9 días 21:54"/>
    <x v="16"/>
    <x v="1"/>
    <s v="SIN DATO"/>
    <s v="SIN DATO"/>
    <s v="SIN DATO"/>
    <s v="ABIERTO"/>
    <n v="-75.224052"/>
    <n v="6.2010498299999997"/>
    <s v="SUR-ENE"/>
    <x v="3"/>
    <s v="1"/>
    <x v="1"/>
  </r>
  <r>
    <x v="824"/>
    <s v="ENERES"/>
    <s v="NUEVO"/>
    <s v="ENEDOM"/>
    <d v="2025-10-20T17:59:39"/>
    <x v="774"/>
    <s v="39451892"/>
    <s v="ALBA IRENE ZAPATA RUIZ"/>
    <s v="SIN DATOS"/>
    <s v="3235105746"/>
    <x v="822"/>
    <x v="0"/>
    <s v="130023440000000001"/>
    <x v="49"/>
    <x v="4"/>
    <s v="Habilitación Viviendas Oriente"/>
    <x v="1"/>
    <x v="5"/>
    <x v="773"/>
    <s v="4 días 16:49"/>
    <x v="625"/>
    <x v="0"/>
    <s v="SIN DATO"/>
    <s v="SIN DATO"/>
    <s v="SIN DATO"/>
    <s v="ABIERTO"/>
    <n v="-75.610884501000001"/>
    <n v="6.2574398200000596"/>
    <s v="SUR-ENE"/>
    <x v="3"/>
    <s v="1"/>
    <x v="0"/>
  </r>
  <r>
    <x v="825"/>
    <s v="ENERES"/>
    <s v="NUEVO"/>
    <s v="ENERES"/>
    <d v="2025-10-15T17:02:22"/>
    <x v="775"/>
    <s v="70302950"/>
    <s v="MARIO ALBERTO MEJIA NARANJO"/>
    <s v="SIN DATOS"/>
    <s v="3206131923"/>
    <x v="823"/>
    <x v="50"/>
    <s v="190616200142815203"/>
    <x v="50"/>
    <x v="2"/>
    <s v="Revisor Instalac. Regadas Oriente"/>
    <x v="1"/>
    <x v="2"/>
    <x v="774"/>
    <s v="38 días 06:21"/>
    <x v="12"/>
    <x v="3"/>
    <s v="SIN DATO"/>
    <s v="SIN DATO"/>
    <s v="SIN DATO"/>
    <s v="ABIERTO"/>
    <n v="-75.368514430000005"/>
    <n v="6.1377170200000002"/>
    <s v="SUR-ENE"/>
    <x v="3"/>
    <s v="1"/>
    <x v="3"/>
  </r>
  <r>
    <x v="826"/>
    <s v="ENENOR"/>
    <s v="NUEVO"/>
    <s v="ENENOR"/>
    <d v="2025-10-16T10:55:24"/>
    <x v="776"/>
    <s v="3487983"/>
    <s v="JOAQUIN BERNARDO SIERRA JARAMILLO"/>
    <s v="4378908"/>
    <s v="3152954958"/>
    <x v="824"/>
    <x v="65"/>
    <s v="190585200313600005"/>
    <x v="65"/>
    <x v="6"/>
    <s v="Revisor Instalac. Regadas Oriente"/>
    <x v="1"/>
    <x v="2"/>
    <x v="775"/>
    <s v="9 días 15:04"/>
    <x v="626"/>
    <x v="1"/>
    <s v="SIN DATO"/>
    <s v="SIN DATO"/>
    <s v="SIN DATO"/>
    <s v="ABIERTO"/>
    <n v="-74.675341000000003"/>
    <n v="5.884125"/>
    <s v="SUR-ENE"/>
    <x v="3"/>
    <s v="1"/>
    <x v="1"/>
  </r>
  <r>
    <x v="827"/>
    <s v="ENERES"/>
    <s v="NUEVO"/>
    <s v="ENERES"/>
    <d v="2025-10-16T16:13:45"/>
    <x v="777"/>
    <s v="1036956317"/>
    <s v="JULIANA ANDREA OTALVARO CARVAJAL"/>
    <s v="SIN DATOS"/>
    <s v="3136558679"/>
    <x v="825"/>
    <x v="50"/>
    <s v="190616200260158002"/>
    <x v="50"/>
    <x v="2"/>
    <s v="Revisor Instalac. Regadas Oriente"/>
    <x v="1"/>
    <x v="2"/>
    <x v="776"/>
    <s v="8 días 11:58"/>
    <x v="610"/>
    <x v="1"/>
    <s v="SIN DATO"/>
    <s v="SIN DATO"/>
    <s v="SIN DATO"/>
    <s v="ABIERTO"/>
    <n v="-75.358641000000006"/>
    <n v="6.2180289999999996"/>
    <s v="SUR-ENE"/>
    <x v="3"/>
    <s v="1"/>
    <x v="1"/>
  </r>
  <r>
    <x v="828"/>
    <s v="ENERES"/>
    <s v="NUEVO"/>
    <s v="ENERES"/>
    <d v="2025-10-17T11:51:45"/>
    <x v="778"/>
    <s v="43644655"/>
    <s v="FLOR CERENEL GIRALDO HERNANDEZ"/>
    <s v="SIN DATOS"/>
    <s v="3127398812"/>
    <x v="826"/>
    <x v="54"/>
    <s v="190313200770000005"/>
    <x v="54"/>
    <x v="2"/>
    <s v="Revisor Instalac. Regadas Oriente"/>
    <x v="1"/>
    <x v="2"/>
    <x v="777"/>
    <s v="6 días 21:52"/>
    <x v="627"/>
    <x v="0"/>
    <s v="SIN DATO"/>
    <s v="SIN DATO"/>
    <s v="SIN DATO"/>
    <s v="ABIERTO"/>
    <n v="-75.160717259999998"/>
    <n v="6.1503861500000001"/>
    <s v="SUR-ENE"/>
    <x v="3"/>
    <s v="1"/>
    <x v="0"/>
  </r>
  <r>
    <x v="829"/>
    <s v="ENERES"/>
    <s v="NUEVO"/>
    <s v="ENERES"/>
    <d v="2025-10-17T16:42:12"/>
    <x v="779"/>
    <s v="860513493"/>
    <s v="CONSTRUCTORA BOLIVAR S.A."/>
    <s v="SIN DATOS"/>
    <s v="3016173980"/>
    <x v="827"/>
    <x v="50"/>
    <s v="900056150001802380"/>
    <x v="50"/>
    <x v="2"/>
    <s v="Revisor Instalac. Regadas Oriente"/>
    <x v="0"/>
    <x v="0"/>
    <x v="778"/>
    <s v="7 días 21:54"/>
    <x v="628"/>
    <x v="2"/>
    <s v="SIN DATO"/>
    <s v="SIN DATO"/>
    <s v="SIN DATO"/>
    <s v="ABIERTO"/>
    <n v="-75.361135189999999"/>
    <n v="6.1565797900000003"/>
    <s v="SUR-ENE"/>
    <x v="3"/>
    <s v="1"/>
    <x v="2"/>
  </r>
  <r>
    <x v="830"/>
    <s v="ENENOR"/>
    <s v="NUEVO"/>
    <s v="ENENOR"/>
    <d v="2025-10-21T07:42:14"/>
    <x v="780"/>
    <s v="6619251"/>
    <s v="LUIS ALBERTO ZUABIATE VERU"/>
    <s v="SIN DATOS"/>
    <s v="3052099948"/>
    <x v="828"/>
    <x v="64"/>
    <s v="190607200511100010"/>
    <x v="64"/>
    <x v="6"/>
    <s v="Revisor Instalac. Regadas Oriente"/>
    <x v="1"/>
    <x v="2"/>
    <x v="779"/>
    <s v="10 días 15:18"/>
    <x v="629"/>
    <x v="2"/>
    <s v="SIN DATO"/>
    <s v="SIN DATO"/>
    <s v="SIN DATO"/>
    <s v="ABIERTO"/>
    <n v="-75.480053670000004"/>
    <n v="6.0891444999999997"/>
    <s v="SUR-ENE"/>
    <x v="3"/>
    <s v="1"/>
    <x v="2"/>
  </r>
  <r>
    <x v="831"/>
    <s v="ENERES"/>
    <s v="NUEVO"/>
    <s v="ENERES"/>
    <d v="2025-10-21T08:18:13"/>
    <x v="781"/>
    <s v="1017154429"/>
    <s v="JUAN CAMILO LONDOÑO VALENCIA"/>
    <s v="SIN DATOS"/>
    <s v="3243336070"/>
    <x v="829"/>
    <x v="56"/>
    <s v="190375100169690001"/>
    <x v="56"/>
    <x v="2"/>
    <s v="Revisor Instalac. Regadas Oriente"/>
    <x v="1"/>
    <x v="2"/>
    <x v="780"/>
    <s v="8 días 21:50"/>
    <x v="630"/>
    <x v="1"/>
    <s v="SIN DATO"/>
    <s v="SIN DATO"/>
    <s v="SIN DATO"/>
    <s v="ABIERTO"/>
    <n v="-75.429018569999997"/>
    <n v="6.0335718500000004"/>
    <s v="SUR-ENE"/>
    <x v="3"/>
    <s v="1"/>
    <x v="1"/>
  </r>
  <r>
    <x v="832"/>
    <s v="ENERES"/>
    <s v="NUEVO"/>
    <s v="ENERES"/>
    <d v="2025-10-21T08:52:16"/>
    <x v="782"/>
    <s v="1017154429"/>
    <s v="JUAN CAMILO LONDOÑO VALENCIA"/>
    <s v="SIN DATOS"/>
    <s v="3243336070"/>
    <x v="830"/>
    <x v="56"/>
    <s v="190375100169690002"/>
    <x v="56"/>
    <x v="2"/>
    <s v="Revisor Instalac. Regadas Oriente"/>
    <x v="1"/>
    <x v="2"/>
    <x v="781"/>
    <s v="8 días 21:50"/>
    <x v="630"/>
    <x v="1"/>
    <s v="SIN DATO"/>
    <s v="SIN DATO"/>
    <s v="SIN DATO"/>
    <s v="ABIERTO"/>
    <n v="-75.429018569999997"/>
    <n v="6.0335718500000004"/>
    <s v="SUR-ENE"/>
    <x v="3"/>
    <s v="1"/>
    <x v="1"/>
  </r>
  <r>
    <x v="833"/>
    <s v="ENERES"/>
    <s v="NUEVO"/>
    <s v="ENERES"/>
    <d v="2025-10-21T09:18:46"/>
    <x v="783"/>
    <s v="1017154429"/>
    <s v="JUAN CAMILO LONDOÑO VALENCIA"/>
    <s v="SIN DATOS"/>
    <s v="3243336070"/>
    <x v="831"/>
    <x v="56"/>
    <s v="190375100169690003"/>
    <x v="56"/>
    <x v="2"/>
    <s v="Revisor Instalac. Regadas Oriente"/>
    <x v="1"/>
    <x v="2"/>
    <x v="782"/>
    <s v="3 días 10:34"/>
    <x v="534"/>
    <x v="0"/>
    <s v="SIN DATO"/>
    <s v="SIN DATO"/>
    <s v="SIN DATO"/>
    <s v="ABIERTO"/>
    <n v="-75.429018569999997"/>
    <n v="6.0335718500000004"/>
    <s v="SUR-ENE"/>
    <x v="3"/>
    <s v="1"/>
    <x v="0"/>
  </r>
  <r>
    <x v="834"/>
    <s v="ENENOR"/>
    <s v="NUEVO"/>
    <s v="ENENOR"/>
    <d v="2025-10-21T16:52:47"/>
    <x v="784"/>
    <s v="1045021662"/>
    <s v="DEISY ANDREA DUQUE ZULUAGA"/>
    <s v="SIN DATOS"/>
    <s v="3234116317"/>
    <x v="832"/>
    <x v="50"/>
    <s v="190615100627630101"/>
    <x v="50"/>
    <x v="6"/>
    <s v="Revisor Instalac. Regadas Oriente"/>
    <x v="1"/>
    <x v="2"/>
    <x v="783"/>
    <s v="8 días 21:50"/>
    <x v="630"/>
    <x v="1"/>
    <s v="SIN DATO"/>
    <s v="SIN DATO"/>
    <s v="SIN DATO"/>
    <s v="ABIERTO"/>
    <n v="-75.358768999999995"/>
    <n v="6.1471090000000004"/>
    <s v="SUR-ENE"/>
    <x v="3"/>
    <s v="1"/>
    <x v="1"/>
  </r>
  <r>
    <x v="835"/>
    <s v="ENERES"/>
    <s v="NUEVO"/>
    <s v="ENERES"/>
    <d v="2025-10-21T17:08:29"/>
    <x v="785"/>
    <s v="1045021662"/>
    <s v="DEISY ANDREA DUQUE ZULUAGA"/>
    <s v="SIN DATOS"/>
    <s v="3234116317"/>
    <x v="833"/>
    <x v="50"/>
    <s v="190615100627630201"/>
    <x v="50"/>
    <x v="2"/>
    <s v="Revisor Instalac. Regadas Oriente"/>
    <x v="1"/>
    <x v="2"/>
    <x v="784"/>
    <s v="8 días 21:51"/>
    <x v="631"/>
    <x v="1"/>
    <s v="SIN DATO"/>
    <s v="SIN DATO"/>
    <s v="SIN DATO"/>
    <s v="ABIERTO"/>
    <n v="-75.358768999999995"/>
    <n v="6.1471090000000004"/>
    <s v="SUR-ENE"/>
    <x v="3"/>
    <s v="1"/>
    <x v="1"/>
  </r>
  <r>
    <x v="836"/>
    <s v="ENENOR"/>
    <s v="NUEVO"/>
    <s v="ENENOR"/>
    <d v="2025-10-22T09:14:30"/>
    <x v="786"/>
    <s v="1140884018"/>
    <s v="ALEXANDER PAYARES AVILA"/>
    <s v="SIN DATOS"/>
    <s v="3105367394"/>
    <x v="834"/>
    <x v="64"/>
    <s v="190617200774325001"/>
    <x v="64"/>
    <x v="6"/>
    <s v="Revisor Instalac. Regadas Oriente"/>
    <x v="1"/>
    <x v="2"/>
    <x v="785"/>
    <s v="9 días 17:38"/>
    <x v="632"/>
    <x v="1"/>
    <s v="SIN DATO"/>
    <s v="SIN DATO"/>
    <s v="SIN DATO"/>
    <s v="ABIERTO"/>
    <n v="-75.515626435999906"/>
    <n v="6.0536029900000603"/>
    <s v="SUR-ENE"/>
    <x v="3"/>
    <s v="1"/>
    <x v="1"/>
  </r>
  <r>
    <x v="837"/>
    <s v="ENERES"/>
    <s v="NUEVO"/>
    <s v="ENERES"/>
    <d v="2025-10-22T10:36:10"/>
    <x v="787"/>
    <s v="1038414563"/>
    <s v="SEBASTIAN ALONSO DUQUE GIRALDO"/>
    <s v="SIN DATOS"/>
    <s v="3145331874"/>
    <x v="835"/>
    <x v="51"/>
    <s v="190440200621850002"/>
    <x v="51"/>
    <x v="2"/>
    <s v="Revisor Instalac. Regadas Oriente"/>
    <x v="1"/>
    <x v="2"/>
    <x v="786"/>
    <s v="4 días 06:15"/>
    <x v="633"/>
    <x v="0"/>
    <s v="SIN DATO"/>
    <s v="SIN DATO"/>
    <s v="SIN DATO"/>
    <s v="ABIERTO"/>
    <n v="-75.313708640000002"/>
    <n v="6.1275614599999999"/>
    <s v="SUR-ENE"/>
    <x v="3"/>
    <s v="1"/>
    <x v="0"/>
  </r>
  <r>
    <x v="838"/>
    <s v="ENERES"/>
    <s v="NUEVO"/>
    <s v="ENEDOM"/>
    <d v="2025-10-27T16:22:43"/>
    <x v="788"/>
    <s v="39448687"/>
    <s v="ANA LUCIA LONDOÑO RAMIREZ"/>
    <s v="SIN DATOS"/>
    <s v="3122480805"/>
    <x v="836"/>
    <x v="49"/>
    <s v="130025977000000001"/>
    <x v="49"/>
    <x v="4"/>
    <s v="Habilitación Viviendas Oriente"/>
    <x v="1"/>
    <x v="5"/>
    <x v="787"/>
    <s v="4 días 16:50"/>
    <x v="634"/>
    <x v="0"/>
    <s v="SIN DATO"/>
    <s v="SIN DATO"/>
    <s v="SIN DATO"/>
    <s v="ABIERTO"/>
    <n v="-75.467969999999994"/>
    <n v="6.2291860000000003"/>
    <s v="SUR-ENE"/>
    <x v="3"/>
    <s v="1"/>
    <x v="0"/>
  </r>
  <r>
    <x v="839"/>
    <s v="ENENOR"/>
    <s v="NUEVO"/>
    <s v="ENENOR"/>
    <d v="2025-10-23T09:55:31"/>
    <x v="789"/>
    <s v="71112047"/>
    <s v="LUIS EDUARDO GIRALDO GARCIA"/>
    <s v="SIN DATOS"/>
    <s v="3022070673"/>
    <x v="837"/>
    <x v="60"/>
    <s v="190149100086034004"/>
    <x v="60"/>
    <x v="6"/>
    <s v="Revisor Instalac. Regadas Oriente"/>
    <x v="1"/>
    <x v="2"/>
    <x v="788"/>
    <s v="7 días 08:36"/>
    <x v="635"/>
    <x v="0"/>
    <s v="SIN DATO"/>
    <s v="SIN DATO"/>
    <s v="SIN DATO"/>
    <s v="ABIERTO"/>
    <n v="-75.336099000000004"/>
    <n v="6.0927340000000001"/>
    <s v="SUR-ENE"/>
    <x v="3"/>
    <s v="1"/>
    <x v="0"/>
  </r>
  <r>
    <x v="840"/>
    <s v="ENERES"/>
    <s v="NUEVO"/>
    <s v="ENERES"/>
    <d v="2025-10-23T10:20:36"/>
    <x v="790"/>
    <s v="71112047"/>
    <s v="LUIS EDUARDO GIRALDO GARCIA"/>
    <s v="SIN DATOS"/>
    <s v="3022070673"/>
    <x v="838"/>
    <x v="60"/>
    <s v="190149100086034005"/>
    <x v="60"/>
    <x v="2"/>
    <s v="Revisor Instalac. Regadas Oriente"/>
    <x v="1"/>
    <x v="2"/>
    <x v="789"/>
    <s v="7 días 08:36"/>
    <x v="635"/>
    <x v="0"/>
    <s v="SIN DATO"/>
    <s v="SIN DATO"/>
    <s v="SIN DATO"/>
    <s v="ABIERTO"/>
    <n v="-75.336099000000004"/>
    <n v="6.0927340000000001"/>
    <s v="SUR-ENE"/>
    <x v="3"/>
    <s v="1"/>
    <x v="0"/>
  </r>
  <r>
    <x v="841"/>
    <s v="ENERES"/>
    <s v="NUEVO"/>
    <s v="ENERES"/>
    <d v="2025-10-23T10:38:39"/>
    <x v="791"/>
    <s v="71112047"/>
    <s v="LUIS EDUARDO GIRALDO GARCIA"/>
    <s v="SIN DATOS"/>
    <s v="3022070673"/>
    <x v="839"/>
    <x v="60"/>
    <s v="190149100086034003"/>
    <x v="60"/>
    <x v="2"/>
    <s v="Revisor Instalac. Regadas Oriente"/>
    <x v="1"/>
    <x v="2"/>
    <x v="790"/>
    <s v="7 días 08:35"/>
    <x v="636"/>
    <x v="0"/>
    <s v="SIN DATO"/>
    <s v="SIN DATO"/>
    <s v="SIN DATO"/>
    <s v="ABIERTO"/>
    <n v="-75.336099000000004"/>
    <n v="6.0927340000000001"/>
    <s v="SUR-ENE"/>
    <x v="3"/>
    <s v="1"/>
    <x v="0"/>
  </r>
  <r>
    <x v="842"/>
    <s v="ENEPRE"/>
    <s v="NUEVO"/>
    <s v="ENEPRE"/>
    <d v="2025-10-24T14:11:58"/>
    <x v="792"/>
    <s v="3582830"/>
    <s v="JUAN MARIA LOPEZ GALLO"/>
    <s v="SIN DATOS"/>
    <s v="3001273785"/>
    <x v="840"/>
    <x v="59"/>
    <s v="188042095700000000"/>
    <x v="59"/>
    <x v="5"/>
    <s v="Energía Prepago Oriente"/>
    <x v="1"/>
    <x v="4"/>
    <x v="791"/>
    <s v="5 días 09:00"/>
    <x v="637"/>
    <x v="0"/>
    <s v="SIN DATO"/>
    <s v="SIN DATO"/>
    <s v="SIN DATO"/>
    <s v="ABIERTO"/>
    <n v="-74.912672999999998"/>
    <n v="6.3454050000000004"/>
    <s v="SUR-ENE"/>
    <x v="3"/>
    <s v="1"/>
    <x v="0"/>
  </r>
  <r>
    <x v="843"/>
    <s v="ENERES"/>
    <s v="NUEVO"/>
    <s v="ENERES"/>
    <d v="2025-10-24T15:00:20"/>
    <x v="793"/>
    <s v="1128264848"/>
    <s v="DANIEL QUINTERO GOMEZ"/>
    <s v="SIN DATOS"/>
    <s v="3136252245"/>
    <x v="841"/>
    <x v="49"/>
    <s v="190318203306200002"/>
    <x v="49"/>
    <x v="2"/>
    <s v="Revisor Instalac. Regadas Oriente"/>
    <x v="1"/>
    <x v="2"/>
    <x v="792"/>
    <s v="2 días 20:55"/>
    <x v="638"/>
    <x v="0"/>
    <s v="SIN DATO"/>
    <s v="SIN DATO"/>
    <s v="SIN DATO"/>
    <s v="ABIERTO"/>
    <n v="-75.456787030000001"/>
    <n v="6.2765931200000002"/>
    <s v="SUR-ENE"/>
    <x v="3"/>
    <s v="1"/>
    <x v="0"/>
  </r>
  <r>
    <x v="844"/>
    <s v="ENENOR"/>
    <s v="NUEVO"/>
    <s v="ENENOR"/>
    <d v="2025-10-24T15:14:12"/>
    <x v="794"/>
    <s v="43524727"/>
    <s v="ANA CAROLINA ARBOLEDA GALLO"/>
    <s v="SIN DATOS"/>
    <s v="3002104076"/>
    <x v="842"/>
    <x v="64"/>
    <s v="190607200513180000"/>
    <x v="64"/>
    <x v="6"/>
    <s v="Revisor Instalac. Regadas Oriente"/>
    <x v="1"/>
    <x v="2"/>
    <x v="793"/>
    <s v="6 días 16:22"/>
    <x v="639"/>
    <x v="0"/>
    <s v="SIN DATO"/>
    <s v="SIN DATO"/>
    <s v="SIN DATO"/>
    <s v="ABIERTO"/>
    <n v="-75.486833329999996"/>
    <n v="6.0932236700000004"/>
    <s v="SUR-ENE"/>
    <x v="3"/>
    <s v="1"/>
    <x v="0"/>
  </r>
  <r>
    <x v="845"/>
    <s v="ENENOR"/>
    <s v="NUEVO"/>
    <s v="ENENOR"/>
    <d v="2025-10-27T15:21:54"/>
    <x v="795"/>
    <s v="21953987"/>
    <s v="OFIR  DE JESUS SERNA SANCHEZ"/>
    <s v="SIN DATOS"/>
    <s v="3148904389"/>
    <x v="843"/>
    <x v="64"/>
    <s v="190607200692270004"/>
    <x v="64"/>
    <x v="6"/>
    <s v="Revisor Instalac. Regadas Oriente"/>
    <x v="1"/>
    <x v="2"/>
    <x v="794"/>
    <s v="3 días 08:39"/>
    <x v="640"/>
    <x v="0"/>
    <s v="SIN DATO"/>
    <s v="SIN DATO"/>
    <s v="SIN DATO"/>
    <s v="ABIERTO"/>
    <n v="-75.50916617"/>
    <n v="5.9753101700000002"/>
    <s v="SUR-ENE"/>
    <x v="3"/>
    <s v="1"/>
    <x v="0"/>
  </r>
  <r>
    <x v="846"/>
    <s v="ENERES"/>
    <s v="NUEVO"/>
    <s v="ENERES"/>
    <d v="2025-10-27T15:27:20"/>
    <x v="796"/>
    <s v="98668562"/>
    <s v="CARLOS FERNANDO GAVIRIA CORREA"/>
    <s v="3858787"/>
    <s v="3054698877"/>
    <x v="844"/>
    <x v="64"/>
    <s v="190607200511100011"/>
    <x v="64"/>
    <x v="2"/>
    <s v="Revisor Instalac. Regadas Oriente"/>
    <x v="1"/>
    <x v="2"/>
    <x v="795"/>
    <s v="2 días 07:48"/>
    <x v="641"/>
    <x v="0"/>
    <s v="SIN DATO"/>
    <s v="SIN DATO"/>
    <s v="SIN DATO"/>
    <s v="ABIERTO"/>
    <n v="-75.480053670000004"/>
    <n v="6.0891444999999997"/>
    <s v="SUR-ENE"/>
    <x v="3"/>
    <s v="1"/>
    <x v="0"/>
  </r>
  <r>
    <x v="847"/>
    <s v="ENERES"/>
    <s v="NUEVO"/>
    <s v="ENERES"/>
    <d v="2025-10-28T17:06:43"/>
    <x v="797"/>
    <s v="43702351"/>
    <s v="ALBA YANETH DUQUE QUICENO"/>
    <s v="SIN DATOS"/>
    <s v="3128433715"/>
    <x v="845"/>
    <x v="59"/>
    <s v="188022736000000202"/>
    <x v="59"/>
    <x v="2"/>
    <s v="Revisor Instalac. Regadas Oriente"/>
    <x v="1"/>
    <x v="2"/>
    <x v="796"/>
    <s v="3 días 17:09"/>
    <x v="642"/>
    <x v="0"/>
    <s v="SIN DATO"/>
    <s v="SIN DATO"/>
    <s v="SIN DATO"/>
    <s v="ABIERTO"/>
    <n v="-75.031761320000001"/>
    <n v="6.3084348200000004"/>
    <s v="SUR-ENE"/>
    <x v="3"/>
    <s v="1"/>
    <x v="0"/>
  </r>
  <r>
    <x v="848"/>
    <s v="ENENOR"/>
    <s v="NUEVO"/>
    <s v="ENENOR"/>
    <d v="2025-10-29T13:27:49"/>
    <x v="798"/>
    <s v="901340678"/>
    <s v="VELEZGO SAS"/>
    <s v="SIN DATOS"/>
    <s v="3213249448"/>
    <x v="846"/>
    <x v="50"/>
    <s v="190617200652293014"/>
    <x v="50"/>
    <x v="6"/>
    <s v="Revisor Instalac. Regadas Oriente"/>
    <x v="1"/>
    <x v="2"/>
    <x v="797"/>
    <s v="7 días 10:36"/>
    <x v="643"/>
    <x v="0"/>
    <s v="SIN DATO"/>
    <s v="SIN DATO"/>
    <s v="SIN DATO"/>
    <s v="ABIERTO"/>
    <n v="-75.415231000000006"/>
    <n v="6.107901"/>
    <s v="SUR-ENE"/>
    <x v="3"/>
    <s v="1"/>
    <x v="0"/>
  </r>
  <r>
    <x v="849"/>
    <s v="ENERES"/>
    <s v="NUEVO"/>
    <s v="ENERES"/>
    <d v="2025-10-29T13:44:10"/>
    <x v="799"/>
    <s v="21871999"/>
    <s v="GLORIA ELISA DE LA TRINIDAD GOMEZ ROJAS"/>
    <s v="4238637"/>
    <s v="3226238041"/>
    <x v="847"/>
    <x v="51"/>
    <s v="190440200544500033"/>
    <x v="51"/>
    <x v="2"/>
    <s v="Revisor Instalac. Regadas Oriente"/>
    <x v="1"/>
    <x v="2"/>
    <x v="798"/>
    <s v="10 días 12:12"/>
    <x v="644"/>
    <x v="2"/>
    <s v="SIN DATO"/>
    <s v="SIN DATO"/>
    <s v="SIN DATO"/>
    <s v="ABIERTO"/>
    <n v="-75.348941539999998"/>
    <n v="6.1699894799999999"/>
    <s v="SUR-ENE"/>
    <x v="3"/>
    <s v="1"/>
    <x v="2"/>
  </r>
  <r>
    <x v="850"/>
    <s v="ENERES"/>
    <s v="NUEVO"/>
    <s v="ENERES"/>
    <d v="2025-10-29T14:04:13"/>
    <x v="800"/>
    <s v="1152455184"/>
    <s v="ANDRES CAMILO JARAMILLO ALVAREZ"/>
    <s v="3808080"/>
    <s v="3117628592"/>
    <x v="848"/>
    <x v="61"/>
    <s v="190400200395704029"/>
    <x v="61"/>
    <x v="2"/>
    <s v="Revisor Instalac. Regadas Oriente"/>
    <x v="1"/>
    <x v="2"/>
    <x v="799"/>
    <s v="5 días 12:08"/>
    <x v="645"/>
    <x v="0"/>
    <s v="SIN DATO"/>
    <s v="SIN DATO"/>
    <s v="SIN DATO"/>
    <s v="ABIERTO"/>
    <n v="-75.355531499999998"/>
    <n v="5.9805031"/>
    <s v="SUR-ENE"/>
    <x v="3"/>
    <s v="1"/>
    <x v="0"/>
  </r>
  <r>
    <x v="851"/>
    <s v="ENERES"/>
    <s v="NUEVO"/>
    <s v="ENERES"/>
    <d v="2025-10-29T14:31:58"/>
    <x v="801"/>
    <s v="54190104"/>
    <s v="MARTHA LUCIA GARCIA CANO"/>
    <s v="SIN DATOS"/>
    <s v="3136500347"/>
    <x v="849"/>
    <x v="49"/>
    <s v="190318203171080000"/>
    <x v="49"/>
    <x v="2"/>
    <s v="Revisor Instalac. Regadas Oriente"/>
    <x v="1"/>
    <x v="2"/>
    <x v="800"/>
    <s v="4 días 15:25"/>
    <x v="521"/>
    <x v="0"/>
    <s v="SIN DATO"/>
    <s v="SIN DATO"/>
    <s v="SIN DATO"/>
    <s v="ABIERTO"/>
    <n v="-75.456346999999994"/>
    <n v="6.297282"/>
    <s v="SUR-ENE"/>
    <x v="3"/>
    <s v="1"/>
    <x v="0"/>
  </r>
  <r>
    <x v="852"/>
    <s v="ENERES"/>
    <s v="NUEVO"/>
    <s v="ENERES"/>
    <d v="2025-10-30T08:19:12"/>
    <x v="802"/>
    <s v="43786161"/>
    <s v="HELDA AMPARO ZULUAGA CASTAÑO"/>
    <s v="SIN DATOS"/>
    <s v="3137122721"/>
    <x v="850"/>
    <x v="48"/>
    <s v="181055517500000001"/>
    <x v="48"/>
    <x v="2"/>
    <s v="Revisor Instalac. Regadas Oriente"/>
    <x v="1"/>
    <x v="2"/>
    <x v="801"/>
    <s v="9 días 09:29"/>
    <x v="646"/>
    <x v="1"/>
    <s v="SIN DATO"/>
    <s v="SIN DATO"/>
    <s v="SIN DATO"/>
    <s v="ABIERTO"/>
    <n v="-75.220105720000006"/>
    <n v="6.1933387199999999"/>
    <s v="SUR-ENE"/>
    <x v="3"/>
    <s v="1"/>
    <x v="1"/>
  </r>
  <r>
    <x v="853"/>
    <s v="ENERES"/>
    <s v="NUEVO"/>
    <s v="ENERES"/>
    <d v="2025-10-30T10:01:17"/>
    <x v="803"/>
    <s v="70827757"/>
    <s v="OMAR DE JESUS GIRALDO GALEANO"/>
    <s v="5839936"/>
    <s v="3105924580"/>
    <x v="851"/>
    <x v="56"/>
    <s v="190375100822688001"/>
    <x v="56"/>
    <x v="2"/>
    <s v="Revisor Instalac. Regadas Oriente"/>
    <x v="1"/>
    <x v="2"/>
    <x v="802"/>
    <s v="8 días 11:34"/>
    <x v="647"/>
    <x v="1"/>
    <s v="SIN DATO"/>
    <s v="SIN DATO"/>
    <s v="SIN DATO"/>
    <s v="ABIERTO"/>
    <n v="-75.425912999999994"/>
    <n v="6.0231389999999996"/>
    <s v="SUR-ENE"/>
    <x v="3"/>
    <s v="1"/>
    <x v="1"/>
  </r>
  <r>
    <x v="854"/>
    <s v="ENERES"/>
    <s v="NUEVO"/>
    <s v="ENERES"/>
    <d v="2025-10-30T15:24:32"/>
    <x v="804"/>
    <s v="98514139"/>
    <s v="JOHN MIGUEL DIEZ BENJUMEA"/>
    <s v="SIN DATOS"/>
    <s v="3006532877"/>
    <x v="852"/>
    <x v="46"/>
    <s v="190674200646830001"/>
    <x v="46"/>
    <x v="2"/>
    <s v="Revisor Instalac. Regadas Oriente"/>
    <x v="1"/>
    <x v="2"/>
    <x v="803"/>
    <s v="9 días 10:30"/>
    <x v="648"/>
    <x v="1"/>
    <s v="SIN DATO"/>
    <s v="SIN DATO"/>
    <s v="SIN DATO"/>
    <s v="ABIERTO"/>
    <n v="-75.362359330000004"/>
    <n v="6.2630376700000001"/>
    <s v="SUR-ENE"/>
    <x v="3"/>
    <s v="1"/>
    <x v="1"/>
  </r>
  <r>
    <x v="855"/>
    <s v="ENERES"/>
    <s v="NUEVO"/>
    <s v="ENEDOM"/>
    <d v="2025-12-22T09:04:02"/>
    <x v="805"/>
    <s v="1013456749"/>
    <s v="NATACHA RAMIREZ ARENAS"/>
    <s v="SIN DATOS"/>
    <s v="3002185093"/>
    <x v="853"/>
    <x v="52"/>
    <s v="190649100026550001"/>
    <x v="52"/>
    <x v="4"/>
    <s v="Habilitación Viviendas Oriente"/>
    <x v="1"/>
    <x v="5"/>
    <x v="804"/>
    <s v="5 días 09:04"/>
    <x v="649"/>
    <x v="0"/>
    <s v="SIN DATO"/>
    <s v="SIN DATO"/>
    <s v="SIN DATO"/>
    <s v="ABIERTO"/>
    <n v="-74.989129570000003"/>
    <n v="6.18992027"/>
    <s v="SUR-ENE"/>
    <x v="3"/>
    <s v="1"/>
    <x v="0"/>
  </r>
  <r>
    <x v="856"/>
    <s v="ENERES"/>
    <s v="NUEVO"/>
    <s v="ENERES"/>
    <d v="2025-10-31T14:49:43"/>
    <x v="806"/>
    <s v="1037585749"/>
    <s v="MARIA NATALIA BUILES LOPERA"/>
    <s v="SIN DATOS"/>
    <s v="3107156093"/>
    <x v="854"/>
    <x v="50"/>
    <s v="190616200251250003"/>
    <x v="50"/>
    <x v="2"/>
    <s v="Revisor Instalac. Regadas Oriente"/>
    <x v="1"/>
    <x v="2"/>
    <x v="805"/>
    <s v="8 días 10:10"/>
    <x v="650"/>
    <x v="1"/>
    <s v="SIN DATO"/>
    <s v="SIN DATO"/>
    <s v="SIN DATO"/>
    <s v="ABIERTO"/>
    <n v="-75.381619420000007"/>
    <n v="6.2088623800000002"/>
    <s v="SUR-ENE"/>
    <x v="3"/>
    <s v="1"/>
    <x v="1"/>
  </r>
  <r>
    <x v="857"/>
    <s v="ENERES"/>
    <s v="NUEVO"/>
    <s v="ENERES"/>
    <d v="2025-10-31T14:58:11"/>
    <x v="807"/>
    <s v="1037585749"/>
    <s v="MARIA NATALIA BUILES LOPERA"/>
    <s v="SIN DATOS"/>
    <s v="3107156093"/>
    <x v="855"/>
    <x v="50"/>
    <s v="190616200251250004"/>
    <x v="50"/>
    <x v="2"/>
    <s v="Revisor Instalac. Regadas Oriente"/>
    <x v="1"/>
    <x v="2"/>
    <x v="806"/>
    <s v="8 días 10:10"/>
    <x v="650"/>
    <x v="1"/>
    <s v="SIN DATO"/>
    <s v="SIN DATO"/>
    <s v="SIN DATO"/>
    <s v="ABIERTO"/>
    <n v="-75.381619420000007"/>
    <n v="6.2088623800000002"/>
    <s v="SUR-ENE"/>
    <x v="3"/>
    <s v="1"/>
    <x v="1"/>
  </r>
  <r>
    <x v="858"/>
    <s v="ENERES"/>
    <s v="NUEVO"/>
    <s v="ENERES"/>
    <d v="2025-11-05T08:15:32"/>
    <x v="808"/>
    <s v="16947400"/>
    <s v="LUIS FERNANDO MONTES MONTOYA"/>
    <s v="SIN DATOS"/>
    <s v="3136266678"/>
    <x v="856"/>
    <x v="58"/>
    <s v="190698200658605001"/>
    <x v="58"/>
    <x v="2"/>
    <s v="Revisor Instalac. Regadas Oriente"/>
    <x v="1"/>
    <x v="2"/>
    <x v="807"/>
    <s v="6 días 16:54"/>
    <x v="651"/>
    <x v="0"/>
    <s v="SIN DATO"/>
    <s v="SIN DATO"/>
    <s v="SIN DATO"/>
    <s v="ABIERTO"/>
    <n v="-75.288545999999997"/>
    <n v="6.1245130000000003"/>
    <s v="SUR-ENE"/>
    <x v="3"/>
    <s v="1"/>
    <x v="0"/>
  </r>
  <r>
    <x v="859"/>
    <s v="ENERES"/>
    <s v="NUEVO"/>
    <s v="ENEDOM"/>
    <d v="2025-11-07T17:37:01"/>
    <x v="809"/>
    <s v="39358479"/>
    <s v="ERICA MARIA ZAPATA"/>
    <s v="SIN DATOS"/>
    <s v="3022333177"/>
    <x v="857"/>
    <x v="49"/>
    <s v="130023590000000001"/>
    <x v="49"/>
    <x v="4"/>
    <s v="Habilitación Viviendas Metronorte"/>
    <x v="1"/>
    <x v="5"/>
    <x v="808"/>
    <s v="11 días 07:17"/>
    <x v="84"/>
    <x v="1"/>
    <s v="SIN DATO"/>
    <s v="SIN DATO"/>
    <s v="SIN DATO"/>
    <s v="ABIERTO"/>
    <n v="-75.476695370000002"/>
    <n v="6.2312342699999999"/>
    <s v="SUR-ENE"/>
    <x v="3"/>
    <s v="1"/>
    <x v="1"/>
  </r>
  <r>
    <x v="860"/>
    <s v="ENERES"/>
    <s v="NUEVO"/>
    <s v="ENERES"/>
    <d v="2025-11-05T08:37:14"/>
    <x v="810"/>
    <s v="21450071"/>
    <s v="PATRICIA OMAIRA ÁLVAREZ"/>
    <s v="SIN DATOS"/>
    <s v="3181017323"/>
    <x v="858"/>
    <x v="57"/>
    <s v="190755200200427001"/>
    <x v="57"/>
    <x v="2"/>
    <s v="Revisor Instalac. Regadas Oriente"/>
    <x v="1"/>
    <x v="2"/>
    <x v="809"/>
    <s v="10 días 15:20"/>
    <x v="652"/>
    <x v="2"/>
    <s v="SIN DATO"/>
    <s v="SIN DATO"/>
    <s v="SIN DATO"/>
    <s v="ABIERTO"/>
    <n v="-74.832251999999997"/>
    <n v="5.82721"/>
    <s v="SUR-ENE"/>
    <x v="3"/>
    <s v="1"/>
    <x v="2"/>
  </r>
  <r>
    <x v="861"/>
    <s v="ENERES"/>
    <s v="NUEVO"/>
    <s v="ENERES"/>
    <d v="2025-11-05T09:15:35"/>
    <x v="811"/>
    <s v="70721938"/>
    <s v="FRANCISCO SALAZAR JIMENEZ"/>
    <s v="SIN DATOS"/>
    <s v="3181017323"/>
    <x v="859"/>
    <x v="57"/>
    <s v="190755100109200003"/>
    <x v="57"/>
    <x v="2"/>
    <s v="Revisor Instalac. Regadas Oriente"/>
    <x v="1"/>
    <x v="2"/>
    <x v="810"/>
    <s v="8 días 11:58"/>
    <x v="610"/>
    <x v="1"/>
    <s v="SIN DATO"/>
    <s v="SIN DATO"/>
    <s v="SIN DATO"/>
    <s v="ABIERTO"/>
    <n v="-74.829324420000006"/>
    <n v="5.83828703"/>
    <s v="SUR-ENE"/>
    <x v="3"/>
    <s v="1"/>
    <x v="1"/>
  </r>
  <r>
    <x v="862"/>
    <s v="ENENOR"/>
    <s v="NUEVO"/>
    <s v="ENENOR"/>
    <d v="2025-11-06T08:40:52"/>
    <x v="812"/>
    <s v="900553647"/>
    <s v="PROMOTORA DE PROYECTOS HARAS SANTA LUCIA"/>
    <s v="3122711"/>
    <s v="3128652826"/>
    <x v="860"/>
    <x v="64"/>
    <s v="190607200505590118"/>
    <x v="64"/>
    <x v="6"/>
    <s v="Revisor Instalac. Regadas Oriente"/>
    <x v="1"/>
    <x v="2"/>
    <x v="811"/>
    <s v="5 días 10:24"/>
    <x v="653"/>
    <x v="0"/>
    <s v="SIN DATO"/>
    <s v="SIN DATO"/>
    <s v="SIN DATO"/>
    <s v="ABIERTO"/>
    <n v="-75.466300099999998"/>
    <n v="6.0856370000000002"/>
    <s v="SUR-ENE"/>
    <x v="3"/>
    <s v="1"/>
    <x v="0"/>
  </r>
  <r>
    <x v="863"/>
    <s v="ENENOR"/>
    <s v="NUEVO"/>
    <s v="ENENOR"/>
    <d v="2025-11-06T10:18:00"/>
    <x v="813"/>
    <s v="5913929"/>
    <s v="FREDY HUMBERTO TRUJILLO CARVAJAL"/>
    <s v="SIN DATOS"/>
    <s v="3122979456"/>
    <x v="861"/>
    <x v="56"/>
    <s v="190376200103465037"/>
    <x v="56"/>
    <x v="6"/>
    <s v="Revisor Instalac. Regadas Oriente"/>
    <x v="1"/>
    <x v="2"/>
    <x v="812"/>
    <s v="10 días 12:10"/>
    <x v="654"/>
    <x v="2"/>
    <s v="SIN DATO"/>
    <s v="SIN DATO"/>
    <s v="SIN DATO"/>
    <s v="ABIERTO"/>
    <n v="-75.380933639999995"/>
    <n v="6.0318128199999999"/>
    <s v="SUR-ENE"/>
    <x v="3"/>
    <s v="1"/>
    <x v="2"/>
  </r>
  <r>
    <x v="864"/>
    <s v="ENERES"/>
    <s v="NUEVO"/>
    <s v="ENERES"/>
    <d v="2025-11-06T11:17:32"/>
    <x v="814"/>
    <s v="42747398"/>
    <s v="ALIDA DEL SOCORRO CARVAJAL DE RAMIREZ"/>
    <s v="SIN DATOS"/>
    <s v="3146773723"/>
    <x v="862"/>
    <x v="59"/>
    <s v="181085390650000001"/>
    <x v="59"/>
    <x v="2"/>
    <s v="Revisor Instalac. Regadas Oriente"/>
    <x v="1"/>
    <x v="2"/>
    <x v="813"/>
    <s v="7 días 11:27"/>
    <x v="655"/>
    <x v="0"/>
    <s v="SIN DATO"/>
    <s v="SIN DATO"/>
    <s v="SIN DATO"/>
    <s v="ABIERTO"/>
    <n v="-75.242773490000005"/>
    <n v="6.2194195600000004"/>
    <s v="SUR-ENE"/>
    <x v="3"/>
    <s v="1"/>
    <x v="0"/>
  </r>
  <r>
    <x v="865"/>
    <s v="ENENOR"/>
    <s v="NUEVO"/>
    <s v="ENENOR"/>
    <d v="2025-11-06T16:05:53"/>
    <x v="815"/>
    <s v="15387923"/>
    <s v="NELSON ALBERTO ROMAN GARCIA"/>
    <s v="SIN DATOS"/>
    <s v="3105328406"/>
    <x v="863"/>
    <x v="64"/>
    <s v="190607200500116003"/>
    <x v="64"/>
    <x v="6"/>
    <s v="Revisor Instalac. Regadas Oriente"/>
    <x v="1"/>
    <x v="2"/>
    <x v="814"/>
    <s v="10 días 13:59"/>
    <x v="656"/>
    <x v="2"/>
    <s v="SIN DATO"/>
    <s v="SIN DATO"/>
    <s v="SIN DATO"/>
    <s v="ABIERTO"/>
    <n v="-75.465530000000001"/>
    <n v="6.0741641"/>
    <s v="SUR-ENE"/>
    <x v="3"/>
    <s v="1"/>
    <x v="2"/>
  </r>
  <r>
    <x v="866"/>
    <s v="ENERES"/>
    <s v="NUEVO"/>
    <s v="ENERES"/>
    <d v="2025-11-06T16:32:37"/>
    <x v="816"/>
    <s v="1037974183"/>
    <s v="LUIS FERNANDO AGUIRRE CUERVO"/>
    <s v="SIN DATOS"/>
    <s v="3001914342"/>
    <x v="864"/>
    <x v="47"/>
    <s v="190660100153250002"/>
    <x v="47"/>
    <x v="2"/>
    <s v="Revisor Instalac. Regadas Oriente"/>
    <x v="1"/>
    <x v="2"/>
    <x v="815"/>
    <s v="35 días 16:32"/>
    <x v="12"/>
    <x v="3"/>
    <s v="SIN DATO"/>
    <s v="SIN DATO"/>
    <s v="SIN DATO"/>
    <s v="ABIERTO"/>
    <n v="-74.994404529999997"/>
    <n v="6.0412223699999998"/>
    <s v="SUR-ENE"/>
    <x v="3"/>
    <s v="1"/>
    <x v="3"/>
  </r>
  <r>
    <x v="867"/>
    <s v="ENENOR"/>
    <s v="NUEVO"/>
    <s v="ENENOR"/>
    <d v="2025-11-07T08:46:03"/>
    <x v="817"/>
    <s v="1017221648"/>
    <s v="ANGEL LEONARDO CORTINEZ ISAZA"/>
    <s v="SIN DATOS"/>
    <s v="3193249348"/>
    <x v="865"/>
    <x v="48"/>
    <s v="181051990000000003"/>
    <x v="48"/>
    <x v="6"/>
    <s v="Revisor Instalac. Regadas Oriente"/>
    <x v="1"/>
    <x v="2"/>
    <x v="816"/>
    <s v="34 días 08:46"/>
    <x v="12"/>
    <x v="3"/>
    <s v="SIN DATO"/>
    <s v="SIN DATO"/>
    <s v="SIN DATO"/>
    <s v="ABIERTO"/>
    <n v="-75.222571970000004"/>
    <n v="6.2104461999999998"/>
    <s v="SUR-ENE"/>
    <x v="3"/>
    <s v="1"/>
    <x v="3"/>
  </r>
  <r>
    <x v="868"/>
    <s v="ENERES"/>
    <s v="NUEVO"/>
    <s v="ENERES"/>
    <d v="2025-11-07T10:50:39"/>
    <x v="818"/>
    <s v="32500813"/>
    <s v="GLORIA EUGENIA HENAO MURILLO"/>
    <s v="2600581"/>
    <s v="3113164897"/>
    <x v="866"/>
    <x v="56"/>
    <s v="190375100822328001"/>
    <x v="56"/>
    <x v="2"/>
    <s v="Revisor Instalac. Regadas Oriente"/>
    <x v="1"/>
    <x v="2"/>
    <x v="817"/>
    <s v="8 días 09:54"/>
    <x v="657"/>
    <x v="1"/>
    <s v="SIN DATO"/>
    <s v="SIN DATO"/>
    <s v="SIN DATO"/>
    <s v="ABIERTO"/>
    <n v="-75.426924999999997"/>
    <n v="6.0231919999999999"/>
    <s v="SUR-ENE"/>
    <x v="3"/>
    <s v="1"/>
    <x v="1"/>
  </r>
  <r>
    <x v="869"/>
    <s v="ENEMRT"/>
    <s v="NUEVO"/>
    <s v="ENEMVI"/>
    <d v="2025-11-08T15:23:48"/>
    <x v="819"/>
    <s v="1040180120"/>
    <s v="LUIS FERNANDO CASTAÑO CARVAJAL"/>
    <s v="SIN DATOS"/>
    <s v="3116484193"/>
    <x v="867"/>
    <x v="64"/>
    <s v="190607200616150000"/>
    <x v="64"/>
    <x v="9"/>
    <s v="ORIENTE-RMRT-Edwin F. Feria Torres"/>
    <x v="1"/>
    <x v="7"/>
    <x v="818"/>
    <s v="34 días 15:23"/>
    <x v="12"/>
    <x v="3"/>
    <s v="SIN DATO"/>
    <s v="SIN DATO"/>
    <s v="SIN DATO"/>
    <s v="ABIERTO"/>
    <n v="-75.50255129"/>
    <n v="6.0569942899999996"/>
    <s v="SUR-ENE"/>
    <x v="3"/>
    <s v="1"/>
    <x v="3"/>
  </r>
  <r>
    <x v="870"/>
    <s v="ENENOR"/>
    <s v="NUEVO"/>
    <s v="ENENOR"/>
    <d v="2025-11-10T09:00:03"/>
    <x v="820"/>
    <s v="43085829"/>
    <s v="ADRIANA VALENCIA MEJIA"/>
    <s v="3514425"/>
    <s v="3002559593"/>
    <x v="868"/>
    <x v="61"/>
    <s v="190400200457440010"/>
    <x v="61"/>
    <x v="6"/>
    <s v="Revisor Instalac. Regadas Oriente"/>
    <x v="1"/>
    <x v="2"/>
    <x v="819"/>
    <s v="6 días 10:20"/>
    <x v="658"/>
    <x v="0"/>
    <s v="SIN DATO"/>
    <s v="SIN DATO"/>
    <s v="SIN DATO"/>
    <s v="ABIERTO"/>
    <n v="-75.380091410000006"/>
    <n v="5.9825455300000003"/>
    <s v="SUR-ENE"/>
    <x v="3"/>
    <s v="1"/>
    <x v="0"/>
  </r>
  <r>
    <x v="871"/>
    <s v="ENERES"/>
    <s v="NUEVO"/>
    <s v="ENERES"/>
    <d v="2025-11-10T11:01:47"/>
    <x v="821"/>
    <s v="1045515543"/>
    <s v="SOBEIDA RIVERA QUINTANA"/>
    <s v="SIN DATOS"/>
    <s v="3108379004"/>
    <x v="869"/>
    <x v="63"/>
    <s v="900052060001829779"/>
    <x v="63"/>
    <x v="2"/>
    <s v="Revisor Instalac. Regadas Oriente"/>
    <x v="0"/>
    <x v="0"/>
    <x v="820"/>
    <s v="5 días 10:42"/>
    <x v="659"/>
    <x v="1"/>
    <s v="SIN DATO"/>
    <s v="SIN DATO"/>
    <s v="SIN DATO"/>
    <s v="ABIERTO"/>
    <n v="-75.218773384000002"/>
    <n v="6.3836395320000703"/>
    <s v="SUR-ENE"/>
    <x v="3"/>
    <s v="1"/>
    <x v="1"/>
  </r>
  <r>
    <x v="872"/>
    <s v="ENERES"/>
    <s v="NUEVO"/>
    <s v="ENERES"/>
    <d v="2025-11-10T16:44:59"/>
    <x v="822"/>
    <s v="1036425143"/>
    <s v="JAQUELINE USME GONZALEZ"/>
    <s v="SIN DATOS"/>
    <s v="3217161300"/>
    <x v="870"/>
    <x v="55"/>
    <s v="190197200452150003"/>
    <x v="55"/>
    <x v="2"/>
    <s v="Revisor Instalac. Regadas Oriente"/>
    <x v="1"/>
    <x v="2"/>
    <x v="821"/>
    <s v="33 días 16:44"/>
    <x v="12"/>
    <x v="3"/>
    <s v="SIN DATO"/>
    <s v="SIN DATO"/>
    <s v="SIN DATO"/>
    <s v="ABIERTO"/>
    <n v="-75.168412230000001"/>
    <n v="6.04864464"/>
    <s v="SUR-ENE"/>
    <x v="3"/>
    <s v="1"/>
    <x v="3"/>
  </r>
  <r>
    <x v="873"/>
    <s v="ENERES"/>
    <s v="NUEVO"/>
    <s v="ENERES"/>
    <d v="2025-11-11T06:49:58"/>
    <x v="823"/>
    <s v="39440350"/>
    <s v="ALBA MERY OCHOA ECHEVERRI"/>
    <s v="SIN DATOS"/>
    <s v="3206942968"/>
    <x v="871"/>
    <x v="50"/>
    <s v="190616200442230003"/>
    <x v="50"/>
    <x v="2"/>
    <s v="Revisor Instalac. Regadas Oriente"/>
    <x v="1"/>
    <x v="2"/>
    <x v="822"/>
    <s v="32 días 06:49"/>
    <x v="12"/>
    <x v="3"/>
    <s v="SIN DATO"/>
    <s v="SIN DATO"/>
    <s v="SIN DATO"/>
    <s v="ABIERTO"/>
    <n v="-75.440079499999996"/>
    <n v="6.1847047399999999"/>
    <s v="SUR-ENE"/>
    <x v="3"/>
    <s v="1"/>
    <x v="3"/>
  </r>
  <r>
    <x v="874"/>
    <s v="ENERES"/>
    <s v="NUEVO"/>
    <s v="ENERES"/>
    <d v="2025-11-11T07:26:56"/>
    <x v="824"/>
    <s v="43711866"/>
    <s v="GLADYS ESTELLA DUQUE PEREZ"/>
    <s v="SIN DATOS"/>
    <s v="3202443592"/>
    <x v="872"/>
    <x v="60"/>
    <s v="190149200670250099"/>
    <x v="60"/>
    <x v="2"/>
    <s v="Revisor Instalac. Regadas Oriente"/>
    <x v="1"/>
    <x v="2"/>
    <x v="823"/>
    <s v="32 días 07:26"/>
    <x v="12"/>
    <x v="3"/>
    <s v="SIN DATO"/>
    <s v="SIN DATO"/>
    <s v="SIN DATO"/>
    <s v="ABIERTO"/>
    <n v="-75.341308380000001"/>
    <n v="6.0809055599999997"/>
    <s v="SUR-ENE"/>
    <x v="3"/>
    <s v="1"/>
    <x v="3"/>
  </r>
  <r>
    <x v="875"/>
    <s v="ENERES"/>
    <s v="NUEVO"/>
    <s v="ENERES"/>
    <d v="2025-11-11T07:57:47"/>
    <x v="825"/>
    <s v="31383390"/>
    <s v="MARIA MARLENY DE LA CRUZ CORDABA"/>
    <s v="SIN DATOS"/>
    <s v="3207687571"/>
    <x v="873"/>
    <x v="56"/>
    <s v="190376200429650006"/>
    <x v="56"/>
    <x v="2"/>
    <s v="Revisor Instalac. Regadas Oriente"/>
    <x v="1"/>
    <x v="2"/>
    <x v="824"/>
    <s v="10 días 18:00"/>
    <x v="660"/>
    <x v="2"/>
    <s v="SIN DATO"/>
    <s v="SIN DATO"/>
    <s v="SIN DATO"/>
    <s v="ABIERTO"/>
    <n v="-75.453885170000007"/>
    <n v="6.0175755000000004"/>
    <s v="SUR-ENE"/>
    <x v="3"/>
    <s v="1"/>
    <x v="2"/>
  </r>
  <r>
    <x v="876"/>
    <s v="ENERES"/>
    <s v="NUEVO"/>
    <s v="ENERES"/>
    <d v="2025-11-11T10:22:55"/>
    <x v="826"/>
    <s v="91429858"/>
    <s v="EZEQUIEL ENRIQUE VELASQUEZ BELEÑO"/>
    <s v="SIN DATOS"/>
    <s v="3137854771"/>
    <x v="874"/>
    <x v="65"/>
    <s v="190585200424150003"/>
    <x v="65"/>
    <x v="2"/>
    <s v="Revisor Instalac. Regadas Oriente"/>
    <x v="1"/>
    <x v="2"/>
    <x v="825"/>
    <s v="6 días 09:43"/>
    <x v="661"/>
    <x v="0"/>
    <s v="SIN DATO"/>
    <s v="SIN DATO"/>
    <s v="SIN DATO"/>
    <s v="ABIERTO"/>
    <n v="-74.586048669999997"/>
    <n v="5.9850475000000003"/>
    <s v="SUR-ENE"/>
    <x v="3"/>
    <s v="1"/>
    <x v="0"/>
  </r>
  <r>
    <x v="877"/>
    <s v="ENERES"/>
    <s v="NUEVO"/>
    <s v="ENERES"/>
    <d v="2025-11-11T13:37:13"/>
    <x v="827"/>
    <s v="42872698"/>
    <s v="LIBIA LUZ OSSA BONILLA"/>
    <s v="6021331"/>
    <s v="3015718464"/>
    <x v="875"/>
    <x v="62"/>
    <s v="176050990000000001"/>
    <x v="62"/>
    <x v="2"/>
    <s v="Revisor Instalac. Regadas Oriente"/>
    <x v="1"/>
    <x v="2"/>
    <x v="826"/>
    <s v="5 días 07:25"/>
    <x v="662"/>
    <x v="0"/>
    <s v="SIN DATO"/>
    <s v="SIN DATO"/>
    <s v="SIN DATO"/>
    <s v="ABIERTO"/>
    <n v="-75.146574000000001"/>
    <n v="6.2265119999999996"/>
    <s v="SUR-ENE"/>
    <x v="3"/>
    <s v="1"/>
    <x v="0"/>
  </r>
  <r>
    <x v="878"/>
    <s v="ENERES"/>
    <s v="NUEVO"/>
    <s v="ENERES"/>
    <d v="2025-11-12T08:04:13"/>
    <x v="828"/>
    <s v="43786570"/>
    <s v="MYRIAM AMPARO JIMENEZ BOTERO"/>
    <s v="SIN DATOS"/>
    <s v="3137991878"/>
    <x v="876"/>
    <x v="58"/>
    <s v="190698200833600002"/>
    <x v="58"/>
    <x v="2"/>
    <s v="Revisor Instalac. Regadas Oriente"/>
    <x v="1"/>
    <x v="2"/>
    <x v="827"/>
    <s v="31 días 08:04"/>
    <x v="12"/>
    <x v="3"/>
    <s v="SIN DATO"/>
    <s v="SIN DATO"/>
    <s v="SIN DATO"/>
    <s v="ABIERTO"/>
    <n v="-75.239609270000003"/>
    <n v="6.1087613799999998"/>
    <s v="SUR-ENE"/>
    <x v="3"/>
    <s v="1"/>
    <x v="3"/>
  </r>
  <r>
    <x v="879"/>
    <s v="ENERES"/>
    <s v="NUEVO"/>
    <s v="ENERES"/>
    <d v="2025-11-12T08:22:28"/>
    <x v="829"/>
    <s v="70695919"/>
    <s v="LUIS GABRIEL MARTINEZ ZULUAGA"/>
    <s v="SIN DATOS"/>
    <s v="3246048769"/>
    <x v="877"/>
    <x v="58"/>
    <s v="190698200833510001"/>
    <x v="58"/>
    <x v="2"/>
    <s v="Revisor Instalac. Regadas Oriente"/>
    <x v="1"/>
    <x v="2"/>
    <x v="828"/>
    <s v="8 días 10:53"/>
    <x v="663"/>
    <x v="1"/>
    <s v="SIN DATO"/>
    <s v="SIN DATO"/>
    <s v="SIN DATO"/>
    <s v="ABIERTO"/>
    <n v="-75.240303139999995"/>
    <n v="6.1097586799999997"/>
    <s v="SUR-ENE"/>
    <x v="3"/>
    <s v="1"/>
    <x v="1"/>
  </r>
  <r>
    <x v="880"/>
    <s v="ENERES"/>
    <s v="NUEVO"/>
    <s v="ENERES"/>
    <d v="2025-11-12T08:47:42"/>
    <x v="830"/>
    <s v="15485924"/>
    <s v="LEON JAIME QUIROZ HERNANDEZ"/>
    <s v="SIN DATOS"/>
    <s v="3116272089"/>
    <x v="878"/>
    <x v="55"/>
    <s v="190197200706876002"/>
    <x v="55"/>
    <x v="2"/>
    <s v="Revisor Instalac. Regadas Oriente"/>
    <x v="1"/>
    <x v="2"/>
    <x v="829"/>
    <s v="31 días 08:47"/>
    <x v="12"/>
    <x v="3"/>
    <s v="SIN DATO"/>
    <s v="SIN DATO"/>
    <s v="SIN DATO"/>
    <s v="ABIERTO"/>
    <n v="-75.080648719999999"/>
    <n v="6.0046563700000002"/>
    <s v="SUR-ENE"/>
    <x v="3"/>
    <s v="1"/>
    <x v="3"/>
  </r>
  <r>
    <x v="881"/>
    <s v="ENERES"/>
    <s v="NUEVO"/>
    <s v="ENERES"/>
    <d v="2025-11-12T08:56:48"/>
    <x v="831"/>
    <s v="98563326"/>
    <s v="OVIDIO FRANCISCO TORO CANTILLO"/>
    <s v="2705407"/>
    <s v="3113395220"/>
    <x v="879"/>
    <x v="60"/>
    <s v="190149200581970003"/>
    <x v="60"/>
    <x v="2"/>
    <s v="Revisor Instalac. Regadas Oriente"/>
    <x v="1"/>
    <x v="2"/>
    <x v="830"/>
    <s v="31 días 08:56"/>
    <x v="12"/>
    <x v="3"/>
    <s v="SIN DATO"/>
    <s v="SIN DATO"/>
    <s v="SIN DATO"/>
    <s v="ABIERTO"/>
    <n v="-75.326309510000002"/>
    <n v="6.0918829399999996"/>
    <s v="SUR-ENE"/>
    <x v="3"/>
    <s v="1"/>
    <x v="3"/>
  </r>
  <r>
    <x v="882"/>
    <s v="ENENOR"/>
    <s v="NUEVO"/>
    <s v="ENENOR"/>
    <d v="2025-11-12T09:39:45"/>
    <x v="832"/>
    <s v="73157632"/>
    <s v="JOSE RODOLFO CEBALLOS ARBELAEZ"/>
    <s v="SIN DATOS"/>
    <s v="3127687759"/>
    <x v="880"/>
    <x v="48"/>
    <s v="181051903001500003"/>
    <x v="48"/>
    <x v="6"/>
    <s v="Revisor Instalac. Regadas Oriente"/>
    <x v="1"/>
    <x v="2"/>
    <x v="831"/>
    <s v="6 días 09:26"/>
    <x v="664"/>
    <x v="0"/>
    <s v="SIN DATO"/>
    <s v="SIN DATO"/>
    <s v="SIN DATO"/>
    <s v="ABIERTO"/>
    <n v="-75.223650019999994"/>
    <n v="6.20698858"/>
    <s v="SUR-ENE"/>
    <x v="3"/>
    <s v="1"/>
    <x v="0"/>
  </r>
  <r>
    <x v="883"/>
    <s v="ENERES"/>
    <s v="NUEVO"/>
    <s v="ENERES"/>
    <d v="2025-11-12T11:12:40"/>
    <x v="833"/>
    <s v="1038404826"/>
    <s v="NELSON ARLEY JARAMILLO GONZALES"/>
    <s v="SIN DATOS"/>
    <s v="3112251664"/>
    <x v="881"/>
    <x v="58"/>
    <s v="190698200524219002"/>
    <x v="58"/>
    <x v="2"/>
    <s v="Revisor Instalac. Regadas Oriente"/>
    <x v="1"/>
    <x v="2"/>
    <x v="832"/>
    <s v="31 días 11:12"/>
    <x v="12"/>
    <x v="3"/>
    <s v="SIN DATO"/>
    <s v="SIN DATO"/>
    <s v="SIN DATO"/>
    <s v="ABIERTO"/>
    <n v="-75.287418590000001"/>
    <n v="6.1598735099999997"/>
    <s v="SUR-ENE"/>
    <x v="3"/>
    <s v="1"/>
    <x v="3"/>
  </r>
  <r>
    <x v="884"/>
    <s v="ENERES"/>
    <s v="NUEVO"/>
    <s v="ENERES"/>
    <d v="2025-11-12T14:56:26"/>
    <x v="834"/>
    <s v="1040183879"/>
    <s v="LUISA MARIA DAVILA MARIN"/>
    <s v="SIN DATOS"/>
    <s v="3104479177"/>
    <x v="882"/>
    <x v="46"/>
    <s v="190674200646700005"/>
    <x v="46"/>
    <x v="2"/>
    <s v="Revisor Instalac. Regadas Oriente"/>
    <x v="1"/>
    <x v="2"/>
    <x v="833"/>
    <s v="31 días 14:56"/>
    <x v="12"/>
    <x v="3"/>
    <s v="SIN DATO"/>
    <s v="SIN DATO"/>
    <s v="SIN DATO"/>
    <s v="ABIERTO"/>
    <n v="-75.356404999999995"/>
    <n v="6.2638129999999999"/>
    <s v="SUR-ENE"/>
    <x v="3"/>
    <s v="1"/>
    <x v="3"/>
  </r>
  <r>
    <x v="885"/>
    <s v="ENERES"/>
    <s v="NUEVO"/>
    <s v="ENERES"/>
    <d v="2025-11-13T14:03:40"/>
    <x v="835"/>
    <s v="42687184"/>
    <s v="REBECA MARIA JARAMILLO VILLEGAS"/>
    <s v="5079389"/>
    <s v="3146131072"/>
    <x v="883"/>
    <x v="50"/>
    <s v="190616200252260008"/>
    <x v="50"/>
    <x v="2"/>
    <s v="Revisor Instalac. Regadas Oriente"/>
    <x v="1"/>
    <x v="2"/>
    <x v="834"/>
    <s v="7 días 16:10"/>
    <x v="665"/>
    <x v="0"/>
    <s v="SIN DATO"/>
    <s v="SIN DATO"/>
    <s v="SIN DATO"/>
    <s v="ABIERTO"/>
    <n v="-75.384276999999997"/>
    <n v="6.222518"/>
    <s v="SUR-ENE"/>
    <x v="3"/>
    <s v="1"/>
    <x v="0"/>
  </r>
  <r>
    <x v="886"/>
    <s v="ENENOR"/>
    <s v="NUEVO"/>
    <s v="ENENOR"/>
    <d v="2025-11-13T14:16:22"/>
    <x v="836"/>
    <s v="890904996"/>
    <s v="EMPRESAS PUBLICAS DE MEDELLIN E.S.P."/>
    <s v="3808080"/>
    <s v="3023000115"/>
    <x v="884"/>
    <x v="50"/>
    <s v="190616200424047080"/>
    <x v="50"/>
    <x v="6"/>
    <s v="Eq. Expansión y Reposición Oriente"/>
    <x v="1"/>
    <x v="2"/>
    <x v="835"/>
    <s v="30 días 14:16"/>
    <x v="12"/>
    <x v="3"/>
    <s v="SIN DATO"/>
    <s v="SIN DATO"/>
    <s v="SIN DATO"/>
    <s v="ABIERTO"/>
    <n v="-75.412181570000001"/>
    <n v="6.1604848600000004"/>
    <s v="SUR-ENE"/>
    <x v="3"/>
    <s v="1"/>
    <x v="3"/>
  </r>
  <r>
    <x v="887"/>
    <s v="ENENOR"/>
    <s v="CAMBI"/>
    <s v="ENENOR"/>
    <d v="2025-11-14T07:16:51"/>
    <x v="837"/>
    <s v="70552762"/>
    <s v="BAYRON DE JESUS CARDONA ALVAREZ"/>
    <s v="4943424"/>
    <s v="3197327930"/>
    <x v="885"/>
    <x v="56"/>
    <s v="190375100531900000"/>
    <x v="56"/>
    <x v="0"/>
    <s v="Revisor Instalac. Regadas Oriente"/>
    <x v="1"/>
    <x v="2"/>
    <x v="836"/>
    <s v="4 días 08:20"/>
    <x v="666"/>
    <x v="0"/>
    <s v="SIN DATO"/>
    <s v="SIN DATO"/>
    <s v="SIN DATO"/>
    <s v="ABIERTO"/>
    <n v="-75.435670590000001"/>
    <n v="6.02975452"/>
    <s v="SUR-ENE"/>
    <x v="3"/>
    <s v="2"/>
    <x v="0"/>
  </r>
  <r>
    <x v="888"/>
    <s v="ENEMRT"/>
    <s v="NUEVO"/>
    <s v="ENEMVI"/>
    <d v="2025-11-14T12:17:49"/>
    <x v="838"/>
    <s v="1038405117"/>
    <s v="JUAN CARLOS VARGAS RAMIREZ"/>
    <s v="SIN DATOS"/>
    <s v="3167974591"/>
    <x v="886"/>
    <x v="51"/>
    <s v="190440200546400000"/>
    <x v="51"/>
    <x v="9"/>
    <s v="ORIENTE-RMRT-Edwin F. Feria Torres"/>
    <x v="1"/>
    <x v="7"/>
    <x v="837"/>
    <s v="29 días 12:17"/>
    <x v="12"/>
    <x v="3"/>
    <s v="SIN DATO"/>
    <s v="SIN DATO"/>
    <s v="SIN DATO"/>
    <s v="ABIERTO"/>
    <n v="-75.344492119999998"/>
    <n v="6.1695658399999997"/>
    <s v="SUR-ENE"/>
    <x v="3"/>
    <s v="1"/>
    <x v="3"/>
  </r>
  <r>
    <x v="889"/>
    <s v="ENERES"/>
    <s v="NUEVO"/>
    <s v="ENERES"/>
    <d v="2025-11-18T07:20:22"/>
    <x v="839"/>
    <s v="70751000"/>
    <s v="GUILLERMO ANTONIO GALLEGO FRANCO"/>
    <s v="SIN DATOS"/>
    <s v="3104270466"/>
    <x v="887"/>
    <x v="49"/>
    <s v="190318100447000001"/>
    <x v="49"/>
    <x v="2"/>
    <s v="Revisor Instalac. Regadas Oriente"/>
    <x v="1"/>
    <x v="2"/>
    <x v="838"/>
    <s v="3 días 11:42"/>
    <x v="667"/>
    <x v="0"/>
    <s v="SIN DATO"/>
    <s v="SIN DATO"/>
    <s v="SIN DATO"/>
    <s v="ABIERTO"/>
    <n v="-75.444498150000001"/>
    <n v="6.2835704699999999"/>
    <s v="SUR-ENE"/>
    <x v="3"/>
    <s v="1"/>
    <x v="0"/>
  </r>
  <r>
    <x v="890"/>
    <s v="ENERES"/>
    <s v="NUEVO"/>
    <s v="ENERES"/>
    <d v="2025-11-18T07:50:47"/>
    <x v="840"/>
    <s v="15377325"/>
    <s v="JAIME DE JESUS LOPEZ MARTINEZ"/>
    <s v="7459411"/>
    <s v="3015566939"/>
    <x v="888"/>
    <x v="56"/>
    <s v="190375100625800003"/>
    <x v="56"/>
    <x v="2"/>
    <s v="Revisor Instalac. Regadas Oriente"/>
    <x v="1"/>
    <x v="2"/>
    <x v="839"/>
    <s v="28 días 07:50"/>
    <x v="12"/>
    <x v="3"/>
    <s v="SIN DATO"/>
    <s v="SIN DATO"/>
    <s v="SIN DATO"/>
    <s v="ABIERTO"/>
    <n v="-75.436395000000005"/>
    <n v="6.0209599999999996"/>
    <s v="SUR-ENE"/>
    <x v="3"/>
    <s v="1"/>
    <x v="3"/>
  </r>
  <r>
    <x v="891"/>
    <s v="ENERES"/>
    <s v="CAMBI"/>
    <s v="ENERES"/>
    <d v="2025-11-18T08:01:54"/>
    <x v="841"/>
    <s v="70751000"/>
    <s v="GUILLERMO ANTONIO GALLEGO FRANCO"/>
    <s v="SIN DATOS"/>
    <s v="3104270466"/>
    <x v="889"/>
    <x v="49"/>
    <s v="190318100447000000"/>
    <x v="49"/>
    <x v="7"/>
    <s v="Revisor Instalac. Regadas Oriente"/>
    <x v="1"/>
    <x v="2"/>
    <x v="840"/>
    <s v="3 días 11:43"/>
    <x v="668"/>
    <x v="0"/>
    <s v="SIN DATO"/>
    <s v="SIN DATO"/>
    <s v="SIN DATO"/>
    <s v="ABIERTO"/>
    <n v="-75.444498150000001"/>
    <n v="6.2835704699999999"/>
    <s v="SUR-ENE"/>
    <x v="3"/>
    <s v="2"/>
    <x v="0"/>
  </r>
  <r>
    <x v="892"/>
    <s v="ENEMRT"/>
    <s v="NUEVO"/>
    <s v="ENEMVI"/>
    <d v="2025-11-18T13:29:53"/>
    <x v="842"/>
    <s v="43726169"/>
    <s v="MARTHA CECILIA ZULUAGA MARTINEZ"/>
    <s v="SIN DATOS"/>
    <s v="3007839474"/>
    <x v="890"/>
    <x v="54"/>
    <s v="190313100165500000"/>
    <x v="54"/>
    <x v="9"/>
    <s v="ORIENTE-RMRT-Edwin F. Feria Torres"/>
    <x v="1"/>
    <x v="7"/>
    <x v="841"/>
    <s v="16 días 10:57"/>
    <x v="12"/>
    <x v="3"/>
    <s v="SIN DATO"/>
    <s v="SIN DATO"/>
    <s v="SIN DATO"/>
    <s v="ABIERTO"/>
    <n v="-75.185497889999994"/>
    <n v="6.1413275000000001"/>
    <s v="SUR-ENE"/>
    <x v="3"/>
    <s v="1"/>
    <x v="3"/>
  </r>
  <r>
    <x v="893"/>
    <s v="ENERES"/>
    <s v="NUEVO"/>
    <s v="ENERES"/>
    <d v="2025-11-19T10:55:43"/>
    <x v="843"/>
    <s v="70303068"/>
    <s v="EDWIN OROZCO ARANGO"/>
    <s v="SIN DATOS"/>
    <s v="3502383144"/>
    <x v="891"/>
    <x v="51"/>
    <s v="190440200660076003"/>
    <x v="51"/>
    <x v="2"/>
    <s v="Revisor Instalac. Regadas Oriente"/>
    <x v="1"/>
    <x v="2"/>
    <x v="842"/>
    <s v="3 días 10:26"/>
    <x v="669"/>
    <x v="0"/>
    <s v="SIN DATO"/>
    <s v="SIN DATO"/>
    <s v="SIN DATO"/>
    <s v="ABIERTO"/>
    <n v="-75.290595999999994"/>
    <n v="6.1685030000000003"/>
    <s v="SUR-ENE"/>
    <x v="3"/>
    <s v="1"/>
    <x v="0"/>
  </r>
  <r>
    <x v="894"/>
    <s v="ENEMRT"/>
    <s v="NUEVO"/>
    <s v="ENEMVI"/>
    <d v="2025-11-19T12:13:47"/>
    <x v="844"/>
    <s v="1128480082"/>
    <s v="DAVID LONDOÑO DUQUE"/>
    <s v="SIN DATOS"/>
    <s v="3128514635"/>
    <x v="892"/>
    <x v="64"/>
    <s v="190607100115650003"/>
    <x v="64"/>
    <x v="9"/>
    <s v="ORIENTE-RMRT-Edwin F. Feria Torres"/>
    <x v="1"/>
    <x v="7"/>
    <x v="843"/>
    <s v="27 días 12:13"/>
    <x v="12"/>
    <x v="3"/>
    <s v="SIN DATO"/>
    <s v="SIN DATO"/>
    <s v="SIN DATO"/>
    <s v="ABIERTO"/>
    <n v="-75.502283199999994"/>
    <n v="6.0605698200000004"/>
    <s v="SUR-ENE"/>
    <x v="3"/>
    <s v="1"/>
    <x v="3"/>
  </r>
  <r>
    <x v="895"/>
    <s v="ENERES"/>
    <s v="NUEVO"/>
    <s v="ENEDOM"/>
    <d v="2025-12-24T11:34:40"/>
    <x v="845"/>
    <s v="15446107"/>
    <s v="JUAN ANDRES FRANCO PIEDRAHITA"/>
    <s v="5057302"/>
    <s v="3146261870"/>
    <x v="893"/>
    <x v="49"/>
    <s v="130018568300000101"/>
    <x v="49"/>
    <x v="4"/>
    <s v="Habilitación Viviendas Oriente"/>
    <x v="1"/>
    <x v="5"/>
    <x v="844"/>
    <s v="3 días 11:34"/>
    <x v="670"/>
    <x v="0"/>
    <s v="SIN DATO"/>
    <s v="SIN DATO"/>
    <s v="SIN DATO"/>
    <s v="ABIERTO"/>
    <n v="-75.473337189999995"/>
    <n v="6.1969744899999997"/>
    <s v="SUR-ENE"/>
    <x v="3"/>
    <s v="1"/>
    <x v="0"/>
  </r>
  <r>
    <x v="896"/>
    <s v="ENERES"/>
    <s v="NUEVO"/>
    <s v="ENERES"/>
    <d v="2025-11-19T16:35:06"/>
    <x v="846"/>
    <s v="1065005616"/>
    <s v="ANDRES FELIPE SANTAMARIA VARGAS"/>
    <s v="6122282"/>
    <s v="3127955570"/>
    <x v="894"/>
    <x v="58"/>
    <s v="190698200008000013"/>
    <x v="58"/>
    <x v="2"/>
    <s v="Revisor Instalac. Regadas Oriente"/>
    <x v="1"/>
    <x v="2"/>
    <x v="845"/>
    <s v="27 días 16:35"/>
    <x v="12"/>
    <x v="3"/>
    <s v="SIN DATO"/>
    <s v="SIN DATO"/>
    <s v="SIN DATO"/>
    <s v="ABIERTO"/>
    <n v="-75.228171979999999"/>
    <n v="6.1290192599999997"/>
    <s v="SUR-ENE"/>
    <x v="3"/>
    <s v="1"/>
    <x v="3"/>
  </r>
  <r>
    <x v="897"/>
    <s v="ENERES"/>
    <s v="NUEVO"/>
    <s v="ENERES"/>
    <d v="2025-11-20T11:00:51"/>
    <x v="847"/>
    <s v="22020138"/>
    <s v="EMMA QUINTERO GUTIERREZ"/>
    <s v="SIN DATOS"/>
    <s v="3008642143"/>
    <x v="895"/>
    <x v="59"/>
    <s v="188045911000000003"/>
    <x v="59"/>
    <x v="2"/>
    <s v="Revisor Instalac. Regadas Oriente"/>
    <x v="1"/>
    <x v="2"/>
    <x v="846"/>
    <s v="11 días 14:53"/>
    <x v="12"/>
    <x v="3"/>
    <s v="SIN DATO"/>
    <s v="SIN DATO"/>
    <s v="SIN DATO"/>
    <s v="ABIERTO"/>
    <n v="-74.942397999999997"/>
    <n v="6.3741219999999998"/>
    <s v="SUR-ENE"/>
    <x v="3"/>
    <s v="1"/>
    <x v="3"/>
  </r>
  <r>
    <x v="898"/>
    <s v="ENERES"/>
    <s v="NUEVO"/>
    <s v="ENERES"/>
    <d v="2025-11-20T13:40:29"/>
    <x v="848"/>
    <s v="15379510"/>
    <s v="JOSE LIBARDO MONTOYA HENAO"/>
    <s v="SIN DATOS"/>
    <s v="3135609851"/>
    <x v="896"/>
    <x v="56"/>
    <s v="190377200771850001"/>
    <x v="56"/>
    <x v="2"/>
    <s v="Revisor Instalac. Regadas Oriente"/>
    <x v="1"/>
    <x v="2"/>
    <x v="847"/>
    <s v="7 días 13:27"/>
    <x v="671"/>
    <x v="0"/>
    <s v="SIN DATO"/>
    <s v="SIN DATO"/>
    <s v="SIN DATO"/>
    <s v="ABIERTO"/>
    <n v="-75.433459869999993"/>
    <n v="5.9646717699999998"/>
    <s v="SUR-ENE"/>
    <x v="3"/>
    <s v="1"/>
    <x v="0"/>
  </r>
  <r>
    <x v="899"/>
    <s v="ENERES"/>
    <s v="NUEVO"/>
    <s v="ENERES"/>
    <d v="2025-11-20T13:52:51"/>
    <x v="849"/>
    <s v="900082107"/>
    <s v="CONSTRUCTORA CONTEX SAS"/>
    <s v="5579030"/>
    <s v="3113044248"/>
    <x v="897"/>
    <x v="56"/>
    <s v="900053760001852673"/>
    <x v="56"/>
    <x v="2"/>
    <s v="Revisor Instalac. Regadas Oriente"/>
    <x v="0"/>
    <x v="0"/>
    <x v="848"/>
    <s v="7 días 10:36"/>
    <x v="672"/>
    <x v="2"/>
    <s v="SIN DATO"/>
    <s v="SIN DATO"/>
    <s v="SIN DATO"/>
    <s v="ABIERTO"/>
    <n v="-75.432450099999997"/>
    <n v="6.0390563300000002"/>
    <s v="SUR-ENE"/>
    <x v="3"/>
    <s v="1"/>
    <x v="2"/>
  </r>
  <r>
    <x v="900"/>
    <s v="ENERES"/>
    <s v="NUEVO"/>
    <s v="ENERES"/>
    <d v="2025-11-20T13:53:02"/>
    <x v="850"/>
    <s v="900082107"/>
    <s v="CONSTRUCTORA CONTEX SAS"/>
    <s v="5579030"/>
    <s v="3113044248"/>
    <x v="898"/>
    <x v="56"/>
    <s v="900053760001853160"/>
    <x v="56"/>
    <x v="2"/>
    <s v="Revisor Instalac. Regadas Oriente"/>
    <x v="0"/>
    <x v="0"/>
    <x v="849"/>
    <s v="8 días 14:07"/>
    <x v="12"/>
    <x v="3"/>
    <s v="SIN DATO"/>
    <s v="SIN DATO"/>
    <s v="SIN DATO"/>
    <s v="ABIERTO"/>
    <n v="-75.432450099999997"/>
    <n v="6.0390563300000002"/>
    <s v="SUR-ENE"/>
    <x v="3"/>
    <s v="1"/>
    <x v="3"/>
  </r>
  <r>
    <x v="901"/>
    <s v="ENERES"/>
    <s v="NUEVO"/>
    <s v="ENERES"/>
    <d v="2025-11-20T14:02:42"/>
    <x v="851"/>
    <s v="900082107"/>
    <s v="CONSTRUCTORA CONTEX SAS"/>
    <s v="5579030"/>
    <s v="3113044248"/>
    <x v="899"/>
    <x v="56"/>
    <s v="900053760001852645"/>
    <x v="56"/>
    <x v="2"/>
    <s v="Revisor Instalac. Regadas Oriente"/>
    <x v="0"/>
    <x v="0"/>
    <x v="850"/>
    <s v="7 días 10:32"/>
    <x v="673"/>
    <x v="2"/>
    <s v="SIN DATO"/>
    <s v="SIN DATO"/>
    <s v="SIN DATO"/>
    <s v="ABIERTO"/>
    <n v="-75.432450099999997"/>
    <n v="6.0390563300000002"/>
    <s v="SUR-ENE"/>
    <x v="3"/>
    <s v="1"/>
    <x v="2"/>
  </r>
  <r>
    <x v="902"/>
    <s v="ENERES"/>
    <s v="NUEVO"/>
    <s v="ENERES"/>
    <d v="2025-11-20T14:18:08"/>
    <x v="852"/>
    <s v="900082107"/>
    <s v="CONSTRUCTORA CONTEX SAS"/>
    <s v="5579030"/>
    <s v="3113044248"/>
    <x v="900"/>
    <x v="56"/>
    <s v="900053760001852628"/>
    <x v="56"/>
    <x v="2"/>
    <s v="Revisor Instalac. Regadas Oriente"/>
    <x v="0"/>
    <x v="0"/>
    <x v="851"/>
    <s v="7 días 10:29"/>
    <x v="485"/>
    <x v="2"/>
    <s v="SIN DATO"/>
    <s v="SIN DATO"/>
    <s v="SIN DATO"/>
    <s v="ABIERTO"/>
    <n v="-75.432450099999997"/>
    <n v="6.0390563300000002"/>
    <s v="SUR-ENE"/>
    <x v="3"/>
    <s v="1"/>
    <x v="2"/>
  </r>
  <r>
    <x v="903"/>
    <s v="ENERES"/>
    <s v="NUEVO"/>
    <s v="ENERES"/>
    <d v="2025-11-20T14:43:37"/>
    <x v="853"/>
    <s v="900082107"/>
    <s v="CONSTRUCTORA CONTEX SAS"/>
    <s v="5579030"/>
    <s v="3113044248"/>
    <x v="901"/>
    <x v="56"/>
    <s v="900053760001853048"/>
    <x v="56"/>
    <x v="2"/>
    <s v="Revisor Instalac. Regadas Oriente"/>
    <x v="0"/>
    <x v="0"/>
    <x v="852"/>
    <s v="7 días 10:26"/>
    <x v="674"/>
    <x v="2"/>
    <s v="SIN DATO"/>
    <s v="SIN DATO"/>
    <s v="SIN DATO"/>
    <s v="ABIERTO"/>
    <n v="-75.432450099999997"/>
    <n v="6.0390563300000002"/>
    <s v="SUR-ENE"/>
    <x v="3"/>
    <s v="1"/>
    <x v="2"/>
  </r>
  <r>
    <x v="904"/>
    <s v="ENERES"/>
    <s v="NUEVO"/>
    <s v="ENERES"/>
    <d v="2025-11-20T14:53:51"/>
    <x v="854"/>
    <s v="900082107"/>
    <s v="CONSTRUCTORA CONTEX SAS"/>
    <s v="5579030"/>
    <s v="3113044248"/>
    <x v="902"/>
    <x v="56"/>
    <s v="900053760001853129"/>
    <x v="56"/>
    <x v="2"/>
    <s v="Revisor Instalac. Regadas Oriente"/>
    <x v="0"/>
    <x v="0"/>
    <x v="853"/>
    <s v="7 días 10:23"/>
    <x v="675"/>
    <x v="2"/>
    <s v="SIN DATO"/>
    <s v="SIN DATO"/>
    <s v="SIN DATO"/>
    <s v="ABIERTO"/>
    <n v="-75.432450099999997"/>
    <n v="6.0390563300000002"/>
    <s v="SUR-ENE"/>
    <x v="3"/>
    <s v="1"/>
    <x v="2"/>
  </r>
  <r>
    <x v="905"/>
    <s v="ENERES"/>
    <s v="NUEVO"/>
    <s v="ENERES"/>
    <d v="2025-11-20T14:53:46"/>
    <x v="855"/>
    <s v="900082107"/>
    <s v="CONSTRUCTORA CONTEX SAS"/>
    <s v="5579030"/>
    <s v="3113044248"/>
    <x v="903"/>
    <x v="56"/>
    <s v="900053760001852634"/>
    <x v="56"/>
    <x v="2"/>
    <s v="Revisor Instalac. Regadas Oriente"/>
    <x v="0"/>
    <x v="0"/>
    <x v="854"/>
    <s v="7 días 10:24"/>
    <x v="676"/>
    <x v="2"/>
    <s v="SIN DATO"/>
    <s v="SIN DATO"/>
    <s v="SIN DATO"/>
    <s v="ABIERTO"/>
    <n v="-75.432450099999997"/>
    <n v="6.0390563300000002"/>
    <s v="SUR-ENE"/>
    <x v="3"/>
    <s v="1"/>
    <x v="2"/>
  </r>
  <r>
    <x v="906"/>
    <s v="ENERES"/>
    <s v="NUEVO"/>
    <s v="ENERES"/>
    <d v="2025-11-20T14:56:03"/>
    <x v="856"/>
    <s v="900082107"/>
    <s v="CONSTRUCTORA CONTEX SAS"/>
    <s v="5579030"/>
    <s v="3113044248"/>
    <x v="904"/>
    <x v="56"/>
    <s v="900053760001852675"/>
    <x v="56"/>
    <x v="2"/>
    <s v="Revisor Instalac. Regadas Oriente"/>
    <x v="0"/>
    <x v="0"/>
    <x v="855"/>
    <s v="7 días 10:21"/>
    <x v="677"/>
    <x v="2"/>
    <s v="SIN DATO"/>
    <s v="SIN DATO"/>
    <s v="SIN DATO"/>
    <s v="ABIERTO"/>
    <n v="-75.432450099999997"/>
    <n v="6.0390563300000002"/>
    <s v="SUR-ENE"/>
    <x v="3"/>
    <s v="1"/>
    <x v="2"/>
  </r>
  <r>
    <x v="907"/>
    <s v="ENERES"/>
    <s v="NUEVO"/>
    <s v="ENERES"/>
    <d v="2025-11-20T14:58:21"/>
    <x v="857"/>
    <s v="900082107"/>
    <s v="CONSTRUCTORA CONTEX SAS"/>
    <s v="5579030"/>
    <s v="3113044248"/>
    <x v="905"/>
    <x v="56"/>
    <s v="190375100302196107"/>
    <x v="56"/>
    <x v="2"/>
    <s v="Revisor Instalac. Regadas Oriente"/>
    <x v="0"/>
    <x v="0"/>
    <x v="856"/>
    <s v="7 días 10:18"/>
    <x v="678"/>
    <x v="2"/>
    <s v="SIN DATO"/>
    <s v="SIN DATO"/>
    <s v="SIN DATO"/>
    <s v="ABIERTO"/>
    <n v="-75.431560959999999"/>
    <n v="6.0383296800000004"/>
    <s v="SUR-ENE"/>
    <x v="3"/>
    <s v="1"/>
    <x v="2"/>
  </r>
  <r>
    <x v="908"/>
    <s v="ENERES"/>
    <s v="NUEVO"/>
    <s v="ENERES"/>
    <d v="2025-11-20T14:58:54"/>
    <x v="858"/>
    <s v="900082107"/>
    <s v="CONSTRUCTORA CONTEX SAS"/>
    <s v="5579030"/>
    <s v="3113044248"/>
    <x v="906"/>
    <x v="56"/>
    <s v="900053760001853142"/>
    <x v="56"/>
    <x v="2"/>
    <s v="Revisor Instalac. Regadas Oriente"/>
    <x v="0"/>
    <x v="0"/>
    <x v="857"/>
    <s v="7 días 10:20"/>
    <x v="679"/>
    <x v="2"/>
    <s v="SIN DATO"/>
    <s v="SIN DATO"/>
    <s v="SIN DATO"/>
    <s v="ABIERTO"/>
    <n v="-75.432450099999997"/>
    <n v="6.0390563300000002"/>
    <s v="SUR-ENE"/>
    <x v="3"/>
    <s v="1"/>
    <x v="2"/>
  </r>
  <r>
    <x v="909"/>
    <s v="ENENOR"/>
    <s v="NUEVO"/>
    <s v="ENENOR"/>
    <d v="2025-11-20T15:08:59"/>
    <x v="859"/>
    <s v="890904996"/>
    <s v="EMPRESAS PUBLICAS DE MEDELLIN E.S.P."/>
    <s v="3808080"/>
    <s v="3023000115"/>
    <x v="907"/>
    <x v="50"/>
    <s v="190616200424009080"/>
    <x v="50"/>
    <x v="6"/>
    <s v="Eq. Expansión y Reposición Oriente"/>
    <x v="1"/>
    <x v="2"/>
    <x v="858"/>
    <s v="26 días 15:08"/>
    <x v="12"/>
    <x v="3"/>
    <s v="SIN DATO"/>
    <s v="SIN DATO"/>
    <s v="SIN DATO"/>
    <s v="ABIERTO"/>
    <n v="-75.412495219999997"/>
    <n v="6.1605546599999998"/>
    <s v="SUR-ENE"/>
    <x v="3"/>
    <s v="1"/>
    <x v="3"/>
  </r>
  <r>
    <x v="910"/>
    <s v="ENERES"/>
    <s v="NUEVO"/>
    <s v="ENERES"/>
    <d v="2025-11-20T15:26:36"/>
    <x v="860"/>
    <s v="900082107"/>
    <s v="CONSTRUCTORA CONTEX SAS"/>
    <s v="5579030"/>
    <s v="3113044248"/>
    <x v="908"/>
    <x v="56"/>
    <s v="900053760001852668"/>
    <x v="56"/>
    <x v="2"/>
    <s v="Revisor Instalac. Regadas Oriente"/>
    <x v="0"/>
    <x v="0"/>
    <x v="859"/>
    <s v="7 días 10:27"/>
    <x v="680"/>
    <x v="2"/>
    <s v="SIN DATO"/>
    <s v="SIN DATO"/>
    <s v="SIN DATO"/>
    <s v="ABIERTO"/>
    <n v="-75.432450099999997"/>
    <n v="6.0390563300000002"/>
    <s v="SUR-ENE"/>
    <x v="3"/>
    <s v="1"/>
    <x v="2"/>
  </r>
  <r>
    <x v="911"/>
    <s v="ENERES"/>
    <s v="NUEVO"/>
    <s v="ENERES"/>
    <d v="2025-11-20T15:29:13"/>
    <x v="861"/>
    <s v="900082107"/>
    <s v="CONSTRUCTORA CONTEX SAS"/>
    <s v="5579030"/>
    <s v="3113044248"/>
    <x v="909"/>
    <x v="56"/>
    <s v="900053760001853105"/>
    <x v="56"/>
    <x v="2"/>
    <s v="Revisor Instalac. Regadas Oriente"/>
    <x v="0"/>
    <x v="0"/>
    <x v="860"/>
    <s v="7 días 10:15"/>
    <x v="681"/>
    <x v="2"/>
    <s v="SIN DATO"/>
    <s v="SIN DATO"/>
    <s v="SIN DATO"/>
    <s v="ABIERTO"/>
    <n v="-75.432450099999997"/>
    <n v="6.0390563300000002"/>
    <s v="SUR-ENE"/>
    <x v="3"/>
    <s v="1"/>
    <x v="2"/>
  </r>
  <r>
    <x v="912"/>
    <s v="ENERES"/>
    <s v="NUEVO"/>
    <s v="ENERES"/>
    <d v="2025-11-20T15:39:11"/>
    <x v="862"/>
    <s v="900082107"/>
    <s v="CONSTRUCTORA CONTEX SAS"/>
    <s v="5579030"/>
    <s v="3113044248"/>
    <x v="910"/>
    <x v="56"/>
    <s v="900053760001853053"/>
    <x v="56"/>
    <x v="2"/>
    <s v="Revisor Instalac. Regadas Oriente"/>
    <x v="0"/>
    <x v="0"/>
    <x v="861"/>
    <s v="7 días 10:16"/>
    <x v="682"/>
    <x v="2"/>
    <s v="SIN DATO"/>
    <s v="SIN DATO"/>
    <s v="SIN DATO"/>
    <s v="ABIERTO"/>
    <n v="-75.432450099999997"/>
    <n v="6.0390563300000002"/>
    <s v="SUR-ENE"/>
    <x v="3"/>
    <s v="1"/>
    <x v="2"/>
  </r>
  <r>
    <x v="913"/>
    <s v="ENERES"/>
    <s v="NUEVO"/>
    <s v="ENERES"/>
    <d v="2025-11-20T15:52:44"/>
    <x v="863"/>
    <s v="900082107"/>
    <s v="CONSTRUCTORA CONTEX SAS"/>
    <s v="5579030"/>
    <s v="3113044248"/>
    <x v="911"/>
    <x v="56"/>
    <s v="900053760001853121"/>
    <x v="56"/>
    <x v="2"/>
    <s v="Revisor Instalac. Regadas Oriente"/>
    <x v="0"/>
    <x v="0"/>
    <x v="862"/>
    <s v="2 días 15:00"/>
    <x v="683"/>
    <x v="0"/>
    <s v="SIN DATO"/>
    <s v="SIN DATO"/>
    <s v="SIN DATO"/>
    <s v="ABIERTO"/>
    <n v="-75.432450099999997"/>
    <n v="6.0390563300000002"/>
    <s v="SUR-ENE"/>
    <x v="3"/>
    <s v="1"/>
    <x v="0"/>
  </r>
  <r>
    <x v="914"/>
    <s v="ENERES"/>
    <s v="NUEVO"/>
    <s v="ENERES"/>
    <d v="2025-11-20T15:56:12"/>
    <x v="864"/>
    <s v="900082107"/>
    <s v="CONSTRUCTORA CONTEX SAS"/>
    <s v="5579030"/>
    <s v="3113044248"/>
    <x v="912"/>
    <x v="56"/>
    <s v="900053760001852709"/>
    <x v="56"/>
    <x v="2"/>
    <s v="Revisor Instalac. Regadas Oriente"/>
    <x v="0"/>
    <x v="0"/>
    <x v="863"/>
    <s v="7 días 10:11"/>
    <x v="684"/>
    <x v="2"/>
    <s v="SIN DATO"/>
    <s v="SIN DATO"/>
    <s v="SIN DATO"/>
    <s v="ABIERTO"/>
    <n v="-75.432450099999997"/>
    <n v="6.0390563300000002"/>
    <s v="SUR-ENE"/>
    <x v="3"/>
    <s v="1"/>
    <x v="2"/>
  </r>
  <r>
    <x v="915"/>
    <s v="ENERES"/>
    <s v="NUEVO"/>
    <s v="ENERES"/>
    <d v="2025-11-20T16:25:54"/>
    <x v="865"/>
    <s v="900082107"/>
    <s v="CONSTRUCTORA CONTEX SAS"/>
    <s v="5579030"/>
    <s v="3113044248"/>
    <x v="913"/>
    <x v="56"/>
    <s v="900053760001853145"/>
    <x v="56"/>
    <x v="2"/>
    <s v="Revisor Instalac. Regadas Oriente"/>
    <x v="0"/>
    <x v="0"/>
    <x v="864"/>
    <s v="7 días 10:07"/>
    <x v="685"/>
    <x v="2"/>
    <s v="SIN DATO"/>
    <s v="SIN DATO"/>
    <s v="SIN DATO"/>
    <s v="ABIERTO"/>
    <n v="-75.432450099999997"/>
    <n v="6.0390563300000002"/>
    <s v="SUR-ENE"/>
    <x v="3"/>
    <s v="1"/>
    <x v="2"/>
  </r>
  <r>
    <x v="916"/>
    <s v="ENERES"/>
    <s v="NUEVO"/>
    <s v="ENERES"/>
    <d v="2025-11-20T16:54:27"/>
    <x v="866"/>
    <s v="1036929237"/>
    <s v="JOSE ARNUBIO VILLADA PARRA"/>
    <s v="SIN DATOS"/>
    <s v="3195013339"/>
    <x v="914"/>
    <x v="49"/>
    <s v="190318203062593003"/>
    <x v="49"/>
    <x v="2"/>
    <s v="Revisor Instalac. Regadas Oriente"/>
    <x v="1"/>
    <x v="2"/>
    <x v="865"/>
    <s v="8 días 17:00"/>
    <x v="263"/>
    <x v="1"/>
    <s v="SIN DATO"/>
    <s v="SIN DATO"/>
    <s v="SIN DATO"/>
    <s v="ABIERTO"/>
    <n v="-75.448690790000001"/>
    <n v="6.2911810299999997"/>
    <s v="SUR-ENE"/>
    <x v="3"/>
    <s v="1"/>
    <x v="1"/>
  </r>
  <r>
    <x v="917"/>
    <s v="ENERES"/>
    <s v="NUEVO"/>
    <s v="ENEDOM"/>
    <d v="2025-12-22T16:10:58"/>
    <x v="867"/>
    <s v="1037070279"/>
    <s v="JULIANA CATHERINE AGUDELO GIRALDO"/>
    <s v="SIN DATOS"/>
    <s v="3122136087"/>
    <x v="915"/>
    <x v="59"/>
    <s v="190667100637400001"/>
    <x v="59"/>
    <x v="4"/>
    <s v="Habilitación Viviendas Oriente"/>
    <x v="1"/>
    <x v="5"/>
    <x v="866"/>
    <s v="5 días 16:10"/>
    <x v="686"/>
    <x v="0"/>
    <s v="SIN DATO"/>
    <s v="SIN DATO"/>
    <s v="SIN DATO"/>
    <s v="ABIERTO"/>
    <n v="-75.026523319999995"/>
    <n v="6.2920889000000004"/>
    <s v="SUR-ENE"/>
    <x v="3"/>
    <s v="1"/>
    <x v="0"/>
  </r>
  <r>
    <x v="918"/>
    <s v="ENERES"/>
    <s v="NUEVO"/>
    <s v="ENERES"/>
    <d v="2025-11-21T11:34:26"/>
    <x v="868"/>
    <s v="1128267377"/>
    <s v="LUZ DARY LOPEZ SANCHEZ"/>
    <s v="SIN DATOS"/>
    <s v="3105451303"/>
    <x v="916"/>
    <x v="51"/>
    <s v="190440200870233203"/>
    <x v="51"/>
    <x v="2"/>
    <s v="Revisor Instalac. Regadas Oriente"/>
    <x v="1"/>
    <x v="2"/>
    <x v="867"/>
    <s v="8 días 12:04"/>
    <x v="613"/>
    <x v="1"/>
    <s v="SIN DATO"/>
    <s v="SIN DATO"/>
    <s v="SIN DATO"/>
    <s v="ABIERTO"/>
    <n v="-75.287263510000002"/>
    <n v="6.1911952899999996"/>
    <s v="SUR-ENE"/>
    <x v="3"/>
    <s v="1"/>
    <x v="1"/>
  </r>
  <r>
    <x v="919"/>
    <s v="ENENOR"/>
    <s v="NUEVO"/>
    <s v="ENENOR"/>
    <d v="2025-11-24T09:54:05"/>
    <x v="869"/>
    <s v="71702822"/>
    <s v="DIEGO LEON PINO ECHAVARRIA"/>
    <s v="SIN DATOS"/>
    <s v="3122409770"/>
    <x v="917"/>
    <x v="56"/>
    <s v="190376200103465413"/>
    <x v="56"/>
    <x v="6"/>
    <s v="Revisor Instalac. Regadas Oriente"/>
    <x v="1"/>
    <x v="2"/>
    <x v="868"/>
    <s v="8 días 12:05"/>
    <x v="687"/>
    <x v="1"/>
    <s v="SIN DATO"/>
    <s v="SIN DATO"/>
    <s v="SIN DATO"/>
    <s v="ABIERTO"/>
    <n v="-75.430886264999998"/>
    <n v="5.9927480070000501"/>
    <s v="SUR-ENE"/>
    <x v="3"/>
    <s v="1"/>
    <x v="1"/>
  </r>
  <r>
    <x v="920"/>
    <s v="ENERES"/>
    <s v="NUEVO"/>
    <s v="ENERES"/>
    <d v="2025-11-24T11:40:48"/>
    <x v="870"/>
    <s v="1037600609"/>
    <s v="LINA MARCELA MUNERA BEDOYA"/>
    <s v="SIN DATOS"/>
    <s v="3206830839"/>
    <x v="918"/>
    <x v="46"/>
    <s v="190674200633445001"/>
    <x v="46"/>
    <x v="2"/>
    <s v="Revisor Instalac. Regadas Oriente"/>
    <x v="1"/>
    <x v="2"/>
    <x v="869"/>
    <s v="10 días 09:16"/>
    <x v="688"/>
    <x v="2"/>
    <s v="SIN DATO"/>
    <s v="SIN DATO"/>
    <s v="SIN DATO"/>
    <s v="ABIERTO"/>
    <n v="-75.360524999999996"/>
    <n v="6.2757670000000001"/>
    <s v="SUR-ENE"/>
    <x v="3"/>
    <s v="1"/>
    <x v="2"/>
  </r>
  <r>
    <x v="921"/>
    <s v="ENENOR"/>
    <s v="NUEVO"/>
    <s v="ENENOR"/>
    <d v="2025-11-24T11:45:37"/>
    <x v="871"/>
    <s v="901046793"/>
    <s v="DENTALES MARKET S.A.S."/>
    <s v="SIN DATOS"/>
    <s v="3103866560"/>
    <x v="919"/>
    <x v="50"/>
    <s v="190615100481135408"/>
    <x v="50"/>
    <x v="6"/>
    <s v="Revisor Instalac. Regadas Oriente"/>
    <x v="0"/>
    <x v="0"/>
    <x v="870"/>
    <s v="7 días 17:12"/>
    <x v="689"/>
    <x v="2"/>
    <s v="SIN DATO"/>
    <s v="SIN DATO"/>
    <s v="SIN DATO"/>
    <s v="ABIERTO"/>
    <n v="-75.378904439999999"/>
    <n v="6.1399905400000003"/>
    <s v="SUR-ENE"/>
    <x v="3"/>
    <s v="1"/>
    <x v="2"/>
  </r>
  <r>
    <x v="922"/>
    <s v="ENENOR"/>
    <s v="CAMBI"/>
    <s v="ENENOR"/>
    <d v="2025-11-24T17:43:13"/>
    <x v="872"/>
    <s v="71778267"/>
    <s v="LUIS ENRIQUE GIRALDO GOMEZ"/>
    <s v="SIN DATOS"/>
    <s v="3006091578"/>
    <x v="920"/>
    <x v="62"/>
    <s v="176015002300000000"/>
    <x v="62"/>
    <x v="0"/>
    <s v="Revisor Instalac. Regadas Oriente"/>
    <x v="1"/>
    <x v="2"/>
    <x v="871"/>
    <s v="10 días 08:07"/>
    <x v="690"/>
    <x v="2"/>
    <s v="SIN DATO"/>
    <s v="SIN DATO"/>
    <s v="SIN DATO"/>
    <s v="ABIERTO"/>
    <n v="-75.184759499999998"/>
    <n v="6.21998067"/>
    <s v="SUR-ENE"/>
    <x v="3"/>
    <s v="2"/>
    <x v="2"/>
  </r>
  <r>
    <x v="923"/>
    <s v="ENENOR"/>
    <s v="NUEVO"/>
    <s v="ENENOR"/>
    <d v="2025-11-25T07:14:52"/>
    <x v="873"/>
    <s v="71778267"/>
    <s v="LUIS ENRIQUE GIRALDO GOMEZ"/>
    <s v="SIN DATOS"/>
    <s v="3117046961"/>
    <x v="921"/>
    <x v="62"/>
    <s v="176015002300000003"/>
    <x v="62"/>
    <x v="6"/>
    <s v="Revisor Instalac. Regadas Oriente"/>
    <x v="1"/>
    <x v="2"/>
    <x v="872"/>
    <s v="10 días 08:12"/>
    <x v="691"/>
    <x v="2"/>
    <s v="SIN DATO"/>
    <s v="SIN DATO"/>
    <s v="SIN DATO"/>
    <s v="ABIERTO"/>
    <n v="-75.184759499999998"/>
    <n v="6.21998067"/>
    <s v="SUR-ENE"/>
    <x v="3"/>
    <s v="1"/>
    <x v="2"/>
  </r>
  <r>
    <x v="924"/>
    <s v="ENENOR"/>
    <s v="NUEVO"/>
    <s v="ENENOR"/>
    <d v="2025-11-25T07:22:45"/>
    <x v="874"/>
    <s v="71778267"/>
    <s v="LUIS ENRIQUE GIRALDO GOMEZ"/>
    <s v="SIN DATOS"/>
    <s v="3117046961"/>
    <x v="922"/>
    <x v="62"/>
    <s v="176015002300000004"/>
    <x v="62"/>
    <x v="6"/>
    <s v="Revisor Instalac. Regadas Oriente"/>
    <x v="1"/>
    <x v="2"/>
    <x v="873"/>
    <s v="10 días 08:11"/>
    <x v="692"/>
    <x v="2"/>
    <s v="SIN DATO"/>
    <s v="SIN DATO"/>
    <s v="SIN DATO"/>
    <s v="ABIERTO"/>
    <n v="-75.184759499999998"/>
    <n v="6.21998067"/>
    <s v="SUR-ENE"/>
    <x v="3"/>
    <s v="1"/>
    <x v="2"/>
  </r>
  <r>
    <x v="925"/>
    <s v="ENENOR"/>
    <s v="NUEVO"/>
    <s v="ENENOR"/>
    <d v="2025-11-25T07:27:29"/>
    <x v="875"/>
    <s v="71778267"/>
    <s v="LUIS ENRIQUE GIRALDO GOMEZ"/>
    <s v="SIN DATOS"/>
    <s v="3117046961"/>
    <x v="923"/>
    <x v="62"/>
    <s v="176015002300000005"/>
    <x v="62"/>
    <x v="6"/>
    <s v="Revisor Instalac. Regadas Oriente"/>
    <x v="1"/>
    <x v="2"/>
    <x v="874"/>
    <s v="10 días 08:11"/>
    <x v="692"/>
    <x v="2"/>
    <s v="SIN DATO"/>
    <s v="SIN DATO"/>
    <s v="SIN DATO"/>
    <s v="ABIERTO"/>
    <n v="-75.184759499999998"/>
    <n v="6.21998067"/>
    <s v="SUR-ENE"/>
    <x v="3"/>
    <s v="1"/>
    <x v="2"/>
  </r>
  <r>
    <x v="926"/>
    <s v="ENENOR"/>
    <s v="NUEVO"/>
    <s v="ENENOR"/>
    <d v="2025-11-25T07:32:27"/>
    <x v="876"/>
    <s v="71778267"/>
    <s v="LUIS ENRIQUE GIRALDO GOMEZ"/>
    <s v="SIN DATOS"/>
    <s v="3117046961"/>
    <x v="924"/>
    <x v="62"/>
    <s v="176015002300000006"/>
    <x v="62"/>
    <x v="6"/>
    <s v="Revisor Instalac. Regadas Oriente"/>
    <x v="1"/>
    <x v="2"/>
    <x v="875"/>
    <s v="10 días 08:09"/>
    <x v="693"/>
    <x v="2"/>
    <s v="SIN DATO"/>
    <s v="SIN DATO"/>
    <s v="SIN DATO"/>
    <s v="ABIERTO"/>
    <n v="-75.184759499999998"/>
    <n v="6.21998067"/>
    <s v="SUR-ENE"/>
    <x v="3"/>
    <s v="1"/>
    <x v="2"/>
  </r>
  <r>
    <x v="927"/>
    <s v="ENENOR"/>
    <s v="NUEVO"/>
    <s v="ENENOR"/>
    <d v="2025-11-25T07:43:18"/>
    <x v="877"/>
    <s v="71778267"/>
    <s v="LUIS ENRIQUE GIRALDO GOMEZ"/>
    <s v="SIN DATOS"/>
    <s v="3117046961"/>
    <x v="925"/>
    <x v="62"/>
    <s v="176015002300000007"/>
    <x v="62"/>
    <x v="6"/>
    <s v="Revisor Instalac. Regadas Oriente"/>
    <x v="1"/>
    <x v="2"/>
    <x v="876"/>
    <s v="10 días 08:10"/>
    <x v="612"/>
    <x v="2"/>
    <s v="SIN DATO"/>
    <s v="SIN DATO"/>
    <s v="SIN DATO"/>
    <s v="ABIERTO"/>
    <n v="-75.184759499999998"/>
    <n v="6.21998067"/>
    <s v="SUR-ENE"/>
    <x v="3"/>
    <s v="1"/>
    <x v="2"/>
  </r>
  <r>
    <x v="928"/>
    <s v="ENERES"/>
    <s v="NUEVO"/>
    <s v="ENERES"/>
    <d v="2025-11-25T07:46:16"/>
    <x v="878"/>
    <s v="1045024644"/>
    <s v="JUAN PABLO CASTAÑO GOMEZ"/>
    <s v="SIN DATOS"/>
    <s v="3017002473"/>
    <x v="926"/>
    <x v="58"/>
    <s v="190698200710875001"/>
    <x v="58"/>
    <x v="2"/>
    <s v="Revisor Instalac. Regadas Oriente"/>
    <x v="1"/>
    <x v="2"/>
    <x v="877"/>
    <s v="4 días 09:16"/>
    <x v="451"/>
    <x v="0"/>
    <s v="SIN DATO"/>
    <s v="SIN DATO"/>
    <s v="SIN DATO"/>
    <s v="ABIERTO"/>
    <n v="-75.281428570000003"/>
    <n v="6.1133023499999997"/>
    <s v="SUR-ENE"/>
    <x v="3"/>
    <s v="1"/>
    <x v="0"/>
  </r>
  <r>
    <x v="929"/>
    <s v="ENENOR"/>
    <s v="NUEVO"/>
    <s v="ENENOR"/>
    <d v="2025-11-25T07:49:37"/>
    <x v="879"/>
    <s v="71778267"/>
    <s v="LUIS ENRIQUE GIRALDO GOMEZ"/>
    <s v="SIN DATOS"/>
    <s v="3117046961"/>
    <x v="927"/>
    <x v="62"/>
    <s v="176015002300000008"/>
    <x v="62"/>
    <x v="6"/>
    <s v="Revisor Instalac. Regadas Oriente"/>
    <x v="1"/>
    <x v="2"/>
    <x v="878"/>
    <s v="10 días 08:08"/>
    <x v="694"/>
    <x v="2"/>
    <s v="SIN DATO"/>
    <s v="SIN DATO"/>
    <s v="SIN DATO"/>
    <s v="ABIERTO"/>
    <n v="-75.184759499999998"/>
    <n v="6.21998067"/>
    <s v="SUR-ENE"/>
    <x v="3"/>
    <s v="1"/>
    <x v="2"/>
  </r>
  <r>
    <x v="930"/>
    <s v="ENENOR"/>
    <s v="NUEVO"/>
    <s v="ENENOR"/>
    <d v="2025-11-25T14:48:23"/>
    <x v="880"/>
    <s v="79627382"/>
    <s v="MILTON ANDRES BUITRAGO RICO"/>
    <s v="SIN DATOS"/>
    <s v="3104133977"/>
    <x v="928"/>
    <x v="56"/>
    <s v="190376200103464625"/>
    <x v="56"/>
    <x v="6"/>
    <s v="Revisor Instalac. Regadas Oriente"/>
    <x v="1"/>
    <x v="2"/>
    <x v="879"/>
    <s v="5 días 15:54"/>
    <x v="335"/>
    <x v="0"/>
    <s v="SIN DATO"/>
    <s v="SIN DATO"/>
    <s v="SIN DATO"/>
    <s v="ABIERTO"/>
    <n v="-75.380933639999995"/>
    <n v="6.0318128199999999"/>
    <s v="SUR-ENE"/>
    <x v="3"/>
    <s v="1"/>
    <x v="0"/>
  </r>
  <r>
    <x v="931"/>
    <s v="ENERES"/>
    <s v="NUEVO"/>
    <s v="ENERES"/>
    <d v="2025-11-25T14:54:45"/>
    <x v="881"/>
    <s v="43870636"/>
    <s v="ERICA MARIA LOPEZ HERNANDEZ"/>
    <s v="SIN DATOS"/>
    <s v="3127245303"/>
    <x v="929"/>
    <x v="64"/>
    <s v="190607200492920010"/>
    <x v="64"/>
    <x v="2"/>
    <s v="Revisor Instalac. Regadas Oriente"/>
    <x v="1"/>
    <x v="2"/>
    <x v="880"/>
    <s v="8 días 13:22"/>
    <x v="244"/>
    <x v="1"/>
    <s v="SIN DATO"/>
    <s v="SIN DATO"/>
    <s v="SIN DATO"/>
    <s v="ABIERTO"/>
    <n v="-75.459279670000001"/>
    <n v="6.0420196700000002"/>
    <s v="SUR-ENE"/>
    <x v="3"/>
    <s v="1"/>
    <x v="1"/>
  </r>
  <r>
    <x v="932"/>
    <s v="ENEMRT"/>
    <s v="NUEVO"/>
    <s v="ENEMVI"/>
    <d v="2025-11-25T16:50:13"/>
    <x v="882"/>
    <s v="15438085"/>
    <s v="HUGO ALBERTO LOAIZA OSORIO"/>
    <s v="SIN DATOS"/>
    <s v="3113658380"/>
    <x v="930"/>
    <x v="50"/>
    <s v="190614100045820201"/>
    <x v="50"/>
    <x v="9"/>
    <s v="ORIENTE-RMRT-Edwin F. Feria Torres"/>
    <x v="1"/>
    <x v="7"/>
    <x v="881"/>
    <s v="23 días 16:50"/>
    <x v="12"/>
    <x v="3"/>
    <s v="SIN DATO"/>
    <s v="SIN DATO"/>
    <s v="SIN DATO"/>
    <s v="ABIERTO"/>
    <n v="-75.410936840999995"/>
    <n v="6.1513271930000402"/>
    <s v="SUR-ENE"/>
    <x v="3"/>
    <s v="1"/>
    <x v="3"/>
  </r>
  <r>
    <x v="933"/>
    <s v="ENERES"/>
    <s v="NUEVO"/>
    <s v="ENERES"/>
    <d v="2025-11-26T07:13:09"/>
    <x v="883"/>
    <s v="24928439"/>
    <s v="YOLANDA ZAPATA DE TAMAYO"/>
    <s v="2345311"/>
    <s v="3113665480"/>
    <x v="931"/>
    <x v="60"/>
    <s v="190149100289860500"/>
    <x v="60"/>
    <x v="2"/>
    <s v="Revisor Instalac. Regadas Oriente"/>
    <x v="1"/>
    <x v="2"/>
    <x v="882"/>
    <s v="4 días 08:02"/>
    <x v="695"/>
    <x v="0"/>
    <s v="SIN DATO"/>
    <s v="SIN DATO"/>
    <s v="SIN DATO"/>
    <s v="ABIERTO"/>
    <n v="-75.327038000000002"/>
    <n v="6.0669040000000001"/>
    <s v="SUR-ENE"/>
    <x v="3"/>
    <s v="1"/>
    <x v="0"/>
  </r>
  <r>
    <x v="934"/>
    <s v="ENERES"/>
    <s v="NUEVO"/>
    <s v="ENERES"/>
    <d v="2025-11-26T08:29:00"/>
    <x v="884"/>
    <s v="1037573486"/>
    <s v="DANIEL URIBE VELEZ"/>
    <s v="SIN DATOS"/>
    <s v="3146390477"/>
    <x v="932"/>
    <x v="49"/>
    <s v="190319203838825001"/>
    <x v="49"/>
    <x v="2"/>
    <s v="Revisor Instalac. Regadas Oriente"/>
    <x v="1"/>
    <x v="2"/>
    <x v="883"/>
    <s v="7 días 07:47"/>
    <x v="696"/>
    <x v="0"/>
    <s v="SIN DATO"/>
    <s v="SIN DATO"/>
    <s v="SIN DATO"/>
    <s v="ABIERTO"/>
    <n v="-75.403315169999999"/>
    <n v="6.2410551099999996"/>
    <s v="SUR-ENE"/>
    <x v="3"/>
    <s v="1"/>
    <x v="0"/>
  </r>
  <r>
    <x v="935"/>
    <s v="ENERES"/>
    <s v="NUEVO"/>
    <s v="ENERES"/>
    <d v="2025-11-26T08:54:07"/>
    <x v="885"/>
    <s v="32487586"/>
    <s v="MARIA VICTORIA YEPES CORREA"/>
    <s v="5832362"/>
    <s v="3117046961"/>
    <x v="933"/>
    <x v="62"/>
    <s v="382218003300670104"/>
    <x v="62"/>
    <x v="2"/>
    <s v="Revisor Instalac. Regadas Oriente"/>
    <x v="0"/>
    <x v="0"/>
    <x v="884"/>
    <s v="0 días 07:48"/>
    <x v="697"/>
    <x v="0"/>
    <s v="SIN DATO"/>
    <s v="SIN DATO"/>
    <s v="SIN DATO"/>
    <s v="ABIERTO"/>
    <n v="-75.157791709999998"/>
    <n v="6.2307269999999999"/>
    <s v="SUR-ENE"/>
    <x v="3"/>
    <s v="1"/>
    <x v="0"/>
  </r>
  <r>
    <x v="936"/>
    <s v="ENERES"/>
    <s v="NUEVO"/>
    <s v="ENERES"/>
    <d v="2025-11-26T09:51:27"/>
    <x v="886"/>
    <s v="32487586"/>
    <s v="MARIA VICTORIA YEPES CORREA"/>
    <s v="5832362"/>
    <s v="3117046961"/>
    <x v="934"/>
    <x v="62"/>
    <s v="382218003300670106"/>
    <x v="62"/>
    <x v="2"/>
    <s v="Revisor Instalac. Regadas Oriente"/>
    <x v="0"/>
    <x v="0"/>
    <x v="885"/>
    <s v="0 días 07:51"/>
    <x v="698"/>
    <x v="0"/>
    <s v="SIN DATO"/>
    <s v="SIN DATO"/>
    <s v="SIN DATO"/>
    <s v="ABIERTO"/>
    <n v="-75.157791709999998"/>
    <n v="6.2307269999999999"/>
    <s v="SUR-ENE"/>
    <x v="3"/>
    <s v="1"/>
    <x v="0"/>
  </r>
  <r>
    <x v="937"/>
    <s v="ENERES"/>
    <s v="NUEVO"/>
    <s v="ENERES"/>
    <d v="2025-11-26T10:08:49"/>
    <x v="887"/>
    <s v="79896477"/>
    <s v="FREDY ALBERTO TIBAVIZCO MAYORGA"/>
    <s v="SIN DATOS"/>
    <s v="3192854638"/>
    <x v="935"/>
    <x v="55"/>
    <s v="190197200364525003"/>
    <x v="55"/>
    <x v="2"/>
    <s v="Revisor Instalac. Regadas Oriente"/>
    <x v="1"/>
    <x v="2"/>
    <x v="886"/>
    <s v="8 días 13:24"/>
    <x v="699"/>
    <x v="1"/>
    <s v="SIN DATO"/>
    <s v="SIN DATO"/>
    <s v="SIN DATO"/>
    <s v="ABIERTO"/>
    <n v="-75.154352369999998"/>
    <n v="6.0577542600000003"/>
    <s v="SUR-ENE"/>
    <x v="3"/>
    <s v="1"/>
    <x v="1"/>
  </r>
  <r>
    <x v="938"/>
    <s v="ENERES"/>
    <s v="NUEVO"/>
    <s v="ENERES"/>
    <d v="2025-11-26T10:15:17"/>
    <x v="888"/>
    <s v="32487586"/>
    <s v="MARIA VICTORIA YEPES CORREA"/>
    <s v="5832362"/>
    <s v="3117046961"/>
    <x v="936"/>
    <x v="62"/>
    <s v="382218003300670336"/>
    <x v="62"/>
    <x v="2"/>
    <s v="Revisor Instalac. Regadas Oriente"/>
    <x v="0"/>
    <x v="0"/>
    <x v="887"/>
    <s v="0 días 07:49"/>
    <x v="700"/>
    <x v="0"/>
    <s v="SIN DATO"/>
    <s v="SIN DATO"/>
    <s v="SIN DATO"/>
    <s v="ABIERTO"/>
    <n v="-75.157791709999998"/>
    <n v="6.2307269999999999"/>
    <s v="SUR-ENE"/>
    <x v="3"/>
    <s v="1"/>
    <x v="0"/>
  </r>
  <r>
    <x v="939"/>
    <s v="ENERES"/>
    <s v="NUEVO"/>
    <s v="ENERES"/>
    <d v="2025-11-26T10:16:01"/>
    <x v="889"/>
    <s v="79555794"/>
    <s v="HUGO FELIPE LIZARAZO ROJAS"/>
    <s v="SIN DATOS"/>
    <s v="3152575838"/>
    <x v="937"/>
    <x v="46"/>
    <s v="190674200699514004"/>
    <x v="46"/>
    <x v="2"/>
    <s v="Revisor Instalac. Regadas Oriente"/>
    <x v="1"/>
    <x v="2"/>
    <x v="888"/>
    <s v="22 días 10:16"/>
    <x v="12"/>
    <x v="3"/>
    <s v="SIN DATO"/>
    <s v="SIN DATO"/>
    <s v="SIN DATO"/>
    <s v="ABIERTO"/>
    <n v="-75.348675999999998"/>
    <n v="6.2518359999999999"/>
    <s v="SUR-ENE"/>
    <x v="3"/>
    <s v="1"/>
    <x v="3"/>
  </r>
  <r>
    <x v="940"/>
    <s v="ENERES"/>
    <s v="NUEVO"/>
    <s v="ENERES"/>
    <d v="2025-11-26T13:25:07"/>
    <x v="890"/>
    <s v="98512093"/>
    <s v="EDUARDO DE JESUS TABARES GIRALDO"/>
    <s v="SIN DATOS"/>
    <s v="3197489031"/>
    <x v="938"/>
    <x v="48"/>
    <s v="370224001000790001"/>
    <x v="48"/>
    <x v="2"/>
    <s v="Revisor Instalac. Regadas Oriente"/>
    <x v="1"/>
    <x v="2"/>
    <x v="889"/>
    <s v="6 días 13:39"/>
    <x v="701"/>
    <x v="0"/>
    <s v="SIN DATO"/>
    <s v="SIN DATO"/>
    <s v="SIN DATO"/>
    <s v="ABIERTO"/>
    <n v="-75.246912760000001"/>
    <n v="6.2204720099999999"/>
    <s v="SUR-ENE"/>
    <x v="3"/>
    <s v="1"/>
    <x v="0"/>
  </r>
  <r>
    <x v="941"/>
    <s v="ENENOR"/>
    <s v="NUEVO"/>
    <s v="ENENOR"/>
    <d v="2025-11-26T14:07:56"/>
    <x v="891"/>
    <s v="21953340"/>
    <s v="ELBA NORA CADAVID CALDERON"/>
    <s v="4141240"/>
    <s v="3104073229"/>
    <x v="939"/>
    <x v="56"/>
    <s v="190376200092650027"/>
    <x v="56"/>
    <x v="6"/>
    <s v="Revisor Instalac. Regadas Oriente"/>
    <x v="1"/>
    <x v="2"/>
    <x v="890"/>
    <s v="8 días 12:49"/>
    <x v="702"/>
    <x v="1"/>
    <s v="SIN DATO"/>
    <s v="SIN DATO"/>
    <s v="SIN DATO"/>
    <s v="ABIERTO"/>
    <n v="-75.406327899999994"/>
    <n v="6.05018952"/>
    <s v="SUR-ENE"/>
    <x v="3"/>
    <s v="1"/>
    <x v="1"/>
  </r>
  <r>
    <x v="942"/>
    <s v="ENENOR"/>
    <s v="NUEVO"/>
    <s v="ENENOR"/>
    <d v="2025-11-27T13:08:20"/>
    <x v="892"/>
    <s v="88141065"/>
    <s v="JAIRO ALONSO TRIGOS ACOSTA"/>
    <s v="5132221"/>
    <s v="3188748600"/>
    <x v="940"/>
    <x v="60"/>
    <s v="900051480001862156"/>
    <x v="60"/>
    <x v="6"/>
    <s v="Revisor Instalac. Regadas Oriente"/>
    <x v="1"/>
    <x v="2"/>
    <x v="891"/>
    <s v="8 días 08:05"/>
    <x v="703"/>
    <x v="1"/>
    <s v="SIN DATO"/>
    <s v="SIN DATO"/>
    <s v="SIN DATO"/>
    <s v="ABIERTO"/>
    <n v="-75.263937635999994"/>
    <n v="5.9795093240000501"/>
    <s v="SUR-ENE"/>
    <x v="3"/>
    <s v="1"/>
    <x v="1"/>
  </r>
  <r>
    <x v="943"/>
    <s v="ENERES"/>
    <s v="NUEVO"/>
    <s v="ENEDOM"/>
    <d v="2025-12-02T15:55:30"/>
    <x v="893"/>
    <s v="71759796"/>
    <s v="GUSTAVO ADOLFO ECHAVARRIA GARCIA"/>
    <s v="SIN DATOS"/>
    <s v="3219986066"/>
    <x v="941"/>
    <x v="49"/>
    <s v="130026020000000110"/>
    <x v="49"/>
    <x v="4"/>
    <s v="Habilitación Viviendas Oriente"/>
    <x v="1"/>
    <x v="5"/>
    <x v="892"/>
    <s v="6 días 07:40"/>
    <x v="277"/>
    <x v="0"/>
    <s v="SIN DATO"/>
    <s v="SIN DATO"/>
    <s v="SIN DATO"/>
    <s v="ABIERTO"/>
    <n v="-75.469216509999995"/>
    <n v="6.2310521999999997"/>
    <s v="SUR-ENE"/>
    <x v="3"/>
    <s v="1"/>
    <x v="0"/>
  </r>
  <r>
    <x v="944"/>
    <s v="ENERES"/>
    <s v="NUEVO"/>
    <s v="ENERES"/>
    <d v="2025-11-28T10:24:49"/>
    <x v="894"/>
    <s v="70074334"/>
    <s v="JORGE DE JESUS OSPINA GARCIA"/>
    <s v="2210548"/>
    <s v="3148320578"/>
    <x v="942"/>
    <x v="50"/>
    <s v="190616200242563001"/>
    <x v="50"/>
    <x v="2"/>
    <s v="Revisor Instalac. Regadas Oriente"/>
    <x v="1"/>
    <x v="2"/>
    <x v="893"/>
    <s v="8 días 13:24"/>
    <x v="699"/>
    <x v="1"/>
    <s v="SIN DATO"/>
    <s v="SIN DATO"/>
    <s v="SIN DATO"/>
    <s v="ABIERTO"/>
    <n v="-75.381680000000003"/>
    <n v="6.2015969999999996"/>
    <s v="SUR-ENE"/>
    <x v="3"/>
    <s v="1"/>
    <x v="1"/>
  </r>
  <r>
    <x v="945"/>
    <s v="ENERES"/>
    <s v="NUEVO"/>
    <s v="ENEDOM"/>
    <d v="2025-12-21T18:52:35"/>
    <x v="895"/>
    <s v="1067862754"/>
    <s v="LEIDY VIVIANA GOMEZ MARTINEZ"/>
    <s v="SIN DATOS"/>
    <s v="3016912868"/>
    <x v="943"/>
    <x v="52"/>
    <s v="190649100015500002"/>
    <x v="52"/>
    <x v="4"/>
    <s v="Habilitación Viviendas Oriente"/>
    <x v="1"/>
    <x v="5"/>
    <x v="894"/>
    <s v="6 días 18:52"/>
    <x v="704"/>
    <x v="0"/>
    <s v="SIN DATO"/>
    <s v="SIN DATO"/>
    <s v="SIN DATO"/>
    <s v="ABIERTO"/>
    <n v="-74.987345439999999"/>
    <n v="6.1906287400000002"/>
    <s v="SUR-ENE"/>
    <x v="3"/>
    <s v="1"/>
    <x v="0"/>
  </r>
  <r>
    <x v="946"/>
    <s v="ENENOR"/>
    <s v="CAMBI"/>
    <s v="ENENOR"/>
    <d v="2025-11-28T13:28:27"/>
    <x v="896"/>
    <s v="901179528"/>
    <s v="GAIA LMG S.A.S."/>
    <s v="1111111"/>
    <s v="3218150986"/>
    <x v="944"/>
    <x v="64"/>
    <s v="190607100046500000"/>
    <x v="64"/>
    <x v="0"/>
    <s v="Revisor Instalac. Regadas Oriente"/>
    <x v="1"/>
    <x v="2"/>
    <x v="895"/>
    <s v="8 días 12:05"/>
    <x v="687"/>
    <x v="1"/>
    <s v="SIN DATO"/>
    <s v="SIN DATO"/>
    <s v="SIN DATO"/>
    <s v="ABIERTO"/>
    <n v="-75.502296020000003"/>
    <n v="6.0574855799999998"/>
    <s v="SUR-ENE"/>
    <x v="3"/>
    <s v="2"/>
    <x v="1"/>
  </r>
  <r>
    <x v="947"/>
    <s v="ENENOR"/>
    <s v="NUEVO"/>
    <s v="ENENOR"/>
    <d v="2025-11-28T13:41:53"/>
    <x v="897"/>
    <s v="830042112"/>
    <s v="FLORES EL TRIGAL SAS"/>
    <s v="7036618"/>
    <s v="3014262286"/>
    <x v="945"/>
    <x v="60"/>
    <s v="190376200189605005"/>
    <x v="60"/>
    <x v="6"/>
    <s v="Revisor Instalac. Regadas Oriente"/>
    <x v="1"/>
    <x v="2"/>
    <x v="896"/>
    <s v="7 días 15:13"/>
    <x v="705"/>
    <x v="0"/>
    <s v="SIN DATO"/>
    <s v="SIN DATO"/>
    <s v="SIN DATO"/>
    <s v="ABIERTO"/>
    <n v="-75.374416999999994"/>
    <n v="6.070125"/>
    <s v="SUR-ENE"/>
    <x v="3"/>
    <s v="1"/>
    <x v="0"/>
  </r>
  <r>
    <x v="948"/>
    <s v="ENERES"/>
    <s v="NUEVO"/>
    <s v="ENERES"/>
    <d v="2025-11-28T13:56:16"/>
    <x v="898"/>
    <s v="15439019"/>
    <s v="ROOSVELT JARAMILLO JARAMILLO"/>
    <s v="SIN DATOS"/>
    <s v="3122308186"/>
    <x v="946"/>
    <x v="50"/>
    <s v="190616200263015002"/>
    <x v="50"/>
    <x v="2"/>
    <s v="Revisor Instalac. Regadas Oriente"/>
    <x v="1"/>
    <x v="2"/>
    <x v="897"/>
    <s v="9 días 14:28"/>
    <x v="706"/>
    <x v="1"/>
    <s v="SIN DATO"/>
    <s v="SIN DATO"/>
    <s v="SIN DATO"/>
    <s v="ABIERTO"/>
    <n v="-75.377229009999994"/>
    <n v="6.2278094700000004"/>
    <s v="SUR-ENE"/>
    <x v="3"/>
    <s v="1"/>
    <x v="1"/>
  </r>
  <r>
    <x v="949"/>
    <s v="ENERES"/>
    <s v="NUEVO"/>
    <s v="ENERES"/>
    <d v="2025-11-28T13:57:59"/>
    <x v="899"/>
    <s v="15439019"/>
    <s v="ROOSVELT JARAMILLO JARAMILLO"/>
    <s v="SIN DATOS"/>
    <s v="3122308186"/>
    <x v="947"/>
    <x v="50"/>
    <s v="190616200263015003"/>
    <x v="50"/>
    <x v="2"/>
    <s v="Revisor Instalac. Regadas Oriente"/>
    <x v="1"/>
    <x v="2"/>
    <x v="898"/>
    <s v="9 días 14:28"/>
    <x v="706"/>
    <x v="1"/>
    <s v="SIN DATO"/>
    <s v="SIN DATO"/>
    <s v="SIN DATO"/>
    <s v="ABIERTO"/>
    <n v="-75.377229009999994"/>
    <n v="6.2278094700000004"/>
    <s v="SUR-ENE"/>
    <x v="3"/>
    <s v="1"/>
    <x v="1"/>
  </r>
  <r>
    <x v="950"/>
    <s v="ENERES"/>
    <s v="NUEVO"/>
    <s v="ENERES"/>
    <d v="2025-11-28T14:27:59"/>
    <x v="900"/>
    <s v="43645486"/>
    <s v="CARMEN EUGENIA BURITICA MONTES"/>
    <s v="SIN DATOS"/>
    <s v="3218034622"/>
    <x v="948"/>
    <x v="54"/>
    <s v="190313100037550008"/>
    <x v="54"/>
    <x v="2"/>
    <s v="Revisor Instalac. Regadas Oriente"/>
    <x v="1"/>
    <x v="2"/>
    <x v="899"/>
    <s v="2 días 15:42"/>
    <x v="707"/>
    <x v="0"/>
    <s v="SIN DATO"/>
    <s v="SIN DATO"/>
    <s v="SIN DATO"/>
    <s v="ABIERTO"/>
    <n v="-75.185209479999997"/>
    <n v="6.1449501199999998"/>
    <s v="SUR-ENE"/>
    <x v="3"/>
    <s v="1"/>
    <x v="0"/>
  </r>
  <r>
    <x v="951"/>
    <s v="ENERES"/>
    <s v="NUEVO"/>
    <s v="ENERES"/>
    <d v="2025-11-28T17:22:20"/>
    <x v="901"/>
    <s v="1124536068"/>
    <s v="GERMAN ANDRES AMAYA CIFUENTES"/>
    <s v="SIN DATOS"/>
    <s v="3182179654"/>
    <x v="949"/>
    <x v="57"/>
    <s v="190755100045000002"/>
    <x v="57"/>
    <x v="2"/>
    <s v="Revisor Instalac. Regadas Oriente"/>
    <x v="1"/>
    <x v="2"/>
    <x v="900"/>
    <s v="8 días 13:22"/>
    <x v="244"/>
    <x v="1"/>
    <s v="SIN DATO"/>
    <s v="SIN DATO"/>
    <s v="SIN DATO"/>
    <s v="ABIERTO"/>
    <n v="-74.826408529999995"/>
    <n v="5.8461265300000003"/>
    <s v="SUR-ENE"/>
    <x v="3"/>
    <s v="1"/>
    <x v="1"/>
  </r>
  <r>
    <x v="952"/>
    <s v="ENENOR"/>
    <s v="NUEVO"/>
    <s v="ENENOR"/>
    <d v="2025-11-29T09:45:47"/>
    <x v="902"/>
    <s v="71316023"/>
    <s v="SERGIO CARDENAS VALDES"/>
    <s v="SIN DATOS"/>
    <s v="3022412260"/>
    <x v="950"/>
    <x v="64"/>
    <s v="190607200492904205"/>
    <x v="64"/>
    <x v="6"/>
    <s v="Revisor Instalac. Regadas Oriente"/>
    <x v="1"/>
    <x v="2"/>
    <x v="901"/>
    <s v="9 días 10:57"/>
    <x v="708"/>
    <x v="1"/>
    <s v="SIN DATO"/>
    <s v="SIN DATO"/>
    <s v="SIN DATO"/>
    <s v="ABIERTO"/>
    <n v="-75.459279670000001"/>
    <n v="6.0420196700000002"/>
    <s v="SUR-ENE"/>
    <x v="3"/>
    <s v="1"/>
    <x v="1"/>
  </r>
  <r>
    <x v="953"/>
    <s v="ENERES"/>
    <s v="NUEVO"/>
    <s v="ENERES"/>
    <d v="2025-12-01T10:31:16"/>
    <x v="903"/>
    <s v="15356219"/>
    <s v="FERNEY OCAMPO ARANGO"/>
    <s v="SIN DATOS"/>
    <s v="3122406811"/>
    <x v="951"/>
    <x v="61"/>
    <s v="190400100017056300"/>
    <x v="61"/>
    <x v="2"/>
    <s v="Revisor Instalac. Regadas Oriente"/>
    <x v="1"/>
    <x v="2"/>
    <x v="902"/>
    <s v="8 días 12:38"/>
    <x v="709"/>
    <x v="1"/>
    <s v="SIN DATO"/>
    <s v="SIN DATO"/>
    <s v="SIN DATO"/>
    <s v="ABIERTO"/>
    <n v="-75.357103330000001"/>
    <n v="5.9712716700000001"/>
    <s v="SUR-ENE"/>
    <x v="3"/>
    <s v="1"/>
    <x v="1"/>
  </r>
  <r>
    <x v="954"/>
    <s v="ENERES"/>
    <s v="NUEVO"/>
    <s v="ENERES"/>
    <d v="2025-12-01T10:38:29"/>
    <x v="904"/>
    <s v="15356219"/>
    <s v="FERNEY OCAMPO ARANGO"/>
    <s v="SIN DATOS"/>
    <s v="3122406811"/>
    <x v="952"/>
    <x v="61"/>
    <s v="190400100017056200"/>
    <x v="61"/>
    <x v="2"/>
    <s v="Revisor Instalac. Regadas Oriente"/>
    <x v="1"/>
    <x v="2"/>
    <x v="903"/>
    <s v="8 días 12:36"/>
    <x v="710"/>
    <x v="1"/>
    <s v="SIN DATO"/>
    <s v="SIN DATO"/>
    <s v="SIN DATO"/>
    <s v="ABIERTO"/>
    <n v="-75.357103330000001"/>
    <n v="5.9712716700000001"/>
    <s v="SUR-ENE"/>
    <x v="3"/>
    <s v="1"/>
    <x v="1"/>
  </r>
  <r>
    <x v="955"/>
    <s v="ENERES"/>
    <s v="NUEVO"/>
    <s v="ENERES"/>
    <d v="2025-12-01T10:41:21"/>
    <x v="905"/>
    <s v="70161139"/>
    <s v="JORGE ALONSO CEBALLOS GIRALDO"/>
    <s v="SIN DATOS"/>
    <s v="3016922049"/>
    <x v="953"/>
    <x v="52"/>
    <s v="190649200272150011"/>
    <x v="52"/>
    <x v="2"/>
    <s v="Revisor Instalac. Regadas Oriente"/>
    <x v="1"/>
    <x v="2"/>
    <x v="904"/>
    <s v="19 días 10:41"/>
    <x v="12"/>
    <x v="3"/>
    <s v="SIN DATO"/>
    <s v="SIN DATO"/>
    <s v="SIN DATO"/>
    <s v="ABIERTO"/>
    <n v="-75.033182150000002"/>
    <n v="6.1675875800000002"/>
    <s v="SUR-ENE"/>
    <x v="3"/>
    <s v="1"/>
    <x v="3"/>
  </r>
  <r>
    <x v="956"/>
    <s v="ENERES"/>
    <s v="NUEVO"/>
    <s v="ENEDOM"/>
    <d v="2025-12-24T10:19:21"/>
    <x v="906"/>
    <s v="3558691"/>
    <s v="PASTOR DE JESUS BEDOYA CASTAÑEDA"/>
    <s v="SIN DATOS"/>
    <s v="3004995368"/>
    <x v="954"/>
    <x v="64"/>
    <s v="190607100395780001"/>
    <x v="64"/>
    <x v="4"/>
    <s v="Habilitación Viviendas Oriente"/>
    <x v="1"/>
    <x v="5"/>
    <x v="905"/>
    <s v="3 días 10:19"/>
    <x v="711"/>
    <x v="0"/>
    <s v="SIN DATO"/>
    <s v="SIN DATO"/>
    <s v="SIN DATO"/>
    <s v="ABIERTO"/>
    <n v="-75.504216549999995"/>
    <n v="6.0553263700000004"/>
    <s v="SUR-ENE"/>
    <x v="3"/>
    <s v="1"/>
    <x v="0"/>
  </r>
  <r>
    <x v="957"/>
    <s v="ENERES"/>
    <s v="NUEVO"/>
    <s v="ENERES"/>
    <d v="2025-12-01T12:03:22"/>
    <x v="907"/>
    <s v="10774358"/>
    <s v="WILLIAM DE JESUS CASTAÑO RINCON"/>
    <s v="SIN DATOS"/>
    <s v="3217793190"/>
    <x v="955"/>
    <x v="52"/>
    <s v="190649200200000101"/>
    <x v="52"/>
    <x v="2"/>
    <s v="Revisor Instalac. Regadas Oriente"/>
    <x v="1"/>
    <x v="2"/>
    <x v="906"/>
    <s v="2 días 13:15"/>
    <x v="712"/>
    <x v="0"/>
    <s v="SIN DATO"/>
    <s v="SIN DATO"/>
    <s v="SIN DATO"/>
    <s v="ABIERTO"/>
    <n v="-75.002710030000003"/>
    <n v="6.1746781899999998"/>
    <s v="SUR-ENE"/>
    <x v="3"/>
    <s v="1"/>
    <x v="0"/>
  </r>
  <r>
    <x v="958"/>
    <s v="ENENOR"/>
    <s v="NUEVO"/>
    <s v="ENENOR"/>
    <d v="2025-12-01T12:30:24"/>
    <x v="908"/>
    <s v="71580856"/>
    <s v="JULIO CESAR PINEDA BOTERO"/>
    <s v="4874026"/>
    <s v="3107805340"/>
    <x v="956"/>
    <x v="64"/>
    <s v="190607200505000095"/>
    <x v="64"/>
    <x v="6"/>
    <s v="Revisor Instalac. Regadas Oriente"/>
    <x v="1"/>
    <x v="2"/>
    <x v="907"/>
    <s v="6 días 13:03"/>
    <x v="303"/>
    <x v="0"/>
    <s v="SIN DATO"/>
    <s v="SIN DATO"/>
    <s v="SIN DATO"/>
    <s v="ABIERTO"/>
    <n v="-75.469209000000006"/>
    <n v="6.0753199999999996"/>
    <s v="SUR-ENE"/>
    <x v="3"/>
    <s v="1"/>
    <x v="0"/>
  </r>
  <r>
    <x v="959"/>
    <s v="ENENOR"/>
    <s v="NUEVO"/>
    <s v="ENENOR"/>
    <d v="2025-12-01T14:40:44"/>
    <x v="909"/>
    <s v="830514992"/>
    <s v="LOGUS REPRESENTACIONES SAS"/>
    <s v="3118866"/>
    <s v="3014011672"/>
    <x v="957"/>
    <x v="50"/>
    <s v="190616200250851009"/>
    <x v="50"/>
    <x v="6"/>
    <s v="Revisor Instalac. Regadas Oriente"/>
    <x v="1"/>
    <x v="2"/>
    <x v="908"/>
    <s v="6 días 13:21"/>
    <x v="713"/>
    <x v="0"/>
    <s v="SIN DATO"/>
    <s v="SIN DATO"/>
    <s v="SIN DATO"/>
    <s v="ABIERTO"/>
    <n v="-75.381541339999998"/>
    <n v="6.2078918700000001"/>
    <s v="SUR-ENE"/>
    <x v="3"/>
    <s v="1"/>
    <x v="0"/>
  </r>
  <r>
    <x v="960"/>
    <s v="ENERES"/>
    <s v="NUEVO"/>
    <s v="ENERES"/>
    <d v="2025-12-01T16:36:39"/>
    <x v="910"/>
    <s v="1007121188"/>
    <s v="AIDE EYISETH AGUDELO GOMEZ"/>
    <s v="SIN DATOS"/>
    <s v="3128633781"/>
    <x v="958"/>
    <x v="51"/>
    <s v="190440200671680003"/>
    <x v="51"/>
    <x v="2"/>
    <s v="Revisor Instalac. Regadas Oriente"/>
    <x v="1"/>
    <x v="2"/>
    <x v="909"/>
    <s v="8 días 10:59"/>
    <x v="714"/>
    <x v="1"/>
    <s v="SIN DATO"/>
    <s v="SIN DATO"/>
    <s v="SIN DATO"/>
    <s v="ABIERTO"/>
    <n v="-75.288398749999999"/>
    <n v="6.1760103900000001"/>
    <s v="SUR-ENE"/>
    <x v="3"/>
    <s v="1"/>
    <x v="1"/>
  </r>
  <r>
    <x v="961"/>
    <s v="ENERES"/>
    <s v="NUEVO"/>
    <s v="ENERES"/>
    <d v="2025-12-01T16:38:36"/>
    <x v="911"/>
    <s v="1036396893"/>
    <s v="CARLOS FABIAN MONTOYA OROZCO"/>
    <s v="SIN DATOS"/>
    <s v="3214884195"/>
    <x v="959"/>
    <x v="50"/>
    <s v="190615100627058262"/>
    <x v="50"/>
    <x v="2"/>
    <s v="Revisor Instalac. Regadas Oriente"/>
    <x v="1"/>
    <x v="2"/>
    <x v="910"/>
    <s v="8 días 11:45"/>
    <x v="715"/>
    <x v="1"/>
    <s v="SIN DATO"/>
    <s v="SIN DATO"/>
    <s v="SIN DATO"/>
    <s v="ABIERTO"/>
    <n v="-75.359112999999994"/>
    <n v="6.1472720000000001"/>
    <s v="SUR-ENE"/>
    <x v="3"/>
    <s v="1"/>
    <x v="1"/>
  </r>
  <r>
    <x v="962"/>
    <s v="ENERES"/>
    <s v="CAMBI"/>
    <s v="ENERES"/>
    <d v="2025-12-02T08:50:34"/>
    <x v="912"/>
    <s v="21788808"/>
    <s v="SANDRA MARIA MARIN MONTOYA"/>
    <s v="SIN DATOS"/>
    <s v="3128726400"/>
    <x v="960"/>
    <x v="62"/>
    <s v="382322308000350000"/>
    <x v="62"/>
    <x v="7"/>
    <s v="Revisor Instalac. Regadas Oriente"/>
    <x v="0"/>
    <x v="0"/>
    <x v="911"/>
    <s v="2 días 10:40"/>
    <x v="716"/>
    <x v="0"/>
    <s v="SIN DATO"/>
    <s v="SIN DATO"/>
    <s v="SIN DATO"/>
    <s v="ABIERTO"/>
    <n v="-75.164098330000002"/>
    <n v="6.2328719399999999"/>
    <s v="SUR-ENE"/>
    <x v="3"/>
    <s v="2"/>
    <x v="0"/>
  </r>
  <r>
    <x v="963"/>
    <s v="ENERES"/>
    <s v="NUEVO"/>
    <s v="ENERES"/>
    <d v="2025-12-02T09:31:53"/>
    <x v="913"/>
    <s v="21625531"/>
    <s v="ANA JUDITH TRUJILLO QUINTERO"/>
    <s v="SIN DATOS"/>
    <s v="3206585805"/>
    <x v="961"/>
    <x v="60"/>
    <s v="190149200833227014"/>
    <x v="60"/>
    <x v="2"/>
    <s v="Revisor Instalac. Regadas Oriente"/>
    <x v="1"/>
    <x v="2"/>
    <x v="912"/>
    <s v="7 días 08:11"/>
    <x v="717"/>
    <x v="0"/>
    <s v="SIN DATO"/>
    <s v="SIN DATO"/>
    <s v="SIN DATO"/>
    <s v="ABIERTO"/>
    <n v="-75.320463000000004"/>
    <n v="6.0549220000000004"/>
    <s v="SUR-ENE"/>
    <x v="3"/>
    <s v="1"/>
    <x v="0"/>
  </r>
  <r>
    <x v="964"/>
    <s v="ENERES"/>
    <s v="NUEVO"/>
    <s v="ENERES"/>
    <d v="2025-12-02T10:43:07"/>
    <x v="914"/>
    <s v="1128280774"/>
    <s v="ANDRES FELIPE MARTINEZ MEJIA"/>
    <s v="SIN DATOS"/>
    <s v="3226536987"/>
    <x v="962"/>
    <x v="66"/>
    <s v="190653100245400100"/>
    <x v="66"/>
    <x v="2"/>
    <s v="Revisor Instalac. Regadas Oriente"/>
    <x v="1"/>
    <x v="2"/>
    <x v="913"/>
    <s v="4 días 09:25"/>
    <x v="718"/>
    <x v="0"/>
    <s v="SIN DATO"/>
    <s v="SIN DATO"/>
    <s v="SIN DATO"/>
    <s v="ABIERTO"/>
    <n v="-75.102739"/>
    <n v="5.9655870000000002"/>
    <s v="SUR-ENE"/>
    <x v="3"/>
    <s v="1"/>
    <x v="0"/>
  </r>
  <r>
    <x v="965"/>
    <s v="ENEPRE"/>
    <s v="NUEVO"/>
    <s v="ENEPRE"/>
    <d v="2025-12-02T16:49:35"/>
    <x v="915"/>
    <s v="43987751"/>
    <s v="DIANA ESTELLA CASTRILLON CLAVIJO"/>
    <s v="SIN DATOS"/>
    <s v="3165138825"/>
    <x v="963"/>
    <x v="52"/>
    <s v="190243200536482000"/>
    <x v="52"/>
    <x v="5"/>
    <s v="Energía Prepago Oriente"/>
    <x v="1"/>
    <x v="4"/>
    <x v="914"/>
    <s v="4 días 09:54"/>
    <x v="719"/>
    <x v="0"/>
    <s v="SIN DATO"/>
    <s v="SIN DATO"/>
    <s v="SIN DATO"/>
    <s v="ABIERTO"/>
    <n v="-74.885104369999993"/>
    <n v="6.3108235099999996"/>
    <s v="SUR-ENE"/>
    <x v="3"/>
    <s v="1"/>
    <x v="0"/>
  </r>
  <r>
    <x v="966"/>
    <s v="ENENOR"/>
    <s v="CAMBI"/>
    <s v="ENENOR"/>
    <d v="2025-12-02T17:09:26"/>
    <x v="916"/>
    <s v="43712063"/>
    <s v="MARIA EUGENIA ALZATE ALZATE"/>
    <s v="SIN DATOS"/>
    <s v="3148764790"/>
    <x v="964"/>
    <x v="60"/>
    <s v="190149100346300000"/>
    <x v="60"/>
    <x v="0"/>
    <s v="Revisor Instalac. Regadas Oriente"/>
    <x v="1"/>
    <x v="2"/>
    <x v="915"/>
    <s v="0 días 08:45"/>
    <x v="477"/>
    <x v="0"/>
    <s v="SIN DATO"/>
    <s v="SIN DATO"/>
    <s v="SIN DATO"/>
    <s v="ABIERTO"/>
    <n v="-75.333972000000003"/>
    <n v="6.0799200100000004"/>
    <s v="SUR-ENE"/>
    <x v="3"/>
    <s v="2"/>
    <x v="0"/>
  </r>
  <r>
    <x v="967"/>
    <s v="ENENOR"/>
    <s v="NUEVO"/>
    <s v="ENENOR"/>
    <d v="2025-12-03T14:04:07"/>
    <x v="917"/>
    <s v="15435726"/>
    <s v="LUIS DARIO MUÑOZ GONZALEZ"/>
    <s v="SIN DATOS"/>
    <s v="3113730342"/>
    <x v="965"/>
    <x v="50"/>
    <s v="190616200182153230"/>
    <x v="50"/>
    <x v="6"/>
    <s v="Revisor Instalac. Regadas Oriente"/>
    <x v="1"/>
    <x v="2"/>
    <x v="916"/>
    <s v="6 días 15:14"/>
    <x v="321"/>
    <x v="0"/>
    <s v="SIN DATO"/>
    <s v="SIN DATO"/>
    <s v="SIN DATO"/>
    <s v="ABIERTO"/>
    <n v="-75.345742000000001"/>
    <n v="6.2101119999999996"/>
    <s v="SUR-ENE"/>
    <x v="3"/>
    <s v="1"/>
    <x v="0"/>
  </r>
  <r>
    <x v="968"/>
    <s v="ENENOR"/>
    <s v="NUEVO"/>
    <s v="ENENOR"/>
    <d v="2025-12-03T15:19:18"/>
    <x v="918"/>
    <s v="98559467"/>
    <s v="IVAN ALBERTO SERNA RAMIREZ"/>
    <s v="SIN DATOS"/>
    <s v="3046096568"/>
    <x v="966"/>
    <x v="64"/>
    <s v="190376200367818033"/>
    <x v="64"/>
    <x v="6"/>
    <s v="Revisor Instalac. Regadas Oriente"/>
    <x v="1"/>
    <x v="2"/>
    <x v="917"/>
    <s v="6 días 07:38"/>
    <x v="720"/>
    <x v="0"/>
    <s v="SIN DATO"/>
    <s v="SIN DATO"/>
    <s v="SIN DATO"/>
    <s v="ABIERTO"/>
    <n v="-75.44974732"/>
    <n v="6.0484400100000002"/>
    <s v="SUR-ENE"/>
    <x v="3"/>
    <s v="1"/>
    <x v="0"/>
  </r>
  <r>
    <x v="969"/>
    <s v="ENERES"/>
    <s v="NUEVO"/>
    <s v="ENERES"/>
    <d v="2025-12-03T16:44:00"/>
    <x v="919"/>
    <s v="1036953774"/>
    <s v="CRISTIAN ANDRES GOMEZ GOMEZ"/>
    <s v="SIN DATOS"/>
    <s v="3203964401"/>
    <x v="967"/>
    <x v="50"/>
    <s v="190616100405119102"/>
    <x v="50"/>
    <x v="2"/>
    <s v="Revisor Instalac. Regadas Oriente"/>
    <x v="1"/>
    <x v="2"/>
    <x v="918"/>
    <s v="7 días 13:55"/>
    <x v="721"/>
    <x v="0"/>
    <s v="SIN DATO"/>
    <s v="SIN DATO"/>
    <s v="SIN DATO"/>
    <s v="ABIERTO"/>
    <n v="-75.384067999999999"/>
    <n v="6.158855"/>
    <s v="SUR-ENE"/>
    <x v="3"/>
    <s v="1"/>
    <x v="0"/>
  </r>
  <r>
    <x v="970"/>
    <s v="ENERES"/>
    <s v="NUEVO"/>
    <s v="ENERES"/>
    <d v="2025-12-05T06:08:38"/>
    <x v="920"/>
    <s v="3496324"/>
    <s v="JOSE JESUS JIMENEZ LOPEZ"/>
    <s v="SIN DATOS"/>
    <s v="3046462050"/>
    <x v="968"/>
    <x v="58"/>
    <s v="900056970001878272"/>
    <x v="58"/>
    <x v="2"/>
    <s v="Revisor Instalac. Regadas Oriente"/>
    <x v="0"/>
    <x v="0"/>
    <x v="919"/>
    <s v="5 días 07:44"/>
    <x v="722"/>
    <x v="1"/>
    <s v="SIN DATO"/>
    <s v="SIN DATO"/>
    <s v="SIN DATO"/>
    <s v="ABIERTO"/>
    <n v="-75.252263365000005"/>
    <n v="6.1236612340000498"/>
    <s v="SUR-ENE"/>
    <x v="3"/>
    <s v="1"/>
    <x v="1"/>
  </r>
  <r>
    <x v="971"/>
    <s v="ENERES"/>
    <s v="NUEVO"/>
    <s v="ENERES"/>
    <d v="2025-12-05T06:08:38"/>
    <x v="921"/>
    <s v="70693736"/>
    <s v="ELKIN RODRIGO GOMEZ GOMEZ"/>
    <s v="SIN DATOS"/>
    <s v="3046462050"/>
    <x v="969"/>
    <x v="58"/>
    <s v="900056970001878255"/>
    <x v="58"/>
    <x v="2"/>
    <s v="Revisor Instalac. Regadas Oriente"/>
    <x v="0"/>
    <x v="0"/>
    <x v="920"/>
    <s v="5 días 07:43"/>
    <x v="723"/>
    <x v="1"/>
    <s v="SIN DATO"/>
    <s v="SIN DATO"/>
    <s v="SIN DATO"/>
    <s v="ABIERTO"/>
    <n v="-75.252263365000005"/>
    <n v="6.1236612340000498"/>
    <s v="SUR-ENE"/>
    <x v="3"/>
    <s v="1"/>
    <x v="1"/>
  </r>
  <r>
    <x v="972"/>
    <s v="ENERES"/>
    <s v="NUEVO"/>
    <s v="ENERES"/>
    <d v="2025-12-05T06:10:55"/>
    <x v="922"/>
    <s v="43401248"/>
    <s v="MARIA GRACIELA CARDENAS CASTAÑO"/>
    <s v="5464893"/>
    <s v="3046462050"/>
    <x v="970"/>
    <x v="58"/>
    <s v="900056970001877029"/>
    <x v="58"/>
    <x v="2"/>
    <s v="Revisor Instalac. Regadas Oriente"/>
    <x v="0"/>
    <x v="0"/>
    <x v="921"/>
    <s v="5 días 07:39"/>
    <x v="724"/>
    <x v="1"/>
    <s v="SIN DATO"/>
    <s v="SIN DATO"/>
    <s v="SIN DATO"/>
    <s v="ABIERTO"/>
    <n v="-75.252263365000005"/>
    <n v="6.1236612340000498"/>
    <s v="SUR-ENE"/>
    <x v="3"/>
    <s v="1"/>
    <x v="1"/>
  </r>
  <r>
    <x v="973"/>
    <s v="ENERES"/>
    <s v="NUEVO"/>
    <s v="ENERES"/>
    <d v="2025-12-05T06:10:55"/>
    <x v="923"/>
    <s v="70697589"/>
    <s v="WILSON DE JESUS RAMIREZ VALENCIA"/>
    <s v="SIN DATOS"/>
    <s v="3046462050"/>
    <x v="971"/>
    <x v="58"/>
    <s v="900056970001877030"/>
    <x v="58"/>
    <x v="2"/>
    <s v="Revisor Instalac. Regadas Oriente"/>
    <x v="0"/>
    <x v="0"/>
    <x v="922"/>
    <s v="5 días 07:42"/>
    <x v="725"/>
    <x v="1"/>
    <s v="SIN DATO"/>
    <s v="SIN DATO"/>
    <s v="SIN DATO"/>
    <s v="ABIERTO"/>
    <n v="-75.252263365000005"/>
    <n v="6.1236612340000498"/>
    <s v="SUR-ENE"/>
    <x v="3"/>
    <s v="1"/>
    <x v="1"/>
  </r>
  <r>
    <x v="974"/>
    <s v="ENERES"/>
    <s v="NUEVO"/>
    <s v="ENERES"/>
    <d v="2025-12-05T06:10:56"/>
    <x v="924"/>
    <s v="1045022665"/>
    <s v="LEIDY YOHANA JIMENEZ LOPEZ"/>
    <s v="SIN DATOS"/>
    <s v="3046462050"/>
    <x v="972"/>
    <x v="58"/>
    <s v="900056970001877031"/>
    <x v="58"/>
    <x v="2"/>
    <s v="Revisor Instalac. Regadas Oriente"/>
    <x v="0"/>
    <x v="0"/>
    <x v="923"/>
    <s v="5 días 07:41"/>
    <x v="726"/>
    <x v="1"/>
    <s v="SIN DATO"/>
    <s v="SIN DATO"/>
    <s v="SIN DATO"/>
    <s v="ABIERTO"/>
    <n v="-75.252263365000005"/>
    <n v="6.1236612340000498"/>
    <s v="SUR-ENE"/>
    <x v="3"/>
    <s v="1"/>
    <x v="1"/>
  </r>
  <r>
    <x v="975"/>
    <s v="ENERES"/>
    <s v="NUEVO"/>
    <s v="ENERES"/>
    <d v="2025-12-05T06:10:56"/>
    <x v="925"/>
    <s v="70697589"/>
    <s v="WILSON DE JESUS RAMIREZ VALENCIA"/>
    <s v="SIN DATOS"/>
    <s v="3046462050"/>
    <x v="973"/>
    <x v="58"/>
    <s v="900056970001877033"/>
    <x v="58"/>
    <x v="2"/>
    <s v="Revisor Instalac. Regadas Oriente"/>
    <x v="0"/>
    <x v="0"/>
    <x v="924"/>
    <s v="5 días 07:42"/>
    <x v="725"/>
    <x v="1"/>
    <s v="SIN DATO"/>
    <s v="SIN DATO"/>
    <s v="SIN DATO"/>
    <s v="ABIERTO"/>
    <n v="-75.252263365000005"/>
    <n v="6.1236612340000498"/>
    <s v="SUR-ENE"/>
    <x v="3"/>
    <s v="1"/>
    <x v="1"/>
  </r>
  <r>
    <x v="976"/>
    <s v="ENERES"/>
    <s v="NUEVO"/>
    <s v="ENERES"/>
    <d v="2025-12-05T06:10:58"/>
    <x v="926"/>
    <s v="1045017844"/>
    <s v="HENRY RAMIREZ GIRALDO"/>
    <s v="SIN DATOS"/>
    <s v="3046462050"/>
    <x v="974"/>
    <x v="58"/>
    <s v="900056970001877011"/>
    <x v="58"/>
    <x v="2"/>
    <s v="Revisor Instalac. Regadas Oriente"/>
    <x v="0"/>
    <x v="0"/>
    <x v="925"/>
    <s v="5 días 07:35"/>
    <x v="727"/>
    <x v="1"/>
    <s v="SIN DATO"/>
    <s v="SIN DATO"/>
    <s v="SIN DATO"/>
    <s v="ABIERTO"/>
    <n v="-75.252263365000005"/>
    <n v="6.1236612340000498"/>
    <s v="SUR-ENE"/>
    <x v="3"/>
    <s v="1"/>
    <x v="1"/>
  </r>
  <r>
    <x v="977"/>
    <s v="ENERES"/>
    <s v="CAMBI"/>
    <s v="ENERES"/>
    <d v="2025-12-05T10:21:44"/>
    <x v="927"/>
    <s v="66811626"/>
    <s v="NORALBA ARBOLEDA VELASCO"/>
    <s v="SIN DATOS"/>
    <s v="3148859272"/>
    <x v="975"/>
    <x v="50"/>
    <s v="190614100078560280"/>
    <x v="50"/>
    <x v="7"/>
    <s v="Revisor Instalac. Regadas Oriente"/>
    <x v="0"/>
    <x v="0"/>
    <x v="926"/>
    <s v="4 días 06:24"/>
    <x v="728"/>
    <x v="0"/>
    <s v="SIN DATO"/>
    <s v="SIN DATO"/>
    <s v="SIN DATO"/>
    <s v="ABIERTO"/>
    <n v="-75.396384499999996"/>
    <n v="6.14889083"/>
    <s v="SUR-ENE"/>
    <x v="3"/>
    <s v="2"/>
    <x v="0"/>
  </r>
  <r>
    <x v="978"/>
    <s v="ENERES"/>
    <s v="NUEVO"/>
    <s v="ENERES"/>
    <d v="2025-12-05T10:41:43"/>
    <x v="928"/>
    <s v="66811626"/>
    <s v="NORALBA ARBOLEDA VELASCO"/>
    <s v="SIN DATOS"/>
    <s v="3148859272"/>
    <x v="976"/>
    <x v="50"/>
    <s v="190614100078560201"/>
    <x v="50"/>
    <x v="2"/>
    <s v="Revisor Instalac. Regadas Oriente"/>
    <x v="1"/>
    <x v="2"/>
    <x v="927"/>
    <s v="4 días 06:20"/>
    <x v="729"/>
    <x v="0"/>
    <s v="SIN DATO"/>
    <s v="SIN DATO"/>
    <s v="SIN DATO"/>
    <s v="ABIERTO"/>
    <n v="-75.396582379999998"/>
    <n v="6.1487606299999999"/>
    <s v="SUR-ENE"/>
    <x v="3"/>
    <s v="1"/>
    <x v="0"/>
  </r>
  <r>
    <x v="979"/>
    <s v="ENERES"/>
    <s v="NUEVO"/>
    <s v="ENERES"/>
    <d v="2025-12-05T10:42:07"/>
    <x v="929"/>
    <s v="3528537"/>
    <s v="HERNANDO  GIRALDO GIRALDO"/>
    <s v="SIN DATOS"/>
    <s v="3217274924"/>
    <x v="977"/>
    <x v="51"/>
    <s v="190439100746250102"/>
    <x v="51"/>
    <x v="2"/>
    <s v="Revisor Instalac. Regadas Oriente"/>
    <x v="1"/>
    <x v="2"/>
    <x v="928"/>
    <s v="4 días 06:18"/>
    <x v="730"/>
    <x v="0"/>
    <s v="SIN DATO"/>
    <s v="SIN DATO"/>
    <s v="SIN DATO"/>
    <s v="ABIERTO"/>
    <n v="-75.335398409999996"/>
    <n v="6.1692647100000002"/>
    <s v="SUR-ENE"/>
    <x v="3"/>
    <s v="1"/>
    <x v="0"/>
  </r>
  <r>
    <x v="980"/>
    <s v="ENERES"/>
    <s v="NUEVO"/>
    <s v="ENERES"/>
    <d v="2025-12-05T10:52:15"/>
    <x v="930"/>
    <s v="66811626"/>
    <s v="NORALBA ARBOLEDA VELASCO"/>
    <s v="SIN DATOS"/>
    <s v="3148859272"/>
    <x v="978"/>
    <x v="50"/>
    <s v="190614100078560301"/>
    <x v="50"/>
    <x v="2"/>
    <s v="Revisor Instalac. Regadas Oriente"/>
    <x v="1"/>
    <x v="2"/>
    <x v="929"/>
    <s v="4 días 06:22"/>
    <x v="731"/>
    <x v="0"/>
    <s v="SIN DATO"/>
    <s v="SIN DATO"/>
    <s v="SIN DATO"/>
    <s v="ABIERTO"/>
    <n v="-75.396483200000006"/>
    <n v="6.1491765999999997"/>
    <s v="SUR-ENE"/>
    <x v="3"/>
    <s v="1"/>
    <x v="0"/>
  </r>
  <r>
    <x v="981"/>
    <s v="ENERES"/>
    <s v="NUEVO"/>
    <s v="ENEDOM"/>
    <d v="2025-12-16T15:33:56"/>
    <x v="931"/>
    <s v="43450239"/>
    <s v="MARIA CECILIA BERRIO MORALES"/>
    <s v="SIN DATOS"/>
    <s v="3007687422"/>
    <x v="979"/>
    <x v="47"/>
    <s v="190660100104100001"/>
    <x v="47"/>
    <x v="4"/>
    <s v="Habilitación Viviendas Oriente"/>
    <x v="1"/>
    <x v="5"/>
    <x v="930"/>
    <s v="9 días 15:33"/>
    <x v="732"/>
    <x v="0"/>
    <s v="SIN DATO"/>
    <s v="SIN DATO"/>
    <s v="SIN DATO"/>
    <s v="ABIERTO"/>
    <n v="-74.995238929999999"/>
    <n v="6.04420321"/>
    <s v="SUR-ENE"/>
    <x v="3"/>
    <s v="1"/>
    <x v="0"/>
  </r>
  <r>
    <x v="982"/>
    <s v="ENERES"/>
    <s v="NUEVO"/>
    <s v="ENERES"/>
    <d v="2025-12-09T08:56:20"/>
    <x v="932"/>
    <s v="3608276"/>
    <s v="JOEL DE JESUS RAMIREZ GUZMAN"/>
    <s v="SIN DATOS"/>
    <s v="3137288415"/>
    <x v="980"/>
    <x v="58"/>
    <s v="190697100289500401"/>
    <x v="58"/>
    <x v="2"/>
    <s v="Revisor Instalac. Regadas Oriente"/>
    <x v="1"/>
    <x v="2"/>
    <x v="931"/>
    <s v="4 días 09:21"/>
    <x v="733"/>
    <x v="0"/>
    <s v="SIN DATO"/>
    <s v="SIN DATO"/>
    <s v="SIN DATO"/>
    <s v="ABIERTO"/>
    <n v="-75.260546700000006"/>
    <n v="6.1368586299999999"/>
    <s v="SUR-ENE"/>
    <x v="3"/>
    <s v="1"/>
    <x v="0"/>
  </r>
  <r>
    <x v="983"/>
    <s v="ENEMRT"/>
    <s v="NUEVO"/>
    <s v="ENEMVI"/>
    <d v="2025-12-09T09:03:24"/>
    <x v="933"/>
    <s v="43750901"/>
    <s v="MARIA MIRIAM GRISALES FRANCO"/>
    <s v="6702671"/>
    <s v="3046473510"/>
    <x v="981"/>
    <x v="67"/>
    <s v="190483200728500000"/>
    <x v="67"/>
    <x v="9"/>
    <s v="ORIENTE-RMRT-Edwin F. Feria Torres"/>
    <x v="1"/>
    <x v="7"/>
    <x v="932"/>
    <s v="14 días 09:03"/>
    <x v="734"/>
    <x v="2"/>
    <s v="SIN DATO"/>
    <s v="SIN DATO"/>
    <s v="SIN DATO"/>
    <s v="ABIERTO"/>
    <n v="-75.149848460000001"/>
    <n v="5.6251395200000003"/>
    <s v="SUR-ENE"/>
    <x v="3"/>
    <s v="1"/>
    <x v="2"/>
  </r>
  <r>
    <x v="984"/>
    <s v="ENEMRT"/>
    <s v="NUEVO"/>
    <s v="ENEMVI"/>
    <d v="2025-12-09T11:09:05"/>
    <x v="934"/>
    <s v="3452091"/>
    <s v="JOSE EFRAIN ECHEVERRY GIL"/>
    <s v="SIN DATOS"/>
    <s v="3148127451"/>
    <x v="982"/>
    <x v="46"/>
    <s v="190674200537900000"/>
    <x v="46"/>
    <x v="9"/>
    <s v="ORIENTE-RMRT-Edwin F. Feria Torres"/>
    <x v="1"/>
    <x v="7"/>
    <x v="933"/>
    <s v="14 días 11:09"/>
    <x v="735"/>
    <x v="2"/>
    <s v="SIN DATO"/>
    <s v="SIN DATO"/>
    <s v="SIN DATO"/>
    <s v="ABIERTO"/>
    <n v="-75.269937999999996"/>
    <n v="6.347035"/>
    <s v="SUR-ENE"/>
    <x v="3"/>
    <s v="1"/>
    <x v="2"/>
  </r>
  <r>
    <x v="985"/>
    <s v="ENEMRT"/>
    <s v="NUEVO"/>
    <s v="ENEMVI"/>
    <d v="2025-12-09T11:35:49"/>
    <x v="935"/>
    <s v="1099215022"/>
    <s v="JEIMY TATIHANA VASQUEZ BEJARANO"/>
    <s v="SIN DATOS"/>
    <s v="3214212780"/>
    <x v="983"/>
    <x v="48"/>
    <s v="181040634400000000"/>
    <x v="48"/>
    <x v="9"/>
    <s v="ORIENTE-RMRT-Edwin F. Feria Torres"/>
    <x v="1"/>
    <x v="7"/>
    <x v="934"/>
    <s v="14 días 11:35"/>
    <x v="736"/>
    <x v="2"/>
    <s v="SIN DATO"/>
    <s v="SIN DATO"/>
    <s v="SIN DATO"/>
    <s v="ABIERTO"/>
    <n v="-75.217103309999999"/>
    <n v="6.3005031799999998"/>
    <s v="SUR-ENE"/>
    <x v="3"/>
    <s v="1"/>
    <x v="2"/>
  </r>
  <r>
    <x v="986"/>
    <s v="ENERES"/>
    <s v="NUEVO"/>
    <s v="ENERES"/>
    <d v="2025-12-09T12:46:59"/>
    <x v="936"/>
    <s v="1036966191"/>
    <s v="JULIETH CATHERINE SANCHEZ OTALVARO"/>
    <s v="SIN DATOS"/>
    <s v="3234944006"/>
    <x v="984"/>
    <x v="53"/>
    <s v="900050020001881991"/>
    <x v="53"/>
    <x v="2"/>
    <s v="Revisor Instalac. Regadas Oriente"/>
    <x v="0"/>
    <x v="0"/>
    <x v="935"/>
    <s v="4 días 16:33"/>
    <x v="737"/>
    <x v="0"/>
    <s v="SIN DATO"/>
    <s v="SIN DATO"/>
    <s v="SIN DATO"/>
    <s v="ABIERTO"/>
    <n v="-75.438440944000007"/>
    <n v="5.8038435880000598"/>
    <s v="SUR-ENE"/>
    <x v="3"/>
    <s v="1"/>
    <x v="0"/>
  </r>
  <r>
    <x v="987"/>
    <s v="ENEMRT"/>
    <s v="NUEVO"/>
    <s v="ENEMVI"/>
    <d v="2025-12-10T09:09:25"/>
    <x v="937"/>
    <s v="39187549"/>
    <s v="SILVIA ESTELA CARDONA SANTA"/>
    <s v="SIN DATOS"/>
    <s v="3147270372"/>
    <x v="985"/>
    <x v="46"/>
    <s v="190674200712412000"/>
    <x v="46"/>
    <x v="9"/>
    <s v="ORIENTE-RMRT-Edwin F. Feria Torres"/>
    <x v="1"/>
    <x v="7"/>
    <x v="936"/>
    <s v="13 días 09:09"/>
    <x v="738"/>
    <x v="1"/>
    <s v="SIN DATO"/>
    <s v="SIN DATO"/>
    <s v="SIN DATO"/>
    <s v="ABIERTO"/>
    <n v="-75.328109999999995"/>
    <n v="6.2347299999999999"/>
    <s v="SUR-ENE"/>
    <x v="3"/>
    <s v="1"/>
    <x v="1"/>
  </r>
  <r>
    <x v="988"/>
    <s v="ENEMRT"/>
    <s v="NUEVO"/>
    <s v="ENEMVI"/>
    <d v="2025-12-10T13:05:55"/>
    <x v="938"/>
    <s v="39445663"/>
    <s v="ADRIANA MARIA GONZALEZ AGUDELO"/>
    <s v="SIN DATOS"/>
    <s v="3015496485"/>
    <x v="986"/>
    <x v="49"/>
    <s v="190318203115600000"/>
    <x v="49"/>
    <x v="9"/>
    <s v="ORIENTE-RMRT-Edwin F. Feria Torres"/>
    <x v="1"/>
    <x v="7"/>
    <x v="937"/>
    <s v="13 días 13:05"/>
    <x v="739"/>
    <x v="1"/>
    <s v="SIN DATO"/>
    <s v="SIN DATO"/>
    <s v="SIN DATO"/>
    <s v="ABIERTO"/>
    <n v="-75.4583923"/>
    <n v="6.3053020799999997"/>
    <s v="SUR-ENE"/>
    <x v="3"/>
    <s v="1"/>
    <x v="1"/>
  </r>
  <r>
    <x v="989"/>
    <s v="ENERES"/>
    <s v="NUEVO"/>
    <s v="ENERES"/>
    <d v="2025-12-10T14:19:42"/>
    <x v="939"/>
    <s v="860513493"/>
    <s v="CONSTRUCTORA BOLIVAR S.A."/>
    <s v="SIN DATOS"/>
    <s v="3016173980"/>
    <x v="987"/>
    <x v="50"/>
    <s v="190615100666650504"/>
    <x v="50"/>
    <x v="2"/>
    <s v="Revisor Instalac. Regadas Oriente"/>
    <x v="0"/>
    <x v="0"/>
    <x v="938"/>
    <s v="2 días 15:40"/>
    <x v="740"/>
    <x v="0"/>
    <s v="SIN DATO"/>
    <s v="SIN DATO"/>
    <s v="SIN DATO"/>
    <s v="ABIERTO"/>
    <n v="-75.361135189999999"/>
    <n v="6.1565797900000003"/>
    <s v="SUR-ENE"/>
    <x v="3"/>
    <s v="1"/>
    <x v="0"/>
  </r>
  <r>
    <x v="990"/>
    <s v="ENERES"/>
    <s v="NUEVO"/>
    <s v="ENERES"/>
    <d v="2025-12-10T14:19:56"/>
    <x v="939"/>
    <s v="860513493"/>
    <s v="CONSTRUCTORA BOLIVAR S.A."/>
    <s v="SIN DATOS"/>
    <s v="3016173980"/>
    <x v="988"/>
    <x v="50"/>
    <s v="190615100666650503"/>
    <x v="50"/>
    <x v="2"/>
    <s v="Revisor Instalac. Regadas Oriente"/>
    <x v="0"/>
    <x v="0"/>
    <x v="938"/>
    <s v="2 días 15:40"/>
    <x v="740"/>
    <x v="0"/>
    <s v="SIN DATO"/>
    <s v="SIN DATO"/>
    <s v="SIN DATO"/>
    <s v="ABIERTO"/>
    <n v="-75.361135189999999"/>
    <n v="6.1565797900000003"/>
    <s v="SUR-ENE"/>
    <x v="3"/>
    <s v="1"/>
    <x v="0"/>
  </r>
  <r>
    <x v="991"/>
    <s v="ENERES"/>
    <s v="NUEVO"/>
    <s v="ENERES"/>
    <d v="2025-12-10T14:19:57"/>
    <x v="939"/>
    <s v="860513493"/>
    <s v="CONSTRUCTORA BOLIVAR S.A."/>
    <s v="SIN DATOS"/>
    <s v="3016173980"/>
    <x v="989"/>
    <x v="50"/>
    <s v="190615100666650502"/>
    <x v="50"/>
    <x v="2"/>
    <s v="Revisor Instalac. Regadas Oriente"/>
    <x v="0"/>
    <x v="0"/>
    <x v="938"/>
    <s v="2 días 15:40"/>
    <x v="740"/>
    <x v="0"/>
    <s v="SIN DATO"/>
    <s v="SIN DATO"/>
    <s v="SIN DATO"/>
    <s v="ABIERTO"/>
    <n v="-75.361135189999999"/>
    <n v="6.1565797900000003"/>
    <s v="SUR-ENE"/>
    <x v="3"/>
    <s v="1"/>
    <x v="0"/>
  </r>
  <r>
    <x v="992"/>
    <s v="ENERES"/>
    <s v="NUEVO"/>
    <s v="ENERES"/>
    <d v="2025-12-10T14:20:40"/>
    <x v="939"/>
    <s v="860513493"/>
    <s v="CONSTRUCTORA BOLIVAR S.A."/>
    <s v="SIN DATOS"/>
    <s v="3016173980"/>
    <x v="990"/>
    <x v="50"/>
    <s v="190615100666650506"/>
    <x v="50"/>
    <x v="2"/>
    <s v="Revisor Instalac. Regadas Oriente"/>
    <x v="0"/>
    <x v="0"/>
    <x v="938"/>
    <s v="2 días 15:40"/>
    <x v="740"/>
    <x v="0"/>
    <s v="SIN DATO"/>
    <s v="SIN DATO"/>
    <s v="SIN DATO"/>
    <s v="ABIERTO"/>
    <n v="-75.361135189999999"/>
    <n v="6.1565797900000003"/>
    <s v="SUR-ENE"/>
    <x v="3"/>
    <s v="1"/>
    <x v="0"/>
  </r>
  <r>
    <x v="993"/>
    <s v="ENERES"/>
    <s v="NUEVO"/>
    <s v="ENERES"/>
    <d v="2025-12-10T14:20:41"/>
    <x v="940"/>
    <s v="860513493"/>
    <s v="CONSTRUCTORA BOLIVAR S.A."/>
    <s v="SIN DATOS"/>
    <s v="3016173980"/>
    <x v="991"/>
    <x v="50"/>
    <s v="190615100666650601"/>
    <x v="50"/>
    <x v="2"/>
    <s v="Revisor Instalac. Regadas Oriente"/>
    <x v="0"/>
    <x v="0"/>
    <x v="939"/>
    <s v="2 días 15:40"/>
    <x v="740"/>
    <x v="0"/>
    <s v="SIN DATO"/>
    <s v="SIN DATO"/>
    <s v="SIN DATO"/>
    <s v="ABIERTO"/>
    <n v="-75.361135189999999"/>
    <n v="6.1565797900000003"/>
    <s v="SUR-ENE"/>
    <x v="3"/>
    <s v="1"/>
    <x v="0"/>
  </r>
  <r>
    <x v="994"/>
    <s v="ENERES"/>
    <s v="NUEVO"/>
    <s v="ENERES"/>
    <d v="2025-12-10T14:20:43"/>
    <x v="940"/>
    <s v="860513493"/>
    <s v="CONSTRUCTORA BOLIVAR S.A."/>
    <s v="SIN DATOS"/>
    <s v="3016173980"/>
    <x v="992"/>
    <x v="50"/>
    <s v="190615100666650507"/>
    <x v="50"/>
    <x v="2"/>
    <s v="Revisor Instalac. Regadas Oriente"/>
    <x v="0"/>
    <x v="0"/>
    <x v="939"/>
    <s v="2 días 15:40"/>
    <x v="740"/>
    <x v="0"/>
    <s v="SIN DATO"/>
    <s v="SIN DATO"/>
    <s v="SIN DATO"/>
    <s v="ABIERTO"/>
    <n v="-75.361135189999999"/>
    <n v="6.1565797900000003"/>
    <s v="SUR-ENE"/>
    <x v="3"/>
    <s v="1"/>
    <x v="0"/>
  </r>
  <r>
    <x v="995"/>
    <s v="ENERES"/>
    <s v="NUEVO"/>
    <s v="ENERES"/>
    <d v="2025-12-10T14:21:40"/>
    <x v="940"/>
    <s v="860513493"/>
    <s v="CONSTRUCTORA BOLIVAR S.A."/>
    <s v="SIN DATOS"/>
    <s v="3016173980"/>
    <x v="993"/>
    <x v="50"/>
    <s v="190615100666650602"/>
    <x v="50"/>
    <x v="2"/>
    <s v="Revisor Instalac. Regadas Oriente"/>
    <x v="0"/>
    <x v="0"/>
    <x v="939"/>
    <s v="2 días 15:40"/>
    <x v="740"/>
    <x v="0"/>
    <s v="SIN DATO"/>
    <s v="SIN DATO"/>
    <s v="SIN DATO"/>
    <s v="ABIERTO"/>
    <n v="-75.361135189999999"/>
    <n v="6.1565797900000003"/>
    <s v="SUR-ENE"/>
    <x v="3"/>
    <s v="1"/>
    <x v="0"/>
  </r>
  <r>
    <x v="996"/>
    <s v="ENERES"/>
    <s v="NUEVO"/>
    <s v="ENERES"/>
    <d v="2025-12-10T14:21:48"/>
    <x v="941"/>
    <s v="860513493"/>
    <s v="CONSTRUCTORA BOLIVAR S.A."/>
    <s v="SIN DATOS"/>
    <s v="3016173980"/>
    <x v="994"/>
    <x v="50"/>
    <s v="190615100666650606"/>
    <x v="50"/>
    <x v="2"/>
    <s v="Revisor Instalac. Regadas Oriente"/>
    <x v="0"/>
    <x v="0"/>
    <x v="940"/>
    <s v="2 días 15:40"/>
    <x v="740"/>
    <x v="0"/>
    <s v="SIN DATO"/>
    <s v="SIN DATO"/>
    <s v="SIN DATO"/>
    <s v="ABIERTO"/>
    <n v="-75.361135189999999"/>
    <n v="6.1565797900000003"/>
    <s v="SUR-ENE"/>
    <x v="3"/>
    <s v="1"/>
    <x v="0"/>
  </r>
  <r>
    <x v="997"/>
    <s v="ENERES"/>
    <s v="NUEVO"/>
    <s v="ENERES"/>
    <d v="2025-12-10T14:22:48"/>
    <x v="941"/>
    <s v="860513493"/>
    <s v="CONSTRUCTORA BOLIVAR S.A."/>
    <s v="SIN DATOS"/>
    <s v="3016173980"/>
    <x v="995"/>
    <x v="50"/>
    <s v="190615100666650305"/>
    <x v="50"/>
    <x v="2"/>
    <s v="Revisor Instalac. Regadas Oriente"/>
    <x v="0"/>
    <x v="0"/>
    <x v="940"/>
    <s v="2 días 15:40"/>
    <x v="740"/>
    <x v="0"/>
    <s v="SIN DATO"/>
    <s v="SIN DATO"/>
    <s v="SIN DATO"/>
    <s v="ABIERTO"/>
    <n v="-75.361135189999999"/>
    <n v="6.1565797900000003"/>
    <s v="SUR-ENE"/>
    <x v="3"/>
    <s v="1"/>
    <x v="0"/>
  </r>
  <r>
    <x v="998"/>
    <s v="ENERES"/>
    <s v="NUEVO"/>
    <s v="ENERES"/>
    <d v="2025-12-10T14:23:19"/>
    <x v="941"/>
    <s v="860513493"/>
    <s v="CONSTRUCTORA BOLIVAR S.A."/>
    <s v="SIN DATOS"/>
    <s v="3016173980"/>
    <x v="996"/>
    <x v="50"/>
    <s v="190615100666650306"/>
    <x v="50"/>
    <x v="2"/>
    <s v="Revisor Instalac. Regadas Oriente"/>
    <x v="0"/>
    <x v="0"/>
    <x v="940"/>
    <s v="2 días 15:40"/>
    <x v="740"/>
    <x v="0"/>
    <s v="SIN DATO"/>
    <s v="SIN DATO"/>
    <s v="SIN DATO"/>
    <s v="ABIERTO"/>
    <n v="-75.361135189999999"/>
    <n v="6.1565797900000003"/>
    <s v="SUR-ENE"/>
    <x v="3"/>
    <s v="1"/>
    <x v="0"/>
  </r>
  <r>
    <x v="999"/>
    <s v="ENERES"/>
    <s v="NUEVO"/>
    <s v="ENERES"/>
    <d v="2025-12-10T14:23:45"/>
    <x v="941"/>
    <s v="860513493"/>
    <s v="CONSTRUCTORA BOLIVAR S.A."/>
    <s v="SIN DATOS"/>
    <s v="3016173980"/>
    <x v="997"/>
    <x v="50"/>
    <s v="190615100666660305"/>
    <x v="50"/>
    <x v="2"/>
    <s v="Revisor Instalac. Regadas Oriente"/>
    <x v="0"/>
    <x v="0"/>
    <x v="940"/>
    <s v="2 días 15:40"/>
    <x v="740"/>
    <x v="0"/>
    <s v="SIN DATO"/>
    <s v="SIN DATO"/>
    <s v="SIN DATO"/>
    <s v="ABIERTO"/>
    <n v="-75.361135189999999"/>
    <n v="6.1565797900000003"/>
    <s v="SUR-ENE"/>
    <x v="3"/>
    <s v="1"/>
    <x v="0"/>
  </r>
  <r>
    <x v="1000"/>
    <s v="ENERES"/>
    <s v="NUEVO"/>
    <s v="ENERES"/>
    <d v="2025-12-10T14:23:45"/>
    <x v="942"/>
    <s v="860513493"/>
    <s v="CONSTRUCTORA BOLIVAR S.A."/>
    <s v="SIN DATOS"/>
    <s v="3016173980"/>
    <x v="998"/>
    <x v="50"/>
    <s v="190615100666650705"/>
    <x v="50"/>
    <x v="2"/>
    <s v="Revisor Instalac. Regadas Oriente"/>
    <x v="0"/>
    <x v="0"/>
    <x v="941"/>
    <s v="2 días 15:40"/>
    <x v="740"/>
    <x v="0"/>
    <s v="SIN DATO"/>
    <s v="SIN DATO"/>
    <s v="SIN DATO"/>
    <s v="ABIERTO"/>
    <n v="-75.361135189999999"/>
    <n v="6.1565797900000003"/>
    <s v="SUR-ENE"/>
    <x v="3"/>
    <s v="1"/>
    <x v="0"/>
  </r>
  <r>
    <x v="1001"/>
    <s v="ENERES"/>
    <s v="NUEVO"/>
    <s v="ENERES"/>
    <d v="2025-12-10T14:23:47"/>
    <x v="942"/>
    <s v="860513493"/>
    <s v="CONSTRUCTORA BOLIVAR S.A."/>
    <s v="SIN DATOS"/>
    <s v="3016173980"/>
    <x v="999"/>
    <x v="50"/>
    <s v="190615100666660304"/>
    <x v="50"/>
    <x v="2"/>
    <s v="Revisor Instalac. Regadas Oriente"/>
    <x v="0"/>
    <x v="0"/>
    <x v="941"/>
    <s v="2 días 15:40"/>
    <x v="740"/>
    <x v="0"/>
    <s v="SIN DATO"/>
    <s v="SIN DATO"/>
    <s v="SIN DATO"/>
    <s v="ABIERTO"/>
    <n v="-75.361135189999999"/>
    <n v="6.1565797900000003"/>
    <s v="SUR-ENE"/>
    <x v="3"/>
    <s v="1"/>
    <x v="0"/>
  </r>
  <r>
    <x v="1002"/>
    <s v="ENERES"/>
    <s v="NUEVO"/>
    <s v="ENERES"/>
    <d v="2025-12-10T14:23:46"/>
    <x v="942"/>
    <s v="860513493"/>
    <s v="CONSTRUCTORA BOLIVAR S.A."/>
    <s v="SIN DATOS"/>
    <s v="3016173980"/>
    <x v="1000"/>
    <x v="50"/>
    <s v="190615100666650704"/>
    <x v="50"/>
    <x v="2"/>
    <s v="Revisor Instalac. Regadas Oriente"/>
    <x v="0"/>
    <x v="0"/>
    <x v="941"/>
    <s v="2 días 15:40"/>
    <x v="740"/>
    <x v="0"/>
    <s v="SIN DATO"/>
    <s v="SIN DATO"/>
    <s v="SIN DATO"/>
    <s v="ABIERTO"/>
    <n v="-75.361135189999999"/>
    <n v="6.1565797900000003"/>
    <s v="SUR-ENE"/>
    <x v="3"/>
    <s v="1"/>
    <x v="0"/>
  </r>
  <r>
    <x v="1003"/>
    <s v="ENERES"/>
    <s v="NUEVO"/>
    <s v="ENERES"/>
    <d v="2025-12-10T14:25:53"/>
    <x v="942"/>
    <s v="860513493"/>
    <s v="CONSTRUCTORA BOLIVAR S.A."/>
    <s v="SIN DATOS"/>
    <s v="3016173980"/>
    <x v="1001"/>
    <x v="50"/>
    <s v="190615100666650301"/>
    <x v="50"/>
    <x v="2"/>
    <s v="Revisor Instalac. Regadas Oriente"/>
    <x v="0"/>
    <x v="0"/>
    <x v="941"/>
    <s v="2 días 15:40"/>
    <x v="740"/>
    <x v="0"/>
    <s v="SIN DATO"/>
    <s v="SIN DATO"/>
    <s v="SIN DATO"/>
    <s v="ABIERTO"/>
    <n v="-75.361135189999999"/>
    <n v="6.1565797900000003"/>
    <s v="SUR-ENE"/>
    <x v="3"/>
    <s v="1"/>
    <x v="0"/>
  </r>
  <r>
    <x v="1004"/>
    <s v="ENERES"/>
    <s v="NUEVO"/>
    <s v="ENERES"/>
    <d v="2025-12-10T14:26:03"/>
    <x v="943"/>
    <s v="860513493"/>
    <s v="CONSTRUCTORA BOLIVAR S.A."/>
    <s v="SIN DATOS"/>
    <s v="3016173980"/>
    <x v="1002"/>
    <x v="50"/>
    <s v="190615100666650708"/>
    <x v="50"/>
    <x v="2"/>
    <s v="Revisor Instalac. Regadas Oriente"/>
    <x v="0"/>
    <x v="0"/>
    <x v="942"/>
    <s v="2 días 15:40"/>
    <x v="740"/>
    <x v="0"/>
    <s v="SIN DATO"/>
    <s v="SIN DATO"/>
    <s v="SIN DATO"/>
    <s v="ABIERTO"/>
    <n v="-75.361135189999999"/>
    <n v="6.1565797900000003"/>
    <s v="SUR-ENE"/>
    <x v="3"/>
    <s v="1"/>
    <x v="0"/>
  </r>
  <r>
    <x v="1005"/>
    <s v="ENERES"/>
    <s v="NUEVO"/>
    <s v="ENERES"/>
    <d v="2025-12-10T14:26:15"/>
    <x v="943"/>
    <s v="860513493"/>
    <s v="CONSTRUCTORA BOLIVAR S.A."/>
    <s v="SIN DATOS"/>
    <s v="3016173980"/>
    <x v="1003"/>
    <x v="50"/>
    <s v="190615100666650707"/>
    <x v="50"/>
    <x v="2"/>
    <s v="Revisor Instalac. Regadas Oriente"/>
    <x v="0"/>
    <x v="0"/>
    <x v="942"/>
    <s v="2 días 15:40"/>
    <x v="740"/>
    <x v="0"/>
    <s v="SIN DATO"/>
    <s v="SIN DATO"/>
    <s v="SIN DATO"/>
    <s v="ABIERTO"/>
    <n v="-75.361135189999999"/>
    <n v="6.1565797900000003"/>
    <s v="SUR-ENE"/>
    <x v="3"/>
    <s v="1"/>
    <x v="0"/>
  </r>
  <r>
    <x v="1006"/>
    <s v="ENERES"/>
    <s v="NUEVO"/>
    <s v="ENERES"/>
    <d v="2025-12-10T14:28:03"/>
    <x v="943"/>
    <s v="860513493"/>
    <s v="CONSTRUCTORA BOLIVAR S.A."/>
    <s v="SIN DATOS"/>
    <s v="3016173980"/>
    <x v="1004"/>
    <x v="50"/>
    <s v="190615100666660808"/>
    <x v="50"/>
    <x v="2"/>
    <s v="Revisor Instalac. Regadas Oriente"/>
    <x v="0"/>
    <x v="0"/>
    <x v="942"/>
    <s v="2 días 15:40"/>
    <x v="740"/>
    <x v="0"/>
    <s v="SIN DATO"/>
    <s v="SIN DATO"/>
    <s v="SIN DATO"/>
    <s v="ABIERTO"/>
    <n v="-75.361135189999999"/>
    <n v="6.1565797900000003"/>
    <s v="SUR-ENE"/>
    <x v="3"/>
    <s v="1"/>
    <x v="0"/>
  </r>
  <r>
    <x v="1007"/>
    <s v="ENERES"/>
    <s v="NUEVO"/>
    <s v="ENERES"/>
    <d v="2025-12-10T14:28:28"/>
    <x v="943"/>
    <s v="860513493"/>
    <s v="CONSTRUCTORA BOLIVAR S.A."/>
    <s v="SIN DATOS"/>
    <s v="3016173980"/>
    <x v="1005"/>
    <x v="50"/>
    <s v="190615100666660803"/>
    <x v="50"/>
    <x v="2"/>
    <s v="Revisor Instalac. Regadas Oriente"/>
    <x v="0"/>
    <x v="0"/>
    <x v="942"/>
    <s v="2 días 15:40"/>
    <x v="740"/>
    <x v="0"/>
    <s v="SIN DATO"/>
    <s v="SIN DATO"/>
    <s v="SIN DATO"/>
    <s v="ABIERTO"/>
    <n v="-75.361135189999999"/>
    <n v="6.1565797900000003"/>
    <s v="SUR-ENE"/>
    <x v="3"/>
    <s v="1"/>
    <x v="0"/>
  </r>
  <r>
    <x v="1008"/>
    <s v="ENERES"/>
    <s v="NUEVO"/>
    <s v="ENERES"/>
    <d v="2025-12-10T14:28:32"/>
    <x v="944"/>
    <s v="860513493"/>
    <s v="CONSTRUCTORA BOLIVAR S.A."/>
    <s v="SIN DATOS"/>
    <s v="3016173980"/>
    <x v="1006"/>
    <x v="50"/>
    <s v="190615100666660802"/>
    <x v="50"/>
    <x v="2"/>
    <s v="Revisor Instalac. Regadas Oriente"/>
    <x v="0"/>
    <x v="0"/>
    <x v="943"/>
    <s v="2 días 15:40"/>
    <x v="740"/>
    <x v="0"/>
    <s v="SIN DATO"/>
    <s v="SIN DATO"/>
    <s v="SIN DATO"/>
    <s v="ABIERTO"/>
    <n v="-75.361135189999999"/>
    <n v="6.1565797900000003"/>
    <s v="SUR-ENE"/>
    <x v="3"/>
    <s v="1"/>
    <x v="0"/>
  </r>
  <r>
    <x v="1009"/>
    <s v="ENERES"/>
    <s v="NUEVO"/>
    <s v="ENERES"/>
    <d v="2025-12-10T14:36:54"/>
    <x v="944"/>
    <s v="860513493"/>
    <s v="CONSTRUCTORA BOLIVAR S.A."/>
    <s v="SIN DATOS"/>
    <s v="3016173980"/>
    <x v="1007"/>
    <x v="50"/>
    <s v="190615100666650802"/>
    <x v="50"/>
    <x v="2"/>
    <s v="Revisor Instalac. Regadas Oriente"/>
    <x v="0"/>
    <x v="0"/>
    <x v="943"/>
    <s v="2 días 15:40"/>
    <x v="740"/>
    <x v="0"/>
    <s v="SIN DATO"/>
    <s v="SIN DATO"/>
    <s v="SIN DATO"/>
    <s v="ABIERTO"/>
    <n v="-75.361135189999999"/>
    <n v="6.1565797900000003"/>
    <s v="SUR-ENE"/>
    <x v="3"/>
    <s v="1"/>
    <x v="0"/>
  </r>
  <r>
    <x v="1010"/>
    <s v="ENERES"/>
    <s v="NUEVO"/>
    <s v="ENERES"/>
    <d v="2025-12-10T14:36:56"/>
    <x v="944"/>
    <s v="860513493"/>
    <s v="CONSTRUCTORA BOLIVAR S.A."/>
    <s v="SIN DATOS"/>
    <s v="3016173980"/>
    <x v="1008"/>
    <x v="50"/>
    <s v="190615100666650804"/>
    <x v="50"/>
    <x v="2"/>
    <s v="Revisor Instalac. Regadas Oriente"/>
    <x v="0"/>
    <x v="0"/>
    <x v="943"/>
    <s v="2 días 15:40"/>
    <x v="740"/>
    <x v="0"/>
    <s v="SIN DATO"/>
    <s v="SIN DATO"/>
    <s v="SIN DATO"/>
    <s v="ABIERTO"/>
    <n v="-75.361135189999999"/>
    <n v="6.1565797900000003"/>
    <s v="SUR-ENE"/>
    <x v="3"/>
    <s v="1"/>
    <x v="0"/>
  </r>
  <r>
    <x v="1011"/>
    <s v="ENERES"/>
    <s v="NUEVO"/>
    <s v="ENERES"/>
    <d v="2025-12-10T14:38:36"/>
    <x v="945"/>
    <s v="860513493"/>
    <s v="CONSTRUCTORA BOLIVAR S.A."/>
    <s v="SIN DATOS"/>
    <s v="3016173980"/>
    <x v="1009"/>
    <x v="50"/>
    <s v="190615100666650808"/>
    <x v="50"/>
    <x v="2"/>
    <s v="Revisor Instalac. Regadas Oriente"/>
    <x v="0"/>
    <x v="0"/>
    <x v="944"/>
    <s v="2 días 15:40"/>
    <x v="740"/>
    <x v="0"/>
    <s v="SIN DATO"/>
    <s v="SIN DATO"/>
    <s v="SIN DATO"/>
    <s v="ABIERTO"/>
    <n v="-75.361135189999999"/>
    <n v="6.1565797900000003"/>
    <s v="SUR-ENE"/>
    <x v="3"/>
    <s v="1"/>
    <x v="0"/>
  </r>
  <r>
    <x v="1012"/>
    <s v="ENERES"/>
    <s v="NUEVO"/>
    <s v="ENERES"/>
    <d v="2025-12-10T14:39:00"/>
    <x v="945"/>
    <s v="860513493"/>
    <s v="CONSTRUCTORA BOLIVAR S.A."/>
    <s v="SIN DATOS"/>
    <s v="3016173980"/>
    <x v="1010"/>
    <x v="50"/>
    <s v="190615100666660402"/>
    <x v="50"/>
    <x v="2"/>
    <s v="Revisor Instalac. Regadas Oriente"/>
    <x v="0"/>
    <x v="0"/>
    <x v="944"/>
    <s v="2 días 15:40"/>
    <x v="740"/>
    <x v="0"/>
    <s v="SIN DATO"/>
    <s v="SIN DATO"/>
    <s v="SIN DATO"/>
    <s v="ABIERTO"/>
    <n v="-75.361135189999999"/>
    <n v="6.1565797900000003"/>
    <s v="SUR-ENE"/>
    <x v="3"/>
    <s v="1"/>
    <x v="0"/>
  </r>
  <r>
    <x v="1013"/>
    <s v="ENERES"/>
    <s v="NUEVO"/>
    <s v="ENERES"/>
    <d v="2025-12-10T14:39:09"/>
    <x v="945"/>
    <s v="860513493"/>
    <s v="CONSTRUCTORA BOLIVAR S.A."/>
    <s v="SIN DATOS"/>
    <s v="3016173980"/>
    <x v="1011"/>
    <x v="50"/>
    <s v="190615100666660405"/>
    <x v="50"/>
    <x v="2"/>
    <s v="Revisor Instalac. Regadas Oriente"/>
    <x v="0"/>
    <x v="0"/>
    <x v="944"/>
    <s v="2 días 15:40"/>
    <x v="740"/>
    <x v="0"/>
    <s v="SIN DATO"/>
    <s v="SIN DATO"/>
    <s v="SIN DATO"/>
    <s v="ABIERTO"/>
    <n v="-75.361135189999999"/>
    <n v="6.1565797900000003"/>
    <s v="SUR-ENE"/>
    <x v="3"/>
    <s v="1"/>
    <x v="0"/>
  </r>
  <r>
    <x v="1014"/>
    <s v="ENERES"/>
    <s v="NUEVO"/>
    <s v="ENERES"/>
    <d v="2025-12-10T14:39:10"/>
    <x v="945"/>
    <s v="860513493"/>
    <s v="CONSTRUCTORA BOLIVAR S.A."/>
    <s v="SIN DATOS"/>
    <s v="3016173980"/>
    <x v="1012"/>
    <x v="50"/>
    <s v="190615100666660404"/>
    <x v="50"/>
    <x v="2"/>
    <s v="Revisor Instalac. Regadas Oriente"/>
    <x v="0"/>
    <x v="0"/>
    <x v="944"/>
    <s v="2 días 15:40"/>
    <x v="740"/>
    <x v="0"/>
    <s v="SIN DATO"/>
    <s v="SIN DATO"/>
    <s v="SIN DATO"/>
    <s v="ABIERTO"/>
    <n v="-75.361135189999999"/>
    <n v="6.1565797900000003"/>
    <s v="SUR-ENE"/>
    <x v="3"/>
    <s v="1"/>
    <x v="0"/>
  </r>
  <r>
    <x v="1015"/>
    <s v="ENERES"/>
    <s v="NUEVO"/>
    <s v="ENERES"/>
    <d v="2025-12-10T14:39:37"/>
    <x v="946"/>
    <s v="860513493"/>
    <s v="CONSTRUCTORA BOLIVAR S.A."/>
    <s v="SIN DATOS"/>
    <s v="3016173980"/>
    <x v="1013"/>
    <x v="50"/>
    <s v="190615100666660505"/>
    <x v="50"/>
    <x v="2"/>
    <s v="Revisor Instalac. Regadas Oriente"/>
    <x v="0"/>
    <x v="0"/>
    <x v="945"/>
    <s v="2 días 15:40"/>
    <x v="740"/>
    <x v="0"/>
    <s v="SIN DATO"/>
    <s v="SIN DATO"/>
    <s v="SIN DATO"/>
    <s v="ABIERTO"/>
    <n v="-75.361135189999999"/>
    <n v="6.1565797900000003"/>
    <s v="SUR-ENE"/>
    <x v="3"/>
    <s v="1"/>
    <x v="0"/>
  </r>
  <r>
    <x v="1016"/>
    <s v="ENERES"/>
    <s v="NUEVO"/>
    <s v="ENERES"/>
    <d v="2025-12-10T14:48:23"/>
    <x v="946"/>
    <s v="860513493"/>
    <s v="CONSTRUCTORA BOLIVAR S.A."/>
    <s v="SIN DATOS"/>
    <s v="3016173980"/>
    <x v="1014"/>
    <x v="50"/>
    <s v="190615100666650304"/>
    <x v="50"/>
    <x v="2"/>
    <s v="Revisor Instalac. Regadas Oriente"/>
    <x v="0"/>
    <x v="0"/>
    <x v="945"/>
    <s v="2 días 15:40"/>
    <x v="740"/>
    <x v="0"/>
    <s v="SIN DATO"/>
    <s v="SIN DATO"/>
    <s v="SIN DATO"/>
    <s v="ABIERTO"/>
    <n v="-75.361135189999999"/>
    <n v="6.1565797900000003"/>
    <s v="SUR-ENE"/>
    <x v="3"/>
    <s v="1"/>
    <x v="0"/>
  </r>
  <r>
    <x v="1017"/>
    <s v="ENERES"/>
    <s v="NUEVO"/>
    <s v="ENERES"/>
    <d v="2025-12-10T15:00:07"/>
    <x v="946"/>
    <s v="860513493"/>
    <s v="CONSTRUCTORA BOLIVAR S.A."/>
    <s v="SIN DATOS"/>
    <s v="3016173980"/>
    <x v="1015"/>
    <x v="50"/>
    <s v="190615100666660501"/>
    <x v="50"/>
    <x v="2"/>
    <s v="Revisor Instalac. Regadas Oriente"/>
    <x v="0"/>
    <x v="0"/>
    <x v="945"/>
    <s v="2 días 15:40"/>
    <x v="740"/>
    <x v="0"/>
    <s v="SIN DATO"/>
    <s v="SIN DATO"/>
    <s v="SIN DATO"/>
    <s v="ABIERTO"/>
    <n v="-75.361135189999999"/>
    <n v="6.1565797900000003"/>
    <s v="SUR-ENE"/>
    <x v="3"/>
    <s v="1"/>
    <x v="0"/>
  </r>
  <r>
    <x v="1018"/>
    <s v="ENERES"/>
    <s v="NUEVO"/>
    <s v="ENERES"/>
    <d v="2025-12-10T15:00:10"/>
    <x v="946"/>
    <s v="860513493"/>
    <s v="CONSTRUCTORA BOLIVAR S.A."/>
    <s v="SIN DATOS"/>
    <s v="3016173980"/>
    <x v="1016"/>
    <x v="50"/>
    <s v="190615100666660502"/>
    <x v="50"/>
    <x v="2"/>
    <s v="Revisor Instalac. Regadas Oriente"/>
    <x v="0"/>
    <x v="0"/>
    <x v="945"/>
    <s v="2 días 15:40"/>
    <x v="740"/>
    <x v="0"/>
    <s v="SIN DATO"/>
    <s v="SIN DATO"/>
    <s v="SIN DATO"/>
    <s v="ABIERTO"/>
    <n v="-75.361135189999999"/>
    <n v="6.1565797900000003"/>
    <s v="SUR-ENE"/>
    <x v="3"/>
    <s v="1"/>
    <x v="0"/>
  </r>
  <r>
    <x v="1019"/>
    <s v="ENERES"/>
    <s v="NUEVO"/>
    <s v="ENERES"/>
    <d v="2025-12-10T15:00:10"/>
    <x v="947"/>
    <s v="860513493"/>
    <s v="CONSTRUCTORA BOLIVAR S.A."/>
    <s v="SIN DATOS"/>
    <s v="3016173980"/>
    <x v="1017"/>
    <x v="50"/>
    <s v="190615100666660408"/>
    <x v="50"/>
    <x v="2"/>
    <s v="Revisor Instalac. Regadas Oriente"/>
    <x v="0"/>
    <x v="0"/>
    <x v="946"/>
    <s v="2 días 15:41"/>
    <x v="741"/>
    <x v="0"/>
    <s v="SIN DATO"/>
    <s v="SIN DATO"/>
    <s v="SIN DATO"/>
    <s v="ABIERTO"/>
    <n v="-75.361135189999999"/>
    <n v="6.1565797900000003"/>
    <s v="SUR-ENE"/>
    <x v="3"/>
    <s v="1"/>
    <x v="0"/>
  </r>
  <r>
    <x v="1020"/>
    <s v="ENERES"/>
    <s v="NUEVO"/>
    <s v="ENERES"/>
    <d v="2025-12-10T15:01:15"/>
    <x v="947"/>
    <s v="860513493"/>
    <s v="CONSTRUCTORA BOLIVAR S.A."/>
    <s v="SIN DATOS"/>
    <s v="3016173980"/>
    <x v="1018"/>
    <x v="50"/>
    <s v="190615100666660607"/>
    <x v="50"/>
    <x v="2"/>
    <s v="Revisor Instalac. Regadas Oriente"/>
    <x v="0"/>
    <x v="0"/>
    <x v="946"/>
    <s v="2 días 15:41"/>
    <x v="741"/>
    <x v="0"/>
    <s v="SIN DATO"/>
    <s v="SIN DATO"/>
    <s v="SIN DATO"/>
    <s v="ABIERTO"/>
    <n v="-75.361135189999999"/>
    <n v="6.1565797900000003"/>
    <s v="SUR-ENE"/>
    <x v="3"/>
    <s v="1"/>
    <x v="0"/>
  </r>
  <r>
    <x v="1021"/>
    <s v="ENERES"/>
    <s v="NUEVO"/>
    <s v="ENERES"/>
    <d v="2025-12-10T15:01:16"/>
    <x v="947"/>
    <s v="860513493"/>
    <s v="CONSTRUCTORA BOLIVAR S.A."/>
    <s v="SIN DATOS"/>
    <s v="3016173980"/>
    <x v="1019"/>
    <x v="50"/>
    <s v="190615100666660606"/>
    <x v="50"/>
    <x v="2"/>
    <s v="Revisor Instalac. Regadas Oriente"/>
    <x v="0"/>
    <x v="0"/>
    <x v="946"/>
    <s v="2 días 15:41"/>
    <x v="741"/>
    <x v="0"/>
    <s v="SIN DATO"/>
    <s v="SIN DATO"/>
    <s v="SIN DATO"/>
    <s v="ABIERTO"/>
    <n v="-75.361135189999999"/>
    <n v="6.1565797900000003"/>
    <s v="SUR-ENE"/>
    <x v="3"/>
    <s v="1"/>
    <x v="0"/>
  </r>
  <r>
    <x v="1022"/>
    <s v="ENERES"/>
    <s v="NUEVO"/>
    <s v="ENERES"/>
    <d v="2025-12-10T15:02:16"/>
    <x v="947"/>
    <s v="860513493"/>
    <s v="CONSTRUCTORA BOLIVAR S.A."/>
    <s v="SIN DATOS"/>
    <s v="3016173980"/>
    <x v="1020"/>
    <x v="50"/>
    <s v="190615100666660605"/>
    <x v="50"/>
    <x v="2"/>
    <s v="Revisor Instalac. Regadas Oriente"/>
    <x v="0"/>
    <x v="0"/>
    <x v="946"/>
    <s v="2 días 15:41"/>
    <x v="741"/>
    <x v="0"/>
    <s v="SIN DATO"/>
    <s v="SIN DATO"/>
    <s v="SIN DATO"/>
    <s v="ABIERTO"/>
    <n v="-75.361135189999999"/>
    <n v="6.1565797900000003"/>
    <s v="SUR-ENE"/>
    <x v="3"/>
    <s v="1"/>
    <x v="0"/>
  </r>
  <r>
    <x v="1023"/>
    <s v="ENERES"/>
    <s v="NUEVO"/>
    <s v="ENERES"/>
    <d v="2025-12-10T15:03:38"/>
    <x v="948"/>
    <s v="860513493"/>
    <s v="CONSTRUCTORA BOLIVAR S.A."/>
    <s v="SIN DATOS"/>
    <s v="3016173980"/>
    <x v="1021"/>
    <x v="50"/>
    <s v="190615100666670601"/>
    <x v="50"/>
    <x v="2"/>
    <s v="Revisor Instalac. Regadas Oriente"/>
    <x v="0"/>
    <x v="0"/>
    <x v="947"/>
    <s v="2 días 15:41"/>
    <x v="741"/>
    <x v="0"/>
    <s v="SIN DATO"/>
    <s v="SIN DATO"/>
    <s v="SIN DATO"/>
    <s v="ABIERTO"/>
    <n v="-75.361135189999999"/>
    <n v="6.1565797900000003"/>
    <s v="SUR-ENE"/>
    <x v="3"/>
    <s v="1"/>
    <x v="0"/>
  </r>
  <r>
    <x v="1024"/>
    <s v="ENERES"/>
    <s v="NUEVO"/>
    <s v="ENERES"/>
    <d v="2025-12-10T15:03:38"/>
    <x v="948"/>
    <s v="860513493"/>
    <s v="CONSTRUCTORA BOLIVAR S.A."/>
    <s v="SIN DATOS"/>
    <s v="3016173980"/>
    <x v="1022"/>
    <x v="50"/>
    <s v="190615100666670507"/>
    <x v="50"/>
    <x v="2"/>
    <s v="Revisor Instalac. Regadas Oriente"/>
    <x v="0"/>
    <x v="0"/>
    <x v="947"/>
    <s v="2 días 15:41"/>
    <x v="741"/>
    <x v="0"/>
    <s v="SIN DATO"/>
    <s v="SIN DATO"/>
    <s v="SIN DATO"/>
    <s v="ABIERTO"/>
    <n v="-75.361135189999999"/>
    <n v="6.1565797900000003"/>
    <s v="SUR-ENE"/>
    <x v="3"/>
    <s v="1"/>
    <x v="0"/>
  </r>
  <r>
    <x v="1025"/>
    <s v="ENERES"/>
    <s v="NUEVO"/>
    <s v="ENERES"/>
    <d v="2025-12-10T15:04:49"/>
    <x v="948"/>
    <s v="860513493"/>
    <s v="CONSTRUCTORA BOLIVAR S.A."/>
    <s v="SIN DATOS"/>
    <s v="3016173980"/>
    <x v="1023"/>
    <x v="50"/>
    <s v="190615100666670406"/>
    <x v="50"/>
    <x v="2"/>
    <s v="Revisor Instalac. Regadas Oriente"/>
    <x v="0"/>
    <x v="0"/>
    <x v="947"/>
    <s v="2 días 15:41"/>
    <x v="741"/>
    <x v="0"/>
    <s v="SIN DATO"/>
    <s v="SIN DATO"/>
    <s v="SIN DATO"/>
    <s v="ABIERTO"/>
    <n v="-75.361135189999999"/>
    <n v="6.1565797900000003"/>
    <s v="SUR-ENE"/>
    <x v="3"/>
    <s v="1"/>
    <x v="0"/>
  </r>
  <r>
    <x v="1026"/>
    <s v="ENERES"/>
    <s v="NUEVO"/>
    <s v="ENERES"/>
    <d v="2025-12-10T15:04:50"/>
    <x v="949"/>
    <s v="860513493"/>
    <s v="CONSTRUCTORA BOLIVAR S.A."/>
    <s v="SIN DATOS"/>
    <s v="3016173980"/>
    <x v="1024"/>
    <x v="50"/>
    <s v="190615100666670602"/>
    <x v="50"/>
    <x v="2"/>
    <s v="Revisor Instalac. Regadas Oriente"/>
    <x v="0"/>
    <x v="0"/>
    <x v="948"/>
    <s v="2 días 15:41"/>
    <x v="741"/>
    <x v="0"/>
    <s v="SIN DATO"/>
    <s v="SIN DATO"/>
    <s v="SIN DATO"/>
    <s v="ABIERTO"/>
    <n v="-75.361135189999999"/>
    <n v="6.1565797900000003"/>
    <s v="SUR-ENE"/>
    <x v="3"/>
    <s v="1"/>
    <x v="0"/>
  </r>
  <r>
    <x v="1027"/>
    <s v="ENERES"/>
    <s v="NUEVO"/>
    <s v="ENERES"/>
    <d v="2025-12-10T15:04:51"/>
    <x v="949"/>
    <s v="860513493"/>
    <s v="CONSTRUCTORA BOLIVAR S.A."/>
    <s v="SIN DATOS"/>
    <s v="3016173980"/>
    <x v="1025"/>
    <x v="50"/>
    <s v="190615100666660406"/>
    <x v="50"/>
    <x v="2"/>
    <s v="Revisor Instalac. Regadas Oriente"/>
    <x v="0"/>
    <x v="0"/>
    <x v="948"/>
    <s v="2 días 15:41"/>
    <x v="741"/>
    <x v="0"/>
    <s v="SIN DATO"/>
    <s v="SIN DATO"/>
    <s v="SIN DATO"/>
    <s v="ABIERTO"/>
    <n v="-75.361135189999999"/>
    <n v="6.1565797900000003"/>
    <s v="SUR-ENE"/>
    <x v="3"/>
    <s v="1"/>
    <x v="0"/>
  </r>
  <r>
    <x v="1028"/>
    <s v="ENERES"/>
    <s v="NUEVO"/>
    <s v="ENERES"/>
    <d v="2025-12-10T15:08:39"/>
    <x v="949"/>
    <s v="860513493"/>
    <s v="CONSTRUCTORA BOLIVAR S.A."/>
    <s v="SIN DATOS"/>
    <s v="3016173980"/>
    <x v="1026"/>
    <x v="50"/>
    <s v="190615100666670608"/>
    <x v="50"/>
    <x v="2"/>
    <s v="Revisor Instalac. Regadas Oriente"/>
    <x v="0"/>
    <x v="0"/>
    <x v="948"/>
    <s v="2 días 15:41"/>
    <x v="741"/>
    <x v="0"/>
    <s v="SIN DATO"/>
    <s v="SIN DATO"/>
    <s v="SIN DATO"/>
    <s v="ABIERTO"/>
    <n v="-75.361135189999999"/>
    <n v="6.1565797900000003"/>
    <s v="SUR-ENE"/>
    <x v="3"/>
    <s v="1"/>
    <x v="0"/>
  </r>
  <r>
    <x v="1029"/>
    <s v="ENERES"/>
    <s v="NUEVO"/>
    <s v="ENERES"/>
    <d v="2025-12-10T15:08:41"/>
    <x v="949"/>
    <s v="860513493"/>
    <s v="CONSTRUCTORA BOLIVAR S.A."/>
    <s v="SIN DATOS"/>
    <s v="3016173980"/>
    <x v="1027"/>
    <x v="50"/>
    <s v="190615100666660608"/>
    <x v="50"/>
    <x v="2"/>
    <s v="Revisor Instalac. Regadas Oriente"/>
    <x v="0"/>
    <x v="0"/>
    <x v="948"/>
    <s v="2 días 15:41"/>
    <x v="741"/>
    <x v="0"/>
    <s v="SIN DATO"/>
    <s v="SIN DATO"/>
    <s v="SIN DATO"/>
    <s v="ABIERTO"/>
    <n v="-75.361135189999999"/>
    <n v="6.1565797900000003"/>
    <s v="SUR-ENE"/>
    <x v="3"/>
    <s v="1"/>
    <x v="0"/>
  </r>
  <r>
    <x v="1030"/>
    <s v="ENERES"/>
    <s v="NUEVO"/>
    <s v="ENERES"/>
    <d v="2025-12-10T15:08:42"/>
    <x v="950"/>
    <s v="860513493"/>
    <s v="CONSTRUCTORA BOLIVAR S.A."/>
    <s v="SIN DATOS"/>
    <s v="3016173980"/>
    <x v="1028"/>
    <x v="50"/>
    <s v="190615100666670603"/>
    <x v="50"/>
    <x v="2"/>
    <s v="Revisor Instalac. Regadas Oriente"/>
    <x v="0"/>
    <x v="0"/>
    <x v="949"/>
    <s v="2 días 15:41"/>
    <x v="741"/>
    <x v="0"/>
    <s v="SIN DATO"/>
    <s v="SIN DATO"/>
    <s v="SIN DATO"/>
    <s v="ABIERTO"/>
    <n v="-75.361135189999999"/>
    <n v="6.1565797900000003"/>
    <s v="SUR-ENE"/>
    <x v="3"/>
    <s v="1"/>
    <x v="0"/>
  </r>
  <r>
    <x v="1031"/>
    <s v="ENERES"/>
    <s v="NUEVO"/>
    <s v="ENERES"/>
    <d v="2025-12-10T15:08:43"/>
    <x v="950"/>
    <s v="860513493"/>
    <s v="CONSTRUCTORA BOLIVAR S.A."/>
    <s v="SIN DATOS"/>
    <s v="3016173980"/>
    <x v="1029"/>
    <x v="50"/>
    <s v="190615100666670604"/>
    <x v="50"/>
    <x v="2"/>
    <s v="Revisor Instalac. Regadas Oriente"/>
    <x v="0"/>
    <x v="0"/>
    <x v="949"/>
    <s v="2 días 15:41"/>
    <x v="741"/>
    <x v="0"/>
    <s v="SIN DATO"/>
    <s v="SIN DATO"/>
    <s v="SIN DATO"/>
    <s v="ABIERTO"/>
    <n v="-75.361135189999999"/>
    <n v="6.1565797900000003"/>
    <s v="SUR-ENE"/>
    <x v="3"/>
    <s v="1"/>
    <x v="0"/>
  </r>
  <r>
    <x v="1032"/>
    <s v="ENERES"/>
    <s v="NUEVO"/>
    <s v="ENERES"/>
    <d v="2025-12-10T15:08:59"/>
    <x v="950"/>
    <s v="860513493"/>
    <s v="CONSTRUCTORA BOLIVAR S.A."/>
    <s v="SIN DATOS"/>
    <s v="3016173980"/>
    <x v="1030"/>
    <x v="50"/>
    <s v="190615100666670605"/>
    <x v="50"/>
    <x v="2"/>
    <s v="Revisor Instalac. Regadas Oriente"/>
    <x v="0"/>
    <x v="0"/>
    <x v="949"/>
    <s v="2 días 15:41"/>
    <x v="741"/>
    <x v="0"/>
    <s v="SIN DATO"/>
    <s v="SIN DATO"/>
    <s v="SIN DATO"/>
    <s v="ABIERTO"/>
    <n v="-75.361135189999999"/>
    <n v="6.1565797900000003"/>
    <s v="SUR-ENE"/>
    <x v="3"/>
    <s v="1"/>
    <x v="0"/>
  </r>
  <r>
    <x v="1033"/>
    <s v="ENERES"/>
    <s v="NUEVO"/>
    <s v="ENERES"/>
    <d v="2025-12-10T15:09:55"/>
    <x v="950"/>
    <s v="860513493"/>
    <s v="CONSTRUCTORA BOLIVAR S.A."/>
    <s v="SIN DATOS"/>
    <s v="3016173980"/>
    <x v="1031"/>
    <x v="50"/>
    <s v="190615100666670702"/>
    <x v="50"/>
    <x v="2"/>
    <s v="Revisor Instalac. Regadas Oriente"/>
    <x v="0"/>
    <x v="0"/>
    <x v="949"/>
    <s v="2 días 15:41"/>
    <x v="741"/>
    <x v="0"/>
    <s v="SIN DATO"/>
    <s v="SIN DATO"/>
    <s v="SIN DATO"/>
    <s v="ABIERTO"/>
    <n v="-75.361135189999999"/>
    <n v="6.1565797900000003"/>
    <s v="SUR-ENE"/>
    <x v="3"/>
    <s v="1"/>
    <x v="0"/>
  </r>
  <r>
    <x v="1034"/>
    <s v="ENERES"/>
    <s v="NUEVO"/>
    <s v="ENERES"/>
    <d v="2025-12-10T15:10:03"/>
    <x v="950"/>
    <s v="860513493"/>
    <s v="CONSTRUCTORA BOLIVAR S.A."/>
    <s v="SIN DATOS"/>
    <s v="3016173980"/>
    <x v="1032"/>
    <x v="50"/>
    <s v="190615100666660703"/>
    <x v="50"/>
    <x v="2"/>
    <s v="Revisor Instalac. Regadas Oriente"/>
    <x v="0"/>
    <x v="0"/>
    <x v="949"/>
    <s v="2 días 15:41"/>
    <x v="741"/>
    <x v="0"/>
    <s v="SIN DATO"/>
    <s v="SIN DATO"/>
    <s v="SIN DATO"/>
    <s v="ABIERTO"/>
    <n v="-75.361135189999999"/>
    <n v="6.1565797900000003"/>
    <s v="SUR-ENE"/>
    <x v="3"/>
    <s v="1"/>
    <x v="0"/>
  </r>
  <r>
    <x v="1035"/>
    <s v="ENERES"/>
    <s v="NUEVO"/>
    <s v="ENERES"/>
    <d v="2025-12-10T15:10:04"/>
    <x v="951"/>
    <s v="860513493"/>
    <s v="CONSTRUCTORA BOLIVAR S.A."/>
    <s v="SIN DATOS"/>
    <s v="3016173980"/>
    <x v="1033"/>
    <x v="50"/>
    <s v="190615100666660704"/>
    <x v="50"/>
    <x v="2"/>
    <s v="Revisor Instalac. Regadas Oriente"/>
    <x v="0"/>
    <x v="0"/>
    <x v="950"/>
    <s v="2 días 15:41"/>
    <x v="741"/>
    <x v="0"/>
    <s v="SIN DATO"/>
    <s v="SIN DATO"/>
    <s v="SIN DATO"/>
    <s v="ABIERTO"/>
    <n v="-75.361135189999999"/>
    <n v="6.1565797900000003"/>
    <s v="SUR-ENE"/>
    <x v="3"/>
    <s v="1"/>
    <x v="0"/>
  </r>
  <r>
    <x v="1036"/>
    <s v="ENERES"/>
    <s v="NUEVO"/>
    <s v="ENERES"/>
    <d v="2025-12-10T15:10:06"/>
    <x v="951"/>
    <s v="860513493"/>
    <s v="CONSTRUCTORA BOLIVAR S.A."/>
    <s v="SIN DATOS"/>
    <s v="3016173980"/>
    <x v="1034"/>
    <x v="50"/>
    <s v="190615100666670505"/>
    <x v="50"/>
    <x v="2"/>
    <s v="Revisor Instalac. Regadas Oriente"/>
    <x v="0"/>
    <x v="0"/>
    <x v="950"/>
    <s v="2 días 15:41"/>
    <x v="741"/>
    <x v="0"/>
    <s v="SIN DATO"/>
    <s v="SIN DATO"/>
    <s v="SIN DATO"/>
    <s v="ABIERTO"/>
    <n v="-75.361135189999999"/>
    <n v="6.1565797900000003"/>
    <s v="SUR-ENE"/>
    <x v="3"/>
    <s v="1"/>
    <x v="0"/>
  </r>
  <r>
    <x v="1037"/>
    <s v="ENERES"/>
    <s v="NUEVO"/>
    <s v="ENERES"/>
    <d v="2025-12-10T15:10:17"/>
    <x v="951"/>
    <s v="860513493"/>
    <s v="CONSTRUCTORA BOLIVAR S.A."/>
    <s v="SIN DATOS"/>
    <s v="3016173980"/>
    <x v="1035"/>
    <x v="50"/>
    <s v="190615100666670701"/>
    <x v="50"/>
    <x v="2"/>
    <s v="Revisor Instalac. Regadas Oriente"/>
    <x v="0"/>
    <x v="0"/>
    <x v="950"/>
    <s v="2 días 15:41"/>
    <x v="741"/>
    <x v="0"/>
    <s v="SIN DATO"/>
    <s v="SIN DATO"/>
    <s v="SIN DATO"/>
    <s v="ABIERTO"/>
    <n v="-75.361135189999999"/>
    <n v="6.1565797900000003"/>
    <s v="SUR-ENE"/>
    <x v="3"/>
    <s v="1"/>
    <x v="0"/>
  </r>
  <r>
    <x v="1038"/>
    <s v="ENERES"/>
    <s v="NUEVO"/>
    <s v="ENERES"/>
    <d v="2025-12-10T15:10:18"/>
    <x v="952"/>
    <s v="860513493"/>
    <s v="CONSTRUCTORA BOLIVAR S.A."/>
    <s v="SIN DATOS"/>
    <s v="3016173980"/>
    <x v="1036"/>
    <x v="50"/>
    <s v="190615100666670703"/>
    <x v="50"/>
    <x v="2"/>
    <s v="Revisor Instalac. Regadas Oriente"/>
    <x v="0"/>
    <x v="0"/>
    <x v="951"/>
    <s v="2 días 15:41"/>
    <x v="741"/>
    <x v="0"/>
    <s v="SIN DATO"/>
    <s v="SIN DATO"/>
    <s v="SIN DATO"/>
    <s v="ABIERTO"/>
    <n v="-75.361135189999999"/>
    <n v="6.1565797900000003"/>
    <s v="SUR-ENE"/>
    <x v="3"/>
    <s v="1"/>
    <x v="0"/>
  </r>
  <r>
    <x v="1039"/>
    <s v="ENERES"/>
    <s v="NUEVO"/>
    <s v="ENERES"/>
    <d v="2025-12-10T15:10:37"/>
    <x v="952"/>
    <s v="860513493"/>
    <s v="CONSTRUCTORA BOLIVAR S.A."/>
    <s v="SIN DATOS"/>
    <s v="3016173980"/>
    <x v="1037"/>
    <x v="50"/>
    <s v="190615100666670506"/>
    <x v="50"/>
    <x v="2"/>
    <s v="Revisor Instalac. Regadas Oriente"/>
    <x v="0"/>
    <x v="0"/>
    <x v="951"/>
    <s v="2 días 15:41"/>
    <x v="741"/>
    <x v="0"/>
    <s v="SIN DATO"/>
    <s v="SIN DATO"/>
    <s v="SIN DATO"/>
    <s v="ABIERTO"/>
    <n v="-75.361135189999999"/>
    <n v="6.1565797900000003"/>
    <s v="SUR-ENE"/>
    <x v="3"/>
    <s v="1"/>
    <x v="0"/>
  </r>
  <r>
    <x v="1040"/>
    <s v="ENERES"/>
    <s v="NUEVO"/>
    <s v="ENERES"/>
    <d v="2025-12-10T15:13:01"/>
    <x v="952"/>
    <s v="860513493"/>
    <s v="CONSTRUCTORA BOLIVAR S.A."/>
    <s v="SIN DATOS"/>
    <s v="3016173980"/>
    <x v="1038"/>
    <x v="50"/>
    <s v="190615100666670408"/>
    <x v="50"/>
    <x v="2"/>
    <s v="Revisor Instalac. Regadas Oriente"/>
    <x v="0"/>
    <x v="0"/>
    <x v="951"/>
    <s v="2 días 15:41"/>
    <x v="741"/>
    <x v="0"/>
    <s v="SIN DATO"/>
    <s v="SIN DATO"/>
    <s v="SIN DATO"/>
    <s v="ABIERTO"/>
    <n v="-75.361135189999999"/>
    <n v="6.1565797900000003"/>
    <s v="SUR-ENE"/>
    <x v="3"/>
    <s v="1"/>
    <x v="0"/>
  </r>
  <r>
    <x v="1041"/>
    <s v="ENERES"/>
    <s v="NUEVO"/>
    <s v="ENERES"/>
    <d v="2025-12-10T15:13:12"/>
    <x v="952"/>
    <s v="860513493"/>
    <s v="CONSTRUCTORA BOLIVAR S.A."/>
    <s v="SIN DATOS"/>
    <s v="3016173980"/>
    <x v="1039"/>
    <x v="50"/>
    <s v="190615100666670407"/>
    <x v="50"/>
    <x v="2"/>
    <s v="Revisor Instalac. Regadas Oriente"/>
    <x v="0"/>
    <x v="0"/>
    <x v="951"/>
    <s v="2 días 15:41"/>
    <x v="741"/>
    <x v="0"/>
    <s v="SIN DATO"/>
    <s v="SIN DATO"/>
    <s v="SIN DATO"/>
    <s v="ABIERTO"/>
    <n v="-75.361135189999999"/>
    <n v="6.1565797900000003"/>
    <s v="SUR-ENE"/>
    <x v="3"/>
    <s v="1"/>
    <x v="0"/>
  </r>
  <r>
    <x v="1042"/>
    <s v="ENERES"/>
    <s v="NUEVO"/>
    <s v="ENERES"/>
    <d v="2025-12-10T15:13:12"/>
    <x v="953"/>
    <s v="860513493"/>
    <s v="CONSTRUCTORA BOLIVAR S.A."/>
    <s v="SIN DATOS"/>
    <s v="3016173980"/>
    <x v="1040"/>
    <x v="50"/>
    <s v="190615100666670502"/>
    <x v="50"/>
    <x v="2"/>
    <s v="Revisor Instalac. Regadas Oriente"/>
    <x v="0"/>
    <x v="0"/>
    <x v="952"/>
    <s v="2 días 15:41"/>
    <x v="741"/>
    <x v="0"/>
    <s v="SIN DATO"/>
    <s v="SIN DATO"/>
    <s v="SIN DATO"/>
    <s v="ABIERTO"/>
    <n v="-75.361135189999999"/>
    <n v="6.1565797900000003"/>
    <s v="SUR-ENE"/>
    <x v="3"/>
    <s v="1"/>
    <x v="0"/>
  </r>
  <r>
    <x v="1043"/>
    <s v="ENENOR"/>
    <s v="NUEVO"/>
    <s v="ENENOR"/>
    <d v="2025-12-10T15:13:44"/>
    <x v="954"/>
    <s v="890904996"/>
    <s v="EMPRESAS PUBLICAS DE MEDELLIN E.S.P."/>
    <s v="3808080"/>
    <s v="3023000115"/>
    <x v="1041"/>
    <x v="50"/>
    <s v="190616200424044080"/>
    <x v="50"/>
    <x v="6"/>
    <s v="Eq. Expansión y Reposición Oriente"/>
    <x v="1"/>
    <x v="2"/>
    <x v="953"/>
    <s v="13 días 15:13"/>
    <x v="12"/>
    <x v="3"/>
    <s v="SIN DATO"/>
    <s v="SIN DATO"/>
    <s v="SIN DATO"/>
    <s v="ABIERTO"/>
    <n v="-75.412181570000001"/>
    <n v="6.1604848600000004"/>
    <s v="SUR-ENE"/>
    <x v="3"/>
    <s v="1"/>
    <x v="3"/>
  </r>
  <r>
    <x v="1044"/>
    <s v="ENERES"/>
    <s v="NUEVO"/>
    <s v="ENERES"/>
    <d v="2025-12-10T15:13:44"/>
    <x v="953"/>
    <s v="860513493"/>
    <s v="CONSTRUCTORA BOLIVAR S.A."/>
    <s v="SIN DATOS"/>
    <s v="3016173980"/>
    <x v="1042"/>
    <x v="50"/>
    <s v="190615100666670503"/>
    <x v="50"/>
    <x v="2"/>
    <s v="Revisor Instalac. Regadas Oriente"/>
    <x v="0"/>
    <x v="0"/>
    <x v="952"/>
    <s v="2 días 15:41"/>
    <x v="741"/>
    <x v="0"/>
    <s v="SIN DATO"/>
    <s v="SIN DATO"/>
    <s v="SIN DATO"/>
    <s v="ABIERTO"/>
    <n v="-75.361135189999999"/>
    <n v="6.1565797900000003"/>
    <s v="SUR-ENE"/>
    <x v="3"/>
    <s v="1"/>
    <x v="0"/>
  </r>
  <r>
    <x v="1045"/>
    <s v="ENERES"/>
    <s v="NUEVO"/>
    <s v="ENERES"/>
    <d v="2025-12-10T15:13:44"/>
    <x v="953"/>
    <s v="860513493"/>
    <s v="CONSTRUCTORA BOLIVAR S.A."/>
    <s v="SIN DATOS"/>
    <s v="3016173980"/>
    <x v="1043"/>
    <x v="50"/>
    <s v="190615100666670705"/>
    <x v="50"/>
    <x v="2"/>
    <s v="Revisor Instalac. Regadas Oriente"/>
    <x v="0"/>
    <x v="0"/>
    <x v="952"/>
    <s v="2 días 15:41"/>
    <x v="741"/>
    <x v="0"/>
    <s v="SIN DATO"/>
    <s v="SIN DATO"/>
    <s v="SIN DATO"/>
    <s v="ABIERTO"/>
    <n v="-75.361135189999999"/>
    <n v="6.1565797900000003"/>
    <s v="SUR-ENE"/>
    <x v="3"/>
    <s v="1"/>
    <x v="0"/>
  </r>
  <r>
    <x v="1046"/>
    <s v="ENERES"/>
    <s v="NUEVO"/>
    <s v="ENERES"/>
    <d v="2025-12-10T15:15:06"/>
    <x v="953"/>
    <s v="860513493"/>
    <s v="CONSTRUCTORA BOLIVAR S.A."/>
    <s v="SIN DATOS"/>
    <s v="3016173980"/>
    <x v="1044"/>
    <x v="50"/>
    <s v="190615100666670301"/>
    <x v="50"/>
    <x v="2"/>
    <s v="Revisor Instalac. Regadas Oriente"/>
    <x v="0"/>
    <x v="0"/>
    <x v="952"/>
    <s v="2 días 15:41"/>
    <x v="741"/>
    <x v="0"/>
    <s v="SIN DATO"/>
    <s v="SIN DATO"/>
    <s v="SIN DATO"/>
    <s v="ABIERTO"/>
    <n v="-75.361135189999999"/>
    <n v="6.1565797900000003"/>
    <s v="SUR-ENE"/>
    <x v="3"/>
    <s v="1"/>
    <x v="0"/>
  </r>
  <r>
    <x v="1047"/>
    <s v="ENERES"/>
    <s v="NUEVO"/>
    <s v="ENERES"/>
    <d v="2025-12-10T15:15:42"/>
    <x v="955"/>
    <s v="860513493"/>
    <s v="CONSTRUCTORA BOLIVAR S.A."/>
    <s v="SIN DATOS"/>
    <s v="3016173980"/>
    <x v="1045"/>
    <x v="50"/>
    <s v="190615100666670305"/>
    <x v="50"/>
    <x v="2"/>
    <s v="Revisor Instalac. Regadas Oriente"/>
    <x v="0"/>
    <x v="0"/>
    <x v="954"/>
    <s v="2 días 15:41"/>
    <x v="741"/>
    <x v="0"/>
    <s v="SIN DATO"/>
    <s v="SIN DATO"/>
    <s v="SIN DATO"/>
    <s v="ABIERTO"/>
    <n v="-75.361135189999999"/>
    <n v="6.1565797900000003"/>
    <s v="SUR-ENE"/>
    <x v="3"/>
    <s v="1"/>
    <x v="0"/>
  </r>
  <r>
    <x v="1048"/>
    <s v="ENERES"/>
    <s v="NUEVO"/>
    <s v="ENERES"/>
    <d v="2025-12-10T15:15:45"/>
    <x v="955"/>
    <s v="860513493"/>
    <s v="CONSTRUCTORA BOLIVAR S.A."/>
    <s v="SIN DATOS"/>
    <s v="3016173980"/>
    <x v="1046"/>
    <x v="50"/>
    <s v="190615100666670304"/>
    <x v="50"/>
    <x v="2"/>
    <s v="Revisor Instalac. Regadas Oriente"/>
    <x v="0"/>
    <x v="0"/>
    <x v="954"/>
    <s v="2 días 15:41"/>
    <x v="741"/>
    <x v="0"/>
    <s v="SIN DATO"/>
    <s v="SIN DATO"/>
    <s v="SIN DATO"/>
    <s v="ABIERTO"/>
    <n v="-75.361135189999999"/>
    <n v="6.1565797900000003"/>
    <s v="SUR-ENE"/>
    <x v="3"/>
    <s v="1"/>
    <x v="0"/>
  </r>
  <r>
    <x v="1049"/>
    <s v="ENERES"/>
    <s v="NUEVO"/>
    <s v="ENERES"/>
    <d v="2025-12-10T15:16:33"/>
    <x v="955"/>
    <s v="860513493"/>
    <s v="CONSTRUCTORA BOLIVAR S.A."/>
    <s v="SIN DATOS"/>
    <s v="3016173980"/>
    <x v="1047"/>
    <x v="50"/>
    <s v="190615100666670204"/>
    <x v="50"/>
    <x v="2"/>
    <s v="Revisor Instalac. Regadas Oriente"/>
    <x v="0"/>
    <x v="0"/>
    <x v="954"/>
    <s v="2 días 15:41"/>
    <x v="741"/>
    <x v="0"/>
    <s v="SIN DATO"/>
    <s v="SIN DATO"/>
    <s v="SIN DATO"/>
    <s v="ABIERTO"/>
    <n v="-75.361135189999999"/>
    <n v="6.1565797900000003"/>
    <s v="SUR-ENE"/>
    <x v="3"/>
    <s v="1"/>
    <x v="0"/>
  </r>
  <r>
    <x v="1050"/>
    <s v="ENERES"/>
    <s v="NUEVO"/>
    <s v="ENERES"/>
    <d v="2025-12-10T15:18:58"/>
    <x v="955"/>
    <s v="860513493"/>
    <s v="CONSTRUCTORA BOLIVAR S.A."/>
    <s v="SIN DATOS"/>
    <s v="3016173980"/>
    <x v="1048"/>
    <x v="50"/>
    <s v="190615100666670706"/>
    <x v="50"/>
    <x v="2"/>
    <s v="Revisor Instalac. Regadas Oriente"/>
    <x v="0"/>
    <x v="0"/>
    <x v="954"/>
    <s v="2 días 15:41"/>
    <x v="741"/>
    <x v="0"/>
    <s v="SIN DATO"/>
    <s v="SIN DATO"/>
    <s v="SIN DATO"/>
    <s v="ABIERTO"/>
    <n v="-75.361135189999999"/>
    <n v="6.1565797900000003"/>
    <s v="SUR-ENE"/>
    <x v="3"/>
    <s v="1"/>
    <x v="0"/>
  </r>
  <r>
    <x v="1051"/>
    <s v="ENERES"/>
    <s v="NUEVO"/>
    <s v="ENERES"/>
    <d v="2025-12-10T15:19:38"/>
    <x v="956"/>
    <s v="860513493"/>
    <s v="CONSTRUCTORA BOLIVAR S.A."/>
    <s v="SIN DATOS"/>
    <s v="3016173980"/>
    <x v="1049"/>
    <x v="50"/>
    <s v="190615100666660806"/>
    <x v="50"/>
    <x v="2"/>
    <s v="Revisor Instalac. Regadas Oriente"/>
    <x v="0"/>
    <x v="0"/>
    <x v="955"/>
    <s v="2 días 15:41"/>
    <x v="741"/>
    <x v="0"/>
    <s v="SIN DATO"/>
    <s v="SIN DATO"/>
    <s v="SIN DATO"/>
    <s v="ABIERTO"/>
    <n v="-75.361135189999999"/>
    <n v="6.1565797900000003"/>
    <s v="SUR-ENE"/>
    <x v="3"/>
    <s v="1"/>
    <x v="0"/>
  </r>
  <r>
    <x v="1052"/>
    <s v="ENERES"/>
    <s v="NUEVO"/>
    <s v="ENERES"/>
    <d v="2025-12-11T07:11:53"/>
    <x v="956"/>
    <s v="860513493"/>
    <s v="CONSTRUCTORA BOLIVAR S.A."/>
    <s v="SIN DATOS"/>
    <s v="3016173980"/>
    <x v="1050"/>
    <x v="50"/>
    <s v="190615100666670303"/>
    <x v="50"/>
    <x v="2"/>
    <s v="Revisor Instalac. Regadas Oriente"/>
    <x v="0"/>
    <x v="0"/>
    <x v="955"/>
    <s v="2 días 15:41"/>
    <x v="741"/>
    <x v="0"/>
    <s v="SIN DATO"/>
    <s v="SIN DATO"/>
    <s v="SIN DATO"/>
    <s v="ABIERTO"/>
    <n v="-75.361135189999999"/>
    <n v="6.1565797900000003"/>
    <s v="SUR-ENE"/>
    <x v="3"/>
    <s v="1"/>
    <x v="0"/>
  </r>
  <r>
    <x v="1053"/>
    <s v="ENERES"/>
    <s v="NUEVO"/>
    <s v="ENEDOM"/>
    <d v="2025-12-18T16:39:59"/>
    <x v="957"/>
    <s v="22159521"/>
    <s v="LUZ MARINA RIOS RIOS"/>
    <s v="SIN DATOS"/>
    <s v="3127376961"/>
    <x v="1051"/>
    <x v="59"/>
    <s v="190667100659600001"/>
    <x v="59"/>
    <x v="4"/>
    <s v="Habilitación Viviendas Oriente"/>
    <x v="1"/>
    <x v="5"/>
    <x v="956"/>
    <s v="7 días 16:39"/>
    <x v="742"/>
    <x v="0"/>
    <s v="SIN DATO"/>
    <s v="SIN DATO"/>
    <s v="SIN DATO"/>
    <s v="ABIERTO"/>
    <n v="-75.024782169999995"/>
    <n v="6.2912821000000001"/>
    <s v="SUR-ENE"/>
    <x v="3"/>
    <s v="1"/>
    <x v="0"/>
  </r>
  <r>
    <x v="1054"/>
    <s v="ENERES"/>
    <s v="NUEVO"/>
    <s v="ENERES"/>
    <d v="2025-12-11T17:26:41"/>
    <x v="958"/>
    <s v="1041202219"/>
    <s v="RAUL FERNANDO MEJIA VERGARA"/>
    <s v="SIN DATOS"/>
    <s v="3148209815"/>
    <x v="1052"/>
    <x v="54"/>
    <s v="190313100041510006"/>
    <x v="54"/>
    <x v="2"/>
    <s v="Revisor Instalac. Regadas Oriente"/>
    <x v="1"/>
    <x v="2"/>
    <x v="957"/>
    <s v="4 días 08:15"/>
    <x v="743"/>
    <x v="0"/>
    <s v="SIN DATO"/>
    <s v="SIN DATO"/>
    <s v="SIN DATO"/>
    <s v="ABIERTO"/>
    <n v="-75.185282299999997"/>
    <n v="6.1444998100000001"/>
    <s v="SUR-ENE"/>
    <x v="3"/>
    <s v="1"/>
    <x v="0"/>
  </r>
  <r>
    <x v="1055"/>
    <s v="ENERES"/>
    <s v="NUEVO"/>
    <s v="ENERES"/>
    <d v="2025-12-12T09:07:42"/>
    <x v="959"/>
    <s v="70557045"/>
    <s v="MAURICIO POSADA LONDOÑO"/>
    <s v="SIN DATOS"/>
    <s v="3147146144"/>
    <x v="1053"/>
    <x v="64"/>
    <s v="190607200460992001"/>
    <x v="64"/>
    <x v="2"/>
    <s v="Revisor Instalac. Regadas Oriente"/>
    <x v="1"/>
    <x v="2"/>
    <x v="958"/>
    <s v="11 días 09:07"/>
    <x v="12"/>
    <x v="3"/>
    <s v="SIN DATO"/>
    <s v="SIN DATO"/>
    <s v="SIN DATO"/>
    <s v="ABIERTO"/>
    <n v="-75.494792829999994"/>
    <n v="6.0359403299999999"/>
    <s v="SUR-ENE"/>
    <x v="3"/>
    <s v="1"/>
    <x v="3"/>
  </r>
  <r>
    <x v="1056"/>
    <s v="ENERES"/>
    <s v="NUEVO"/>
    <s v="ENERES"/>
    <d v="2025-12-12T11:04:43"/>
    <x v="960"/>
    <s v="1036952881"/>
    <s v="JAIME ANDRES DAZA RAMIREZ"/>
    <s v="SIN DATOS"/>
    <s v="3145427917"/>
    <x v="1054"/>
    <x v="55"/>
    <s v="190197200830310101"/>
    <x v="55"/>
    <x v="2"/>
    <s v="Revisor Instalac. Regadas Oriente"/>
    <x v="1"/>
    <x v="2"/>
    <x v="959"/>
    <s v="11 días 11:04"/>
    <x v="12"/>
    <x v="3"/>
    <s v="SIN DATO"/>
    <s v="SIN DATO"/>
    <s v="SIN DATO"/>
    <s v="ABIERTO"/>
    <n v="-75.133505279999994"/>
    <n v="6.0084331500000001"/>
    <s v="SUR-ENE"/>
    <x v="3"/>
    <s v="1"/>
    <x v="3"/>
  </r>
  <r>
    <x v="1057"/>
    <s v="ENERES"/>
    <s v="NUEVO"/>
    <s v="ENERES"/>
    <d v="2025-12-12T11:08:51"/>
    <x v="961"/>
    <s v="901696154"/>
    <s v="PARCELACION SAN ANTONIO CAMPESTRE"/>
    <s v="SIN DATOS"/>
    <s v="3104146470"/>
    <x v="1055"/>
    <x v="60"/>
    <s v="190617200792810011"/>
    <x v="60"/>
    <x v="2"/>
    <s v="Revisor Instalac. Regadas Oriente"/>
    <x v="1"/>
    <x v="2"/>
    <x v="960"/>
    <s v="11 días 11:08"/>
    <x v="12"/>
    <x v="3"/>
    <s v="SIN DATO"/>
    <s v="SIN DATO"/>
    <s v="SIN DATO"/>
    <s v="ABIERTO"/>
    <n v="-75.376120639999996"/>
    <n v="6.1171354899999999"/>
    <s v="SUR-ENE"/>
    <x v="3"/>
    <s v="1"/>
    <x v="3"/>
  </r>
  <r>
    <x v="1058"/>
    <s v="ENERES"/>
    <s v="NUEVO"/>
    <s v="ENERES"/>
    <d v="2025-12-12T11:34:34"/>
    <x v="962"/>
    <s v="1040046984"/>
    <s v="YURANY PUERTA BEDOYA"/>
    <s v="SIN DATOS"/>
    <s v="3135609851"/>
    <x v="1056"/>
    <x v="56"/>
    <s v="190377200633300005"/>
    <x v="56"/>
    <x v="2"/>
    <s v="Revisor Instalac. Regadas Oriente"/>
    <x v="1"/>
    <x v="2"/>
    <x v="961"/>
    <s v="11 días 11:34"/>
    <x v="12"/>
    <x v="3"/>
    <s v="SIN DATO"/>
    <s v="SIN DATO"/>
    <s v="SIN DATO"/>
    <s v="ABIERTO"/>
    <n v="-75.484515680000001"/>
    <n v="5.9457672800000001"/>
    <s v="SUR-ENE"/>
    <x v="3"/>
    <s v="1"/>
    <x v="3"/>
  </r>
  <r>
    <x v="1059"/>
    <s v="ENERES"/>
    <s v="CAMBI"/>
    <s v="ENERES"/>
    <d v="2025-12-12T11:50:41"/>
    <x v="963"/>
    <s v="43983222"/>
    <s v="LAURA PATIÑO MEJIA"/>
    <s v="5698000"/>
    <s v="3123610671"/>
    <x v="1057"/>
    <x v="60"/>
    <s v="190400200663180000"/>
    <x v="60"/>
    <x v="7"/>
    <s v="Revisor Instalac. Regadas Oriente"/>
    <x v="1"/>
    <x v="2"/>
    <x v="962"/>
    <s v="11 días 11:50"/>
    <x v="12"/>
    <x v="3"/>
    <s v="SIN DATO"/>
    <s v="SIN DATO"/>
    <s v="SIN DATO"/>
    <s v="ABIERTO"/>
    <n v="-75.318557999999996"/>
    <n v="5.9543970000000002"/>
    <s v="SUR-ENE"/>
    <x v="3"/>
    <s v="2"/>
    <x v="3"/>
  </r>
  <r>
    <x v="1060"/>
    <s v="ENERES"/>
    <s v="NUEVO"/>
    <s v="ENERES"/>
    <d v="2025-12-12T12:02:47"/>
    <x v="964"/>
    <s v="1036612837"/>
    <s v="STIVEN FLOREZ MUÑOZ"/>
    <s v="4815210"/>
    <s v="3146051769"/>
    <x v="1058"/>
    <x v="46"/>
    <s v="190674200609060001"/>
    <x v="46"/>
    <x v="2"/>
    <s v="Revisor Instalac. Regadas Oriente"/>
    <x v="1"/>
    <x v="2"/>
    <x v="963"/>
    <s v="11 días 12:02"/>
    <x v="12"/>
    <x v="3"/>
    <s v="SIN DATO"/>
    <s v="SIN DATO"/>
    <s v="SIN DATO"/>
    <s v="ABIERTO"/>
    <n v="-75.372720999999999"/>
    <n v="6.3292219999999997"/>
    <s v="SUR-ENE"/>
    <x v="3"/>
    <s v="1"/>
    <x v="3"/>
  </r>
  <r>
    <x v="1061"/>
    <s v="ENERES"/>
    <s v="CAMBI"/>
    <s v="ENERES"/>
    <d v="2025-12-12T12:10:52"/>
    <x v="965"/>
    <s v="43974757"/>
    <s v="FLOR ANGELA ZULUAGA ZULUAGA"/>
    <s v="SIN DATOS"/>
    <s v="3127121157"/>
    <x v="1059"/>
    <x v="47"/>
    <s v="190660200812564000"/>
    <x v="47"/>
    <x v="7"/>
    <s v="Revisor Instalac. Regadas Oriente"/>
    <x v="1"/>
    <x v="2"/>
    <x v="964"/>
    <s v="11 días 12:10"/>
    <x v="12"/>
    <x v="3"/>
    <s v="SIN DATO"/>
    <s v="SIN DATO"/>
    <s v="SIN DATO"/>
    <s v="ABIERTO"/>
    <n v="-75.026291999999998"/>
    <n v="5.9957399999999996"/>
    <s v="SUR-ENE"/>
    <x v="3"/>
    <s v="2"/>
    <x v="3"/>
  </r>
  <r>
    <x v="1062"/>
    <s v="ENERES"/>
    <s v="NUEVO"/>
    <s v="ENERES"/>
    <d v="2025-12-12T13:34:09"/>
    <x v="966"/>
    <s v="2631994"/>
    <s v="ALBERTO QUINTERO MURCIA"/>
    <s v="SIN DATOS"/>
    <s v="3246018312"/>
    <x v="1060"/>
    <x v="68"/>
    <s v="190021200753580003"/>
    <x v="68"/>
    <x v="2"/>
    <s v="Revisor Instalac. Regadas Oriente"/>
    <x v="1"/>
    <x v="2"/>
    <x v="965"/>
    <s v="11 días 13:34"/>
    <x v="12"/>
    <x v="3"/>
    <s v="SIN DATO"/>
    <s v="SIN DATO"/>
    <s v="SIN DATO"/>
    <s v="ABIERTO"/>
    <n v="-75.155544329999998"/>
    <n v="6.4102350000000001"/>
    <s v="SUR-ENE"/>
    <x v="3"/>
    <s v="1"/>
    <x v="3"/>
  </r>
  <r>
    <x v="1063"/>
    <s v="ENERES"/>
    <s v="NUEVO"/>
    <s v="ENERES"/>
    <d v="2025-12-12T13:46:11"/>
    <x v="967"/>
    <s v="1036926942"/>
    <s v="EDISON CAMILO MUÑOZ CASTRILLON"/>
    <s v="SIN DATOS"/>
    <s v="3148286050"/>
    <x v="1061"/>
    <x v="46"/>
    <s v="190674200657350008"/>
    <x v="46"/>
    <x v="2"/>
    <s v="Revisor Instalac. Regadas Oriente"/>
    <x v="1"/>
    <x v="2"/>
    <x v="966"/>
    <s v="11 días 13:46"/>
    <x v="12"/>
    <x v="3"/>
    <s v="SIN DATO"/>
    <s v="SIN DATO"/>
    <s v="SIN DATO"/>
    <s v="ABIERTO"/>
    <n v="-75.372652169999995"/>
    <n v="6.2907816700000003"/>
    <s v="SUR-ENE"/>
    <x v="3"/>
    <s v="1"/>
    <x v="3"/>
  </r>
  <r>
    <x v="1064"/>
    <s v="ENERES"/>
    <s v="NUEVO"/>
    <s v="ENERES"/>
    <d v="2025-12-12T14:15:26"/>
    <x v="968"/>
    <s v="71111325"/>
    <s v="JUVENAL DE JESUS ZULUAGA LOPEZ"/>
    <s v="5390809"/>
    <s v="3508260653"/>
    <x v="1062"/>
    <x v="60"/>
    <s v="190149200711904001"/>
    <x v="60"/>
    <x v="2"/>
    <s v="Revisor Instalac. Regadas Oriente"/>
    <x v="1"/>
    <x v="2"/>
    <x v="967"/>
    <s v="11 días 14:15"/>
    <x v="12"/>
    <x v="3"/>
    <s v="SIN DATO"/>
    <s v="SIN DATO"/>
    <s v="SIN DATO"/>
    <s v="ABIERTO"/>
    <n v="-75.357140279999996"/>
    <n v="6.0693438300000002"/>
    <s v="SUR-ENE"/>
    <x v="3"/>
    <s v="1"/>
    <x v="3"/>
  </r>
  <r>
    <x v="1065"/>
    <s v="ENEMRT"/>
    <s v="NUEVO"/>
    <s v="ENEMVI"/>
    <d v="2025-12-12T14:34:05"/>
    <x v="969"/>
    <s v="43222098"/>
    <s v="NATALY AGUIRRE BERRIO"/>
    <s v="SIN DATOS"/>
    <s v="3014566850"/>
    <x v="1063"/>
    <x v="49"/>
    <s v="190318205008650000"/>
    <x v="49"/>
    <x v="9"/>
    <s v="ORIENTE-RMRT-Edwin F. Feria Torres"/>
    <x v="1"/>
    <x v="7"/>
    <x v="968"/>
    <s v="11 días 14:34"/>
    <x v="744"/>
    <x v="0"/>
    <s v="SIN DATO"/>
    <s v="SIN DATO"/>
    <s v="SIN DATO"/>
    <s v="ABIERTO"/>
    <n v="-75.448823000000004"/>
    <n v="6.2311969999999999"/>
    <s v="SUR-ENE"/>
    <x v="3"/>
    <s v="1"/>
    <x v="0"/>
  </r>
  <r>
    <x v="1066"/>
    <s v="ENERES"/>
    <s v="NUEVO"/>
    <s v="ENERES"/>
    <d v="2025-12-12T14:43:09"/>
    <x v="970"/>
    <s v="43150179"/>
    <s v="CATALINA MARIA MONDRAGON OROZCO"/>
    <s v="5979107"/>
    <s v="3202817614"/>
    <x v="1064"/>
    <x v="64"/>
    <s v="190607200478434003"/>
    <x v="64"/>
    <x v="2"/>
    <s v="Revisor Instalac. Regadas Oriente"/>
    <x v="1"/>
    <x v="2"/>
    <x v="969"/>
    <s v="11 días 14:43"/>
    <x v="12"/>
    <x v="3"/>
    <s v="SIN DATO"/>
    <s v="SIN DATO"/>
    <s v="SIN DATO"/>
    <s v="ABIERTO"/>
    <n v="-75.493459999999999"/>
    <n v="6.0250029999999999"/>
    <s v="SUR-ENE"/>
    <x v="3"/>
    <s v="1"/>
    <x v="3"/>
  </r>
  <r>
    <x v="1067"/>
    <s v="ENEMRT"/>
    <s v="NUEVO"/>
    <s v="ENEMVI"/>
    <d v="2025-12-12T14:44:40"/>
    <x v="971"/>
    <s v="71797869"/>
    <s v="ESTEBAN ARROYAVE TRUJILLO"/>
    <s v="7906865"/>
    <s v="3117906865"/>
    <x v="1065"/>
    <x v="64"/>
    <s v="190607200608045000"/>
    <x v="64"/>
    <x v="9"/>
    <s v="ORIENTE-RMRT-Edwin F. Feria Torres"/>
    <x v="1"/>
    <x v="7"/>
    <x v="970"/>
    <s v="11 días 14:44"/>
    <x v="745"/>
    <x v="0"/>
    <s v="SIN DATO"/>
    <s v="SIN DATO"/>
    <s v="SIN DATO"/>
    <s v="ABIERTO"/>
    <n v="-75.492360500000004"/>
    <n v="6.1084011699999996"/>
    <s v="SUR-ENE"/>
    <x v="3"/>
    <s v="1"/>
    <x v="0"/>
  </r>
  <r>
    <x v="1068"/>
    <s v="ENERES"/>
    <s v="NUEVO"/>
    <s v="ENERES"/>
    <d v="2025-12-12T15:01:31"/>
    <x v="972"/>
    <s v="3496191"/>
    <s v="DARIO ANTONIO HERRERA RIVERA"/>
    <s v="SIN DATOS"/>
    <s v="3008100392"/>
    <x v="1066"/>
    <x v="49"/>
    <s v="190319203829740002"/>
    <x v="49"/>
    <x v="2"/>
    <s v="Revisor Instalac. Regadas Oriente"/>
    <x v="1"/>
    <x v="2"/>
    <x v="971"/>
    <s v="11 días 15:01"/>
    <x v="12"/>
    <x v="3"/>
    <s v="SIN DATO"/>
    <s v="SIN DATO"/>
    <s v="SIN DATO"/>
    <s v="ABIERTO"/>
    <n v="-75.406002999999998"/>
    <n v="6.2485350000000004"/>
    <s v="SUR-ENE"/>
    <x v="3"/>
    <s v="1"/>
    <x v="3"/>
  </r>
  <r>
    <x v="1069"/>
    <s v="ENERES"/>
    <s v="NUEVO"/>
    <s v="ENERES"/>
    <d v="2025-12-12T15:02:45"/>
    <x v="973"/>
    <s v="3496191"/>
    <s v="DARIO ANTONIO HERRERA RIVERA"/>
    <s v="SIN DATOS"/>
    <s v="3008100392"/>
    <x v="1067"/>
    <x v="49"/>
    <s v="190319203829740003"/>
    <x v="49"/>
    <x v="2"/>
    <s v="Revisor Instalac. Regadas Oriente"/>
    <x v="1"/>
    <x v="2"/>
    <x v="972"/>
    <s v="11 días 15:02"/>
    <x v="12"/>
    <x v="3"/>
    <s v="SIN DATO"/>
    <s v="SIN DATO"/>
    <s v="SIN DATO"/>
    <s v="ABIERTO"/>
    <n v="-75.406002999999998"/>
    <n v="6.2485350000000004"/>
    <s v="SUR-ENE"/>
    <x v="3"/>
    <s v="1"/>
    <x v="3"/>
  </r>
  <r>
    <x v="1070"/>
    <s v="ENENOR"/>
    <s v="NUEVO"/>
    <s v="ENENOR"/>
    <d v="2025-12-12T15:15:06"/>
    <x v="974"/>
    <s v="1144066106"/>
    <s v="JOSEPH MAURICIO ALZATE MARIN"/>
    <s v="SIN DATOS"/>
    <s v="3024498141"/>
    <x v="1068"/>
    <x v="50"/>
    <s v="190617200581830001"/>
    <x v="50"/>
    <x v="6"/>
    <s v="Revisor Instalac. Regadas Oriente"/>
    <x v="1"/>
    <x v="2"/>
    <x v="973"/>
    <s v="11 días 15:15"/>
    <x v="12"/>
    <x v="3"/>
    <s v="SIN DATO"/>
    <s v="SIN DATO"/>
    <s v="SIN DATO"/>
    <s v="ABIERTO"/>
    <n v="-75.40042133"/>
    <n v="6.13527617"/>
    <s v="SUR-ENE"/>
    <x v="3"/>
    <s v="1"/>
    <x v="3"/>
  </r>
  <r>
    <x v="1071"/>
    <s v="ENERES"/>
    <s v="NUEVO"/>
    <s v="ENERES"/>
    <d v="2025-12-12T16:06:59"/>
    <x v="975"/>
    <s v="70504567"/>
    <s v="RODOLFO DE JESUS VELEZ ALVAREZ"/>
    <s v="SIN DATOS"/>
    <s v="3146131072"/>
    <x v="1069"/>
    <x v="49"/>
    <s v="190318203360490001"/>
    <x v="49"/>
    <x v="2"/>
    <s v="Revisor Instalac. Regadas Oriente"/>
    <x v="1"/>
    <x v="2"/>
    <x v="974"/>
    <s v="11 días 16:06"/>
    <x v="12"/>
    <x v="3"/>
    <s v="SIN DATO"/>
    <s v="SIN DATO"/>
    <s v="SIN DATO"/>
    <s v="ABIERTO"/>
    <n v="-75.428756329999999"/>
    <n v="6.25435433"/>
    <s v="SUR-ENE"/>
    <x v="3"/>
    <s v="1"/>
    <x v="3"/>
  </r>
  <r>
    <x v="1072"/>
    <s v="ENERES"/>
    <s v="NUEVO"/>
    <s v="ENERES"/>
    <d v="2025-12-12T16:12:15"/>
    <x v="976"/>
    <s v="70755213"/>
    <s v="JHON FREDY HERNANDEZ CEBALLOS"/>
    <s v="SIN DATOS"/>
    <s v="3206444355"/>
    <x v="1070"/>
    <x v="49"/>
    <s v="190318203208485001"/>
    <x v="49"/>
    <x v="2"/>
    <s v="Revisor Instalac. Regadas Oriente"/>
    <x v="1"/>
    <x v="2"/>
    <x v="975"/>
    <s v="11 días 16:12"/>
    <x v="12"/>
    <x v="3"/>
    <s v="SIN DATO"/>
    <s v="SIN DATO"/>
    <s v="SIN DATO"/>
    <s v="ABIERTO"/>
    <n v="-75.473545580000007"/>
    <n v="6.2926146000000003"/>
    <s v="SUR-ENE"/>
    <x v="3"/>
    <s v="1"/>
    <x v="3"/>
  </r>
  <r>
    <x v="1073"/>
    <s v="ENERES"/>
    <s v="CAMBI"/>
    <s v="ENERES"/>
    <d v="2025-12-12T16:15:55"/>
    <x v="977"/>
    <s v="71003665"/>
    <s v="ANIBAL DE JESUS CORREA ZULUAGA"/>
    <s v="SIN DATOS"/>
    <s v="3122755762"/>
    <x v="1071"/>
    <x v="59"/>
    <s v="188021743500000000"/>
    <x v="59"/>
    <x v="7"/>
    <s v="Revisor Instalac. Regadas Oriente"/>
    <x v="1"/>
    <x v="2"/>
    <x v="976"/>
    <s v="11 días 16:15"/>
    <x v="12"/>
    <x v="3"/>
    <s v="SIN DATO"/>
    <s v="SIN DATO"/>
    <s v="SIN DATO"/>
    <s v="ABIERTO"/>
    <n v="-75.056530519999995"/>
    <n v="6.3222167000000002"/>
    <s v="SUR-ENE"/>
    <x v="3"/>
    <s v="2"/>
    <x v="3"/>
  </r>
  <r>
    <x v="1074"/>
    <s v="ENERES"/>
    <s v="NUEVO"/>
    <s v="ENERES"/>
    <d v="2025-12-12T16:51:52"/>
    <x v="978"/>
    <s v="70754403"/>
    <s v="OSCAR LEONARDO GIL CASTRO"/>
    <s v="SIN DATOS"/>
    <s v="3117783060"/>
    <x v="1072"/>
    <x v="49"/>
    <s v="190318203510150002"/>
    <x v="49"/>
    <x v="2"/>
    <s v="Revisor Instalac. Regadas Oriente"/>
    <x v="1"/>
    <x v="2"/>
    <x v="977"/>
    <s v="11 días 16:51"/>
    <x v="12"/>
    <x v="3"/>
    <s v="SIN DATO"/>
    <s v="SIN DATO"/>
    <s v="SIN DATO"/>
    <s v="ABIERTO"/>
    <n v="-75.4498447"/>
    <n v="6.2265912700000001"/>
    <s v="SUR-ENE"/>
    <x v="3"/>
    <s v="1"/>
    <x v="3"/>
  </r>
  <r>
    <x v="1075"/>
    <s v="ENEMRT"/>
    <s v="NUEVO"/>
    <s v="ENEMVI"/>
    <d v="2025-12-12T17:53:51"/>
    <x v="979"/>
    <s v="43025751"/>
    <s v="CONSUELO  SALAZAR GALEANO"/>
    <s v="4670066"/>
    <s v="3124021221"/>
    <x v="1073"/>
    <x v="47"/>
    <s v="190660200774939000"/>
    <x v="47"/>
    <x v="9"/>
    <s v="ORIENTE-RMRT-Edwin F. Feria Torres"/>
    <x v="1"/>
    <x v="7"/>
    <x v="978"/>
    <s v="11 días 17:53"/>
    <x v="746"/>
    <x v="0"/>
    <s v="SIN DATO"/>
    <s v="SIN DATO"/>
    <s v="SIN DATO"/>
    <s v="ABIERTO"/>
    <n v="-75.034463000000002"/>
    <n v="6.0912680000000003"/>
    <s v="SUR-ENE"/>
    <x v="3"/>
    <s v="1"/>
    <x v="0"/>
  </r>
  <r>
    <x v="1076"/>
    <s v="ENERES"/>
    <s v="NUEVO"/>
    <s v="ENERES"/>
    <d v="2025-12-15T07:39:01"/>
    <x v="980"/>
    <s v="15376802"/>
    <s v="GUILLERMO LEON ECHEVERRY LOPEZ"/>
    <s v="SIN DATOS"/>
    <s v="3044352909"/>
    <x v="1074"/>
    <x v="56"/>
    <s v="190376200150660002"/>
    <x v="56"/>
    <x v="2"/>
    <s v="Revisor Instalac. Regadas Oriente"/>
    <x v="1"/>
    <x v="2"/>
    <x v="979"/>
    <s v="10 días 07:39"/>
    <x v="747"/>
    <x v="2"/>
    <s v="SIN DATO"/>
    <s v="SIN DATO"/>
    <s v="SIN DATO"/>
    <s v="ABIERTO"/>
    <n v="-75.385056030000001"/>
    <n v="6.0548352200000002"/>
    <s v="SUR-ENE"/>
    <x v="3"/>
    <s v="1"/>
    <x v="2"/>
  </r>
  <r>
    <x v="1077"/>
    <s v="ENERES"/>
    <s v="NUEVO"/>
    <s v="ENERES"/>
    <d v="2025-12-15T07:44:22"/>
    <x v="981"/>
    <s v="43468812"/>
    <s v="ALBA LUCIA BOTERO DUQUE"/>
    <s v="SIN DATOS"/>
    <s v="3125745188"/>
    <x v="1075"/>
    <x v="58"/>
    <s v="190698200567655001"/>
    <x v="58"/>
    <x v="2"/>
    <s v="Revisor Instalac. Regadas Oriente"/>
    <x v="1"/>
    <x v="2"/>
    <x v="980"/>
    <s v="10 días 07:44"/>
    <x v="748"/>
    <x v="2"/>
    <s v="SIN DATO"/>
    <s v="SIN DATO"/>
    <s v="SIN DATO"/>
    <s v="ABIERTO"/>
    <n v="-75.300093329999996"/>
    <n v="6.1450785000000003"/>
    <s v="SUR-ENE"/>
    <x v="3"/>
    <s v="1"/>
    <x v="2"/>
  </r>
  <r>
    <x v="1078"/>
    <s v="ENERES"/>
    <s v="NUEVO"/>
    <s v="ENERES"/>
    <d v="2025-12-15T08:05:29"/>
    <x v="982"/>
    <s v="22102053"/>
    <s v="BLANCA CECILIA CORTES LOAIZA"/>
    <s v="SIN DATOS"/>
    <s v="3166943294"/>
    <x v="1076"/>
    <x v="56"/>
    <s v="190376200521110002"/>
    <x v="56"/>
    <x v="2"/>
    <s v="Revisor Instalac. Regadas Oriente"/>
    <x v="1"/>
    <x v="2"/>
    <x v="981"/>
    <s v="10 días 08:05"/>
    <x v="749"/>
    <x v="2"/>
    <s v="SIN DATO"/>
    <s v="SIN DATO"/>
    <s v="SIN DATO"/>
    <s v="ABIERTO"/>
    <n v="-75.437556999999998"/>
    <n v="6.0125960000000003"/>
    <s v="SUR-ENE"/>
    <x v="3"/>
    <s v="1"/>
    <x v="2"/>
  </r>
  <r>
    <x v="1079"/>
    <s v="ENEMRT"/>
    <s v="NUEVO"/>
    <s v="ENEMVI"/>
    <d v="2025-12-15T08:10:19"/>
    <x v="983"/>
    <s v="22789554"/>
    <s v="LUZ ENITH MONTOYA ARCOS"/>
    <s v="SIN DATOS"/>
    <s v="3122994971"/>
    <x v="1077"/>
    <x v="50"/>
    <s v="190616200342118000"/>
    <x v="50"/>
    <x v="9"/>
    <s v="ORIENTE-RMRT-Edwin F. Feria Torres"/>
    <x v="1"/>
    <x v="7"/>
    <x v="982"/>
    <s v="10 días 08:10"/>
    <x v="750"/>
    <x v="0"/>
    <s v="SIN DATO"/>
    <s v="SIN DATO"/>
    <s v="SIN DATO"/>
    <s v="ABIERTO"/>
    <n v="-75.387717370000004"/>
    <n v="6.18848983"/>
    <s v="SUR-ENE"/>
    <x v="3"/>
    <s v="1"/>
    <x v="0"/>
  </r>
  <r>
    <x v="1080"/>
    <s v="ENERES"/>
    <s v="NUEVO"/>
    <s v="ENERES"/>
    <d v="2025-12-15T08:13:29"/>
    <x v="984"/>
    <s v="71754762"/>
    <s v="GUSTAVO MONTOYA HERNANDEZ"/>
    <s v="SIN DATOS"/>
    <s v="3148882446"/>
    <x v="1078"/>
    <x v="46"/>
    <s v="190319207270835002"/>
    <x v="46"/>
    <x v="2"/>
    <s v="Revisor Instalac. Regadas Oriente"/>
    <x v="1"/>
    <x v="2"/>
    <x v="983"/>
    <s v="10 días 08:13"/>
    <x v="751"/>
    <x v="2"/>
    <s v="SIN DATO"/>
    <s v="SIN DATO"/>
    <s v="SIN DATO"/>
    <s v="ABIERTO"/>
    <n v="-75.386954500000002"/>
    <n v="6.3444352200000003"/>
    <s v="SUR-ENE"/>
    <x v="3"/>
    <s v="1"/>
    <x v="2"/>
  </r>
  <r>
    <x v="1081"/>
    <s v="ENENOR"/>
    <s v="NUEVO"/>
    <s v="ENENOR"/>
    <d v="2025-12-15T08:32:20"/>
    <x v="985"/>
    <s v="15384103"/>
    <s v="JESUS ANTONIO GONZALEZ JIMENEZ"/>
    <s v="SIN DATOS"/>
    <s v="3102037674"/>
    <x v="1079"/>
    <x v="60"/>
    <s v="190149200800350001"/>
    <x v="60"/>
    <x v="6"/>
    <s v="Revisor Instalac. Regadas Oriente"/>
    <x v="1"/>
    <x v="2"/>
    <x v="984"/>
    <s v="10 días 08:32"/>
    <x v="752"/>
    <x v="2"/>
    <s v="SIN DATO"/>
    <s v="SIN DATO"/>
    <s v="SIN DATO"/>
    <s v="ABIERTO"/>
    <n v="-75.309178880000005"/>
    <n v="6.0341620200000001"/>
    <s v="SUR-ENE"/>
    <x v="3"/>
    <s v="1"/>
    <x v="2"/>
  </r>
  <r>
    <x v="1082"/>
    <s v="ENERES"/>
    <s v="CAMBI"/>
    <s v="ENERES"/>
    <d v="2025-12-15T08:42:42"/>
    <x v="986"/>
    <s v="70042855"/>
    <s v="RODRIGO DE JESUS ZULETA LOPEZ"/>
    <s v="SIN DATOS"/>
    <s v="3103701203"/>
    <x v="1080"/>
    <x v="49"/>
    <s v="190318203100120000"/>
    <x v="49"/>
    <x v="7"/>
    <s v="Revisor Instalac. Regadas Oriente"/>
    <x v="1"/>
    <x v="2"/>
    <x v="985"/>
    <s v="10 días 08:42"/>
    <x v="389"/>
    <x v="2"/>
    <s v="SIN DATO"/>
    <s v="SIN DATO"/>
    <s v="SIN DATO"/>
    <s v="ABIERTO"/>
    <n v="-75.449995999999999"/>
    <n v="6.3030169999999996"/>
    <s v="SUR-ENE"/>
    <x v="3"/>
    <s v="2"/>
    <x v="2"/>
  </r>
  <r>
    <x v="1083"/>
    <s v="ENERES"/>
    <s v="CAMBI"/>
    <s v="ENERES"/>
    <d v="2025-12-15T08:44:27"/>
    <x v="987"/>
    <s v="70042855"/>
    <s v="RODRIGO DE JESUS ZULETA LOPEZ"/>
    <s v="SIN DATOS"/>
    <s v="3103701203"/>
    <x v="1081"/>
    <x v="49"/>
    <s v="190318203100200000"/>
    <x v="49"/>
    <x v="7"/>
    <s v="Revisor Instalac. Regadas Oriente"/>
    <x v="1"/>
    <x v="2"/>
    <x v="986"/>
    <s v="10 días 08:44"/>
    <x v="753"/>
    <x v="2"/>
    <s v="SIN DATO"/>
    <s v="SIN DATO"/>
    <s v="SIN DATO"/>
    <s v="ABIERTO"/>
    <n v="-75.451961999999995"/>
    <n v="6.3036729999999999"/>
    <s v="SUR-ENE"/>
    <x v="3"/>
    <s v="2"/>
    <x v="2"/>
  </r>
  <r>
    <x v="1084"/>
    <s v="ENERES"/>
    <s v="NUEVO"/>
    <s v="ENERES"/>
    <d v="2025-12-15T09:19:43"/>
    <x v="988"/>
    <s v="8101785"/>
    <s v="JORGE ALEJANDRO TRUJILLO ZEA"/>
    <s v="SIN DATOS"/>
    <s v="3136149053"/>
    <x v="1082"/>
    <x v="60"/>
    <s v="190617200770090609"/>
    <x v="60"/>
    <x v="2"/>
    <s v="Revisor Instalac. Regadas Oriente"/>
    <x v="1"/>
    <x v="2"/>
    <x v="987"/>
    <s v="10 días 09:19"/>
    <x v="754"/>
    <x v="2"/>
    <s v="SIN DATO"/>
    <s v="SIN DATO"/>
    <s v="SIN DATO"/>
    <s v="ABIERTO"/>
    <n v="-75.379060010000003"/>
    <n v="6.0790749999999996"/>
    <s v="SUR-ENE"/>
    <x v="3"/>
    <s v="1"/>
    <x v="2"/>
  </r>
  <r>
    <x v="1085"/>
    <s v="ENERES"/>
    <s v="NUEVO"/>
    <s v="ENERES"/>
    <d v="2025-12-15T09:49:49"/>
    <x v="989"/>
    <s v="71378071"/>
    <s v="OSCAR WILLINGTON ORTIZ VEDLASQUEZ"/>
    <s v="5811917"/>
    <s v="3007855570"/>
    <x v="1083"/>
    <x v="46"/>
    <s v="190674200652550003"/>
    <x v="46"/>
    <x v="2"/>
    <s v="Revisor Instalac. Regadas Oriente"/>
    <x v="1"/>
    <x v="2"/>
    <x v="988"/>
    <s v="10 días 09:49"/>
    <x v="755"/>
    <x v="2"/>
    <s v="SIN DATO"/>
    <s v="SIN DATO"/>
    <s v="SIN DATO"/>
    <s v="ABIERTO"/>
    <n v="-75.377645000000001"/>
    <n v="6.2695040000000004"/>
    <s v="SUR-ENE"/>
    <x v="3"/>
    <s v="1"/>
    <x v="2"/>
  </r>
  <r>
    <x v="1086"/>
    <s v="ENEMRT"/>
    <s v="NUEVO"/>
    <s v="ENEMVI"/>
    <d v="2025-12-15T10:16:27"/>
    <x v="990"/>
    <s v="8457981"/>
    <s v="OMAR DE JESUS SANCHEZ VILLA"/>
    <s v="SIN DATOS"/>
    <s v="3105949527"/>
    <x v="1084"/>
    <x v="59"/>
    <s v="188022832711000000"/>
    <x v="59"/>
    <x v="9"/>
    <s v="ORIENTE-RMRT-Edwin F. Feria Torres"/>
    <x v="1"/>
    <x v="7"/>
    <x v="989"/>
    <s v="10 días 10:16"/>
    <x v="756"/>
    <x v="0"/>
    <s v="SIN DATO"/>
    <s v="SIN DATO"/>
    <s v="SIN DATO"/>
    <s v="ABIERTO"/>
    <n v="-75.037406000000004"/>
    <n v="6.2662000000000004"/>
    <s v="SUR-ENE"/>
    <x v="3"/>
    <s v="1"/>
    <x v="0"/>
  </r>
  <r>
    <x v="1087"/>
    <s v="ENENOR"/>
    <s v="NUEVO"/>
    <s v="ENENOR"/>
    <d v="2025-12-15T10:21:38"/>
    <x v="991"/>
    <s v="1152213078"/>
    <s v="CAMILO CARDONA GUTIERREZ"/>
    <s v="4980048"/>
    <s v="3113730342"/>
    <x v="1085"/>
    <x v="49"/>
    <s v="130023327600000111"/>
    <x v="49"/>
    <x v="6"/>
    <s v="Revisor Instalac. Regadas Oriente"/>
    <x v="1"/>
    <x v="2"/>
    <x v="990"/>
    <s v="10 días 10:21"/>
    <x v="677"/>
    <x v="2"/>
    <s v="SIN DATO"/>
    <s v="SIN DATO"/>
    <s v="SIN DATO"/>
    <s v="ABIERTO"/>
    <n v="-75.477806659999999"/>
    <n v="6.2265691800000003"/>
    <s v="SUR-ENE"/>
    <x v="3"/>
    <s v="1"/>
    <x v="2"/>
  </r>
  <r>
    <x v="1088"/>
    <s v="ENENOR"/>
    <s v="NUEVO"/>
    <s v="ENENOR"/>
    <d v="2025-12-15T10:26:09"/>
    <x v="992"/>
    <s v="1036649263"/>
    <s v="DANIEL PIEDRAHITA MESA"/>
    <s v="5805354"/>
    <s v="3113730342"/>
    <x v="1086"/>
    <x v="49"/>
    <s v="130023327600000112"/>
    <x v="49"/>
    <x v="6"/>
    <s v="Revisor Instalac. Regadas Oriente"/>
    <x v="1"/>
    <x v="2"/>
    <x v="991"/>
    <s v="10 días 10:26"/>
    <x v="674"/>
    <x v="2"/>
    <s v="SIN DATO"/>
    <s v="SIN DATO"/>
    <s v="SIN DATO"/>
    <s v="ABIERTO"/>
    <n v="-75.477806659999999"/>
    <n v="6.2265691800000003"/>
    <s v="SUR-ENE"/>
    <x v="3"/>
    <s v="1"/>
    <x v="2"/>
  </r>
  <r>
    <x v="1089"/>
    <s v="ENENOR"/>
    <s v="NUEVO"/>
    <s v="ENENOR"/>
    <d v="2025-12-15T10:36:00"/>
    <x v="993"/>
    <s v="71117160"/>
    <s v="ALEXANDER ANIBAL OROZCO QUINTERO"/>
    <s v="SIN DATOS"/>
    <s v="3207601868"/>
    <x v="1087"/>
    <x v="60"/>
    <s v="190149200632227005"/>
    <x v="60"/>
    <x v="6"/>
    <s v="Revisor Instalac. Regadas Oriente"/>
    <x v="1"/>
    <x v="2"/>
    <x v="992"/>
    <s v="10 días 10:36"/>
    <x v="672"/>
    <x v="2"/>
    <s v="SIN DATO"/>
    <s v="SIN DATO"/>
    <s v="SIN DATO"/>
    <s v="ABIERTO"/>
    <n v="-75.330565010000001"/>
    <n v="6.1060863300000001"/>
    <s v="SUR-ENE"/>
    <x v="3"/>
    <s v="1"/>
    <x v="2"/>
  </r>
  <r>
    <x v="1090"/>
    <s v="ENEMRT"/>
    <s v="NUEVO"/>
    <s v="ENEMVI"/>
    <d v="2025-12-15T10:48:00"/>
    <x v="994"/>
    <s v="71649636"/>
    <s v="CARLOS MARIO CORREAL GOMEZ"/>
    <s v="SIN DATOS"/>
    <s v="3117643178"/>
    <x v="1088"/>
    <x v="51"/>
    <s v="190440200642770000"/>
    <x v="51"/>
    <x v="9"/>
    <s v="ORIENTE-RMRT-Edwin F. Feria Torres"/>
    <x v="1"/>
    <x v="7"/>
    <x v="993"/>
    <s v="10 días 10:48"/>
    <x v="71"/>
    <x v="0"/>
    <s v="SIN DATO"/>
    <s v="SIN DATO"/>
    <s v="SIN DATO"/>
    <s v="ABIERTO"/>
    <n v="-75.3109465"/>
    <n v="6.1572494200000003"/>
    <s v="SUR-ENE"/>
    <x v="3"/>
    <s v="1"/>
    <x v="0"/>
  </r>
  <r>
    <x v="1091"/>
    <s v="ENERES"/>
    <s v="NUEVO"/>
    <s v="ENERES"/>
    <d v="2025-12-15T11:37:04"/>
    <x v="995"/>
    <s v="1040183201"/>
    <s v="SANTIAGO ALZATE GARCIA"/>
    <s v="SIN DATOS"/>
    <s v="3122592363"/>
    <x v="1089"/>
    <x v="60"/>
    <s v="190149201552128404"/>
    <x v="60"/>
    <x v="2"/>
    <s v="Revisor Instalac. Regadas Oriente"/>
    <x v="1"/>
    <x v="2"/>
    <x v="994"/>
    <s v="10 días 11:37"/>
    <x v="349"/>
    <x v="2"/>
    <s v="SIN DATO"/>
    <s v="SIN DATO"/>
    <s v="SIN DATO"/>
    <s v="ABIERTO"/>
    <n v="-75.329812000000004"/>
    <n v="6.0820829999999999"/>
    <s v="SUR-ENE"/>
    <x v="3"/>
    <s v="1"/>
    <x v="2"/>
  </r>
  <r>
    <x v="1092"/>
    <s v="ENERES"/>
    <s v="NUEVO"/>
    <s v="ENERES"/>
    <d v="2025-12-15T11:37:16"/>
    <x v="996"/>
    <s v="1040183201"/>
    <s v="SANTIAGO ALZATE GARCIA"/>
    <s v="SIN DATOS"/>
    <s v="3122592363"/>
    <x v="1090"/>
    <x v="60"/>
    <s v="190149201552128401"/>
    <x v="60"/>
    <x v="2"/>
    <s v="Revisor Instalac. Regadas Oriente"/>
    <x v="1"/>
    <x v="2"/>
    <x v="995"/>
    <s v="10 días 11:37"/>
    <x v="349"/>
    <x v="2"/>
    <s v="SIN DATO"/>
    <s v="SIN DATO"/>
    <s v="SIN DATO"/>
    <s v="ABIERTO"/>
    <n v="-75.329812000000004"/>
    <n v="6.0820829999999999"/>
    <s v="SUR-ENE"/>
    <x v="3"/>
    <s v="1"/>
    <x v="2"/>
  </r>
  <r>
    <x v="1093"/>
    <s v="ENERES"/>
    <s v="NUEVO"/>
    <s v="ENERES"/>
    <d v="2025-12-15T11:37:17"/>
    <x v="997"/>
    <s v="1040183201"/>
    <s v="SANTIAGO ALZATE GARCIA"/>
    <s v="SIN DATOS"/>
    <s v="3122592363"/>
    <x v="1091"/>
    <x v="60"/>
    <s v="190149201552128402"/>
    <x v="60"/>
    <x v="2"/>
    <s v="Revisor Instalac. Regadas Oriente"/>
    <x v="1"/>
    <x v="2"/>
    <x v="996"/>
    <s v="10 días 11:37"/>
    <x v="349"/>
    <x v="2"/>
    <s v="SIN DATO"/>
    <s v="SIN DATO"/>
    <s v="SIN DATO"/>
    <s v="ABIERTO"/>
    <n v="-75.329812000000004"/>
    <n v="6.0820829999999999"/>
    <s v="SUR-ENE"/>
    <x v="3"/>
    <s v="1"/>
    <x v="2"/>
  </r>
  <r>
    <x v="1094"/>
    <s v="ENERES"/>
    <s v="NUEVO"/>
    <s v="ENERES"/>
    <d v="2025-12-15T11:40:47"/>
    <x v="998"/>
    <s v="1040183201"/>
    <s v="SANTIAGO ALZATE GARCIA"/>
    <s v="SIN DATOS"/>
    <s v="3122592363"/>
    <x v="1092"/>
    <x v="60"/>
    <s v="190149201552128403"/>
    <x v="60"/>
    <x v="2"/>
    <s v="Revisor Instalac. Regadas Oriente"/>
    <x v="1"/>
    <x v="2"/>
    <x v="997"/>
    <s v="10 días 11:40"/>
    <x v="757"/>
    <x v="2"/>
    <s v="SIN DATO"/>
    <s v="SIN DATO"/>
    <s v="SIN DATO"/>
    <s v="ABIERTO"/>
    <n v="-75.329812000000004"/>
    <n v="6.0820829999999999"/>
    <s v="SUR-ENE"/>
    <x v="3"/>
    <s v="1"/>
    <x v="2"/>
  </r>
  <r>
    <x v="1095"/>
    <s v="ENERES"/>
    <s v="NUEVO"/>
    <s v="ENERES"/>
    <d v="2025-12-15T11:41:26"/>
    <x v="999"/>
    <s v="1040183201"/>
    <s v="SANTIAGO ALZATE GARCIA"/>
    <s v="SIN DATOS"/>
    <s v="3122592363"/>
    <x v="1093"/>
    <x v="60"/>
    <s v="190149201552128001"/>
    <x v="60"/>
    <x v="2"/>
    <s v="Revisor Instalac. Regadas Oriente"/>
    <x v="1"/>
    <x v="2"/>
    <x v="998"/>
    <s v="10 días 11:41"/>
    <x v="758"/>
    <x v="2"/>
    <s v="SIN DATO"/>
    <s v="SIN DATO"/>
    <s v="SIN DATO"/>
    <s v="ABIERTO"/>
    <n v="-75.329812000000004"/>
    <n v="6.0820829999999999"/>
    <s v="SUR-ENE"/>
    <x v="3"/>
    <s v="1"/>
    <x v="2"/>
  </r>
  <r>
    <x v="1096"/>
    <s v="ENERES"/>
    <s v="NUEVO"/>
    <s v="ENERES"/>
    <d v="2025-12-15T11:41:35"/>
    <x v="1000"/>
    <s v="71643565"/>
    <s v="MANUEL ANTONIO MEJIA MUÑOZ"/>
    <s v="SIN DATOS"/>
    <s v="3105149770"/>
    <x v="1094"/>
    <x v="50"/>
    <s v="190616200371297001"/>
    <x v="50"/>
    <x v="2"/>
    <s v="Revisor Instalac. Regadas Oriente"/>
    <x v="1"/>
    <x v="2"/>
    <x v="999"/>
    <s v="10 días 11:41"/>
    <x v="758"/>
    <x v="2"/>
    <s v="SIN DATO"/>
    <s v="SIN DATO"/>
    <s v="SIN DATO"/>
    <s v="ABIERTO"/>
    <n v="-75.407198829999999"/>
    <n v="6.1795175000000002"/>
    <s v="SUR-ENE"/>
    <x v="3"/>
    <s v="1"/>
    <x v="2"/>
  </r>
  <r>
    <x v="1097"/>
    <s v="ENERES"/>
    <s v="NUEVO"/>
    <s v="ENERES"/>
    <d v="2025-12-15T12:59:40"/>
    <x v="1001"/>
    <s v="32346606"/>
    <s v="BEATRIZ ELENA COLORADO OSORIO BEATRIZ ELENA COLORADO OSORIO"/>
    <s v="9876543"/>
    <s v="3136184378"/>
    <x v="1095"/>
    <x v="50"/>
    <s v="190616200140140001"/>
    <x v="50"/>
    <x v="2"/>
    <s v="Revisor Instalac. Regadas Oriente"/>
    <x v="1"/>
    <x v="2"/>
    <x v="1000"/>
    <s v="10 días 12:59"/>
    <x v="759"/>
    <x v="2"/>
    <s v="SIN DATO"/>
    <s v="SIN DATO"/>
    <s v="SIN DATO"/>
    <s v="ABIERTO"/>
    <n v="-75.360504500000005"/>
    <n v="6.1217765000000002"/>
    <s v="SUR-ENE"/>
    <x v="3"/>
    <s v="1"/>
    <x v="2"/>
  </r>
  <r>
    <x v="1098"/>
    <s v="ENERES"/>
    <s v="NUEVO"/>
    <s v="ENERES"/>
    <d v="2025-12-15T13:07:14"/>
    <x v="1002"/>
    <s v="70900437"/>
    <s v="JOAQUIN EMILIO SERNA VILLEGAS"/>
    <s v="SIN DATOS"/>
    <s v="3122953578"/>
    <x v="1096"/>
    <x v="51"/>
    <s v="190440200860885001"/>
    <x v="51"/>
    <x v="2"/>
    <s v="Revisor Instalac. Regadas Oriente"/>
    <x v="1"/>
    <x v="2"/>
    <x v="1001"/>
    <s v="10 días 13:07"/>
    <x v="760"/>
    <x v="2"/>
    <s v="SIN DATO"/>
    <s v="SIN DATO"/>
    <s v="SIN DATO"/>
    <s v="ABIERTO"/>
    <n v="-75.310997909999998"/>
    <n v="6.2029279500000003"/>
    <s v="SUR-ENE"/>
    <x v="3"/>
    <s v="1"/>
    <x v="2"/>
  </r>
  <r>
    <x v="1099"/>
    <s v="ENERES"/>
    <s v="NUEVO"/>
    <s v="ENERES"/>
    <d v="2025-12-15T13:07:56"/>
    <x v="1003"/>
    <s v="71111801"/>
    <s v="NICOLAS ALONSO GIRALDO MORENO"/>
    <s v="SIN DATOS"/>
    <s v="3128978252"/>
    <x v="1097"/>
    <x v="60"/>
    <s v="190149200610720001"/>
    <x v="60"/>
    <x v="2"/>
    <s v="Revisor Instalac. Regadas Oriente"/>
    <x v="1"/>
    <x v="2"/>
    <x v="1002"/>
    <s v="10 días 13:07"/>
    <x v="760"/>
    <x v="2"/>
    <s v="SIN DATO"/>
    <s v="SIN DATO"/>
    <s v="SIN DATO"/>
    <s v="ABIERTO"/>
    <n v="-75.326408169999993"/>
    <n v="6.1129658300000003"/>
    <s v="SUR-ENE"/>
    <x v="3"/>
    <s v="1"/>
    <x v="2"/>
  </r>
  <r>
    <x v="1100"/>
    <s v="ENERES"/>
    <s v="NUEVO"/>
    <s v="ENERES"/>
    <d v="2025-12-15T13:37:35"/>
    <x v="1004"/>
    <s v="70753221"/>
    <s v="JAIME LEANDRO FLOREZ HOYOS"/>
    <s v="SIN DATOS"/>
    <s v="3113350349"/>
    <x v="1098"/>
    <x v="49"/>
    <s v="190318205021829001"/>
    <x v="49"/>
    <x v="2"/>
    <s v="Revisor Instalac. Regadas Oriente"/>
    <x v="1"/>
    <x v="2"/>
    <x v="1003"/>
    <s v="10 días 13:37"/>
    <x v="761"/>
    <x v="2"/>
    <s v="SIN DATO"/>
    <s v="SIN DATO"/>
    <s v="SIN DATO"/>
    <s v="ABIERTO"/>
    <n v="-75.441361130000004"/>
    <n v="6.2264024999999998"/>
    <s v="SUR-ENE"/>
    <x v="3"/>
    <s v="1"/>
    <x v="2"/>
  </r>
  <r>
    <x v="1101"/>
    <s v="ENERES"/>
    <s v="NUEVO"/>
    <s v="ENERES"/>
    <d v="2025-12-15T13:39:09"/>
    <x v="1005"/>
    <s v="44005268"/>
    <s v="LINA MARCELA RODRIGUEZ ESCOBAR"/>
    <s v="6043168"/>
    <s v="3105146830"/>
    <x v="1099"/>
    <x v="49"/>
    <s v="190616200451690001"/>
    <x v="49"/>
    <x v="2"/>
    <s v="Revisor Instalac. Regadas Oriente"/>
    <x v="1"/>
    <x v="2"/>
    <x v="1004"/>
    <s v="10 días 13:39"/>
    <x v="762"/>
    <x v="2"/>
    <s v="SIN DATO"/>
    <s v="SIN DATO"/>
    <s v="SIN DATO"/>
    <s v="ABIERTO"/>
    <n v="-75.430442999999997"/>
    <n v="6.2127160000000003"/>
    <s v="SUR-ENE"/>
    <x v="3"/>
    <s v="1"/>
    <x v="2"/>
  </r>
  <r>
    <x v="1102"/>
    <s v="ENEMRT"/>
    <s v="NUEVO"/>
    <s v="ENEMVI"/>
    <d v="2025-12-15T13:49:44"/>
    <x v="1006"/>
    <s v="1038410874"/>
    <s v="SEBASTIAN CARDENAS VARGAS"/>
    <s v="SIN DATOS"/>
    <s v="3113350349"/>
    <x v="1100"/>
    <x v="49"/>
    <s v="190318203050800007"/>
    <x v="49"/>
    <x v="9"/>
    <s v="ORIENTE-RMRT-Edwin F. Feria Torres"/>
    <x v="1"/>
    <x v="7"/>
    <x v="1005"/>
    <s v="10 días 13:49"/>
    <x v="763"/>
    <x v="0"/>
    <s v="SIN DATO"/>
    <s v="SIN DATO"/>
    <s v="SIN DATO"/>
    <s v="ABIERTO"/>
    <n v="-75.444338380000005"/>
    <n v="6.2885088299999996"/>
    <s v="SUR-ENE"/>
    <x v="3"/>
    <s v="1"/>
    <x v="0"/>
  </r>
  <r>
    <x v="1103"/>
    <s v="ENERES"/>
    <s v="NUEVO"/>
    <s v="ENERES"/>
    <d v="2025-12-15T15:03:29"/>
    <x v="1007"/>
    <s v="1001470951"/>
    <s v="JHON ALEXANDER GOMEZ GOMEZ"/>
    <s v="SIN DATOS"/>
    <s v="3128306023"/>
    <x v="1101"/>
    <x v="60"/>
    <s v="190400200639600003"/>
    <x v="60"/>
    <x v="2"/>
    <s v="Revisor Instalac. Regadas Oriente"/>
    <x v="1"/>
    <x v="2"/>
    <x v="1006"/>
    <s v="10 días 15:03"/>
    <x v="551"/>
    <x v="2"/>
    <s v="SIN DATO"/>
    <s v="SIN DATO"/>
    <s v="SIN DATO"/>
    <s v="ABIERTO"/>
    <n v="-75.316411090000003"/>
    <n v="5.9797645099999999"/>
    <s v="SUR-ENE"/>
    <x v="3"/>
    <s v="1"/>
    <x v="2"/>
  </r>
  <r>
    <x v="1104"/>
    <s v="ENERES"/>
    <s v="NUEVO"/>
    <s v="ENERES"/>
    <d v="2025-12-15T15:19:06"/>
    <x v="1008"/>
    <s v="98512127"/>
    <s v="SAMUEL ANTONIO RINCON MAYO"/>
    <s v="SIN DATOS"/>
    <s v="3207596664"/>
    <x v="1102"/>
    <x v="51"/>
    <s v="190440200900955105"/>
    <x v="51"/>
    <x v="2"/>
    <s v="Revisor Instalac. Regadas Oriente"/>
    <x v="1"/>
    <x v="2"/>
    <x v="1007"/>
    <s v="10 días 15:19"/>
    <x v="764"/>
    <x v="2"/>
    <s v="SIN DATO"/>
    <s v="SIN DATO"/>
    <s v="SIN DATO"/>
    <s v="ABIERTO"/>
    <n v="-75.322462999999999"/>
    <n v="6.191395"/>
    <s v="SUR-ENE"/>
    <x v="3"/>
    <s v="1"/>
    <x v="2"/>
  </r>
  <r>
    <x v="1105"/>
    <s v="ENENOR"/>
    <s v="NUEVO"/>
    <s v="ENENOR"/>
    <d v="2025-12-15T15:32:39"/>
    <x v="1009"/>
    <s v="70568023"/>
    <s v="GERMAN GONZALO CASTAÑO URREGO"/>
    <s v="3786100"/>
    <s v="3146192556"/>
    <x v="1103"/>
    <x v="64"/>
    <s v="190607200461760743"/>
    <x v="64"/>
    <x v="6"/>
    <s v="Revisor Instalac. Regadas Oriente"/>
    <x v="1"/>
    <x v="2"/>
    <x v="1008"/>
    <s v="10 días 15:32"/>
    <x v="765"/>
    <x v="2"/>
    <s v="SIN DATO"/>
    <s v="SIN DATO"/>
    <s v="SIN DATO"/>
    <s v="ABIERTO"/>
    <n v="-75.485848000000004"/>
    <n v="6.0421480000000001"/>
    <s v="SUR-ENE"/>
    <x v="3"/>
    <s v="1"/>
    <x v="2"/>
  </r>
  <r>
    <x v="1106"/>
    <s v="ENERES"/>
    <s v="NUEVO"/>
    <s v="ENERES"/>
    <d v="2025-12-15T15:33:12"/>
    <x v="1010"/>
    <s v="71332119"/>
    <s v="ALEXANDER GIRALDO GIL"/>
    <s v="4705222"/>
    <s v="3186531738"/>
    <x v="1104"/>
    <x v="50"/>
    <s v="190616200361805003"/>
    <x v="50"/>
    <x v="2"/>
    <s v="Revisor Instalac. Regadas Oriente"/>
    <x v="1"/>
    <x v="2"/>
    <x v="1009"/>
    <s v="10 días 15:33"/>
    <x v="766"/>
    <x v="2"/>
    <s v="SIN DATO"/>
    <s v="SIN DATO"/>
    <s v="SIN DATO"/>
    <s v="ABIERTO"/>
    <n v="-75.403118919999997"/>
    <n v="6.2104633400000004"/>
    <s v="SUR-ENE"/>
    <x v="3"/>
    <s v="1"/>
    <x v="2"/>
  </r>
  <r>
    <x v="1107"/>
    <s v="ENENOR"/>
    <s v="NUEVO"/>
    <s v="ENENOR"/>
    <d v="2025-12-15T15:44:22"/>
    <x v="1011"/>
    <s v="15444109"/>
    <s v="EDISON OLINSE ZULUAGA GOMEZ"/>
    <s v="SIN DATOS"/>
    <s v="3004849710"/>
    <x v="1105"/>
    <x v="50"/>
    <s v="190617200640661216"/>
    <x v="50"/>
    <x v="6"/>
    <s v="Revisor Instalac. Regadas Oriente"/>
    <x v="1"/>
    <x v="2"/>
    <x v="1010"/>
    <s v="10 días 15:44"/>
    <x v="767"/>
    <x v="2"/>
    <s v="SIN DATO"/>
    <s v="SIN DATO"/>
    <s v="SIN DATO"/>
    <s v="ABIERTO"/>
    <n v="-75.486964999999998"/>
    <n v="5.9707169999999996"/>
    <s v="SUR-ENE"/>
    <x v="3"/>
    <s v="1"/>
    <x v="2"/>
  </r>
  <r>
    <x v="1108"/>
    <s v="ENERES"/>
    <s v="NUEVO"/>
    <s v="ENERES"/>
    <d v="2025-12-15T15:48:35"/>
    <x v="1012"/>
    <s v="98512127"/>
    <s v="SAMUEL ANTONIO RINCON MAYO"/>
    <s v="SIN DATOS"/>
    <s v="3207596664"/>
    <x v="1106"/>
    <x v="51"/>
    <s v="190440200650500008"/>
    <x v="51"/>
    <x v="2"/>
    <s v="Revisor Instalac. Regadas Oriente"/>
    <x v="1"/>
    <x v="2"/>
    <x v="1011"/>
    <s v="10 días 15:48"/>
    <x v="768"/>
    <x v="2"/>
    <s v="SIN DATO"/>
    <s v="SIN DATO"/>
    <s v="SIN DATO"/>
    <s v="ABIERTO"/>
    <n v="-75.290260869999997"/>
    <n v="6.1616865000000001"/>
    <s v="SUR-ENE"/>
    <x v="3"/>
    <s v="1"/>
    <x v="2"/>
  </r>
  <r>
    <x v="1109"/>
    <s v="ENERES"/>
    <s v="NUEVO"/>
    <s v="ENERES"/>
    <d v="2025-12-15T16:01:08"/>
    <x v="1013"/>
    <s v="71643565"/>
    <s v="MANUEL ANTONIO MEJIA MUÑOZ"/>
    <s v="SIN DATOS"/>
    <s v="3105149770"/>
    <x v="1107"/>
    <x v="50"/>
    <s v="190616200371297002"/>
    <x v="50"/>
    <x v="2"/>
    <s v="Revisor Instalac. Regadas Oriente"/>
    <x v="1"/>
    <x v="2"/>
    <x v="1012"/>
    <s v="10 días 16:01"/>
    <x v="769"/>
    <x v="2"/>
    <s v="SIN DATO"/>
    <s v="SIN DATO"/>
    <s v="SIN DATO"/>
    <s v="ABIERTO"/>
    <n v="-75.407198829999999"/>
    <n v="6.1795175000000002"/>
    <s v="SUR-ENE"/>
    <x v="3"/>
    <s v="1"/>
    <x v="2"/>
  </r>
  <r>
    <x v="1110"/>
    <s v="ENENOR"/>
    <s v="NUEVO"/>
    <s v="ENENOR"/>
    <d v="2025-12-15T16:11:11"/>
    <x v="1014"/>
    <s v="901297228"/>
    <s v="EDS COLPALMA S.A.S"/>
    <s v="SIN DATOS"/>
    <s v="3113408651"/>
    <x v="1108"/>
    <x v="46"/>
    <s v="190674200699000201"/>
    <x v="46"/>
    <x v="6"/>
    <s v="Revisor Instalac. Regadas Oriente"/>
    <x v="1"/>
    <x v="2"/>
    <x v="1013"/>
    <s v="10 días 16:11"/>
    <x v="770"/>
    <x v="2"/>
    <s v="SIN DATO"/>
    <s v="SIN DATO"/>
    <s v="SIN DATO"/>
    <s v="ABIERTO"/>
    <n v="-75.355660999999998"/>
    <n v="6.2545060000000001"/>
    <s v="SUR-ENE"/>
    <x v="3"/>
    <s v="1"/>
    <x v="2"/>
  </r>
  <r>
    <x v="1111"/>
    <s v="ENERES"/>
    <s v="NUEVO"/>
    <s v="ENERES"/>
    <d v="2025-12-15T16:12:31"/>
    <x v="1015"/>
    <s v="55177671"/>
    <s v="MARIA IDALI NARVAEZ SALAZAR"/>
    <s v="SIN DATOS"/>
    <s v="3014796416"/>
    <x v="1109"/>
    <x v="50"/>
    <s v="190616200200255004"/>
    <x v="50"/>
    <x v="2"/>
    <s v="Revisor Instalac. Regadas Oriente"/>
    <x v="1"/>
    <x v="2"/>
    <x v="1014"/>
    <s v="10 días 16:12"/>
    <x v="771"/>
    <x v="2"/>
    <s v="SIN DATO"/>
    <s v="SIN DATO"/>
    <s v="SIN DATO"/>
    <s v="ABIERTO"/>
    <n v="-75.3510153"/>
    <n v="6.2249741700000003"/>
    <s v="SUR-ENE"/>
    <x v="3"/>
    <s v="1"/>
    <x v="2"/>
  </r>
  <r>
    <x v="1112"/>
    <s v="ENERES"/>
    <s v="NUEVO"/>
    <s v="ENERES"/>
    <d v="2025-12-15T16:13:06"/>
    <x v="1016"/>
    <s v="3480553"/>
    <s v="ANTONIO SAUL CARDONA CASTRILLON"/>
    <s v="SIN DATOS"/>
    <s v="3014796416"/>
    <x v="1110"/>
    <x v="61"/>
    <s v="190400200444065005"/>
    <x v="61"/>
    <x v="2"/>
    <s v="Revisor Instalac. Regadas Oriente"/>
    <x v="1"/>
    <x v="2"/>
    <x v="1015"/>
    <s v="10 días 16:13"/>
    <x v="772"/>
    <x v="2"/>
    <s v="SIN DATO"/>
    <s v="SIN DATO"/>
    <s v="SIN DATO"/>
    <s v="ABIERTO"/>
    <n v="-75.362104099999996"/>
    <n v="5.9802563500000003"/>
    <s v="SUR-ENE"/>
    <x v="3"/>
    <s v="1"/>
    <x v="2"/>
  </r>
  <r>
    <x v="1113"/>
    <s v="ENERES"/>
    <s v="NUEVO"/>
    <s v="ENERES"/>
    <d v="2025-12-15T16:13:54"/>
    <x v="1017"/>
    <s v="15355855"/>
    <s v="JOSE HERNANDO GOMEZ"/>
    <s v="SIN DATOS"/>
    <s v="3014796416"/>
    <x v="1111"/>
    <x v="60"/>
    <s v="190400200632504002"/>
    <x v="60"/>
    <x v="2"/>
    <s v="Revisor Instalac. Regadas Oriente"/>
    <x v="1"/>
    <x v="2"/>
    <x v="1016"/>
    <s v="10 días 16:13"/>
    <x v="772"/>
    <x v="2"/>
    <s v="SIN DATO"/>
    <s v="SIN DATO"/>
    <s v="SIN DATO"/>
    <s v="ABIERTO"/>
    <n v="-75.319075850000004"/>
    <n v="5.9711605499999996"/>
    <s v="SUR-ENE"/>
    <x v="3"/>
    <s v="1"/>
    <x v="2"/>
  </r>
  <r>
    <x v="1114"/>
    <s v="ENERES"/>
    <s v="NUEVO"/>
    <s v="ENERES"/>
    <d v="2025-12-15T16:16:59"/>
    <x v="1018"/>
    <s v="15355855"/>
    <s v="JOSE HERNANDO GOMEZ"/>
    <s v="SIN DATOS"/>
    <s v="3014796416"/>
    <x v="1112"/>
    <x v="60"/>
    <s v="190400200632504003"/>
    <x v="60"/>
    <x v="2"/>
    <s v="Revisor Instalac. Regadas Oriente"/>
    <x v="1"/>
    <x v="2"/>
    <x v="1017"/>
    <s v="10 días 16:16"/>
    <x v="773"/>
    <x v="2"/>
    <s v="SIN DATO"/>
    <s v="SIN DATO"/>
    <s v="SIN DATO"/>
    <s v="ABIERTO"/>
    <n v="-75.319075850000004"/>
    <n v="5.9711605499999996"/>
    <s v="SUR-ENE"/>
    <x v="3"/>
    <s v="1"/>
    <x v="2"/>
  </r>
  <r>
    <x v="1115"/>
    <s v="ENEMRT"/>
    <s v="NUEVO"/>
    <s v="ENEMVI"/>
    <d v="2025-12-15T17:31:37"/>
    <x v="1019"/>
    <s v="15447980"/>
    <s v="DAVID AGUDELO GOMEZ"/>
    <s v="SIN DATOS"/>
    <s v="3192327537"/>
    <x v="1113"/>
    <x v="60"/>
    <s v="190149100155631080"/>
    <x v="60"/>
    <x v="9"/>
    <s v="ORIENTE-RMRT-Edwin F. Feria Torres"/>
    <x v="1"/>
    <x v="7"/>
    <x v="1018"/>
    <s v="10 días 17:31"/>
    <x v="774"/>
    <x v="0"/>
    <s v="SIN DATO"/>
    <s v="SIN DATO"/>
    <s v="SIN DATO"/>
    <s v="ABIERTO"/>
    <n v="-75.334632999999997"/>
    <n v="6.0723149999999997"/>
    <s v="SUR-ENE"/>
    <x v="3"/>
    <s v="1"/>
    <x v="0"/>
  </r>
  <r>
    <x v="1116"/>
    <s v="ENERES"/>
    <s v="CAMBI"/>
    <s v="ENERES"/>
    <d v="2025-12-15T17:36:05"/>
    <x v="1020"/>
    <s v="71718068"/>
    <s v="MARIO DUQUE BALAGUERA"/>
    <s v="SIN DATOS"/>
    <s v="3018261608"/>
    <x v="1114"/>
    <x v="46"/>
    <s v="190319207265000000"/>
    <x v="49"/>
    <x v="7"/>
    <s v="Revisor Instalac. Regadas Oriente"/>
    <x v="1"/>
    <x v="2"/>
    <x v="1019"/>
    <s v="10 días 17:36"/>
    <x v="775"/>
    <x v="2"/>
    <s v="SIN DATO"/>
    <s v="SIN DATO"/>
    <s v="SIN DATO"/>
    <s v="ABIERTO"/>
    <n v="-75.382962000000006"/>
    <n v="6.35119217"/>
    <s v="SUR-ENE"/>
    <x v="3"/>
    <s v="2"/>
    <x v="2"/>
  </r>
  <r>
    <x v="1117"/>
    <s v="ENEMRT"/>
    <s v="NUEVO"/>
    <s v="ENEMVI"/>
    <d v="2025-12-16T07:55:44"/>
    <x v="1021"/>
    <s v="19711100"/>
    <s v="OTONIEL MARTINEZ GIRALDO"/>
    <s v="3206149"/>
    <s v="3206149056"/>
    <x v="1115"/>
    <x v="55"/>
    <s v="190197200543500000"/>
    <x v="55"/>
    <x v="9"/>
    <s v="ORIENTE-RMRT-Edwin F. Feria Torres"/>
    <x v="1"/>
    <x v="7"/>
    <x v="1020"/>
    <s v="9 días 07:55"/>
    <x v="776"/>
    <x v="0"/>
    <s v="SIN DATO"/>
    <s v="SIN DATO"/>
    <s v="SIN DATO"/>
    <s v="ABIERTO"/>
    <n v="-75.222982790000003"/>
    <n v="6.0388481000000001"/>
    <s v="SUR-ENE"/>
    <x v="3"/>
    <s v="1"/>
    <x v="0"/>
  </r>
  <r>
    <x v="1118"/>
    <s v="ENENOR"/>
    <s v="NUEVO"/>
    <s v="ENENOR"/>
    <d v="2025-12-16T08:02:04"/>
    <x v="1022"/>
    <s v="901608639"/>
    <s v="POLIPARK S.A.S"/>
    <s v="7771274"/>
    <s v="3215083308"/>
    <x v="1116"/>
    <x v="50"/>
    <s v="190616200230450002"/>
    <x v="50"/>
    <x v="6"/>
    <s v="Revisor Instalac. Regadas Oriente"/>
    <x v="1"/>
    <x v="2"/>
    <x v="1021"/>
    <s v="9 días 08:02"/>
    <x v="777"/>
    <x v="1"/>
    <s v="SIN DATO"/>
    <s v="SIN DATO"/>
    <s v="SIN DATO"/>
    <s v="ABIERTO"/>
    <n v="-75.366629579999994"/>
    <n v="6.1828184999999998"/>
    <s v="SUR-ENE"/>
    <x v="3"/>
    <s v="1"/>
    <x v="1"/>
  </r>
  <r>
    <x v="1119"/>
    <s v="ENENOR"/>
    <s v="NUEVO"/>
    <s v="ENENOR"/>
    <d v="2025-12-16T08:02:57"/>
    <x v="1023"/>
    <s v="901608639"/>
    <s v="POLIPARK S.A.S"/>
    <s v="7771274"/>
    <s v="3215083308"/>
    <x v="1117"/>
    <x v="50"/>
    <s v="190616200230450003"/>
    <x v="50"/>
    <x v="6"/>
    <s v="Revisor Instalac. Regadas Oriente"/>
    <x v="1"/>
    <x v="2"/>
    <x v="1022"/>
    <s v="9 días 08:02"/>
    <x v="777"/>
    <x v="1"/>
    <s v="SIN DATO"/>
    <s v="SIN DATO"/>
    <s v="SIN DATO"/>
    <s v="ABIERTO"/>
    <n v="-75.366629579999994"/>
    <n v="6.1828184999999998"/>
    <s v="SUR-ENE"/>
    <x v="3"/>
    <s v="1"/>
    <x v="1"/>
  </r>
  <r>
    <x v="1120"/>
    <s v="ENENOR"/>
    <s v="NUEVO"/>
    <s v="ENENOR"/>
    <d v="2025-12-16T08:14:30"/>
    <x v="1024"/>
    <s v="1017170758"/>
    <s v="CAMILO ECHANDIA ARAQUE"/>
    <s v="2567259"/>
    <s v="3502317674"/>
    <x v="1118"/>
    <x v="49"/>
    <s v="190319205337350002"/>
    <x v="49"/>
    <x v="6"/>
    <s v="Revisor Instalac. Regadas Oriente"/>
    <x v="1"/>
    <x v="2"/>
    <x v="1023"/>
    <s v="9 días 08:14"/>
    <x v="778"/>
    <x v="1"/>
    <s v="SIN DATO"/>
    <s v="SIN DATO"/>
    <s v="SIN DATO"/>
    <s v="ABIERTO"/>
    <n v="-75.41513424"/>
    <n v="6.2149292100000002"/>
    <s v="SUR-ENE"/>
    <x v="3"/>
    <s v="1"/>
    <x v="1"/>
  </r>
  <r>
    <x v="1121"/>
    <s v="ENENOR"/>
    <s v="NUEVO"/>
    <s v="ENENOR"/>
    <d v="2025-12-16T08:21:59"/>
    <x v="1025"/>
    <s v="901789934"/>
    <s v="OVVA ARQUITECTURA S.A.S"/>
    <s v="SIN DATOS"/>
    <s v="3232955651"/>
    <x v="1119"/>
    <x v="64"/>
    <s v="190607200534938013"/>
    <x v="64"/>
    <x v="6"/>
    <s v="Revisor Instalac. Regadas Oriente"/>
    <x v="1"/>
    <x v="2"/>
    <x v="1024"/>
    <s v="9 días 08:21"/>
    <x v="779"/>
    <x v="1"/>
    <s v="SIN DATO"/>
    <s v="SIN DATO"/>
    <s v="SIN DATO"/>
    <s v="ABIERTO"/>
    <n v="-75.474249"/>
    <n v="6.1005330000000004"/>
    <s v="SUR-ENE"/>
    <x v="3"/>
    <s v="1"/>
    <x v="1"/>
  </r>
  <r>
    <x v="1122"/>
    <s v="ENERES"/>
    <s v="NUEVO"/>
    <s v="ENERES"/>
    <d v="2025-12-16T08:47:39"/>
    <x v="1026"/>
    <s v="42891067"/>
    <s v="CLARA INES PALACIO VALENCIA"/>
    <s v="4881881"/>
    <s v="3136478725"/>
    <x v="1120"/>
    <x v="64"/>
    <s v="190607200462142022"/>
    <x v="64"/>
    <x v="2"/>
    <s v="Revisor Instalac. Regadas Oriente"/>
    <x v="1"/>
    <x v="2"/>
    <x v="1025"/>
    <s v="9 días 08:47"/>
    <x v="578"/>
    <x v="1"/>
    <s v="SIN DATO"/>
    <s v="SIN DATO"/>
    <s v="SIN DATO"/>
    <s v="ABIERTO"/>
    <n v="-75.49142587"/>
    <n v="6.05653548"/>
    <s v="SUR-ENE"/>
    <x v="3"/>
    <s v="1"/>
    <x v="1"/>
  </r>
  <r>
    <x v="1123"/>
    <s v="ENERES"/>
    <s v="NUEVO"/>
    <s v="ENERES"/>
    <d v="2025-12-16T08:57:12"/>
    <x v="1027"/>
    <s v="7562394"/>
    <s v="CARLOS LUIS CARDENAS"/>
    <s v="SIN DATOS"/>
    <s v="3113421904"/>
    <x v="1121"/>
    <x v="56"/>
    <s v="190376200092123001"/>
    <x v="56"/>
    <x v="2"/>
    <s v="Revisor Instalac. Regadas Oriente"/>
    <x v="1"/>
    <x v="2"/>
    <x v="1026"/>
    <s v="9 días 08:57"/>
    <x v="780"/>
    <x v="1"/>
    <s v="SIN DATO"/>
    <s v="SIN DATO"/>
    <s v="SIN DATO"/>
    <s v="ABIERTO"/>
    <n v="-75.405142190000007"/>
    <n v="6.0564794600000003"/>
    <s v="SUR-ENE"/>
    <x v="3"/>
    <s v="1"/>
    <x v="1"/>
  </r>
  <r>
    <x v="1124"/>
    <s v="ENERES"/>
    <s v="NUEVO"/>
    <s v="ENERES"/>
    <d v="2025-12-16T09:01:21"/>
    <x v="1028"/>
    <s v="70289150"/>
    <s v="JOSE ALEJANDRO ALZATE GIRALDO"/>
    <s v="SIN DATOS"/>
    <s v="3147989410"/>
    <x v="1122"/>
    <x v="46"/>
    <s v="190674200644360037"/>
    <x v="46"/>
    <x v="2"/>
    <s v="Revisor Instalac. Regadas Oriente"/>
    <x v="1"/>
    <x v="2"/>
    <x v="1027"/>
    <s v="9 días 09:01"/>
    <x v="781"/>
    <x v="1"/>
    <s v="SIN DATO"/>
    <s v="SIN DATO"/>
    <s v="SIN DATO"/>
    <s v="ABIERTO"/>
    <n v="-75.373097999999999"/>
    <n v="6.2616680000000002"/>
    <s v="SUR-ENE"/>
    <x v="3"/>
    <s v="1"/>
    <x v="1"/>
  </r>
  <r>
    <x v="1125"/>
    <s v="ENERES"/>
    <s v="NUEVO"/>
    <s v="ENERES"/>
    <d v="2025-12-16T09:27:17"/>
    <x v="1029"/>
    <s v="15383099"/>
    <s v="JOHN WILLIAM JIMENEZ CASTRO"/>
    <s v="SIN DATOS"/>
    <s v="3216365184"/>
    <x v="1123"/>
    <x v="56"/>
    <s v="190376200521290001"/>
    <x v="56"/>
    <x v="2"/>
    <s v="Revisor Instalac. Regadas Oriente"/>
    <x v="1"/>
    <x v="2"/>
    <x v="1028"/>
    <s v="9 días 09:27"/>
    <x v="782"/>
    <x v="1"/>
    <s v="SIN DATO"/>
    <s v="SIN DATO"/>
    <s v="SIN DATO"/>
    <s v="ABIERTO"/>
    <n v="-75.436382050000006"/>
    <n v="6.01559913"/>
    <s v="SUR-ENE"/>
    <x v="3"/>
    <s v="1"/>
    <x v="1"/>
  </r>
  <r>
    <x v="1126"/>
    <s v="ENERES"/>
    <s v="NUEVO"/>
    <s v="ENERES"/>
    <d v="2025-12-16T09:29:19"/>
    <x v="1030"/>
    <s v="1041231200"/>
    <s v="UBERNEY RAMIREZ RESTREPO"/>
    <s v="SIN DATOS"/>
    <s v="3194474269"/>
    <x v="1124"/>
    <x v="48"/>
    <s v="181007017330000001"/>
    <x v="48"/>
    <x v="2"/>
    <s v="Revisor Instalac. Regadas Oriente"/>
    <x v="1"/>
    <x v="2"/>
    <x v="1029"/>
    <s v="9 días 09:29"/>
    <x v="646"/>
    <x v="1"/>
    <s v="SIN DATO"/>
    <s v="SIN DATO"/>
    <s v="SIN DATO"/>
    <s v="ABIERTO"/>
    <n v="-75.234296889999996"/>
    <n v="6.2271086499999999"/>
    <s v="SUR-ENE"/>
    <x v="3"/>
    <s v="1"/>
    <x v="1"/>
  </r>
  <r>
    <x v="1127"/>
    <s v="ENERES"/>
    <s v="NUEVO"/>
    <s v="ENERES"/>
    <d v="2025-12-16T09:35:40"/>
    <x v="1031"/>
    <s v="15432475"/>
    <s v="LIBARDO NICOLAS VALENCIA VALENCIA"/>
    <s v="SIN DATOS"/>
    <s v="3222298930"/>
    <x v="1125"/>
    <x v="50"/>
    <s v="190616200211201001"/>
    <x v="50"/>
    <x v="2"/>
    <s v="Revisor Instalac. Regadas Oriente"/>
    <x v="1"/>
    <x v="2"/>
    <x v="1030"/>
    <s v="9 días 09:35"/>
    <x v="783"/>
    <x v="1"/>
    <s v="SIN DATO"/>
    <s v="SIN DATO"/>
    <s v="SIN DATO"/>
    <s v="ABIERTO"/>
    <n v="-75.368668099999994"/>
    <n v="6.20511912"/>
    <s v="SUR-ENE"/>
    <x v="3"/>
    <s v="1"/>
    <x v="1"/>
  </r>
  <r>
    <x v="1128"/>
    <s v="ENERES"/>
    <s v="NUEVO"/>
    <s v="ENERES"/>
    <d v="2025-12-16T09:36:39"/>
    <x v="1032"/>
    <s v="1036961552"/>
    <s v="MARIA JOSE GONZALEZ VALENCIA"/>
    <s v="SIN DATOS"/>
    <s v="3218799529"/>
    <x v="1126"/>
    <x v="50"/>
    <s v="190616200220775001"/>
    <x v="50"/>
    <x v="2"/>
    <s v="Revisor Instalac. Regadas Oriente"/>
    <x v="1"/>
    <x v="2"/>
    <x v="1031"/>
    <s v="9 días 09:36"/>
    <x v="784"/>
    <x v="1"/>
    <s v="SIN DATO"/>
    <s v="SIN DATO"/>
    <s v="SIN DATO"/>
    <s v="ABIERTO"/>
    <n v="-75.370338000000004"/>
    <n v="6.2119369999999998"/>
    <s v="SUR-ENE"/>
    <x v="3"/>
    <s v="1"/>
    <x v="1"/>
  </r>
  <r>
    <x v="1129"/>
    <s v="ENEMRT"/>
    <s v="NUEVO"/>
    <s v="ENEMVI"/>
    <d v="2025-12-16T09:42:18"/>
    <x v="1033"/>
    <s v="1037619715"/>
    <s v="YESICA PAOLA VERGARA LOPEZ"/>
    <s v="SIN DATOS"/>
    <s v="3043584662"/>
    <x v="1127"/>
    <x v="51"/>
    <s v="190440200651750000"/>
    <x v="51"/>
    <x v="9"/>
    <s v="ORIENTE-RMRT-Edwin F. Feria Torres"/>
    <x v="1"/>
    <x v="7"/>
    <x v="1032"/>
    <s v="9 días 09:42"/>
    <x v="785"/>
    <x v="0"/>
    <s v="SIN DATO"/>
    <s v="SIN DATO"/>
    <s v="SIN DATO"/>
    <s v="ABIERTO"/>
    <n v="-75.297026180000003"/>
    <n v="6.1564955899999996"/>
    <s v="SUR-ENE"/>
    <x v="3"/>
    <s v="1"/>
    <x v="0"/>
  </r>
  <r>
    <x v="1130"/>
    <s v="ENERES"/>
    <s v="NUEVO"/>
    <s v="ENERES"/>
    <d v="2025-12-16T09:43:48"/>
    <x v="1034"/>
    <s v="43055732"/>
    <s v="BLANCA ODILIA TABARES ARBOLEDA"/>
    <s v="2688635"/>
    <s v="3116835192"/>
    <x v="1128"/>
    <x v="56"/>
    <s v="190376200061532102"/>
    <x v="56"/>
    <x v="2"/>
    <s v="Revisor Instalac. Regadas Oriente"/>
    <x v="1"/>
    <x v="2"/>
    <x v="1033"/>
    <s v="9 días 09:43"/>
    <x v="786"/>
    <x v="1"/>
    <s v="SIN DATO"/>
    <s v="SIN DATO"/>
    <s v="SIN DATO"/>
    <s v="ABIERTO"/>
    <n v="-75.419115000000005"/>
    <n v="6.032292"/>
    <s v="SUR-ENE"/>
    <x v="3"/>
    <s v="1"/>
    <x v="1"/>
  </r>
  <r>
    <x v="1131"/>
    <s v="ENERES"/>
    <s v="NUEVO"/>
    <s v="ENERES"/>
    <d v="2025-12-16T09:46:33"/>
    <x v="1035"/>
    <s v="1038404840"/>
    <s v="PABLO ANDRES CASTAÑO"/>
    <s v="SIN DATOS"/>
    <s v="3206150638"/>
    <x v="1129"/>
    <x v="51"/>
    <s v="190440200622600002"/>
    <x v="51"/>
    <x v="2"/>
    <s v="Revisor Instalac. Regadas Oriente"/>
    <x v="1"/>
    <x v="2"/>
    <x v="1034"/>
    <s v="9 días 09:46"/>
    <x v="787"/>
    <x v="1"/>
    <s v="SIN DATO"/>
    <s v="SIN DATO"/>
    <s v="SIN DATO"/>
    <s v="ABIERTO"/>
    <n v="-75.301261109999999"/>
    <n v="6.1242216100000002"/>
    <s v="SUR-ENE"/>
    <x v="3"/>
    <s v="1"/>
    <x v="1"/>
  </r>
  <r>
    <x v="1132"/>
    <s v="ENERES"/>
    <s v="NUEVO"/>
    <s v="ENERES"/>
    <d v="2025-12-16T10:00:02"/>
    <x v="1036"/>
    <s v="1075382"/>
    <s v="CLAUDIO CORRADINI"/>
    <s v="SIN DATOS"/>
    <s v="3174348400"/>
    <x v="1130"/>
    <x v="64"/>
    <s v="190376200374222010"/>
    <x v="64"/>
    <x v="2"/>
    <s v="Revisor Instalac. Regadas Oriente"/>
    <x v="1"/>
    <x v="2"/>
    <x v="1035"/>
    <s v="9 días 10:00"/>
    <x v="788"/>
    <x v="1"/>
    <s v="SIN DATO"/>
    <s v="SIN DATO"/>
    <s v="SIN DATO"/>
    <s v="ABIERTO"/>
    <n v="-75.446863149999999"/>
    <n v="6.0425271499999997"/>
    <s v="SUR-ENE"/>
    <x v="3"/>
    <s v="1"/>
    <x v="1"/>
  </r>
  <r>
    <x v="1133"/>
    <s v="ENENOR"/>
    <s v="NUEVO"/>
    <s v="ENENOR"/>
    <d v="2025-12-16T10:20:30"/>
    <x v="1037"/>
    <s v="43279163"/>
    <s v="KATHERINE BEDOYA URREGO"/>
    <s v="5953364"/>
    <s v="3206197381"/>
    <x v="1131"/>
    <x v="46"/>
    <s v="190674200633251022"/>
    <x v="46"/>
    <x v="6"/>
    <s v="Revisor Instalac. Regadas Oriente"/>
    <x v="1"/>
    <x v="2"/>
    <x v="1036"/>
    <s v="9 días 10:20"/>
    <x v="789"/>
    <x v="1"/>
    <s v="SIN DATO"/>
    <s v="SIN DATO"/>
    <s v="SIN DATO"/>
    <s v="ABIERTO"/>
    <n v="-75.364553999999998"/>
    <n v="6.2748480000000004"/>
    <s v="SUR-ENE"/>
    <x v="3"/>
    <s v="1"/>
    <x v="1"/>
  </r>
  <r>
    <x v="1134"/>
    <s v="ENERES"/>
    <s v="NUEVO"/>
    <s v="ENERES"/>
    <d v="2025-12-16T10:36:24"/>
    <x v="1038"/>
    <s v="1017190079"/>
    <s v="CRISTIHAN CAMILO ZULUAGA RESTREPO"/>
    <s v="SIN DATOS"/>
    <s v="3117247516"/>
    <x v="1132"/>
    <x v="50"/>
    <s v="190617200783110039"/>
    <x v="50"/>
    <x v="2"/>
    <s v="Revisor Instalac. Regadas Oriente"/>
    <x v="1"/>
    <x v="2"/>
    <x v="1037"/>
    <s v="9 días 10:36"/>
    <x v="790"/>
    <x v="1"/>
    <s v="SIN DATO"/>
    <s v="SIN DATO"/>
    <s v="SIN DATO"/>
    <s v="ABIERTO"/>
    <n v="-75.391997000000003"/>
    <n v="6.1240079999999999"/>
    <s v="SUR-ENE"/>
    <x v="3"/>
    <s v="1"/>
    <x v="1"/>
  </r>
  <r>
    <x v="1135"/>
    <s v="ENERES"/>
    <s v="NUEVO"/>
    <s v="ENERES"/>
    <d v="2025-12-16T10:44:09"/>
    <x v="1039"/>
    <s v="39163608"/>
    <s v="MIRIAM DE JESUS VALDERRAMA CORREA"/>
    <s v="4077585"/>
    <s v="3148226197"/>
    <x v="1133"/>
    <x v="50"/>
    <s v="190617200541350002"/>
    <x v="50"/>
    <x v="2"/>
    <s v="Revisor Instalac. Regadas Oriente"/>
    <x v="1"/>
    <x v="2"/>
    <x v="1038"/>
    <s v="9 días 10:44"/>
    <x v="791"/>
    <x v="1"/>
    <s v="SIN DATO"/>
    <s v="SIN DATO"/>
    <s v="SIN DATO"/>
    <s v="ABIERTO"/>
    <n v="-75.447373170000006"/>
    <n v="6.1348746700000003"/>
    <s v="SUR-ENE"/>
    <x v="3"/>
    <s v="1"/>
    <x v="1"/>
  </r>
  <r>
    <x v="1136"/>
    <s v="ENERES"/>
    <s v="NUEVO"/>
    <s v="ENERES"/>
    <d v="2025-12-16T10:58:57"/>
    <x v="1040"/>
    <s v="71481708"/>
    <s v="HUGO ALBERTO CASTAÑO OSORIO"/>
    <s v="SIN DATOS"/>
    <s v="3192465032"/>
    <x v="1134"/>
    <x v="50"/>
    <s v="190616200314510004"/>
    <x v="50"/>
    <x v="2"/>
    <s v="Revisor Instalac. Regadas Oriente"/>
    <x v="1"/>
    <x v="2"/>
    <x v="1039"/>
    <s v="9 días 10:58"/>
    <x v="792"/>
    <x v="1"/>
    <s v="SIN DATO"/>
    <s v="SIN DATO"/>
    <s v="SIN DATO"/>
    <s v="ABIERTO"/>
    <n v="-75.377687409999993"/>
    <n v="6.1709610699999997"/>
    <s v="SUR-ENE"/>
    <x v="3"/>
    <s v="1"/>
    <x v="1"/>
  </r>
  <r>
    <x v="1137"/>
    <s v="ENERES"/>
    <s v="NUEVO"/>
    <s v="ENERES"/>
    <d v="2025-12-16T11:03:53"/>
    <x v="1041"/>
    <s v="43628950"/>
    <s v="CAROLINA CARMONA ORTIZ"/>
    <s v="SIN DATOS"/>
    <s v="3217812123"/>
    <x v="1135"/>
    <x v="49"/>
    <s v="190318203114350003"/>
    <x v="49"/>
    <x v="2"/>
    <s v="Revisor Instalac. Regadas Oriente"/>
    <x v="1"/>
    <x v="2"/>
    <x v="1040"/>
    <s v="9 días 11:03"/>
    <x v="793"/>
    <x v="1"/>
    <s v="SIN DATO"/>
    <s v="SIN DATO"/>
    <s v="SIN DATO"/>
    <s v="ABIERTO"/>
    <n v="-75.454683430000003"/>
    <n v="6.3048519699999996"/>
    <s v="SUR-ENE"/>
    <x v="3"/>
    <s v="1"/>
    <x v="1"/>
  </r>
  <r>
    <x v="1138"/>
    <s v="ENERES"/>
    <s v="CAMBI"/>
    <s v="ENERES"/>
    <d v="2025-12-16T11:07:57"/>
    <x v="1042"/>
    <s v="39163608"/>
    <s v="MIRIAM DE JESUS VALDERRAMA CORREA"/>
    <s v="4077585"/>
    <s v="3148226197"/>
    <x v="1136"/>
    <x v="50"/>
    <s v="190617200541350000"/>
    <x v="50"/>
    <x v="7"/>
    <s v="Revisor Instalac. Regadas Oriente"/>
    <x v="1"/>
    <x v="2"/>
    <x v="1041"/>
    <s v="9 días 11:07"/>
    <x v="794"/>
    <x v="1"/>
    <s v="SIN DATO"/>
    <s v="SIN DATO"/>
    <s v="SIN DATO"/>
    <s v="ABIERTO"/>
    <n v="-75.447373170000006"/>
    <n v="6.1348746700000003"/>
    <s v="SUR-ENE"/>
    <x v="3"/>
    <s v="2"/>
    <x v="1"/>
  </r>
  <r>
    <x v="1139"/>
    <s v="ENERES"/>
    <s v="NUEVO"/>
    <s v="ENERES"/>
    <d v="2025-12-16T11:18:38"/>
    <x v="1043"/>
    <s v="15447597"/>
    <s v="JUAN CARLOS LOPERA TORO"/>
    <s v="SIN DATOS"/>
    <s v="3122363262"/>
    <x v="1137"/>
    <x v="50"/>
    <s v="190616200232935011"/>
    <x v="50"/>
    <x v="2"/>
    <s v="Revisor Instalac. Regadas Oriente"/>
    <x v="1"/>
    <x v="2"/>
    <x v="1042"/>
    <s v="9 días 11:18"/>
    <x v="795"/>
    <x v="1"/>
    <s v="SIN DATO"/>
    <s v="SIN DATO"/>
    <s v="SIN DATO"/>
    <s v="ABIERTO"/>
    <n v="-75.372045"/>
    <n v="6.1884649999999999"/>
    <s v="SUR-ENE"/>
    <x v="3"/>
    <s v="1"/>
    <x v="1"/>
  </r>
  <r>
    <x v="1140"/>
    <s v="ENERES"/>
    <s v="CAMBI"/>
    <s v="ENERES"/>
    <d v="2025-12-16T11:25:06"/>
    <x v="1044"/>
    <s v="39163608"/>
    <s v="MIRIAM DE JESUS VALDERRAMA CORREA"/>
    <s v="4077585"/>
    <s v="3148226197"/>
    <x v="1138"/>
    <x v="50"/>
    <s v="190617200541355000"/>
    <x v="50"/>
    <x v="7"/>
    <s v="Revisor Instalac. Regadas Oriente"/>
    <x v="1"/>
    <x v="2"/>
    <x v="1043"/>
    <s v="9 días 11:25"/>
    <x v="796"/>
    <x v="1"/>
    <s v="SIN DATO"/>
    <s v="SIN DATO"/>
    <s v="SIN DATO"/>
    <s v="ABIERTO"/>
    <n v="-75.447373170000006"/>
    <n v="6.1348746700000003"/>
    <s v="SUR-ENE"/>
    <x v="3"/>
    <s v="2"/>
    <x v="1"/>
  </r>
  <r>
    <x v="1141"/>
    <s v="ENERES"/>
    <s v="NUEVO"/>
    <s v="ENERES"/>
    <d v="2025-12-16T11:51:36"/>
    <x v="1045"/>
    <s v="64719846"/>
    <s v="CIELO JANNET ZULUAGA DUQUE"/>
    <s v="SIN DATOS"/>
    <s v="3223042426"/>
    <x v="1139"/>
    <x v="58"/>
    <s v="190698200795170001"/>
    <x v="58"/>
    <x v="2"/>
    <s v="Revisor Instalac. Regadas Oriente"/>
    <x v="1"/>
    <x v="2"/>
    <x v="1044"/>
    <s v="9 días 11:51"/>
    <x v="797"/>
    <x v="1"/>
    <s v="SIN DATO"/>
    <s v="SIN DATO"/>
    <s v="SIN DATO"/>
    <s v="ABIERTO"/>
    <n v="-75.261699500000006"/>
    <n v="6.1041974799999998"/>
    <s v="SUR-ENE"/>
    <x v="3"/>
    <s v="1"/>
    <x v="1"/>
  </r>
  <r>
    <x v="1142"/>
    <s v="ENERES"/>
    <s v="NUEVO"/>
    <s v="ENERES"/>
    <d v="2025-12-16T11:58:26"/>
    <x v="1046"/>
    <s v="70904998"/>
    <s v="JHON FREDY VALLEJO QUINTERO"/>
    <s v="SIN DATOS"/>
    <s v="3113700726"/>
    <x v="1140"/>
    <x v="52"/>
    <s v="190243200537895007"/>
    <x v="52"/>
    <x v="2"/>
    <s v="Revisor Instalac. Regadas Oriente"/>
    <x v="1"/>
    <x v="2"/>
    <x v="1045"/>
    <s v="9 días 11:58"/>
    <x v="798"/>
    <x v="1"/>
    <s v="SIN DATO"/>
    <s v="SIN DATO"/>
    <s v="SIN DATO"/>
    <s v="ABIERTO"/>
    <n v="-74.844412469999995"/>
    <n v="6.25880583"/>
    <s v="SUR-ENE"/>
    <x v="3"/>
    <s v="1"/>
    <x v="1"/>
  </r>
  <r>
    <x v="1143"/>
    <s v="ENEMRT"/>
    <s v="NUEVO"/>
    <s v="ENEMVI"/>
    <d v="2025-12-16T13:28:44"/>
    <x v="1047"/>
    <s v="71112777"/>
    <s v="ROBERTO EMILIO NARVAEZ NARVEZ"/>
    <s v="SIN DATOS"/>
    <s v="3226189403"/>
    <x v="1141"/>
    <x v="60"/>
    <s v="190149200843720000"/>
    <x v="60"/>
    <x v="9"/>
    <s v="ORIENTE-RMRT-Edwin F. Feria Torres"/>
    <x v="1"/>
    <x v="7"/>
    <x v="1046"/>
    <s v="9 días 13:28"/>
    <x v="246"/>
    <x v="0"/>
    <s v="SIN DATO"/>
    <s v="SIN DATO"/>
    <s v="SIN DATO"/>
    <s v="ABIERTO"/>
    <n v="-75.309586940000003"/>
    <n v="6.0535361099999996"/>
    <s v="SUR-ENE"/>
    <x v="3"/>
    <s v="1"/>
    <x v="0"/>
  </r>
  <r>
    <x v="1144"/>
    <s v="ENERES"/>
    <s v="NUEVO"/>
    <s v="ENERES"/>
    <d v="2025-12-16T13:41:24"/>
    <x v="1048"/>
    <s v="1038405224"/>
    <s v="ALEIDA MARICELA QUINTERO LOPEZ"/>
    <s v="SIN DATOS"/>
    <s v="3203775243"/>
    <x v="1142"/>
    <x v="51"/>
    <s v="190440200590844004"/>
    <x v="51"/>
    <x v="2"/>
    <s v="Revisor Instalac. Regadas Oriente"/>
    <x v="1"/>
    <x v="2"/>
    <x v="1047"/>
    <s v="9 días 13:41"/>
    <x v="799"/>
    <x v="1"/>
    <s v="SIN DATO"/>
    <s v="SIN DATO"/>
    <s v="SIN DATO"/>
    <s v="ABIERTO"/>
    <n v="-75.327411999999995"/>
    <n v="6.1258340000000002"/>
    <s v="SUR-ENE"/>
    <x v="3"/>
    <s v="1"/>
    <x v="1"/>
  </r>
  <r>
    <x v="1145"/>
    <s v="ENERES"/>
    <s v="CAMBI"/>
    <s v="ENERES"/>
    <d v="2025-12-16T13:50:14"/>
    <x v="1049"/>
    <s v="32391367"/>
    <s v="MARIA DEL ROCIO GALLEGO GALLEGO"/>
    <s v="SIN DATOS"/>
    <s v="3126177879"/>
    <x v="1143"/>
    <x v="55"/>
    <s v="190197200558500000"/>
    <x v="55"/>
    <x v="7"/>
    <s v="Revisor Instalac. Regadas Oriente"/>
    <x v="1"/>
    <x v="2"/>
    <x v="1048"/>
    <s v="9 días 13:50"/>
    <x v="800"/>
    <x v="1"/>
    <s v="SIN DATO"/>
    <s v="SIN DATO"/>
    <s v="SIN DATO"/>
    <s v="ABIERTO"/>
    <n v="-75.197395529999994"/>
    <n v="6.0343752200000003"/>
    <s v="SUR-ENE"/>
    <x v="3"/>
    <s v="2"/>
    <x v="1"/>
  </r>
  <r>
    <x v="1146"/>
    <s v="ENERES"/>
    <s v="NUEVO"/>
    <s v="ENERES"/>
    <d v="2025-12-16T13:58:38"/>
    <x v="1050"/>
    <s v="70287710"/>
    <s v="EDGAR DE JESUS AGUDELO HENAO"/>
    <s v="5577027"/>
    <s v="3004367805"/>
    <x v="1144"/>
    <x v="50"/>
    <s v="190616200321481009"/>
    <x v="50"/>
    <x v="2"/>
    <s v="Revisor Instalac. Regadas Oriente"/>
    <x v="1"/>
    <x v="2"/>
    <x v="1049"/>
    <s v="9 días 13:58"/>
    <x v="801"/>
    <x v="1"/>
    <s v="SIN DATO"/>
    <s v="SIN DATO"/>
    <s v="SIN DATO"/>
    <s v="ABIERTO"/>
    <n v="-75.384264610000002"/>
    <n v="6.1775301300000001"/>
    <s v="SUR-ENE"/>
    <x v="3"/>
    <s v="1"/>
    <x v="1"/>
  </r>
  <r>
    <x v="1147"/>
    <s v="ENENOR"/>
    <s v="NUEVO"/>
    <s v="ENENOR"/>
    <d v="2025-12-16T14:02:25"/>
    <x v="1051"/>
    <s v="39454334"/>
    <s v="ISABEL CRISTINA GOMEZ RAMIREZ"/>
    <s v="SIN DATOS"/>
    <s v="3148338656"/>
    <x v="1145"/>
    <x v="48"/>
    <s v="181055204400000003"/>
    <x v="48"/>
    <x v="6"/>
    <s v="Revisor Instalac. Regadas Oriente"/>
    <x v="1"/>
    <x v="2"/>
    <x v="1050"/>
    <s v="9 días 14:02"/>
    <x v="802"/>
    <x v="1"/>
    <s v="SIN DATO"/>
    <s v="SIN DATO"/>
    <s v="SIN DATO"/>
    <s v="ABIERTO"/>
    <n v="-75.203222999999994"/>
    <n v="6.2236690000000001"/>
    <s v="SUR-ENE"/>
    <x v="3"/>
    <s v="1"/>
    <x v="1"/>
  </r>
  <r>
    <x v="1148"/>
    <s v="ENENOR"/>
    <s v="NUEVO"/>
    <s v="ENENOR"/>
    <d v="2025-12-16T14:08:18"/>
    <x v="1052"/>
    <s v="901928605"/>
    <s v="HOLDING EL PERPETUO SOCORRO SAS"/>
    <s v="SIN DATOS"/>
    <s v="3108427114"/>
    <x v="1146"/>
    <x v="64"/>
    <s v="190607200460368005"/>
    <x v="64"/>
    <x v="6"/>
    <s v="Revisor Instalac. Regadas Oriente"/>
    <x v="1"/>
    <x v="2"/>
    <x v="1051"/>
    <s v="9 días 14:08"/>
    <x v="803"/>
    <x v="1"/>
    <s v="SIN DATO"/>
    <s v="SIN DATO"/>
    <s v="SIN DATO"/>
    <s v="ABIERTO"/>
    <n v="-75.48617634"/>
    <n v="6.0344962799999999"/>
    <s v="SUR-ENE"/>
    <x v="3"/>
    <s v="1"/>
    <x v="1"/>
  </r>
  <r>
    <x v="1149"/>
    <s v="ENERES"/>
    <s v="NUEVO"/>
    <s v="ENEDOM"/>
    <d v="2025-12-24T06:32:32"/>
    <x v="1053"/>
    <s v="21421698"/>
    <s v="ALBA LUCIA LOPEZ RINCON"/>
    <s v="4566234"/>
    <s v="3117359291"/>
    <x v="1147"/>
    <x v="53"/>
    <s v="190002100288070017"/>
    <x v="53"/>
    <x v="4"/>
    <s v="Habilitación Viviendas Oriente"/>
    <x v="1"/>
    <x v="5"/>
    <x v="1052"/>
    <s v="3 días 06:32"/>
    <x v="804"/>
    <x v="0"/>
    <s v="SIN DATO"/>
    <s v="SIN DATO"/>
    <s v="SIN DATO"/>
    <s v="ABIERTO"/>
    <n v="-75.430328680000002"/>
    <n v="5.7871446300000002"/>
    <s v="SUR-ENE"/>
    <x v="3"/>
    <s v="1"/>
    <x v="0"/>
  </r>
  <r>
    <x v="1150"/>
    <s v="ENERES"/>
    <s v="NUEVO"/>
    <s v="ENERES"/>
    <d v="2025-12-16T14:37:42"/>
    <x v="1054"/>
    <s v="1040180383"/>
    <s v="JORGE ANDRES MEDINA ARBOLEDA"/>
    <s v="SIN DATOS"/>
    <s v="3104241373"/>
    <x v="1148"/>
    <x v="64"/>
    <s v="190607200478169489"/>
    <x v="64"/>
    <x v="2"/>
    <s v="Revisor Instalac. Regadas Oriente"/>
    <x v="1"/>
    <x v="2"/>
    <x v="1053"/>
    <s v="9 días 14:37"/>
    <x v="805"/>
    <x v="1"/>
    <s v="SIN DATO"/>
    <s v="SIN DATO"/>
    <s v="SIN DATO"/>
    <s v="ABIERTO"/>
    <n v="-75.490143329999995"/>
    <n v="6.0185516699999999"/>
    <s v="SUR-ENE"/>
    <x v="3"/>
    <s v="1"/>
    <x v="1"/>
  </r>
  <r>
    <x v="1151"/>
    <s v="ENERES"/>
    <s v="NUEVO"/>
    <s v="ENERES"/>
    <d v="2025-12-16T14:57:25"/>
    <x v="1055"/>
    <s v="70726791"/>
    <s v="JAIRO CASTAÑEDA OROZCO"/>
    <s v="SIN DATOS"/>
    <s v="3136588483"/>
    <x v="1149"/>
    <x v="52"/>
    <s v="190649200365350006"/>
    <x v="52"/>
    <x v="2"/>
    <s v="Revisor Instalac. Regadas Oriente"/>
    <x v="1"/>
    <x v="2"/>
    <x v="1054"/>
    <s v="9 días 14:57"/>
    <x v="806"/>
    <x v="1"/>
    <s v="SIN DATO"/>
    <s v="SIN DATO"/>
    <s v="SIN DATO"/>
    <s v="ABIERTO"/>
    <n v="-74.953290480000007"/>
    <n v="6.1923650200000004"/>
    <s v="SUR-ENE"/>
    <x v="3"/>
    <s v="1"/>
    <x v="1"/>
  </r>
  <r>
    <x v="1152"/>
    <s v="ENENOR"/>
    <s v="NUEVO"/>
    <s v="ENENOR"/>
    <d v="2025-12-16T15:00:56"/>
    <x v="1056"/>
    <s v="901297228"/>
    <s v="EDS COLPALMA S.A.S"/>
    <s v="SIN DATOS"/>
    <s v="3113408651"/>
    <x v="1150"/>
    <x v="46"/>
    <s v="190674200699010101"/>
    <x v="46"/>
    <x v="6"/>
    <s v="Revisor Instalac. Regadas Oriente"/>
    <x v="1"/>
    <x v="2"/>
    <x v="1055"/>
    <s v="9 días 15:00"/>
    <x v="807"/>
    <x v="1"/>
    <s v="SIN DATO"/>
    <s v="SIN DATO"/>
    <s v="SIN DATO"/>
    <s v="ABIERTO"/>
    <n v="-75.355660999999998"/>
    <n v="6.2545060000000001"/>
    <s v="SUR-ENE"/>
    <x v="3"/>
    <s v="1"/>
    <x v="1"/>
  </r>
  <r>
    <x v="1153"/>
    <s v="ENERES"/>
    <s v="NUEVO"/>
    <s v="ENERES"/>
    <d v="2025-12-16T15:02:56"/>
    <x v="1057"/>
    <s v="1100690236"/>
    <s v="ALFREDO JUNIOR CHADID GUERRA"/>
    <s v="SIN DATOS"/>
    <s v="3161428498"/>
    <x v="1151"/>
    <x v="57"/>
    <s v="190757200616700006"/>
    <x v="57"/>
    <x v="2"/>
    <s v="Revisor Instalac. Regadas Oriente"/>
    <x v="1"/>
    <x v="2"/>
    <x v="1056"/>
    <s v="9 días 15:02"/>
    <x v="190"/>
    <x v="1"/>
    <s v="SIN DATO"/>
    <s v="SIN DATO"/>
    <s v="SIN DATO"/>
    <s v="ABIERTO"/>
    <n v="-75.312552170000004"/>
    <n v="5.8015956700000002"/>
    <s v="SUR-ENE"/>
    <x v="3"/>
    <s v="1"/>
    <x v="1"/>
  </r>
  <r>
    <x v="1154"/>
    <s v="ENENOR"/>
    <s v="NUEVO"/>
    <s v="ENENOR"/>
    <d v="2025-12-16T15:12:48"/>
    <x v="1058"/>
    <s v="1032422559"/>
    <s v="JOHAN SEBASTIAN DUQUE DUQUE"/>
    <s v="SIN DATOS"/>
    <s v="3175384902"/>
    <x v="1152"/>
    <x v="51"/>
    <s v="190440200700300002"/>
    <x v="51"/>
    <x v="6"/>
    <s v="Revisor Instalac. Regadas Oriente"/>
    <x v="1"/>
    <x v="2"/>
    <x v="1057"/>
    <s v="9 días 15:12"/>
    <x v="808"/>
    <x v="1"/>
    <s v="SIN DATO"/>
    <s v="SIN DATO"/>
    <s v="SIN DATO"/>
    <s v="ABIERTO"/>
    <n v="-75.258907109999996"/>
    <n v="6.17393591"/>
    <s v="SUR-ENE"/>
    <x v="3"/>
    <s v="1"/>
    <x v="1"/>
  </r>
  <r>
    <x v="1155"/>
    <s v="ENERES"/>
    <s v="NUEVO"/>
    <s v="ENERES"/>
    <d v="2025-12-16T15:35:27"/>
    <x v="1059"/>
    <s v="70165428"/>
    <s v="NELSON  GARCIA LOPEZ"/>
    <s v="4796598"/>
    <s v="3148137832"/>
    <x v="1153"/>
    <x v="47"/>
    <s v="190660200810805002"/>
    <x v="47"/>
    <x v="2"/>
    <s v="Revisor Instalac. Regadas Oriente"/>
    <x v="1"/>
    <x v="2"/>
    <x v="1058"/>
    <s v="9 días 15:35"/>
    <x v="809"/>
    <x v="1"/>
    <s v="SIN DATO"/>
    <s v="SIN DATO"/>
    <s v="SIN DATO"/>
    <s v="ABIERTO"/>
    <n v="-75.018925679999995"/>
    <n v="6.0002389200000001"/>
    <s v="SUR-ENE"/>
    <x v="3"/>
    <s v="1"/>
    <x v="1"/>
  </r>
  <r>
    <x v="1156"/>
    <s v="ENEMRT"/>
    <s v="NUEVO"/>
    <s v="ENEMVI"/>
    <d v="2025-12-16T16:04:13"/>
    <x v="1060"/>
    <s v="1037947937"/>
    <s v="EDIER ALBERTO ALZATE HINCAPIE"/>
    <s v="SIN DATOS"/>
    <s v="3148677397"/>
    <x v="1154"/>
    <x v="52"/>
    <s v="190649200500070000"/>
    <x v="52"/>
    <x v="9"/>
    <s v="ORIENTE-RMRT-Edwin F. Feria Torres"/>
    <x v="1"/>
    <x v="7"/>
    <x v="1059"/>
    <s v="9 días 16:04"/>
    <x v="810"/>
    <x v="0"/>
    <s v="SIN DATO"/>
    <s v="SIN DATO"/>
    <s v="SIN DATO"/>
    <s v="ABIERTO"/>
    <n v="-75.022904069999996"/>
    <n v="6.2008165399999999"/>
    <s v="SUR-ENE"/>
    <x v="3"/>
    <s v="1"/>
    <x v="0"/>
  </r>
  <r>
    <x v="1157"/>
    <s v="ENERES"/>
    <s v="NUEVO"/>
    <s v="ENERES"/>
    <d v="2025-12-16T16:52:25"/>
    <x v="1061"/>
    <s v="15448306"/>
    <s v="JULIAN ANDRES TOBON ESCOBAR"/>
    <s v="SIN DATOS"/>
    <s v="3195387216"/>
    <x v="1155"/>
    <x v="50"/>
    <s v="190616200211270115"/>
    <x v="50"/>
    <x v="2"/>
    <s v="Revisor Instalac. Regadas Oriente"/>
    <x v="1"/>
    <x v="2"/>
    <x v="1060"/>
    <s v="9 días 16:52"/>
    <x v="811"/>
    <x v="1"/>
    <s v="SIN DATO"/>
    <s v="SIN DATO"/>
    <s v="SIN DATO"/>
    <s v="ABIERTO"/>
    <n v="-75.367277000000001"/>
    <n v="6.2035020000000003"/>
    <s v="SUR-ENE"/>
    <x v="3"/>
    <s v="1"/>
    <x v="1"/>
  </r>
  <r>
    <x v="1158"/>
    <s v="ENEMRT"/>
    <s v="NUEVO"/>
    <s v="ENEMVI"/>
    <d v="2025-12-16T18:16:41"/>
    <x v="1062"/>
    <s v="71650749"/>
    <s v="LUIS ALFONSO LONDOÑO ALVAREZ"/>
    <s v="5712176"/>
    <s v="3024750711"/>
    <x v="1156"/>
    <x v="61"/>
    <s v="190400200590500000"/>
    <x v="61"/>
    <x v="9"/>
    <s v="ORIENTE-RMRT-Edwin F. Feria Torres"/>
    <x v="1"/>
    <x v="7"/>
    <x v="1061"/>
    <s v="9 días 18:16"/>
    <x v="812"/>
    <x v="0"/>
    <s v="SIN DATO"/>
    <s v="SIN DATO"/>
    <s v="SIN DATO"/>
    <s v="ABIERTO"/>
    <n v="-75.342652670000007"/>
    <n v="5.9420764999999998"/>
    <s v="SUR-ENE"/>
    <x v="3"/>
    <s v="1"/>
    <x v="0"/>
  </r>
  <r>
    <x v="1159"/>
    <s v="ENERES"/>
    <s v="NUEVO"/>
    <s v="ENERES"/>
    <d v="2025-12-17T07:02:59"/>
    <x v="1063"/>
    <s v="71781676"/>
    <s v="JOHN FREDY GUZMAN BOTERO"/>
    <s v="SIN DATOS"/>
    <s v="3204150866"/>
    <x v="1157"/>
    <x v="68"/>
    <s v="190021200757615003"/>
    <x v="68"/>
    <x v="2"/>
    <s v="Revisor Instalac. Regadas Oriente"/>
    <x v="1"/>
    <x v="2"/>
    <x v="1062"/>
    <s v="8 días 07:02"/>
    <x v="813"/>
    <x v="1"/>
    <s v="SIN DATO"/>
    <s v="SIN DATO"/>
    <s v="SIN DATO"/>
    <s v="ABIERTO"/>
    <n v="-75.114855669999997"/>
    <n v="6.3885126699999999"/>
    <s v="SUR-ENE"/>
    <x v="3"/>
    <s v="1"/>
    <x v="1"/>
  </r>
  <r>
    <x v="1160"/>
    <s v="ENENOR"/>
    <s v="NUEVO"/>
    <s v="ENENOR"/>
    <d v="2025-12-17T08:00:20"/>
    <x v="1064"/>
    <s v="1063283532"/>
    <s v="ALEXANDER SIERRA VALBUENA"/>
    <s v="3204150"/>
    <s v="3204150866"/>
    <x v="1158"/>
    <x v="48"/>
    <s v="181008840200000001"/>
    <x v="48"/>
    <x v="6"/>
    <s v="Revisor Instalac. Regadas Oriente"/>
    <x v="1"/>
    <x v="2"/>
    <x v="1063"/>
    <s v="8 días 08:00"/>
    <x v="814"/>
    <x v="1"/>
    <s v="SIN DATO"/>
    <s v="SIN DATO"/>
    <s v="SIN DATO"/>
    <s v="ABIERTO"/>
    <n v="-75.228966670000005"/>
    <n v="6.2111413300000002"/>
    <s v="SUR-ENE"/>
    <x v="3"/>
    <s v="1"/>
    <x v="1"/>
  </r>
  <r>
    <x v="1161"/>
    <s v="ENEMRT"/>
    <s v="NUEVO"/>
    <s v="ENEMVI"/>
    <d v="2025-12-17T08:17:56"/>
    <x v="1065"/>
    <s v="70166600"/>
    <s v="JUAN PABLO ARROYAVE CIRO"/>
    <s v="SIN DATOS"/>
    <s v="3136026467"/>
    <x v="1159"/>
    <x v="52"/>
    <s v="190649100040950000"/>
    <x v="52"/>
    <x v="9"/>
    <s v="ORIENTE-RMRT-Edwin F. Feria Torres"/>
    <x v="1"/>
    <x v="7"/>
    <x v="1064"/>
    <s v="8 días 08:17"/>
    <x v="815"/>
    <x v="0"/>
    <s v="SIN DATO"/>
    <s v="SIN DATO"/>
    <s v="SIN DATO"/>
    <s v="ABIERTO"/>
    <n v="-74.99191553"/>
    <n v="6.1931300499999997"/>
    <s v="SUR-ENE"/>
    <x v="3"/>
    <s v="1"/>
    <x v="0"/>
  </r>
  <r>
    <x v="1162"/>
    <s v="ENERES"/>
    <s v="NUEVO"/>
    <s v="ENERES"/>
    <d v="2025-12-17T08:27:27"/>
    <x v="1066"/>
    <s v="1036398664"/>
    <s v="EVELIN ANDREA ZABALA OLARTE"/>
    <s v="SIN DATOS"/>
    <s v="3207661064"/>
    <x v="1160"/>
    <x v="60"/>
    <s v="190149200833227016"/>
    <x v="60"/>
    <x v="2"/>
    <s v="Revisor Instalac. Regadas Oriente"/>
    <x v="1"/>
    <x v="2"/>
    <x v="1065"/>
    <s v="8 días 08:27"/>
    <x v="816"/>
    <x v="1"/>
    <s v="SIN DATO"/>
    <s v="SIN DATO"/>
    <s v="SIN DATO"/>
    <s v="ABIERTO"/>
    <n v="-75.320463000000004"/>
    <n v="6.0549220000000004"/>
    <s v="SUR-ENE"/>
    <x v="3"/>
    <s v="1"/>
    <x v="1"/>
  </r>
  <r>
    <x v="1163"/>
    <s v="ENENOR"/>
    <s v="NUEVO"/>
    <s v="ENENOR"/>
    <d v="2025-12-17T09:17:32"/>
    <x v="1067"/>
    <s v="901591049"/>
    <s v="WINVESTMENT S.A.S"/>
    <s v="SIN DATOS"/>
    <s v="3165275879"/>
    <x v="1161"/>
    <x v="50"/>
    <s v="190617200604250001"/>
    <x v="50"/>
    <x v="6"/>
    <s v="Revisor Instalac. Regadas Oriente"/>
    <x v="1"/>
    <x v="2"/>
    <x v="1066"/>
    <s v="8 días 09:17"/>
    <x v="817"/>
    <x v="1"/>
    <s v="SIN DATO"/>
    <s v="SIN DATO"/>
    <s v="SIN DATO"/>
    <s v="ABIERTO"/>
    <n v="-75.428149090000005"/>
    <n v="6.11719905"/>
    <s v="SUR-ENE"/>
    <x v="3"/>
    <s v="1"/>
    <x v="1"/>
  </r>
  <r>
    <x v="1164"/>
    <s v="ENERES"/>
    <s v="NUEVO"/>
    <s v="ENERES"/>
    <d v="2025-12-17T09:24:25"/>
    <x v="1068"/>
    <s v="70033269"/>
    <s v="JAVIER DE JESUS GRACIANO HURTADO"/>
    <s v="5965629"/>
    <s v="3206851166"/>
    <x v="1162"/>
    <x v="60"/>
    <s v="190149200620037001"/>
    <x v="60"/>
    <x v="2"/>
    <s v="Revisor Instalac. Regadas Oriente"/>
    <x v="1"/>
    <x v="2"/>
    <x v="1067"/>
    <s v="8 días 09:24"/>
    <x v="818"/>
    <x v="1"/>
    <s v="SIN DATO"/>
    <s v="SIN DATO"/>
    <s v="SIN DATO"/>
    <s v="ABIERTO"/>
    <n v="-75.328886999999995"/>
    <n v="6.0984480000000003"/>
    <s v="SUR-ENE"/>
    <x v="3"/>
    <s v="1"/>
    <x v="1"/>
  </r>
  <r>
    <x v="1165"/>
    <s v="ENERES"/>
    <s v="NUEVO"/>
    <s v="ENERES"/>
    <d v="2025-12-17T09:27:39"/>
    <x v="1069"/>
    <s v="52043409"/>
    <s v="CLARIBEL RODRIGUEZ PITRE"/>
    <s v="SIN DATOS"/>
    <s v="3015096580"/>
    <x v="1163"/>
    <x v="60"/>
    <s v="190149200620037002"/>
    <x v="60"/>
    <x v="2"/>
    <s v="Revisor Instalac. Regadas Oriente"/>
    <x v="1"/>
    <x v="2"/>
    <x v="1068"/>
    <s v="8 días 09:27"/>
    <x v="819"/>
    <x v="1"/>
    <s v="SIN DATO"/>
    <s v="SIN DATO"/>
    <s v="SIN DATO"/>
    <s v="ABIERTO"/>
    <n v="-75.328886999999995"/>
    <n v="6.0984480000000003"/>
    <s v="SUR-ENE"/>
    <x v="3"/>
    <s v="1"/>
    <x v="1"/>
  </r>
  <r>
    <x v="1166"/>
    <s v="ENERES"/>
    <s v="NUEVO"/>
    <s v="ENEDOM"/>
    <d v="2025-12-25T19:30:42"/>
    <x v="1070"/>
    <s v="1038412601"/>
    <s v="DARWIN ALEXANDER GOMEZ GOMEZ"/>
    <s v="SIN DATOS"/>
    <s v="3043482177"/>
    <x v="1164"/>
    <x v="50"/>
    <s v="190615100664870002"/>
    <x v="50"/>
    <x v="4"/>
    <s v="Habilitación Viviendas Oriente"/>
    <x v="1"/>
    <x v="5"/>
    <x v="1069"/>
    <s v="3 días 19:30"/>
    <x v="820"/>
    <x v="0"/>
    <s v="SIN DATO"/>
    <s v="SIN DATO"/>
    <s v="SIN DATO"/>
    <s v="ABIERTO"/>
    <n v="-75.356556999999995"/>
    <n v="6.1700150000000002"/>
    <s v="SUR-ENE"/>
    <x v="3"/>
    <s v="1"/>
    <x v="0"/>
  </r>
  <r>
    <x v="1167"/>
    <s v="ENEPRE"/>
    <s v="NUEVO"/>
    <s v="ENEPRE"/>
    <d v="2025-12-17T09:44:40"/>
    <x v="1071"/>
    <s v="1007318981"/>
    <s v="YULIANA MARCELA QUINTERO GONZALEZ"/>
    <s v="SIN DATOS"/>
    <s v="3186924296"/>
    <x v="1165"/>
    <x v="55"/>
    <s v="190197200680180000"/>
    <x v="55"/>
    <x v="5"/>
    <s v="Energía Prepago Oriente"/>
    <x v="1"/>
    <x v="4"/>
    <x v="1070"/>
    <s v="8 días 09:44"/>
    <x v="821"/>
    <x v="0"/>
    <s v="SIN DATO"/>
    <s v="SIN DATO"/>
    <s v="SIN DATO"/>
    <s v="ABIERTO"/>
    <n v="-75.100204219999995"/>
    <n v="6.0129558699999999"/>
    <s v="SUR-ENE"/>
    <x v="3"/>
    <s v="1"/>
    <x v="0"/>
  </r>
  <r>
    <x v="1168"/>
    <s v="ENERES"/>
    <s v="NUEVO"/>
    <s v="ENERES"/>
    <d v="2025-12-17T09:48:36"/>
    <x v="1072"/>
    <s v="1020397508"/>
    <s v="DAVID ALEXANDER AGUDELO RAMIREZ"/>
    <s v="SIN DATOS"/>
    <s v="3505081904"/>
    <x v="1166"/>
    <x v="47"/>
    <s v="190660200852257099"/>
    <x v="47"/>
    <x v="2"/>
    <s v="Revisor Instalac. Regadas Oriente"/>
    <x v="1"/>
    <x v="2"/>
    <x v="1071"/>
    <s v="8 días 09:48"/>
    <x v="822"/>
    <x v="1"/>
    <s v="SIN DATO"/>
    <s v="SIN DATO"/>
    <s v="SIN DATO"/>
    <s v="ABIERTO"/>
    <n v="-74.858980840000001"/>
    <n v="5.9327593600000004"/>
    <s v="SUR-ENE"/>
    <x v="3"/>
    <s v="1"/>
    <x v="1"/>
  </r>
  <r>
    <x v="1169"/>
    <s v="ENERES"/>
    <s v="NUEVO"/>
    <s v="ENERES"/>
    <d v="2025-12-17T09:49:49"/>
    <x v="1073"/>
    <s v="15328179"/>
    <s v="EVERT DE JESUS BUITRAGRO ORREGO"/>
    <s v="SIN DATOS"/>
    <s v="3156670678"/>
    <x v="1167"/>
    <x v="49"/>
    <s v="190319206522678001"/>
    <x v="49"/>
    <x v="2"/>
    <s v="Revisor Instalac. Regadas Oriente"/>
    <x v="1"/>
    <x v="2"/>
    <x v="1072"/>
    <s v="8 días 09:49"/>
    <x v="823"/>
    <x v="1"/>
    <s v="SIN DATO"/>
    <s v="SIN DATO"/>
    <s v="SIN DATO"/>
    <s v="ABIERTO"/>
    <n v="-75.43444452"/>
    <n v="6.2599064799999997"/>
    <s v="SUR-ENE"/>
    <x v="3"/>
    <s v="1"/>
    <x v="1"/>
  </r>
  <r>
    <x v="1170"/>
    <s v="ENERES"/>
    <s v="NUEVO"/>
    <s v="ENERES"/>
    <d v="2025-12-17T09:50:32"/>
    <x v="1074"/>
    <s v="43270289"/>
    <s v="LINA MARITZA MUÑOZ MARQUEZ"/>
    <s v="SIN DATOS"/>
    <s v="3148558990"/>
    <x v="1168"/>
    <x v="60"/>
    <s v="190149100398132030"/>
    <x v="60"/>
    <x v="2"/>
    <s v="Revisor Instalac. Regadas Oriente"/>
    <x v="1"/>
    <x v="2"/>
    <x v="1073"/>
    <s v="8 días 09:50"/>
    <x v="824"/>
    <x v="1"/>
    <s v="SIN DATO"/>
    <s v="SIN DATO"/>
    <s v="SIN DATO"/>
    <s v="ABIERTO"/>
    <n v="-75.328677999999996"/>
    <n v="6.080063"/>
    <s v="SUR-ENE"/>
    <x v="3"/>
    <s v="1"/>
    <x v="1"/>
  </r>
  <r>
    <x v="1171"/>
    <s v="ENERES"/>
    <s v="NUEVO"/>
    <s v="ENERES"/>
    <d v="2025-12-17T10:07:24"/>
    <x v="1075"/>
    <s v="43270289"/>
    <s v="LINA MARITZA MUÑOZ MARQUEZ"/>
    <s v="SIN DATOS"/>
    <s v="3014855830"/>
    <x v="1169"/>
    <x v="60"/>
    <s v="190149100398132028"/>
    <x v="60"/>
    <x v="2"/>
    <s v="Revisor Instalac. Regadas Oriente"/>
    <x v="1"/>
    <x v="2"/>
    <x v="1074"/>
    <s v="8 días 10:07"/>
    <x v="825"/>
    <x v="1"/>
    <s v="SIN DATO"/>
    <s v="SIN DATO"/>
    <s v="SIN DATO"/>
    <s v="ABIERTO"/>
    <n v="-75.328677999999996"/>
    <n v="6.080063"/>
    <s v="SUR-ENE"/>
    <x v="3"/>
    <s v="1"/>
    <x v="1"/>
  </r>
  <r>
    <x v="1172"/>
    <s v="ENEMRT"/>
    <s v="NUEVO"/>
    <s v="ENEMVI"/>
    <d v="2025-12-17T10:11:29"/>
    <x v="1076"/>
    <s v="8270684"/>
    <s v="SANTIAGO GIRALDO ISAZA"/>
    <s v="2567846"/>
    <s v="3002435920"/>
    <x v="1170"/>
    <x v="61"/>
    <s v="190400200674505000"/>
    <x v="61"/>
    <x v="9"/>
    <s v="ORIENTE-RMRT-Edwin F. Feria Torres"/>
    <x v="1"/>
    <x v="7"/>
    <x v="1075"/>
    <s v="8 días 10:11"/>
    <x v="826"/>
    <x v="0"/>
    <s v="SIN DATO"/>
    <s v="SIN DATO"/>
    <s v="SIN DATO"/>
    <s v="ABIERTO"/>
    <n v="-75.331333819999998"/>
    <n v="5.9411618300000004"/>
    <s v="SUR-ENE"/>
    <x v="3"/>
    <s v="1"/>
    <x v="0"/>
  </r>
  <r>
    <x v="1173"/>
    <s v="ENERES"/>
    <s v="NUEVO"/>
    <s v="ENERES"/>
    <d v="2025-12-17T10:13:26"/>
    <x v="1077"/>
    <s v="52511885"/>
    <s v="ANA LUCIA ORTEGA ESCOBAR"/>
    <s v="SIN DATOS"/>
    <s v="3507802482"/>
    <x v="1171"/>
    <x v="51"/>
    <s v="190698200518575000"/>
    <x v="51"/>
    <x v="2"/>
    <s v="Revisor Instalac. Regadas Oriente"/>
    <x v="1"/>
    <x v="2"/>
    <x v="1076"/>
    <s v="8 días 10:13"/>
    <x v="827"/>
    <x v="1"/>
    <s v="SIN DATO"/>
    <s v="SIN DATO"/>
    <s v="SIN DATO"/>
    <s v="ABIERTO"/>
    <n v="-75.283766"/>
    <n v="6.1672140000000004"/>
    <s v="SUR-ENE"/>
    <x v="3"/>
    <s v="1"/>
    <x v="1"/>
  </r>
  <r>
    <x v="1174"/>
    <s v="ENERES"/>
    <s v="NUEVO"/>
    <s v="ENERES"/>
    <d v="2025-12-17T10:51:26"/>
    <x v="1078"/>
    <s v="71692392"/>
    <s v="JOSE ADOLFO LOPERA ANACONA"/>
    <s v="SIN DATOS"/>
    <s v="3215645146"/>
    <x v="1172"/>
    <x v="60"/>
    <s v="190149100302365021"/>
    <x v="60"/>
    <x v="2"/>
    <s v="Revisor Instalac. Regadas Oriente"/>
    <x v="1"/>
    <x v="2"/>
    <x v="1077"/>
    <s v="8 días 10:51"/>
    <x v="210"/>
    <x v="1"/>
    <s v="SIN DATO"/>
    <s v="SIN DATO"/>
    <s v="SIN DATO"/>
    <s v="ABIERTO"/>
    <n v="-75.327177000000006"/>
    <n v="6.0689830000000002"/>
    <s v="SUR-ENE"/>
    <x v="3"/>
    <s v="1"/>
    <x v="1"/>
  </r>
  <r>
    <x v="1175"/>
    <s v="ENERES"/>
    <s v="NUEVO"/>
    <s v="ENERES"/>
    <d v="2025-12-17T11:08:19"/>
    <x v="1079"/>
    <s v="70698133"/>
    <s v="LUIS CARLOS RIOS DUQUE"/>
    <s v="SIN DATOS"/>
    <s v="3145271143"/>
    <x v="1173"/>
    <x v="58"/>
    <s v="190698200029150002"/>
    <x v="58"/>
    <x v="2"/>
    <s v="Revisor Instalac. Regadas Oriente"/>
    <x v="1"/>
    <x v="2"/>
    <x v="1078"/>
    <s v="8 días 11:08"/>
    <x v="828"/>
    <x v="1"/>
    <s v="SIN DATO"/>
    <s v="SIN DATO"/>
    <s v="SIN DATO"/>
    <s v="ABIERTO"/>
    <n v="-75.250867"/>
    <n v="6.1486704999999997"/>
    <s v="SUR-ENE"/>
    <x v="3"/>
    <s v="1"/>
    <x v="1"/>
  </r>
  <r>
    <x v="1176"/>
    <s v="ENERES"/>
    <s v="NUEVO"/>
    <s v="ENERES"/>
    <d v="2025-12-17T11:18:05"/>
    <x v="1080"/>
    <s v="80466479"/>
    <s v="JOSE ADAN BERMUDEZ BERMUMEZ"/>
    <s v="SIN DATOS"/>
    <s v="3124070422"/>
    <x v="1174"/>
    <x v="49"/>
    <s v="190319205910298003"/>
    <x v="49"/>
    <x v="2"/>
    <s v="Revisor Instalac. Regadas Oriente"/>
    <x v="1"/>
    <x v="2"/>
    <x v="1079"/>
    <s v="8 días 11:18"/>
    <x v="345"/>
    <x v="1"/>
    <s v="SIN DATO"/>
    <s v="SIN DATO"/>
    <s v="SIN DATO"/>
    <s v="ABIERTO"/>
    <n v="-75.401756000000006"/>
    <n v="6.2334639999999997"/>
    <s v="SUR-ENE"/>
    <x v="3"/>
    <s v="1"/>
    <x v="1"/>
  </r>
  <r>
    <x v="1177"/>
    <s v="ENERES"/>
    <s v="NUEVO"/>
    <s v="ENERES"/>
    <d v="2025-12-17T11:27:47"/>
    <x v="1081"/>
    <s v="39186835"/>
    <s v="LUZ PATRICIA MOLINA CASTRO"/>
    <s v="SIN DATOS"/>
    <s v="3002239366"/>
    <x v="1175"/>
    <x v="56"/>
    <s v="190376200296150001"/>
    <x v="56"/>
    <x v="2"/>
    <s v="Revisor Instalac. Regadas Oriente"/>
    <x v="1"/>
    <x v="2"/>
    <x v="1080"/>
    <s v="8 días 11:27"/>
    <x v="1"/>
    <x v="1"/>
    <s v="SIN DATO"/>
    <s v="SIN DATO"/>
    <s v="SIN DATO"/>
    <s v="ABIERTO"/>
    <n v="-75.427607829999999"/>
    <n v="6.0505694099999996"/>
    <s v="SUR-ENE"/>
    <x v="3"/>
    <s v="1"/>
    <x v="1"/>
  </r>
  <r>
    <x v="1178"/>
    <s v="ENERES"/>
    <s v="NUEVO"/>
    <s v="ENERES"/>
    <d v="2025-12-17T11:41:38"/>
    <x v="1082"/>
    <s v="43051043"/>
    <s v="LILIA AMPARO DAZA GALLEGO"/>
    <s v="SIN DATOS"/>
    <s v="3017839733"/>
    <x v="1176"/>
    <x v="47"/>
    <s v="190660200851740001"/>
    <x v="47"/>
    <x v="2"/>
    <s v="Revisor Instalac. Regadas Oriente"/>
    <x v="1"/>
    <x v="2"/>
    <x v="1081"/>
    <s v="8 días 11:41"/>
    <x v="829"/>
    <x v="1"/>
    <s v="SIN DATO"/>
    <s v="SIN DATO"/>
    <s v="SIN DATO"/>
    <s v="ABIERTO"/>
    <n v="-74.857155050000003"/>
    <n v="5.9417310499999996"/>
    <s v="SUR-ENE"/>
    <x v="3"/>
    <s v="1"/>
    <x v="1"/>
  </r>
  <r>
    <x v="1179"/>
    <s v="ENERES"/>
    <s v="NUEVO"/>
    <s v="ENERES"/>
    <d v="2025-12-17T11:41:39"/>
    <x v="1083"/>
    <s v="1000413131"/>
    <s v="JOSE ALEJANDRO GALLEGO SEPULVEDA"/>
    <s v="SIN DATOS"/>
    <s v="3117421836"/>
    <x v="1177"/>
    <x v="59"/>
    <s v="188021416050800002"/>
    <x v="59"/>
    <x v="2"/>
    <s v="Revisor Instalac. Regadas Oriente"/>
    <x v="1"/>
    <x v="2"/>
    <x v="1082"/>
    <s v="8 días 11:41"/>
    <x v="829"/>
    <x v="1"/>
    <s v="SIN DATO"/>
    <s v="SIN DATO"/>
    <s v="SIN DATO"/>
    <s v="ABIERTO"/>
    <n v="-75.047579999999996"/>
    <n v="6.2984980000000004"/>
    <s v="SUR-ENE"/>
    <x v="3"/>
    <s v="1"/>
    <x v="1"/>
  </r>
  <r>
    <x v="1180"/>
    <s v="ENERES"/>
    <s v="NUEVO"/>
    <s v="ENERES"/>
    <d v="2025-12-17T11:42:27"/>
    <x v="1084"/>
    <s v="1036396821"/>
    <s v="SANDRA MILENA VARGAS MUÑOZ"/>
    <s v="SIN DATOS"/>
    <s v="3192652617"/>
    <x v="1178"/>
    <x v="60"/>
    <s v="190149200710842002"/>
    <x v="60"/>
    <x v="2"/>
    <s v="Revisor Instalac. Regadas Oriente"/>
    <x v="1"/>
    <x v="2"/>
    <x v="1083"/>
    <s v="8 días 11:42"/>
    <x v="830"/>
    <x v="1"/>
    <s v="SIN DATO"/>
    <s v="SIN DATO"/>
    <s v="SIN DATO"/>
    <s v="ABIERTO"/>
    <n v="-75.358419799999993"/>
    <n v="6.0740925299999997"/>
    <s v="SUR-ENE"/>
    <x v="3"/>
    <s v="1"/>
    <x v="1"/>
  </r>
  <r>
    <x v="1181"/>
    <s v="ENERES"/>
    <s v="NUEVO"/>
    <s v="ENERES"/>
    <d v="2025-12-17T11:50:13"/>
    <x v="1085"/>
    <s v="1094894628"/>
    <s v="VICTOR HUGO GIRALDO GONZALEZ"/>
    <s v="SIN DATOS"/>
    <s v="3117401959"/>
    <x v="1179"/>
    <x v="52"/>
    <s v="190649100008100003"/>
    <x v="52"/>
    <x v="2"/>
    <s v="Revisor Instalac. Regadas Oriente"/>
    <x v="1"/>
    <x v="2"/>
    <x v="1084"/>
    <s v="8 días 11:50"/>
    <x v="831"/>
    <x v="1"/>
    <s v="SIN DATO"/>
    <s v="SIN DATO"/>
    <s v="SIN DATO"/>
    <s v="ABIERTO"/>
    <n v="-74.987397799999997"/>
    <n v="6.1904407900000002"/>
    <s v="SUR-ENE"/>
    <x v="3"/>
    <s v="1"/>
    <x v="1"/>
  </r>
  <r>
    <x v="1182"/>
    <s v="ENEMRT"/>
    <s v="NUEVO"/>
    <s v="ENEMVI"/>
    <d v="2025-12-17T11:51:40"/>
    <x v="1086"/>
    <s v="1045021356"/>
    <s v="CARLOS SEBASTIAN MUETE GIRALDO"/>
    <s v="SIN DATOS"/>
    <s v="3106271250"/>
    <x v="1180"/>
    <x v="49"/>
    <s v="130002000000000000"/>
    <x v="49"/>
    <x v="9"/>
    <s v="ORIENTE-RMRT-Edwin F. Feria Torres"/>
    <x v="1"/>
    <x v="7"/>
    <x v="1085"/>
    <s v="8 días 11:51"/>
    <x v="832"/>
    <x v="0"/>
    <s v="SIN DATO"/>
    <s v="SIN DATO"/>
    <s v="SIN DATO"/>
    <s v="ABIERTO"/>
    <n v="-75.450669959999999"/>
    <n v="6.3299706999999996"/>
    <s v="SUR-ENE"/>
    <x v="3"/>
    <s v="1"/>
    <x v="0"/>
  </r>
  <r>
    <x v="1183"/>
    <s v="ENERES"/>
    <s v="NUEVO"/>
    <s v="ENERES"/>
    <d v="2025-12-17T12:06:42"/>
    <x v="1087"/>
    <s v="15355283"/>
    <s v="HUMBERTO ARNULFO BERNAL TOBON"/>
    <s v="8333434"/>
    <s v="3207687571"/>
    <x v="1181"/>
    <x v="56"/>
    <s v="190376200429650099"/>
    <x v="56"/>
    <x v="2"/>
    <s v="Revisor Instalac. Regadas Oriente"/>
    <x v="1"/>
    <x v="2"/>
    <x v="1086"/>
    <s v="8 días 12:06"/>
    <x v="132"/>
    <x v="1"/>
    <s v="SIN DATO"/>
    <s v="SIN DATO"/>
    <s v="SIN DATO"/>
    <s v="ABIERTO"/>
    <n v="-75.453885170000007"/>
    <n v="6.0175755000000004"/>
    <s v="SUR-ENE"/>
    <x v="3"/>
    <s v="1"/>
    <x v="1"/>
  </r>
  <r>
    <x v="1184"/>
    <s v="ENERES"/>
    <s v="NUEVO"/>
    <s v="ENERES"/>
    <d v="2025-12-17T12:06:43"/>
    <x v="1088"/>
    <s v="43620678"/>
    <s v="SONIA LUCIA GARCIA HOYOS"/>
    <s v="SIN DATOS"/>
    <s v="3162547769"/>
    <x v="1182"/>
    <x v="48"/>
    <s v="181057985000000001"/>
    <x v="48"/>
    <x v="2"/>
    <s v="Revisor Instalac. Regadas Oriente"/>
    <x v="1"/>
    <x v="2"/>
    <x v="1087"/>
    <s v="8 días 12:06"/>
    <x v="132"/>
    <x v="1"/>
    <s v="SIN DATO"/>
    <s v="SIN DATO"/>
    <s v="SIN DATO"/>
    <s v="ABIERTO"/>
    <n v="-75.195615200000006"/>
    <n v="6.1836444200000003"/>
    <s v="SUR-ENE"/>
    <x v="3"/>
    <s v="1"/>
    <x v="1"/>
  </r>
  <r>
    <x v="1185"/>
    <s v="ENERES"/>
    <s v="NUEVO"/>
    <s v="ENEDOM"/>
    <d v="2025-12-17T12:12:48"/>
    <x v="1089"/>
    <s v="43470679"/>
    <s v="OMAIRA DE JESUS VALLEJO QUINTERO"/>
    <s v="SIN DATOS"/>
    <s v="3213711041"/>
    <x v="1183"/>
    <x v="50"/>
    <s v="190616200174017000"/>
    <x v="50"/>
    <x v="3"/>
    <s v="Habilitación Viviendas Oriente"/>
    <x v="1"/>
    <x v="6"/>
    <x v="1088"/>
    <s v="8 días 12:12"/>
    <x v="644"/>
    <x v="2"/>
    <s v="SIN DATO"/>
    <s v="SIN DATO"/>
    <s v="SIN DATO"/>
    <s v="ABIERTO"/>
    <n v="-75.363888239999994"/>
    <n v="6.1922423000000002"/>
    <s v="SUR-ENE"/>
    <x v="3"/>
    <s v="1"/>
    <x v="2"/>
  </r>
  <r>
    <x v="1186"/>
    <s v="ENENOR"/>
    <s v="NUEVO"/>
    <s v="ENENOR"/>
    <d v="2025-12-17T12:55:15"/>
    <x v="1090"/>
    <s v="1128482051"/>
    <s v="SANTIAGO ARCILA"/>
    <s v="SIN DATOS"/>
    <s v="3202211148"/>
    <x v="1184"/>
    <x v="50"/>
    <s v="190617200640661046"/>
    <x v="50"/>
    <x v="6"/>
    <s v="Revisor Instalac. Regadas Oriente"/>
    <x v="1"/>
    <x v="2"/>
    <x v="1089"/>
    <s v="8 días 12:55"/>
    <x v="833"/>
    <x v="1"/>
    <s v="SIN DATO"/>
    <s v="SIN DATO"/>
    <s v="SIN DATO"/>
    <s v="ABIERTO"/>
    <n v="-75.394547000000003"/>
    <n v="6.1254270000000002"/>
    <s v="SUR-ENE"/>
    <x v="3"/>
    <s v="1"/>
    <x v="1"/>
  </r>
  <r>
    <x v="1187"/>
    <s v="ENENOR"/>
    <s v="NUEVO"/>
    <s v="ENENOR"/>
    <d v="2025-12-17T13:13:12"/>
    <x v="1091"/>
    <s v="73164482"/>
    <s v="HUGO ENRIQUE MARTINEZ ZULUAGA"/>
    <s v="SIN DATOS"/>
    <s v="3183975730"/>
    <x v="1185"/>
    <x v="58"/>
    <s v="190697100776000101"/>
    <x v="58"/>
    <x v="6"/>
    <s v="Revisor Instalac. Regadas Oriente"/>
    <x v="1"/>
    <x v="2"/>
    <x v="1090"/>
    <s v="8 días 13:13"/>
    <x v="133"/>
    <x v="1"/>
    <s v="SIN DATO"/>
    <s v="SIN DATO"/>
    <s v="SIN DATO"/>
    <s v="ABIERTO"/>
    <n v="-75.260364719999998"/>
    <n v="6.1315751699999996"/>
    <s v="SUR-ENE"/>
    <x v="3"/>
    <s v="1"/>
    <x v="1"/>
  </r>
  <r>
    <x v="1188"/>
    <s v="ENERES"/>
    <s v="NUEVO"/>
    <s v="ENERES"/>
    <d v="2025-12-17T13:19:57"/>
    <x v="1092"/>
    <s v="43060133"/>
    <s v="MONICA MARIA VASQUEZ GUTIERREZ"/>
    <s v="SIN DATOS"/>
    <s v="3146398384"/>
    <x v="1186"/>
    <x v="60"/>
    <s v="190149200790790001"/>
    <x v="60"/>
    <x v="2"/>
    <s v="Revisor Instalac. Regadas Oriente"/>
    <x v="1"/>
    <x v="2"/>
    <x v="1091"/>
    <s v="8 días 13:19"/>
    <x v="834"/>
    <x v="1"/>
    <s v="SIN DATO"/>
    <s v="SIN DATO"/>
    <s v="SIN DATO"/>
    <s v="ABIERTO"/>
    <n v="-75.313555829999999"/>
    <n v="6.0192243300000001"/>
    <s v="SUR-ENE"/>
    <x v="3"/>
    <s v="1"/>
    <x v="1"/>
  </r>
  <r>
    <x v="1189"/>
    <s v="ENERES"/>
    <s v="NUEVO"/>
    <s v="ENERES"/>
    <d v="2025-12-17T13:23:54"/>
    <x v="1093"/>
    <s v="1094894628"/>
    <s v="VICTOR HUGO GIRALDO GONZALEZ"/>
    <s v="SIN DATOS"/>
    <s v="3117401959"/>
    <x v="1187"/>
    <x v="52"/>
    <s v="190649100008100004"/>
    <x v="52"/>
    <x v="2"/>
    <s v="Revisor Instalac. Regadas Oriente"/>
    <x v="1"/>
    <x v="2"/>
    <x v="1092"/>
    <s v="8 días 13:23"/>
    <x v="835"/>
    <x v="1"/>
    <s v="SIN DATO"/>
    <s v="SIN DATO"/>
    <s v="SIN DATO"/>
    <s v="ABIERTO"/>
    <n v="-74.987397799999997"/>
    <n v="6.1904407900000002"/>
    <s v="SUR-ENE"/>
    <x v="3"/>
    <s v="1"/>
    <x v="1"/>
  </r>
  <r>
    <x v="1190"/>
    <s v="ENERES"/>
    <s v="NUEVO"/>
    <s v="ENERES"/>
    <d v="2025-12-17T13:33:20"/>
    <x v="1094"/>
    <s v="73164482"/>
    <s v="HUGO ENRIQUE MARTINEZ ZULUAGA"/>
    <s v="SIN DATOS"/>
    <s v="3183975730"/>
    <x v="1188"/>
    <x v="58"/>
    <s v="190697100776000201"/>
    <x v="58"/>
    <x v="2"/>
    <s v="Revisor Instalac. Regadas Oriente"/>
    <x v="1"/>
    <x v="2"/>
    <x v="1093"/>
    <s v="8 días 13:33"/>
    <x v="836"/>
    <x v="1"/>
    <s v="SIN DATO"/>
    <s v="SIN DATO"/>
    <s v="SIN DATO"/>
    <s v="ABIERTO"/>
    <n v="-75.260364719999998"/>
    <n v="6.1315751699999996"/>
    <s v="SUR-ENE"/>
    <x v="3"/>
    <s v="1"/>
    <x v="1"/>
  </r>
  <r>
    <x v="1191"/>
    <s v="ENERES"/>
    <s v="NUEVO"/>
    <s v="ENERES"/>
    <d v="2025-12-17T13:39:33"/>
    <x v="1095"/>
    <s v="70285046"/>
    <s v="MIGUEL ANGEL GIRALDO ARBELAEZ"/>
    <s v="SIN DATOS"/>
    <s v="3116162102"/>
    <x v="1189"/>
    <x v="46"/>
    <s v="190674100208810301"/>
    <x v="46"/>
    <x v="2"/>
    <s v="Revisor Instalac. Regadas Oriente"/>
    <x v="1"/>
    <x v="2"/>
    <x v="1094"/>
    <s v="8 días 13:39"/>
    <x v="135"/>
    <x v="1"/>
    <s v="SIN DATO"/>
    <s v="SIN DATO"/>
    <s v="SIN DATO"/>
    <s v="ABIERTO"/>
    <n v="-75.33243865"/>
    <n v="6.2812911299999996"/>
    <s v="SUR-ENE"/>
    <x v="3"/>
    <s v="1"/>
    <x v="1"/>
  </r>
  <r>
    <x v="1192"/>
    <s v="ENERES"/>
    <s v="NUEVO"/>
    <s v="ENERES"/>
    <d v="2025-12-17T13:39:33"/>
    <x v="1095"/>
    <s v="70285046"/>
    <s v="MIGUEL ANGEL GIRALDO ARBELAEZ"/>
    <s v="SIN DATOS"/>
    <s v="3116162102"/>
    <x v="1190"/>
    <x v="46"/>
    <s v="190674100208810402"/>
    <x v="46"/>
    <x v="2"/>
    <s v="Revisor Instalac. Regadas Oriente"/>
    <x v="1"/>
    <x v="2"/>
    <x v="1094"/>
    <s v="8 días 13:39"/>
    <x v="135"/>
    <x v="1"/>
    <s v="SIN DATO"/>
    <s v="SIN DATO"/>
    <s v="SIN DATO"/>
    <s v="ABIERTO"/>
    <n v="-75.33243865"/>
    <n v="6.2812911299999996"/>
    <s v="SUR-ENE"/>
    <x v="3"/>
    <s v="1"/>
    <x v="1"/>
  </r>
  <r>
    <x v="1193"/>
    <s v="ENERES"/>
    <s v="NUEVO"/>
    <s v="ENERES"/>
    <d v="2025-12-17T13:39:33"/>
    <x v="1095"/>
    <s v="70285046"/>
    <s v="MIGUEL ANGEL GIRALDO ARBELAEZ"/>
    <s v="SIN DATOS"/>
    <s v="3116162102"/>
    <x v="1191"/>
    <x v="46"/>
    <s v="190674100208810203"/>
    <x v="46"/>
    <x v="2"/>
    <s v="Revisor Instalac. Regadas Oriente"/>
    <x v="1"/>
    <x v="2"/>
    <x v="1094"/>
    <s v="8 días 13:39"/>
    <x v="135"/>
    <x v="1"/>
    <s v="SIN DATO"/>
    <s v="SIN DATO"/>
    <s v="SIN DATO"/>
    <s v="ABIERTO"/>
    <n v="-75.33243865"/>
    <n v="6.2812911299999996"/>
    <s v="SUR-ENE"/>
    <x v="3"/>
    <s v="1"/>
    <x v="1"/>
  </r>
  <r>
    <x v="1194"/>
    <s v="ENERES"/>
    <s v="NUEVO"/>
    <s v="ENERES"/>
    <d v="2025-12-17T13:39:37"/>
    <x v="1096"/>
    <s v="70285046"/>
    <s v="MIGUEL ANGEL GIRALDO ARBELAEZ"/>
    <s v="SIN DATOS"/>
    <s v="3116162102"/>
    <x v="1192"/>
    <x v="46"/>
    <s v="190674100208810401"/>
    <x v="46"/>
    <x v="2"/>
    <s v="Revisor Instalac. Regadas Oriente"/>
    <x v="1"/>
    <x v="2"/>
    <x v="1095"/>
    <s v="8 días 13:39"/>
    <x v="135"/>
    <x v="1"/>
    <s v="SIN DATO"/>
    <s v="SIN DATO"/>
    <s v="SIN DATO"/>
    <s v="ABIERTO"/>
    <n v="-75.33243865"/>
    <n v="6.2812911299999996"/>
    <s v="SUR-ENE"/>
    <x v="3"/>
    <s v="1"/>
    <x v="1"/>
  </r>
  <r>
    <x v="1195"/>
    <s v="ENERES"/>
    <s v="NUEVO"/>
    <s v="ENERES"/>
    <d v="2025-12-17T13:39:35"/>
    <x v="1097"/>
    <s v="70285046"/>
    <s v="MIGUEL ANGEL GIRALDO ARBELAEZ"/>
    <s v="SIN DATOS"/>
    <s v="3116162102"/>
    <x v="1193"/>
    <x v="46"/>
    <s v="190674100208810303"/>
    <x v="46"/>
    <x v="2"/>
    <s v="Revisor Instalac. Regadas Oriente"/>
    <x v="1"/>
    <x v="2"/>
    <x v="1096"/>
    <s v="8 días 13:39"/>
    <x v="135"/>
    <x v="1"/>
    <s v="SIN DATO"/>
    <s v="SIN DATO"/>
    <s v="SIN DATO"/>
    <s v="ABIERTO"/>
    <n v="-75.33243865"/>
    <n v="6.2812911299999996"/>
    <s v="SUR-ENE"/>
    <x v="3"/>
    <s v="1"/>
    <x v="1"/>
  </r>
  <r>
    <x v="1196"/>
    <s v="ENERES"/>
    <s v="NUEVO"/>
    <s v="ENERES"/>
    <d v="2025-12-17T13:39:39"/>
    <x v="1098"/>
    <s v="70285046"/>
    <s v="MIGUEL ANGEL GIRALDO ARBELAEZ"/>
    <s v="SIN DATOS"/>
    <s v="3116162102"/>
    <x v="1194"/>
    <x v="46"/>
    <s v="190674100208810202"/>
    <x v="46"/>
    <x v="2"/>
    <s v="Revisor Instalac. Regadas Oriente"/>
    <x v="1"/>
    <x v="2"/>
    <x v="1097"/>
    <s v="8 días 13:39"/>
    <x v="135"/>
    <x v="1"/>
    <s v="SIN DATO"/>
    <s v="SIN DATO"/>
    <s v="SIN DATO"/>
    <s v="ABIERTO"/>
    <n v="-75.33243865"/>
    <n v="6.2812911299999996"/>
    <s v="SUR-ENE"/>
    <x v="3"/>
    <s v="1"/>
    <x v="1"/>
  </r>
  <r>
    <x v="1197"/>
    <s v="ENERES"/>
    <s v="NUEVO"/>
    <s v="ENERES"/>
    <d v="2025-12-17T13:39:38"/>
    <x v="1099"/>
    <s v="70285046"/>
    <s v="MIGUEL ANGEL GIRALDO ARBELAEZ"/>
    <s v="SIN DATOS"/>
    <s v="3116162102"/>
    <x v="1195"/>
    <x v="46"/>
    <s v="190674100208810302"/>
    <x v="46"/>
    <x v="2"/>
    <s v="Revisor Instalac. Regadas Oriente"/>
    <x v="1"/>
    <x v="2"/>
    <x v="1098"/>
    <s v="8 días 13:39"/>
    <x v="135"/>
    <x v="1"/>
    <s v="SIN DATO"/>
    <s v="SIN DATO"/>
    <s v="SIN DATO"/>
    <s v="ABIERTO"/>
    <n v="-75.33243865"/>
    <n v="6.2812911299999996"/>
    <s v="SUR-ENE"/>
    <x v="3"/>
    <s v="1"/>
    <x v="1"/>
  </r>
  <r>
    <x v="1198"/>
    <s v="ENERES"/>
    <s v="NUEVO"/>
    <s v="ENERES"/>
    <d v="2025-12-17T13:39:38"/>
    <x v="1099"/>
    <s v="70285046"/>
    <s v="MIGUEL ANGEL GIRALDO ARBELAEZ"/>
    <s v="SIN DATOS"/>
    <s v="3116162102"/>
    <x v="1196"/>
    <x v="46"/>
    <s v="190674100208810201"/>
    <x v="46"/>
    <x v="2"/>
    <s v="Revisor Instalac. Regadas Oriente"/>
    <x v="1"/>
    <x v="2"/>
    <x v="1098"/>
    <s v="8 días 13:39"/>
    <x v="135"/>
    <x v="1"/>
    <s v="SIN DATO"/>
    <s v="SIN DATO"/>
    <s v="SIN DATO"/>
    <s v="ABIERTO"/>
    <n v="-75.33243865"/>
    <n v="6.2812911299999996"/>
    <s v="SUR-ENE"/>
    <x v="3"/>
    <s v="1"/>
    <x v="1"/>
  </r>
  <r>
    <x v="1199"/>
    <s v="ENENOR"/>
    <s v="NUEVO"/>
    <s v="ENENOR"/>
    <d v="2025-12-17T13:52:49"/>
    <x v="1100"/>
    <s v="1017141086"/>
    <s v="CAROLINA LONDOÑO ESCOBAR"/>
    <s v="SIN DATOS"/>
    <s v="3104420994"/>
    <x v="1197"/>
    <x v="64"/>
    <s v="900056070001894123"/>
    <x v="64"/>
    <x v="6"/>
    <s v="Revisor Instalac. Regadas Oriente"/>
    <x v="0"/>
    <x v="0"/>
    <x v="1099"/>
    <s v="8 días 13:52"/>
    <x v="12"/>
    <x v="3"/>
    <s v="SIN DATO"/>
    <s v="SIN DATO"/>
    <s v="SIN DATO"/>
    <s v="ABIERTO"/>
    <n v="-75.495008999999996"/>
    <n v="6.0772760000000003"/>
    <s v="SUR-ENE"/>
    <x v="3"/>
    <s v="1"/>
    <x v="3"/>
  </r>
  <r>
    <x v="1200"/>
    <s v="ENERES"/>
    <s v="NUEVO"/>
    <s v="ENERES"/>
    <d v="2025-12-17T14:13:02"/>
    <x v="1101"/>
    <s v="73164482"/>
    <s v="HUGO ENRIQUE MARTINEZ ZULUAGA"/>
    <s v="SIN DATOS"/>
    <s v="3183975730"/>
    <x v="1198"/>
    <x v="58"/>
    <s v="190697010077600030"/>
    <x v="58"/>
    <x v="2"/>
    <s v="Revisor Instalac. Regadas Oriente"/>
    <x v="1"/>
    <x v="2"/>
    <x v="1100"/>
    <s v="8 días 14:13"/>
    <x v="138"/>
    <x v="1"/>
    <s v="SIN DATO"/>
    <s v="SIN DATO"/>
    <s v="SIN DATO"/>
    <s v="ABIERTO"/>
    <n v="-75.288779000000005"/>
    <n v="6.1251280000000001"/>
    <s v="SUR-ENE"/>
    <x v="3"/>
    <s v="1"/>
    <x v="1"/>
  </r>
  <r>
    <x v="1201"/>
    <s v="ENERES"/>
    <s v="NUEVO"/>
    <s v="ENERES"/>
    <d v="2025-12-17T14:15:44"/>
    <x v="1102"/>
    <s v="70285046"/>
    <s v="MIGUEL ANGEL GIRALDO ARBELAEZ"/>
    <s v="SIN DATOS"/>
    <s v="3116162102"/>
    <x v="1199"/>
    <x v="46"/>
    <s v="190674100208810403"/>
    <x v="46"/>
    <x v="2"/>
    <s v="Revisor Instalac. Regadas Oriente"/>
    <x v="1"/>
    <x v="2"/>
    <x v="1101"/>
    <s v="8 días 14:15"/>
    <x v="837"/>
    <x v="1"/>
    <s v="SIN DATO"/>
    <s v="SIN DATO"/>
    <s v="SIN DATO"/>
    <s v="ABIERTO"/>
    <n v="-75.33243865"/>
    <n v="6.2812911299999996"/>
    <s v="SUR-ENE"/>
    <x v="3"/>
    <s v="1"/>
    <x v="1"/>
  </r>
  <r>
    <x v="1202"/>
    <s v="ENENOR"/>
    <s v="NUEVO"/>
    <s v="ENENOR"/>
    <d v="2025-12-17T14:20:57"/>
    <x v="1103"/>
    <s v="71368983"/>
    <s v="GUSTAVO ADOLFO ZAPATA FRANCO"/>
    <s v="3803244"/>
    <s v="3128264107"/>
    <x v="1200"/>
    <x v="56"/>
    <s v="190375100840846001"/>
    <x v="56"/>
    <x v="6"/>
    <s v="Revisor Instalac. Regadas Oriente"/>
    <x v="1"/>
    <x v="2"/>
    <x v="1102"/>
    <s v="8 días 14:20"/>
    <x v="838"/>
    <x v="1"/>
    <s v="SIN DATO"/>
    <s v="SIN DATO"/>
    <s v="SIN DATO"/>
    <s v="ABIERTO"/>
    <n v="-75.420451"/>
    <n v="6.0232919999999996"/>
    <s v="SUR-ENE"/>
    <x v="3"/>
    <s v="1"/>
    <x v="1"/>
  </r>
  <r>
    <x v="1203"/>
    <s v="ENERES"/>
    <s v="NUEVO"/>
    <s v="ENERES"/>
    <d v="2025-12-17T14:21:50"/>
    <x v="1104"/>
    <s v="43344122"/>
    <s v="OMAYRA SANMARTIN RESTREPO"/>
    <s v="SIN DATOS"/>
    <s v="3113665480"/>
    <x v="1201"/>
    <x v="60"/>
    <s v="190149100058072103"/>
    <x v="60"/>
    <x v="2"/>
    <s v="Revisor Instalac. Regadas Oriente"/>
    <x v="1"/>
    <x v="2"/>
    <x v="1103"/>
    <s v="8 días 14:21"/>
    <x v="839"/>
    <x v="1"/>
    <s v="SIN DATO"/>
    <s v="SIN DATO"/>
    <s v="SIN DATO"/>
    <s v="ABIERTO"/>
    <n v="-75.334481999999994"/>
    <n v="6.0904829999999999"/>
    <s v="SUR-ENE"/>
    <x v="3"/>
    <s v="1"/>
    <x v="1"/>
  </r>
  <r>
    <x v="1204"/>
    <s v="ENERES"/>
    <s v="NUEVO"/>
    <s v="ENERES"/>
    <d v="2025-12-17T14:32:35"/>
    <x v="1105"/>
    <s v="43592133"/>
    <s v="BEATRIZ ELENA SOTO GONZALEZ"/>
    <s v="SIN DATOS"/>
    <s v="3122080992"/>
    <x v="1202"/>
    <x v="60"/>
    <s v="190149200610420011"/>
    <x v="60"/>
    <x v="2"/>
    <s v="Revisor Instalac. Regadas Oriente"/>
    <x v="1"/>
    <x v="2"/>
    <x v="1104"/>
    <s v="8 días 14:32"/>
    <x v="840"/>
    <x v="1"/>
    <s v="SIN DATO"/>
    <s v="SIN DATO"/>
    <s v="SIN DATO"/>
    <s v="ABIERTO"/>
    <n v="-75.319486909999995"/>
    <n v="6.1094101600000004"/>
    <s v="SUR-ENE"/>
    <x v="3"/>
    <s v="1"/>
    <x v="1"/>
  </r>
  <r>
    <x v="1205"/>
    <s v="ENERES"/>
    <s v="NUEVO"/>
    <s v="ENERES"/>
    <d v="2025-12-17T15:03:39"/>
    <x v="1106"/>
    <s v="73164482"/>
    <s v="HUGO ENRIQUE MARTINEZ ZULUAGA"/>
    <s v="SIN DATOS"/>
    <s v="3183975730"/>
    <x v="1203"/>
    <x v="58"/>
    <s v="190697100776000401"/>
    <x v="58"/>
    <x v="2"/>
    <s v="Revisor Instalac. Regadas Oriente"/>
    <x v="1"/>
    <x v="2"/>
    <x v="1105"/>
    <s v="8 días 15:03"/>
    <x v="841"/>
    <x v="1"/>
    <s v="SIN DATO"/>
    <s v="SIN DATO"/>
    <s v="SIN DATO"/>
    <s v="ABIERTO"/>
    <n v="-75.260364719999998"/>
    <n v="6.1315751699999996"/>
    <s v="SUR-ENE"/>
    <x v="3"/>
    <s v="1"/>
    <x v="1"/>
  </r>
  <r>
    <x v="1206"/>
    <s v="ENEMRT"/>
    <s v="NUEVO"/>
    <s v="ENEMVI"/>
    <d v="2025-12-17T15:06:02"/>
    <x v="1107"/>
    <s v="19302520"/>
    <s v="JESUS GONZALO ALZATE TORO"/>
    <s v="SIN DATOS"/>
    <s v="3005706470"/>
    <x v="1204"/>
    <x v="56"/>
    <s v="190375100357700000"/>
    <x v="56"/>
    <x v="9"/>
    <s v="ORIENTE-RMRT-Edwin F. Feria Torres"/>
    <x v="1"/>
    <x v="7"/>
    <x v="1106"/>
    <s v="8 días 15:06"/>
    <x v="492"/>
    <x v="0"/>
    <s v="SIN DATO"/>
    <s v="SIN DATO"/>
    <s v="SIN DATO"/>
    <s v="ABIERTO"/>
    <n v="-75.430248500000005"/>
    <n v="6.0341211699999997"/>
    <s v="SUR-ENE"/>
    <x v="3"/>
    <s v="1"/>
    <x v="0"/>
  </r>
  <r>
    <x v="1207"/>
    <s v="ENERES"/>
    <s v="NUEVO"/>
    <s v="ENERES"/>
    <d v="2025-12-17T15:08:15"/>
    <x v="1108"/>
    <s v="71646179"/>
    <s v="HERNAN MAURICIO RAMIREZ ROJAS"/>
    <s v="SIN DATOS"/>
    <s v="3117723853"/>
    <x v="1205"/>
    <x v="50"/>
    <s v="190616200252156010"/>
    <x v="50"/>
    <x v="2"/>
    <s v="Revisor Instalac. Regadas Oriente"/>
    <x v="1"/>
    <x v="2"/>
    <x v="1107"/>
    <s v="8 días 15:08"/>
    <x v="842"/>
    <x v="1"/>
    <s v="SIN DATO"/>
    <s v="SIN DATO"/>
    <s v="SIN DATO"/>
    <s v="ABIERTO"/>
    <n v="-75.382053189999993"/>
    <n v="6.2209160900000002"/>
    <s v="SUR-ENE"/>
    <x v="3"/>
    <s v="1"/>
    <x v="1"/>
  </r>
  <r>
    <x v="1208"/>
    <s v="ENERES"/>
    <s v="NUEVO"/>
    <s v="ENERES"/>
    <d v="2025-12-17T15:33:06"/>
    <x v="1109"/>
    <s v="71655416"/>
    <s v="CESAR SALAZAR SALAZAR"/>
    <s v="SIN DATOS"/>
    <s v="3173715050"/>
    <x v="1206"/>
    <x v="46"/>
    <s v="190674200685370001"/>
    <x v="46"/>
    <x v="2"/>
    <s v="Revisor Instalac. Regadas Oriente"/>
    <x v="1"/>
    <x v="2"/>
    <x v="1108"/>
    <s v="8 días 15:33"/>
    <x v="843"/>
    <x v="1"/>
    <s v="SIN DATO"/>
    <s v="SIN DATO"/>
    <s v="SIN DATO"/>
    <s v="ABIERTO"/>
    <n v="-75.370015519999995"/>
    <n v="6.2338804699999999"/>
    <s v="SUR-ENE"/>
    <x v="3"/>
    <s v="1"/>
    <x v="1"/>
  </r>
  <r>
    <x v="1209"/>
    <s v="ENERES"/>
    <s v="NUEVO"/>
    <s v="ENERES"/>
    <d v="2025-12-17T15:46:47"/>
    <x v="1110"/>
    <s v="1036934055"/>
    <s v="EDWIN ELIECER PARRA ORTEGA"/>
    <s v="SIN DATOS"/>
    <s v="3215920146"/>
    <x v="1207"/>
    <x v="60"/>
    <s v="190149200654658203"/>
    <x v="60"/>
    <x v="2"/>
    <s v="Revisor Instalac. Regadas Oriente"/>
    <x v="1"/>
    <x v="2"/>
    <x v="1109"/>
    <s v="8 días 15:46"/>
    <x v="844"/>
    <x v="1"/>
    <s v="SIN DATO"/>
    <s v="SIN DATO"/>
    <s v="SIN DATO"/>
    <s v="ABIERTO"/>
    <n v="-75.342778859999996"/>
    <n v="6.08963155"/>
    <s v="SUR-ENE"/>
    <x v="3"/>
    <s v="1"/>
    <x v="1"/>
  </r>
  <r>
    <x v="1210"/>
    <s v="ENERES"/>
    <s v="NUEVO"/>
    <s v="ENERES"/>
    <d v="2025-12-17T16:02:53"/>
    <x v="1111"/>
    <s v="15438335"/>
    <s v="MAURICIO ANTONIO HENAO VALENCIA"/>
    <s v="SIN DATOS"/>
    <s v="3147760600"/>
    <x v="1208"/>
    <x v="50"/>
    <s v="190616200210155003"/>
    <x v="50"/>
    <x v="2"/>
    <s v="Revisor Instalac. Regadas Oriente"/>
    <x v="1"/>
    <x v="2"/>
    <x v="1110"/>
    <s v="8 días 16:02"/>
    <x v="845"/>
    <x v="1"/>
    <s v="SIN DATO"/>
    <s v="SIN DATO"/>
    <s v="SIN DATO"/>
    <s v="ABIERTO"/>
    <n v="-75.361716000000001"/>
    <n v="6.2099789999999997"/>
    <s v="SUR-ENE"/>
    <x v="3"/>
    <s v="1"/>
    <x v="1"/>
  </r>
  <r>
    <x v="1211"/>
    <s v="ENERES"/>
    <s v="NUEVO"/>
    <s v="ENERES"/>
    <d v="2025-12-17T16:07:39"/>
    <x v="1112"/>
    <s v="1036927622"/>
    <s v="YOJAN MAURICIO HENAO MORALES"/>
    <s v="SIN DATOS"/>
    <s v="3226581329"/>
    <x v="1209"/>
    <x v="50"/>
    <s v="190616200210155004"/>
    <x v="50"/>
    <x v="2"/>
    <s v="Revisor Instalac. Regadas Oriente"/>
    <x v="1"/>
    <x v="2"/>
    <x v="1111"/>
    <s v="8 días 16:07"/>
    <x v="846"/>
    <x v="1"/>
    <s v="SIN DATO"/>
    <s v="SIN DATO"/>
    <s v="SIN DATO"/>
    <s v="ABIERTO"/>
    <n v="-75.361716000000001"/>
    <n v="6.2099789999999997"/>
    <s v="SUR-ENE"/>
    <x v="3"/>
    <s v="1"/>
    <x v="1"/>
  </r>
  <r>
    <x v="1212"/>
    <s v="ENERES"/>
    <s v="NUEVO"/>
    <s v="ENERES"/>
    <d v="2025-12-17T16:15:37"/>
    <x v="1113"/>
    <s v="42870029"/>
    <s v="VICTORIA EUGENIA VELEZ JOHNSON"/>
    <s v="SIN DATOS"/>
    <s v="3136478725"/>
    <x v="1210"/>
    <x v="64"/>
    <s v="190607200462142705"/>
    <x v="64"/>
    <x v="2"/>
    <s v="Revisor Instalac. Regadas Oriente"/>
    <x v="1"/>
    <x v="2"/>
    <x v="1112"/>
    <s v="8 días 16:15"/>
    <x v="847"/>
    <x v="1"/>
    <s v="SIN DATO"/>
    <s v="SIN DATO"/>
    <s v="SIN DATO"/>
    <s v="ABIERTO"/>
    <n v="-75.493325200000001"/>
    <n v="6.0571088"/>
    <s v="SUR-ENE"/>
    <x v="3"/>
    <s v="1"/>
    <x v="1"/>
  </r>
  <r>
    <x v="1213"/>
    <s v="ENERES"/>
    <s v="NUEVO"/>
    <s v="ENERES"/>
    <d v="2025-12-18T07:11:39"/>
    <x v="1114"/>
    <s v="71114208"/>
    <s v="FABIO VELASQUEZ ARBELAEZ"/>
    <s v="SIN DATOS"/>
    <s v="3195863162"/>
    <x v="1211"/>
    <x v="60"/>
    <s v="190149200861350033"/>
    <x v="60"/>
    <x v="2"/>
    <s v="Revisor Instalac. Regadas Oriente"/>
    <x v="1"/>
    <x v="2"/>
    <x v="1113"/>
    <s v="7 días 07:11"/>
    <x v="848"/>
    <x v="0"/>
    <s v="SIN DATO"/>
    <s v="SIN DATO"/>
    <s v="SIN DATO"/>
    <s v="ABIERTO"/>
    <n v="-75.320544569999996"/>
    <n v="6.0675004699999997"/>
    <s v="SUR-ENE"/>
    <x v="3"/>
    <s v="1"/>
    <x v="0"/>
  </r>
  <r>
    <x v="1214"/>
    <s v="ENERES"/>
    <s v="NUEVO"/>
    <s v="ENERES"/>
    <d v="2025-12-18T07:15:17"/>
    <x v="1115"/>
    <s v="39439002"/>
    <s v="DIANA MARIA GOMEZ GOMEZ"/>
    <s v="6147115"/>
    <s v="3108285425"/>
    <x v="1212"/>
    <x v="50"/>
    <s v="190615100287230003"/>
    <x v="50"/>
    <x v="2"/>
    <s v="Revisor Instalac. Regadas Oriente"/>
    <x v="1"/>
    <x v="2"/>
    <x v="1114"/>
    <s v="7 días 07:15"/>
    <x v="849"/>
    <x v="0"/>
    <s v="SIN DATO"/>
    <s v="SIN DATO"/>
    <s v="SIN DATO"/>
    <s v="ABIERTO"/>
    <n v="-75.373459190000005"/>
    <n v="6.1616139900000002"/>
    <s v="SUR-ENE"/>
    <x v="3"/>
    <s v="1"/>
    <x v="0"/>
  </r>
  <r>
    <x v="1215"/>
    <s v="ENERES"/>
    <s v="NUEVO"/>
    <s v="ENERES"/>
    <d v="2025-12-18T07:24:59"/>
    <x v="1116"/>
    <s v="15420016"/>
    <s v="CARLOS ARTURO GUTIERREZ LOPEZ"/>
    <s v="SIN DATOS"/>
    <s v="3196135327"/>
    <x v="1213"/>
    <x v="50"/>
    <s v="190615100575930001"/>
    <x v="50"/>
    <x v="2"/>
    <s v="Revisor Instalac. Regadas Oriente"/>
    <x v="1"/>
    <x v="2"/>
    <x v="1115"/>
    <s v="7 días 07:24"/>
    <x v="850"/>
    <x v="0"/>
    <s v="SIN DATO"/>
    <s v="SIN DATO"/>
    <s v="SIN DATO"/>
    <s v="ABIERTO"/>
    <n v="-75.369504379999995"/>
    <n v="6.1537122399999999"/>
    <s v="SUR-ENE"/>
    <x v="3"/>
    <s v="1"/>
    <x v="0"/>
  </r>
  <r>
    <x v="1216"/>
    <s v="ENERES"/>
    <s v="NUEVO"/>
    <s v="ENERES"/>
    <d v="2025-12-18T08:43:21"/>
    <x v="1117"/>
    <s v="1036400296"/>
    <s v="VERONICA NARVAEZ CASTRO"/>
    <s v="SIN DATOS"/>
    <s v="3217318685"/>
    <x v="1214"/>
    <x v="60"/>
    <s v="190149200550850005"/>
    <x v="60"/>
    <x v="2"/>
    <s v="Revisor Instalac. Regadas Oriente"/>
    <x v="1"/>
    <x v="2"/>
    <x v="1116"/>
    <s v="7 días 08:43"/>
    <x v="851"/>
    <x v="0"/>
    <s v="SIN DATO"/>
    <s v="SIN DATO"/>
    <s v="SIN DATO"/>
    <s v="ABIERTO"/>
    <n v="-75.320601580000002"/>
    <n v="6.0838449800000003"/>
    <s v="SUR-ENE"/>
    <x v="3"/>
    <s v="1"/>
    <x v="0"/>
  </r>
  <r>
    <x v="1217"/>
    <s v="ENERES"/>
    <s v="NUEVO"/>
    <s v="ENERES"/>
    <d v="2025-12-18T08:47:39"/>
    <x v="1118"/>
    <s v="1037570832"/>
    <s v="ALEJANDRO LOPERA ARANGO"/>
    <s v="SIN DATOS"/>
    <s v="3166928354"/>
    <x v="1215"/>
    <x v="50"/>
    <s v="190376200203120002"/>
    <x v="50"/>
    <x v="2"/>
    <s v="Revisor Instalac. Regadas Oriente"/>
    <x v="1"/>
    <x v="2"/>
    <x v="1117"/>
    <s v="7 días 08:47"/>
    <x v="90"/>
    <x v="0"/>
    <s v="SIN DATO"/>
    <s v="SIN DATO"/>
    <s v="SIN DATO"/>
    <s v="ABIERTO"/>
    <n v="-75.394716680000002"/>
    <n v="6.0701719199999999"/>
    <s v="SUR-ENE"/>
    <x v="3"/>
    <s v="1"/>
    <x v="0"/>
  </r>
  <r>
    <x v="1218"/>
    <s v="ENERES"/>
    <s v="NUEVO"/>
    <s v="ENERES"/>
    <d v="2025-12-18T09:11:12"/>
    <x v="1119"/>
    <s v="22020858"/>
    <s v="NUBIA NORELIA ALZATE HERNANDEZ"/>
    <s v="SIN DATOS"/>
    <s v="3117820572"/>
    <x v="1216"/>
    <x v="59"/>
    <s v="188020506000000008"/>
    <x v="59"/>
    <x v="2"/>
    <s v="Revisor Instalac. Regadas Oriente"/>
    <x v="1"/>
    <x v="2"/>
    <x v="1118"/>
    <s v="7 días 09:11"/>
    <x v="852"/>
    <x v="0"/>
    <s v="SIN DATO"/>
    <s v="SIN DATO"/>
    <s v="SIN DATO"/>
    <s v="ABIERTO"/>
    <n v="-75.071809700000003"/>
    <n v="6.2982763500000001"/>
    <s v="SUR-ENE"/>
    <x v="3"/>
    <s v="1"/>
    <x v="0"/>
  </r>
  <r>
    <x v="1219"/>
    <s v="ENERES"/>
    <s v="NUEVO"/>
    <s v="ENERES"/>
    <d v="2025-12-18T09:43:14"/>
    <x v="1120"/>
    <s v="1041229325"/>
    <s v="DAVID MAURICIO ZULUAGA HINCAPIE"/>
    <s v="SIN DATOS"/>
    <s v="3113408651"/>
    <x v="1217"/>
    <x v="48"/>
    <s v="181053451450000004"/>
    <x v="48"/>
    <x v="2"/>
    <s v="Revisor Instalac. Regadas Oriente"/>
    <x v="1"/>
    <x v="2"/>
    <x v="1119"/>
    <s v="7 días 09:43"/>
    <x v="853"/>
    <x v="0"/>
    <s v="SIN DATO"/>
    <s v="SIN DATO"/>
    <s v="SIN DATO"/>
    <s v="ABIERTO"/>
    <n v="-75.221162449999994"/>
    <n v="6.21412473"/>
    <s v="SUR-ENE"/>
    <x v="3"/>
    <s v="1"/>
    <x v="0"/>
  </r>
  <r>
    <x v="1220"/>
    <s v="ENERES"/>
    <s v="NUEVO"/>
    <s v="ENERES"/>
    <d v="2025-12-18T09:43:50"/>
    <x v="1121"/>
    <s v="71116100"/>
    <s v="JESUS ALEXIS OROZCO OROZCO"/>
    <s v="SIN DATOS"/>
    <s v="3138973725"/>
    <x v="1218"/>
    <x v="60"/>
    <s v="190149100220310201"/>
    <x v="60"/>
    <x v="2"/>
    <s v="Revisor Instalac. Regadas Oriente"/>
    <x v="1"/>
    <x v="2"/>
    <x v="1120"/>
    <s v="7 días 09:43"/>
    <x v="853"/>
    <x v="0"/>
    <s v="SIN DATO"/>
    <s v="SIN DATO"/>
    <s v="SIN DATO"/>
    <s v="ABIERTO"/>
    <n v="-75.33486431"/>
    <n v="6.0773858799999996"/>
    <s v="SUR-ENE"/>
    <x v="3"/>
    <s v="1"/>
    <x v="0"/>
  </r>
  <r>
    <x v="1221"/>
    <s v="ENERES"/>
    <s v="NUEVO"/>
    <s v="ENERES"/>
    <d v="2025-12-18T10:25:32"/>
    <x v="1122"/>
    <s v="1041203459"/>
    <s v="ANGY MILENA ALZATE"/>
    <s v="SIN DATOS"/>
    <s v="3148514457"/>
    <x v="1219"/>
    <x v="48"/>
    <s v="371192209100030303"/>
    <x v="48"/>
    <x v="2"/>
    <s v="Revisor Instalac. Regadas Oriente"/>
    <x v="1"/>
    <x v="2"/>
    <x v="1121"/>
    <s v="7 días 10:25"/>
    <x v="854"/>
    <x v="0"/>
    <s v="SIN DATO"/>
    <s v="SIN DATO"/>
    <s v="SIN DATO"/>
    <s v="ABIERTO"/>
    <n v="-75.241719810000006"/>
    <n v="6.2190677299999999"/>
    <s v="SUR-ENE"/>
    <x v="3"/>
    <s v="1"/>
    <x v="0"/>
  </r>
  <r>
    <x v="1222"/>
    <s v="ENEMRT"/>
    <s v="NUEVO"/>
    <s v="ENEMVI"/>
    <d v="2025-12-18T10:31:27"/>
    <x v="1123"/>
    <s v="43715362"/>
    <s v="LILIANA MARIA ZULUAGA MARULANDA"/>
    <s v="SIN DATOS"/>
    <s v="3106686085"/>
    <x v="1220"/>
    <x v="60"/>
    <s v="190149200721000004"/>
    <x v="60"/>
    <x v="9"/>
    <s v="ORIENTE-RMRT-Edwin F. Feria Torres"/>
    <x v="1"/>
    <x v="7"/>
    <x v="1122"/>
    <s v="7 días 10:31"/>
    <x v="855"/>
    <x v="0"/>
    <s v="SIN DATO"/>
    <s v="SIN DATO"/>
    <s v="SIN DATO"/>
    <s v="ABIERTO"/>
    <n v="-75.358155420000003"/>
    <n v="6.0572002100000004"/>
    <s v="SUR-ENE"/>
    <x v="3"/>
    <s v="1"/>
    <x v="0"/>
  </r>
  <r>
    <x v="1223"/>
    <s v="ENERES"/>
    <s v="NUEVO"/>
    <s v="ENEDOM"/>
    <d v="2025-12-18T10:37:20"/>
    <x v="1124"/>
    <s v="4383969"/>
    <s v="JAVIER ANTONIO LONDOÑO RENGIFO"/>
    <s v="SIN DATOS"/>
    <s v="3007139271"/>
    <x v="1221"/>
    <x v="64"/>
    <s v="190607200565453002"/>
    <x v="64"/>
    <x v="3"/>
    <s v="Habilitación Viviendas Oriente"/>
    <x v="1"/>
    <x v="6"/>
    <x v="1123"/>
    <s v="7 días 10:37"/>
    <x v="856"/>
    <x v="1"/>
    <s v="SIN DATO"/>
    <s v="SIN DATO"/>
    <s v="SIN DATO"/>
    <s v="ABIERTO"/>
    <n v="-75.511920169999996"/>
    <n v="6.1384829999999999"/>
    <s v="SUR-ENE"/>
    <x v="3"/>
    <s v="1"/>
    <x v="1"/>
  </r>
  <r>
    <x v="1224"/>
    <s v="ENENOR"/>
    <s v="NUEVO"/>
    <s v="ENENOR"/>
    <d v="2025-12-18T11:00:02"/>
    <x v="1125"/>
    <s v="1047967640"/>
    <s v="JHON ALEXANDER CORREA CASTAÑO"/>
    <s v="SIN DATOS"/>
    <s v="3146254661"/>
    <x v="1222"/>
    <x v="57"/>
    <s v="190757200032200002"/>
    <x v="57"/>
    <x v="6"/>
    <s v="Revisor Instalac. Regadas Oriente"/>
    <x v="1"/>
    <x v="2"/>
    <x v="1124"/>
    <s v="7 días 11:00"/>
    <x v="857"/>
    <x v="0"/>
    <s v="SIN DATO"/>
    <s v="SIN DATO"/>
    <s v="SIN DATO"/>
    <s v="ABIERTO"/>
    <n v="-75.346243119999997"/>
    <n v="5.6771664299999998"/>
    <s v="SUR-ENE"/>
    <x v="3"/>
    <s v="1"/>
    <x v="0"/>
  </r>
  <r>
    <x v="1225"/>
    <s v="ENERES"/>
    <s v="NUEVO"/>
    <s v="ENERES"/>
    <d v="2025-12-18T11:32:19"/>
    <x v="1126"/>
    <s v="71596892"/>
    <s v="JHON JAIRO RESTREPO"/>
    <s v="SIN DATOS"/>
    <s v="SIN DATOS"/>
    <x v="1223"/>
    <x v="50"/>
    <s v="900056150001747321"/>
    <x v="50"/>
    <x v="2"/>
    <s v="Revisor Instalac. Regadas Oriente"/>
    <x v="0"/>
    <x v="0"/>
    <x v="1125"/>
    <s v="7 días 11:32"/>
    <x v="858"/>
    <x v="2"/>
    <s v="SIN DATO"/>
    <s v="SIN DATO"/>
    <s v="SIN DATO"/>
    <s v="ABIERTO"/>
    <n v="-75.383814999999998"/>
    <n v="6.153683"/>
    <s v="SUR-ENE"/>
    <x v="3"/>
    <s v="1"/>
    <x v="2"/>
  </r>
  <r>
    <x v="1226"/>
    <s v="ENERES"/>
    <s v="NUEVO"/>
    <s v="ENERES"/>
    <d v="2025-12-18T12:12:12"/>
    <x v="1127"/>
    <s v="15428897"/>
    <s v="GABRIEL DE JESUS GUARIN LOPERA"/>
    <s v="SIN DATOS"/>
    <s v="3113665480"/>
    <x v="1224"/>
    <x v="60"/>
    <s v="900051480001895258"/>
    <x v="60"/>
    <x v="2"/>
    <s v="Revisor Instalac. Regadas Oriente"/>
    <x v="0"/>
    <x v="0"/>
    <x v="1126"/>
    <s v="7 días 12:12"/>
    <x v="644"/>
    <x v="2"/>
    <s v="SIN DATO"/>
    <s v="SIN DATO"/>
    <s v="SIN DATO"/>
    <s v="ABIERTO"/>
    <n v="-75.263937635999994"/>
    <n v="5.9795093240000501"/>
    <s v="SUR-ENE"/>
    <x v="3"/>
    <s v="1"/>
    <x v="2"/>
  </r>
  <r>
    <x v="1227"/>
    <s v="ENEMRT"/>
    <s v="NUEVO"/>
    <s v="ENEMVI"/>
    <d v="2025-12-18T13:02:35"/>
    <x v="1128"/>
    <s v="1036225196"/>
    <s v="ANGIE KATHERINE GONZALEZ  GALINDO"/>
    <s v="SIN DATOS"/>
    <s v="3127502908"/>
    <x v="1225"/>
    <x v="65"/>
    <s v="190585200391000000"/>
    <x v="65"/>
    <x v="9"/>
    <s v="ORIENTE-RMRT-Edwin F. Feria Torres"/>
    <x v="1"/>
    <x v="7"/>
    <x v="1127"/>
    <s v="7 días 13:02"/>
    <x v="859"/>
    <x v="0"/>
    <s v="SIN DATO"/>
    <s v="SIN DATO"/>
    <s v="SIN DATO"/>
    <s v="ABIERTO"/>
    <n v="-74.588650999999999"/>
    <n v="5.985881"/>
    <s v="SUR-ENE"/>
    <x v="3"/>
    <s v="1"/>
    <x v="0"/>
  </r>
  <r>
    <x v="1228"/>
    <s v="ENERES"/>
    <s v="NUEVO"/>
    <s v="ENERES"/>
    <d v="2025-12-18T13:18:03"/>
    <x v="1129"/>
    <s v="1001652951"/>
    <s v="JUAN FELIPE TOBON MEJIA"/>
    <s v="SIN DATOS"/>
    <s v="3135609851"/>
    <x v="1226"/>
    <x v="56"/>
    <s v="190377200643354002"/>
    <x v="56"/>
    <x v="2"/>
    <s v="Revisor Instalac. Regadas Oriente"/>
    <x v="1"/>
    <x v="2"/>
    <x v="1128"/>
    <s v="7 días 13:18"/>
    <x v="860"/>
    <x v="0"/>
    <s v="SIN DATO"/>
    <s v="SIN DATO"/>
    <s v="SIN DATO"/>
    <s v="ABIERTO"/>
    <n v="-75.471677819999996"/>
    <n v="5.9689384900000002"/>
    <s v="SUR-ENE"/>
    <x v="3"/>
    <s v="1"/>
    <x v="0"/>
  </r>
  <r>
    <x v="1229"/>
    <s v="ENEMRT"/>
    <s v="NUEVO"/>
    <s v="ENEMVI"/>
    <d v="2025-12-18T13:47:57"/>
    <x v="1130"/>
    <s v="900570286"/>
    <s v="ERCO ENERGIA S.A.S"/>
    <s v="SIN DATOS"/>
    <s v="3178243112"/>
    <x v="1227"/>
    <x v="64"/>
    <s v="190607200566120000"/>
    <x v="64"/>
    <x v="9"/>
    <s v="ORIENTE-RMRT-Edwin F. Feria Torres"/>
    <x v="1"/>
    <x v="7"/>
    <x v="1129"/>
    <s v="7 días 13:47"/>
    <x v="615"/>
    <x v="0"/>
    <s v="SIN DATO"/>
    <s v="SIN DATO"/>
    <s v="SIN DATO"/>
    <s v="ABIERTO"/>
    <n v="-75.498057040000006"/>
    <n v="6.1503400299999997"/>
    <s v="SUR-ENE"/>
    <x v="3"/>
    <s v="1"/>
    <x v="0"/>
  </r>
  <r>
    <x v="1230"/>
    <s v="ENEMRT"/>
    <s v="NUEVO"/>
    <s v="ENEMVI"/>
    <d v="2025-12-18T14:03:46"/>
    <x v="1131"/>
    <s v="70902541"/>
    <s v="CARLOS MARIO GIRALDO ALZATE"/>
    <s v="5480609"/>
    <s v="3218214437"/>
    <x v="1228"/>
    <x v="51"/>
    <s v="190440200911100002"/>
    <x v="51"/>
    <x v="9"/>
    <s v="ORIENTE-RMRT-Edwin F. Feria Torres"/>
    <x v="1"/>
    <x v="7"/>
    <x v="1130"/>
    <s v="7 días 14:03"/>
    <x v="861"/>
    <x v="0"/>
    <s v="SIN DATO"/>
    <s v="SIN DATO"/>
    <s v="SIN DATO"/>
    <s v="ABIERTO"/>
    <n v="-75.303804339999999"/>
    <n v="6.1835214699999996"/>
    <s v="SUR-ENE"/>
    <x v="3"/>
    <s v="1"/>
    <x v="0"/>
  </r>
  <r>
    <x v="1231"/>
    <s v="ENERES"/>
    <s v="NUEVO"/>
    <s v="ENERES"/>
    <d v="2025-12-18T14:10:27"/>
    <x v="1132"/>
    <s v="71112059"/>
    <s v="LUIS CARLOS VELASQUEZ ARBELAEZ"/>
    <s v="SIN DATOS"/>
    <s v="3113408651"/>
    <x v="1229"/>
    <x v="60"/>
    <s v="190149200861350003"/>
    <x v="60"/>
    <x v="2"/>
    <s v="Revisor Instalac. Regadas Oriente"/>
    <x v="1"/>
    <x v="2"/>
    <x v="1131"/>
    <s v="7 días 14:10"/>
    <x v="862"/>
    <x v="0"/>
    <s v="SIN DATO"/>
    <s v="SIN DATO"/>
    <s v="SIN DATO"/>
    <s v="ABIERTO"/>
    <n v="-75.320544569999996"/>
    <n v="6.0675004699999997"/>
    <s v="SUR-ENE"/>
    <x v="3"/>
    <s v="1"/>
    <x v="0"/>
  </r>
  <r>
    <x v="1232"/>
    <s v="ENENOR"/>
    <s v="NUEVO"/>
    <s v="ENENOR"/>
    <d v="2025-12-18T14:15:02"/>
    <x v="1133"/>
    <s v="70161355"/>
    <s v="HILARIO ABAD NARANJO PEREZ"/>
    <s v="SIN DATOS"/>
    <s v="3104343117"/>
    <x v="1230"/>
    <x v="52"/>
    <s v="190649100195650001"/>
    <x v="52"/>
    <x v="6"/>
    <s v="Revisor Instalac. Regadas Oriente"/>
    <x v="1"/>
    <x v="2"/>
    <x v="1132"/>
    <s v="7 días 14:15"/>
    <x v="863"/>
    <x v="0"/>
    <s v="SIN DATO"/>
    <s v="SIN DATO"/>
    <s v="SIN DATO"/>
    <s v="ABIERTO"/>
    <n v="-74.991984369999997"/>
    <n v="6.1878865599999999"/>
    <s v="SUR-ENE"/>
    <x v="3"/>
    <s v="1"/>
    <x v="0"/>
  </r>
  <r>
    <x v="1233"/>
    <s v="ENERES"/>
    <s v="NUEVO"/>
    <s v="ENERES"/>
    <d v="2025-12-18T14:25:11"/>
    <x v="1134"/>
    <s v="43430836"/>
    <s v="SILVIA SOFIA LEMA ARANGO"/>
    <s v="SIN DATOS"/>
    <s v="3137768048"/>
    <x v="1231"/>
    <x v="52"/>
    <s v="190649200367325002"/>
    <x v="52"/>
    <x v="2"/>
    <s v="Revisor Instalac. Regadas Oriente"/>
    <x v="1"/>
    <x v="2"/>
    <x v="1133"/>
    <s v="7 días 14:25"/>
    <x v="864"/>
    <x v="0"/>
    <s v="SIN DATO"/>
    <s v="SIN DATO"/>
    <s v="SIN DATO"/>
    <s v="ABIERTO"/>
    <n v="-74.956095230000003"/>
    <n v="6.19179952"/>
    <s v="SUR-ENE"/>
    <x v="3"/>
    <s v="1"/>
    <x v="0"/>
  </r>
  <r>
    <x v="1234"/>
    <s v="ENERES"/>
    <s v="NUEVO"/>
    <s v="ENERES"/>
    <d v="2025-12-18T15:38:56"/>
    <x v="1135"/>
    <s v="98558666"/>
    <s v="JUAN CARLOS BARCO ACEVEDO"/>
    <s v="SIN DATOS"/>
    <s v="3116907992"/>
    <x v="1232"/>
    <x v="60"/>
    <s v="190149100089420114"/>
    <x v="60"/>
    <x v="2"/>
    <s v="Revisor Instalac. Regadas Oriente"/>
    <x v="1"/>
    <x v="2"/>
    <x v="1134"/>
    <s v="7 días 15:38"/>
    <x v="13"/>
    <x v="0"/>
    <s v="SIN DATO"/>
    <s v="SIN DATO"/>
    <s v="SIN DATO"/>
    <s v="ABIERTO"/>
    <n v="-75.339348999999999"/>
    <n v="6.0965850000000001"/>
    <s v="SUR-ENE"/>
    <x v="3"/>
    <s v="1"/>
    <x v="0"/>
  </r>
  <r>
    <x v="1235"/>
    <s v="ENERES"/>
    <s v="NUEVO"/>
    <s v="ENERES"/>
    <d v="2025-12-18T15:39:58"/>
    <x v="1136"/>
    <s v="1036953141"/>
    <s v="DANILO BENJUMEA GUARIN"/>
    <s v="SIN DATOS"/>
    <s v="3216092056"/>
    <x v="1233"/>
    <x v="50"/>
    <s v="190616200421700001"/>
    <x v="50"/>
    <x v="2"/>
    <s v="Revisor Instalac. Regadas Oriente"/>
    <x v="1"/>
    <x v="2"/>
    <x v="1135"/>
    <s v="7 días 15:39"/>
    <x v="72"/>
    <x v="0"/>
    <s v="SIN DATO"/>
    <s v="SIN DATO"/>
    <s v="SIN DATO"/>
    <s v="ABIERTO"/>
    <n v="-75.414942670000002"/>
    <n v="6.1620796699999998"/>
    <s v="SUR-ENE"/>
    <x v="3"/>
    <s v="1"/>
    <x v="0"/>
  </r>
  <r>
    <x v="1236"/>
    <s v="ENENOR"/>
    <s v="NUEVO"/>
    <s v="ENENOR"/>
    <d v="2025-12-18T16:05:56"/>
    <x v="1137"/>
    <s v="43457237"/>
    <s v="BLANCA CECILIA GARCIA GALLEGO"/>
    <s v="3594865"/>
    <s v="3113665480"/>
    <x v="1234"/>
    <x v="60"/>
    <s v="190149100302340005"/>
    <x v="60"/>
    <x v="6"/>
    <s v="Revisor Instalac. Regadas Oriente"/>
    <x v="1"/>
    <x v="2"/>
    <x v="1136"/>
    <s v="7 días 16:05"/>
    <x v="865"/>
    <x v="0"/>
    <s v="SIN DATO"/>
    <s v="SIN DATO"/>
    <s v="SIN DATO"/>
    <s v="ABIERTO"/>
    <n v="-75.327174999999997"/>
    <n v="6.0689840000000004"/>
    <s v="SUR-ENE"/>
    <x v="3"/>
    <s v="1"/>
    <x v="0"/>
  </r>
  <r>
    <x v="1237"/>
    <s v="ENERES"/>
    <s v="NUEVO"/>
    <s v="ENERES"/>
    <d v="2025-12-18T16:05:59"/>
    <x v="1138"/>
    <s v="1128283269"/>
    <s v="MARTIN FERNANDO ARIAS HERNANDEZ"/>
    <s v="SIN DATOS"/>
    <s v="3007780450"/>
    <x v="1235"/>
    <x v="50"/>
    <s v="190616200252154001"/>
    <x v="50"/>
    <x v="2"/>
    <s v="Revisor Instalac. Regadas Oriente"/>
    <x v="1"/>
    <x v="2"/>
    <x v="1137"/>
    <s v="7 días 16:05"/>
    <x v="865"/>
    <x v="0"/>
    <s v="SIN DATO"/>
    <s v="SIN DATO"/>
    <s v="SIN DATO"/>
    <s v="ABIERTO"/>
    <n v="-75.37876"/>
    <n v="6.2153419999999997"/>
    <s v="SUR-ENE"/>
    <x v="3"/>
    <s v="1"/>
    <x v="0"/>
  </r>
  <r>
    <x v="1238"/>
    <s v="ENERES"/>
    <s v="NUEVO"/>
    <s v="ENERES"/>
    <d v="2025-12-18T16:06:41"/>
    <x v="1139"/>
    <s v="71050362"/>
    <s v="CARLOS MARIO RAMIREZ ATEHORTUA"/>
    <s v="SIN DATOS"/>
    <s v="3104334626"/>
    <x v="1236"/>
    <x v="48"/>
    <s v="181059521500000002"/>
    <x v="48"/>
    <x v="2"/>
    <s v="Revisor Instalac. Regadas Oriente"/>
    <x v="1"/>
    <x v="2"/>
    <x v="1138"/>
    <s v="7 días 16:06"/>
    <x v="866"/>
    <x v="0"/>
    <s v="SIN DATO"/>
    <s v="SIN DATO"/>
    <s v="SIN DATO"/>
    <s v="ABIERTO"/>
    <n v="-75.211065669999996"/>
    <n v="6.1912601699999996"/>
    <s v="SUR-ENE"/>
    <x v="3"/>
    <s v="1"/>
    <x v="0"/>
  </r>
  <r>
    <x v="1239"/>
    <s v="ENERES"/>
    <s v="NUEVO"/>
    <s v="ENERES"/>
    <d v="2025-12-18T16:39:27"/>
    <x v="1140"/>
    <s v="1041202983"/>
    <s v="DUBER ALEXANDER MESA GONZALEZ"/>
    <s v="4622920"/>
    <s v="3138033384"/>
    <x v="1237"/>
    <x v="54"/>
    <s v="190313200352802001"/>
    <x v="54"/>
    <x v="2"/>
    <s v="Revisor Instalac. Regadas Oriente"/>
    <x v="1"/>
    <x v="2"/>
    <x v="1139"/>
    <s v="7 días 16:39"/>
    <x v="867"/>
    <x v="0"/>
    <s v="SIN DATO"/>
    <s v="SIN DATO"/>
    <s v="SIN DATO"/>
    <s v="ABIERTO"/>
    <n v="-75.157638469999995"/>
    <n v="6.1018055899999997"/>
    <s v="SUR-ENE"/>
    <x v="3"/>
    <s v="1"/>
    <x v="0"/>
  </r>
  <r>
    <x v="1240"/>
    <s v="ENENOR"/>
    <s v="CAMBI"/>
    <s v="ENENOR"/>
    <d v="2025-12-18T17:39:31"/>
    <x v="1141"/>
    <s v="70285046"/>
    <s v="MIGUEL ANGEL GIRALDO ARBELAEZ"/>
    <s v="SIN DATOS"/>
    <s v="3116162102"/>
    <x v="1238"/>
    <x v="46"/>
    <s v="190674100208800000"/>
    <x v="46"/>
    <x v="0"/>
    <s v="Revisor Instalac. Regadas Oriente"/>
    <x v="1"/>
    <x v="2"/>
    <x v="1140"/>
    <s v="7 días 17:39"/>
    <x v="868"/>
    <x v="0"/>
    <s v="SIN DATO"/>
    <s v="SIN DATO"/>
    <s v="SIN DATO"/>
    <s v="ABIERTO"/>
    <n v="-75.33243865"/>
    <n v="6.2812911299999996"/>
    <s v="SUR-ENE"/>
    <x v="3"/>
    <s v="2"/>
    <x v="0"/>
  </r>
  <r>
    <x v="1241"/>
    <s v="ENERES"/>
    <s v="NUEVO"/>
    <s v="ENERES"/>
    <d v="2025-12-18T17:39:46"/>
    <x v="1142"/>
    <s v="94289227"/>
    <s v="JOAN OLMEDO VALLEJO MUNOZ"/>
    <s v="SIN DATOS"/>
    <s v="3146131072"/>
    <x v="1239"/>
    <x v="49"/>
    <s v="190616200252254001"/>
    <x v="49"/>
    <x v="2"/>
    <s v="Revisor Instalac. Regadas Oriente"/>
    <x v="1"/>
    <x v="2"/>
    <x v="1141"/>
    <s v="7 días 17:39"/>
    <x v="868"/>
    <x v="0"/>
    <s v="SIN DATO"/>
    <s v="SIN DATO"/>
    <s v="SIN DATO"/>
    <s v="ABIERTO"/>
    <n v="-75.383906999999994"/>
    <n v="6.2210739999999998"/>
    <s v="SUR-ENE"/>
    <x v="3"/>
    <s v="1"/>
    <x v="0"/>
  </r>
  <r>
    <x v="1242"/>
    <s v="ENEMRT"/>
    <s v="NUEVO"/>
    <s v="ENEMVI"/>
    <d v="2025-12-18T20:36:52"/>
    <x v="1143"/>
    <s v="1036393700"/>
    <s v="JONATHAN ANDRES MONTOYA GARCIA"/>
    <s v="SIN DATOS"/>
    <s v="3002745269"/>
    <x v="1240"/>
    <x v="60"/>
    <s v="190149200643622000"/>
    <x v="60"/>
    <x v="9"/>
    <s v="ORIENTE-RMRT-Edwin F. Feria Torres"/>
    <x v="1"/>
    <x v="7"/>
    <x v="1142"/>
    <s v="7 días 20:36"/>
    <x v="869"/>
    <x v="0"/>
    <s v="SIN DATO"/>
    <s v="SIN DATO"/>
    <s v="SIN DATO"/>
    <s v="ABIERTO"/>
    <n v="-75.343233999999995"/>
    <n v="6.0976900000000001"/>
    <s v="SUR-ENE"/>
    <x v="3"/>
    <s v="1"/>
    <x v="0"/>
  </r>
  <r>
    <x v="1243"/>
    <s v="ENERES"/>
    <s v="NUEVO"/>
    <s v="ENERES"/>
    <d v="2025-12-19T07:17:39"/>
    <x v="1144"/>
    <s v="1000725058"/>
    <s v="JULIAN ANDRES FRANCO HERRERA"/>
    <s v="3808080"/>
    <s v="3186487177"/>
    <x v="1241"/>
    <x v="60"/>
    <s v="190149200580934001"/>
    <x v="60"/>
    <x v="2"/>
    <s v="Revisor Instalac. Regadas Oriente"/>
    <x v="1"/>
    <x v="2"/>
    <x v="1143"/>
    <s v="6 días 07:17"/>
    <x v="870"/>
    <x v="0"/>
    <s v="SIN DATO"/>
    <s v="SIN DATO"/>
    <s v="SIN DATO"/>
    <s v="ABIERTO"/>
    <n v="-75.320703330000001"/>
    <n v="6.09062167"/>
    <s v="SUR-ENE"/>
    <x v="3"/>
    <s v="1"/>
    <x v="0"/>
  </r>
  <r>
    <x v="1244"/>
    <s v="ENERES"/>
    <s v="CAMBI"/>
    <s v="ENERES"/>
    <d v="2025-12-19T07:32:18"/>
    <x v="1145"/>
    <s v="71670838"/>
    <s v="JAIRO NEIRA ESPINOSA"/>
    <s v="SIN DATOS"/>
    <s v="3002663789"/>
    <x v="1242"/>
    <x v="64"/>
    <s v="190607100318715000"/>
    <x v="64"/>
    <x v="7"/>
    <s v="Revisor Instalac. Regadas Oriente"/>
    <x v="1"/>
    <x v="2"/>
    <x v="1144"/>
    <s v="6 días 07:32"/>
    <x v="871"/>
    <x v="0"/>
    <s v="SIN DATO"/>
    <s v="SIN DATO"/>
    <s v="SIN DATO"/>
    <s v="ABIERTO"/>
    <n v="-75.506409000000005"/>
    <n v="6.053801"/>
    <s v="SUR-ENE"/>
    <x v="3"/>
    <s v="2"/>
    <x v="0"/>
  </r>
  <r>
    <x v="1245"/>
    <s v="ENEMRT"/>
    <s v="NUEVO"/>
    <s v="ENEMVI"/>
    <d v="2025-12-19T08:47:16"/>
    <x v="1146"/>
    <s v="71052901"/>
    <s v="LUIS FERNANDO MONTOYA ARBOLEDA"/>
    <s v="SIN DATOS"/>
    <s v="3217798508"/>
    <x v="1243"/>
    <x v="55"/>
    <s v="190197200488700000"/>
    <x v="55"/>
    <x v="9"/>
    <s v="ORIENTE-RMRT-Edwin F. Feria Torres"/>
    <x v="1"/>
    <x v="7"/>
    <x v="1145"/>
    <s v="6 días 08:47"/>
    <x v="872"/>
    <x v="0"/>
    <s v="SIN DATO"/>
    <s v="SIN DATO"/>
    <s v="SIN DATO"/>
    <s v="ABIERTO"/>
    <n v="-75.205029390000007"/>
    <n v="6.0567792899999997"/>
    <s v="SUR-ENE"/>
    <x v="3"/>
    <s v="1"/>
    <x v="0"/>
  </r>
  <r>
    <x v="1246"/>
    <s v="ENERES"/>
    <s v="NUEVO"/>
    <s v="ENERES"/>
    <d v="2025-12-19T09:06:04"/>
    <x v="1147"/>
    <s v="3536697"/>
    <s v="JOSE JESUS OCAMPO BLANDON"/>
    <s v="SIN DATOS"/>
    <s v="3133916905"/>
    <x v="1244"/>
    <x v="67"/>
    <s v="190483200942200001"/>
    <x v="67"/>
    <x v="2"/>
    <s v="Revisor Instalac. Regadas Oriente"/>
    <x v="1"/>
    <x v="2"/>
    <x v="1146"/>
    <s v="6 días 09:06"/>
    <x v="873"/>
    <x v="0"/>
    <s v="SIN DATO"/>
    <s v="SIN DATO"/>
    <s v="SIN DATO"/>
    <s v="ABIERTO"/>
    <n v="-75.191981330000004"/>
    <n v="5.6127803299999997"/>
    <s v="SUR-ENE"/>
    <x v="3"/>
    <s v="1"/>
    <x v="0"/>
  </r>
  <r>
    <x v="1247"/>
    <s v="ENENOR"/>
    <s v="NUEVO"/>
    <s v="ENENOR"/>
    <d v="2025-12-19T09:10:26"/>
    <x v="1148"/>
    <s v="15425781"/>
    <s v="JORGE LEON JIMENEZ GIRALDO"/>
    <s v="SIN DATOS"/>
    <s v="3118044460"/>
    <x v="1245"/>
    <x v="51"/>
    <s v="190440200913905001"/>
    <x v="51"/>
    <x v="6"/>
    <s v="Revisor Instalac. Regadas Oriente"/>
    <x v="1"/>
    <x v="2"/>
    <x v="1147"/>
    <s v="6 días 09:10"/>
    <x v="874"/>
    <x v="0"/>
    <s v="SIN DATO"/>
    <s v="SIN DATO"/>
    <s v="SIN DATO"/>
    <s v="ABIERTO"/>
    <n v="-75.312139999999999"/>
    <n v="6.1753349999999996"/>
    <s v="SUR-ENE"/>
    <x v="3"/>
    <s v="1"/>
    <x v="0"/>
  </r>
  <r>
    <x v="1248"/>
    <s v="ENERES"/>
    <s v="NUEVO"/>
    <s v="ENERES"/>
    <d v="2025-12-19T10:09:52"/>
    <x v="1149"/>
    <s v="39443579"/>
    <s v="MARIA VERONICA PELAEZ ECHEVERRI"/>
    <s v="SIN DATOS"/>
    <s v="3127574587"/>
    <x v="1246"/>
    <x v="49"/>
    <s v="190319203800490002"/>
    <x v="49"/>
    <x v="2"/>
    <s v="Revisor Instalac. Regadas Oriente"/>
    <x v="1"/>
    <x v="2"/>
    <x v="1148"/>
    <s v="6 días 10:09"/>
    <x v="875"/>
    <x v="0"/>
    <s v="SIN DATO"/>
    <s v="SIN DATO"/>
    <s v="SIN DATO"/>
    <s v="ABIERTO"/>
    <n v="-75.385883210000003"/>
    <n v="6.2331520600000001"/>
    <s v="SUR-ENE"/>
    <x v="3"/>
    <s v="1"/>
    <x v="0"/>
  </r>
  <r>
    <x v="1249"/>
    <s v="ENENOR"/>
    <s v="NUEVO"/>
    <s v="ENENOR"/>
    <d v="2025-12-19T10:10:09"/>
    <x v="1150"/>
    <s v="70047335"/>
    <s v="JULIO CESAR MONTOYA CORREA"/>
    <s v="3738087"/>
    <s v="3053144038"/>
    <x v="1247"/>
    <x v="56"/>
    <s v="190375100821098003"/>
    <x v="56"/>
    <x v="6"/>
    <s v="Revisor Instalac. Regadas Oriente"/>
    <x v="1"/>
    <x v="2"/>
    <x v="1149"/>
    <s v="6 días 10:10"/>
    <x v="876"/>
    <x v="0"/>
    <s v="SIN DATO"/>
    <s v="SIN DATO"/>
    <s v="SIN DATO"/>
    <s v="ABIERTO"/>
    <n v="-75.427318999999997"/>
    <n v="6.0244499999999999"/>
    <s v="SUR-ENE"/>
    <x v="3"/>
    <s v="1"/>
    <x v="0"/>
  </r>
  <r>
    <x v="1250"/>
    <s v="ENERES"/>
    <s v="NUEVO"/>
    <s v="ENERES"/>
    <d v="2025-12-19T10:13:50"/>
    <x v="1151"/>
    <s v="1036943512"/>
    <s v="JUAN SIMON CASTRO GIL"/>
    <s v="SIN DATOS"/>
    <s v="3203964401"/>
    <x v="1248"/>
    <x v="50"/>
    <s v="190614100434400201"/>
    <x v="50"/>
    <x v="2"/>
    <s v="Revisor Instalac. Regadas Oriente"/>
    <x v="1"/>
    <x v="2"/>
    <x v="1150"/>
    <s v="6 días 10:13"/>
    <x v="877"/>
    <x v="0"/>
    <s v="SIN DATO"/>
    <s v="SIN DATO"/>
    <s v="SIN DATO"/>
    <s v="ABIERTO"/>
    <n v="-75.375912"/>
    <n v="6.1508260000000003"/>
    <s v="SUR-ENE"/>
    <x v="3"/>
    <s v="1"/>
    <x v="0"/>
  </r>
  <r>
    <x v="1251"/>
    <s v="ENERES"/>
    <s v="NUEVO"/>
    <s v="ENERES"/>
    <d v="2025-12-19T10:14:48"/>
    <x v="1152"/>
    <s v="1017181434"/>
    <s v="SEBASTIAN OCHOA LOPEZ"/>
    <s v="SIN DATOS"/>
    <s v="3122746034"/>
    <x v="1249"/>
    <x v="51"/>
    <s v="190319203838570227"/>
    <x v="51"/>
    <x v="2"/>
    <s v="Revisor Instalac. Regadas Oriente"/>
    <x v="1"/>
    <x v="2"/>
    <x v="1151"/>
    <s v="6 días 10:14"/>
    <x v="878"/>
    <x v="0"/>
    <s v="SIN DATO"/>
    <s v="SIN DATO"/>
    <s v="SIN DATO"/>
    <s v="ABIERTO"/>
    <n v="-75.302889117000007"/>
    <n v="6.1865375130000801"/>
    <s v="SUR-ENE"/>
    <x v="3"/>
    <s v="1"/>
    <x v="0"/>
  </r>
  <r>
    <x v="1252"/>
    <s v="ENERES"/>
    <s v="CAMBI"/>
    <s v="ENERES"/>
    <d v="2025-12-19T10:17:00"/>
    <x v="1153"/>
    <s v="1036940108"/>
    <s v="SANTIAGO ANDRES CASTRO GIL"/>
    <s v="SIN DATOS"/>
    <s v="3203964401"/>
    <x v="1250"/>
    <x v="50"/>
    <s v="190614100434400000"/>
    <x v="50"/>
    <x v="7"/>
    <s v="Revisor Instalac. Regadas Oriente"/>
    <x v="0"/>
    <x v="0"/>
    <x v="1152"/>
    <s v="6 días 10:17"/>
    <x v="879"/>
    <x v="1"/>
    <s v="SIN DATO"/>
    <s v="SIN DATO"/>
    <s v="SIN DATO"/>
    <s v="ABIERTO"/>
    <n v="-75.376104999999995"/>
    <n v="6.150849"/>
    <s v="SUR-ENE"/>
    <x v="3"/>
    <s v="2"/>
    <x v="1"/>
  </r>
  <r>
    <x v="1253"/>
    <s v="ENERES"/>
    <s v="NUEVO"/>
    <s v="ENERES"/>
    <d v="2025-12-19T10:17:58"/>
    <x v="1154"/>
    <s v="1036943512"/>
    <s v="JUAN SIMON CASTRO GIL"/>
    <s v="SIN DATOS"/>
    <s v="3203964401"/>
    <x v="1251"/>
    <x v="50"/>
    <s v="190614100434400202"/>
    <x v="50"/>
    <x v="2"/>
    <s v="Revisor Instalac. Regadas Oriente"/>
    <x v="1"/>
    <x v="2"/>
    <x v="1153"/>
    <s v="6 días 10:17"/>
    <x v="434"/>
    <x v="0"/>
    <s v="SIN DATO"/>
    <s v="SIN DATO"/>
    <s v="SIN DATO"/>
    <s v="ABIERTO"/>
    <n v="-75.375912"/>
    <n v="6.1508260000000003"/>
    <s v="SUR-ENE"/>
    <x v="3"/>
    <s v="1"/>
    <x v="0"/>
  </r>
  <r>
    <x v="1254"/>
    <s v="ENERES"/>
    <s v="NUEVO"/>
    <s v="ENERES"/>
    <d v="2025-12-19T10:20:05"/>
    <x v="1155"/>
    <s v="39444629"/>
    <s v="GLORIA PATRICIA MONTOYA ZAPATA"/>
    <s v="SIN DATOS"/>
    <s v="3106420229"/>
    <x v="1252"/>
    <x v="51"/>
    <s v="190439100676160001"/>
    <x v="51"/>
    <x v="2"/>
    <s v="Revisor Instalac. Regadas Oriente"/>
    <x v="1"/>
    <x v="2"/>
    <x v="1154"/>
    <s v="6 días 10:20"/>
    <x v="658"/>
    <x v="0"/>
    <s v="SIN DATO"/>
    <s v="SIN DATO"/>
    <s v="SIN DATO"/>
    <s v="ABIERTO"/>
    <n v="-75.339646000000002"/>
    <n v="6.1666650000000001"/>
    <s v="SUR-ENE"/>
    <x v="3"/>
    <s v="1"/>
    <x v="0"/>
  </r>
  <r>
    <x v="1255"/>
    <s v="ENERES"/>
    <s v="NUEVO"/>
    <s v="ENERES"/>
    <d v="2025-12-19T10:24:14"/>
    <x v="1156"/>
    <s v="98668112"/>
    <s v="HERMEN ALEXANDER GOMEZ SANCHEZ"/>
    <s v="SIN DATOS"/>
    <s v="3106420229"/>
    <x v="1253"/>
    <x v="49"/>
    <s v="190319206915780003"/>
    <x v="49"/>
    <x v="2"/>
    <s v="Revisor Instalac. Regadas Oriente"/>
    <x v="1"/>
    <x v="2"/>
    <x v="1155"/>
    <s v="6 días 10:24"/>
    <x v="880"/>
    <x v="0"/>
    <s v="SIN DATO"/>
    <s v="SIN DATO"/>
    <s v="SIN DATO"/>
    <s v="ABIERTO"/>
    <n v="-75.394116679999996"/>
    <n v="6.29529373"/>
    <s v="SUR-ENE"/>
    <x v="3"/>
    <s v="1"/>
    <x v="0"/>
  </r>
  <r>
    <x v="1256"/>
    <s v="ENERES"/>
    <s v="NUEVO"/>
    <s v="ENERES"/>
    <d v="2025-12-19T10:40:16"/>
    <x v="1157"/>
    <s v="70287282"/>
    <s v="MARIO ENRIQUE MARIN MONTOYA"/>
    <s v="SIN DATOS"/>
    <s v="3247687974"/>
    <x v="1254"/>
    <x v="46"/>
    <s v="190674100070600002"/>
    <x v="46"/>
    <x v="2"/>
    <s v="Revisor Instalac. Regadas Oriente"/>
    <x v="1"/>
    <x v="2"/>
    <x v="1156"/>
    <s v="6 días 10:40"/>
    <x v="881"/>
    <x v="0"/>
    <s v="SIN DATO"/>
    <s v="SIN DATO"/>
    <s v="SIN DATO"/>
    <s v="ABIERTO"/>
    <n v="-75.333981859999994"/>
    <n v="6.2866291700000003"/>
    <s v="SUR-ENE"/>
    <x v="3"/>
    <s v="1"/>
    <x v="0"/>
  </r>
  <r>
    <x v="1257"/>
    <s v="ENERES"/>
    <s v="NUEVO"/>
    <s v="ENERES"/>
    <d v="2025-12-19T10:48:47"/>
    <x v="1158"/>
    <s v="71112571"/>
    <s v=" HERNAN DARIO TRUJILLO GIRALDO"/>
    <s v="3216258"/>
    <s v="3192228545"/>
    <x v="1255"/>
    <x v="60"/>
    <s v="190149100155680001"/>
    <x v="60"/>
    <x v="2"/>
    <s v="Revisor Instalac. Regadas Oriente"/>
    <x v="1"/>
    <x v="2"/>
    <x v="1157"/>
    <s v="6 días 10:48"/>
    <x v="71"/>
    <x v="0"/>
    <s v="SIN DATO"/>
    <s v="SIN DATO"/>
    <s v="SIN DATO"/>
    <s v="ABIERTO"/>
    <n v="-75.334601000000006"/>
    <n v="6.0732350000000004"/>
    <s v="SUR-ENE"/>
    <x v="3"/>
    <s v="1"/>
    <x v="0"/>
  </r>
  <r>
    <x v="1258"/>
    <s v="ENERES"/>
    <s v="NUEVO"/>
    <s v="ENERES"/>
    <d v="2025-12-19T10:57:29"/>
    <x v="1159"/>
    <s v="71556725"/>
    <s v="JUAN CARLOS ARBELAEZ SAENZ"/>
    <s v="SIN DATOS"/>
    <s v="3006736583"/>
    <x v="1256"/>
    <x v="50"/>
    <s v="190617200794012003"/>
    <x v="50"/>
    <x v="2"/>
    <s v="Revisor Instalac. Regadas Oriente"/>
    <x v="1"/>
    <x v="2"/>
    <x v="1158"/>
    <s v="6 días 10:57"/>
    <x v="882"/>
    <x v="0"/>
    <s v="SIN DATO"/>
    <s v="SIN DATO"/>
    <s v="SIN DATO"/>
    <s v="ABIERTO"/>
    <n v="-75.377015"/>
    <n v="6.1208390000000001"/>
    <s v="SUR-ENE"/>
    <x v="3"/>
    <s v="1"/>
    <x v="0"/>
  </r>
  <r>
    <x v="1259"/>
    <s v="ENEMRT"/>
    <s v="NUEVO"/>
    <s v="ENEMVI"/>
    <d v="2025-12-19T11:00:25"/>
    <x v="1160"/>
    <s v="98568175"/>
    <s v="DIEGO ALEJANDRO SALAZAR USMA"/>
    <s v="SIN DATOS"/>
    <s v="3218338373"/>
    <x v="1257"/>
    <x v="49"/>
    <s v="130019599450000000"/>
    <x v="49"/>
    <x v="9"/>
    <s v="ORIENTE-RMRT-Edwin F. Feria Torres"/>
    <x v="1"/>
    <x v="7"/>
    <x v="1159"/>
    <s v="6 días 11:00"/>
    <x v="883"/>
    <x v="0"/>
    <s v="SIN DATO"/>
    <s v="SIN DATO"/>
    <s v="SIN DATO"/>
    <s v="ABIERTO"/>
    <n v="-75.482602999999997"/>
    <n v="6.2026899999999996"/>
    <s v="SUR-ENE"/>
    <x v="3"/>
    <s v="1"/>
    <x v="0"/>
  </r>
  <r>
    <x v="1260"/>
    <s v="ENERES"/>
    <s v="NUEVO"/>
    <s v="ENERES"/>
    <d v="2025-12-19T11:02:43"/>
    <x v="1161"/>
    <s v="70286202"/>
    <s v="LUIS CARLOS SANCHEZ LOPEZ"/>
    <s v="SIN DATOS"/>
    <s v="3234548415"/>
    <x v="1258"/>
    <x v="46"/>
    <s v="190674200603690002"/>
    <x v="46"/>
    <x v="2"/>
    <s v="Revisor Instalac. Regadas Oriente"/>
    <x v="1"/>
    <x v="2"/>
    <x v="1160"/>
    <s v="6 días 11:02"/>
    <x v="884"/>
    <x v="0"/>
    <s v="SIN DATO"/>
    <s v="SIN DATO"/>
    <s v="SIN DATO"/>
    <s v="ABIERTO"/>
    <n v="-75.358143999999996"/>
    <n v="6.3323650000000002"/>
    <s v="SUR-ENE"/>
    <x v="3"/>
    <s v="1"/>
    <x v="0"/>
  </r>
  <r>
    <x v="1261"/>
    <s v="ENERES"/>
    <s v="NUEVO"/>
    <s v="ENERES"/>
    <d v="2025-12-19T11:12:09"/>
    <x v="1162"/>
    <s v="80793691"/>
    <s v="YAMID ALEXANDER GIRALDO SALAZAR"/>
    <s v="SIN DATOS"/>
    <s v="3113358890"/>
    <x v="1259"/>
    <x v="65"/>
    <s v="190584200373105003"/>
    <x v="65"/>
    <x v="2"/>
    <s v="Revisor Instalac. Regadas Oriente"/>
    <x v="1"/>
    <x v="2"/>
    <x v="1161"/>
    <s v="6 días 11:12"/>
    <x v="885"/>
    <x v="0"/>
    <s v="SIN DATO"/>
    <s v="SIN DATO"/>
    <s v="SIN DATO"/>
    <s v="ABIERTO"/>
    <n v="-74.716362000000004"/>
    <n v="5.9124420000000004"/>
    <s v="SUR-ENE"/>
    <x v="3"/>
    <s v="1"/>
    <x v="0"/>
  </r>
  <r>
    <x v="1262"/>
    <s v="ENERES"/>
    <s v="NUEVO"/>
    <s v="ENERES"/>
    <d v="2025-12-19T11:20:21"/>
    <x v="1163"/>
    <s v="70286202"/>
    <s v="LUIS CARLOS SANCHEZ LOPEZ"/>
    <s v="SIN DATOS"/>
    <s v="3247687974"/>
    <x v="1260"/>
    <x v="46"/>
    <s v="190674200603690003"/>
    <x v="46"/>
    <x v="2"/>
    <s v="Revisor Instalac. Regadas Oriente"/>
    <x v="1"/>
    <x v="2"/>
    <x v="1162"/>
    <s v="6 días 11:20"/>
    <x v="214"/>
    <x v="0"/>
    <s v="SIN DATO"/>
    <s v="SIN DATO"/>
    <s v="SIN DATO"/>
    <s v="ABIERTO"/>
    <n v="-75.361213000000006"/>
    <n v="6.3304429999999998"/>
    <s v="SUR-ENE"/>
    <x v="3"/>
    <s v="1"/>
    <x v="0"/>
  </r>
  <r>
    <x v="1263"/>
    <s v="ENERES"/>
    <s v="NUEVO"/>
    <s v="ENERES"/>
    <d v="2025-12-19T11:21:15"/>
    <x v="1164"/>
    <s v="71112571"/>
    <s v=" HERNAN DARIO TRUJILLO GIRALDO"/>
    <s v="3216258"/>
    <s v="3192228545"/>
    <x v="1261"/>
    <x v="60"/>
    <s v="190149100155680002"/>
    <x v="60"/>
    <x v="2"/>
    <s v="Revisor Instalac. Regadas Oriente"/>
    <x v="1"/>
    <x v="2"/>
    <x v="1163"/>
    <s v="6 días 11:21"/>
    <x v="886"/>
    <x v="0"/>
    <s v="SIN DATO"/>
    <s v="SIN DATO"/>
    <s v="SIN DATO"/>
    <s v="ABIERTO"/>
    <n v="-75.334601000000006"/>
    <n v="6.0732350000000004"/>
    <s v="SUR-ENE"/>
    <x v="3"/>
    <s v="1"/>
    <x v="0"/>
  </r>
  <r>
    <x v="1264"/>
    <s v="ENERES"/>
    <s v="NUEVO"/>
    <s v="ENERES"/>
    <d v="2025-12-19T11:29:09"/>
    <x v="1165"/>
    <s v="21778245"/>
    <s v="MARIA ALBA GARCIA GIRALDO"/>
    <s v="SIN DATOS"/>
    <s v="3104410570"/>
    <x v="1262"/>
    <x v="48"/>
    <s v="181009121890000001"/>
    <x v="48"/>
    <x v="2"/>
    <s v="Revisor Instalac. Regadas Oriente"/>
    <x v="1"/>
    <x v="2"/>
    <x v="1164"/>
    <s v="6 días 11:29"/>
    <x v="887"/>
    <x v="0"/>
    <s v="SIN DATO"/>
    <s v="SIN DATO"/>
    <s v="SIN DATO"/>
    <s v="ABIERTO"/>
    <n v="-75.235382029999997"/>
    <n v="6.2156070999999997"/>
    <s v="SUR-ENE"/>
    <x v="3"/>
    <s v="1"/>
    <x v="0"/>
  </r>
  <r>
    <x v="1265"/>
    <s v="ENEMRT"/>
    <s v="NUEVO"/>
    <s v="ENEMVI"/>
    <d v="2025-12-19T11:33:04"/>
    <x v="1166"/>
    <s v="1044101662"/>
    <s v="JOHAN SEBASTIAN GONZALEZ GARCIA"/>
    <s v="SIN DATOS"/>
    <s v="3168317038"/>
    <x v="1263"/>
    <x v="49"/>
    <s v="190319205240704000"/>
    <x v="49"/>
    <x v="9"/>
    <s v="ORIENTE-RMRT-Edwin F. Feria Torres"/>
    <x v="1"/>
    <x v="7"/>
    <x v="1165"/>
    <s v="6 días 11:33"/>
    <x v="888"/>
    <x v="0"/>
    <s v="SIN DATO"/>
    <s v="SIN DATO"/>
    <s v="SIN DATO"/>
    <s v="ABIERTO"/>
    <n v="-75.409790259999994"/>
    <n v="6.2267969799999996"/>
    <s v="SUR-ENE"/>
    <x v="3"/>
    <s v="1"/>
    <x v="0"/>
  </r>
  <r>
    <x v="1266"/>
    <s v="ENERES"/>
    <s v="NUEVO"/>
    <s v="ENERES"/>
    <d v="2025-12-19T11:42:06"/>
    <x v="1167"/>
    <s v="71112571"/>
    <s v=" HERNAN DARIO TRUJILLO GIRALDO"/>
    <s v="3216258"/>
    <s v="3192228545"/>
    <x v="1264"/>
    <x v="60"/>
    <s v="190149100155680003"/>
    <x v="60"/>
    <x v="2"/>
    <s v="Revisor Instalac. Regadas Oriente"/>
    <x v="1"/>
    <x v="2"/>
    <x v="1166"/>
    <s v="6 días 11:42"/>
    <x v="470"/>
    <x v="0"/>
    <s v="SIN DATO"/>
    <s v="SIN DATO"/>
    <s v="SIN DATO"/>
    <s v="ABIERTO"/>
    <n v="-75.334601000000006"/>
    <n v="6.0732350000000004"/>
    <s v="SUR-ENE"/>
    <x v="3"/>
    <s v="1"/>
    <x v="0"/>
  </r>
  <r>
    <x v="1267"/>
    <s v="ENERES"/>
    <s v="NUEVO"/>
    <s v="ENERES"/>
    <d v="2025-12-19T11:44:19"/>
    <x v="1168"/>
    <s v="15352283"/>
    <s v="JADER DE  JESUS GOMEZ TORO"/>
    <s v="SIN DATOS"/>
    <s v="3136733457"/>
    <x v="1265"/>
    <x v="61"/>
    <s v="190400100157730100"/>
    <x v="61"/>
    <x v="2"/>
    <s v="Revisor Instalac. Regadas Oriente"/>
    <x v="1"/>
    <x v="2"/>
    <x v="1167"/>
    <s v="6 días 11:44"/>
    <x v="889"/>
    <x v="0"/>
    <s v="SIN DATO"/>
    <s v="SIN DATO"/>
    <s v="SIN DATO"/>
    <s v="ABIERTO"/>
    <n v="-75.363013039999998"/>
    <n v="5.9752072800000002"/>
    <s v="SUR-ENE"/>
    <x v="3"/>
    <s v="1"/>
    <x v="0"/>
  </r>
  <r>
    <x v="1268"/>
    <s v="ENERES"/>
    <s v="NUEVO"/>
    <s v="ENERES"/>
    <d v="2025-12-19T13:08:27"/>
    <x v="1169"/>
    <s v="22102469"/>
    <s v="GABRIELA OROZCO GALLEGO"/>
    <s v="SIN DATOS"/>
    <s v="3117723853"/>
    <x v="1266"/>
    <x v="46"/>
    <s v="190674200710990003"/>
    <x v="46"/>
    <x v="2"/>
    <s v="Revisor Instalac. Regadas Oriente"/>
    <x v="1"/>
    <x v="2"/>
    <x v="1168"/>
    <s v="6 días 13:08"/>
    <x v="304"/>
    <x v="0"/>
    <s v="SIN DATO"/>
    <s v="SIN DATO"/>
    <s v="SIN DATO"/>
    <s v="ABIERTO"/>
    <n v="-75.338763470000004"/>
    <n v="6.24218896"/>
    <s v="SUR-ENE"/>
    <x v="3"/>
    <s v="1"/>
    <x v="0"/>
  </r>
  <r>
    <x v="1269"/>
    <s v="ENERES"/>
    <s v="NUEVO"/>
    <s v="ENERES"/>
    <d v="2025-12-19T13:14:53"/>
    <x v="1170"/>
    <s v="15424472"/>
    <s v="JUAN UBALDO MONSALVE VARGAS"/>
    <s v="SIN DATOS"/>
    <s v="3113730342"/>
    <x v="1267"/>
    <x v="50"/>
    <s v="900056150001896489"/>
    <x v="50"/>
    <x v="2"/>
    <s v="Revisor Instalac. Regadas Oriente"/>
    <x v="0"/>
    <x v="0"/>
    <x v="1169"/>
    <s v="6 días 13:14"/>
    <x v="890"/>
    <x v="1"/>
    <s v="SIN DATO"/>
    <s v="SIN DATO"/>
    <s v="SIN DATO"/>
    <s v="ABIERTO"/>
    <n v="-75.379386960000005"/>
    <n v="6.1425383399999998"/>
    <s v="SUR-ENE"/>
    <x v="3"/>
    <s v="1"/>
    <x v="1"/>
  </r>
  <r>
    <x v="1270"/>
    <s v="ENERES"/>
    <s v="NUEVO"/>
    <s v="ENERES"/>
    <d v="2025-12-19T13:17:30"/>
    <x v="1171"/>
    <s v="1034986825"/>
    <s v="MARIANA MARIN SALAZAR"/>
    <s v="SIN DATOS"/>
    <s v="3104410570"/>
    <x v="1268"/>
    <x v="48"/>
    <s v="370122007000360001"/>
    <x v="48"/>
    <x v="2"/>
    <s v="Revisor Instalac. Regadas Oriente"/>
    <x v="1"/>
    <x v="2"/>
    <x v="1170"/>
    <s v="6 días 13:17"/>
    <x v="105"/>
    <x v="0"/>
    <s v="SIN DATO"/>
    <s v="SIN DATO"/>
    <s v="SIN DATO"/>
    <s v="ABIERTO"/>
    <n v="-75.245115999999996"/>
    <n v="6.2169819999999998"/>
    <s v="SUR-ENE"/>
    <x v="3"/>
    <s v="1"/>
    <x v="0"/>
  </r>
  <r>
    <x v="1271"/>
    <s v="ENERES"/>
    <s v="NUEVO"/>
    <s v="ENERES"/>
    <d v="2025-12-19T13:17:50"/>
    <x v="1172"/>
    <s v="15424472"/>
    <s v="JUAN UBALDO MONSALVE VARGAS"/>
    <s v="SIN DATOS"/>
    <s v="3113730342"/>
    <x v="1269"/>
    <x v="50"/>
    <s v="900056150001896533"/>
    <x v="50"/>
    <x v="2"/>
    <s v="Revisor Instalac. Regadas Oriente"/>
    <x v="0"/>
    <x v="0"/>
    <x v="1171"/>
    <s v="6 días 13:17"/>
    <x v="891"/>
    <x v="1"/>
    <s v="SIN DATO"/>
    <s v="SIN DATO"/>
    <s v="SIN DATO"/>
    <s v="ABIERTO"/>
    <n v="-75.379386960000005"/>
    <n v="6.1425383399999998"/>
    <s v="SUR-ENE"/>
    <x v="3"/>
    <s v="1"/>
    <x v="1"/>
  </r>
  <r>
    <x v="1272"/>
    <s v="ENEMRT"/>
    <s v="NUEVO"/>
    <s v="ENEMVI"/>
    <d v="2025-12-19T13:23:47"/>
    <x v="1173"/>
    <s v="71050588"/>
    <s v="JESUS MARIA CORREA RIVERA"/>
    <s v="SIN DATOS"/>
    <s v="3148886814"/>
    <x v="1270"/>
    <x v="55"/>
    <s v="190197200355600000"/>
    <x v="55"/>
    <x v="9"/>
    <s v="ORIENTE-RMRT-Edwin F. Feria Torres"/>
    <x v="1"/>
    <x v="7"/>
    <x v="1172"/>
    <s v="6 días 13:23"/>
    <x v="892"/>
    <x v="0"/>
    <s v="SIN DATO"/>
    <s v="SIN DATO"/>
    <s v="SIN DATO"/>
    <s v="ABIERTO"/>
    <n v="-75.159131279999997"/>
    <n v="6.0768993699999996"/>
    <s v="SUR-ENE"/>
    <x v="3"/>
    <s v="1"/>
    <x v="0"/>
  </r>
  <r>
    <x v="1273"/>
    <s v="ENERES"/>
    <s v="NUEVO"/>
    <s v="ENERES"/>
    <d v="2025-12-19T13:44:11"/>
    <x v="1174"/>
    <s v="15356056"/>
    <s v="HERNAN ALONSO ARBOLEDA POSADA"/>
    <s v="SIN DATOS"/>
    <s v="3232297883"/>
    <x v="1271"/>
    <x v="53"/>
    <s v="900050020001896503"/>
    <x v="53"/>
    <x v="2"/>
    <s v="Revisor Instalac. Regadas Oriente"/>
    <x v="0"/>
    <x v="0"/>
    <x v="1173"/>
    <s v="6 días 13:44"/>
    <x v="893"/>
    <x v="1"/>
    <s v="SIN DATO"/>
    <s v="SIN DATO"/>
    <s v="SIN DATO"/>
    <s v="ABIERTO"/>
    <n v="-75.438440944000007"/>
    <n v="5.8038435880000598"/>
    <s v="SUR-ENE"/>
    <x v="3"/>
    <s v="1"/>
    <x v="1"/>
  </r>
  <r>
    <x v="1274"/>
    <s v="ENERES"/>
    <s v="NUEVO"/>
    <s v="ENERES"/>
    <d v="2025-12-19T13:50:07"/>
    <x v="1175"/>
    <s v="1040051719"/>
    <s v="GERALDINE GARCIA OSORIO"/>
    <s v="SIN DATOS"/>
    <s v="3186487177"/>
    <x v="1272"/>
    <x v="56"/>
    <s v="190375100880262020"/>
    <x v="56"/>
    <x v="2"/>
    <s v="Revisor Instalac. Regadas Oriente"/>
    <x v="1"/>
    <x v="2"/>
    <x v="1174"/>
    <s v="6 días 13:50"/>
    <x v="375"/>
    <x v="0"/>
    <s v="SIN DATO"/>
    <s v="SIN DATO"/>
    <s v="SIN DATO"/>
    <s v="ABIERTO"/>
    <n v="-75.419601999999998"/>
    <n v="6.0287790000000001"/>
    <s v="SUR-ENE"/>
    <x v="3"/>
    <s v="1"/>
    <x v="0"/>
  </r>
  <r>
    <x v="1275"/>
    <s v="ENENOR"/>
    <s v="NUEVO"/>
    <s v="ENENOR"/>
    <d v="2025-12-19T14:08:52"/>
    <x v="1176"/>
    <s v="15046537"/>
    <s v="JOSE NICOLAS VERGARA MULFO"/>
    <s v="SIN DATOS"/>
    <s v="3113409531"/>
    <x v="1273"/>
    <x v="60"/>
    <s v="190149100397548012"/>
    <x v="60"/>
    <x v="6"/>
    <s v="Revisor Instalac. Regadas Oriente"/>
    <x v="1"/>
    <x v="2"/>
    <x v="1175"/>
    <s v="6 días 14:08"/>
    <x v="894"/>
    <x v="0"/>
    <s v="SIN DATO"/>
    <s v="SIN DATO"/>
    <s v="SIN DATO"/>
    <s v="ABIERTO"/>
    <n v="-75.327965000000006"/>
    <n v="6.0780880000000002"/>
    <s v="SUR-ENE"/>
    <x v="3"/>
    <s v="1"/>
    <x v="0"/>
  </r>
  <r>
    <x v="1276"/>
    <s v="ENENOR"/>
    <s v="NUEVO"/>
    <s v="ENENOR"/>
    <d v="2025-12-19T14:18:32"/>
    <x v="1177"/>
    <s v="1036392948"/>
    <s v="DALILA RAMIREZ HINCAPIE"/>
    <s v="SIN DATOS"/>
    <s v="3216258103"/>
    <x v="1274"/>
    <x v="60"/>
    <s v="190149100397660001"/>
    <x v="60"/>
    <x v="6"/>
    <s v="Revisor Instalac. Regadas Oriente"/>
    <x v="1"/>
    <x v="2"/>
    <x v="1176"/>
    <s v="6 días 14:18"/>
    <x v="895"/>
    <x v="0"/>
    <s v="SIN DATO"/>
    <s v="SIN DATO"/>
    <s v="SIN DATO"/>
    <s v="ABIERTO"/>
    <n v="-75.327965000000006"/>
    <n v="6.0780880000000002"/>
    <s v="SUR-ENE"/>
    <x v="3"/>
    <s v="1"/>
    <x v="0"/>
  </r>
  <r>
    <x v="1277"/>
    <s v="ENERES"/>
    <s v="NUEVO"/>
    <s v="ENERES"/>
    <d v="2025-12-19T14:19:00"/>
    <x v="1178"/>
    <s v="1020770818"/>
    <s v="DANIELA VELEZ QUINTERO"/>
    <s v="SIN DATOS"/>
    <s v="3234971594"/>
    <x v="1275"/>
    <x v="48"/>
    <s v="181055023000000010"/>
    <x v="48"/>
    <x v="2"/>
    <s v="Revisor Instalac. Regadas Oriente"/>
    <x v="1"/>
    <x v="2"/>
    <x v="1177"/>
    <s v="6 días 14:19"/>
    <x v="98"/>
    <x v="0"/>
    <s v="SIN DATO"/>
    <s v="SIN DATO"/>
    <s v="SIN DATO"/>
    <s v="ABIERTO"/>
    <n v="-75.213172"/>
    <n v="6.2252689999999999"/>
    <s v="SUR-ENE"/>
    <x v="3"/>
    <s v="1"/>
    <x v="0"/>
  </r>
  <r>
    <x v="1278"/>
    <s v="ENENOR"/>
    <s v="NUEVO"/>
    <s v="ENENOR"/>
    <d v="2025-12-19T14:48:27"/>
    <x v="1179"/>
    <s v="15380880"/>
    <s v="BERNARDO DE JESUS PALACIO VALLEJO"/>
    <s v="5534901"/>
    <s v="3113116646"/>
    <x v="1276"/>
    <x v="56"/>
    <s v="190375100486500101"/>
    <x v="56"/>
    <x v="6"/>
    <s v="Revisor Instalac. Regadas Oriente"/>
    <x v="1"/>
    <x v="2"/>
    <x v="1178"/>
    <s v="6 días 14:48"/>
    <x v="896"/>
    <x v="0"/>
    <s v="SIN DATO"/>
    <s v="SIN DATO"/>
    <s v="SIN DATO"/>
    <s v="ABIERTO"/>
    <n v="-75.434014770000005"/>
    <n v="6.0308543400000003"/>
    <s v="SUR-ENE"/>
    <x v="3"/>
    <s v="1"/>
    <x v="0"/>
  </r>
  <r>
    <x v="1279"/>
    <s v="ENERES"/>
    <s v="NUEVO"/>
    <s v="ENERES"/>
    <d v="2025-12-19T14:53:08"/>
    <x v="1180"/>
    <s v="15356056"/>
    <s v="HERNAN ALONSO ARBOLEDA POSADA"/>
    <s v="SIN DATOS"/>
    <s v="3232297883"/>
    <x v="1277"/>
    <x v="53"/>
    <s v="900050020001896693"/>
    <x v="53"/>
    <x v="2"/>
    <s v="Revisor Instalac. Regadas Oriente"/>
    <x v="0"/>
    <x v="0"/>
    <x v="1179"/>
    <s v="6 días 14:53"/>
    <x v="897"/>
    <x v="1"/>
    <s v="SIN DATO"/>
    <s v="SIN DATO"/>
    <s v="SIN DATO"/>
    <s v="ABIERTO"/>
    <n v="-75.438440944000007"/>
    <n v="5.8038435880000598"/>
    <s v="SUR-ENE"/>
    <x v="3"/>
    <s v="1"/>
    <x v="1"/>
  </r>
  <r>
    <x v="1280"/>
    <s v="ENEMRT"/>
    <s v="NUEVO"/>
    <s v="ENEMVI"/>
    <d v="2025-12-19T15:00:29"/>
    <x v="1181"/>
    <s v="70110416"/>
    <s v="IVAN DARIO VELEZ GONZALEZ"/>
    <s v="2506000"/>
    <s v="3004944152"/>
    <x v="1278"/>
    <x v="49"/>
    <s v="190318203141800000"/>
    <x v="49"/>
    <x v="9"/>
    <s v="ORIENTE-RMRT-Edwin F. Feria Torres"/>
    <x v="1"/>
    <x v="7"/>
    <x v="1180"/>
    <s v="6 días 15:00"/>
    <x v="898"/>
    <x v="0"/>
    <s v="SIN DATO"/>
    <s v="SIN DATO"/>
    <s v="SIN DATO"/>
    <s v="ABIERTO"/>
    <n v="-75.462144929999994"/>
    <n v="6.3231885700000001"/>
    <s v="SUR-ENE"/>
    <x v="3"/>
    <s v="1"/>
    <x v="0"/>
  </r>
  <r>
    <x v="1281"/>
    <s v="ENERES"/>
    <s v="NUEVO"/>
    <s v="ENERES"/>
    <d v="2025-12-19T15:04:46"/>
    <x v="1182"/>
    <s v="39446027"/>
    <s v="NATALIA TAMAYO MADRID"/>
    <s v="3021331"/>
    <s v="3186487177"/>
    <x v="1279"/>
    <x v="50"/>
    <s v="190617200652900001"/>
    <x v="50"/>
    <x v="2"/>
    <s v="Revisor Instalac. Regadas Oriente"/>
    <x v="1"/>
    <x v="2"/>
    <x v="1181"/>
    <s v="6 días 15:04"/>
    <x v="899"/>
    <x v="0"/>
    <s v="SIN DATO"/>
    <s v="SIN DATO"/>
    <s v="SIN DATO"/>
    <s v="ABIERTO"/>
    <n v="-75.403503330000007"/>
    <n v="6.1070431699999999"/>
    <s v="SUR-ENE"/>
    <x v="3"/>
    <s v="1"/>
    <x v="0"/>
  </r>
  <r>
    <x v="1282"/>
    <s v="ENERES"/>
    <s v="NUEVO"/>
    <s v="ENERES"/>
    <d v="2025-12-19T15:22:09"/>
    <x v="1183"/>
    <s v="1017176702"/>
    <s v="CRISTIAN CAMILO JIMENEZ GUERRA"/>
    <s v="2112336"/>
    <s v="3137988464"/>
    <x v="1280"/>
    <x v="48"/>
    <s v="181086808000000001"/>
    <x v="48"/>
    <x v="2"/>
    <s v="Revisor Instalac. Regadas Oriente"/>
    <x v="1"/>
    <x v="2"/>
    <x v="1182"/>
    <s v="6 días 15:22"/>
    <x v="900"/>
    <x v="0"/>
    <s v="SIN DATO"/>
    <s v="SIN DATO"/>
    <s v="SIN DATO"/>
    <s v="ABIERTO"/>
    <n v="-75.190801300000004"/>
    <n v="6.21329551"/>
    <s v="SUR-ENE"/>
    <x v="3"/>
    <s v="1"/>
    <x v="0"/>
  </r>
  <r>
    <x v="1283"/>
    <s v="ENERES"/>
    <s v="NUEVO"/>
    <s v="ENERES"/>
    <d v="2025-12-19T15:33:46"/>
    <x v="1184"/>
    <s v="21421169"/>
    <s v="MARIA ROCIO HERRERA GOMEZ"/>
    <s v="SIN DATOS"/>
    <s v="3117191264"/>
    <x v="1281"/>
    <x v="53"/>
    <s v="900050020001897384"/>
    <x v="53"/>
    <x v="2"/>
    <s v="Revisor Instalac. Regadas Oriente"/>
    <x v="0"/>
    <x v="0"/>
    <x v="1183"/>
    <s v="6 días 15:33"/>
    <x v="901"/>
    <x v="1"/>
    <s v="SIN DATO"/>
    <s v="SIN DATO"/>
    <s v="SIN DATO"/>
    <s v="ABIERTO"/>
    <n v="-75.438440944000007"/>
    <n v="5.8038435880000598"/>
    <s v="SUR-ENE"/>
    <x v="3"/>
    <s v="1"/>
    <x v="1"/>
  </r>
  <r>
    <x v="1284"/>
    <s v="ENERES"/>
    <s v="NUEVO"/>
    <s v="ENERES"/>
    <d v="2025-12-19T15:37:16"/>
    <x v="1185"/>
    <s v="39183483"/>
    <s v="NUBIA ASTRID RESTREPO RESTREPO"/>
    <s v="5681862"/>
    <s v="3007809806"/>
    <x v="1282"/>
    <x v="56"/>
    <s v="190376200492600003"/>
    <x v="56"/>
    <x v="2"/>
    <s v="Revisor Instalac. Regadas Oriente"/>
    <x v="1"/>
    <x v="2"/>
    <x v="1184"/>
    <s v="6 días 15:37"/>
    <x v="323"/>
    <x v="0"/>
    <s v="SIN DATO"/>
    <s v="SIN DATO"/>
    <s v="SIN DATO"/>
    <s v="ABIERTO"/>
    <n v="-75.433905330000002"/>
    <n v="5.9939109999999998"/>
    <s v="SUR-ENE"/>
    <x v="3"/>
    <s v="1"/>
    <x v="0"/>
  </r>
  <r>
    <x v="1285"/>
    <s v="ENERES"/>
    <s v="NUEVO"/>
    <s v="ENERES"/>
    <d v="2025-12-19T16:08:21"/>
    <x v="1186"/>
    <s v="1121956142"/>
    <s v="LEYDI YINED ORTIZ CESPEDES"/>
    <s v="SIN DATOS"/>
    <s v="3146925921"/>
    <x v="1283"/>
    <x v="61"/>
    <s v="190400200432100002"/>
    <x v="61"/>
    <x v="2"/>
    <s v="Revisor Instalac. Regadas Oriente"/>
    <x v="1"/>
    <x v="2"/>
    <x v="1185"/>
    <s v="6 días 16:08"/>
    <x v="902"/>
    <x v="0"/>
    <s v="SIN DATO"/>
    <s v="SIN DATO"/>
    <s v="SIN DATO"/>
    <s v="ABIERTO"/>
    <n v="-75.352055800000002"/>
    <n v="6.0098688999999998"/>
    <s v="SUR-ENE"/>
    <x v="3"/>
    <s v="1"/>
    <x v="0"/>
  </r>
  <r>
    <x v="1286"/>
    <s v="ENERES"/>
    <s v="NUEVO"/>
    <s v="ENERES"/>
    <d v="2025-12-19T16:14:25"/>
    <x v="1187"/>
    <s v="15423777"/>
    <s v="JOSE ORLANDO BEDOYA MUÑOZ"/>
    <s v="SIN DATOS"/>
    <s v="3104506522"/>
    <x v="1284"/>
    <x v="50"/>
    <s v="190616200321400008"/>
    <x v="50"/>
    <x v="2"/>
    <s v="Revisor Instalac. Regadas Oriente"/>
    <x v="1"/>
    <x v="2"/>
    <x v="1186"/>
    <s v="6 días 16:14"/>
    <x v="903"/>
    <x v="0"/>
    <s v="SIN DATO"/>
    <s v="SIN DATO"/>
    <s v="SIN DATO"/>
    <s v="ABIERTO"/>
    <n v="-75.382855019999994"/>
    <n v="6.1728963300000004"/>
    <s v="SUR-ENE"/>
    <x v="3"/>
    <s v="1"/>
    <x v="0"/>
  </r>
  <r>
    <x v="1287"/>
    <s v="ENERES"/>
    <s v="NUEVO"/>
    <s v="ENERES"/>
    <d v="2025-12-19T16:17:21"/>
    <x v="1188"/>
    <s v="1044150109"/>
    <s v="MILVIA ESTELLA TORRES BEDOYA"/>
    <s v="6150889"/>
    <s v="3137403717"/>
    <x v="1285"/>
    <x v="50"/>
    <s v="190616200321400009"/>
    <x v="50"/>
    <x v="2"/>
    <s v="Revisor Instalac. Regadas Oriente"/>
    <x v="1"/>
    <x v="2"/>
    <x v="1187"/>
    <s v="6 días 16:17"/>
    <x v="904"/>
    <x v="0"/>
    <s v="SIN DATO"/>
    <s v="SIN DATO"/>
    <s v="SIN DATO"/>
    <s v="ABIERTO"/>
    <n v="-75.382855019999994"/>
    <n v="6.1728963300000004"/>
    <s v="SUR-ENE"/>
    <x v="3"/>
    <s v="1"/>
    <x v="0"/>
  </r>
  <r>
    <x v="1288"/>
    <s v="ENENOR"/>
    <s v="NUEVO"/>
    <s v="ENENOR"/>
    <d v="2025-12-19T16:17:26"/>
    <x v="1189"/>
    <s v="15431763"/>
    <s v="JUAN ANGEL ECHEVERRI ZAPATA"/>
    <s v="SIN DATOS"/>
    <s v="3116170271"/>
    <x v="1286"/>
    <x v="50"/>
    <s v="190616200471675004"/>
    <x v="50"/>
    <x v="6"/>
    <s v="Revisor Instalac. Regadas Oriente"/>
    <x v="1"/>
    <x v="2"/>
    <x v="1188"/>
    <s v="6 días 16:17"/>
    <x v="904"/>
    <x v="0"/>
    <s v="SIN DATO"/>
    <s v="SIN DATO"/>
    <s v="SIN DATO"/>
    <s v="ABIERTO"/>
    <n v="-75.459705499999998"/>
    <n v="6.1858389999999996"/>
    <s v="SUR-ENE"/>
    <x v="3"/>
    <s v="1"/>
    <x v="0"/>
  </r>
  <r>
    <x v="1289"/>
    <s v="ENEMRT"/>
    <s v="NUEVO"/>
    <s v="ENEMVI"/>
    <d v="2025-12-19T17:14:42"/>
    <x v="1190"/>
    <s v="43471671"/>
    <s v="DOLI ESTELLA PEREZ VALENCIA"/>
    <s v="SIN DATOS"/>
    <s v="3128313981"/>
    <x v="1287"/>
    <x v="61"/>
    <s v="190400200390300000"/>
    <x v="61"/>
    <x v="9"/>
    <s v="ORIENTE-RMRT-Edwin F. Feria Torres"/>
    <x v="1"/>
    <x v="7"/>
    <x v="1189"/>
    <s v="6 días 17:14"/>
    <x v="905"/>
    <x v="0"/>
    <s v="SIN DATO"/>
    <s v="SIN DATO"/>
    <s v="SIN DATO"/>
    <s v="ABIERTO"/>
    <n v="-75.342498219999996"/>
    <n v="6.0100639500000002"/>
    <s v="SUR-ENE"/>
    <x v="3"/>
    <s v="1"/>
    <x v="0"/>
  </r>
  <r>
    <x v="1290"/>
    <s v="ENERES"/>
    <s v="CAMBI"/>
    <s v="ENERES"/>
    <d v="2025-12-20T07:03:47"/>
    <x v="1191"/>
    <s v="15431446"/>
    <s v="DIEGO LUIS RENDON URREA"/>
    <s v="1111111"/>
    <s v="3126522600"/>
    <x v="1288"/>
    <x v="50"/>
    <s v="190616200171260101"/>
    <x v="50"/>
    <x v="7"/>
    <s v="Revisor Instalac. Regadas Oriente"/>
    <x v="1"/>
    <x v="2"/>
    <x v="1190"/>
    <s v="6 días 07:03"/>
    <x v="906"/>
    <x v="0"/>
    <s v="SIN DATO"/>
    <s v="SIN DATO"/>
    <s v="SIN DATO"/>
    <s v="ABIERTO"/>
    <n v="-75.351103330000001"/>
    <n v="6.1941536099999999"/>
    <s v="SUR-ENE"/>
    <x v="3"/>
    <s v="2"/>
    <x v="0"/>
  </r>
  <r>
    <x v="1291"/>
    <s v="ENENOR"/>
    <s v="NUEVO"/>
    <s v="ENENOR"/>
    <d v="2025-12-22T07:17:05"/>
    <x v="1192"/>
    <s v="15439655"/>
    <s v="JUAN FELIPE ARISTIZABAL ARISTIZABAL"/>
    <s v="SIN DATOS"/>
    <s v="3154257647"/>
    <x v="1289"/>
    <x v="50"/>
    <s v="190616100418200059"/>
    <x v="50"/>
    <x v="6"/>
    <s v="Revisor Instalac. Regadas Oriente"/>
    <x v="1"/>
    <x v="2"/>
    <x v="1191"/>
    <s v="5 días 07:17"/>
    <x v="907"/>
    <x v="0"/>
    <s v="SIN DATO"/>
    <s v="SIN DATO"/>
    <s v="SIN DATO"/>
    <s v="ABIERTO"/>
    <n v="-75.397700099999994"/>
    <n v="6.1494660000000003"/>
    <s v="SUR-ENE"/>
    <x v="3"/>
    <s v="1"/>
    <x v="0"/>
  </r>
  <r>
    <x v="1292"/>
    <s v="ENERES"/>
    <s v="CAMBI"/>
    <s v="ENERES"/>
    <d v="2025-12-22T07:49:15"/>
    <x v="1193"/>
    <s v="15445180"/>
    <s v="ANDRES FELIPE GOMEZ RENDON"/>
    <s v="5777749"/>
    <s v="3014661847"/>
    <x v="1290"/>
    <x v="58"/>
    <s v="190698200877591101"/>
    <x v="58"/>
    <x v="7"/>
    <s v="Revisor Instalac. Regadas Oriente"/>
    <x v="1"/>
    <x v="2"/>
    <x v="1192"/>
    <s v="5 días 07:49"/>
    <x v="908"/>
    <x v="0"/>
    <s v="SIN DATO"/>
    <s v="SIN DATO"/>
    <s v="SIN DATO"/>
    <s v="ABIERTO"/>
    <n v="-75.222532000000001"/>
    <n v="6.1157719999999998"/>
    <s v="SUR-ENE"/>
    <x v="3"/>
    <s v="2"/>
    <x v="0"/>
  </r>
  <r>
    <x v="1293"/>
    <s v="ENERES"/>
    <s v="NUEVO"/>
    <s v="ENERES"/>
    <d v="2025-12-22T08:01:05"/>
    <x v="1194"/>
    <s v="8026147"/>
    <s v="JULIO CESAR RAMIREZ CIRO"/>
    <s v="SIN DATOS"/>
    <s v="3136111402"/>
    <x v="1291"/>
    <x v="55"/>
    <s v="190197100050020001"/>
    <x v="55"/>
    <x v="2"/>
    <s v="Revisor Instalac. Regadas Oriente"/>
    <x v="1"/>
    <x v="2"/>
    <x v="1193"/>
    <s v="5 días 08:01"/>
    <x v="909"/>
    <x v="0"/>
    <s v="SIN DATO"/>
    <s v="SIN DATO"/>
    <s v="SIN DATO"/>
    <s v="ABIERTO"/>
    <n v="-75.184022159999998"/>
    <n v="6.0572367900000001"/>
    <s v="SUR-ENE"/>
    <x v="3"/>
    <s v="1"/>
    <x v="0"/>
  </r>
  <r>
    <x v="1294"/>
    <s v="ENERES"/>
    <s v="CAMBI"/>
    <s v="ENERES"/>
    <d v="2025-12-22T08:16:08"/>
    <x v="1195"/>
    <s v="80089451"/>
    <s v="DIEGO ESCOBAR PARRA"/>
    <s v="SIN DATOS"/>
    <s v="3227930712"/>
    <x v="1292"/>
    <x v="64"/>
    <s v="190607200521619000"/>
    <x v="64"/>
    <x v="7"/>
    <s v="Revisor Instalac. Regadas Oriente"/>
    <x v="1"/>
    <x v="2"/>
    <x v="1194"/>
    <s v="5 días 08:16"/>
    <x v="910"/>
    <x v="0"/>
    <s v="SIN DATO"/>
    <s v="SIN DATO"/>
    <s v="SIN DATO"/>
    <s v="ABIERTO"/>
    <n v="-75.465502529999995"/>
    <n v="6.0895190799999996"/>
    <s v="SUR-ENE"/>
    <x v="3"/>
    <s v="2"/>
    <x v="0"/>
  </r>
  <r>
    <x v="1295"/>
    <s v="ENERES"/>
    <s v="NUEVO"/>
    <s v="ENERES"/>
    <d v="2025-12-22T08:22:24"/>
    <x v="1196"/>
    <s v="1036940108"/>
    <s v="SANTIAGO ANDRES CASTRO GIL"/>
    <s v="SIN DATOS"/>
    <s v="3203964401"/>
    <x v="1293"/>
    <x v="50"/>
    <s v="190614100434400301"/>
    <x v="50"/>
    <x v="2"/>
    <s v="Revisor Instalac. Regadas Oriente"/>
    <x v="1"/>
    <x v="2"/>
    <x v="1195"/>
    <s v="5 días 08:22"/>
    <x v="911"/>
    <x v="0"/>
    <s v="SIN DATO"/>
    <s v="SIN DATO"/>
    <s v="SIN DATO"/>
    <s v="ABIERTO"/>
    <n v="-75.375912"/>
    <n v="6.1508260000000003"/>
    <s v="SUR-ENE"/>
    <x v="3"/>
    <s v="1"/>
    <x v="0"/>
  </r>
  <r>
    <x v="1296"/>
    <s v="ENERES"/>
    <s v="NUEVO"/>
    <s v="ENERES"/>
    <d v="2025-12-22T08:24:10"/>
    <x v="1197"/>
    <s v="39453068"/>
    <s v="MARIA CRISTINA RAMIREZ GIRALDO"/>
    <s v="6101387"/>
    <s v="3116132182"/>
    <x v="1294"/>
    <x v="51"/>
    <s v="190440200632430002"/>
    <x v="51"/>
    <x v="2"/>
    <s v="Revisor Instalac. Regadas Oriente"/>
    <x v="1"/>
    <x v="2"/>
    <x v="1196"/>
    <s v="5 días 08:24"/>
    <x v="912"/>
    <x v="0"/>
    <s v="SIN DATO"/>
    <s v="SIN DATO"/>
    <s v="SIN DATO"/>
    <s v="ABIERTO"/>
    <n v="-75.314205040000004"/>
    <n v="6.1526345999999998"/>
    <s v="SUR-ENE"/>
    <x v="3"/>
    <s v="1"/>
    <x v="0"/>
  </r>
  <r>
    <x v="1297"/>
    <s v="ENERES"/>
    <s v="NUEVO"/>
    <s v="ENERES"/>
    <d v="2025-12-22T08:24:19"/>
    <x v="1198"/>
    <s v="70291071"/>
    <s v="LUIS EDUARDO ECHEVERRY GALLEGO"/>
    <s v="SIN DATOS"/>
    <s v="3122772081"/>
    <x v="1295"/>
    <x v="51"/>
    <s v="190440200901318002"/>
    <x v="51"/>
    <x v="2"/>
    <s v="Revisor Instalac. Regadas Oriente"/>
    <x v="1"/>
    <x v="2"/>
    <x v="1197"/>
    <s v="5 días 08:24"/>
    <x v="912"/>
    <x v="0"/>
    <s v="SIN DATO"/>
    <s v="SIN DATO"/>
    <s v="SIN DATO"/>
    <s v="ABIERTO"/>
    <n v="-75.328028169999996"/>
    <n v="6.1866681699999999"/>
    <s v="SUR-ENE"/>
    <x v="3"/>
    <s v="1"/>
    <x v="0"/>
  </r>
  <r>
    <x v="1298"/>
    <s v="ENENOR"/>
    <s v="NUEVO"/>
    <s v="ENENOR"/>
    <d v="2025-12-22T08:35:08"/>
    <x v="1199"/>
    <s v="901297228"/>
    <s v="EDS COLPALMA S.A.S"/>
    <s v="SIN DATOS"/>
    <s v="3113408651"/>
    <x v="1296"/>
    <x v="46"/>
    <s v="190674200699000101"/>
    <x v="46"/>
    <x v="6"/>
    <s v="Revisor Instalac. Regadas Oriente"/>
    <x v="1"/>
    <x v="2"/>
    <x v="1198"/>
    <s v="5 días 08:35"/>
    <x v="913"/>
    <x v="0"/>
    <s v="SIN DATO"/>
    <s v="SIN DATO"/>
    <s v="SIN DATO"/>
    <s v="ABIERTO"/>
    <n v="-75.355660999999998"/>
    <n v="6.2545060000000001"/>
    <s v="SUR-ENE"/>
    <x v="3"/>
    <s v="1"/>
    <x v="0"/>
  </r>
  <r>
    <x v="1299"/>
    <s v="ENERES"/>
    <s v="NUEVO"/>
    <s v="ENERES"/>
    <d v="2025-12-22T08:36:23"/>
    <x v="1200"/>
    <s v="43473694"/>
    <s v="OFELIA OCAMPO POSADA"/>
    <s v="SIN DATOS"/>
    <s v="3117759421"/>
    <x v="1297"/>
    <x v="60"/>
    <s v="190149200751307002"/>
    <x v="60"/>
    <x v="2"/>
    <s v="Revisor Instalac. Regadas Oriente"/>
    <x v="1"/>
    <x v="2"/>
    <x v="1199"/>
    <s v="5 días 08:36"/>
    <x v="914"/>
    <x v="0"/>
    <s v="SIN DATO"/>
    <s v="SIN DATO"/>
    <s v="SIN DATO"/>
    <s v="ABIERTO"/>
    <n v="-75.338978999999995"/>
    <n v="6.0664030000000002"/>
    <s v="SUR-ENE"/>
    <x v="3"/>
    <s v="1"/>
    <x v="0"/>
  </r>
  <r>
    <x v="1300"/>
    <s v="ENERES"/>
    <s v="NUEVO"/>
    <s v="ENERES"/>
    <d v="2025-12-22T08:36:25"/>
    <x v="1201"/>
    <s v="10257333"/>
    <s v="JAIRO ORLANDO VASQUEZ"/>
    <s v="SIN DATOS"/>
    <s v="3234936512"/>
    <x v="1298"/>
    <x v="62"/>
    <s v="176016127850000002"/>
    <x v="62"/>
    <x v="2"/>
    <s v="Revisor Instalac. Regadas Oriente"/>
    <x v="1"/>
    <x v="2"/>
    <x v="1200"/>
    <s v="5 días 08:36"/>
    <x v="914"/>
    <x v="0"/>
    <s v="SIN DATO"/>
    <s v="SIN DATO"/>
    <s v="SIN DATO"/>
    <s v="ABIERTO"/>
    <n v="-75.176034630000004"/>
    <n v="6.2237011899999999"/>
    <s v="SUR-ENE"/>
    <x v="3"/>
    <s v="1"/>
    <x v="0"/>
  </r>
  <r>
    <x v="1301"/>
    <s v="ENERES"/>
    <s v="NUEVO"/>
    <s v="ENERES"/>
    <d v="2025-12-22T09:01:43"/>
    <x v="1202"/>
    <s v="1058230589"/>
    <s v="EVELYN VELASQUEZ CASTRO"/>
    <s v="SIN DATOS"/>
    <s v="3227299854"/>
    <x v="1299"/>
    <x v="50"/>
    <s v="190616100032606007"/>
    <x v="50"/>
    <x v="2"/>
    <s v="Revisor Instalac. Regadas Oriente"/>
    <x v="1"/>
    <x v="2"/>
    <x v="1201"/>
    <s v="5 días 09:01"/>
    <x v="915"/>
    <x v="0"/>
    <s v="SIN DATO"/>
    <s v="SIN DATO"/>
    <s v="SIN DATO"/>
    <s v="ABIERTO"/>
    <n v="-75.388883000000007"/>
    <n v="6.124066"/>
    <s v="SUR-ENE"/>
    <x v="3"/>
    <s v="1"/>
    <x v="0"/>
  </r>
  <r>
    <x v="1302"/>
    <s v="ENECNX"/>
    <s v="NUEVO"/>
    <s v="ENECNX"/>
    <d v="2025-12-22T09:06:30"/>
    <x v="1203"/>
    <s v="1037663590"/>
    <s v="LAURA ZAPATA YEPES"/>
    <s v="SIN DATOS"/>
    <s v="3207499675"/>
    <x v="1300"/>
    <x v="49"/>
    <s v="190318204605505000"/>
    <x v="49"/>
    <x v="1"/>
    <s v="Revisor Punto de Conexión Oriente"/>
    <x v="1"/>
    <x v="1"/>
    <x v="1202"/>
    <s v="5 días 09:06"/>
    <x v="12"/>
    <x v="3"/>
    <s v="SIN DATO"/>
    <s v="SIN DATO"/>
    <s v="SIN DATO"/>
    <s v="ABIERTO"/>
    <n v="-75.450418010000007"/>
    <n v="6.2518550800000003"/>
    <s v="SUR-ENE"/>
    <x v="3"/>
    <s v="1"/>
    <x v="3"/>
  </r>
  <r>
    <x v="1303"/>
    <s v="ENERES"/>
    <s v="NUEVO"/>
    <s v="ENERES"/>
    <d v="2025-12-22T09:11:51"/>
    <x v="1204"/>
    <s v="1128268122"/>
    <s v="CESAR AUGUSTO QUICENO OSORIO"/>
    <s v="SIN DATOS"/>
    <s v="3002841450"/>
    <x v="1301"/>
    <x v="58"/>
    <s v="190698200048100003"/>
    <x v="58"/>
    <x v="2"/>
    <s v="Revisor Instalac. Regadas Oriente"/>
    <x v="1"/>
    <x v="2"/>
    <x v="1203"/>
    <s v="5 días 09:11"/>
    <x v="916"/>
    <x v="0"/>
    <s v="SIN DATO"/>
    <s v="SIN DATO"/>
    <s v="SIN DATO"/>
    <s v="ABIERTO"/>
    <n v="-75.254148819999997"/>
    <n v="6.1511692299999998"/>
    <s v="SUR-ENE"/>
    <x v="3"/>
    <s v="1"/>
    <x v="0"/>
  </r>
  <r>
    <x v="1304"/>
    <s v="ENERES"/>
    <s v="NUEVO"/>
    <s v="ENERES"/>
    <d v="2025-12-22T09:44:22"/>
    <x v="1205"/>
    <s v="80407642"/>
    <s v="JUAN GONZALO ARANGO TORO"/>
    <s v="SIN DATOS"/>
    <s v="3117745489"/>
    <x v="1302"/>
    <x v="56"/>
    <s v="190375100488000002"/>
    <x v="56"/>
    <x v="2"/>
    <s v="Revisor Instalac. Regadas Oriente"/>
    <x v="1"/>
    <x v="2"/>
    <x v="1204"/>
    <s v="5 días 09:44"/>
    <x v="917"/>
    <x v="0"/>
    <s v="SIN DATO"/>
    <s v="SIN DATO"/>
    <s v="SIN DATO"/>
    <s v="ABIERTO"/>
    <n v="-75.432952790000002"/>
    <n v="6.0305268400000003"/>
    <s v="SUR-ENE"/>
    <x v="3"/>
    <s v="1"/>
    <x v="0"/>
  </r>
  <r>
    <x v="1305"/>
    <s v="ENENOR"/>
    <s v="NUEVO"/>
    <s v="ENENOR"/>
    <d v="2025-12-22T09:49:42"/>
    <x v="1206"/>
    <s v="71113439"/>
    <s v="JOSE ALBEIRO GOMEZ ZULUAGA"/>
    <s v="4877618"/>
    <s v="3117745489"/>
    <x v="1303"/>
    <x v="56"/>
    <s v="190376200103465002"/>
    <x v="56"/>
    <x v="6"/>
    <s v="Revisor Instalac. Regadas Oriente"/>
    <x v="1"/>
    <x v="2"/>
    <x v="1205"/>
    <s v="5 días 09:49"/>
    <x v="918"/>
    <x v="0"/>
    <s v="SIN DATO"/>
    <s v="SIN DATO"/>
    <s v="SIN DATO"/>
    <s v="ABIERTO"/>
    <n v="-75.380933639999995"/>
    <n v="6.0318128199999999"/>
    <s v="SUR-ENE"/>
    <x v="3"/>
    <s v="1"/>
    <x v="0"/>
  </r>
  <r>
    <x v="1306"/>
    <s v="ENEMRT"/>
    <s v="NUEVO"/>
    <s v="ENEMVI"/>
    <d v="2025-12-22T09:57:33"/>
    <x v="1207"/>
    <s v="91342580"/>
    <s v="LIBARDO LEON PINTO"/>
    <s v="SIN DATOS"/>
    <s v="3108267097"/>
    <x v="1304"/>
    <x v="55"/>
    <s v="190197100107751080"/>
    <x v="55"/>
    <x v="9"/>
    <s v="ORIENTE-RMRT-Edwin F. Feria Torres"/>
    <x v="1"/>
    <x v="7"/>
    <x v="1206"/>
    <s v="5 días 09:57"/>
    <x v="919"/>
    <x v="0"/>
    <s v="SIN DATO"/>
    <s v="SIN DATO"/>
    <s v="SIN DATO"/>
    <s v="ABIERTO"/>
    <n v="-75.188445000000002"/>
    <n v="6.0592629999999996"/>
    <s v="SUR-ENE"/>
    <x v="3"/>
    <s v="1"/>
    <x v="0"/>
  </r>
  <r>
    <x v="1307"/>
    <s v="ENECNX"/>
    <s v="NUEVO"/>
    <s v="ENECNX"/>
    <d v="2025-12-22T09:59:35"/>
    <x v="1208"/>
    <s v="15435001"/>
    <s v="NODIER ANTONIO VALLEJO AGUDELO"/>
    <s v="SIN DATOS"/>
    <s v="3004410382"/>
    <x v="1305"/>
    <x v="64"/>
    <s v="140001800000000274"/>
    <x v="64"/>
    <x v="1"/>
    <s v="Revisor Punto de Conexión Oriente"/>
    <x v="0"/>
    <x v="1"/>
    <x v="1207"/>
    <s v="5 días 09:59"/>
    <x v="12"/>
    <x v="3"/>
    <s v="SIN DATO"/>
    <s v="SIN DATO"/>
    <s v="SIN DATO"/>
    <s v="ABIERTO"/>
    <n v="-75.540126240000006"/>
    <n v="6.1220002500000001"/>
    <s v="SUR-ENE"/>
    <x v="3"/>
    <s v="1"/>
    <x v="3"/>
  </r>
  <r>
    <x v="1308"/>
    <s v="ENERES"/>
    <s v="NUEVO"/>
    <s v="ENERES"/>
    <d v="2025-12-22T10:03:00"/>
    <x v="1209"/>
    <s v="43467885"/>
    <s v="MARIA DORALBA ARBELAEZ RAMIREZ"/>
    <s v="SIN DATOS"/>
    <s v="3113665480"/>
    <x v="1306"/>
    <x v="60"/>
    <s v="190149200622255001"/>
    <x v="60"/>
    <x v="2"/>
    <s v="Revisor Instalac. Regadas Oriente"/>
    <x v="1"/>
    <x v="2"/>
    <x v="1208"/>
    <s v="5 días 10:03"/>
    <x v="920"/>
    <x v="0"/>
    <s v="SIN DATO"/>
    <s v="SIN DATO"/>
    <s v="SIN DATO"/>
    <s v="ABIERTO"/>
    <n v="-75.328939509999998"/>
    <n v="6.1037281800000001"/>
    <s v="SUR-ENE"/>
    <x v="3"/>
    <s v="1"/>
    <x v="0"/>
  </r>
  <r>
    <x v="1309"/>
    <s v="ENERES"/>
    <s v="NUEVO"/>
    <s v="ENERES"/>
    <d v="2025-12-22T10:32:30"/>
    <x v="1210"/>
    <s v="21627540"/>
    <s v="LINA MARCELA ALZATE GIRALDO"/>
    <s v="5320745"/>
    <s v="3226189403"/>
    <x v="1307"/>
    <x v="60"/>
    <s v="190149100079380201"/>
    <x v="60"/>
    <x v="2"/>
    <s v="Revisor Instalac. Regadas Oriente"/>
    <x v="1"/>
    <x v="2"/>
    <x v="1209"/>
    <s v="5 días 10:32"/>
    <x v="921"/>
    <x v="0"/>
    <s v="SIN DATO"/>
    <s v="SIN DATO"/>
    <s v="SIN DATO"/>
    <s v="ABIERTO"/>
    <n v="-75.33502919"/>
    <n v="6.0942584000000002"/>
    <s v="SUR-ENE"/>
    <x v="3"/>
    <s v="1"/>
    <x v="0"/>
  </r>
  <r>
    <x v="1310"/>
    <s v="ENERES"/>
    <s v="NUEVO"/>
    <s v="ENERES"/>
    <d v="2025-12-22T10:46:03"/>
    <x v="1211"/>
    <s v="21894309"/>
    <s v="ROSALBA OCAMPO OSORIO"/>
    <s v="8693780"/>
    <s v="3146930712"/>
    <x v="1308"/>
    <x v="57"/>
    <s v="900057560001900670"/>
    <x v="57"/>
    <x v="2"/>
    <s v="Revisor Instalac. Regadas Oriente"/>
    <x v="0"/>
    <x v="0"/>
    <x v="1210"/>
    <s v="5 días 10:46"/>
    <x v="922"/>
    <x v="1"/>
    <s v="SIN DATO"/>
    <s v="SIN DATO"/>
    <s v="SIN DATO"/>
    <s v="ABIERTO"/>
    <n v="-75.061094323000006"/>
    <n v="5.7595923510000402"/>
    <s v="SUR-ENE"/>
    <x v="3"/>
    <s v="1"/>
    <x v="1"/>
  </r>
  <r>
    <x v="1311"/>
    <s v="ENEMRT"/>
    <s v="NUEVO"/>
    <s v="ENEMVI"/>
    <d v="2025-12-22T11:00:26"/>
    <x v="1212"/>
    <s v="1041230852"/>
    <s v="DANIELA MONTOYA ROA"/>
    <s v="SIN DATOS"/>
    <s v="3004495561"/>
    <x v="1309"/>
    <x v="48"/>
    <s v="370128101000400000"/>
    <x v="48"/>
    <x v="9"/>
    <s v="ORIENTE-RMRT-Edwin F. Feria Torres"/>
    <x v="0"/>
    <x v="8"/>
    <x v="1211"/>
    <s v="5 días 11:00"/>
    <x v="923"/>
    <x v="0"/>
    <s v="SIN DATO"/>
    <s v="SIN DATO"/>
    <s v="SIN DATO"/>
    <s v="ABIERTO"/>
    <n v="-75.244349470000003"/>
    <n v="6.2161570800000003"/>
    <s v="SUR-ENE"/>
    <x v="3"/>
    <s v="1"/>
    <x v="0"/>
  </r>
  <r>
    <x v="1312"/>
    <s v="ENERES"/>
    <s v="NUEVO"/>
    <s v="ENERES"/>
    <d v="2025-12-22T11:02:20"/>
    <x v="1213"/>
    <s v="22102350"/>
    <s v="MARIA TERESA LOAIZA CASTAÑEDA"/>
    <s v="SIN DATOS"/>
    <s v="3188561712"/>
    <x v="1310"/>
    <x v="57"/>
    <s v="190758200386817001"/>
    <x v="57"/>
    <x v="2"/>
    <s v="Revisor Instalac. Regadas Oriente"/>
    <x v="1"/>
    <x v="2"/>
    <x v="1212"/>
    <s v="5 días 11:02"/>
    <x v="924"/>
    <x v="0"/>
    <s v="SIN DATO"/>
    <s v="SIN DATO"/>
    <s v="SIN DATO"/>
    <s v="ABIERTO"/>
    <n v="-75.28285133"/>
    <n v="5.76805067"/>
    <s v="SUR-ENE"/>
    <x v="3"/>
    <s v="1"/>
    <x v="0"/>
  </r>
  <r>
    <x v="1313"/>
    <s v="ENERES"/>
    <s v="NUEVO"/>
    <s v="ENERES"/>
    <d v="2025-12-22T11:10:42"/>
    <x v="1214"/>
    <s v="21627540"/>
    <s v="LINA MARCELA ALZATE GIRALDO"/>
    <s v="5320745"/>
    <s v="3108966988"/>
    <x v="1311"/>
    <x v="60"/>
    <s v="190149100079380301"/>
    <x v="60"/>
    <x v="2"/>
    <s v="Revisor Instalac. Regadas Oriente"/>
    <x v="1"/>
    <x v="2"/>
    <x v="1213"/>
    <s v="5 días 11:10"/>
    <x v="925"/>
    <x v="0"/>
    <s v="SIN DATO"/>
    <s v="SIN DATO"/>
    <s v="SIN DATO"/>
    <s v="ABIERTO"/>
    <n v="-75.33502919"/>
    <n v="6.0942584000000002"/>
    <s v="SUR-ENE"/>
    <x v="3"/>
    <s v="1"/>
    <x v="0"/>
  </r>
  <r>
    <x v="1314"/>
    <s v="ENENOR"/>
    <s v="NUEVO"/>
    <s v="ENENOR"/>
    <d v="2025-12-22T11:14:15"/>
    <x v="1215"/>
    <s v="1053789864"/>
    <s v="JULIANA LPEZ VASQUEZ"/>
    <s v="SIN DATOS"/>
    <s v="3147146144"/>
    <x v="1312"/>
    <x v="56"/>
    <s v="190376200103465419"/>
    <x v="56"/>
    <x v="6"/>
    <s v="Revisor Instalac. Regadas Oriente"/>
    <x v="1"/>
    <x v="2"/>
    <x v="1214"/>
    <s v="5 días 11:14"/>
    <x v="926"/>
    <x v="0"/>
    <s v="SIN DATO"/>
    <s v="SIN DATO"/>
    <s v="SIN DATO"/>
    <s v="ABIERTO"/>
    <n v="-75.380933639999995"/>
    <n v="6.0318128199999999"/>
    <s v="SUR-ENE"/>
    <x v="3"/>
    <s v="1"/>
    <x v="0"/>
  </r>
  <r>
    <x v="1315"/>
    <s v="ENEMRT"/>
    <s v="NUEVO"/>
    <s v="ENEMVI"/>
    <d v="2025-12-22T11:19:42"/>
    <x v="1216"/>
    <s v="22012384"/>
    <s v="MORELIA GARCIA ZULUAGA"/>
    <s v="SIN DATOS"/>
    <s v="3146348352"/>
    <x v="1313"/>
    <x v="57"/>
    <s v="190755200185088000"/>
    <x v="57"/>
    <x v="9"/>
    <s v="ORIENTE-RMRT-Edwin F. Feria Torres"/>
    <x v="1"/>
    <x v="7"/>
    <x v="1215"/>
    <s v="5 días 11:19"/>
    <x v="927"/>
    <x v="0"/>
    <s v="SIN DATO"/>
    <s v="SIN DATO"/>
    <s v="SIN DATO"/>
    <s v="ABIERTO"/>
    <n v="-74.774015000000006"/>
    <n v="5.9051729999999996"/>
    <s v="SUR-ENE"/>
    <x v="3"/>
    <s v="1"/>
    <x v="0"/>
  </r>
  <r>
    <x v="1316"/>
    <s v="ENERES"/>
    <s v="NUEVO"/>
    <s v="ENEDOM"/>
    <d v="2025-12-22T11:22:27"/>
    <x v="1217"/>
    <s v="71701361"/>
    <s v="JOVANNI ALBERTO MESA TORRES"/>
    <s v="SIN DATOS"/>
    <s v="3006554760"/>
    <x v="1314"/>
    <x v="49"/>
    <s v="190318101189005001"/>
    <x v="49"/>
    <x v="3"/>
    <s v="Habilitación Viviendas Oriente"/>
    <x v="1"/>
    <x v="6"/>
    <x v="1216"/>
    <s v="5 días 11:22"/>
    <x v="928"/>
    <x v="0"/>
    <s v="SIN DATO"/>
    <s v="SIN DATO"/>
    <s v="SIN DATO"/>
    <s v="ABIERTO"/>
    <n v="-75.447805310000007"/>
    <n v="6.2721765100000004"/>
    <s v="SUR-ENE"/>
    <x v="3"/>
    <s v="1"/>
    <x v="0"/>
  </r>
  <r>
    <x v="1317"/>
    <s v="ENERES"/>
    <s v="NUEVO"/>
    <s v="ENERES"/>
    <d v="2025-12-22T11:38:59"/>
    <x v="1218"/>
    <s v="70827569"/>
    <s v="HECTOR DE JESUS YEPES GIRALDO"/>
    <s v="SIN DATOS"/>
    <s v="3145321020"/>
    <x v="1315"/>
    <x v="54"/>
    <s v="190313200791750008"/>
    <x v="54"/>
    <x v="2"/>
    <s v="Revisor Instalac. Regadas Oriente"/>
    <x v="1"/>
    <x v="2"/>
    <x v="1217"/>
    <s v="5 días 11:38"/>
    <x v="929"/>
    <x v="0"/>
    <s v="SIN DATO"/>
    <s v="SIN DATO"/>
    <s v="SIN DATO"/>
    <s v="ABIERTO"/>
    <n v="-75.179851069999998"/>
    <n v="6.1501860199999996"/>
    <s v="SUR-ENE"/>
    <x v="3"/>
    <s v="1"/>
    <x v="0"/>
  </r>
  <r>
    <x v="1318"/>
    <s v="ENERES"/>
    <s v="NUEVO"/>
    <s v="ENERES"/>
    <d v="2025-12-22T11:49:40"/>
    <x v="1219"/>
    <s v="71788667"/>
    <s v="JOSE CARLOS RESTREPO JARAMILLO"/>
    <s v="3228782"/>
    <s v="3207981796"/>
    <x v="1316"/>
    <x v="50"/>
    <s v="190616100418200220"/>
    <x v="50"/>
    <x v="2"/>
    <s v="Revisor Instalac. Regadas Oriente"/>
    <x v="1"/>
    <x v="2"/>
    <x v="1218"/>
    <s v="5 días 11:49"/>
    <x v="930"/>
    <x v="0"/>
    <s v="SIN DATO"/>
    <s v="SIN DATO"/>
    <s v="SIN DATO"/>
    <s v="ABIERTO"/>
    <n v="-75.397578629999998"/>
    <n v="6.1496208799999996"/>
    <s v="SUR-ENE"/>
    <x v="3"/>
    <s v="1"/>
    <x v="0"/>
  </r>
  <r>
    <x v="1319"/>
    <s v="ENERES"/>
    <s v="NUEVO"/>
    <s v="ENERES"/>
    <d v="2025-12-22T11:54:43"/>
    <x v="1220"/>
    <s v="98518567"/>
    <s v="DEOGRACIAS TORRES VARGAS"/>
    <s v="SIN DATOS"/>
    <s v="3113238382"/>
    <x v="1317"/>
    <x v="60"/>
    <s v="190149100286615202"/>
    <x v="60"/>
    <x v="2"/>
    <s v="Revisor Instalac. Regadas Oriente"/>
    <x v="1"/>
    <x v="2"/>
    <x v="1219"/>
    <s v="5 días 11:54"/>
    <x v="931"/>
    <x v="0"/>
    <s v="SIN DATO"/>
    <s v="SIN DATO"/>
    <s v="SIN DATO"/>
    <s v="ABIERTO"/>
    <n v="-75.328417279999996"/>
    <n v="6.0678992200000001"/>
    <s v="SUR-ENE"/>
    <x v="3"/>
    <s v="1"/>
    <x v="0"/>
  </r>
  <r>
    <x v="1320"/>
    <s v="ENERES"/>
    <s v="NUEVO"/>
    <s v="ENERES"/>
    <d v="2025-12-22T11:57:58"/>
    <x v="1221"/>
    <s v="1041204043"/>
    <s v="DUVAN FERNEY YEPES ARISTIZABAL"/>
    <s v="SIN DATOS"/>
    <s v="3145321020"/>
    <x v="1318"/>
    <x v="54"/>
    <s v="190313200791750009"/>
    <x v="54"/>
    <x v="2"/>
    <s v="Revisor Instalac. Regadas Oriente"/>
    <x v="1"/>
    <x v="2"/>
    <x v="1220"/>
    <s v="5 días 11:57"/>
    <x v="932"/>
    <x v="0"/>
    <s v="SIN DATO"/>
    <s v="SIN DATO"/>
    <s v="SIN DATO"/>
    <s v="ABIERTO"/>
    <n v="-75.179851069999998"/>
    <n v="6.1501860199999996"/>
    <s v="SUR-ENE"/>
    <x v="3"/>
    <s v="1"/>
    <x v="0"/>
  </r>
  <r>
    <x v="1321"/>
    <s v="ENECNX"/>
    <s v="NUEVO"/>
    <s v="ENECNX"/>
    <d v="2025-12-22T12:36:21"/>
    <x v="1222"/>
    <s v="71637512"/>
    <s v="MARTIN ALONSO PEREZ PEREZ"/>
    <s v="SIN DATOS"/>
    <s v="3137670719"/>
    <x v="1319"/>
    <x v="50"/>
    <s v="190616200433005000"/>
    <x v="50"/>
    <x v="1"/>
    <s v="Revisor Punto de Conexión Oriente"/>
    <x v="1"/>
    <x v="1"/>
    <x v="1221"/>
    <s v="5 días 12:36"/>
    <x v="12"/>
    <x v="3"/>
    <s v="SIN DATO"/>
    <s v="SIN DATO"/>
    <s v="SIN DATO"/>
    <s v="ABIERTO"/>
    <n v="-75.432465019999995"/>
    <n v="6.1751036399999997"/>
    <s v="SUR-ENE"/>
    <x v="3"/>
    <s v="1"/>
    <x v="3"/>
  </r>
  <r>
    <x v="1322"/>
    <s v="ENECNX"/>
    <s v="NUEVO"/>
    <s v="ENECNX"/>
    <d v="2025-12-22T12:41:04"/>
    <x v="1223"/>
    <s v="98490652"/>
    <s v="HECTOR EMEL SEPULVEDA CANO"/>
    <s v="SIN DATOS"/>
    <s v="3103991800"/>
    <x v="1320"/>
    <x v="48"/>
    <s v="181055437000000201"/>
    <x v="48"/>
    <x v="1"/>
    <s v="Revisor Punto de Conexión Oriente"/>
    <x v="1"/>
    <x v="1"/>
    <x v="1222"/>
    <s v="5 días 12:41"/>
    <x v="12"/>
    <x v="3"/>
    <s v="SIN DATO"/>
    <s v="SIN DATO"/>
    <s v="SIN DATO"/>
    <s v="ABIERTO"/>
    <n v="-75.231479530000001"/>
    <n v="6.1893882199999997"/>
    <s v="SUR-ENE"/>
    <x v="3"/>
    <s v="1"/>
    <x v="3"/>
  </r>
  <r>
    <x v="1323"/>
    <s v="ENECNX"/>
    <s v="NUEVO"/>
    <s v="ENECNX"/>
    <d v="2025-12-22T13:09:10"/>
    <x v="1224"/>
    <s v="70327635"/>
    <s v="PAULO ANDRES VELEZ ESCOBAR"/>
    <s v="SIN DATOS"/>
    <s v="3116139873"/>
    <x v="1321"/>
    <x v="50"/>
    <s v="190616200452215000"/>
    <x v="50"/>
    <x v="1"/>
    <s v="Revisor Punto de Conexión Oriente"/>
    <x v="1"/>
    <x v="1"/>
    <x v="1223"/>
    <s v="5 días 13:09"/>
    <x v="12"/>
    <x v="3"/>
    <s v="SIN DATO"/>
    <s v="SIN DATO"/>
    <s v="SIN DATO"/>
    <s v="ABIERTO"/>
    <n v="-75.435428160000001"/>
    <n v="6.1980606600000003"/>
    <s v="SUR-ENE"/>
    <x v="3"/>
    <s v="1"/>
    <x v="3"/>
  </r>
  <r>
    <x v="1324"/>
    <s v="ENECNX"/>
    <s v="NUEVO"/>
    <s v="ENECNX"/>
    <d v="2025-12-22T13:14:19"/>
    <x v="1225"/>
    <s v="43492559"/>
    <s v="MONICA MARIA GONZALEZ CORREA"/>
    <s v="SIN DATOS"/>
    <s v="3206899270"/>
    <x v="1322"/>
    <x v="49"/>
    <s v="190616200451125001"/>
    <x v="49"/>
    <x v="1"/>
    <s v="Revisor Punto de Conexión Oriente"/>
    <x v="1"/>
    <x v="1"/>
    <x v="1224"/>
    <s v="5 días 13:14"/>
    <x v="12"/>
    <x v="3"/>
    <s v="SIN DATO"/>
    <s v="SIN DATO"/>
    <s v="SIN DATO"/>
    <s v="ABIERTO"/>
    <n v="-75.443479429999996"/>
    <n v="6.2088324400000001"/>
    <s v="SUR-ENE"/>
    <x v="3"/>
    <s v="1"/>
    <x v="3"/>
  </r>
  <r>
    <x v="1325"/>
    <s v="ENERES"/>
    <s v="NUEVO"/>
    <s v="ENERES"/>
    <d v="2025-12-22T13:21:05"/>
    <x v="1226"/>
    <s v="1036396438"/>
    <s v="SERGIO ANDRES GOMEZ POSADA"/>
    <s v="SIN DATOS"/>
    <s v="3147643041"/>
    <x v="1323"/>
    <x v="60"/>
    <s v="190149200844066002"/>
    <x v="60"/>
    <x v="2"/>
    <s v="Revisor Instalac. Regadas Oriente"/>
    <x v="1"/>
    <x v="2"/>
    <x v="1225"/>
    <s v="5 días 13:21"/>
    <x v="933"/>
    <x v="0"/>
    <s v="SIN DATO"/>
    <s v="SIN DATO"/>
    <s v="SIN DATO"/>
    <s v="ABIERTO"/>
    <n v="-75.314840000000004"/>
    <n v="6.0565653299999997"/>
    <s v="SUR-ENE"/>
    <x v="3"/>
    <s v="1"/>
    <x v="0"/>
  </r>
  <r>
    <x v="1326"/>
    <s v="ENERES"/>
    <s v="NUEVO"/>
    <s v="ENERES"/>
    <d v="2025-12-22T13:44:45"/>
    <x v="1227"/>
    <s v="39457718"/>
    <s v="DEISY JOHANA RESTREPO GIL"/>
    <s v="4191078"/>
    <s v="3117885383"/>
    <x v="1324"/>
    <x v="50"/>
    <s v="190616100334490002"/>
    <x v="50"/>
    <x v="2"/>
    <s v="Revisor Instalac. Regadas Oriente"/>
    <x v="1"/>
    <x v="2"/>
    <x v="1226"/>
    <s v="5 días 13:44"/>
    <x v="934"/>
    <x v="0"/>
    <s v="SIN DATO"/>
    <s v="SIN DATO"/>
    <s v="SIN DATO"/>
    <s v="ABIERTO"/>
    <n v="-75.393933829999995"/>
    <n v="6.175732"/>
    <s v="SUR-ENE"/>
    <x v="3"/>
    <s v="1"/>
    <x v="0"/>
  </r>
  <r>
    <x v="1327"/>
    <s v="ENERES"/>
    <s v="NUEVO"/>
    <s v="ENERES"/>
    <d v="2025-12-22T13:45:25"/>
    <x v="1228"/>
    <s v="70908477"/>
    <s v="RUBEN DARIO PELAEZ CARDONA"/>
    <s v="SIN DATOS"/>
    <s v="3148556658"/>
    <x v="1325"/>
    <x v="46"/>
    <s v="190674200698300002"/>
    <x v="46"/>
    <x v="2"/>
    <s v="Revisor Instalac. Regadas Oriente"/>
    <x v="1"/>
    <x v="2"/>
    <x v="1227"/>
    <s v="5 días 13:45"/>
    <x v="935"/>
    <x v="0"/>
    <s v="SIN DATO"/>
    <s v="SIN DATO"/>
    <s v="SIN DATO"/>
    <s v="ABIERTO"/>
    <n v="-75.354609999999994"/>
    <n v="6.2511489999999998"/>
    <s v="SUR-ENE"/>
    <x v="3"/>
    <s v="1"/>
    <x v="0"/>
  </r>
  <r>
    <x v="1328"/>
    <s v="ENERES"/>
    <s v="NUEVO"/>
    <s v="ENERES"/>
    <d v="2025-12-22T13:45:36"/>
    <x v="1229"/>
    <s v="22012149"/>
    <s v="OLGA PATRICIA ALVAREZ BERNAL"/>
    <s v="SIN DATOS"/>
    <s v="3215955532"/>
    <x v="1326"/>
    <x v="51"/>
    <s v="190440200621850003"/>
    <x v="51"/>
    <x v="2"/>
    <s v="Revisor Instalac. Regadas Oriente"/>
    <x v="1"/>
    <x v="2"/>
    <x v="1228"/>
    <s v="5 días 13:45"/>
    <x v="935"/>
    <x v="0"/>
    <s v="SIN DATO"/>
    <s v="SIN DATO"/>
    <s v="SIN DATO"/>
    <s v="ABIERTO"/>
    <n v="-75.313708640000002"/>
    <n v="6.1275614599999999"/>
    <s v="SUR-ENE"/>
    <x v="3"/>
    <s v="1"/>
    <x v="0"/>
  </r>
  <r>
    <x v="1329"/>
    <s v="ENECNX"/>
    <s v="NUEVO"/>
    <s v="ENECNX"/>
    <d v="2025-12-22T13:56:30"/>
    <x v="1230"/>
    <s v="1082975648"/>
    <s v="ALVARO ANDRES TORRES BARRETO"/>
    <s v="SIN DATOS"/>
    <s v="3108302044"/>
    <x v="1327"/>
    <x v="68"/>
    <s v="190021200757562003"/>
    <x v="68"/>
    <x v="1"/>
    <s v="Revisor Punto de Conexión Oriente"/>
    <x v="1"/>
    <x v="1"/>
    <x v="1229"/>
    <s v="5 días 13:56"/>
    <x v="12"/>
    <x v="3"/>
    <s v="SIN DATO"/>
    <s v="SIN DATO"/>
    <s v="SIN DATO"/>
    <s v="ABIERTO"/>
    <n v="-75.103732070000007"/>
    <n v="6.3869875"/>
    <s v="SUR-ENE"/>
    <x v="3"/>
    <s v="1"/>
    <x v="3"/>
  </r>
  <r>
    <x v="1330"/>
    <s v="ENERES"/>
    <s v="NUEVO"/>
    <s v="ENERES"/>
    <d v="2025-12-22T14:12:19"/>
    <x v="1231"/>
    <s v="43766863"/>
    <s v="LUCELLY GARCIA MAZO"/>
    <s v="5562651"/>
    <s v="3222675257"/>
    <x v="1328"/>
    <x v="61"/>
    <s v="190400100059290100"/>
    <x v="61"/>
    <x v="2"/>
    <s v="Revisor Instalac. Regadas Oriente"/>
    <x v="1"/>
    <x v="2"/>
    <x v="1230"/>
    <s v="5 días 14:12"/>
    <x v="936"/>
    <x v="0"/>
    <s v="SIN DATO"/>
    <s v="SIN DATO"/>
    <s v="SIN DATO"/>
    <s v="ABIERTO"/>
    <n v="-75.359413329999995"/>
    <n v="5.9781683299999999"/>
    <s v="SUR-ENE"/>
    <x v="3"/>
    <s v="1"/>
    <x v="0"/>
  </r>
  <r>
    <x v="1331"/>
    <s v="ENERES"/>
    <s v="NUEVO"/>
    <s v="ENERES"/>
    <d v="2025-12-22T14:28:18"/>
    <x v="1232"/>
    <s v="1038417219"/>
    <s v="ANDRES STEVEN PALMA CASTAÑEDA"/>
    <s v="SIN DATOS"/>
    <s v="3234681728"/>
    <x v="1329"/>
    <x v="51"/>
    <s v="190439100123850404"/>
    <x v="51"/>
    <x v="2"/>
    <s v="Revisor Instalac. Regadas Oriente"/>
    <x v="1"/>
    <x v="2"/>
    <x v="1231"/>
    <s v="5 días 14:28"/>
    <x v="937"/>
    <x v="0"/>
    <s v="SIN DATO"/>
    <s v="SIN DATO"/>
    <s v="SIN DATO"/>
    <s v="ABIERTO"/>
    <n v="-75.329137000000003"/>
    <n v="6.1733599999999997"/>
    <s v="SUR-ENE"/>
    <x v="3"/>
    <s v="1"/>
    <x v="0"/>
  </r>
  <r>
    <x v="1332"/>
    <s v="ENERES"/>
    <s v="NUEVO"/>
    <s v="ENERES"/>
    <d v="2025-12-22T14:36:01"/>
    <x v="1233"/>
    <s v="1035857278"/>
    <s v="JOHNY ARIAS CARVAJAL"/>
    <s v="SIN DATOS"/>
    <s v="3193754918"/>
    <x v="1330"/>
    <x v="49"/>
    <s v="190319203833055001"/>
    <x v="49"/>
    <x v="2"/>
    <s v="Revisor Instalac. Regadas Oriente"/>
    <x v="1"/>
    <x v="2"/>
    <x v="1232"/>
    <s v="5 días 14:36"/>
    <x v="938"/>
    <x v="0"/>
    <s v="SIN DATO"/>
    <s v="SIN DATO"/>
    <s v="SIN DATO"/>
    <s v="ABIERTO"/>
    <n v="-75.392688000000007"/>
    <n v="6.2474480000000003"/>
    <s v="SUR-ENE"/>
    <x v="3"/>
    <s v="1"/>
    <x v="0"/>
  </r>
  <r>
    <x v="1333"/>
    <s v="ENECNX"/>
    <s v="NUEVO"/>
    <s v="ENECNX"/>
    <d v="2025-12-22T15:03:12"/>
    <x v="1234"/>
    <s v="71214639"/>
    <s v="CARLOS ENRIQUE VILLA SOTO"/>
    <s v="SIN DATOS"/>
    <s v="3015169232"/>
    <x v="1331"/>
    <x v="51"/>
    <s v="190440200663866003"/>
    <x v="51"/>
    <x v="1"/>
    <s v="Revisor Punto de Conexión Oriente"/>
    <x v="1"/>
    <x v="1"/>
    <x v="1233"/>
    <s v="5 días 15:03"/>
    <x v="12"/>
    <x v="3"/>
    <s v="SIN DATO"/>
    <s v="SIN DATO"/>
    <s v="SIN DATO"/>
    <s v="ABIERTO"/>
    <n v="-75.323008999999999"/>
    <n v="6.1734749999999998"/>
    <s v="SUR-ENE"/>
    <x v="3"/>
    <s v="1"/>
    <x v="3"/>
  </r>
  <r>
    <x v="1334"/>
    <s v="ENERES"/>
    <s v="NUEVO"/>
    <s v="ENERES"/>
    <d v="2025-12-22T15:04:30"/>
    <x v="1235"/>
    <s v="43700809"/>
    <s v="MARIA PATRICIA SALAZAR DAZA"/>
    <s v="SIN DATOS"/>
    <s v="3154518272"/>
    <x v="1332"/>
    <x v="65"/>
    <s v="190584200373105004"/>
    <x v="65"/>
    <x v="2"/>
    <s v="Revisor Instalac. Regadas Oriente"/>
    <x v="1"/>
    <x v="2"/>
    <x v="1234"/>
    <s v="5 días 15:04"/>
    <x v="939"/>
    <x v="0"/>
    <s v="SIN DATO"/>
    <s v="SIN DATO"/>
    <s v="SIN DATO"/>
    <s v="ABIERTO"/>
    <n v="-74.716362000000004"/>
    <n v="5.9124420000000004"/>
    <s v="SUR-ENE"/>
    <x v="3"/>
    <s v="1"/>
    <x v="0"/>
  </r>
  <r>
    <x v="1335"/>
    <s v="ENECNX"/>
    <s v="NUEVO"/>
    <s v="ENECNX"/>
    <d v="2025-12-22T15:15:26"/>
    <x v="1236"/>
    <s v="39191316"/>
    <s v="MONICA MARIA CARDONA HENAO"/>
    <s v="SIN DATOS"/>
    <s v="3218313815"/>
    <x v="1333"/>
    <x v="62"/>
    <s v="176061913000000002"/>
    <x v="62"/>
    <x v="1"/>
    <s v="Revisor Punto de Conexión Oriente"/>
    <x v="1"/>
    <x v="1"/>
    <x v="1235"/>
    <s v="5 días 15:15"/>
    <x v="12"/>
    <x v="3"/>
    <s v="SIN DATO"/>
    <s v="SIN DATO"/>
    <s v="SIN DATO"/>
    <s v="ABIERTO"/>
    <n v="-75.125015619999999"/>
    <n v="6.2920313700000001"/>
    <s v="SUR-ENE"/>
    <x v="3"/>
    <s v="1"/>
    <x v="3"/>
  </r>
  <r>
    <x v="1336"/>
    <s v="ENERES"/>
    <s v="NUEVO"/>
    <s v="ENERES"/>
    <d v="2025-12-22T15:19:56"/>
    <x v="1237"/>
    <s v="70827486"/>
    <s v="JOSE GENARO GIRALDO"/>
    <s v="SIN DATOS"/>
    <s v="3228724746"/>
    <x v="1334"/>
    <x v="54"/>
    <s v="190313200760300001"/>
    <x v="54"/>
    <x v="2"/>
    <s v="Revisor Instalac. Regadas Oriente"/>
    <x v="1"/>
    <x v="2"/>
    <x v="1236"/>
    <s v="5 días 15:19"/>
    <x v="940"/>
    <x v="0"/>
    <s v="SIN DATO"/>
    <s v="SIN DATO"/>
    <s v="SIN DATO"/>
    <s v="ABIERTO"/>
    <n v="-75.151141699999997"/>
    <n v="6.1540682100000001"/>
    <s v="SUR-ENE"/>
    <x v="3"/>
    <s v="1"/>
    <x v="0"/>
  </r>
  <r>
    <x v="1337"/>
    <s v="ENERES"/>
    <s v="NUEVO"/>
    <s v="ENERES"/>
    <d v="2025-12-22T15:28:41"/>
    <x v="1238"/>
    <s v="1036938966"/>
    <s v="ORFA NELLY OCHOA MONTOYA"/>
    <s v="3729037"/>
    <s v="3105283552"/>
    <x v="1335"/>
    <x v="50"/>
    <s v="190616200353850003"/>
    <x v="50"/>
    <x v="2"/>
    <s v="Revisor Instalac. Regadas Oriente"/>
    <x v="1"/>
    <x v="2"/>
    <x v="1237"/>
    <s v="5 días 15:28"/>
    <x v="941"/>
    <x v="0"/>
    <s v="SIN DATO"/>
    <s v="SIN DATO"/>
    <s v="SIN DATO"/>
    <s v="ABIERTO"/>
    <n v="-75.403013830000006"/>
    <n v="6.1821403300000002"/>
    <s v="SUR-ENE"/>
    <x v="3"/>
    <s v="1"/>
    <x v="0"/>
  </r>
  <r>
    <x v="1338"/>
    <s v="ENERES"/>
    <s v="NUEVO"/>
    <s v="ENERES"/>
    <d v="2025-12-22T15:33:25"/>
    <x v="1239"/>
    <s v="43914815"/>
    <s v="ELI YOHANNA DUQUE RIOS"/>
    <s v="SIN DATOS"/>
    <s v="3117636380"/>
    <x v="1336"/>
    <x v="49"/>
    <s v="190318203169284002"/>
    <x v="49"/>
    <x v="2"/>
    <s v="Revisor Instalac. Regadas Oriente"/>
    <x v="1"/>
    <x v="2"/>
    <x v="280"/>
    <s v="5 días 15:33"/>
    <x v="254"/>
    <x v="0"/>
    <s v="SIN DATO"/>
    <s v="SIN DATO"/>
    <s v="SIN DATO"/>
    <s v="ABIERTO"/>
    <n v="-75.455230499999999"/>
    <n v="6.2977749999999997"/>
    <s v="SUR-ENE"/>
    <x v="3"/>
    <s v="1"/>
    <x v="0"/>
  </r>
  <r>
    <x v="1339"/>
    <s v="ENECNX"/>
    <s v="NUEVO"/>
    <s v="ENECNX"/>
    <d v="2025-12-22T15:42:49"/>
    <x v="1240"/>
    <s v="32321965"/>
    <s v="BEATRIZ CECILIA CIFUENTES HERRERA"/>
    <s v="4588076"/>
    <s v="3194197831"/>
    <x v="1337"/>
    <x v="49"/>
    <s v="190318203030500000"/>
    <x v="49"/>
    <x v="1"/>
    <s v="Revisor Punto de Conexión Oriente"/>
    <x v="1"/>
    <x v="1"/>
    <x v="1238"/>
    <s v="5 días 15:42"/>
    <x v="12"/>
    <x v="3"/>
    <s v="SIN DATO"/>
    <s v="SIN DATO"/>
    <s v="SIN DATO"/>
    <s v="ABIERTO"/>
    <n v="-75.444410320000003"/>
    <n v="6.2951446000000004"/>
    <s v="SUR-ENE"/>
    <x v="3"/>
    <s v="1"/>
    <x v="3"/>
  </r>
  <r>
    <x v="1340"/>
    <s v="ENENOR"/>
    <s v="NUEVO"/>
    <s v="ENENOR"/>
    <d v="2025-12-22T15:44:57"/>
    <x v="1241"/>
    <s v="43759548"/>
    <s v="DIANA MARIA VELEZ BEDOYA"/>
    <s v="SIN DATOS"/>
    <s v="3136868831"/>
    <x v="1338"/>
    <x v="56"/>
    <s v="190375100840830001"/>
    <x v="56"/>
    <x v="6"/>
    <s v="Revisor Instalac. Regadas Oriente"/>
    <x v="1"/>
    <x v="2"/>
    <x v="1239"/>
    <s v="5 días 15:44"/>
    <x v="942"/>
    <x v="0"/>
    <s v="SIN DATO"/>
    <s v="SIN DATO"/>
    <s v="SIN DATO"/>
    <s v="ABIERTO"/>
    <n v="-75.420451"/>
    <n v="6.0232919999999996"/>
    <s v="SUR-ENE"/>
    <x v="3"/>
    <s v="1"/>
    <x v="0"/>
  </r>
  <r>
    <x v="1341"/>
    <s v="ENERES"/>
    <s v="NUEVO"/>
    <s v="ENERES"/>
    <d v="2025-12-22T15:54:48"/>
    <x v="1242"/>
    <s v="1036931234"/>
    <s v="CESAR DAVID OSPINA OSPINA"/>
    <s v="SIN DATOS"/>
    <s v="3122807841"/>
    <x v="1339"/>
    <x v="50"/>
    <s v="190616200340200001"/>
    <x v="50"/>
    <x v="2"/>
    <s v="Revisor Instalac. Regadas Oriente"/>
    <x v="1"/>
    <x v="2"/>
    <x v="1240"/>
    <s v="5 días 15:54"/>
    <x v="335"/>
    <x v="0"/>
    <s v="SIN DATO"/>
    <s v="SIN DATO"/>
    <s v="SIN DATO"/>
    <s v="ABIERTO"/>
    <n v="-75.408994199999995"/>
    <n v="6.1909166799999999"/>
    <s v="SUR-ENE"/>
    <x v="3"/>
    <s v="1"/>
    <x v="0"/>
  </r>
  <r>
    <x v="1342"/>
    <s v="ENECNX"/>
    <s v="NUEVO"/>
    <s v="ENECNX"/>
    <d v="2025-12-22T15:55:18"/>
    <x v="1243"/>
    <s v="15421468"/>
    <s v="GUILLERMO GOMEZ MUÑOZ"/>
    <s v="SIN DATOS"/>
    <s v="3152384373"/>
    <x v="1340"/>
    <x v="49"/>
    <s v="190318205144500001"/>
    <x v="49"/>
    <x v="1"/>
    <s v="Revisor Punto de Conexión Oriente"/>
    <x v="1"/>
    <x v="1"/>
    <x v="1241"/>
    <s v="5 días 15:55"/>
    <x v="12"/>
    <x v="3"/>
    <s v="SIN DATO"/>
    <s v="SIN DATO"/>
    <s v="SIN DATO"/>
    <s v="ABIERTO"/>
    <n v="-75.432687189999996"/>
    <n v="6.2490351100000003"/>
    <s v="SUR-ENE"/>
    <x v="3"/>
    <s v="1"/>
    <x v="3"/>
  </r>
  <r>
    <x v="1343"/>
    <s v="ENERES"/>
    <s v="NUEVO"/>
    <s v="ENERES"/>
    <d v="2025-12-22T16:14:22"/>
    <x v="1244"/>
    <s v="1037591921"/>
    <s v="ALEJANDRO GIRALDO JARAMILLO"/>
    <s v="SIN DATOS"/>
    <s v="3006753557"/>
    <x v="1341"/>
    <x v="49"/>
    <s v="190616200252260921"/>
    <x v="49"/>
    <x v="2"/>
    <s v="Revisor Instalac. Regadas Oriente"/>
    <x v="1"/>
    <x v="2"/>
    <x v="1242"/>
    <s v="5 días 16:14"/>
    <x v="49"/>
    <x v="0"/>
    <s v="SIN DATO"/>
    <s v="SIN DATO"/>
    <s v="SIN DATO"/>
    <s v="ABIERTO"/>
    <n v="-75.38438524"/>
    <n v="6.2218342"/>
    <s v="SUR-ENE"/>
    <x v="3"/>
    <s v="1"/>
    <x v="0"/>
  </r>
  <r>
    <x v="1344"/>
    <s v="ENERES"/>
    <s v="NUEVO"/>
    <s v="ENERES"/>
    <d v="2025-12-22T16:23:34"/>
    <x v="1245"/>
    <s v="39443861"/>
    <s v="RAQUEL OMAIRA GUARIN GUARIN"/>
    <s v="SIN DATOS"/>
    <s v="3213953586"/>
    <x v="1342"/>
    <x v="50"/>
    <s v="190616200372152001"/>
    <x v="50"/>
    <x v="2"/>
    <s v="Revisor Instalac. Regadas Oriente"/>
    <x v="1"/>
    <x v="2"/>
    <x v="1243"/>
    <s v="5 días 16:23"/>
    <x v="943"/>
    <x v="0"/>
    <s v="SIN DATO"/>
    <s v="SIN DATO"/>
    <s v="SIN DATO"/>
    <s v="ABIERTO"/>
    <n v="-75.408822830000005"/>
    <n v="6.17133383"/>
    <s v="SUR-ENE"/>
    <x v="3"/>
    <s v="1"/>
    <x v="0"/>
  </r>
  <r>
    <x v="1345"/>
    <s v="ENERES"/>
    <s v="NUEVO"/>
    <s v="ENERES"/>
    <d v="2025-12-22T16:26:55"/>
    <x v="1246"/>
    <s v="1040183517"/>
    <s v="ALEJANDRA ARANGO VALENCIA"/>
    <s v="SIN DATOS"/>
    <s v="3213953586"/>
    <x v="1343"/>
    <x v="50"/>
    <s v="190617200543247001"/>
    <x v="50"/>
    <x v="2"/>
    <s v="Revisor Instalac. Regadas Oriente"/>
    <x v="1"/>
    <x v="2"/>
    <x v="1244"/>
    <s v="5 días 16:26"/>
    <x v="944"/>
    <x v="0"/>
    <s v="SIN DATO"/>
    <s v="SIN DATO"/>
    <s v="SIN DATO"/>
    <s v="ABIERTO"/>
    <n v="-75.447384830000004"/>
    <n v="6.1242068300000003"/>
    <s v="SUR-ENE"/>
    <x v="3"/>
    <s v="1"/>
    <x v="0"/>
  </r>
  <r>
    <x v="1346"/>
    <s v="ENERES"/>
    <s v="CAMBI"/>
    <s v="ENERES"/>
    <d v="2025-12-22T16:26:58"/>
    <x v="1247"/>
    <s v="98667669"/>
    <s v="PABLO EMILIO ARROYAVE FERNANDEZ"/>
    <s v="3130385"/>
    <s v="3206784745"/>
    <x v="1344"/>
    <x v="50"/>
    <s v="190617200523682000"/>
    <x v="50"/>
    <x v="7"/>
    <s v="Revisor Instalac. Regadas Oriente"/>
    <x v="1"/>
    <x v="2"/>
    <x v="1245"/>
    <s v="5 días 16:26"/>
    <x v="944"/>
    <x v="0"/>
    <s v="SIN DATO"/>
    <s v="SIN DATO"/>
    <s v="SIN DATO"/>
    <s v="ABIERTO"/>
    <n v="-75.439989999999995"/>
    <n v="6.1460590000000002"/>
    <s v="SUR-ENE"/>
    <x v="3"/>
    <s v="2"/>
    <x v="0"/>
  </r>
  <r>
    <x v="1347"/>
    <s v="ENERES"/>
    <s v="NUEVO"/>
    <s v="ENERES"/>
    <d v="2025-12-22T16:50:02"/>
    <x v="1248"/>
    <s v="43765442"/>
    <s v="FLOR NIDIA DUQUE RIOS"/>
    <s v="SIN DATOS"/>
    <s v="3145012409"/>
    <x v="1345"/>
    <x v="53"/>
    <s v="900050020001901049"/>
    <x v="53"/>
    <x v="2"/>
    <s v="Revisor Instalac. Regadas Oriente"/>
    <x v="0"/>
    <x v="0"/>
    <x v="1246"/>
    <s v="5 días 16:50"/>
    <x v="945"/>
    <x v="1"/>
    <s v="SIN DATO"/>
    <s v="SIN DATO"/>
    <s v="SIN DATO"/>
    <s v="ABIERTO"/>
    <n v="-75.438440944000007"/>
    <n v="5.8038435880000598"/>
    <s v="SUR-ENE"/>
    <x v="3"/>
    <s v="1"/>
    <x v="1"/>
  </r>
  <r>
    <x v="1348"/>
    <s v="ENERES"/>
    <s v="NUEVO"/>
    <s v="ENERES"/>
    <d v="2025-12-22T16:52:56"/>
    <x v="1249"/>
    <s v="1037974049"/>
    <s v="JHON GERMAN TORO SALAZAR"/>
    <s v="SIN DATOS"/>
    <s v="3125321104"/>
    <x v="1346"/>
    <x v="47"/>
    <s v="190660200851420003"/>
    <x v="47"/>
    <x v="2"/>
    <s v="Revisor Instalac. Regadas Oriente"/>
    <x v="1"/>
    <x v="2"/>
    <x v="1247"/>
    <s v="5 días 16:52"/>
    <x v="946"/>
    <x v="0"/>
    <s v="SIN DATO"/>
    <s v="SIN DATO"/>
    <s v="SIN DATO"/>
    <s v="ABIERTO"/>
    <n v="-74.865274690000007"/>
    <n v="5.9510297400000001"/>
    <s v="SUR-ENE"/>
    <x v="3"/>
    <s v="1"/>
    <x v="0"/>
  </r>
  <r>
    <x v="1349"/>
    <s v="ENECNX"/>
    <s v="NUEVO"/>
    <s v="ENECNX"/>
    <d v="2025-12-22T16:57:38"/>
    <x v="1250"/>
    <s v="71601552"/>
    <s v="NELSON HORACIO GIRALDO YEPES"/>
    <s v="SIN DATOS"/>
    <s v="3104343117"/>
    <x v="1347"/>
    <x v="52"/>
    <s v="190649200380615000"/>
    <x v="52"/>
    <x v="1"/>
    <s v="Revisor Punto de Conexión Oriente"/>
    <x v="1"/>
    <x v="1"/>
    <x v="1248"/>
    <s v="5 días 16:57"/>
    <x v="12"/>
    <x v="3"/>
    <s v="SIN DATO"/>
    <s v="SIN DATO"/>
    <s v="SIN DATO"/>
    <s v="ABIERTO"/>
    <n v="-74.979807320000006"/>
    <n v="6.2126250699999996"/>
    <s v="SUR-ENE"/>
    <x v="3"/>
    <s v="1"/>
    <x v="3"/>
  </r>
  <r>
    <x v="1350"/>
    <s v="ENERES"/>
    <s v="NUEVO"/>
    <s v="ENERES"/>
    <d v="2025-12-22T17:04:36"/>
    <x v="1251"/>
    <s v="1020461485"/>
    <s v="VIANA YURANY TABARES METAUTE"/>
    <s v="SIN DATOS"/>
    <s v="3137814023"/>
    <x v="1348"/>
    <x v="55"/>
    <s v="190197200499350002"/>
    <x v="55"/>
    <x v="2"/>
    <s v="Revisor Instalac. Regadas Oriente"/>
    <x v="1"/>
    <x v="2"/>
    <x v="1249"/>
    <s v="5 días 17:04"/>
    <x v="947"/>
    <x v="0"/>
    <s v="SIN DATO"/>
    <s v="SIN DATO"/>
    <s v="SIN DATO"/>
    <s v="ABIERTO"/>
    <n v="-75.193458109999995"/>
    <n v="6.0516258900000004"/>
    <s v="SUR-ENE"/>
    <x v="3"/>
    <s v="1"/>
    <x v="0"/>
  </r>
  <r>
    <x v="1351"/>
    <s v="ENEMRT"/>
    <s v="NUEVO"/>
    <s v="ENEMVI"/>
    <d v="2025-12-22T17:16:03"/>
    <x v="1252"/>
    <s v="39443015"/>
    <s v="MARIA ZORAIDA ZAPATA RUIZ"/>
    <s v="SIN DATOS"/>
    <s v="3126855960"/>
    <x v="1349"/>
    <x v="48"/>
    <s v="181081198700000008"/>
    <x v="48"/>
    <x v="9"/>
    <s v="ORIENTE-RMRT-Edwin F. Feria Torres"/>
    <x v="1"/>
    <x v="7"/>
    <x v="1250"/>
    <s v="5 días 17:16"/>
    <x v="948"/>
    <x v="0"/>
    <s v="SIN DATO"/>
    <s v="SIN DATO"/>
    <s v="SIN DATO"/>
    <s v="ABIERTO"/>
    <n v="-75.171068899999995"/>
    <n v="6.1790789699999999"/>
    <s v="SUR-ENE"/>
    <x v="3"/>
    <s v="1"/>
    <x v="0"/>
  </r>
  <r>
    <x v="1352"/>
    <s v="ENERES"/>
    <s v="NUEVO"/>
    <s v="ENERES"/>
    <d v="2025-12-23T06:21:02"/>
    <x v="1253"/>
    <s v="677333"/>
    <s v="JONATHAN TOMAS ARMAS QUERO"/>
    <s v="SIN DATOS"/>
    <s v="3202211148"/>
    <x v="1350"/>
    <x v="49"/>
    <s v="190318203244130408"/>
    <x v="49"/>
    <x v="2"/>
    <s v="Revisor Instalac. Regadas Oriente"/>
    <x v="1"/>
    <x v="2"/>
    <x v="1251"/>
    <s v="4 días 06:21"/>
    <x v="949"/>
    <x v="0"/>
    <s v="SIN DATO"/>
    <s v="SIN DATO"/>
    <s v="SIN DATO"/>
    <s v="ABIERTO"/>
    <n v="-75.470777999999996"/>
    <n v="6.280608"/>
    <s v="SUR-ENE"/>
    <x v="3"/>
    <s v="1"/>
    <x v="0"/>
  </r>
  <r>
    <x v="1353"/>
    <s v="ENERES"/>
    <s v="NUEVO"/>
    <s v="ENERES"/>
    <d v="2025-12-23T07:54:56"/>
    <x v="1254"/>
    <s v="43703674"/>
    <s v="BEATRIZ MARINA ZAPATA TEJADA"/>
    <s v="SIN DATOS"/>
    <s v="3137277955"/>
    <x v="1351"/>
    <x v="48"/>
    <s v="181005390300000003"/>
    <x v="48"/>
    <x v="2"/>
    <s v="Revisor Instalac. Regadas Oriente"/>
    <x v="1"/>
    <x v="2"/>
    <x v="1252"/>
    <s v="4 días 07:54"/>
    <x v="950"/>
    <x v="0"/>
    <s v="SIN DATO"/>
    <s v="SIN DATO"/>
    <s v="SIN DATO"/>
    <s v="ABIERTO"/>
    <n v="-75.254631000000003"/>
    <n v="6.2212899999999998"/>
    <s v="SUR-ENE"/>
    <x v="3"/>
    <s v="1"/>
    <x v="0"/>
  </r>
  <r>
    <x v="1354"/>
    <s v="ENECNX"/>
    <s v="NUEVO"/>
    <s v="ENECNX"/>
    <d v="2025-12-23T07:58:43"/>
    <x v="1255"/>
    <s v="15388207"/>
    <s v="EDILSON ANDRES SOTO SALGADO"/>
    <s v="2195482"/>
    <s v="3147044040"/>
    <x v="1352"/>
    <x v="50"/>
    <s v="190616200221500000"/>
    <x v="50"/>
    <x v="1"/>
    <s v="Revisor Punto de Conexión Oriente"/>
    <x v="1"/>
    <x v="1"/>
    <x v="1253"/>
    <s v="4 días 07:58"/>
    <x v="951"/>
    <x v="2"/>
    <s v="SIN DATO"/>
    <s v="SIN DATO"/>
    <s v="SIN DATO"/>
    <s v="ABIERTO"/>
    <n v="-75.371236049999993"/>
    <n v="6.2051167400000002"/>
    <s v="SUR-ENE"/>
    <x v="3"/>
    <s v="1"/>
    <x v="2"/>
  </r>
  <r>
    <x v="1355"/>
    <s v="ENERES"/>
    <s v="NUEVO"/>
    <s v="ENERES"/>
    <d v="2025-12-23T08:18:55"/>
    <x v="1256"/>
    <s v="10384098851"/>
    <s v="DIEGO ALEXANDER MONTOYA ATEHORTUA"/>
    <s v="SIN DATOS"/>
    <s v="3144353931"/>
    <x v="1353"/>
    <x v="51"/>
    <s v="190440200651915001"/>
    <x v="51"/>
    <x v="2"/>
    <s v="Revisor Instalac. Regadas Oriente"/>
    <x v="1"/>
    <x v="2"/>
    <x v="1254"/>
    <s v="4 días 08:18"/>
    <x v="952"/>
    <x v="0"/>
    <s v="SIN DATO"/>
    <s v="SIN DATO"/>
    <s v="SIN DATO"/>
    <s v="ABIERTO"/>
    <n v="-75.298975999999996"/>
    <n v="6.1537540000000002"/>
    <s v="SUR-ENE"/>
    <x v="3"/>
    <s v="1"/>
    <x v="0"/>
  </r>
  <r>
    <x v="1356"/>
    <s v="ENEMRT"/>
    <s v="NUEVO"/>
    <s v="ENEMVI"/>
    <d v="2025-12-23T08:26:38"/>
    <x v="1257"/>
    <s v="32259274"/>
    <s v="LINA MARIA GARCIA SOTO"/>
    <s v="4087959"/>
    <s v="3117470132"/>
    <x v="1354"/>
    <x v="49"/>
    <s v="190318203078905000"/>
    <x v="49"/>
    <x v="9"/>
    <s v="ORIENTE-RMRT-Edwin F. Feria Torres"/>
    <x v="1"/>
    <x v="7"/>
    <x v="1255"/>
    <s v="4 días 08:26"/>
    <x v="953"/>
    <x v="0"/>
    <s v="SIN DATO"/>
    <s v="SIN DATO"/>
    <s v="SIN DATO"/>
    <s v="ABIERTO"/>
    <n v="-75.453684620000004"/>
    <n v="6.30081544"/>
    <s v="SUR-ENE"/>
    <x v="3"/>
    <s v="1"/>
    <x v="0"/>
  </r>
  <r>
    <x v="1357"/>
    <s v="ENERES"/>
    <s v="NUEVO"/>
    <s v="ENERES"/>
    <d v="2025-12-23T08:28:57"/>
    <x v="1258"/>
    <s v="70903823"/>
    <s v="MARCO ANTONIO ZULUAGA BUITRAGO"/>
    <s v="SIN DATOS"/>
    <s v="3206619115"/>
    <x v="1355"/>
    <x v="48"/>
    <s v="181055424600000009"/>
    <x v="48"/>
    <x v="2"/>
    <s v="Revisor Instalac. Regadas Oriente"/>
    <x v="1"/>
    <x v="2"/>
    <x v="1256"/>
    <s v="4 días 08:28"/>
    <x v="954"/>
    <x v="0"/>
    <s v="SIN DATO"/>
    <s v="SIN DATO"/>
    <s v="SIN DATO"/>
    <s v="ABIERTO"/>
    <n v="-75.245647770000005"/>
    <n v="6.1755836200000003"/>
    <s v="SUR-ENE"/>
    <x v="3"/>
    <s v="1"/>
    <x v="0"/>
  </r>
  <r>
    <x v="1358"/>
    <s v="ENERES"/>
    <s v="NUEVO"/>
    <s v="ENERES"/>
    <d v="2025-12-23T08:33:10"/>
    <x v="436"/>
    <s v="1036953515"/>
    <s v="YESICA ANDREA VELEZ SANTA"/>
    <s v="SIN DATOS"/>
    <s v="3207758508"/>
    <x v="1356"/>
    <x v="50"/>
    <s v="190616100405115101"/>
    <x v="50"/>
    <x v="2"/>
    <s v="Revisor Instalac. Regadas Oriente"/>
    <x v="1"/>
    <x v="2"/>
    <x v="1257"/>
    <s v="4 días 08:33"/>
    <x v="387"/>
    <x v="0"/>
    <s v="SIN DATO"/>
    <s v="SIN DATO"/>
    <s v="SIN DATO"/>
    <s v="ABIERTO"/>
    <n v="-75.383900370000006"/>
    <n v="6.1588037800000004"/>
    <s v="SUR-ENE"/>
    <x v="3"/>
    <s v="1"/>
    <x v="0"/>
  </r>
  <r>
    <x v="1359"/>
    <s v="ENERES"/>
    <s v="NUEVO"/>
    <s v="ENERES"/>
    <d v="2025-12-23T08:35:01"/>
    <x v="1259"/>
    <s v="98701684"/>
    <s v="JAIME ALBERTO  MANRIQUE MOLINA"/>
    <s v="5990834"/>
    <s v="3146379808"/>
    <x v="1357"/>
    <x v="49"/>
    <s v="190319207306005002"/>
    <x v="49"/>
    <x v="2"/>
    <s v="Revisor Instalac. Regadas Oriente"/>
    <x v="1"/>
    <x v="2"/>
    <x v="1258"/>
    <s v="4 días 08:35"/>
    <x v="955"/>
    <x v="0"/>
    <s v="SIN DATO"/>
    <s v="SIN DATO"/>
    <s v="SIN DATO"/>
    <s v="ABIERTO"/>
    <n v="-75.425576000000007"/>
    <n v="6.3075279999999996"/>
    <s v="SUR-ENE"/>
    <x v="3"/>
    <s v="1"/>
    <x v="0"/>
  </r>
  <r>
    <x v="1360"/>
    <s v="ENEMRT"/>
    <s v="NUEVO"/>
    <s v="ENEMVI"/>
    <d v="2025-12-23T08:35:36"/>
    <x v="1260"/>
    <s v="15436433"/>
    <s v="DIEGO FERNANDO MONTOYA PULGARIN"/>
    <s v="SIN DATOS"/>
    <s v="3233169969"/>
    <x v="1358"/>
    <x v="50"/>
    <s v="190614100455000000"/>
    <x v="50"/>
    <x v="9"/>
    <s v="ORIENTE-RMRT-Edwin F. Feria Torres"/>
    <x v="0"/>
    <x v="8"/>
    <x v="1259"/>
    <s v="4 días 08:35"/>
    <x v="913"/>
    <x v="0"/>
    <s v="SIN DATO"/>
    <s v="SIN DATO"/>
    <s v="SIN DATO"/>
    <s v="ABIERTO"/>
    <n v="-75.375389999999996"/>
    <n v="6.1491720000000001"/>
    <s v="SUR-ENE"/>
    <x v="3"/>
    <s v="1"/>
    <x v="0"/>
  </r>
  <r>
    <x v="1361"/>
    <s v="ENERES"/>
    <s v="NUEVO"/>
    <s v="ENERES"/>
    <d v="2025-12-23T08:37:28"/>
    <x v="1261"/>
    <s v="1036953515"/>
    <s v="YESICA ANDREA VELEZ SANTA"/>
    <s v="SIN DATOS"/>
    <s v="3207758508"/>
    <x v="1359"/>
    <x v="50"/>
    <s v="190616100405115102"/>
    <x v="50"/>
    <x v="2"/>
    <s v="Revisor Instalac. Regadas Oriente"/>
    <x v="1"/>
    <x v="2"/>
    <x v="1260"/>
    <s v="4 días 08:37"/>
    <x v="956"/>
    <x v="0"/>
    <s v="SIN DATO"/>
    <s v="SIN DATO"/>
    <s v="SIN DATO"/>
    <s v="ABIERTO"/>
    <n v="-75.383900370000006"/>
    <n v="6.1588037800000004"/>
    <s v="SUR-ENE"/>
    <x v="3"/>
    <s v="1"/>
    <x v="0"/>
  </r>
  <r>
    <x v="1362"/>
    <s v="ENERES"/>
    <s v="NUEVO"/>
    <s v="ENERES"/>
    <d v="2025-12-23T08:38:53"/>
    <x v="1262"/>
    <s v="71589915"/>
    <s v="ERNESTO LEON QUIROZ RIVERA"/>
    <s v="3382077"/>
    <s v="SIN DATOS"/>
    <x v="1360"/>
    <x v="48"/>
    <s v="181055424600000010"/>
    <x v="48"/>
    <x v="2"/>
    <s v="Revisor Instalac. Regadas Oriente"/>
    <x v="1"/>
    <x v="2"/>
    <x v="1261"/>
    <s v="4 días 08:38"/>
    <x v="957"/>
    <x v="0"/>
    <s v="SIN DATO"/>
    <s v="SIN DATO"/>
    <s v="SIN DATO"/>
    <s v="ABIERTO"/>
    <n v="-75.245647770000005"/>
    <n v="6.1755836200000003"/>
    <s v="SUR-ENE"/>
    <x v="3"/>
    <s v="1"/>
    <x v="0"/>
  </r>
  <r>
    <x v="1363"/>
    <s v="ENERES"/>
    <s v="NUEVO"/>
    <s v="ENERES"/>
    <d v="2025-12-23T08:41:51"/>
    <x v="1263"/>
    <s v="1036395384"/>
    <s v="LEIDY JOHANA SOTO GOMEZ"/>
    <s v="SIN DATOS"/>
    <s v="3147387803"/>
    <x v="1361"/>
    <x v="60"/>
    <s v="190149200852900001"/>
    <x v="60"/>
    <x v="2"/>
    <s v="Revisor Instalac. Regadas Oriente"/>
    <x v="1"/>
    <x v="2"/>
    <x v="1262"/>
    <s v="4 días 08:41"/>
    <x v="338"/>
    <x v="0"/>
    <s v="SIN DATO"/>
    <s v="SIN DATO"/>
    <s v="SIN DATO"/>
    <s v="ABIERTO"/>
    <n v="-75.325018499999999"/>
    <n v="6.0786391999999996"/>
    <s v="SUR-ENE"/>
    <x v="3"/>
    <s v="1"/>
    <x v="0"/>
  </r>
  <r>
    <x v="1364"/>
    <s v="ENEPRE"/>
    <s v="NUEVO"/>
    <s v="ENEPRE"/>
    <d v="2025-12-23T08:41:59"/>
    <x v="1264"/>
    <s v="45460267"/>
    <s v="MARIA LENYS GONZALEZ QUINTERO"/>
    <s v="SIN DATOS"/>
    <s v="3122379139"/>
    <x v="1362"/>
    <x v="49"/>
    <s v="190318203072500201"/>
    <x v="49"/>
    <x v="5"/>
    <s v="Energía Prepago Oriente"/>
    <x v="1"/>
    <x v="4"/>
    <x v="1263"/>
    <s v="4 días 08:41"/>
    <x v="958"/>
    <x v="0"/>
    <s v="SIN DATO"/>
    <s v="SIN DATO"/>
    <s v="SIN DATO"/>
    <s v="ABIERTO"/>
    <n v="-75.450963000000002"/>
    <n v="6.293615"/>
    <s v="SUR-ENE"/>
    <x v="3"/>
    <s v="1"/>
    <x v="0"/>
  </r>
  <r>
    <x v="1365"/>
    <s v="ENERES"/>
    <s v="NUEVO"/>
    <s v="ENERES"/>
    <d v="2025-12-23T08:47:49"/>
    <x v="1265"/>
    <s v="35455471"/>
    <s v="AIDA DOLLY LEON LEON"/>
    <s v="SIN DATOS"/>
    <s v="3194197831"/>
    <x v="1363"/>
    <x v="48"/>
    <s v="181055424600000011"/>
    <x v="48"/>
    <x v="2"/>
    <s v="Revisor Instalac. Regadas Oriente"/>
    <x v="1"/>
    <x v="2"/>
    <x v="1264"/>
    <s v="4 días 08:47"/>
    <x v="959"/>
    <x v="0"/>
    <s v="SIN DATO"/>
    <s v="SIN DATO"/>
    <s v="SIN DATO"/>
    <s v="ABIERTO"/>
    <n v="-75.245647770000005"/>
    <n v="6.1755836200000003"/>
    <s v="SUR-ENE"/>
    <x v="3"/>
    <s v="1"/>
    <x v="0"/>
  </r>
  <r>
    <x v="1366"/>
    <s v="ENERES"/>
    <s v="NUEVO"/>
    <s v="ENERES"/>
    <d v="2025-12-23T08:50:32"/>
    <x v="1266"/>
    <s v="28150889"/>
    <s v="DORIS YANCELI GOMEZ MARTINES"/>
    <s v="SIN DATOS"/>
    <s v="3134717036"/>
    <x v="1364"/>
    <x v="47"/>
    <s v="190660200411008004"/>
    <x v="47"/>
    <x v="2"/>
    <s v="Revisor Instalac. Regadas Oriente"/>
    <x v="1"/>
    <x v="2"/>
    <x v="1265"/>
    <s v="4 días 08:50"/>
    <x v="960"/>
    <x v="0"/>
    <s v="SIN DATO"/>
    <s v="SIN DATO"/>
    <s v="SIN DATO"/>
    <s v="ABIERTO"/>
    <n v="-74.998242989999994"/>
    <n v="6.0174601299999999"/>
    <s v="SUR-ENE"/>
    <x v="3"/>
    <s v="1"/>
    <x v="0"/>
  </r>
  <r>
    <x v="1367"/>
    <s v="ENERES"/>
    <s v="NUEVO"/>
    <s v="ENERES"/>
    <d v="2025-12-23T08:51:31"/>
    <x v="1267"/>
    <s v="1036953515"/>
    <s v="YESICA ANDREA VELEZ SANTA"/>
    <s v="SIN DATOS"/>
    <s v="3207758508"/>
    <x v="1365"/>
    <x v="50"/>
    <s v="190616100405115201"/>
    <x v="50"/>
    <x v="2"/>
    <s v="Revisor Instalac. Regadas Oriente"/>
    <x v="1"/>
    <x v="2"/>
    <x v="1266"/>
    <s v="4 días 08:51"/>
    <x v="961"/>
    <x v="0"/>
    <s v="SIN DATO"/>
    <s v="SIN DATO"/>
    <s v="SIN DATO"/>
    <s v="ABIERTO"/>
    <n v="-75.383900370000006"/>
    <n v="6.1588037800000004"/>
    <s v="SUR-ENE"/>
    <x v="3"/>
    <s v="1"/>
    <x v="0"/>
  </r>
  <r>
    <x v="1368"/>
    <s v="ENECNX"/>
    <s v="NUEVO"/>
    <s v="ENECNX"/>
    <d v="2025-12-23T08:57:08"/>
    <x v="1268"/>
    <s v="98557026"/>
    <s v="JUAN DAVID URIBE MEJIA"/>
    <s v="2666069"/>
    <s v="3186487177"/>
    <x v="1366"/>
    <x v="60"/>
    <s v="190400200632605000"/>
    <x v="60"/>
    <x v="1"/>
    <s v="Revisor Punto de Conexión Oriente"/>
    <x v="1"/>
    <x v="1"/>
    <x v="1267"/>
    <s v="4 días 08:57"/>
    <x v="962"/>
    <x v="2"/>
    <s v="SIN DATO"/>
    <s v="SIN DATO"/>
    <s v="SIN DATO"/>
    <s v="ABIERTO"/>
    <n v="-75.319315000000003"/>
    <n v="5.9720820000000003"/>
    <s v="SUR-ENE"/>
    <x v="3"/>
    <s v="1"/>
    <x v="2"/>
  </r>
  <r>
    <x v="1369"/>
    <s v="ENERES"/>
    <s v="NUEVO"/>
    <s v="ENERES"/>
    <d v="2025-12-23T09:01:20"/>
    <x v="1269"/>
    <s v="1036953515"/>
    <s v="YESICA ANDREA VELEZ SANTA"/>
    <s v="SIN DATOS"/>
    <s v="3207758508"/>
    <x v="1367"/>
    <x v="50"/>
    <s v="190616100405115202"/>
    <x v="50"/>
    <x v="2"/>
    <s v="Revisor Instalac. Regadas Oriente"/>
    <x v="1"/>
    <x v="2"/>
    <x v="1268"/>
    <s v="4 días 09:01"/>
    <x v="963"/>
    <x v="0"/>
    <s v="SIN DATO"/>
    <s v="SIN DATO"/>
    <s v="SIN DATO"/>
    <s v="ABIERTO"/>
    <n v="-75.383900370000006"/>
    <n v="6.1588037800000004"/>
    <s v="SUR-ENE"/>
    <x v="3"/>
    <s v="1"/>
    <x v="0"/>
  </r>
  <r>
    <x v="1370"/>
    <s v="ENENOR"/>
    <s v="NUEVO"/>
    <s v="ENENOR"/>
    <d v="2025-12-23T09:02:16"/>
    <x v="1270"/>
    <s v="70563990"/>
    <s v="MANUEL GUILLERMO MESA MESA"/>
    <s v="4085169"/>
    <s v="3188748600"/>
    <x v="1368"/>
    <x v="50"/>
    <s v="125002329000000030"/>
    <x v="50"/>
    <x v="6"/>
    <s v="ORIENTE Vin. Legal. y Ref. Rega."/>
    <x v="1"/>
    <x v="2"/>
    <x v="1269"/>
    <s v="4 días 09:02"/>
    <x v="964"/>
    <x v="0"/>
    <s v="SIN DATO"/>
    <s v="SIN DATO"/>
    <s v="SIN DATO"/>
    <s v="ABIERTO"/>
    <n v="-75.480256909999994"/>
    <n v="6.1832507100000003"/>
    <s v="SUR-ENE"/>
    <x v="3"/>
    <s v="1"/>
    <x v="0"/>
  </r>
  <r>
    <x v="1371"/>
    <s v="ENERES"/>
    <s v="NUEVO"/>
    <s v="ENERES"/>
    <d v="2025-12-23T09:03:19"/>
    <x v="1271"/>
    <s v="43714557"/>
    <s v="MARICELA DIAZ ATEHORTUA"/>
    <s v="SIN DATOS"/>
    <s v="3146158460"/>
    <x v="1369"/>
    <x v="60"/>
    <s v="190149100142880021"/>
    <x v="60"/>
    <x v="2"/>
    <s v="Revisor Instalac. Regadas Oriente"/>
    <x v="1"/>
    <x v="2"/>
    <x v="1270"/>
    <s v="4 días 09:03"/>
    <x v="965"/>
    <x v="0"/>
    <s v="SIN DATO"/>
    <s v="SIN DATO"/>
    <s v="SIN DATO"/>
    <s v="ABIERTO"/>
    <n v="-75.335718"/>
    <n v="6.0744470000000002"/>
    <s v="SUR-ENE"/>
    <x v="3"/>
    <s v="1"/>
    <x v="0"/>
  </r>
  <r>
    <x v="1372"/>
    <s v="ENERES"/>
    <s v="NUEVO"/>
    <s v="ENERES"/>
    <d v="2025-12-23T09:03:53"/>
    <x v="1272"/>
    <s v="1031168831"/>
    <s v="JUAN CAMILO HENAO VARGAS"/>
    <s v="SIN DATOS"/>
    <s v="3173877002"/>
    <x v="1370"/>
    <x v="55"/>
    <s v="190698200896445001"/>
    <x v="55"/>
    <x v="2"/>
    <s v="Revisor Instalac. Regadas Oriente"/>
    <x v="1"/>
    <x v="2"/>
    <x v="1271"/>
    <s v="4 días 09:03"/>
    <x v="965"/>
    <x v="0"/>
    <s v="SIN DATO"/>
    <s v="SIN DATO"/>
    <s v="SIN DATO"/>
    <s v="ABIERTO"/>
    <n v="-75.219654989999995"/>
    <n v="6.1043469899999998"/>
    <s v="SUR-ENE"/>
    <x v="3"/>
    <s v="1"/>
    <x v="0"/>
  </r>
  <r>
    <x v="1373"/>
    <s v="ENERES"/>
    <s v="NUEVO"/>
    <s v="ENERES"/>
    <d v="2025-12-23T09:07:01"/>
    <x v="1273"/>
    <s v="1031168831"/>
    <s v="JUAN CAMILO HENAO VARGAS"/>
    <s v="SIN DATOS"/>
    <s v="3173877002"/>
    <x v="1371"/>
    <x v="55"/>
    <s v="190698200896445002"/>
    <x v="55"/>
    <x v="2"/>
    <s v="Revisor Instalac. Regadas Oriente"/>
    <x v="1"/>
    <x v="2"/>
    <x v="1272"/>
    <s v="4 días 09:07"/>
    <x v="21"/>
    <x v="0"/>
    <s v="SIN DATO"/>
    <s v="SIN DATO"/>
    <s v="SIN DATO"/>
    <s v="ABIERTO"/>
    <n v="-75.219654989999995"/>
    <n v="6.1043469899999998"/>
    <s v="SUR-ENE"/>
    <x v="3"/>
    <s v="1"/>
    <x v="0"/>
  </r>
  <r>
    <x v="1374"/>
    <s v="ENERES"/>
    <s v="NUEVO"/>
    <s v="ENERES"/>
    <d v="2025-12-23T09:10:05"/>
    <x v="1274"/>
    <s v="1031168831"/>
    <s v="JUAN CAMILO HENAO VARGAS"/>
    <s v="SIN DATOS"/>
    <s v="3173877002"/>
    <x v="1372"/>
    <x v="55"/>
    <s v="190698200896445003"/>
    <x v="55"/>
    <x v="2"/>
    <s v="Revisor Instalac. Regadas Oriente"/>
    <x v="1"/>
    <x v="2"/>
    <x v="1273"/>
    <s v="4 días 09:10"/>
    <x v="351"/>
    <x v="0"/>
    <s v="SIN DATO"/>
    <s v="SIN DATO"/>
    <s v="SIN DATO"/>
    <s v="ABIERTO"/>
    <n v="-75.219654989999995"/>
    <n v="6.1043469899999998"/>
    <s v="SUR-ENE"/>
    <x v="3"/>
    <s v="1"/>
    <x v="0"/>
  </r>
  <r>
    <x v="1375"/>
    <s v="ENERES"/>
    <s v="NUEVO"/>
    <s v="ENERES"/>
    <d v="2025-12-23T09:14:14"/>
    <x v="1275"/>
    <s v="1031168831"/>
    <s v="JUAN CAMILO HENAO VARGAS"/>
    <s v="SIN DATOS"/>
    <s v="3173877002"/>
    <x v="1373"/>
    <x v="55"/>
    <s v="190698200896445004"/>
    <x v="55"/>
    <x v="2"/>
    <s v="Revisor Instalac. Regadas Oriente"/>
    <x v="1"/>
    <x v="2"/>
    <x v="1274"/>
    <s v="4 días 09:14"/>
    <x v="966"/>
    <x v="0"/>
    <s v="SIN DATO"/>
    <s v="SIN DATO"/>
    <s v="SIN DATO"/>
    <s v="ABIERTO"/>
    <n v="-75.219654989999995"/>
    <n v="6.1043469899999998"/>
    <s v="SUR-ENE"/>
    <x v="3"/>
    <s v="1"/>
    <x v="0"/>
  </r>
  <r>
    <x v="1376"/>
    <s v="ENERES"/>
    <s v="NUEVO"/>
    <s v="ENERES"/>
    <d v="2025-12-23T09:25:01"/>
    <x v="1276"/>
    <s v="1036400707"/>
    <s v="SANDRA MILENA PATIÑO ZULUAGA"/>
    <s v="SIN DATOS"/>
    <s v="3108345899"/>
    <x v="1374"/>
    <x v="60"/>
    <s v="190149200783567003"/>
    <x v="60"/>
    <x v="2"/>
    <s v="Revisor Instalac. Regadas Oriente"/>
    <x v="1"/>
    <x v="2"/>
    <x v="1275"/>
    <s v="4 días 09:25"/>
    <x v="718"/>
    <x v="0"/>
    <s v="SIN DATO"/>
    <s v="SIN DATO"/>
    <s v="SIN DATO"/>
    <s v="ABIERTO"/>
    <n v="-75.328553380000002"/>
    <n v="6.0717132600000001"/>
    <s v="SUR-ENE"/>
    <x v="3"/>
    <s v="1"/>
    <x v="0"/>
  </r>
  <r>
    <x v="1377"/>
    <s v="ENEMRT"/>
    <s v="NUEVO"/>
    <s v="ENEMVI"/>
    <d v="2025-12-23T09:30:16"/>
    <x v="1277"/>
    <s v="1041326435"/>
    <s v="CRISTIAN FELIPE MONTOYA GALLEGO"/>
    <s v="SIN DATOS"/>
    <s v="3136147164"/>
    <x v="1375"/>
    <x v="46"/>
    <s v="190674200621950002"/>
    <x v="46"/>
    <x v="9"/>
    <s v="ORIENTE-RMRT-Edwin F. Feria Torres"/>
    <x v="1"/>
    <x v="7"/>
    <x v="1276"/>
    <s v="4 días 09:30"/>
    <x v="967"/>
    <x v="0"/>
    <s v="SIN DATO"/>
    <s v="SIN DATO"/>
    <s v="SIN DATO"/>
    <s v="ABIERTO"/>
    <n v="-75.348073249999999"/>
    <n v="6.2726198699999998"/>
    <s v="SUR-ENE"/>
    <x v="3"/>
    <s v="1"/>
    <x v="0"/>
  </r>
  <r>
    <x v="1378"/>
    <s v="ENECNX"/>
    <s v="NUEVO"/>
    <s v="ENECNX"/>
    <d v="2025-12-23T09:31:56"/>
    <x v="1278"/>
    <s v="8346796"/>
    <s v="PABLO JAVIER GALLO FERNANDEZ"/>
    <s v="SIN DATOS"/>
    <s v="3014375062"/>
    <x v="1376"/>
    <x v="51"/>
    <s v="190440200880005005"/>
    <x v="51"/>
    <x v="1"/>
    <s v="Revisor Punto de Conexión Oriente"/>
    <x v="1"/>
    <x v="1"/>
    <x v="1277"/>
    <s v="4 días 09:31"/>
    <x v="968"/>
    <x v="2"/>
    <s v="SIN DATO"/>
    <s v="SIN DATO"/>
    <s v="SIN DATO"/>
    <s v="ABIERTO"/>
    <n v="-75.317784590000002"/>
    <n v="6.2134907300000002"/>
    <s v="SUR-ENE"/>
    <x v="3"/>
    <s v="1"/>
    <x v="2"/>
  </r>
  <r>
    <x v="1379"/>
    <s v="ENECNX"/>
    <s v="NUEVO"/>
    <s v="ENECNX"/>
    <d v="2025-12-23T09:37:49"/>
    <x v="1279"/>
    <s v="8346796"/>
    <s v="PABLO JAVIER GALLO FERNANDEZ"/>
    <s v="SIN DATOS"/>
    <s v="3014375062"/>
    <x v="1377"/>
    <x v="51"/>
    <s v="190440200880005006"/>
    <x v="51"/>
    <x v="1"/>
    <s v="Revisor Punto de Conexión Oriente"/>
    <x v="1"/>
    <x v="1"/>
    <x v="1278"/>
    <s v="4 días 09:37"/>
    <x v="969"/>
    <x v="2"/>
    <s v="SIN DATO"/>
    <s v="SIN DATO"/>
    <s v="SIN DATO"/>
    <s v="ABIERTO"/>
    <n v="-75.317784590000002"/>
    <n v="6.2134907300000002"/>
    <s v="SUR-ENE"/>
    <x v="3"/>
    <s v="1"/>
    <x v="2"/>
  </r>
  <r>
    <x v="1380"/>
    <s v="ENERES"/>
    <s v="NUEVO"/>
    <s v="ENERES"/>
    <d v="2025-12-23T09:40:36"/>
    <x v="1280"/>
    <s v="70723626"/>
    <s v="JOSE ABELARDO GOMEZ RIUZ"/>
    <s v="SIN DATOS"/>
    <s v="3122845076"/>
    <x v="1378"/>
    <x v="50"/>
    <s v="190616100405115122"/>
    <x v="50"/>
    <x v="2"/>
    <s v="Revisor Instalac. Regadas Oriente"/>
    <x v="1"/>
    <x v="2"/>
    <x v="1279"/>
    <s v="4 días 09:40"/>
    <x v="970"/>
    <x v="0"/>
    <s v="SIN DATO"/>
    <s v="SIN DATO"/>
    <s v="SIN DATO"/>
    <s v="ABIERTO"/>
    <n v="-75.383900370000006"/>
    <n v="6.1588037800000004"/>
    <s v="SUR-ENE"/>
    <x v="3"/>
    <s v="1"/>
    <x v="0"/>
  </r>
  <r>
    <x v="1381"/>
    <s v="ENERES"/>
    <s v="NUEVO"/>
    <s v="ENERES"/>
    <d v="2025-12-23T09:44:06"/>
    <x v="1281"/>
    <s v="70723626"/>
    <s v="JOSE ABELARDO GOMEZ RIUZ"/>
    <s v="SIN DATOS"/>
    <s v="3122845076"/>
    <x v="1379"/>
    <x v="50"/>
    <s v="190616100405115111"/>
    <x v="50"/>
    <x v="2"/>
    <s v="Revisor Instalac. Regadas Oriente"/>
    <x v="1"/>
    <x v="2"/>
    <x v="1280"/>
    <s v="4 días 09:44"/>
    <x v="971"/>
    <x v="0"/>
    <s v="SIN DATO"/>
    <s v="SIN DATO"/>
    <s v="SIN DATO"/>
    <s v="ABIERTO"/>
    <n v="-75.383900370000006"/>
    <n v="6.1588037800000004"/>
    <s v="SUR-ENE"/>
    <x v="3"/>
    <s v="1"/>
    <x v="0"/>
  </r>
  <r>
    <x v="1382"/>
    <s v="ENECNX"/>
    <s v="NUEVO"/>
    <s v="ENECNX"/>
    <d v="2025-12-23T09:44:09"/>
    <x v="1282"/>
    <s v="8346796"/>
    <s v="PABLO JAVIER GALLO FERNANDEZ"/>
    <s v="SIN DATOS"/>
    <s v="3014375062"/>
    <x v="1380"/>
    <x v="51"/>
    <s v="190440200880005007"/>
    <x v="51"/>
    <x v="1"/>
    <s v="Revisor Punto de Conexión Oriente"/>
    <x v="1"/>
    <x v="1"/>
    <x v="1281"/>
    <s v="4 días 09:44"/>
    <x v="972"/>
    <x v="2"/>
    <s v="SIN DATO"/>
    <s v="SIN DATO"/>
    <s v="SIN DATO"/>
    <s v="ABIERTO"/>
    <n v="-75.317784590000002"/>
    <n v="6.2134907300000002"/>
    <s v="SUR-ENE"/>
    <x v="3"/>
    <s v="1"/>
    <x v="2"/>
  </r>
  <r>
    <x v="1383"/>
    <s v="ENERES"/>
    <s v="NUEVO"/>
    <s v="ENERES"/>
    <d v="2025-12-23T09:55:48"/>
    <x v="1283"/>
    <s v="1036400707"/>
    <s v="SANDRA MILENA PATIÑO ZULUAGA"/>
    <s v="SIN DATOS"/>
    <s v="3108345899"/>
    <x v="1381"/>
    <x v="60"/>
    <s v="190149200783567004"/>
    <x v="60"/>
    <x v="2"/>
    <s v="Revisor Instalac. Regadas Oriente"/>
    <x v="1"/>
    <x v="2"/>
    <x v="1282"/>
    <s v="4 días 09:55"/>
    <x v="973"/>
    <x v="0"/>
    <s v="SIN DATO"/>
    <s v="SIN DATO"/>
    <s v="SIN DATO"/>
    <s v="ABIERTO"/>
    <n v="-75.328553380000002"/>
    <n v="6.0717132600000001"/>
    <s v="SUR-ENE"/>
    <x v="3"/>
    <s v="1"/>
    <x v="0"/>
  </r>
  <r>
    <x v="1384"/>
    <s v="ENECNX"/>
    <s v="NUEVO"/>
    <s v="ENECNX"/>
    <d v="2025-12-23T09:58:07"/>
    <x v="1284"/>
    <s v="1038410581"/>
    <s v="SEBASTIAN CASTAÑO GOMEZ"/>
    <s v="3103991800"/>
    <s v="3103991800"/>
    <x v="1382"/>
    <x v="48"/>
    <s v="181053472560000000"/>
    <x v="48"/>
    <x v="1"/>
    <s v="Revisor Punto de Conexión Oriente"/>
    <x v="1"/>
    <x v="1"/>
    <x v="1283"/>
    <s v="4 días 09:58"/>
    <x v="974"/>
    <x v="2"/>
    <s v="SIN DATO"/>
    <s v="SIN DATO"/>
    <s v="SIN DATO"/>
    <s v="ABIERTO"/>
    <n v="-75.219814799999995"/>
    <n v="6.2348713900000003"/>
    <s v="SUR-ENE"/>
    <x v="3"/>
    <s v="1"/>
    <x v="2"/>
  </r>
  <r>
    <x v="1385"/>
    <s v="ENENOR"/>
    <s v="NUEVO"/>
    <s v="ENENOR"/>
    <d v="2025-12-23T10:05:13"/>
    <x v="1285"/>
    <s v="901297228"/>
    <s v="EDS COLPALMA S.A.S"/>
    <s v="SIN DATOS"/>
    <s v="3503217674"/>
    <x v="1383"/>
    <x v="46"/>
    <s v="190674200699000202"/>
    <x v="46"/>
    <x v="6"/>
    <s v="Revisor Instalac. Regadas Oriente"/>
    <x v="1"/>
    <x v="2"/>
    <x v="1284"/>
    <s v="4 días 10:05"/>
    <x v="975"/>
    <x v="0"/>
    <s v="SIN DATO"/>
    <s v="SIN DATO"/>
    <s v="SIN DATO"/>
    <s v="ABIERTO"/>
    <n v="-75.355660999999998"/>
    <n v="6.2545060000000001"/>
    <s v="SUR-ENE"/>
    <x v="3"/>
    <s v="1"/>
    <x v="0"/>
  </r>
  <r>
    <x v="1386"/>
    <s v="ENECNX"/>
    <s v="NUEVO"/>
    <s v="ENECNX"/>
    <d v="2025-12-23T10:10:28"/>
    <x v="1286"/>
    <s v="1235244591"/>
    <s v="JESUS ALBERTO POLO GONZALEZ"/>
    <s v="SIN DATOS"/>
    <s v="3135452939"/>
    <x v="1384"/>
    <x v="54"/>
    <s v="190313200621060003"/>
    <x v="54"/>
    <x v="1"/>
    <s v="Revisor Punto de Conexión Oriente"/>
    <x v="1"/>
    <x v="1"/>
    <x v="1285"/>
    <s v="4 días 10:10"/>
    <x v="976"/>
    <x v="2"/>
    <s v="SIN DATO"/>
    <s v="SIN DATO"/>
    <s v="SIN DATO"/>
    <s v="ABIERTO"/>
    <n v="-75.087688"/>
    <n v="6.1225059999999996"/>
    <s v="SUR-ENE"/>
    <x v="3"/>
    <s v="1"/>
    <x v="2"/>
  </r>
  <r>
    <x v="1387"/>
    <s v="ENERES"/>
    <s v="NUEVO"/>
    <s v="ENERES"/>
    <d v="2025-12-23T10:11:01"/>
    <x v="1287"/>
    <s v="39190341"/>
    <s v="MONICA BERNAL RAMIREZ"/>
    <s v="SIN DATOS"/>
    <s v="3148880056"/>
    <x v="1385"/>
    <x v="56"/>
    <s v="190376200427700002"/>
    <x v="56"/>
    <x v="2"/>
    <s v="Revisor Instalac. Regadas Oriente"/>
    <x v="1"/>
    <x v="2"/>
    <x v="1286"/>
    <s v="4 días 10:11"/>
    <x v="826"/>
    <x v="0"/>
    <s v="SIN DATO"/>
    <s v="SIN DATO"/>
    <s v="SIN DATO"/>
    <s v="ABIERTO"/>
    <n v="-75.449469329999999"/>
    <n v="6.0131383300000003"/>
    <s v="SUR-ENE"/>
    <x v="3"/>
    <s v="1"/>
    <x v="0"/>
  </r>
  <r>
    <x v="1388"/>
    <s v="ENENOR"/>
    <s v="NUEVO"/>
    <s v="ENENOR"/>
    <d v="2025-12-23T10:38:12"/>
    <x v="1288"/>
    <s v="51911812"/>
    <s v="ADRIANA IVONNE BOLIVAR MORA"/>
    <s v="SIN DATOS"/>
    <s v="3502317674"/>
    <x v="1386"/>
    <x v="49"/>
    <s v="190318102395470001"/>
    <x v="49"/>
    <x v="6"/>
    <s v="Revisor Instalac. Regadas Oriente"/>
    <x v="1"/>
    <x v="2"/>
    <x v="1287"/>
    <s v="4 días 10:38"/>
    <x v="977"/>
    <x v="0"/>
    <s v="SIN DATO"/>
    <s v="SIN DATO"/>
    <s v="SIN DATO"/>
    <s v="ABIERTO"/>
    <n v="-75.441158779999995"/>
    <n v="6.2786310199999997"/>
    <s v="SUR-ENE"/>
    <x v="3"/>
    <s v="1"/>
    <x v="0"/>
  </r>
  <r>
    <x v="1389"/>
    <s v="ENENOR"/>
    <s v="NUEVO"/>
    <s v="ENENOR"/>
    <d v="2025-12-23T10:39:15"/>
    <x v="1289"/>
    <s v="51911812"/>
    <s v="ADRIANA IVONNE BOLIVAR MORA"/>
    <s v="SIN DATOS"/>
    <s v="3113408651"/>
    <x v="1387"/>
    <x v="49"/>
    <s v="900053180001900674"/>
    <x v="49"/>
    <x v="6"/>
    <s v="Revisor Instalac. Regadas Oriente"/>
    <x v="0"/>
    <x v="0"/>
    <x v="1288"/>
    <s v="4 días 10:39"/>
    <x v="978"/>
    <x v="0"/>
    <s v="SIN DATO"/>
    <s v="SIN DATO"/>
    <s v="SIN DATO"/>
    <s v="ABIERTO"/>
    <n v="-75.426676999999998"/>
    <n v="6.2912169999999996"/>
    <s v="SUR-ENE"/>
    <x v="3"/>
    <s v="1"/>
    <x v="0"/>
  </r>
  <r>
    <x v="1390"/>
    <s v="ENERES"/>
    <s v="NUEVO"/>
    <s v="ENERES"/>
    <d v="2025-12-23T10:52:48"/>
    <x v="1290"/>
    <s v="70952384"/>
    <s v="HENRY DE JESUS MORALES HERNANDEZ"/>
    <s v="SIN DATOS"/>
    <s v="3127863685"/>
    <x v="1388"/>
    <x v="48"/>
    <s v="371292602200160401"/>
    <x v="48"/>
    <x v="2"/>
    <s v="Revisor Instalac. Regadas Oriente"/>
    <x v="1"/>
    <x v="2"/>
    <x v="1289"/>
    <s v="4 días 10:52"/>
    <x v="979"/>
    <x v="0"/>
    <s v="SIN DATO"/>
    <s v="SIN DATO"/>
    <s v="SIN DATO"/>
    <s v="ABIERTO"/>
    <n v="-75.242599380000001"/>
    <n v="6.2188722800000003"/>
    <s v="SUR-ENE"/>
    <x v="3"/>
    <s v="1"/>
    <x v="0"/>
  </r>
  <r>
    <x v="1391"/>
    <s v="ENERES"/>
    <s v="NUEVO"/>
    <s v="ENERES"/>
    <d v="2025-12-23T10:57:00"/>
    <x v="1291"/>
    <s v="39442989"/>
    <s v="LUZ MARIA CARDONA NOREÑA"/>
    <s v="2997121"/>
    <s v="3058080555"/>
    <x v="1389"/>
    <x v="49"/>
    <s v="190319205313900008"/>
    <x v="49"/>
    <x v="2"/>
    <s v="Revisor Instalac. Regadas Oriente"/>
    <x v="1"/>
    <x v="2"/>
    <x v="1290"/>
    <s v="4 días 10:57"/>
    <x v="980"/>
    <x v="0"/>
    <s v="SIN DATO"/>
    <s v="SIN DATO"/>
    <s v="SIN DATO"/>
    <s v="ABIERTO"/>
    <n v="-75.401105670000007"/>
    <n v="6.2186376499999998"/>
    <s v="SUR-ENE"/>
    <x v="3"/>
    <s v="1"/>
    <x v="0"/>
  </r>
  <r>
    <x v="1392"/>
    <s v="ENERES"/>
    <s v="NUEVO"/>
    <s v="ENERES"/>
    <d v="2025-12-23T11:12:38"/>
    <x v="1292"/>
    <s v="98529566"/>
    <s v="HENRY DE JESUS RAMIREZ GIL"/>
    <s v="3168434"/>
    <s v="3108920442"/>
    <x v="1390"/>
    <x v="48"/>
    <s v="181070050000000001"/>
    <x v="48"/>
    <x v="2"/>
    <s v="Revisor Instalac. Regadas Oriente"/>
    <x v="1"/>
    <x v="2"/>
    <x v="1291"/>
    <s v="4 días 11:12"/>
    <x v="981"/>
    <x v="0"/>
    <s v="SIN DATO"/>
    <s v="SIN DATO"/>
    <s v="SIN DATO"/>
    <s v="ABIERTO"/>
    <n v="-75.207503970000005"/>
    <n v="6.2012041199999999"/>
    <s v="SUR-ENE"/>
    <x v="3"/>
    <s v="1"/>
    <x v="0"/>
  </r>
  <r>
    <x v="1393"/>
    <s v="ENERES"/>
    <s v="NUEVO"/>
    <s v="ENERES"/>
    <d v="2025-12-23T11:18:03"/>
    <x v="1293"/>
    <s v="24366816"/>
    <s v="LUZ MARINA MONTOYA GOMEZ"/>
    <s v="4143796"/>
    <s v="3148882446"/>
    <x v="1391"/>
    <x v="46"/>
    <s v="190616200180146001"/>
    <x v="46"/>
    <x v="2"/>
    <s v="Revisor Instalac. Regadas Oriente"/>
    <x v="1"/>
    <x v="2"/>
    <x v="1292"/>
    <s v="4 días 11:18"/>
    <x v="982"/>
    <x v="0"/>
    <s v="SIN DATO"/>
    <s v="SIN DATO"/>
    <s v="SIN DATO"/>
    <s v="ABIERTO"/>
    <n v="-75.339303000000001"/>
    <n v="6.2361719999999998"/>
    <s v="SUR-ENE"/>
    <x v="3"/>
    <s v="1"/>
    <x v="0"/>
  </r>
  <r>
    <x v="1394"/>
    <s v="ENERES"/>
    <s v="NUEVO"/>
    <s v="ENERES"/>
    <d v="2025-12-23T11:19:04"/>
    <x v="1294"/>
    <s v="1066568544"/>
    <s v="JANNY DEL CARMEN CUELLO REYES"/>
    <s v="SIN DATOS"/>
    <s v="3226260288"/>
    <x v="1392"/>
    <x v="65"/>
    <s v="190585100174000005"/>
    <x v="65"/>
    <x v="2"/>
    <s v="Revisor Instalac. Regadas Oriente"/>
    <x v="1"/>
    <x v="2"/>
    <x v="1293"/>
    <s v="4 días 11:19"/>
    <x v="488"/>
    <x v="0"/>
    <s v="SIN DATO"/>
    <s v="SIN DATO"/>
    <s v="SIN DATO"/>
    <s v="ABIERTO"/>
    <n v="-74.643571269999995"/>
    <n v="5.87293179"/>
    <s v="SUR-ENE"/>
    <x v="3"/>
    <s v="1"/>
    <x v="0"/>
  </r>
  <r>
    <x v="1395"/>
    <s v="ENENOR"/>
    <s v="NUEVO"/>
    <s v="ENENOR"/>
    <d v="2025-12-23T11:19:53"/>
    <x v="1295"/>
    <s v="901895290"/>
    <s v="WEG COLOMBIA"/>
    <s v="2650555"/>
    <s v="3168317038"/>
    <x v="1393"/>
    <x v="50"/>
    <s v="190617200584180005"/>
    <x v="50"/>
    <x v="6"/>
    <s v="Revisor Instalac. Regadas Oriente"/>
    <x v="1"/>
    <x v="2"/>
    <x v="1294"/>
    <s v="4 días 11:19"/>
    <x v="488"/>
    <x v="0"/>
    <s v="SIN DATO"/>
    <s v="SIN DATO"/>
    <s v="SIN DATO"/>
    <s v="ABIERTO"/>
    <n v="-75.387190000000004"/>
    <n v="6.1402739999999998"/>
    <s v="SUR-ENE"/>
    <x v="3"/>
    <s v="1"/>
    <x v="0"/>
  </r>
  <r>
    <x v="1396"/>
    <s v="ENENOR"/>
    <s v="NUEVO"/>
    <s v="ENENOR"/>
    <d v="2025-12-23T11:26:18"/>
    <x v="1296"/>
    <s v="901895290"/>
    <s v="WEG COLOMBIA"/>
    <s v="2650555"/>
    <s v="3168317038"/>
    <x v="1394"/>
    <x v="50"/>
    <s v="190617200584180001"/>
    <x v="50"/>
    <x v="6"/>
    <s v="Revisor Instalac. Regadas Oriente"/>
    <x v="1"/>
    <x v="2"/>
    <x v="1295"/>
    <s v="4 días 11:26"/>
    <x v="983"/>
    <x v="0"/>
    <s v="SIN DATO"/>
    <s v="SIN DATO"/>
    <s v="SIN DATO"/>
    <s v="ABIERTO"/>
    <n v="-75.387190000000004"/>
    <n v="6.1402739999999998"/>
    <s v="SUR-ENE"/>
    <x v="3"/>
    <s v="1"/>
    <x v="0"/>
  </r>
  <r>
    <x v="1397"/>
    <s v="ENERES"/>
    <s v="NUEVO"/>
    <s v="ENERES"/>
    <d v="2025-12-23T11:29:59"/>
    <x v="1297"/>
    <s v="70829764"/>
    <s v="ESNEIDER GIRALDO HERNANDEZ"/>
    <s v="SIN DATOS"/>
    <s v="3137417557"/>
    <x v="1395"/>
    <x v="54"/>
    <s v="900053130001894008"/>
    <x v="54"/>
    <x v="2"/>
    <s v="Revisor Instalac. Regadas Oriente"/>
    <x v="0"/>
    <x v="0"/>
    <x v="1296"/>
    <s v="4 días 11:29"/>
    <x v="984"/>
    <x v="0"/>
    <s v="SIN DATO"/>
    <s v="SIN DATO"/>
    <s v="SIN DATO"/>
    <s v="ABIERTO"/>
    <n v="-75.127658080999893"/>
    <n v="6.1230709780000403"/>
    <s v="SUR-ENE"/>
    <x v="3"/>
    <s v="1"/>
    <x v="0"/>
  </r>
  <r>
    <x v="1398"/>
    <s v="ENERES"/>
    <s v="NUEVO"/>
    <s v="ENERES"/>
    <d v="2025-12-23T11:34:08"/>
    <x v="1298"/>
    <s v="39272743"/>
    <s v="DILIA ESTHER HERNANDEZ VANEGAS"/>
    <s v="SIN DATOS"/>
    <s v="3148882446"/>
    <x v="1396"/>
    <x v="46"/>
    <s v="190616200180146002"/>
    <x v="46"/>
    <x v="2"/>
    <s v="Revisor Instalac. Regadas Oriente"/>
    <x v="1"/>
    <x v="2"/>
    <x v="1297"/>
    <s v="4 días 11:34"/>
    <x v="985"/>
    <x v="0"/>
    <s v="SIN DATO"/>
    <s v="SIN DATO"/>
    <s v="SIN DATO"/>
    <s v="ABIERTO"/>
    <n v="-75.339303000000001"/>
    <n v="6.2361719999999998"/>
    <s v="SUR-ENE"/>
    <x v="3"/>
    <s v="1"/>
    <x v="0"/>
  </r>
  <r>
    <x v="1399"/>
    <s v="ENERES"/>
    <s v="NUEVO"/>
    <s v="ENERES"/>
    <d v="2025-12-23T11:34:11"/>
    <x v="1299"/>
    <s v="70301006"/>
    <s v="GUSTAVO DE JESUS BEDOYA VALENCIA"/>
    <s v="SIN DATOS"/>
    <s v="3104181604"/>
    <x v="1397"/>
    <x v="69"/>
    <s v="190055100071400002"/>
    <x v="69"/>
    <x v="2"/>
    <s v="Revisor Instalac. Regadas Oriente"/>
    <x v="1"/>
    <x v="2"/>
    <x v="1298"/>
    <s v="4 días 11:34"/>
    <x v="985"/>
    <x v="0"/>
    <s v="SIN DATO"/>
    <s v="SIN DATO"/>
    <s v="SIN DATO"/>
    <s v="ABIERTO"/>
    <n v="-75.142726080000003"/>
    <n v="5.7339469000000003"/>
    <s v="SUR-ENE"/>
    <x v="3"/>
    <s v="1"/>
    <x v="0"/>
  </r>
  <r>
    <x v="1400"/>
    <s v="ENECNX"/>
    <s v="NUEVO"/>
    <s v="ENECNX"/>
    <d v="2025-12-23T12:06:30"/>
    <x v="1300"/>
    <s v="1047464141"/>
    <s v="DANIELA MARIN SANCHEZ"/>
    <s v="SIN DATOS"/>
    <s v="3117247516"/>
    <x v="1398"/>
    <x v="46"/>
    <s v="190674200625750001"/>
    <x v="46"/>
    <x v="1"/>
    <s v="Revisor Punto de Conexión Oriente"/>
    <x v="1"/>
    <x v="1"/>
    <x v="1299"/>
    <s v="4 días 12:06"/>
    <x v="986"/>
    <x v="2"/>
    <s v="SIN DATO"/>
    <s v="SIN DATO"/>
    <s v="SIN DATO"/>
    <s v="ABIERTO"/>
    <n v="-75.357090999999997"/>
    <n v="6.2914700000000003"/>
    <s v="SUR-ENE"/>
    <x v="3"/>
    <s v="1"/>
    <x v="2"/>
  </r>
  <r>
    <x v="1401"/>
    <s v="ENEMRT"/>
    <s v="NUEVO"/>
    <s v="ENEMVI"/>
    <d v="2025-12-23T12:26:12"/>
    <x v="1301"/>
    <s v="8151935"/>
    <s v="CESAR GUSTAVO DE JESUS GOEZ ALVAREZ"/>
    <s v="SIN DATOS"/>
    <s v="3006012587"/>
    <x v="1399"/>
    <x v="49"/>
    <s v="190319206910210002"/>
    <x v="49"/>
    <x v="9"/>
    <s v="ORIENTE-RMRT-Edwin F. Feria Torres"/>
    <x v="1"/>
    <x v="7"/>
    <x v="1300"/>
    <s v="4 días 12:26"/>
    <x v="987"/>
    <x v="0"/>
    <s v="SIN DATO"/>
    <s v="SIN DATO"/>
    <s v="SIN DATO"/>
    <s v="ABIERTO"/>
    <n v="-75.409665829999994"/>
    <n v="6.29983133"/>
    <s v="SUR-ENE"/>
    <x v="3"/>
    <s v="1"/>
    <x v="0"/>
  </r>
  <r>
    <x v="1402"/>
    <s v="ENENOR"/>
    <s v="NUEVO"/>
    <s v="ENENOR"/>
    <d v="2025-12-23T13:01:37"/>
    <x v="1302"/>
    <s v="15432647"/>
    <s v="JUAN CARLOS CASTRO RAMIREZ"/>
    <s v="5601240"/>
    <s v="3103701203"/>
    <x v="1400"/>
    <x v="50"/>
    <s v="190617200754450101"/>
    <x v="50"/>
    <x v="6"/>
    <s v="Revisor Instalac. Regadas Oriente"/>
    <x v="1"/>
    <x v="2"/>
    <x v="1301"/>
    <s v="4 días 13:01"/>
    <x v="988"/>
    <x v="0"/>
    <s v="SIN DATO"/>
    <s v="SIN DATO"/>
    <s v="SIN DATO"/>
    <s v="ABIERTO"/>
    <n v="-75.392205860000004"/>
    <n v="6.0986650300000003"/>
    <s v="SUR-ENE"/>
    <x v="3"/>
    <s v="1"/>
    <x v="0"/>
  </r>
  <r>
    <x v="1403"/>
    <s v="ENERES"/>
    <s v="CAMBI"/>
    <s v="ENERES"/>
    <d v="2025-12-23T13:17:51"/>
    <x v="1303"/>
    <s v="15432647"/>
    <s v="JUAN CARLOS CASTRO RAMIREZ"/>
    <s v="5601240"/>
    <s v="3103701203"/>
    <x v="1401"/>
    <x v="50"/>
    <s v="190617200754450000"/>
    <x v="50"/>
    <x v="7"/>
    <s v="Revisor Instalac. Regadas Oriente"/>
    <x v="1"/>
    <x v="2"/>
    <x v="1302"/>
    <s v="4 días 13:17"/>
    <x v="60"/>
    <x v="0"/>
    <s v="SIN DATO"/>
    <s v="SIN DATO"/>
    <s v="SIN DATO"/>
    <s v="ABIERTO"/>
    <n v="-75.392205860000004"/>
    <n v="6.0986650300000003"/>
    <s v="SUR-ENE"/>
    <x v="3"/>
    <s v="2"/>
    <x v="0"/>
  </r>
  <r>
    <x v="1404"/>
    <s v="ENERES"/>
    <s v="NUEVO"/>
    <s v="ENERES"/>
    <d v="2025-12-23T13:33:07"/>
    <x v="1304"/>
    <s v="15386518"/>
    <s v="RAFAEL ANTONIO BEDOYA OSORIO"/>
    <s v="SIN DATOS"/>
    <s v="3136076742"/>
    <x v="1402"/>
    <x v="56"/>
    <s v="190375100824902002"/>
    <x v="56"/>
    <x v="2"/>
    <s v="Revisor Instalac. Regadas Oriente"/>
    <x v="1"/>
    <x v="2"/>
    <x v="1303"/>
    <s v="4 días 13:33"/>
    <x v="989"/>
    <x v="0"/>
    <s v="SIN DATO"/>
    <s v="SIN DATO"/>
    <s v="SIN DATO"/>
    <s v="ABIERTO"/>
    <n v="-75.42308482"/>
    <n v="6.0245552699999996"/>
    <s v="SUR-ENE"/>
    <x v="3"/>
    <s v="1"/>
    <x v="0"/>
  </r>
  <r>
    <x v="1405"/>
    <s v="ENERES"/>
    <s v="NUEVO"/>
    <s v="ENERES"/>
    <d v="2025-12-23T13:40:35"/>
    <x v="1305"/>
    <s v="1036423282"/>
    <s v="JULIAN DAVID RAMIREZ LOPEZ"/>
    <s v="SIN DATOS"/>
    <s v="3127796766"/>
    <x v="1403"/>
    <x v="55"/>
    <s v="190197200451310002"/>
    <x v="55"/>
    <x v="2"/>
    <s v="Revisor Instalac. Regadas Oriente"/>
    <x v="1"/>
    <x v="2"/>
    <x v="1304"/>
    <s v="4 días 13:40"/>
    <x v="990"/>
    <x v="0"/>
    <s v="SIN DATO"/>
    <s v="SIN DATO"/>
    <s v="SIN DATO"/>
    <s v="ABIERTO"/>
    <n v="-75.167986119999995"/>
    <n v="6.0523640500000004"/>
    <s v="SUR-ENE"/>
    <x v="3"/>
    <s v="1"/>
    <x v="0"/>
  </r>
  <r>
    <x v="1406"/>
    <s v="ENEPRE"/>
    <s v="NUEVO"/>
    <s v="ENEPRE"/>
    <d v="2025-12-23T13:55:46"/>
    <x v="1306"/>
    <s v="3516614"/>
    <s v="JUAN HERNADO DUQUE CAMPUZANO"/>
    <s v="SIN DATOS"/>
    <s v="3027001472"/>
    <x v="1404"/>
    <x v="55"/>
    <s v="190197200406600000"/>
    <x v="55"/>
    <x v="5"/>
    <s v="Energía Prepago Oriente"/>
    <x v="1"/>
    <x v="4"/>
    <x v="1305"/>
    <s v="4 días 13:55"/>
    <x v="991"/>
    <x v="0"/>
    <s v="SIN DATO"/>
    <s v="SIN DATO"/>
    <s v="SIN DATO"/>
    <s v="ABIERTO"/>
    <n v="-75.180838210000005"/>
    <n v="6.0651862999999997"/>
    <s v="SUR-ENE"/>
    <x v="3"/>
    <s v="1"/>
    <x v="0"/>
  </r>
  <r>
    <x v="1407"/>
    <s v="ENERES"/>
    <s v="NUEVO"/>
    <s v="ENERES"/>
    <d v="2025-12-23T14:09:21"/>
    <x v="1307"/>
    <s v="70907721"/>
    <s v="OMAR VALENTIN VALECIA GOMEZ"/>
    <s v="5629177"/>
    <s v="3142094299"/>
    <x v="1405"/>
    <x v="51"/>
    <s v="190440200593770002"/>
    <x v="51"/>
    <x v="2"/>
    <s v="Revisor Instalac. Regadas Oriente"/>
    <x v="1"/>
    <x v="2"/>
    <x v="1306"/>
    <s v="4 días 14:09"/>
    <x v="992"/>
    <x v="0"/>
    <s v="SIN DATO"/>
    <s v="SIN DATO"/>
    <s v="SIN DATO"/>
    <s v="ABIERTO"/>
    <n v="-75.324132070000005"/>
    <n v="6.1445622899999996"/>
    <s v="SUR-ENE"/>
    <x v="3"/>
    <s v="1"/>
    <x v="0"/>
  </r>
  <r>
    <x v="1408"/>
    <s v="ENERES"/>
    <s v="NUEVO"/>
    <s v="ENERES"/>
    <d v="2025-12-23T14:13:08"/>
    <x v="1308"/>
    <s v="70720389"/>
    <s v="ANTONIO JOSE GARCIA NARVAEZ"/>
    <s v="SIN DATOS"/>
    <s v="3207521479"/>
    <x v="1406"/>
    <x v="69"/>
    <s v="190055100037880001"/>
    <x v="69"/>
    <x v="2"/>
    <s v="Revisor Instalac. Regadas Oriente"/>
    <x v="1"/>
    <x v="2"/>
    <x v="1307"/>
    <s v="4 días 14:13"/>
    <x v="993"/>
    <x v="0"/>
    <s v="SIN DATO"/>
    <s v="SIN DATO"/>
    <s v="SIN DATO"/>
    <s v="ABIERTO"/>
    <n v="-75.138514999999998"/>
    <n v="5.7344629999999999"/>
    <s v="SUR-ENE"/>
    <x v="3"/>
    <s v="1"/>
    <x v="0"/>
  </r>
  <r>
    <x v="1409"/>
    <s v="ENERES"/>
    <s v="NUEVO"/>
    <s v="ENERES"/>
    <d v="2025-12-23T14:21:11"/>
    <x v="1309"/>
    <s v="1046902566"/>
    <s v="LINA MARCELA CLAROS DUQUE"/>
    <s v="SIN DATOS"/>
    <s v="3217565498"/>
    <x v="1407"/>
    <x v="51"/>
    <s v="190440200512946002"/>
    <x v="51"/>
    <x v="2"/>
    <s v="Revisor Instalac. Regadas Oriente"/>
    <x v="1"/>
    <x v="2"/>
    <x v="1308"/>
    <s v="4 días 14:21"/>
    <x v="994"/>
    <x v="0"/>
    <s v="SIN DATO"/>
    <s v="SIN DATO"/>
    <s v="SIN DATO"/>
    <s v="ABIERTO"/>
    <n v="-75.334023999999999"/>
    <n v="6.1950770000000004"/>
    <s v="SUR-ENE"/>
    <x v="3"/>
    <s v="1"/>
    <x v="0"/>
  </r>
  <r>
    <x v="1410"/>
    <s v="ENERES"/>
    <s v="NUEVO"/>
    <s v="ENERES"/>
    <d v="2025-12-23T14:31:52"/>
    <x v="1310"/>
    <s v="15380656"/>
    <s v="MARTIN ENRIQUE LUJAN GOMEZ"/>
    <s v="SIN DATOS"/>
    <s v="3113730342"/>
    <x v="1408"/>
    <x v="49"/>
    <s v="190318203345470107"/>
    <x v="49"/>
    <x v="2"/>
    <s v="Revisor Instalac. Regadas Oriente"/>
    <x v="1"/>
    <x v="2"/>
    <x v="1309"/>
    <s v="4 días 14:31"/>
    <x v="995"/>
    <x v="0"/>
    <s v="SIN DATO"/>
    <s v="SIN DATO"/>
    <s v="SIN DATO"/>
    <s v="ABIERTO"/>
    <n v="-75.406137020000003"/>
    <n v="6.2317109799999999"/>
    <s v="SUR-ENE"/>
    <x v="3"/>
    <s v="1"/>
    <x v="0"/>
  </r>
  <r>
    <x v="1411"/>
    <s v="ENERES"/>
    <s v="NUEVO"/>
    <s v="ENERES"/>
    <d v="2025-12-23T14:35:37"/>
    <x v="1311"/>
    <s v="1035328157"/>
    <s v="DIANA ISABEL SOTO ZULUAGA"/>
    <s v="SIN DATOS"/>
    <s v="3112570226"/>
    <x v="1409"/>
    <x v="60"/>
    <s v="190149200851450001"/>
    <x v="60"/>
    <x v="2"/>
    <s v="Revisor Instalac. Regadas Oriente"/>
    <x v="1"/>
    <x v="2"/>
    <x v="1310"/>
    <s v="4 días 14:35"/>
    <x v="996"/>
    <x v="0"/>
    <s v="SIN DATO"/>
    <s v="SIN DATO"/>
    <s v="SIN DATO"/>
    <s v="ABIERTO"/>
    <n v="-75.321802919999996"/>
    <n v="6.0729159599999996"/>
    <s v="SUR-ENE"/>
    <x v="3"/>
    <s v="1"/>
    <x v="0"/>
  </r>
  <r>
    <x v="1412"/>
    <s v="ENERES"/>
    <s v="NUEVO"/>
    <s v="ENERES"/>
    <d v="2025-12-23T14:36:02"/>
    <x v="1312"/>
    <s v="39445772"/>
    <s v="DORA CECILIA HENAO CASTAÑO"/>
    <s v="SIN DATOS"/>
    <s v="3113730342"/>
    <x v="1410"/>
    <x v="46"/>
    <s v="190674200642100003"/>
    <x v="46"/>
    <x v="2"/>
    <s v="Revisor Instalac. Regadas Oriente"/>
    <x v="1"/>
    <x v="2"/>
    <x v="1311"/>
    <s v="4 días 14:36"/>
    <x v="997"/>
    <x v="0"/>
    <s v="SIN DATO"/>
    <s v="SIN DATO"/>
    <s v="SIN DATO"/>
    <s v="ABIERTO"/>
    <n v="-75.368534999999994"/>
    <n v="6.2539016700000003"/>
    <s v="SUR-ENE"/>
    <x v="3"/>
    <s v="1"/>
    <x v="0"/>
  </r>
  <r>
    <x v="1413"/>
    <s v="ENERES"/>
    <s v="NUEVO"/>
    <s v="ENERES"/>
    <d v="2025-12-23T14:48:04"/>
    <x v="1313"/>
    <s v="15383269"/>
    <s v="LEON FREDY ARISTIZABAL BLANDON"/>
    <s v="SIN DATOS"/>
    <s v="3113730342"/>
    <x v="1411"/>
    <x v="49"/>
    <s v="190318203345470108"/>
    <x v="49"/>
    <x v="2"/>
    <s v="Revisor Instalac. Regadas Oriente"/>
    <x v="1"/>
    <x v="2"/>
    <x v="1312"/>
    <s v="4 días 14:48"/>
    <x v="998"/>
    <x v="0"/>
    <s v="SIN DATO"/>
    <s v="SIN DATO"/>
    <s v="SIN DATO"/>
    <s v="ABIERTO"/>
    <n v="-75.406137020000003"/>
    <n v="6.2317109799999999"/>
    <s v="SUR-ENE"/>
    <x v="3"/>
    <s v="1"/>
    <x v="0"/>
  </r>
  <r>
    <x v="1414"/>
    <s v="ENERES"/>
    <s v="NUEVO"/>
    <s v="ENERES"/>
    <d v="2025-12-23T14:50:25"/>
    <x v="1314"/>
    <s v="1040870120"/>
    <s v="JUAN DAVID CASTRO RAMIREZ"/>
    <s v="SIN DATOS"/>
    <s v="3192776451"/>
    <x v="1412"/>
    <x v="51"/>
    <s v="190440200602025001"/>
    <x v="51"/>
    <x v="2"/>
    <s v="Revisor Instalac. Regadas Oriente"/>
    <x v="1"/>
    <x v="2"/>
    <x v="1313"/>
    <s v="4 días 14:50"/>
    <x v="999"/>
    <x v="0"/>
    <s v="SIN DATO"/>
    <s v="SIN DATO"/>
    <s v="SIN DATO"/>
    <s v="ABIERTO"/>
    <n v="-75.333692490000004"/>
    <n v="6.1587628600000004"/>
    <s v="SUR-ENE"/>
    <x v="3"/>
    <s v="1"/>
    <x v="0"/>
  </r>
  <r>
    <x v="1415"/>
    <s v="ENERES"/>
    <s v="NUEVO"/>
    <s v="ENERES"/>
    <d v="2025-12-23T14:50:37"/>
    <x v="1315"/>
    <s v="39441154"/>
    <s v="FLOR MARIA SANCHEZ HERRERA"/>
    <s v="SIN DATOS"/>
    <s v="3128754930"/>
    <x v="1413"/>
    <x v="50"/>
    <s v="190616200261654004"/>
    <x v="50"/>
    <x v="2"/>
    <s v="Revisor Instalac. Regadas Oriente"/>
    <x v="1"/>
    <x v="2"/>
    <x v="1314"/>
    <s v="4 días 14:50"/>
    <x v="999"/>
    <x v="0"/>
    <s v="SIN DATO"/>
    <s v="SIN DATO"/>
    <s v="SIN DATO"/>
    <s v="ABIERTO"/>
    <n v="-75.373570000000001"/>
    <n v="6.2186260000000004"/>
    <s v="SUR-ENE"/>
    <x v="3"/>
    <s v="1"/>
    <x v="0"/>
  </r>
  <r>
    <x v="1416"/>
    <s v="ENERES"/>
    <s v="NUEVO"/>
    <s v="ENERES"/>
    <d v="2025-12-23T14:54:23"/>
    <x v="1316"/>
    <s v="15383269"/>
    <s v="LEON FREDY ARISTIZABAL BLANDON"/>
    <s v="SIN DATOS"/>
    <s v="3148735998"/>
    <x v="1414"/>
    <x v="49"/>
    <s v="190318203345470109"/>
    <x v="49"/>
    <x v="2"/>
    <s v="Revisor Instalac. Regadas Oriente"/>
    <x v="1"/>
    <x v="2"/>
    <x v="1315"/>
    <s v="4 días 14:54"/>
    <x v="1000"/>
    <x v="0"/>
    <s v="SIN DATO"/>
    <s v="SIN DATO"/>
    <s v="SIN DATO"/>
    <s v="ABIERTO"/>
    <n v="-75.406137020000003"/>
    <n v="6.2317109799999999"/>
    <s v="SUR-ENE"/>
    <x v="3"/>
    <s v="1"/>
    <x v="0"/>
  </r>
  <r>
    <x v="1417"/>
    <s v="ENECNX"/>
    <s v="NUEVO"/>
    <s v="ENECNX"/>
    <d v="2025-12-23T14:59:46"/>
    <x v="1317"/>
    <s v="98830371"/>
    <s v="JULIO CESAR GALEANO SERNA"/>
    <s v="SIN DATOS"/>
    <s v="3022574751"/>
    <x v="1415"/>
    <x v="51"/>
    <s v="190440200871800000"/>
    <x v="51"/>
    <x v="1"/>
    <s v="Revisor Punto de Conexión Oriente"/>
    <x v="1"/>
    <x v="1"/>
    <x v="1316"/>
    <s v="4 días 14:59"/>
    <x v="1001"/>
    <x v="2"/>
    <s v="SIN DATO"/>
    <s v="SIN DATO"/>
    <s v="SIN DATO"/>
    <s v="ABIERTO"/>
    <n v="-75.294647999999995"/>
    <n v="6.1852619999999998"/>
    <s v="SUR-ENE"/>
    <x v="3"/>
    <s v="1"/>
    <x v="2"/>
  </r>
  <r>
    <x v="1418"/>
    <s v="ENENOR"/>
    <s v="NUEVO"/>
    <s v="ENENOR"/>
    <d v="2025-12-23T15:06:39"/>
    <x v="1318"/>
    <s v="71825329"/>
    <s v="URIEL DE JESUS ZAPATA MARIN"/>
    <s v="SIN DATOS"/>
    <s v="3122755762"/>
    <x v="1416"/>
    <x v="50"/>
    <s v="190616200314055001"/>
    <x v="50"/>
    <x v="6"/>
    <s v="Revisor Instalac. Regadas Oriente"/>
    <x v="1"/>
    <x v="2"/>
    <x v="1317"/>
    <s v="4 días 15:06"/>
    <x v="492"/>
    <x v="0"/>
    <s v="SIN DATO"/>
    <s v="SIN DATO"/>
    <s v="SIN DATO"/>
    <s v="ABIERTO"/>
    <n v="-75.374713999999997"/>
    <n v="6.1800360000000003"/>
    <s v="SUR-ENE"/>
    <x v="3"/>
    <s v="1"/>
    <x v="0"/>
  </r>
  <r>
    <x v="1419"/>
    <s v="ENECNX"/>
    <s v="NUEVO"/>
    <s v="ENECNX"/>
    <d v="2025-12-23T15:19:38"/>
    <x v="1319"/>
    <s v="21960853"/>
    <s v="MARIELA MONTOYA GONZALEZ"/>
    <s v="4019611"/>
    <s v="3008862778"/>
    <x v="1417"/>
    <x v="49"/>
    <s v="190318203117350001"/>
    <x v="49"/>
    <x v="1"/>
    <s v="Revisor Punto de Conexión Oriente"/>
    <x v="1"/>
    <x v="1"/>
    <x v="1318"/>
    <s v="4 días 15:19"/>
    <x v="764"/>
    <x v="2"/>
    <s v="SIN DATO"/>
    <s v="SIN DATO"/>
    <s v="SIN DATO"/>
    <s v="ABIERTO"/>
    <n v="-75.461883360000002"/>
    <n v="6.3146130700000001"/>
    <s v="SUR-ENE"/>
    <x v="3"/>
    <s v="1"/>
    <x v="2"/>
  </r>
  <r>
    <x v="1420"/>
    <s v="ENEMRT"/>
    <s v="NUEVO"/>
    <s v="ENEMVI"/>
    <d v="2025-12-23T15:20:35"/>
    <x v="1320"/>
    <s v="43820475"/>
    <s v="SANDRA MILENA ALVAREZ LOPEZ"/>
    <s v="SIN DATOS"/>
    <s v="3226120975"/>
    <x v="1418"/>
    <x v="59"/>
    <s v="188021420910000000"/>
    <x v="59"/>
    <x v="9"/>
    <s v="ORIENTE-RMRT-Edwin F. Feria Torres"/>
    <x v="1"/>
    <x v="7"/>
    <x v="1319"/>
    <s v="4 días 15:20"/>
    <x v="1002"/>
    <x v="0"/>
    <s v="SIN DATO"/>
    <s v="SIN DATO"/>
    <s v="SIN DATO"/>
    <s v="ABIERTO"/>
    <n v="-75.047723000000005"/>
    <n v="6.2991900000000003"/>
    <s v="SUR-ENE"/>
    <x v="3"/>
    <s v="1"/>
    <x v="0"/>
  </r>
  <r>
    <x v="1421"/>
    <s v="ENERES"/>
    <s v="NUEVO"/>
    <s v="ENERES"/>
    <d v="2025-12-23T15:23:05"/>
    <x v="1321"/>
    <s v="71653392"/>
    <s v="IVAN DARIO CEBALLOS MARIN"/>
    <s v="SIN DATOS"/>
    <s v="3127306899"/>
    <x v="1419"/>
    <x v="60"/>
    <s v="190149200742140006"/>
    <x v="60"/>
    <x v="2"/>
    <s v="Revisor Instalac. Regadas Oriente"/>
    <x v="1"/>
    <x v="2"/>
    <x v="1320"/>
    <s v="4 días 15:23"/>
    <x v="1003"/>
    <x v="0"/>
    <s v="SIN DATO"/>
    <s v="SIN DATO"/>
    <s v="SIN DATO"/>
    <s v="ABIERTO"/>
    <n v="-75.345927529999997"/>
    <n v="6.0658946800000004"/>
    <s v="SUR-ENE"/>
    <x v="3"/>
    <s v="1"/>
    <x v="0"/>
  </r>
  <r>
    <x v="1422"/>
    <s v="ENERES"/>
    <s v="NUEVO"/>
    <s v="ENERES"/>
    <d v="2025-12-23T15:31:05"/>
    <x v="1322"/>
    <s v="15429456"/>
    <s v="SAMUEL ANTONIO ORTIZ GALLEGO"/>
    <s v="SIN DATOS"/>
    <s v="3116462862"/>
    <x v="1420"/>
    <x v="50"/>
    <s v="190616200321400010"/>
    <x v="50"/>
    <x v="2"/>
    <s v="Revisor Instalac. Regadas Oriente"/>
    <x v="1"/>
    <x v="2"/>
    <x v="1321"/>
    <s v="4 días 15:31"/>
    <x v="447"/>
    <x v="0"/>
    <s v="SIN DATO"/>
    <s v="SIN DATO"/>
    <s v="SIN DATO"/>
    <s v="ABIERTO"/>
    <n v="-75.382855019999994"/>
    <n v="6.1728963300000004"/>
    <s v="SUR-ENE"/>
    <x v="3"/>
    <s v="1"/>
    <x v="0"/>
  </r>
  <r>
    <x v="1423"/>
    <s v="ENEMRT"/>
    <s v="NUEVO"/>
    <s v="ENEMVI"/>
    <d v="2025-12-23T15:34:44"/>
    <x v="1323"/>
    <s v="21960853"/>
    <s v="MARIELA MONTOYA GONZALEZ"/>
    <s v="4019611"/>
    <s v="3008862778"/>
    <x v="1421"/>
    <x v="49"/>
    <s v="190318203117450000"/>
    <x v="49"/>
    <x v="9"/>
    <s v="ORIENTE-RMRT-Edwin F. Feria Torres"/>
    <x v="1"/>
    <x v="7"/>
    <x v="1322"/>
    <s v="4 días 15:34"/>
    <x v="1004"/>
    <x v="0"/>
    <s v="SIN DATO"/>
    <s v="SIN DATO"/>
    <s v="SIN DATO"/>
    <s v="ABIERTO"/>
    <n v="-75.461826540000004"/>
    <n v="6.3146136300000002"/>
    <s v="SUR-ENE"/>
    <x v="3"/>
    <s v="1"/>
    <x v="0"/>
  </r>
  <r>
    <x v="1424"/>
    <s v="ENENOR"/>
    <s v="NUEVO"/>
    <s v="ENENOR"/>
    <d v="2025-12-23T15:35:40"/>
    <x v="1324"/>
    <s v="25094781"/>
    <s v="INES RESTREPO DUQUE"/>
    <s v="SIN DATOS"/>
    <s v="3168775742"/>
    <x v="1422"/>
    <x v="56"/>
    <s v="190376200103400005"/>
    <x v="56"/>
    <x v="6"/>
    <s v="Revisor Instalac. Regadas Oriente"/>
    <x v="1"/>
    <x v="2"/>
    <x v="1323"/>
    <s v="4 días 15:35"/>
    <x v="1005"/>
    <x v="0"/>
    <s v="SIN DATO"/>
    <s v="SIN DATO"/>
    <s v="SIN DATO"/>
    <s v="ABIERTO"/>
    <n v="-75.380012399999998"/>
    <n v="6.0318752499999997"/>
    <s v="SUR-ENE"/>
    <x v="3"/>
    <s v="1"/>
    <x v="0"/>
  </r>
  <r>
    <x v="1425"/>
    <s v="ENERES"/>
    <s v="NUEVO"/>
    <s v="ENERES"/>
    <d v="2025-12-23T15:40:24"/>
    <x v="1325"/>
    <s v="43842994"/>
    <s v="LINA MARIA ARENAS ORTIZ"/>
    <s v="SIN DATOS"/>
    <s v="3104912929"/>
    <x v="1423"/>
    <x v="51"/>
    <s v="190440200691950002"/>
    <x v="51"/>
    <x v="2"/>
    <s v="Revisor Instalac. Regadas Oriente"/>
    <x v="1"/>
    <x v="2"/>
    <x v="1324"/>
    <s v="4 días 15:40"/>
    <x v="1006"/>
    <x v="0"/>
    <s v="SIN DATO"/>
    <s v="SIN DATO"/>
    <s v="SIN DATO"/>
    <s v="ABIERTO"/>
    <n v="-75.276070450000006"/>
    <n v="6.1953860599999997"/>
    <s v="SUR-ENE"/>
    <x v="3"/>
    <s v="1"/>
    <x v="0"/>
  </r>
  <r>
    <x v="1426"/>
    <s v="ENERES"/>
    <s v="NUEVO"/>
    <s v="ENERES"/>
    <d v="2025-12-23T15:41:38"/>
    <x v="1326"/>
    <s v="901021094"/>
    <s v="COORPORACION EDEN"/>
    <s v="SIN DATOS"/>
    <s v="3206039722"/>
    <x v="1424"/>
    <x v="55"/>
    <s v="190197200898608001"/>
    <x v="55"/>
    <x v="2"/>
    <s v="Revisor Instalac. Regadas Oriente"/>
    <x v="1"/>
    <x v="2"/>
    <x v="1325"/>
    <s v="4 días 15:41"/>
    <x v="1007"/>
    <x v="0"/>
    <s v="SIN DATO"/>
    <s v="SIN DATO"/>
    <s v="SIN DATO"/>
    <s v="ABIERTO"/>
    <n v="-75.138642000000004"/>
    <n v="5.9437379999999997"/>
    <s v="SUR-ENE"/>
    <x v="3"/>
    <s v="1"/>
    <x v="0"/>
  </r>
  <r>
    <x v="1427"/>
    <s v="ENENOR"/>
    <s v="NUEVO"/>
    <s v="ENENOR"/>
    <d v="2025-12-23T15:55:40"/>
    <x v="1327"/>
    <s v="800019454"/>
    <s v="REPRESENTACIONES MARIO CORREA ARANGO &amp; C"/>
    <s v="4796937"/>
    <s v="3216455835"/>
    <x v="1425"/>
    <x v="64"/>
    <s v="190607200534028001"/>
    <x v="64"/>
    <x v="6"/>
    <s v="Revisor Instalac. Regadas Oriente"/>
    <x v="1"/>
    <x v="2"/>
    <x v="1326"/>
    <s v="4 días 15:55"/>
    <x v="1008"/>
    <x v="0"/>
    <s v="SIN DATO"/>
    <s v="SIN DATO"/>
    <s v="SIN DATO"/>
    <s v="ABIERTO"/>
    <n v="-75.479975069999995"/>
    <n v="6.0921584800000002"/>
    <s v="SUR-ENE"/>
    <x v="3"/>
    <s v="1"/>
    <x v="0"/>
  </r>
  <r>
    <x v="1428"/>
    <s v="ENEPRE"/>
    <s v="NUEVO"/>
    <s v="ENEPRE"/>
    <d v="2025-12-23T16:02:35"/>
    <x v="1328"/>
    <s v="21399488"/>
    <s v="BLANCA SONIA ALVAREZ MARIN"/>
    <s v="SIN DATOS"/>
    <s v="3103507539"/>
    <x v="1426"/>
    <x v="49"/>
    <s v="190318203072500101"/>
    <x v="49"/>
    <x v="5"/>
    <s v="Energía Prepago Oriente"/>
    <x v="1"/>
    <x v="4"/>
    <x v="1327"/>
    <s v="4 días 16:02"/>
    <x v="1009"/>
    <x v="0"/>
    <s v="SIN DATO"/>
    <s v="SIN DATO"/>
    <s v="SIN DATO"/>
    <s v="ABIERTO"/>
    <n v="-75.450935000000001"/>
    <n v="6.2935920000000003"/>
    <s v="SUR-ENE"/>
    <x v="3"/>
    <s v="1"/>
    <x v="0"/>
  </r>
  <r>
    <x v="1429"/>
    <s v="ENERES"/>
    <s v="NUEVO"/>
    <s v="ENERES"/>
    <d v="2025-12-23T16:10:21"/>
    <x v="1329"/>
    <s v="17314580"/>
    <s v="JOSE GREGORIO HERRERA RINCON"/>
    <s v="SIN DATOS"/>
    <s v="3112375233"/>
    <x v="1427"/>
    <x v="46"/>
    <s v="190319207363000004"/>
    <x v="46"/>
    <x v="2"/>
    <s v="Revisor Instalac. Regadas Oriente"/>
    <x v="1"/>
    <x v="2"/>
    <x v="1328"/>
    <s v="4 días 16:10"/>
    <x v="1010"/>
    <x v="0"/>
    <s v="SIN DATO"/>
    <s v="SIN DATO"/>
    <s v="SIN DATO"/>
    <s v="ABIERTO"/>
    <n v="-75.371982000000003"/>
    <n v="6.3399900000000002"/>
    <s v="SUR-ENE"/>
    <x v="3"/>
    <s v="1"/>
    <x v="0"/>
  </r>
  <r>
    <x v="1430"/>
    <s v="ENEPRE"/>
    <s v="NUEVO"/>
    <s v="ENEPRE"/>
    <d v="2025-12-23T16:19:57"/>
    <x v="1330"/>
    <s v="21399488"/>
    <s v="BLANCA SONIA ALVAREZ MARIN"/>
    <s v="SIN DATOS"/>
    <s v="3103507539"/>
    <x v="1428"/>
    <x v="49"/>
    <s v="190318203072500102"/>
    <x v="49"/>
    <x v="5"/>
    <s v="Energía Prepago Oriente"/>
    <x v="1"/>
    <x v="4"/>
    <x v="1329"/>
    <s v="4 días 16:19"/>
    <x v="1011"/>
    <x v="0"/>
    <s v="SIN DATO"/>
    <s v="SIN DATO"/>
    <s v="SIN DATO"/>
    <s v="ABIERTO"/>
    <n v="-75.450929000000002"/>
    <n v="6.2935759999999998"/>
    <s v="SUR-ENE"/>
    <x v="3"/>
    <s v="1"/>
    <x v="0"/>
  </r>
  <r>
    <x v="1431"/>
    <s v="ENECNX"/>
    <s v="NUEVO"/>
    <s v="ENECNX"/>
    <d v="2025-12-23T17:01:12"/>
    <x v="1331"/>
    <s v="1037609691"/>
    <s v="FERNEY SANTIAGO MEJIA RODRIGUEZ"/>
    <s v="SIN DATOS"/>
    <s v="3154458888"/>
    <x v="1429"/>
    <x v="64"/>
    <s v="190607100000202222"/>
    <x v="64"/>
    <x v="1"/>
    <s v="Revisor Punto de Conexión Oriente"/>
    <x v="1"/>
    <x v="1"/>
    <x v="1330"/>
    <s v="4 días 17:01"/>
    <x v="1012"/>
    <x v="2"/>
    <s v="SIN DATO"/>
    <s v="SIN DATO"/>
    <s v="SIN DATO"/>
    <s v="ABIERTO"/>
    <n v="-75.502610329999996"/>
    <n v="6.0572368299999999"/>
    <s v="SUR-ENE"/>
    <x v="3"/>
    <s v="1"/>
    <x v="2"/>
  </r>
  <r>
    <x v="1432"/>
    <s v="ENECNX"/>
    <s v="NUEVO"/>
    <s v="ENECNX"/>
    <d v="2025-12-23T22:02:35"/>
    <x v="1332"/>
    <s v="1054543474"/>
    <s v="ROLANDO HERNANDEZ CASTELLANOS"/>
    <s v="SIN DATOS"/>
    <s v="3146326048"/>
    <x v="1430"/>
    <x v="49"/>
    <s v="190318203074400000"/>
    <x v="49"/>
    <x v="1"/>
    <s v="Revisor Punto de Conexión Oriente"/>
    <x v="1"/>
    <x v="1"/>
    <x v="1331"/>
    <s v="4 días 22:02"/>
    <x v="1013"/>
    <x v="2"/>
    <s v="SIN DATO"/>
    <s v="SIN DATO"/>
    <s v="SIN DATO"/>
    <s v="ABIERTO"/>
    <n v="-75.454748870000003"/>
    <n v="6.29957192"/>
    <s v="SUR-ENE"/>
    <x v="3"/>
    <s v="1"/>
    <x v="2"/>
  </r>
  <r>
    <x v="1433"/>
    <s v="ENENOR"/>
    <s v="NUEVO"/>
    <s v="ENENOR"/>
    <d v="2025-12-24T06:38:55"/>
    <x v="1333"/>
    <s v="1036784968"/>
    <s v="JESSICA TATIANA MARIN RIVERA"/>
    <s v="SIN DATOS"/>
    <s v="3007524342"/>
    <x v="1431"/>
    <x v="61"/>
    <s v="190400100209130101"/>
    <x v="61"/>
    <x v="6"/>
    <s v="Revisor Instalac. Regadas Oriente"/>
    <x v="1"/>
    <x v="2"/>
    <x v="1332"/>
    <s v="3 días 06:38"/>
    <x v="1014"/>
    <x v="0"/>
    <s v="SIN DATO"/>
    <s v="SIN DATO"/>
    <s v="SIN DATO"/>
    <s v="ABIERTO"/>
    <n v="-75.363958100000005"/>
    <n v="5.9760045899999996"/>
    <s v="SUR-ENE"/>
    <x v="3"/>
    <s v="1"/>
    <x v="0"/>
  </r>
  <r>
    <x v="1434"/>
    <s v="ENENOR"/>
    <s v="NUEVO"/>
    <s v="ENENOR"/>
    <d v="2025-12-24T06:51:44"/>
    <x v="1334"/>
    <s v="1036784968"/>
    <s v="JESSICA TATIANA MARIN RIVERA"/>
    <s v="SIN DATOS"/>
    <s v="3007524342"/>
    <x v="1432"/>
    <x v="61"/>
    <s v="190400100209130102"/>
    <x v="61"/>
    <x v="6"/>
    <s v="Revisor Instalac. Regadas Oriente"/>
    <x v="1"/>
    <x v="2"/>
    <x v="1333"/>
    <s v="3 días 06:51"/>
    <x v="1015"/>
    <x v="0"/>
    <s v="SIN DATO"/>
    <s v="SIN DATO"/>
    <s v="SIN DATO"/>
    <s v="ABIERTO"/>
    <n v="-75.363958100000005"/>
    <n v="5.9760045899999996"/>
    <s v="SUR-ENE"/>
    <x v="3"/>
    <s v="1"/>
    <x v="0"/>
  </r>
  <r>
    <x v="1435"/>
    <s v="ENENOR"/>
    <s v="NUEVO"/>
    <s v="ENENOR"/>
    <d v="2025-12-24T07:02:24"/>
    <x v="1335"/>
    <s v="1036784968"/>
    <s v="JESSICA TATIANA MARIN RIVERA"/>
    <s v="SIN DATOS"/>
    <s v="3007524342"/>
    <x v="1433"/>
    <x v="61"/>
    <s v="190400100209130103"/>
    <x v="61"/>
    <x v="6"/>
    <s v="Revisor Instalac. Regadas Oriente"/>
    <x v="1"/>
    <x v="2"/>
    <x v="1334"/>
    <s v="3 días 07:02"/>
    <x v="1016"/>
    <x v="0"/>
    <s v="SIN DATO"/>
    <s v="SIN DATO"/>
    <s v="SIN DATO"/>
    <s v="ABIERTO"/>
    <n v="-75.363958100000005"/>
    <n v="5.9760045899999996"/>
    <s v="SUR-ENE"/>
    <x v="3"/>
    <s v="1"/>
    <x v="0"/>
  </r>
  <r>
    <x v="1436"/>
    <s v="ENEMRT"/>
    <s v="NUEVO"/>
    <s v="ENEMVI"/>
    <d v="2025-12-24T07:13:03"/>
    <x v="1336"/>
    <s v="1214728448"/>
    <s v="SULEY YESENIA PORRAS RUA"/>
    <s v="SIN DATOS"/>
    <s v="3508437304"/>
    <x v="1434"/>
    <x v="55"/>
    <s v="190197200878780000"/>
    <x v="55"/>
    <x v="9"/>
    <s v="ORIENTE-RMRT-Edwin F. Feria Torres"/>
    <x v="1"/>
    <x v="7"/>
    <x v="1335"/>
    <s v="3 días 07:13"/>
    <x v="1017"/>
    <x v="0"/>
    <s v="SIN DATO"/>
    <s v="SIN DATO"/>
    <s v="SIN DATO"/>
    <s v="ABIERTO"/>
    <n v="-75.128425320000005"/>
    <n v="5.96882483"/>
    <s v="SUR-ENE"/>
    <x v="3"/>
    <s v="1"/>
    <x v="0"/>
  </r>
  <r>
    <x v="1437"/>
    <s v="ENENOR"/>
    <s v="NUEVO"/>
    <s v="ENENOR"/>
    <d v="2025-12-24T07:26:32"/>
    <x v="1337"/>
    <s v="70422491"/>
    <s v="RIGOBERTO LOPEZ ARBOLEDA"/>
    <s v="SIN DATOS"/>
    <s v="3008320673"/>
    <x v="1435"/>
    <x v="49"/>
    <s v="190318203215160001"/>
    <x v="49"/>
    <x v="6"/>
    <s v="Revisor Instalac. Regadas Oriente"/>
    <x v="1"/>
    <x v="2"/>
    <x v="1336"/>
    <s v="3 días 07:26"/>
    <x v="1018"/>
    <x v="0"/>
    <s v="SIN DATO"/>
    <s v="SIN DATO"/>
    <s v="SIN DATO"/>
    <s v="ABIERTO"/>
    <n v="-75.478285999999997"/>
    <n v="6.2890129999999997"/>
    <s v="SUR-ENE"/>
    <x v="3"/>
    <s v="1"/>
    <x v="0"/>
  </r>
  <r>
    <x v="1438"/>
    <s v="ENERES"/>
    <s v="NUEVO"/>
    <s v="ENERES"/>
    <d v="2025-12-24T07:32:27"/>
    <x v="1338"/>
    <s v="1036654223"/>
    <s v="JENY CAROLINA GOMEZ GUARIN"/>
    <s v="5162656"/>
    <s v="3215424729"/>
    <x v="1436"/>
    <x v="49"/>
    <s v="190318203211299004"/>
    <x v="49"/>
    <x v="2"/>
    <s v="Revisor Instalac. Regadas Oriente"/>
    <x v="1"/>
    <x v="2"/>
    <x v="1337"/>
    <s v="3 días 07:32"/>
    <x v="1019"/>
    <x v="0"/>
    <s v="SIN DATO"/>
    <s v="SIN DATO"/>
    <s v="SIN DATO"/>
    <s v="ABIERTO"/>
    <n v="-75.479154309999998"/>
    <n v="6.2900216499999999"/>
    <s v="SUR-ENE"/>
    <x v="3"/>
    <s v="1"/>
    <x v="0"/>
  </r>
  <r>
    <x v="1439"/>
    <s v="ENERES"/>
    <s v="NUEVO"/>
    <s v="ENERES"/>
    <d v="2025-12-24T08:28:50"/>
    <x v="1339"/>
    <s v="1036603155"/>
    <s v="ANGELA MARIA OSPINA TORRES"/>
    <s v="2530710"/>
    <s v="3107017370"/>
    <x v="1437"/>
    <x v="50"/>
    <s v="190617200499117123"/>
    <x v="50"/>
    <x v="2"/>
    <s v="Revisor Instalac. Regadas Oriente"/>
    <x v="1"/>
    <x v="2"/>
    <x v="1338"/>
    <s v="3 días 08:28"/>
    <x v="1020"/>
    <x v="0"/>
    <s v="SIN DATO"/>
    <s v="SIN DATO"/>
    <s v="SIN DATO"/>
    <s v="ABIERTO"/>
    <n v="-75.446174830000004"/>
    <n v="6.1540333299999999"/>
    <s v="SUR-ENE"/>
    <x v="3"/>
    <s v="1"/>
    <x v="0"/>
  </r>
  <r>
    <x v="1440"/>
    <s v="ENERES"/>
    <s v="NUEVO"/>
    <s v="ENERES"/>
    <d v="2025-12-24T08:43:48"/>
    <x v="1340"/>
    <s v="1047971313"/>
    <s v="DANIELA ESCOBAR MANRIQUE"/>
    <s v="SIN DATOS"/>
    <s v="3137530446"/>
    <x v="1438"/>
    <x v="57"/>
    <s v="190756100520510201"/>
    <x v="57"/>
    <x v="2"/>
    <s v="Revisor Instalac. Regadas Oriente"/>
    <x v="1"/>
    <x v="2"/>
    <x v="1339"/>
    <s v="3 días 08:43"/>
    <x v="1021"/>
    <x v="0"/>
    <s v="SIN DATO"/>
    <s v="SIN DATO"/>
    <s v="SIN DATO"/>
    <s v="ABIERTO"/>
    <n v="-75.310922689999998"/>
    <n v="5.7205854"/>
    <s v="SUR-ENE"/>
    <x v="3"/>
    <s v="1"/>
    <x v="0"/>
  </r>
  <r>
    <x v="1441"/>
    <s v="ENERES"/>
    <s v="NUEVO"/>
    <s v="ENERES"/>
    <d v="2025-12-24T08:44:14"/>
    <x v="1341"/>
    <s v="1047972186"/>
    <s v="LEIDY YULIETH TORRES GARZON"/>
    <s v="SIN DATOS"/>
    <s v="3136776278"/>
    <x v="1439"/>
    <x v="57"/>
    <s v="190756100672300201"/>
    <x v="57"/>
    <x v="2"/>
    <s v="Revisor Instalac. Regadas Oriente"/>
    <x v="1"/>
    <x v="2"/>
    <x v="1340"/>
    <s v="3 días 08:44"/>
    <x v="1022"/>
    <x v="0"/>
    <s v="SIN DATO"/>
    <s v="SIN DATO"/>
    <s v="SIN DATO"/>
    <s v="ABIERTO"/>
    <n v="-75.311529719999996"/>
    <n v="5.71093618"/>
    <s v="SUR-ENE"/>
    <x v="3"/>
    <s v="1"/>
    <x v="0"/>
  </r>
  <r>
    <x v="1442"/>
    <s v="ENERES"/>
    <s v="NUEVO"/>
    <s v="ENERES"/>
    <d v="2025-12-24T08:54:19"/>
    <x v="1342"/>
    <s v="1047971313"/>
    <s v="DANIELA ESCOBAR MANRIQUE"/>
    <s v="SIN DATOS"/>
    <s v="3137530446"/>
    <x v="1440"/>
    <x v="57"/>
    <s v="190756100520510101"/>
    <x v="57"/>
    <x v="2"/>
    <s v="Revisor Instalac. Regadas Oriente"/>
    <x v="1"/>
    <x v="2"/>
    <x v="1341"/>
    <s v="3 días 08:54"/>
    <x v="1023"/>
    <x v="0"/>
    <s v="SIN DATO"/>
    <s v="SIN DATO"/>
    <s v="SIN DATO"/>
    <s v="ABIERTO"/>
    <n v="-75.310922689999998"/>
    <n v="5.7205854"/>
    <s v="SUR-ENE"/>
    <x v="3"/>
    <s v="1"/>
    <x v="0"/>
  </r>
  <r>
    <x v="1443"/>
    <s v="ENERES"/>
    <s v="NUEVO"/>
    <s v="ENERES"/>
    <d v="2025-12-24T09:16:50"/>
    <x v="1343"/>
    <s v="98557026"/>
    <s v="JUAN DAVID URIBE MEJIA"/>
    <s v="2666069"/>
    <s v="3186487177"/>
    <x v="1441"/>
    <x v="60"/>
    <s v="190400200638900011"/>
    <x v="60"/>
    <x v="2"/>
    <s v="Revisor Instalac. Regadas Oriente"/>
    <x v="1"/>
    <x v="2"/>
    <x v="1342"/>
    <s v="3 días 09:16"/>
    <x v="207"/>
    <x v="0"/>
    <s v="SIN DATO"/>
    <s v="SIN DATO"/>
    <s v="SIN DATO"/>
    <s v="ABIERTO"/>
    <n v="-75.318832540000002"/>
    <n v="5.9779186400000004"/>
    <s v="SUR-ENE"/>
    <x v="3"/>
    <s v="1"/>
    <x v="0"/>
  </r>
  <r>
    <x v="1444"/>
    <s v="ENERES"/>
    <s v="NUEVO"/>
    <s v="ENERES"/>
    <d v="2025-12-24T09:18:19"/>
    <x v="1344"/>
    <s v="901469886"/>
    <s v="PROMOTORA SANTA IRENE S.A.S."/>
    <s v="SIN DATOS"/>
    <s v="3122363262"/>
    <x v="1442"/>
    <x v="56"/>
    <s v="190376200484000010"/>
    <x v="56"/>
    <x v="2"/>
    <s v="Revisor Inst. Particulares Oriente"/>
    <x v="1"/>
    <x v="2"/>
    <x v="1343"/>
    <s v="3 días 09:18"/>
    <x v="1024"/>
    <x v="0"/>
    <s v="SIN DATO"/>
    <s v="SIN DATO"/>
    <s v="SIN DATO"/>
    <s v="ABIERTO"/>
    <n v="-75.43007661"/>
    <n v="6.0023104099999998"/>
    <s v="SUR-ENE"/>
    <x v="3"/>
    <s v="1"/>
    <x v="0"/>
  </r>
  <r>
    <x v="1445"/>
    <s v="ENENOR"/>
    <s v="NUEVO"/>
    <s v="ENENOR"/>
    <d v="2025-12-24T09:26:30"/>
    <x v="1345"/>
    <s v="901469886"/>
    <s v="PROMOTORA SANTA IRENE S.A.S."/>
    <s v="SIN DATOS"/>
    <s v="3122363262"/>
    <x v="1443"/>
    <x v="56"/>
    <s v="190376200484000134"/>
    <x v="56"/>
    <x v="6"/>
    <s v="Revisor Inst. Particulares Oriente"/>
    <x v="1"/>
    <x v="2"/>
    <x v="1344"/>
    <s v="3 días 09:26"/>
    <x v="1025"/>
    <x v="0"/>
    <s v="SIN DATO"/>
    <s v="SIN DATO"/>
    <s v="SIN DATO"/>
    <s v="ABIERTO"/>
    <n v="-75.43007661"/>
    <n v="6.0023104099999998"/>
    <s v="SUR-ENE"/>
    <x v="3"/>
    <s v="1"/>
    <x v="0"/>
  </r>
  <r>
    <x v="1446"/>
    <s v="ENERES"/>
    <s v="NUEVO"/>
    <s v="ENERES"/>
    <d v="2025-12-24T09:35:07"/>
    <x v="1346"/>
    <s v="70693094"/>
    <s v="LEON DARIO HOYOS GOMEZ"/>
    <s v="SIN DATOS"/>
    <s v="3148031372"/>
    <x v="1444"/>
    <x v="58"/>
    <s v="190697100854050001"/>
    <x v="58"/>
    <x v="2"/>
    <s v="Revisor Instalac. Regadas Oriente"/>
    <x v="1"/>
    <x v="2"/>
    <x v="1345"/>
    <s v="3 días 09:35"/>
    <x v="1026"/>
    <x v="0"/>
    <s v="SIN DATO"/>
    <s v="SIN DATO"/>
    <s v="SIN DATO"/>
    <s v="ABIERTO"/>
    <n v="-75.259440080000005"/>
    <n v="6.1321252499999996"/>
    <s v="SUR-ENE"/>
    <x v="3"/>
    <s v="1"/>
    <x v="0"/>
  </r>
  <r>
    <x v="1447"/>
    <s v="ENERES"/>
    <s v="NUEVO"/>
    <s v="ENERES"/>
    <d v="2025-12-24T09:35:50"/>
    <x v="1347"/>
    <s v="901469886"/>
    <s v="PROMOTORA SANTA IRENE S.A.S."/>
    <s v="SIN DATOS"/>
    <s v="3122363262"/>
    <x v="1445"/>
    <x v="56"/>
    <s v="190376200484000007"/>
    <x v="56"/>
    <x v="2"/>
    <s v="Revisor Inst. Particulares Oriente"/>
    <x v="1"/>
    <x v="2"/>
    <x v="1346"/>
    <s v="3 días 09:35"/>
    <x v="1026"/>
    <x v="0"/>
    <s v="SIN DATO"/>
    <s v="SIN DATO"/>
    <s v="SIN DATO"/>
    <s v="ABIERTO"/>
    <n v="-75.43007661"/>
    <n v="6.0023104099999998"/>
    <s v="SUR-ENE"/>
    <x v="3"/>
    <s v="1"/>
    <x v="0"/>
  </r>
  <r>
    <x v="1448"/>
    <s v="ENENOR"/>
    <s v="NUEVO"/>
    <s v="ENENOR"/>
    <d v="2025-12-24T09:45:09"/>
    <x v="1348"/>
    <s v="901469886"/>
    <s v="PROMOTORA SANTA IRENE S.A.S."/>
    <s v="SIN DATOS"/>
    <s v="3122363262"/>
    <x v="1446"/>
    <x v="56"/>
    <s v="190376200484000017"/>
    <x v="56"/>
    <x v="6"/>
    <s v="Revisor Inst. Particulares Oriente"/>
    <x v="1"/>
    <x v="2"/>
    <x v="1347"/>
    <s v="3 días 09:45"/>
    <x v="1027"/>
    <x v="0"/>
    <s v="SIN DATO"/>
    <s v="SIN DATO"/>
    <s v="SIN DATO"/>
    <s v="ABIERTO"/>
    <n v="-75.43007661"/>
    <n v="6.0023104099999998"/>
    <s v="SUR-ENE"/>
    <x v="3"/>
    <s v="1"/>
    <x v="0"/>
  </r>
  <r>
    <x v="1449"/>
    <s v="ENERES"/>
    <s v="NUEVO"/>
    <s v="ENERES"/>
    <d v="2025-12-24T10:08:53"/>
    <x v="1349"/>
    <s v="70731844"/>
    <s v="JUAN CARLOS GALLEGO GALVIS"/>
    <s v="SIN DATOS"/>
    <s v="3114247901"/>
    <x v="1447"/>
    <x v="57"/>
    <s v="190756100154550401"/>
    <x v="57"/>
    <x v="2"/>
    <s v="Revisor Instalac. Regadas Oriente"/>
    <x v="1"/>
    <x v="2"/>
    <x v="1348"/>
    <s v="3 días 10:08"/>
    <x v="1028"/>
    <x v="0"/>
    <s v="SIN DATO"/>
    <s v="SIN DATO"/>
    <s v="SIN DATO"/>
    <s v="ABIERTO"/>
    <n v="-75.310607000000005"/>
    <n v="5.7052149999999999"/>
    <s v="SUR-ENE"/>
    <x v="3"/>
    <s v="1"/>
    <x v="0"/>
  </r>
  <r>
    <x v="1450"/>
    <s v="ENERES"/>
    <s v="NUEVO"/>
    <s v="ENERES"/>
    <d v="2025-12-24T10:12:07"/>
    <x v="1350"/>
    <s v="70731844"/>
    <s v="JUAN CARLOS GALLEGO GALVIS"/>
    <s v="SIN DATOS"/>
    <s v="3114247901"/>
    <x v="1448"/>
    <x v="57"/>
    <s v="190756100154550302"/>
    <x v="57"/>
    <x v="2"/>
    <s v="Revisor Instalac. Regadas Oriente"/>
    <x v="1"/>
    <x v="2"/>
    <x v="1349"/>
    <s v="3 días 10:12"/>
    <x v="1029"/>
    <x v="0"/>
    <s v="SIN DATO"/>
    <s v="SIN DATO"/>
    <s v="SIN DATO"/>
    <s v="ABIERTO"/>
    <n v="-75.310607000000005"/>
    <n v="5.7052149999999999"/>
    <s v="SUR-ENE"/>
    <x v="3"/>
    <s v="1"/>
    <x v="0"/>
  </r>
  <r>
    <x v="1451"/>
    <s v="ENERES"/>
    <s v="NUEVO"/>
    <s v="ENERES"/>
    <d v="2025-12-24T10:33:04"/>
    <x v="1351"/>
    <s v="70731844"/>
    <s v="JUAN CARLOS GALLEGO GALVIS"/>
    <s v="SIN DATOS"/>
    <s v="3114247901"/>
    <x v="1449"/>
    <x v="57"/>
    <s v="190756100154550301"/>
    <x v="57"/>
    <x v="2"/>
    <s v="Revisor Instalac. Regadas Oriente"/>
    <x v="1"/>
    <x v="2"/>
    <x v="1350"/>
    <s v="3 días 10:33"/>
    <x v="1030"/>
    <x v="0"/>
    <s v="SIN DATO"/>
    <s v="SIN DATO"/>
    <s v="SIN DATO"/>
    <s v="ABIERTO"/>
    <n v="-75.310607000000005"/>
    <n v="5.7052149999999999"/>
    <s v="SUR-ENE"/>
    <x v="3"/>
    <s v="1"/>
    <x v="0"/>
  </r>
  <r>
    <x v="1452"/>
    <s v="ENERES"/>
    <s v="NUEVO"/>
    <s v="ENERES"/>
    <d v="2025-12-24T10:37:24"/>
    <x v="1352"/>
    <s v="70731844"/>
    <s v="JUAN CARLOS GALLEGO GALVIS"/>
    <s v="SIN DATOS"/>
    <s v="3114247901"/>
    <x v="1450"/>
    <x v="57"/>
    <s v="190756100154550001"/>
    <x v="57"/>
    <x v="2"/>
    <s v="Revisor Instalac. Regadas Oriente"/>
    <x v="1"/>
    <x v="2"/>
    <x v="1351"/>
    <s v="3 días 10:37"/>
    <x v="436"/>
    <x v="0"/>
    <s v="SIN DATO"/>
    <s v="SIN DATO"/>
    <s v="SIN DATO"/>
    <s v="ABIERTO"/>
    <n v="-75.310607000000005"/>
    <n v="5.7052149999999999"/>
    <s v="SUR-ENE"/>
    <x v="3"/>
    <s v="1"/>
    <x v="0"/>
  </r>
  <r>
    <x v="1453"/>
    <s v="ENERES"/>
    <s v="NUEVO"/>
    <s v="ENERES"/>
    <d v="2025-12-24T10:50:56"/>
    <x v="1353"/>
    <s v="1040260199"/>
    <s v="ROGER ALEXANDER MARTINEZ GIRO"/>
    <s v="SIN DATOS"/>
    <s v="3225194244"/>
    <x v="1451"/>
    <x v="66"/>
    <s v="190653100136700201"/>
    <x v="66"/>
    <x v="2"/>
    <s v="Revisor Instalac. Regadas Oriente"/>
    <x v="1"/>
    <x v="2"/>
    <x v="1352"/>
    <s v="3 días 10:50"/>
    <x v="1031"/>
    <x v="0"/>
    <s v="SIN DATO"/>
    <s v="SIN DATO"/>
    <s v="SIN DATO"/>
    <s v="ABIERTO"/>
    <n v="-75.101145000000002"/>
    <n v="5.9639949999999997"/>
    <s v="SUR-ENE"/>
    <x v="3"/>
    <s v="1"/>
    <x v="0"/>
  </r>
  <r>
    <x v="1454"/>
    <s v="ENERES"/>
    <s v="NUEVO"/>
    <s v="ENERES"/>
    <d v="2025-12-24T12:47:52"/>
    <x v="1354"/>
    <s v="98581733"/>
    <s v="CHARLES HENRY CORREA RAMIREZ"/>
    <s v="5978281"/>
    <s v="3113621544"/>
    <x v="1452"/>
    <x v="55"/>
    <s v="000000000000000000"/>
    <x v="55"/>
    <x v="2"/>
    <s v="Revisor Instalac. Regadas Oriente"/>
    <x v="0"/>
    <x v="0"/>
    <x v="1353"/>
    <s v="3 días 12:47"/>
    <x v="1032"/>
    <x v="0"/>
    <s v="SIN DATO"/>
    <s v="SIN DATO"/>
    <s v="SIN DATO"/>
    <s v="ABIERTO"/>
    <n v="-75.090909999999994"/>
    <n v="6.005509"/>
    <s v="SUR-ENE"/>
    <x v="3"/>
    <s v="1"/>
    <x v="0"/>
  </r>
  <r>
    <x v="1455"/>
    <s v="ENERES"/>
    <s v="NUEVO"/>
    <s v="ENEDOM"/>
    <d v="2025-12-24T13:02:13"/>
    <x v="1355"/>
    <s v="70825731"/>
    <s v="JAVIER GIRALDO QUINTERO"/>
    <s v="SIN DATOS"/>
    <s v="3122476776"/>
    <x v="1453"/>
    <x v="54"/>
    <s v="190313100236200010"/>
    <x v="54"/>
    <x v="3"/>
    <s v="Habilitación Viviendas Oriente"/>
    <x v="1"/>
    <x v="6"/>
    <x v="1354"/>
    <s v="3 días 13:02"/>
    <x v="519"/>
    <x v="0"/>
    <s v="SIN DATO"/>
    <s v="SIN DATO"/>
    <s v="SIN DATO"/>
    <s v="ABIERTO"/>
    <n v="-75.184410889999995"/>
    <n v="6.1434103200000001"/>
    <s v="SUR-ENE"/>
    <x v="3"/>
    <s v="1"/>
    <x v="0"/>
  </r>
  <r>
    <x v="1456"/>
    <s v="ENERES"/>
    <s v="NUEVO"/>
    <s v="ENEDOM"/>
    <d v="2025-12-24T13:06:03"/>
    <x v="1356"/>
    <s v="70827158"/>
    <s v="ORLANDO ANTONIO LOPEZ ARISTIZABAL"/>
    <s v="4644187"/>
    <s v="3217340956"/>
    <x v="1454"/>
    <x v="54"/>
    <s v="190313100237650050"/>
    <x v="54"/>
    <x v="3"/>
    <s v="Habilitación Viviendas Oriente"/>
    <x v="1"/>
    <x v="6"/>
    <x v="1355"/>
    <s v="3 días 13:06"/>
    <x v="1033"/>
    <x v="0"/>
    <s v="SIN DATO"/>
    <s v="SIN DATO"/>
    <s v="SIN DATO"/>
    <s v="ABIERTO"/>
    <n v="-75.184410889999995"/>
    <n v="6.1434103200000001"/>
    <s v="SUR-ENE"/>
    <x v="3"/>
    <s v="1"/>
    <x v="0"/>
  </r>
  <r>
    <x v="1457"/>
    <s v="ENERES"/>
    <s v="NUEVO"/>
    <s v="ENERES"/>
    <d v="2025-12-24T13:29:30"/>
    <x v="1357"/>
    <s v="1000439419"/>
    <s v="JULIAN MARTINEZ VERGARA"/>
    <s v="SIN DATOS"/>
    <s v="3137233831"/>
    <x v="1455"/>
    <x v="54"/>
    <s v="190313200820010001"/>
    <x v="54"/>
    <x v="2"/>
    <s v="Revisor Instalac. Regadas Oriente"/>
    <x v="1"/>
    <x v="2"/>
    <x v="1356"/>
    <s v="3 días 13:29"/>
    <x v="1034"/>
    <x v="0"/>
    <s v="SIN DATO"/>
    <s v="SIN DATO"/>
    <s v="SIN DATO"/>
    <s v="ABIERTO"/>
    <n v="-75.192994999999996"/>
    <n v="6.1621370000000004"/>
    <s v="SUR-ENE"/>
    <x v="3"/>
    <s v="1"/>
    <x v="0"/>
  </r>
  <r>
    <x v="1458"/>
    <s v="ENECNX"/>
    <s v="NUEVO"/>
    <s v="ENECNX"/>
    <d v="2025-12-24T15:55:51"/>
    <x v="1358"/>
    <s v="901172312"/>
    <s v="FRESH COLOMBIA INTERNATIONAL SAS"/>
    <s v="SIN DATOS"/>
    <s v="3146328764"/>
    <x v="1456"/>
    <x v="61"/>
    <s v="190400200731908000"/>
    <x v="61"/>
    <x v="1"/>
    <s v="Revisor Punto de Conexión Oriente"/>
    <x v="1"/>
    <x v="1"/>
    <x v="1357"/>
    <s v="3 días 15:55"/>
    <x v="1035"/>
    <x v="1"/>
    <s v="SIN DATO"/>
    <s v="SIN DATO"/>
    <s v="SIN DATO"/>
    <s v="ABIERTO"/>
    <n v="-75.305629999999994"/>
    <n v="5.9221750000000002"/>
    <s v="SUR-ENE"/>
    <x v="3"/>
    <s v="1"/>
    <x v="1"/>
  </r>
  <r>
    <x v="1459"/>
    <s v="ENECNX"/>
    <s v="NUEVO"/>
    <s v="ENECNX"/>
    <d v="2025-12-24T16:57:59"/>
    <x v="1359"/>
    <s v="43508254"/>
    <s v="ADRIANA MARIA AGUDELO TRUJILLO"/>
    <s v="SIN DATOS"/>
    <s v="3147710320"/>
    <x v="1457"/>
    <x v="49"/>
    <s v="130014800000000000"/>
    <x v="49"/>
    <x v="1"/>
    <s v="Revisor Punto de Conexión Oriente"/>
    <x v="1"/>
    <x v="1"/>
    <x v="1358"/>
    <s v="3 días 16:57"/>
    <x v="1036"/>
    <x v="1"/>
    <s v="SIN DATO"/>
    <s v="SIN DATO"/>
    <s v="SIN DATO"/>
    <s v="ABIERTO"/>
    <n v="-75.475303999999994"/>
    <n v="6.2456310300000002"/>
    <s v="SUR-ENE"/>
    <x v="3"/>
    <s v="1"/>
    <x v="1"/>
  </r>
  <r>
    <x v="1460"/>
    <s v="ENERES"/>
    <s v="CAMBI"/>
    <s v="ENERES"/>
    <d v="2025-12-26T07:22:30"/>
    <x v="1360"/>
    <s v="71360454"/>
    <s v="DAVID HERNANDO ALZATE ARANGO"/>
    <s v="SIN DATOS"/>
    <s v="3152888282"/>
    <x v="1458"/>
    <x v="46"/>
    <s v="190674200594095000"/>
    <x v="46"/>
    <x v="7"/>
    <s v="Revisor Instalac. Regadas Oriente"/>
    <x v="1"/>
    <x v="2"/>
    <x v="1359"/>
    <s v="2 días 07:22"/>
    <x v="1037"/>
    <x v="0"/>
    <s v="SIN DATO"/>
    <s v="SIN DATO"/>
    <s v="SIN DATO"/>
    <s v="ABIERTO"/>
    <n v="-75.341802999999999"/>
    <n v="6.3010809999999999"/>
    <s v="SUR-ENE"/>
    <x v="3"/>
    <s v="2"/>
    <x v="0"/>
  </r>
  <r>
    <x v="1461"/>
    <s v="ENERES"/>
    <s v="NUEVO"/>
    <s v="ENERES"/>
    <d v="2025-12-26T07:55:39"/>
    <x v="1361"/>
    <s v="42938196"/>
    <s v="LUZ DARI CASTAÑO VALENCIA"/>
    <s v="SIN DATOS"/>
    <s v="3217790828"/>
    <x v="1459"/>
    <x v="46"/>
    <s v="190674100374200403"/>
    <x v="46"/>
    <x v="2"/>
    <s v="Revisor Instalac. Regadas Oriente"/>
    <x v="1"/>
    <x v="2"/>
    <x v="1360"/>
    <s v="2 días 07:55"/>
    <x v="1038"/>
    <x v="0"/>
    <s v="SIN DATO"/>
    <s v="SIN DATO"/>
    <s v="SIN DATO"/>
    <s v="ABIERTO"/>
    <n v="-75.331307600000002"/>
    <n v="6.2790498499999998"/>
    <s v="SUR-ENE"/>
    <x v="3"/>
    <s v="1"/>
    <x v="0"/>
  </r>
  <r>
    <x v="1462"/>
    <s v="ENECNX"/>
    <s v="NUEVO"/>
    <s v="ENECNX"/>
    <d v="2025-12-26T08:29:15"/>
    <x v="1362"/>
    <s v="1007327148"/>
    <s v="LUIS FERNANDO ECHEVERRY GIRALDO"/>
    <s v="SIN DATOS"/>
    <s v="3113504311"/>
    <x v="1460"/>
    <x v="58"/>
    <s v="190698200775865000"/>
    <x v="58"/>
    <x v="1"/>
    <s v="Revisor Punto de Conexión Oriente"/>
    <x v="1"/>
    <x v="1"/>
    <x v="1361"/>
    <s v="2 días 08:29"/>
    <x v="1039"/>
    <x v="1"/>
    <s v="SIN DATO"/>
    <s v="SIN DATO"/>
    <s v="SIN DATO"/>
    <s v="ABIERTO"/>
    <n v="-75.253333720000001"/>
    <n v="6.1243814499999996"/>
    <s v="SUR-ENE"/>
    <x v="3"/>
    <s v="1"/>
    <x v="1"/>
  </r>
  <r>
    <x v="1463"/>
    <s v="ENENOR"/>
    <s v="NUEVO"/>
    <s v="ENENOR"/>
    <d v="2025-12-26T08:40:41"/>
    <x v="1363"/>
    <s v="70061402"/>
    <s v="HERNAN ANTONIO VASQUEZ PEREZ"/>
    <s v="SIN DATOS"/>
    <s v="3107432215"/>
    <x v="1461"/>
    <x v="62"/>
    <s v="176015250500000012"/>
    <x v="62"/>
    <x v="6"/>
    <s v="Revisor Instalac. Regadas Oriente"/>
    <x v="1"/>
    <x v="2"/>
    <x v="1362"/>
    <s v="2 días 08:40"/>
    <x v="1040"/>
    <x v="0"/>
    <s v="SIN DATO"/>
    <s v="SIN DATO"/>
    <s v="SIN DATO"/>
    <s v="ABIERTO"/>
    <n v="-75.176560899999998"/>
    <n v="6.1987808500000003"/>
    <s v="SUR-ENE"/>
    <x v="3"/>
    <s v="1"/>
    <x v="0"/>
  </r>
  <r>
    <x v="1464"/>
    <s v="ENECNX"/>
    <s v="NUEVO"/>
    <s v="ENECNX"/>
    <d v="2025-12-26T08:48:39"/>
    <x v="1364"/>
    <s v="3541610"/>
    <s v="EDGAR ENRIQUE ARISTIZABAL VILLEGAS"/>
    <s v="SIN DATOS"/>
    <s v="3146131072"/>
    <x v="1462"/>
    <x v="51"/>
    <s v="190440200871465001"/>
    <x v="51"/>
    <x v="1"/>
    <s v="Revisor Punto de Conexión Oriente"/>
    <x v="1"/>
    <x v="1"/>
    <x v="1363"/>
    <s v="2 días 08:48"/>
    <x v="128"/>
    <x v="1"/>
    <s v="SIN DATO"/>
    <s v="SIN DATO"/>
    <s v="SIN DATO"/>
    <s v="ABIERTO"/>
    <n v="-75.290598410000001"/>
    <n v="6.1804033900000004"/>
    <s v="SUR-ENE"/>
    <x v="3"/>
    <s v="1"/>
    <x v="1"/>
  </r>
  <r>
    <x v="1465"/>
    <s v="ENERES"/>
    <s v="NUEVO"/>
    <s v="ENERES"/>
    <d v="2025-12-26T08:53:59"/>
    <x v="1365"/>
    <s v="71905055"/>
    <s v="ORLANDO DE JESUS RESTREPO TOBON"/>
    <s v="SIN DATOS"/>
    <s v="3216722128"/>
    <x v="1463"/>
    <x v="48"/>
    <s v="371222302440400201"/>
    <x v="48"/>
    <x v="2"/>
    <s v="Revisor Instalac. Regadas Oriente"/>
    <x v="0"/>
    <x v="0"/>
    <x v="1364"/>
    <s v="2 días 08:53"/>
    <x v="1041"/>
    <x v="0"/>
    <s v="SIN DATO"/>
    <s v="SIN DATO"/>
    <s v="SIN DATO"/>
    <s v="ABIERTO"/>
    <n v="-75.242340999999996"/>
    <n v="6.2217380000000002"/>
    <s v="SUR-ENE"/>
    <x v="3"/>
    <s v="1"/>
    <x v="0"/>
  </r>
  <r>
    <x v="1466"/>
    <s v="ENERES"/>
    <s v="NUEVO"/>
    <s v="ENERES"/>
    <d v="2025-12-26T08:55:29"/>
    <x v="1366"/>
    <s v="71905055"/>
    <s v="ORLANDO DE JESUS RESTREPO TOBON"/>
    <s v="SIN DATOS"/>
    <s v="3216722128"/>
    <x v="1464"/>
    <x v="48"/>
    <s v="371222302440400301"/>
    <x v="48"/>
    <x v="2"/>
    <s v="Revisor Instalac. Regadas Oriente"/>
    <x v="0"/>
    <x v="0"/>
    <x v="1365"/>
    <s v="2 días 08:55"/>
    <x v="221"/>
    <x v="0"/>
    <s v="SIN DATO"/>
    <s v="SIN DATO"/>
    <s v="SIN DATO"/>
    <s v="ABIERTO"/>
    <n v="-75.242339000000001"/>
    <n v="6.2217549999999999"/>
    <s v="SUR-ENE"/>
    <x v="3"/>
    <s v="1"/>
    <x v="0"/>
  </r>
  <r>
    <x v="1467"/>
    <s v="ENERES"/>
    <s v="NUEVO"/>
    <s v="ENERES"/>
    <d v="2025-12-26T08:57:05"/>
    <x v="1367"/>
    <s v="71905055"/>
    <s v="ORLANDO DE JESUS RESTREPO TOBON"/>
    <s v="SIN DATOS"/>
    <s v="3216722128"/>
    <x v="1465"/>
    <x v="48"/>
    <s v="371222302440400401"/>
    <x v="48"/>
    <x v="2"/>
    <s v="Revisor Instalac. Regadas Oriente"/>
    <x v="0"/>
    <x v="0"/>
    <x v="1366"/>
    <s v="2 días 08:57"/>
    <x v="222"/>
    <x v="0"/>
    <s v="SIN DATO"/>
    <s v="SIN DATO"/>
    <s v="SIN DATO"/>
    <s v="ABIERTO"/>
    <n v="-75.242328999999998"/>
    <n v="6.2217469999999997"/>
    <s v="SUR-ENE"/>
    <x v="3"/>
    <s v="1"/>
    <x v="0"/>
  </r>
  <r>
    <x v="1468"/>
    <s v="ENERES"/>
    <s v="NUEVO"/>
    <s v="ENERES"/>
    <d v="2025-12-26T08:58:20"/>
    <x v="1368"/>
    <s v="71905055"/>
    <s v="ORLANDO DE JESUS RESTREPO TOBON"/>
    <s v="SIN DATOS"/>
    <s v="3216722128"/>
    <x v="1466"/>
    <x v="48"/>
    <s v="371222302440400501"/>
    <x v="48"/>
    <x v="2"/>
    <s v="Revisor Instalac. Regadas Oriente"/>
    <x v="0"/>
    <x v="0"/>
    <x v="1367"/>
    <s v="2 días 08:58"/>
    <x v="1042"/>
    <x v="0"/>
    <s v="SIN DATO"/>
    <s v="SIN DATO"/>
    <s v="SIN DATO"/>
    <s v="ABIERTO"/>
    <n v="-75.242328000000001"/>
    <n v="6.2217339999999997"/>
    <s v="SUR-ENE"/>
    <x v="3"/>
    <s v="1"/>
    <x v="0"/>
  </r>
  <r>
    <x v="1469"/>
    <s v="ENECNX"/>
    <s v="NUEVO"/>
    <s v="ENECNX"/>
    <d v="2025-12-26T09:01:05"/>
    <x v="1369"/>
    <s v="79602814"/>
    <s v="DIEGO LEON RINCON"/>
    <s v="SIN DATOS"/>
    <s v="3218647047"/>
    <x v="1467"/>
    <x v="49"/>
    <s v="190319207305140233"/>
    <x v="49"/>
    <x v="1"/>
    <s v="Revisor Punto de Conexión Oriente"/>
    <x v="1"/>
    <x v="1"/>
    <x v="1368"/>
    <s v="2 días 09:01"/>
    <x v="1043"/>
    <x v="1"/>
    <s v="SIN DATO"/>
    <s v="SIN DATO"/>
    <s v="SIN DATO"/>
    <s v="ABIERTO"/>
    <n v="-75.424205999999998"/>
    <n v="6.3046860000000002"/>
    <s v="SUR-ENE"/>
    <x v="3"/>
    <s v="1"/>
    <x v="1"/>
  </r>
  <r>
    <x v="1470"/>
    <s v="ENECNX"/>
    <s v="NUEVO"/>
    <s v="ENECNX"/>
    <d v="2025-12-26T09:06:23"/>
    <x v="1370"/>
    <s v="1035918831"/>
    <s v="KELLY JOHANNA RUIZ GUTIERREZ"/>
    <s v="SIN DATOS"/>
    <s v="3148286050"/>
    <x v="1468"/>
    <x v="49"/>
    <s v="190318203072170104"/>
    <x v="49"/>
    <x v="1"/>
    <s v="Revisor Punto de Conexión Oriente"/>
    <x v="1"/>
    <x v="1"/>
    <x v="1369"/>
    <s v="2 días 09:06"/>
    <x v="1044"/>
    <x v="1"/>
    <s v="SIN DATO"/>
    <s v="SIN DATO"/>
    <s v="SIN DATO"/>
    <s v="ABIERTO"/>
    <n v="-75.448925000000003"/>
    <n v="6.2908600000000003"/>
    <s v="SUR-ENE"/>
    <x v="3"/>
    <s v="1"/>
    <x v="1"/>
  </r>
  <r>
    <x v="1471"/>
    <s v="ENERES"/>
    <s v="NUEVO"/>
    <s v="ENERES"/>
    <d v="2025-12-26T09:08:33"/>
    <x v="1371"/>
    <s v="71905055"/>
    <s v="ORLANDO DE JESUS RESTREPO TOBON"/>
    <s v="SIN DATOS"/>
    <s v="3216722128"/>
    <x v="1469"/>
    <x v="48"/>
    <s v="371222302440400601"/>
    <x v="48"/>
    <x v="2"/>
    <s v="Revisor Instalac. Regadas Oriente"/>
    <x v="0"/>
    <x v="0"/>
    <x v="1370"/>
    <s v="2 días 09:08"/>
    <x v="1045"/>
    <x v="0"/>
    <s v="SIN DATO"/>
    <s v="SIN DATO"/>
    <s v="SIN DATO"/>
    <s v="ABIERTO"/>
    <n v="-75.242341999999994"/>
    <n v="6.2217510000000003"/>
    <s v="SUR-ENE"/>
    <x v="3"/>
    <s v="1"/>
    <x v="0"/>
  </r>
  <r>
    <x v="1472"/>
    <s v="ENERES"/>
    <s v="NUEVO"/>
    <s v="ENERES"/>
    <d v="2025-12-26T09:21:43"/>
    <x v="1372"/>
    <s v="43785850"/>
    <s v="AURA FABIOLA ARISTIZABAL GOMEZ"/>
    <s v="SIN DATOS"/>
    <s v="3148031372"/>
    <x v="1470"/>
    <x v="58"/>
    <s v="900056970001882227"/>
    <x v="58"/>
    <x v="2"/>
    <s v="Revisor Instalac. Regadas Oriente"/>
    <x v="0"/>
    <x v="0"/>
    <x v="1371"/>
    <s v="2 días 09:21"/>
    <x v="1046"/>
    <x v="0"/>
    <s v="SIN DATO"/>
    <s v="SIN DATO"/>
    <s v="SIN DATO"/>
    <s v="ABIERTO"/>
    <n v="-75.261570000000006"/>
    <n v="6.1325029999999998"/>
    <s v="SUR-ENE"/>
    <x v="3"/>
    <s v="1"/>
    <x v="0"/>
  </r>
  <r>
    <x v="1473"/>
    <s v="ENECNX"/>
    <s v="NUEVO"/>
    <s v="ENECNX"/>
    <d v="2025-12-26T09:41:30"/>
    <x v="1373"/>
    <s v="43525324"/>
    <s v="MARIA MAGDALENA ESCUDERO GARCIA"/>
    <s v="SIN DATOS"/>
    <s v="3113775175"/>
    <x v="1471"/>
    <x v="46"/>
    <s v="190674200635400000"/>
    <x v="46"/>
    <x v="1"/>
    <s v="Revisor Punto de Conexión Oriente"/>
    <x v="1"/>
    <x v="1"/>
    <x v="1372"/>
    <s v="2 días 09:41"/>
    <x v="1047"/>
    <x v="1"/>
    <s v="SIN DATO"/>
    <s v="SIN DATO"/>
    <s v="SIN DATO"/>
    <s v="ABIERTO"/>
    <n v="-75.351011"/>
    <n v="6.2579399999999996"/>
    <s v="SUR-ENE"/>
    <x v="3"/>
    <s v="1"/>
    <x v="1"/>
  </r>
  <r>
    <x v="1474"/>
    <s v="ENERES"/>
    <s v="NUEVO"/>
    <s v="ENERES"/>
    <d v="2025-12-26T09:44:10"/>
    <x v="1374"/>
    <s v="15517955"/>
    <s v="DAVID DE JESUS LOAIZA CARDENAS"/>
    <s v="SIN DATOS"/>
    <s v="3106420229"/>
    <x v="1472"/>
    <x v="49"/>
    <s v="190318203157563002"/>
    <x v="49"/>
    <x v="2"/>
    <s v="Revisor Instalac. Regadas Oriente"/>
    <x v="1"/>
    <x v="2"/>
    <x v="1373"/>
    <s v="2 días 09:44"/>
    <x v="1048"/>
    <x v="0"/>
    <s v="SIN DATO"/>
    <s v="SIN DATO"/>
    <s v="SIN DATO"/>
    <s v="ABIERTO"/>
    <n v="-75.469391770000001"/>
    <n v="6.3041596999999996"/>
    <s v="SUR-ENE"/>
    <x v="3"/>
    <s v="1"/>
    <x v="0"/>
  </r>
  <r>
    <x v="1475"/>
    <s v="ENEMRT"/>
    <s v="NUEVO"/>
    <s v="ENEMVI"/>
    <d v="2025-12-26T09:51:07"/>
    <x v="1375"/>
    <s v="15510362"/>
    <s v="CARLOS MARIO HERNANDEZ CARDONA"/>
    <s v="2166782"/>
    <s v="3014810965"/>
    <x v="1473"/>
    <x v="49"/>
    <s v="900053180001906955"/>
    <x v="49"/>
    <x v="9"/>
    <s v="ORIENTE-RMRT-Edwin F. Feria Torres"/>
    <x v="0"/>
    <x v="8"/>
    <x v="1374"/>
    <s v="2 días 09:51"/>
    <x v="1049"/>
    <x v="0"/>
    <s v="SIN DATO"/>
    <s v="SIN DATO"/>
    <s v="SIN DATO"/>
    <s v="ABIERTO"/>
    <n v="-75.437447117000005"/>
    <n v="6.2664333690000298"/>
    <s v="SUR-ENE"/>
    <x v="3"/>
    <s v="1"/>
    <x v="0"/>
  </r>
  <r>
    <x v="1476"/>
    <s v="ENEPRE"/>
    <s v="NUEVO"/>
    <s v="ENEPRE"/>
    <d v="2025-12-26T09:58:13"/>
    <x v="1376"/>
    <s v="98562443"/>
    <s v="DARIO FERNANDO SANCHEZ AGUDELO"/>
    <s v="SIN DATOS"/>
    <s v="3194090201"/>
    <x v="1474"/>
    <x v="49"/>
    <s v="190319207107710000"/>
    <x v="49"/>
    <x v="5"/>
    <s v="Energía Prepago Oriente"/>
    <x v="1"/>
    <x v="4"/>
    <x v="1375"/>
    <s v="2 días 09:58"/>
    <x v="1050"/>
    <x v="0"/>
    <s v="SIN DATO"/>
    <s v="SIN DATO"/>
    <s v="SIN DATO"/>
    <s v="ABIERTO"/>
    <n v="-75.402151470000007"/>
    <n v="6.3200932500000002"/>
    <s v="SUR-ENE"/>
    <x v="3"/>
    <s v="1"/>
    <x v="0"/>
  </r>
  <r>
    <x v="1477"/>
    <s v="ENERES"/>
    <s v="CAMBI"/>
    <s v="ENERES"/>
    <d v="2025-12-26T10:03:08"/>
    <x v="1377"/>
    <s v="1007287090"/>
    <s v="JOSE JULIAN RUIZ ARANGO"/>
    <s v="SIN DATOS"/>
    <s v="3106420229"/>
    <x v="1475"/>
    <x v="49"/>
    <s v="190319206310440000"/>
    <x v="49"/>
    <x v="7"/>
    <s v="Revisor Instalac. Regadas Oriente"/>
    <x v="1"/>
    <x v="2"/>
    <x v="1376"/>
    <s v="2 días 10:03"/>
    <x v="1051"/>
    <x v="0"/>
    <s v="SIN DATO"/>
    <s v="SIN DATO"/>
    <s v="SIN DATO"/>
    <s v="ABIERTO"/>
    <n v="-75.420831370000002"/>
    <n v="6.2683847300000002"/>
    <s v="SUR-ENE"/>
    <x v="3"/>
    <s v="2"/>
    <x v="0"/>
  </r>
  <r>
    <x v="1478"/>
    <s v="ENECNX"/>
    <s v="NUEVO"/>
    <s v="ENECNX"/>
    <d v="2025-12-26T10:06:56"/>
    <x v="1378"/>
    <s v="70290894"/>
    <s v="JOSE ALONSO GIRALDO GIRALDO"/>
    <s v="SIN DATOS"/>
    <s v="3127079110"/>
    <x v="1476"/>
    <x v="48"/>
    <s v="181039217900000000"/>
    <x v="48"/>
    <x v="1"/>
    <s v="Revisor Punto de Conexión Oriente"/>
    <x v="1"/>
    <x v="1"/>
    <x v="1377"/>
    <s v="2 días 10:06"/>
    <x v="1052"/>
    <x v="1"/>
    <s v="SIN DATO"/>
    <s v="SIN DATO"/>
    <s v="SIN DATO"/>
    <s v="ABIERTO"/>
    <n v="-75.252880079999997"/>
    <n v="6.26847683"/>
    <s v="SUR-ENE"/>
    <x v="3"/>
    <s v="1"/>
    <x v="1"/>
  </r>
  <r>
    <x v="1479"/>
    <s v="ENERES"/>
    <s v="NUEVO"/>
    <s v="ENERES"/>
    <d v="2025-12-26T10:54:25"/>
    <x v="1379"/>
    <s v="901601276"/>
    <s v="PROMOTORA DACHA S.A.S"/>
    <s v="SIN DATOS"/>
    <s v="3013880595"/>
    <x v="1477"/>
    <x v="50"/>
    <s v="190617200560750002"/>
    <x v="50"/>
    <x v="2"/>
    <s v="Revisor Inst. Particulares Oriente"/>
    <x v="1"/>
    <x v="2"/>
    <x v="1378"/>
    <s v="2 días 10:54"/>
    <x v="1053"/>
    <x v="0"/>
    <s v="SIN DATO"/>
    <s v="SIN DATO"/>
    <s v="SIN DATO"/>
    <s v="ABIERTO"/>
    <n v="-75.453349329999995"/>
    <n v="6.1109081700000001"/>
    <s v="SUR-ENE"/>
    <x v="3"/>
    <s v="1"/>
    <x v="0"/>
  </r>
  <r>
    <x v="1480"/>
    <s v="ENERES"/>
    <s v="NUEVO"/>
    <s v="ENERES"/>
    <d v="2025-12-26T10:59:40"/>
    <x v="1380"/>
    <s v="901601276"/>
    <s v="PROMOTORA DACHA S.A.S"/>
    <s v="SIN DATOS"/>
    <s v="3013880595"/>
    <x v="1478"/>
    <x v="50"/>
    <s v="190617200560750001"/>
    <x v="50"/>
    <x v="2"/>
    <s v="Revisor Inst. Particulares Oriente"/>
    <x v="1"/>
    <x v="2"/>
    <x v="1379"/>
    <s v="2 días 10:59"/>
    <x v="1054"/>
    <x v="0"/>
    <s v="SIN DATO"/>
    <s v="SIN DATO"/>
    <s v="SIN DATO"/>
    <s v="ABIERTO"/>
    <n v="-75.453349329999995"/>
    <n v="6.1109081700000001"/>
    <s v="SUR-ENE"/>
    <x v="3"/>
    <s v="1"/>
    <x v="0"/>
  </r>
  <r>
    <x v="1481"/>
    <s v="ENERES"/>
    <s v="NUEVO"/>
    <s v="ENERES"/>
    <d v="2025-12-26T11:05:21"/>
    <x v="1381"/>
    <s v="32015031"/>
    <s v="ANA JULIA HOYOS GONZALEZ"/>
    <s v="SIN DATOS"/>
    <s v="3052575056"/>
    <x v="1479"/>
    <x v="50"/>
    <s v="190617200773468002"/>
    <x v="50"/>
    <x v="2"/>
    <s v="Revisor Instalac. Regadas Oriente"/>
    <x v="1"/>
    <x v="2"/>
    <x v="1380"/>
    <s v="2 días 11:05"/>
    <x v="1055"/>
    <x v="0"/>
    <s v="SIN DATO"/>
    <s v="SIN DATO"/>
    <s v="SIN DATO"/>
    <s v="ABIERTO"/>
    <n v="-75.373463000000001"/>
    <n v="6.0900410000000003"/>
    <s v="SUR-ENE"/>
    <x v="3"/>
    <s v="1"/>
    <x v="0"/>
  </r>
  <r>
    <x v="1482"/>
    <s v="ENECNX"/>
    <s v="NUEVO"/>
    <s v="ENECNX"/>
    <d v="2025-12-26T11:55:30"/>
    <x v="1382"/>
    <s v="39185257"/>
    <s v="NUBIA DEL CARMEN CASTRO LOPEZ"/>
    <s v="5681293"/>
    <s v="3207034661"/>
    <x v="1480"/>
    <x v="56"/>
    <s v="190375100175600000"/>
    <x v="56"/>
    <x v="1"/>
    <s v="Revisor Punto de Conexión Oriente"/>
    <x v="1"/>
    <x v="1"/>
    <x v="1381"/>
    <s v="2 días 11:55"/>
    <x v="1056"/>
    <x v="1"/>
    <s v="SIN DATO"/>
    <s v="SIN DATO"/>
    <s v="SIN DATO"/>
    <s v="ABIERTO"/>
    <n v="-75.427893470000001"/>
    <n v="6.0332427500000003"/>
    <s v="SUR-ENE"/>
    <x v="3"/>
    <s v="1"/>
    <x v="1"/>
  </r>
  <r>
    <x v="1483"/>
    <s v="ENECNX"/>
    <s v="NUEVO"/>
    <s v="ENECNX"/>
    <d v="2025-12-26T12:13:49"/>
    <x v="1383"/>
    <s v="70698397"/>
    <s v="NORBEY DE JESUS GARCIA SALAZAR"/>
    <s v="SIN DATOS"/>
    <s v="3148031372"/>
    <x v="1481"/>
    <x v="58"/>
    <s v="190697100855031000"/>
    <x v="58"/>
    <x v="1"/>
    <s v="Revisor Punto de Conexión Oriente"/>
    <x v="1"/>
    <x v="1"/>
    <x v="1382"/>
    <s v="2 días 12:13"/>
    <x v="1057"/>
    <x v="1"/>
    <s v="SIN DATO"/>
    <s v="SIN DATO"/>
    <s v="SIN DATO"/>
    <s v="ABIERTO"/>
    <n v="-75.25932675"/>
    <n v="6.13193842"/>
    <s v="SUR-ENE"/>
    <x v="3"/>
    <s v="1"/>
    <x v="1"/>
  </r>
  <r>
    <x v="1484"/>
    <s v="ENENOR"/>
    <s v="NUEVO"/>
    <s v="ENENOR"/>
    <d v="2025-12-26T12:19:56"/>
    <x v="1384"/>
    <s v="901601276"/>
    <s v="PROMOTORA DACHA S.A.S"/>
    <s v="SIN DATOS"/>
    <s v="3013880595"/>
    <x v="1482"/>
    <x v="50"/>
    <s v="190617200560750005"/>
    <x v="50"/>
    <x v="6"/>
    <s v="Revisor Inst. Particulares Oriente"/>
    <x v="1"/>
    <x v="2"/>
    <x v="1383"/>
    <s v="2 días 12:19"/>
    <x v="1058"/>
    <x v="0"/>
    <s v="SIN DATO"/>
    <s v="SIN DATO"/>
    <s v="SIN DATO"/>
    <s v="ABIERTO"/>
    <n v="-75.453349329999995"/>
    <n v="6.1109081700000001"/>
    <s v="SUR-ENE"/>
    <x v="3"/>
    <s v="1"/>
    <x v="0"/>
  </r>
  <r>
    <x v="1485"/>
    <s v="ENECNX"/>
    <s v="NUEVO"/>
    <s v="ENECNX"/>
    <d v="2025-12-26T12:42:29"/>
    <x v="1385"/>
    <s v="8160087"/>
    <s v="JULIAN ESTEBAN MEJIA OSORIO"/>
    <s v="SIN DATOS"/>
    <s v="3002780404"/>
    <x v="1483"/>
    <x v="46"/>
    <s v="190674200606899000"/>
    <x v="46"/>
    <x v="1"/>
    <s v="Revisor Punto de Conexión Oriente"/>
    <x v="1"/>
    <x v="1"/>
    <x v="1384"/>
    <s v="2 días 12:42"/>
    <x v="1059"/>
    <x v="1"/>
    <s v="SIN DATO"/>
    <s v="SIN DATO"/>
    <s v="SIN DATO"/>
    <s v="ABIERTO"/>
    <n v="-75.355542999999997"/>
    <n v="6.3134880000000004"/>
    <s v="SUR-ENE"/>
    <x v="3"/>
    <s v="1"/>
    <x v="1"/>
  </r>
  <r>
    <x v="1486"/>
    <s v="ENERES"/>
    <s v="NUEVO"/>
    <s v="ENERES"/>
    <d v="2025-12-26T13:35:30"/>
    <x v="1386"/>
    <s v="71585071"/>
    <s v="JUAN CARLOS ZAPATA PALACIO"/>
    <s v="5595803"/>
    <s v="3155401625"/>
    <x v="1484"/>
    <x v="46"/>
    <s v="190674200790510001"/>
    <x v="46"/>
    <x v="2"/>
    <s v="Revisor Instalac. Regadas Oriente"/>
    <x v="1"/>
    <x v="2"/>
    <x v="1385"/>
    <s v="2 días 13:35"/>
    <x v="1060"/>
    <x v="0"/>
    <s v="SIN DATO"/>
    <s v="SIN DATO"/>
    <s v="SIN DATO"/>
    <s v="ABIERTO"/>
    <n v="-75.289249999999996"/>
    <n v="6.2903120000000001"/>
    <s v="SUR-ENE"/>
    <x v="3"/>
    <s v="1"/>
    <x v="0"/>
  </r>
  <r>
    <x v="1487"/>
    <s v="ENENOR"/>
    <s v="NUEVO"/>
    <s v="ENENOR"/>
    <d v="2025-12-26T14:06:45"/>
    <x v="1387"/>
    <s v="39445204"/>
    <s v="MARIA ANGELICA VALENCIA VARGAS"/>
    <s v="SIN DATOS"/>
    <s v="3137850906"/>
    <x v="1485"/>
    <x v="60"/>
    <s v="190149200661500008"/>
    <x v="60"/>
    <x v="6"/>
    <s v="Revisor Instalac. Regadas Oriente"/>
    <x v="1"/>
    <x v="2"/>
    <x v="1386"/>
    <s v="2 días 14:06"/>
    <x v="1061"/>
    <x v="0"/>
    <s v="SIN DATO"/>
    <s v="SIN DATO"/>
    <s v="SIN DATO"/>
    <s v="ABIERTO"/>
    <n v="-75.370174149999997"/>
    <n v="6.1132675599999997"/>
    <s v="SUR-ENE"/>
    <x v="3"/>
    <s v="1"/>
    <x v="0"/>
  </r>
  <r>
    <x v="1488"/>
    <s v="ENECNX"/>
    <s v="NUEVO"/>
    <s v="ENECNX"/>
    <d v="2025-12-26T14:53:03"/>
    <x v="1388"/>
    <s v="71140029"/>
    <s v="LUIS CARLOS RAMIREZ URIBE"/>
    <s v="SIN DATOS"/>
    <s v="3207822117"/>
    <x v="1486"/>
    <x v="58"/>
    <s v="190698200073000000"/>
    <x v="58"/>
    <x v="1"/>
    <s v="Revisor Punto de Conexión Oriente"/>
    <x v="1"/>
    <x v="1"/>
    <x v="1387"/>
    <s v="2 días 14:53"/>
    <x v="1062"/>
    <x v="1"/>
    <s v="SIN DATO"/>
    <s v="SIN DATO"/>
    <s v="SIN DATO"/>
    <s v="ABIERTO"/>
    <n v="-75.276961"/>
    <n v="6.1486720000000004"/>
    <s v="SUR-ENE"/>
    <x v="3"/>
    <s v="1"/>
    <x v="1"/>
  </r>
  <r>
    <x v="1489"/>
    <s v="ENECNX"/>
    <s v="NUEVO"/>
    <s v="ENECNX"/>
    <d v="2025-12-26T15:00:28"/>
    <x v="1389"/>
    <s v="890925360"/>
    <s v="MAPLA S.A."/>
    <s v="2357797"/>
    <s v="3116090847"/>
    <x v="1487"/>
    <x v="61"/>
    <s v="190400100082400000"/>
    <x v="61"/>
    <x v="1"/>
    <s v="Revisor Punto de Conexión Oriente"/>
    <x v="1"/>
    <x v="1"/>
    <x v="1388"/>
    <s v="2 días 15:00"/>
    <x v="1063"/>
    <x v="1"/>
    <s v="SIN DATO"/>
    <s v="SIN DATO"/>
    <s v="SIN DATO"/>
    <s v="ABIERTO"/>
    <n v="-75.361697190000001"/>
    <n v="5.9767813099999998"/>
    <s v="SUR-ENE"/>
    <x v="3"/>
    <s v="1"/>
    <x v="1"/>
  </r>
  <r>
    <x v="1490"/>
    <s v="ENECNX"/>
    <s v="NUEVO"/>
    <s v="ENECNX"/>
    <d v="2025-12-26T15:49:22"/>
    <x v="1390"/>
    <s v="1047964325"/>
    <s v="FERNAN CARDENAS ARIAS"/>
    <s v="SIN DATOS"/>
    <s v="3188246093"/>
    <x v="1488"/>
    <x v="57"/>
    <s v="190757200219000001"/>
    <x v="57"/>
    <x v="1"/>
    <s v="Revisor Punto de Conexión Oriente"/>
    <x v="1"/>
    <x v="1"/>
    <x v="1389"/>
    <s v="2 días 15:49"/>
    <x v="258"/>
    <x v="1"/>
    <s v="SIN DATO"/>
    <s v="SIN DATO"/>
    <s v="SIN DATO"/>
    <s v="ABIERTO"/>
    <n v="-75.332880720000006"/>
    <n v="5.5867259200000001"/>
    <s v="SUR-ENE"/>
    <x v="3"/>
    <s v="1"/>
    <x v="1"/>
  </r>
  <r>
    <x v="1491"/>
    <s v="ENERES"/>
    <s v="NUEVO"/>
    <s v="ENEDOM"/>
    <d v="2025-12-26T16:01:59"/>
    <x v="1391"/>
    <s v="1007459952"/>
    <s v="MARIA ISABEL BOTERO MEJIA"/>
    <s v="SIN DATOS"/>
    <s v="3104665571"/>
    <x v="1489"/>
    <x v="53"/>
    <s v="190002100288420008"/>
    <x v="53"/>
    <x v="3"/>
    <s v="Habilitación Viviendas Oriente"/>
    <x v="1"/>
    <x v="6"/>
    <x v="1390"/>
    <s v="2 días 16:01"/>
    <x v="332"/>
    <x v="0"/>
    <s v="SIN DATO"/>
    <s v="SIN DATO"/>
    <s v="SIN DATO"/>
    <s v="ABIERTO"/>
    <n v="-75.430994369999993"/>
    <n v="5.7866833900000003"/>
    <s v="SUR-ENE"/>
    <x v="3"/>
    <s v="1"/>
    <x v="0"/>
  </r>
  <r>
    <x v="1492"/>
    <s v="ENERES"/>
    <s v="NUEVO"/>
    <s v="ENERES"/>
    <d v="2025-12-26T16:07:50"/>
    <x v="1392"/>
    <s v="1036422763"/>
    <s v="MARIA FERNANDA GOMEZ MONTOYA"/>
    <s v="SIN DATOS"/>
    <s v="3137814023"/>
    <x v="1490"/>
    <x v="55"/>
    <s v="190197200611800004"/>
    <x v="55"/>
    <x v="2"/>
    <s v="Revisor Instalac. Regadas Oriente"/>
    <x v="1"/>
    <x v="2"/>
    <x v="1391"/>
    <s v="2 días 16:07"/>
    <x v="1064"/>
    <x v="0"/>
    <s v="SIN DATO"/>
    <s v="SIN DATO"/>
    <s v="SIN DATO"/>
    <s v="ABIERTO"/>
    <n v="-75.165369999999996"/>
    <n v="6.0352620000000003"/>
    <s v="SUR-ENE"/>
    <x v="3"/>
    <s v="1"/>
    <x v="0"/>
  </r>
  <r>
    <x v="1493"/>
    <s v="ENERES"/>
    <s v="NUEVO"/>
    <s v="ENERES"/>
    <d v="2025-12-29T07:24:59"/>
    <x v="1393"/>
    <s v="15440283"/>
    <s v="GIBER ALBERTO MEJIA RAMIREZ"/>
    <s v="SIN DATOS"/>
    <s v="3502317674"/>
    <x v="1491"/>
    <x v="50"/>
    <s v="190616100045235401"/>
    <x v="50"/>
    <x v="2"/>
    <s v="Revisor Instalac. Regadas Oriente"/>
    <x v="1"/>
    <x v="2"/>
    <x v="1392"/>
    <s v="0 días 07:24"/>
    <x v="1065"/>
    <x v="0"/>
    <s v="SIN DATO"/>
    <s v="SIN DATO"/>
    <s v="SIN DATO"/>
    <s v="ABIERTO"/>
    <n v="-75.381603999999996"/>
    <n v="6.1274639999999998"/>
    <s v="SUR-ENE"/>
    <x v="3"/>
    <s v="1"/>
    <x v="0"/>
  </r>
  <r>
    <x v="1494"/>
    <s v="ENERES"/>
    <s v="NUEVO"/>
    <s v="ENERES"/>
    <d v="2025-12-29T07:27:48"/>
    <x v="1394"/>
    <s v="15438681"/>
    <s v="OSCAR MAURICIO RAMIREZ OSPINA"/>
    <s v="5622453"/>
    <s v="3128112739"/>
    <x v="1492"/>
    <x v="50"/>
    <s v="190616200242855001"/>
    <x v="50"/>
    <x v="2"/>
    <s v="Revisor Instalac. Regadas Oriente"/>
    <x v="1"/>
    <x v="2"/>
    <x v="1393"/>
    <s v="0 días 07:27"/>
    <x v="1066"/>
    <x v="0"/>
    <s v="SIN DATO"/>
    <s v="SIN DATO"/>
    <s v="SIN DATO"/>
    <s v="ABIERTO"/>
    <n v="-75.380819869999996"/>
    <n v="6.2009063800000002"/>
    <s v="SUR-ENE"/>
    <x v="3"/>
    <s v="1"/>
    <x v="0"/>
  </r>
  <r>
    <x v="1495"/>
    <s v="ENECNX"/>
    <s v="NUEVO"/>
    <s v="ENECNX"/>
    <d v="2025-12-29T07:52:51"/>
    <x v="1395"/>
    <s v="71796806"/>
    <s v="JUAN DAVID ARBOLEDA MARTINEZ"/>
    <s v="6044416"/>
    <s v="3148617813"/>
    <x v="1493"/>
    <x v="50"/>
    <s v="190617200573933000"/>
    <x v="50"/>
    <x v="1"/>
    <s v="Revisor Punto de Conexión Oriente"/>
    <x v="1"/>
    <x v="1"/>
    <x v="1394"/>
    <s v="0 días 07:52"/>
    <x v="1067"/>
    <x v="0"/>
    <s v="SIN DATO"/>
    <s v="SIN DATO"/>
    <s v="SIN DATO"/>
    <s v="ABIERTO"/>
    <n v="-75.431819500000003"/>
    <n v="6.1331230000000003"/>
    <s v="SUR-ENE"/>
    <x v="3"/>
    <s v="1"/>
    <x v="0"/>
  </r>
  <r>
    <x v="1496"/>
    <s v="ENERES"/>
    <s v="NUEVO"/>
    <s v="ENERES"/>
    <d v="2025-12-29T07:53:59"/>
    <x v="1396"/>
    <s v="21626163"/>
    <s v="ROSA ELENA QUINTERO ZULUAGA"/>
    <s v="5431580"/>
    <s v="SIN DATOS"/>
    <x v="1494"/>
    <x v="60"/>
    <s v="190149200633705001"/>
    <x v="60"/>
    <x v="2"/>
    <s v="Revisor Instalac. Regadas Oriente"/>
    <x v="1"/>
    <x v="2"/>
    <x v="1395"/>
    <s v="0 días 07:53"/>
    <x v="1068"/>
    <x v="0"/>
    <s v="SIN DATO"/>
    <s v="SIN DATO"/>
    <s v="SIN DATO"/>
    <s v="ABIERTO"/>
    <n v="-75.3339809"/>
    <n v="6.1042464599999997"/>
    <s v="SUR-ENE"/>
    <x v="3"/>
    <s v="1"/>
    <x v="0"/>
  </r>
  <r>
    <x v="1497"/>
    <s v="ENEMRT"/>
    <s v="NUEVO"/>
    <s v="ENEMVI"/>
    <d v="2025-12-29T08:10:42"/>
    <x v="1397"/>
    <s v="70726158"/>
    <s v="BENJAMIN GIRALDO GIRALDO"/>
    <s v="SIN DATOS"/>
    <s v="3128399585"/>
    <x v="1495"/>
    <x v="57"/>
    <s v="190756100095900000"/>
    <x v="57"/>
    <x v="9"/>
    <s v="ORIENTE-RMRT-Edwin F. Feria Torres"/>
    <x v="1"/>
    <x v="7"/>
    <x v="1396"/>
    <s v="0 días 08:10"/>
    <x v="1069"/>
    <x v="0"/>
    <s v="SIN DATO"/>
    <s v="SIN DATO"/>
    <s v="SIN DATO"/>
    <s v="ABIERTO"/>
    <n v="-75.313298689999996"/>
    <n v="5.7053583899999998"/>
    <s v="SUR-ENE"/>
    <x v="3"/>
    <s v="1"/>
    <x v="0"/>
  </r>
  <r>
    <x v="1498"/>
    <s v="ENERES"/>
    <s v="NUEVO"/>
    <s v="ENERES"/>
    <d v="2025-12-29T08:23:18"/>
    <x v="1398"/>
    <s v="1035916007"/>
    <s v="JULIAN DE JESUS ARBELAEZ IRAL"/>
    <s v="SIN DATOS"/>
    <s v="3106052561"/>
    <x v="1496"/>
    <x v="50"/>
    <s v="190616200243030001"/>
    <x v="50"/>
    <x v="2"/>
    <s v="Revisor Instalac. Regadas Oriente"/>
    <x v="1"/>
    <x v="2"/>
    <x v="1397"/>
    <s v="0 días 08:23"/>
    <x v="1070"/>
    <x v="0"/>
    <s v="SIN DATO"/>
    <s v="SIN DATO"/>
    <s v="SIN DATO"/>
    <s v="ABIERTO"/>
    <n v="-75.380599160000003"/>
    <n v="6.1988128400000004"/>
    <s v="SUR-ENE"/>
    <x v="3"/>
    <s v="1"/>
    <x v="0"/>
  </r>
  <r>
    <x v="1499"/>
    <s v="ENERES"/>
    <s v="NUEVO"/>
    <s v="ENERES"/>
    <d v="2025-12-29T08:32:56"/>
    <x v="1399"/>
    <s v="70124911"/>
    <s v="JOAQUIN ALBERTO VALENCIA VELEZ"/>
    <s v="SIN DATOS"/>
    <s v="3021208160"/>
    <x v="1497"/>
    <x v="50"/>
    <s v="190616200210600101"/>
    <x v="50"/>
    <x v="2"/>
    <s v="Revisor Instalac. Regadas Oriente"/>
    <x v="1"/>
    <x v="2"/>
    <x v="1398"/>
    <s v="0 días 08:32"/>
    <x v="1071"/>
    <x v="0"/>
    <s v="SIN DATO"/>
    <s v="SIN DATO"/>
    <s v="SIN DATO"/>
    <s v="ABIERTO"/>
    <n v="-75.365119419999999"/>
    <n v="6.2098807999999996"/>
    <s v="SUR-ENE"/>
    <x v="3"/>
    <s v="1"/>
    <x v="0"/>
  </r>
  <r>
    <x v="1500"/>
    <s v="ENERES"/>
    <s v="NUEVO"/>
    <s v="ENERES"/>
    <d v="2025-12-29T08:40:49"/>
    <x v="1400"/>
    <s v="1047970463"/>
    <s v="JOHN EDISON LOAIZA LOAIZA"/>
    <s v="SIN DATOS"/>
    <s v="3137943687"/>
    <x v="1498"/>
    <x v="57"/>
    <s v="900057560001909839"/>
    <x v="57"/>
    <x v="2"/>
    <s v="Revisor Instalac. Regadas Oriente"/>
    <x v="0"/>
    <x v="0"/>
    <x v="1399"/>
    <s v="0 días 08:40"/>
    <x v="325"/>
    <x v="0"/>
    <s v="SIN DATO"/>
    <s v="SIN DATO"/>
    <s v="SIN DATO"/>
    <s v="ABIERTO"/>
    <n v="-75.061094323000006"/>
    <n v="5.7595923510000402"/>
    <s v="SUR-ENE"/>
    <x v="3"/>
    <s v="1"/>
    <x v="0"/>
  </r>
  <r>
    <x v="1501"/>
    <s v="ENEMRT"/>
    <s v="NUEVO"/>
    <s v="ENEMVI"/>
    <d v="2025-12-29T08:44:45"/>
    <x v="1401"/>
    <s v="70287193"/>
    <s v="IVAN DARIO DIAZ OCHOA"/>
    <s v="SIN DATOS"/>
    <s v="3146710261"/>
    <x v="1499"/>
    <x v="51"/>
    <s v="190439100701750000"/>
    <x v="51"/>
    <x v="9"/>
    <s v="ORIENTE-RMRT-Edwin F. Feria Torres"/>
    <x v="1"/>
    <x v="7"/>
    <x v="1400"/>
    <s v="0 días 08:44"/>
    <x v="1072"/>
    <x v="0"/>
    <s v="SIN DATO"/>
    <s v="SIN DATO"/>
    <s v="SIN DATO"/>
    <s v="ABIERTO"/>
    <n v="-75.339087000000006"/>
    <n v="6.1666860000000003"/>
    <s v="SUR-ENE"/>
    <x v="3"/>
    <s v="1"/>
    <x v="0"/>
  </r>
  <r>
    <x v="1502"/>
    <s v="ENERES"/>
    <s v="NUEVO"/>
    <s v="ENERES"/>
    <d v="2024-02-01T10:04:12"/>
    <x v="1402"/>
    <s v="1125786142"/>
    <s v="JOSE GABRIEL RESTREPO AGUIRRE"/>
    <s v="3781016"/>
    <s v="3203939040"/>
    <x v="1500"/>
    <x v="70"/>
    <s v="190142200125280001"/>
    <x v="70"/>
    <x v="2"/>
    <s v="Region Nordeste"/>
    <x v="1"/>
    <x v="2"/>
    <x v="1401"/>
    <s v="8 días 09:51"/>
    <x v="1073"/>
    <x v="1"/>
    <s v="SIN DATO"/>
    <s v="SIN DATO"/>
    <s v="SIN DATO"/>
    <s v="ABIERTO"/>
    <n v="-74.75528577"/>
    <n v="6.4215527100000003"/>
    <s v="SUR-ENE"/>
    <x v="4"/>
    <s v="1"/>
    <x v="1"/>
  </r>
  <r>
    <x v="1503"/>
    <s v="ENERES"/>
    <s v="NUEVO"/>
    <s v="ENEDOM"/>
    <d v="2024-10-31T16:02:35"/>
    <x v="1403"/>
    <s v="32191379"/>
    <s v="DIANA LUCY LONDOÑO"/>
    <s v="SIN DATOS"/>
    <s v="3235966880"/>
    <x v="1501"/>
    <x v="70"/>
    <s v="190425200517720001"/>
    <x v="70"/>
    <x v="4"/>
    <s v="Region Nordeste"/>
    <x v="1"/>
    <x v="5"/>
    <x v="1402"/>
    <s v="14 días 08:22"/>
    <x v="12"/>
    <x v="3"/>
    <s v="SIN DATO"/>
    <s v="SIN DATO"/>
    <s v="SIN DATO"/>
    <s v="ABIERTO"/>
    <n v="-74.656799530000001"/>
    <n v="6.6008117999999998"/>
    <s v="SUR-ENE"/>
    <x v="4"/>
    <s v="1"/>
    <x v="3"/>
  </r>
  <r>
    <x v="1504"/>
    <s v="ENERES"/>
    <s v="NUEVO"/>
    <s v="ENERES"/>
    <d v="2025-05-12T15:56:40"/>
    <x v="1404"/>
    <s v="1035390843"/>
    <s v="JAIRO ESTEBAN MARQUEZ BEDOYA"/>
    <s v="SIN DATOS"/>
    <s v="3117121299"/>
    <x v="1502"/>
    <x v="71"/>
    <s v="190657200221480001"/>
    <x v="71"/>
    <x v="2"/>
    <s v="Region Nordeste"/>
    <x v="1"/>
    <x v="2"/>
    <x v="1403"/>
    <s v="2 días 14:24"/>
    <x v="1074"/>
    <x v="0"/>
    <s v="SIN DATO"/>
    <s v="SIN DATO"/>
    <s v="SIN DATO"/>
    <s v="ABIERTO"/>
    <n v="-74.936741999999995"/>
    <n v="6.4508010000000002"/>
    <s v="SUR-ENE"/>
    <x v="4"/>
    <s v="1"/>
    <x v="0"/>
  </r>
  <r>
    <x v="1505"/>
    <s v="ENERES"/>
    <s v="NUEVO"/>
    <s v="ENERES"/>
    <d v="2025-05-28T13:30:11"/>
    <x v="1405"/>
    <s v="43656519"/>
    <s v="SANDRA YANETH OSORIO VALDES"/>
    <s v="SIN DATOS"/>
    <s v="3177094802"/>
    <x v="1503"/>
    <x v="72"/>
    <s v="190142200671000001"/>
    <x v="72"/>
    <x v="2"/>
    <s v="Region Nordeste"/>
    <x v="1"/>
    <x v="2"/>
    <x v="1404"/>
    <s v="9 días 10:09"/>
    <x v="1075"/>
    <x v="1"/>
    <s v="SIN DATO"/>
    <s v="SIN DATO"/>
    <s v="SIN DATO"/>
    <s v="ABIERTO"/>
    <n v="-74.682315250000002"/>
    <n v="6.39208775"/>
    <s v="SUR-ENE"/>
    <x v="4"/>
    <s v="1"/>
    <x v="1"/>
  </r>
  <r>
    <x v="1506"/>
    <s v="ENERES"/>
    <s v="NUEVO"/>
    <s v="ENERES"/>
    <d v="2025-06-26T10:48:07"/>
    <x v="1406"/>
    <s v="98450769"/>
    <s v="TULIO MARIO ROJO GUZMAN"/>
    <s v="SIN DATOS"/>
    <s v="3148935095"/>
    <x v="1504"/>
    <x v="73"/>
    <s v="190890100333050007"/>
    <x v="73"/>
    <x v="2"/>
    <s v="Region Nordeste"/>
    <x v="1"/>
    <x v="2"/>
    <x v="1405"/>
    <s v="0 días 11:46"/>
    <x v="1076"/>
    <x v="0"/>
    <s v="SIN DATO"/>
    <s v="SIN DATO"/>
    <s v="SIN DATO"/>
    <s v="ABIERTO"/>
    <n v="-75.011590499999997"/>
    <n v="6.5951643999999998"/>
    <s v="SUR-ENE"/>
    <x v="4"/>
    <s v="1"/>
    <x v="0"/>
  </r>
  <r>
    <x v="1507"/>
    <s v="ENERES"/>
    <s v="NUEVO"/>
    <s v="ENERES"/>
    <d v="2025-08-20T09:30:49"/>
    <x v="1407"/>
    <s v="42756413"/>
    <s v="LUZ ELENA LONDOÑO PENAGOS"/>
    <s v="SIN DATOS"/>
    <s v="3143105502"/>
    <x v="1505"/>
    <x v="74"/>
    <s v="187003117485000002"/>
    <x v="74"/>
    <x v="2"/>
    <s v="Region Norte"/>
    <x v="1"/>
    <x v="2"/>
    <x v="1406"/>
    <s v="7 días 08:35"/>
    <x v="636"/>
    <x v="0"/>
    <s v="SIN DATO"/>
    <s v="SIN DATO"/>
    <s v="SIN DATO"/>
    <s v="ABIERTO"/>
    <n v="-75.256179230000001"/>
    <n v="6.5794805199999997"/>
    <s v="SUR-ENE"/>
    <x v="4"/>
    <s v="1"/>
    <x v="0"/>
  </r>
  <r>
    <x v="1508"/>
    <s v="ENERES"/>
    <s v="NUEVO"/>
    <s v="ENERES"/>
    <d v="2025-08-27T11:52:38"/>
    <x v="1408"/>
    <s v="98639355"/>
    <s v="JHON EDWAR DURANGO GARCIA"/>
    <s v="SIN DATOS"/>
    <s v="3502672770"/>
    <x v="1506"/>
    <x v="71"/>
    <s v="190670201800200002"/>
    <x v="71"/>
    <x v="2"/>
    <s v="Region Nordeste"/>
    <x v="1"/>
    <x v="2"/>
    <x v="1407"/>
    <s v="4 días 14:22"/>
    <x v="1077"/>
    <x v="0"/>
    <s v="SIN DATO"/>
    <s v="SIN DATO"/>
    <s v="SIN DATO"/>
    <s v="ABIERTO"/>
    <n v="-75.03052667"/>
    <n v="6.4362510000000004"/>
    <s v="SUR-ENE"/>
    <x v="4"/>
    <s v="1"/>
    <x v="0"/>
  </r>
  <r>
    <x v="1509"/>
    <s v="ENERES"/>
    <s v="NUEVO"/>
    <s v="ENERES"/>
    <d v="2025-08-27T14:46:40"/>
    <x v="1409"/>
    <s v="70928728"/>
    <s v="ANDRES MARIN RIVERA"/>
    <s v="SIN DATOS"/>
    <s v="3208493044"/>
    <x v="1507"/>
    <x v="75"/>
    <s v="190031110158350002"/>
    <x v="75"/>
    <x v="2"/>
    <s v="Region Nordeste"/>
    <x v="1"/>
    <x v="2"/>
    <x v="1408"/>
    <s v="4 días 08:15"/>
    <x v="743"/>
    <x v="0"/>
    <s v="SIN DATO"/>
    <s v="SIN DATO"/>
    <s v="SIN DATO"/>
    <s v="ABIERTO"/>
    <n v="-75.07159077"/>
    <n v="6.9040843000000001"/>
    <s v="SUR-ENE"/>
    <x v="4"/>
    <s v="1"/>
    <x v="0"/>
  </r>
  <r>
    <x v="1510"/>
    <s v="ENERES"/>
    <s v="NUEVO"/>
    <s v="ENERES"/>
    <d v="2025-09-05T10:12:25"/>
    <x v="1410"/>
    <s v="70137748"/>
    <s v="WILSON ALBERTO GIL"/>
    <s v="SIN DATOS"/>
    <s v="3148232685"/>
    <x v="1508"/>
    <x v="76"/>
    <s v="190550100005200201"/>
    <x v="76"/>
    <x v="2"/>
    <s v="Region Nordeste"/>
    <x v="1"/>
    <x v="2"/>
    <x v="1409"/>
    <s v="8 días 09:52"/>
    <x v="1078"/>
    <x v="1"/>
    <s v="SIN DATO"/>
    <s v="SIN DATO"/>
    <s v="SIN DATO"/>
    <s v="ABIERTO"/>
    <n v="-75.204409889999994"/>
    <n v="6.5475686199999998"/>
    <s v="SUR-ENE"/>
    <x v="4"/>
    <s v="1"/>
    <x v="1"/>
  </r>
  <r>
    <x v="1511"/>
    <s v="ENERES"/>
    <s v="NUEVO"/>
    <s v="ENERES"/>
    <d v="2025-09-05T10:28:43"/>
    <x v="1411"/>
    <s v="70137748"/>
    <s v="WILSON ALBERTO GIL"/>
    <s v="SIN DATOS"/>
    <s v="3148232685"/>
    <x v="1509"/>
    <x v="76"/>
    <s v="190550100005200202"/>
    <x v="76"/>
    <x v="2"/>
    <s v="Region Nordeste"/>
    <x v="1"/>
    <x v="2"/>
    <x v="1410"/>
    <s v="8 días 10:08"/>
    <x v="1079"/>
    <x v="1"/>
    <s v="SIN DATO"/>
    <s v="SIN DATO"/>
    <s v="SIN DATO"/>
    <s v="ABIERTO"/>
    <n v="-75.204409889999994"/>
    <n v="6.5475686199999998"/>
    <s v="SUR-ENE"/>
    <x v="4"/>
    <s v="1"/>
    <x v="1"/>
  </r>
  <r>
    <x v="1512"/>
    <s v="ENERES"/>
    <s v="NUEVO"/>
    <s v="ENERES"/>
    <d v="2025-09-09T16:40:06"/>
    <x v="1412"/>
    <s v="1045137730"/>
    <s v="EVERLIDES CEREZO MARTINEZ"/>
    <s v="SIN DATOS"/>
    <s v="3225303280"/>
    <x v="1510"/>
    <x v="77"/>
    <s v="190736105407300102"/>
    <x v="77"/>
    <x v="2"/>
    <s v="Region Nordeste"/>
    <x v="1"/>
    <x v="2"/>
    <x v="1411"/>
    <s v="6 días 21:45"/>
    <x v="604"/>
    <x v="0"/>
    <s v="SIN DATO"/>
    <s v="SIN DATO"/>
    <s v="SIN DATO"/>
    <s v="ABIERTO"/>
    <n v="-74.718326250000004"/>
    <n v="7.0804630800000004"/>
    <s v="SUR-ENE"/>
    <x v="4"/>
    <s v="1"/>
    <x v="0"/>
  </r>
  <r>
    <x v="1513"/>
    <s v="ENEPRE"/>
    <s v="NUEVO"/>
    <s v="ENEPRE"/>
    <d v="2025-10-08T09:19:44"/>
    <x v="1413"/>
    <s v="1096188210"/>
    <s v="FERNANDO DAVID RABELO ALVEAR"/>
    <s v="SIN DATOS"/>
    <s v="3144778559"/>
    <x v="1511"/>
    <x v="78"/>
    <s v="190893200683700000"/>
    <x v="78"/>
    <x v="5"/>
    <s v="Region Nordeste"/>
    <x v="1"/>
    <x v="4"/>
    <x v="1412"/>
    <s v="12 días 21:47"/>
    <x v="12"/>
    <x v="3"/>
    <s v="SIN DATO"/>
    <s v="SIN DATO"/>
    <s v="SIN DATO"/>
    <s v="ABIERTO"/>
    <n v="-73.928093000000004"/>
    <n v="7.0269849999999998"/>
    <s v="SUR-ENE"/>
    <x v="4"/>
    <s v="1"/>
    <x v="3"/>
  </r>
  <r>
    <x v="1514"/>
    <s v="ENERES"/>
    <s v="NUEVO"/>
    <s v="ENERES"/>
    <d v="2025-10-15T07:30:44"/>
    <x v="1414"/>
    <s v="98590805"/>
    <s v="WILSON DE JESUS GARCIA GARCIA"/>
    <s v="SIN DATOS"/>
    <s v="3246483430"/>
    <x v="1512"/>
    <x v="74"/>
    <s v="187003117562600005"/>
    <x v="74"/>
    <x v="2"/>
    <s v="Region Norte"/>
    <x v="1"/>
    <x v="2"/>
    <x v="1413"/>
    <s v="9 días 21:52"/>
    <x v="34"/>
    <x v="1"/>
    <s v="SIN DATO"/>
    <s v="SIN DATO"/>
    <s v="SIN DATO"/>
    <s v="ABIERTO"/>
    <n v="-75.260597669999996"/>
    <n v="6.5764910399999996"/>
    <s v="SUR-ENE"/>
    <x v="4"/>
    <s v="1"/>
    <x v="1"/>
  </r>
  <r>
    <x v="1515"/>
    <s v="ENERES"/>
    <s v="NUEVO"/>
    <s v="ENERES"/>
    <d v="2025-10-21T11:25:05"/>
    <x v="1415"/>
    <s v="98626103"/>
    <s v="CARLOS ANDRES VELEZ MONSALVE"/>
    <s v="SIN DATOS"/>
    <s v="3155115333"/>
    <x v="1513"/>
    <x v="79"/>
    <s v="190858200631100009"/>
    <x v="79"/>
    <x v="2"/>
    <s v="Region Nordeste"/>
    <x v="1"/>
    <x v="2"/>
    <x v="1414"/>
    <s v="9 días 10:16"/>
    <x v="97"/>
    <x v="1"/>
    <s v="SIN DATO"/>
    <s v="SIN DATO"/>
    <s v="SIN DATO"/>
    <s v="ABIERTO"/>
    <n v="-74.763273999999996"/>
    <n v="6.7712630000000003"/>
    <s v="SUR-ENE"/>
    <x v="4"/>
    <s v="1"/>
    <x v="1"/>
  </r>
  <r>
    <x v="1516"/>
    <s v="ENERES"/>
    <s v="NUEVO"/>
    <s v="ENERES"/>
    <d v="2025-10-24T15:57:19"/>
    <x v="1416"/>
    <s v="1046906545"/>
    <s v="BREIMER ALVAREZ PINEDA"/>
    <s v="SIN DATOS"/>
    <s v="3024479157"/>
    <x v="1514"/>
    <x v="77"/>
    <s v="190736104282000001"/>
    <x v="77"/>
    <x v="2"/>
    <s v="Region Nordeste"/>
    <x v="1"/>
    <x v="2"/>
    <x v="1415"/>
    <s v="7 días 08:36"/>
    <x v="635"/>
    <x v="0"/>
    <s v="SIN DATO"/>
    <s v="SIN DATO"/>
    <s v="SIN DATO"/>
    <s v="ABIERTO"/>
    <n v="-74.702319000000003"/>
    <n v="7.0868739999999999"/>
    <s v="SUR-ENE"/>
    <x v="4"/>
    <s v="1"/>
    <x v="0"/>
  </r>
  <r>
    <x v="1517"/>
    <s v="ENEPRE"/>
    <s v="NUEVO"/>
    <s v="ENEPRE"/>
    <d v="2025-10-27T10:11:59"/>
    <x v="1417"/>
    <s v="15300971"/>
    <s v="HECTOR MANUEL ALBARINO"/>
    <s v="SIN DATOS"/>
    <s v="3135881221"/>
    <x v="1515"/>
    <x v="77"/>
    <s v="190736103560000000"/>
    <x v="77"/>
    <x v="5"/>
    <s v="Region Nordeste"/>
    <x v="1"/>
    <x v="4"/>
    <x v="1416"/>
    <s v="8 días 09:00"/>
    <x v="223"/>
    <x v="0"/>
    <s v="SIN DATO"/>
    <s v="SIN DATO"/>
    <s v="SIN DATO"/>
    <s v="ABIERTO"/>
    <n v="-74.696402539999994"/>
    <n v="7.0867329899999998"/>
    <s v="SUR-ENE"/>
    <x v="4"/>
    <s v="1"/>
    <x v="0"/>
  </r>
  <r>
    <x v="1518"/>
    <s v="ENERES"/>
    <s v="NUEVO"/>
    <s v="ENERES"/>
    <d v="2025-10-27T15:51:36"/>
    <x v="1418"/>
    <s v="1046907713"/>
    <s v="HOLLMAN FERNEY CORTES ESCOBAR"/>
    <s v="SIN DATOS"/>
    <s v="3234953691"/>
    <x v="1516"/>
    <x v="77"/>
    <s v="190735100170400105"/>
    <x v="77"/>
    <x v="2"/>
    <s v="Region Nordeste"/>
    <x v="1"/>
    <x v="2"/>
    <x v="1417"/>
    <s v="7 días 21:58"/>
    <x v="443"/>
    <x v="0"/>
    <s v="SIN DATO"/>
    <s v="SIN DATO"/>
    <s v="SIN DATO"/>
    <s v="ABIERTO"/>
    <n v="-74.705376999999999"/>
    <n v="7.0783829999999996"/>
    <s v="SUR-ENE"/>
    <x v="4"/>
    <s v="1"/>
    <x v="0"/>
  </r>
  <r>
    <x v="1519"/>
    <s v="ENERES"/>
    <s v="NUEVO"/>
    <s v="ENERES"/>
    <d v="2025-10-27T16:02:05"/>
    <x v="1419"/>
    <s v="1046907713"/>
    <s v="HOLLMAN FERNEY CORTES ESCOBAR"/>
    <s v="SIN DATOS"/>
    <s v="3234953691"/>
    <x v="1517"/>
    <x v="77"/>
    <s v="190735100170400103"/>
    <x v="77"/>
    <x v="2"/>
    <s v="Region Nordeste"/>
    <x v="1"/>
    <x v="2"/>
    <x v="1418"/>
    <s v="7 días 21:58"/>
    <x v="443"/>
    <x v="0"/>
    <s v="SIN DATO"/>
    <s v="SIN DATO"/>
    <s v="SIN DATO"/>
    <s v="ABIERTO"/>
    <n v="-74.705376999999999"/>
    <n v="7.0783829999999996"/>
    <s v="SUR-ENE"/>
    <x v="4"/>
    <s v="1"/>
    <x v="0"/>
  </r>
  <r>
    <x v="1520"/>
    <s v="ENENOR"/>
    <s v="NUEVO"/>
    <s v="ENENOR"/>
    <d v="2025-10-29T14:11:13"/>
    <x v="1420"/>
    <s v="32499757"/>
    <s v="ANA DE DIOS ALVAREZ DE BARRIENTOS"/>
    <s v="SIN DATOS"/>
    <s v="3108193983"/>
    <x v="1518"/>
    <x v="80"/>
    <s v="244413006000670005"/>
    <x v="80"/>
    <x v="6"/>
    <s v="Region Nordeste"/>
    <x v="0"/>
    <x v="0"/>
    <x v="1419"/>
    <s v="7 días 21:57"/>
    <x v="1080"/>
    <x v="2"/>
    <s v="SIN DATO"/>
    <s v="SIN DATO"/>
    <s v="SIN DATO"/>
    <s v="ABIERTO"/>
    <n v="-75.214701660000003"/>
    <n v="6.6778073999999998"/>
    <s v="SUR-ENE"/>
    <x v="4"/>
    <s v="1"/>
    <x v="2"/>
  </r>
  <r>
    <x v="1521"/>
    <s v="ENEPRE"/>
    <s v="NUEVO"/>
    <s v="ENEPRE"/>
    <d v="2025-12-24T11:33:11"/>
    <x v="1421"/>
    <s v="1052944042"/>
    <s v="MARISOL PEREZ ROMERO"/>
    <s v="SIN DATOS"/>
    <s v="3107151994"/>
    <x v="1519"/>
    <x v="81"/>
    <s v="190736105423930001"/>
    <x v="81"/>
    <x v="5"/>
    <s v="Region Nordeste"/>
    <x v="1"/>
    <x v="4"/>
    <x v="1420"/>
    <s v="3 días 11:33"/>
    <x v="888"/>
    <x v="0"/>
    <s v="SIN DATO"/>
    <s v="SIN DATO"/>
    <s v="SIN DATO"/>
    <s v="ABIERTO"/>
    <n v="-74.718316669999993"/>
    <n v="7.0762435000000004"/>
    <s v="SUR-ENE"/>
    <x v="4"/>
    <s v="1"/>
    <x v="0"/>
  </r>
  <r>
    <x v="1521"/>
    <s v="ENEPRE"/>
    <s v="NUEVO"/>
    <s v="ENEPRE"/>
    <d v="2025-12-24T11:33:11"/>
    <x v="1421"/>
    <s v="1052944042"/>
    <s v="MARISOL PEREZ ROMERO"/>
    <s v="SIN DATOS"/>
    <s v="3107151994"/>
    <x v="1519"/>
    <x v="81"/>
    <s v="190736105423930001"/>
    <x v="81"/>
    <x v="5"/>
    <s v="Region Nordeste"/>
    <x v="1"/>
    <x v="4"/>
    <x v="1420"/>
    <s v="3 días 11:33"/>
    <x v="888"/>
    <x v="0"/>
    <s v="SIN DATO"/>
    <s v="SIN DATO"/>
    <s v="SIN DATO"/>
    <s v="ABIERTO"/>
    <n v="-74.718316669999993"/>
    <n v="7.0762435000000004"/>
    <s v="SUR-ENE"/>
    <x v="4"/>
    <s v="1"/>
    <x v="0"/>
  </r>
  <r>
    <x v="1522"/>
    <s v="ENERES"/>
    <s v="NUEVO"/>
    <s v="ENERES"/>
    <d v="2025-11-12T16:51:09"/>
    <x v="1422"/>
    <s v="42941490"/>
    <s v="YEIMMY YULIANA ACEVEDO BERRIO"/>
    <s v="SIN DATOS"/>
    <s v="3126225046"/>
    <x v="1520"/>
    <x v="81"/>
    <s v="190378100032680001"/>
    <x v="81"/>
    <x v="2"/>
    <s v="Region Nordeste"/>
    <x v="1"/>
    <x v="2"/>
    <x v="1421"/>
    <s v="7 días 08:39"/>
    <x v="1081"/>
    <x v="0"/>
    <s v="SIN DATO"/>
    <s v="SIN DATO"/>
    <s v="SIN DATO"/>
    <s v="ABIERTO"/>
    <n v="-74.712410599999998"/>
    <n v="7.0677963699999999"/>
    <s v="SUR-ENE"/>
    <x v="4"/>
    <s v="1"/>
    <x v="0"/>
  </r>
  <r>
    <x v="1523"/>
    <s v="ENERES"/>
    <s v="NUEVO"/>
    <s v="ENEDOM"/>
    <d v="2025-12-16T15:07:32"/>
    <x v="1423"/>
    <s v="32211147"/>
    <s v="NANCY MARIA JIMENEZ LOPEZ"/>
    <s v="SIN DATOS"/>
    <s v="3128844191"/>
    <x v="1521"/>
    <x v="81"/>
    <s v="190604100019365002"/>
    <x v="81"/>
    <x v="4"/>
    <s v="Region Nordeste"/>
    <x v="1"/>
    <x v="5"/>
    <x v="1422"/>
    <s v="9 días 15:07"/>
    <x v="1082"/>
    <x v="0"/>
    <s v="SIN DATO"/>
    <s v="SIN DATO"/>
    <s v="SIN DATO"/>
    <s v="ABIERTO"/>
    <n v="-74.691137299999994"/>
    <n v="7.0308714800000001"/>
    <s v="SUR-ENE"/>
    <x v="4"/>
    <s v="1"/>
    <x v="0"/>
  </r>
  <r>
    <x v="1524"/>
    <s v="ENERES"/>
    <s v="NUEVO"/>
    <s v="ENERES"/>
    <d v="2025-11-20T09:44:59"/>
    <x v="1424"/>
    <s v="71171858"/>
    <s v="NELSON DE JESUS GIL"/>
    <s v="SIN DATOS"/>
    <s v="3194532979"/>
    <x v="1522"/>
    <x v="76"/>
    <s v="190550100047600101"/>
    <x v="76"/>
    <x v="2"/>
    <s v="Region Nordeste"/>
    <x v="1"/>
    <x v="2"/>
    <x v="1423"/>
    <s v="8 días 11:42"/>
    <x v="830"/>
    <x v="1"/>
    <s v="SIN DATO"/>
    <s v="SIN DATO"/>
    <s v="SIN DATO"/>
    <s v="ABIERTO"/>
    <n v="-75.204844780000002"/>
    <n v="6.5478234300000002"/>
    <s v="SUR-ENE"/>
    <x v="4"/>
    <s v="1"/>
    <x v="1"/>
  </r>
  <r>
    <x v="1525"/>
    <s v="ENERES"/>
    <s v="NUEVO"/>
    <s v="ENEDOM"/>
    <d v="2025-12-23T11:10:29"/>
    <x v="1425"/>
    <s v="39171424"/>
    <s v="CARMEN EDILMA AGUDELO SALAZAR"/>
    <s v="SIN DATOS"/>
    <s v="3128659902"/>
    <x v="1523"/>
    <x v="79"/>
    <s v="190858100119457201"/>
    <x v="79"/>
    <x v="4"/>
    <s v="Region Nordeste"/>
    <x v="1"/>
    <x v="5"/>
    <x v="1424"/>
    <s v="4 días 11:10"/>
    <x v="1083"/>
    <x v="0"/>
    <s v="SIN DATO"/>
    <s v="SIN DATO"/>
    <s v="SIN DATO"/>
    <s v="ABIERTO"/>
    <n v="-74.800218130000005"/>
    <n v="6.7781094900000003"/>
    <s v="SUR-ENE"/>
    <x v="4"/>
    <s v="1"/>
    <x v="0"/>
  </r>
  <r>
    <x v="1526"/>
    <s v="ENERES"/>
    <s v="NUEVO"/>
    <s v="ENERES"/>
    <d v="2025-11-21T08:57:48"/>
    <x v="1426"/>
    <s v="1044506814"/>
    <s v="YESSENIA ANDREA OLARTE GALLON"/>
    <s v="SIN DATOS"/>
    <s v="3117385635"/>
    <x v="1524"/>
    <x v="81"/>
    <s v="190604200251146001"/>
    <x v="81"/>
    <x v="2"/>
    <s v="Region Nordeste"/>
    <x v="1"/>
    <x v="2"/>
    <x v="1425"/>
    <s v="4 días 10:31"/>
    <x v="127"/>
    <x v="0"/>
    <s v="SIN DATO"/>
    <s v="SIN DATO"/>
    <s v="SIN DATO"/>
    <s v="ABIERTO"/>
    <n v="-74.713623859999998"/>
    <n v="7.0172038099999998"/>
    <s v="SUR-ENE"/>
    <x v="4"/>
    <s v="1"/>
    <x v="0"/>
  </r>
  <r>
    <x v="1527"/>
    <s v="ENERES"/>
    <s v="NUEVO"/>
    <s v="ENEDOM"/>
    <d v="2025-11-25T07:29:17"/>
    <x v="1427"/>
    <s v="3539962"/>
    <s v="PABLO ANDRES LONDOÑO RIOS"/>
    <s v="SIN DATOS"/>
    <s v="3128860319"/>
    <x v="1525"/>
    <x v="71"/>
    <s v="190670101542035002"/>
    <x v="71"/>
    <x v="4"/>
    <s v="Region Nordeste"/>
    <x v="1"/>
    <x v="5"/>
    <x v="1426"/>
    <s v="5 días 07:51"/>
    <x v="1084"/>
    <x v="0"/>
    <s v="SIN DATO"/>
    <s v="SIN DATO"/>
    <s v="SIN DATO"/>
    <s v="ABIERTO"/>
    <n v="-74.903836620000007"/>
    <n v="6.4837159199999999"/>
    <s v="SUR-ENE"/>
    <x v="4"/>
    <s v="1"/>
    <x v="0"/>
  </r>
  <r>
    <x v="1528"/>
    <s v="ENERES"/>
    <s v="NUEVO"/>
    <s v="ENEDOM"/>
    <d v="2025-12-17T11:37:19"/>
    <x v="1428"/>
    <s v="21768816"/>
    <s v="MARIA RUBIELA RIOS DE TOBON"/>
    <s v="SIN DATOS"/>
    <s v="3505493292"/>
    <x v="1526"/>
    <x v="82"/>
    <s v="255429004000570201"/>
    <x v="82"/>
    <x v="4"/>
    <s v="Region Nordeste"/>
    <x v="0"/>
    <x v="0"/>
    <x v="1427"/>
    <s v="8 días 11:37"/>
    <x v="12"/>
    <x v="3"/>
    <s v="SIN DATO"/>
    <s v="SIN DATO"/>
    <s v="SIN DATO"/>
    <s v="ABIERTO"/>
    <n v="-75.282824660000003"/>
    <n v="6.7289304100000003"/>
    <s v="SUR-ENE"/>
    <x v="4"/>
    <s v="1"/>
    <x v="3"/>
  </r>
  <r>
    <x v="1529"/>
    <s v="ENERES"/>
    <s v="NUEVO"/>
    <s v="ENEDOM"/>
    <d v="2025-12-04T13:57:23"/>
    <x v="1429"/>
    <s v="71316832"/>
    <s v="OMAR FERNANDO FLOREZ"/>
    <s v="SIN DATOS"/>
    <s v="3127362373"/>
    <x v="1527"/>
    <x v="71"/>
    <s v="190657200223270003"/>
    <x v="71"/>
    <x v="4"/>
    <s v="NORDESTE (HV-Macromed-Const. Redes)"/>
    <x v="1"/>
    <x v="5"/>
    <x v="1428"/>
    <s v="7 días 15:56"/>
    <x v="1085"/>
    <x v="0"/>
    <s v="SIN DATO"/>
    <s v="SIN DATO"/>
    <s v="SIN DATO"/>
    <s v="ABIERTO"/>
    <n v="-74.936411000000007"/>
    <n v="6.451263"/>
    <s v="SUR-ENE"/>
    <x v="4"/>
    <s v="1"/>
    <x v="0"/>
  </r>
  <r>
    <x v="1530"/>
    <s v="ENEPRE"/>
    <s v="NUEVO"/>
    <s v="ENEPRE"/>
    <d v="2025-12-12T11:37:48"/>
    <x v="1430"/>
    <s v="1038540440"/>
    <s v="CENAIDA PATRICIA RUA FRANCO"/>
    <s v="SIN DATOS"/>
    <s v="3148480887"/>
    <x v="1528"/>
    <x v="81"/>
    <s v="190604100285440002"/>
    <x v="81"/>
    <x v="5"/>
    <s v="Region Nordeste"/>
    <x v="1"/>
    <x v="4"/>
    <x v="1429"/>
    <s v="11 días 11:37"/>
    <x v="349"/>
    <x v="2"/>
    <s v="SIN DATO"/>
    <s v="SIN DATO"/>
    <s v="SIN DATO"/>
    <s v="ABIERTO"/>
    <n v="-74.699879999999993"/>
    <n v="7.0216820000000002"/>
    <s v="SUR-ENE"/>
    <x v="4"/>
    <s v="1"/>
    <x v="2"/>
  </r>
  <r>
    <x v="1530"/>
    <s v="ENEPRE"/>
    <s v="NUEVO"/>
    <s v="ENEPRE"/>
    <d v="2025-12-12T11:37:48"/>
    <x v="1430"/>
    <s v="1038540440"/>
    <s v="CENAIDA PATRICIA RUA FRANCO"/>
    <s v="SIN DATOS"/>
    <s v="3148480887"/>
    <x v="1528"/>
    <x v="81"/>
    <s v="190604100285440002"/>
    <x v="81"/>
    <x v="5"/>
    <s v="Region Nordeste"/>
    <x v="1"/>
    <x v="4"/>
    <x v="1429"/>
    <s v="11 días 11:37"/>
    <x v="349"/>
    <x v="2"/>
    <s v="SIN DATO"/>
    <s v="SIN DATO"/>
    <s v="SIN DATO"/>
    <s v="ABIERTO"/>
    <n v="-74.699879999999993"/>
    <n v="7.0216820000000002"/>
    <s v="SUR-ENE"/>
    <x v="4"/>
    <s v="1"/>
    <x v="2"/>
  </r>
  <r>
    <x v="1531"/>
    <s v="ENEPRE"/>
    <s v="NUEVO"/>
    <s v="ENEPRE"/>
    <d v="2025-12-12T11:16:05"/>
    <x v="1431"/>
    <s v="1035867514"/>
    <s v="DIANA ALEJANDRA LOPERA VILLA"/>
    <s v="SIN DATOS"/>
    <s v="3216052091"/>
    <x v="1529"/>
    <x v="77"/>
    <s v="190735101207050003"/>
    <x v="77"/>
    <x v="5"/>
    <s v="Region Nordeste"/>
    <x v="1"/>
    <x v="4"/>
    <x v="1430"/>
    <s v="11 días 11:16"/>
    <x v="1086"/>
    <x v="2"/>
    <s v="SIN DATO"/>
    <s v="SIN DATO"/>
    <s v="SIN DATO"/>
    <s v="ABIERTO"/>
    <n v="-74.698115670000007"/>
    <n v="7.0771920799999997"/>
    <s v="SUR-ENE"/>
    <x v="4"/>
    <s v="1"/>
    <x v="2"/>
  </r>
  <r>
    <x v="1531"/>
    <s v="ENEPRE"/>
    <s v="NUEVO"/>
    <s v="ENEPRE"/>
    <d v="2025-12-12T11:16:05"/>
    <x v="1431"/>
    <s v="1035867514"/>
    <s v="DIANA ALEJANDRA LOPERA VILLA"/>
    <s v="SIN DATOS"/>
    <s v="3216052091"/>
    <x v="1529"/>
    <x v="77"/>
    <s v="190735101207050003"/>
    <x v="77"/>
    <x v="5"/>
    <s v="Region Nordeste"/>
    <x v="1"/>
    <x v="4"/>
    <x v="1430"/>
    <s v="11 días 11:16"/>
    <x v="1086"/>
    <x v="2"/>
    <s v="SIN DATO"/>
    <s v="SIN DATO"/>
    <s v="SIN DATO"/>
    <s v="ABIERTO"/>
    <n v="-74.698115670000007"/>
    <n v="7.0771920799999997"/>
    <s v="SUR-ENE"/>
    <x v="4"/>
    <s v="1"/>
    <x v="2"/>
  </r>
  <r>
    <x v="1532"/>
    <s v="ENERES"/>
    <s v="NUEVO"/>
    <s v="ENEDOM"/>
    <d v="2025-12-05T14:30:02"/>
    <x v="1432"/>
    <s v="32211587"/>
    <s v="MILBIA ROSA TAMAYO ESPINOSA"/>
    <s v="SIN DATOS"/>
    <s v="3113958547"/>
    <x v="1530"/>
    <x v="81"/>
    <s v="190604100343510001"/>
    <x v="81"/>
    <x v="3"/>
    <s v="Region Nordeste"/>
    <x v="1"/>
    <x v="6"/>
    <x v="1431"/>
    <s v="5 días 08:07"/>
    <x v="1087"/>
    <x v="0"/>
    <s v="SIN DATO"/>
    <s v="SIN DATO"/>
    <s v="SIN DATO"/>
    <s v="ABIERTO"/>
    <n v="-74.705079830000003"/>
    <n v="7.03368897"/>
    <s v="SUR-ENE"/>
    <x v="4"/>
    <s v="1"/>
    <x v="0"/>
  </r>
  <r>
    <x v="1533"/>
    <s v="ENERES"/>
    <s v="NUEVO"/>
    <s v="ENEDOM"/>
    <d v="2025-12-05T14:37:56"/>
    <x v="1433"/>
    <s v="42938526"/>
    <s v="AYDEE LILIANA RUIZ"/>
    <s v="SIN DATOS"/>
    <s v="3113134316"/>
    <x v="1531"/>
    <x v="77"/>
    <s v="190736105195200001"/>
    <x v="77"/>
    <x v="3"/>
    <s v="Region Nordeste"/>
    <x v="1"/>
    <x v="6"/>
    <x v="1432"/>
    <s v="3 días 09:33"/>
    <x v="1088"/>
    <x v="0"/>
    <s v="SIN DATO"/>
    <s v="SIN DATO"/>
    <s v="SIN DATO"/>
    <s v="ABIERTO"/>
    <n v="-74.708108269999997"/>
    <n v="7.0803734199999999"/>
    <s v="SUR-ENE"/>
    <x v="4"/>
    <s v="1"/>
    <x v="0"/>
  </r>
  <r>
    <x v="1534"/>
    <s v="ENEPRE"/>
    <s v="NUEVO"/>
    <s v="ENEPRE"/>
    <d v="2025-12-17T09:23:37"/>
    <x v="1434"/>
    <s v="42941251"/>
    <s v="ROSA MARIA GAVIRIA GONZALEZ"/>
    <s v="SIN DATOS"/>
    <s v="3225429611"/>
    <x v="1532"/>
    <x v="81"/>
    <s v="190604100286500010"/>
    <x v="81"/>
    <x v="5"/>
    <s v="Region Nordeste"/>
    <x v="1"/>
    <x v="4"/>
    <x v="1433"/>
    <s v="8 días 09:23"/>
    <x v="159"/>
    <x v="0"/>
    <s v="SIN DATO"/>
    <s v="SIN DATO"/>
    <s v="SIN DATO"/>
    <s v="ABIERTO"/>
    <n v="-74.699879999999993"/>
    <n v="7.0216820000000002"/>
    <s v="SUR-ENE"/>
    <x v="4"/>
    <s v="1"/>
    <x v="0"/>
  </r>
  <r>
    <x v="1534"/>
    <s v="ENEPRE"/>
    <s v="NUEVO"/>
    <s v="ENEPRE"/>
    <d v="2025-12-17T09:23:37"/>
    <x v="1434"/>
    <s v="42941251"/>
    <s v="ROSA MARIA GAVIRIA GONZALEZ"/>
    <s v="SIN DATOS"/>
    <s v="3225429611"/>
    <x v="1532"/>
    <x v="81"/>
    <s v="190604100286500010"/>
    <x v="81"/>
    <x v="5"/>
    <s v="Region Nordeste"/>
    <x v="1"/>
    <x v="4"/>
    <x v="1433"/>
    <s v="8 días 09:23"/>
    <x v="159"/>
    <x v="0"/>
    <s v="SIN DATO"/>
    <s v="SIN DATO"/>
    <s v="SIN DATO"/>
    <s v="ABIERTO"/>
    <n v="-74.699879999999993"/>
    <n v="7.0216820000000002"/>
    <s v="SUR-ENE"/>
    <x v="4"/>
    <s v="1"/>
    <x v="0"/>
  </r>
  <r>
    <x v="1535"/>
    <s v="ENERES"/>
    <s v="NUEVO"/>
    <s v="ENEDOM"/>
    <d v="2025-12-22T11:24:44"/>
    <x v="1435"/>
    <s v="7245902"/>
    <s v="AURELIO DE JESUS CORREA ZAPATA"/>
    <s v="SIN DATOS"/>
    <s v="3135796647"/>
    <x v="1533"/>
    <x v="72"/>
    <s v="190579100566950000"/>
    <x v="72"/>
    <x v="4"/>
    <s v="Region Nordeste"/>
    <x v="1"/>
    <x v="5"/>
    <x v="1434"/>
    <s v="5 días 11:24"/>
    <x v="1089"/>
    <x v="0"/>
    <s v="SIN DATO"/>
    <s v="SIN DATO"/>
    <s v="SIN DATO"/>
    <s v="ABIERTO"/>
    <n v="-74.401716809999996"/>
    <n v="6.5006743699999996"/>
    <s v="SUR-ENE"/>
    <x v="4"/>
    <s v="1"/>
    <x v="0"/>
  </r>
  <r>
    <x v="1536"/>
    <s v="ENENOR"/>
    <s v="NUEVO"/>
    <s v="ENENOR"/>
    <d v="2025-12-09T13:23:52"/>
    <x v="1436"/>
    <s v="1048044977"/>
    <s v="FABIANA JOHANA LOPERA ALVAREZ"/>
    <s v="SIN DATOS"/>
    <s v="3127451871"/>
    <x v="1534"/>
    <x v="79"/>
    <s v="190858200480845101"/>
    <x v="79"/>
    <x v="6"/>
    <s v="Region Nordeste"/>
    <x v="1"/>
    <x v="2"/>
    <x v="1435"/>
    <s v="10 días 11:13"/>
    <x v="1090"/>
    <x v="2"/>
    <s v="SIN DATO"/>
    <s v="SIN DATO"/>
    <s v="SIN DATO"/>
    <s v="ABIERTO"/>
    <n v="-74.792361999999997"/>
    <n v="6.7667599999999997"/>
    <s v="SUR-ENE"/>
    <x v="4"/>
    <s v="1"/>
    <x v="2"/>
  </r>
  <r>
    <x v="1537"/>
    <s v="ENEPRE"/>
    <s v="NUEVO"/>
    <s v="ENEPRE"/>
    <d v="2025-12-17T09:25:10"/>
    <x v="1437"/>
    <s v="1046902716"/>
    <s v="YURY MARCELA MENDEZ ARROYAVE"/>
    <s v="SIN DATOS"/>
    <s v="3001881352"/>
    <x v="1535"/>
    <x v="81"/>
    <s v="190736105424530001"/>
    <x v="81"/>
    <x v="5"/>
    <s v="Region Nordeste"/>
    <x v="1"/>
    <x v="4"/>
    <x v="1436"/>
    <s v="8 días 09:25"/>
    <x v="1091"/>
    <x v="0"/>
    <s v="SIN DATO"/>
    <s v="SIN DATO"/>
    <s v="SIN DATO"/>
    <s v="ABIERTO"/>
    <n v="-74.718316669999993"/>
    <n v="7.0762435000000004"/>
    <s v="SUR-ENE"/>
    <x v="4"/>
    <s v="1"/>
    <x v="0"/>
  </r>
  <r>
    <x v="1537"/>
    <s v="ENEPRE"/>
    <s v="NUEVO"/>
    <s v="ENEPRE"/>
    <d v="2025-12-17T09:25:10"/>
    <x v="1437"/>
    <s v="1046902716"/>
    <s v="YURY MARCELA MENDEZ ARROYAVE"/>
    <s v="SIN DATOS"/>
    <s v="3001881352"/>
    <x v="1535"/>
    <x v="81"/>
    <s v="190736105424530001"/>
    <x v="81"/>
    <x v="5"/>
    <s v="Region Nordeste"/>
    <x v="1"/>
    <x v="4"/>
    <x v="1436"/>
    <s v="8 días 09:25"/>
    <x v="1091"/>
    <x v="0"/>
    <s v="SIN DATO"/>
    <s v="SIN DATO"/>
    <s v="SIN DATO"/>
    <s v="ABIERTO"/>
    <n v="-74.718316669999993"/>
    <n v="7.0762435000000004"/>
    <s v="SUR-ENE"/>
    <x v="4"/>
    <s v="1"/>
    <x v="0"/>
  </r>
  <r>
    <x v="1538"/>
    <s v="ENERES"/>
    <s v="NUEVO"/>
    <s v="ENEDOM"/>
    <d v="2025-12-10T13:21:09"/>
    <x v="1438"/>
    <s v="42702144"/>
    <s v="FRANCY MILENA ALVAREZ SALAZAR"/>
    <s v="SIN DATOS"/>
    <s v="3043743933"/>
    <x v="1536"/>
    <x v="75"/>
    <s v="190031101027360005"/>
    <x v="75"/>
    <x v="3"/>
    <s v="Region Nordeste"/>
    <x v="1"/>
    <x v="6"/>
    <x v="1437"/>
    <s v="5 días 10:52"/>
    <x v="1092"/>
    <x v="0"/>
    <s v="SIN DATO"/>
    <s v="SIN DATO"/>
    <s v="SIN DATO"/>
    <s v="ABIERTO"/>
    <n v="-75.065693659999994"/>
    <n v="6.9071306400000001"/>
    <s v="SUR-ENE"/>
    <x v="4"/>
    <s v="1"/>
    <x v="0"/>
  </r>
  <r>
    <x v="1539"/>
    <s v="ENERES"/>
    <s v="NUEVO"/>
    <s v="ENEDOM"/>
    <d v="2025-12-29T06:43:36"/>
    <x v="1439"/>
    <s v="94469980"/>
    <s v="OSCAR EDUARDO ESCOBAR GARCIA"/>
    <s v="SIN DATOS"/>
    <s v="3206273031"/>
    <x v="1537"/>
    <x v="81"/>
    <s v="190604100205425010"/>
    <x v="81"/>
    <x v="4"/>
    <s v="Region Nordeste"/>
    <x v="1"/>
    <x v="5"/>
    <x v="1438"/>
    <s v="0 días 06:43"/>
    <x v="1093"/>
    <x v="0"/>
    <s v="SIN DATO"/>
    <s v="SIN DATO"/>
    <s v="SIN DATO"/>
    <s v="ABIERTO"/>
    <n v="-74.700400099999996"/>
    <n v="7.026408"/>
    <s v="SUR-ENE"/>
    <x v="4"/>
    <s v="1"/>
    <x v="0"/>
  </r>
  <r>
    <x v="1540"/>
    <s v="ENEMRT"/>
    <s v="NUEVO"/>
    <s v="ENEMVI"/>
    <d v="2025-12-10T15:51:28"/>
    <x v="1440"/>
    <s v="42969126"/>
    <s v="LUZ MARLENY PATIÑO RODRIGUEZ"/>
    <s v="SIN DATOS"/>
    <s v="3054353142"/>
    <x v="1538"/>
    <x v="71"/>
    <s v="190670201804657000"/>
    <x v="71"/>
    <x v="9"/>
    <s v="NORDESTE RMRT Fabio Andres Chaverra"/>
    <x v="1"/>
    <x v="7"/>
    <x v="1439"/>
    <s v="13 días 15:51"/>
    <x v="119"/>
    <x v="1"/>
    <s v="SIN DATO"/>
    <s v="SIN DATO"/>
    <s v="SIN DATO"/>
    <s v="ABIERTO"/>
    <n v="-75.062635"/>
    <n v="6.4839529999999996"/>
    <s v="SUR-ENE"/>
    <x v="4"/>
    <s v="1"/>
    <x v="1"/>
  </r>
  <r>
    <x v="1541"/>
    <s v="ENEPRE"/>
    <s v="NUEVO"/>
    <s v="ENEPRE"/>
    <d v="2025-12-10T16:20:44"/>
    <x v="1441"/>
    <s v="98504257"/>
    <s v="RICARDO LONDOÑO MARTINEZ"/>
    <s v="SIN DATOS"/>
    <s v="3148941116"/>
    <x v="1539"/>
    <x v="83"/>
    <s v="190390100032750000"/>
    <x v="83"/>
    <x v="5"/>
    <s v="Region Nordeste"/>
    <x v="1"/>
    <x v="4"/>
    <x v="1440"/>
    <s v="5 días 08:28"/>
    <x v="954"/>
    <x v="0"/>
    <s v="SIN DATO"/>
    <s v="SIN DATO"/>
    <s v="SIN DATO"/>
    <s v="ABIERTO"/>
    <n v="-74.568226300000006"/>
    <n v="6.2251709399999999"/>
    <s v="SUR-ENE"/>
    <x v="4"/>
    <s v="1"/>
    <x v="0"/>
  </r>
  <r>
    <x v="1542"/>
    <s v="ENERES"/>
    <s v="NUEVO"/>
    <s v="ENERES"/>
    <d v="2025-12-11T10:09:30"/>
    <x v="1442"/>
    <s v="39327544"/>
    <s v="YANED DEL SOCORRO TORRES JARAMILLO"/>
    <s v="SIN DATOS"/>
    <s v="3207694433"/>
    <x v="1540"/>
    <x v="73"/>
    <s v="190890200849080001"/>
    <x v="73"/>
    <x v="2"/>
    <s v="Region Nordeste"/>
    <x v="1"/>
    <x v="2"/>
    <x v="1441"/>
    <s v="0 días 10:44"/>
    <x v="1094"/>
    <x v="0"/>
    <s v="SIN DATO"/>
    <s v="SIN DATO"/>
    <s v="SIN DATO"/>
    <s v="ABIERTO"/>
    <n v="-75.002480899999995"/>
    <n v="6.6954402999999996"/>
    <s v="SUR-ENE"/>
    <x v="4"/>
    <s v="1"/>
    <x v="0"/>
  </r>
  <r>
    <x v="1543"/>
    <s v="ENEPRE"/>
    <s v="NUEVO"/>
    <s v="ENEPRE"/>
    <d v="2025-12-22T11:32:19"/>
    <x v="1443"/>
    <s v="1038544722"/>
    <s v="YERLIN ANYELI AGUDELO BARRIENTOS"/>
    <s v="SIN DATOS"/>
    <s v="3045890276"/>
    <x v="1541"/>
    <x v="81"/>
    <s v="190604100268600000"/>
    <x v="81"/>
    <x v="5"/>
    <s v="Region Nordeste"/>
    <x v="1"/>
    <x v="4"/>
    <x v="1442"/>
    <s v="5 días 11:32"/>
    <x v="1095"/>
    <x v="0"/>
    <s v="SIN DATO"/>
    <s v="SIN DATO"/>
    <s v="SIN DATO"/>
    <s v="ABIERTO"/>
    <n v="-74.701969700000006"/>
    <n v="7.0318082000000004"/>
    <s v="SUR-ENE"/>
    <x v="4"/>
    <s v="1"/>
    <x v="0"/>
  </r>
  <r>
    <x v="1543"/>
    <s v="ENEPRE"/>
    <s v="NUEVO"/>
    <s v="ENEPRE"/>
    <d v="2025-12-22T11:32:19"/>
    <x v="1443"/>
    <s v="1038544722"/>
    <s v="YERLIN ANYELI AGUDELO BARRIENTOS"/>
    <s v="SIN DATOS"/>
    <s v="3045890276"/>
    <x v="1541"/>
    <x v="81"/>
    <s v="190604100268600000"/>
    <x v="81"/>
    <x v="5"/>
    <s v="Region Nordeste"/>
    <x v="1"/>
    <x v="4"/>
    <x v="1442"/>
    <s v="5 días 11:32"/>
    <x v="1095"/>
    <x v="0"/>
    <s v="SIN DATO"/>
    <s v="SIN DATO"/>
    <s v="SIN DATO"/>
    <s v="ABIERTO"/>
    <n v="-74.701969700000006"/>
    <n v="7.0318082000000004"/>
    <s v="SUR-ENE"/>
    <x v="4"/>
    <s v="1"/>
    <x v="0"/>
  </r>
  <r>
    <x v="1544"/>
    <s v="ENEMRT"/>
    <s v="NUEVO"/>
    <s v="ENEMVI"/>
    <d v="2025-12-15T11:43:00"/>
    <x v="1444"/>
    <s v="3430741"/>
    <s v="JORGE NEL GUISAO PEREZ"/>
    <s v="SIN DATOS"/>
    <s v="3225026872"/>
    <x v="1542"/>
    <x v="72"/>
    <s v="190579102177200201"/>
    <x v="72"/>
    <x v="9"/>
    <s v="NORDESTE RMRT Fabio Andres Chaverra"/>
    <x v="1"/>
    <x v="7"/>
    <x v="1443"/>
    <s v="10 días 11:43"/>
    <x v="293"/>
    <x v="0"/>
    <s v="SIN DATO"/>
    <s v="SIN DATO"/>
    <s v="SIN DATO"/>
    <s v="ABIERTO"/>
    <n v="-74.403204450000004"/>
    <n v="6.4983886100000001"/>
    <s v="SUR-ENE"/>
    <x v="4"/>
    <s v="1"/>
    <x v="0"/>
  </r>
  <r>
    <x v="1545"/>
    <s v="ENEMRT"/>
    <s v="NUEVO"/>
    <s v="ENEMVI"/>
    <d v="2025-12-15T11:59:30"/>
    <x v="1445"/>
    <s v="1030546115"/>
    <s v="SANDRA MARCELA FRANCO MARIN"/>
    <s v="SIN DATOS"/>
    <s v="3103366600"/>
    <x v="1543"/>
    <x v="78"/>
    <s v="190893100368500000"/>
    <x v="78"/>
    <x v="9"/>
    <s v="NORDESTE RMRT Fabio Andres Chaverra"/>
    <x v="1"/>
    <x v="7"/>
    <x v="1444"/>
    <s v="10 días 11:59"/>
    <x v="1096"/>
    <x v="0"/>
    <s v="SIN DATO"/>
    <s v="SIN DATO"/>
    <s v="SIN DATO"/>
    <s v="ABIERTO"/>
    <n v="-73.937392000000003"/>
    <n v="7.0013430000000003"/>
    <s v="SUR-ENE"/>
    <x v="4"/>
    <s v="1"/>
    <x v="0"/>
  </r>
  <r>
    <x v="1546"/>
    <s v="ENERES"/>
    <s v="NUEVO"/>
    <s v="ENEDOM"/>
    <d v="2025-12-23T07:09:34"/>
    <x v="1446"/>
    <s v="1007639182"/>
    <s v="YURY TATIANA MOLINA CEBALLOS"/>
    <s v="SIN DATOS"/>
    <s v="3137421367"/>
    <x v="1544"/>
    <x v="81"/>
    <s v="190378100034280002"/>
    <x v="81"/>
    <x v="4"/>
    <s v="Region Nordeste"/>
    <x v="1"/>
    <x v="5"/>
    <x v="1445"/>
    <s v="4 días 07:09"/>
    <x v="1097"/>
    <x v="0"/>
    <s v="SIN DATO"/>
    <s v="SIN DATO"/>
    <s v="SIN DATO"/>
    <s v="ABIERTO"/>
    <n v="-74.713948000000002"/>
    <n v="7.0674250000000001"/>
    <s v="SUR-ENE"/>
    <x v="4"/>
    <s v="1"/>
    <x v="0"/>
  </r>
  <r>
    <x v="1547"/>
    <s v="ENERES"/>
    <s v="NUEVO"/>
    <s v="ENEDOM"/>
    <d v="2025-12-22T13:50:24"/>
    <x v="1447"/>
    <s v="1063167157"/>
    <s v="ANTONIA MARIA SANCHEZ CLEMENTE"/>
    <s v="SIN DATOS"/>
    <s v="3212294158"/>
    <x v="1545"/>
    <x v="78"/>
    <s v="190893100150700004"/>
    <x v="78"/>
    <x v="4"/>
    <s v="Region Nordeste"/>
    <x v="1"/>
    <x v="5"/>
    <x v="1446"/>
    <s v="5 días 13:50"/>
    <x v="1098"/>
    <x v="0"/>
    <s v="SIN DATO"/>
    <s v="SIN DATO"/>
    <s v="SIN DATO"/>
    <s v="ABIERTO"/>
    <n v="-73.905146999999999"/>
    <n v="7.0068720000000004"/>
    <s v="SUR-ENE"/>
    <x v="4"/>
    <s v="1"/>
    <x v="0"/>
  </r>
  <r>
    <x v="1548"/>
    <s v="ENEMRT"/>
    <s v="NUEVO"/>
    <s v="ENEMVI"/>
    <d v="2025-12-15T15:50:43"/>
    <x v="1448"/>
    <s v="22234670"/>
    <s v="BEATRIZ ELENA OROZCO PEREZ"/>
    <s v="SIN DATOS"/>
    <s v="3216640731"/>
    <x v="1546"/>
    <x v="84"/>
    <s v="190885100003500000"/>
    <x v="84"/>
    <x v="9"/>
    <s v="NORDESTE RMRT Fabio Andres Chaverra"/>
    <x v="1"/>
    <x v="7"/>
    <x v="1447"/>
    <s v="10 días 15:50"/>
    <x v="1099"/>
    <x v="0"/>
    <s v="SIN DATO"/>
    <s v="SIN DATO"/>
    <s v="SIN DATO"/>
    <s v="ABIERTO"/>
    <n v="-74.841784610000005"/>
    <n v="6.6740609500000003"/>
    <s v="SUR-ENE"/>
    <x v="4"/>
    <s v="1"/>
    <x v="0"/>
  </r>
  <r>
    <x v="1549"/>
    <s v="ENEPRE"/>
    <s v="NUEVO"/>
    <s v="ENEPRE"/>
    <d v="2025-12-15T16:00:22"/>
    <x v="1449"/>
    <s v="1017233066"/>
    <s v="ESTEFANIA PATIÑO GAVIRIA"/>
    <s v="SIN DATOS"/>
    <s v="3146361843"/>
    <x v="1547"/>
    <x v="77"/>
    <s v="190735100018790003"/>
    <x v="77"/>
    <x v="3"/>
    <s v="Region Nordeste"/>
    <x v="1"/>
    <x v="6"/>
    <x v="1448"/>
    <s v="0 días 10:34"/>
    <x v="534"/>
    <x v="0"/>
    <s v="SIN DATO"/>
    <s v="SIN DATO"/>
    <s v="SIN DATO"/>
    <s v="ABIERTO"/>
    <n v="-74.708715999999995"/>
    <n v="7.0767319999999998"/>
    <s v="SUR-ENE"/>
    <x v="4"/>
    <s v="1"/>
    <x v="0"/>
  </r>
  <r>
    <x v="1550"/>
    <s v="ENEMRT"/>
    <s v="NUEVO"/>
    <s v="ENEMVI"/>
    <d v="2025-12-15T16:10:31"/>
    <x v="1450"/>
    <s v="70630144"/>
    <s v="PEDRO EMILIO GARCIA MIRA"/>
    <s v="SIN DATOS"/>
    <s v="3146306280"/>
    <x v="1548"/>
    <x v="80"/>
    <s v="174019314000000000"/>
    <x v="80"/>
    <x v="9"/>
    <s v="NORDESTE RMRT Fabio Andres Chaverra"/>
    <x v="1"/>
    <x v="7"/>
    <x v="1449"/>
    <s v="10 días 16:10"/>
    <x v="1100"/>
    <x v="0"/>
    <s v="SIN DATO"/>
    <s v="SIN DATO"/>
    <s v="SIN DATO"/>
    <s v="ABIERTO"/>
    <n v="-75.239261889999995"/>
    <n v="6.7825695100000001"/>
    <s v="SUR-ENE"/>
    <x v="4"/>
    <s v="1"/>
    <x v="0"/>
  </r>
  <r>
    <x v="1551"/>
    <s v="ENERES"/>
    <s v="NUEVO"/>
    <s v="ENEDOM"/>
    <d v="2025-12-22T11:35:28"/>
    <x v="1451"/>
    <s v="1046914695"/>
    <s v="JHOANIA CORREA ROMERO"/>
    <s v="SIN DATOS"/>
    <s v="3218062438"/>
    <x v="1549"/>
    <x v="81"/>
    <s v="190378100032620011"/>
    <x v="81"/>
    <x v="4"/>
    <s v="Region Nordeste"/>
    <x v="1"/>
    <x v="5"/>
    <x v="1450"/>
    <s v="5 días 11:35"/>
    <x v="1101"/>
    <x v="0"/>
    <s v="SIN DATO"/>
    <s v="SIN DATO"/>
    <s v="SIN DATO"/>
    <s v="ABIERTO"/>
    <n v="-74.712950520000007"/>
    <n v="7.0689729799999999"/>
    <s v="SUR-ENE"/>
    <x v="4"/>
    <s v="1"/>
    <x v="0"/>
  </r>
  <r>
    <x v="1552"/>
    <s v="ENERES"/>
    <s v="CAMBI"/>
    <s v="ENERES"/>
    <d v="2025-12-15T16:14:06"/>
    <x v="1452"/>
    <s v="98494283"/>
    <s v="HENRY YOBANY RIOS ESTRADA"/>
    <s v="SIN DATOS"/>
    <s v="3202689341"/>
    <x v="1550"/>
    <x v="71"/>
    <s v="190670201861080000"/>
    <x v="71"/>
    <x v="7"/>
    <s v="Region Nordeste"/>
    <x v="1"/>
    <x v="2"/>
    <x v="1451"/>
    <s v="10 días 16:14"/>
    <x v="1102"/>
    <x v="2"/>
    <s v="SIN DATO"/>
    <s v="SIN DATO"/>
    <s v="SIN DATO"/>
    <s v="ABIERTO"/>
    <n v="-74.997032329999996"/>
    <n v="6.4854848299999999"/>
    <s v="SUR-ENE"/>
    <x v="4"/>
    <s v="2"/>
    <x v="2"/>
  </r>
  <r>
    <x v="1553"/>
    <s v="ENEMRT"/>
    <s v="NUEVO"/>
    <s v="ENEMVI"/>
    <d v="2025-12-16T08:38:23"/>
    <x v="1453"/>
    <s v="70578898"/>
    <s v="LUIS FERNANDO VERA MONTOYA"/>
    <s v="SIN DATOS"/>
    <s v="3207142022"/>
    <x v="1551"/>
    <x v="70"/>
    <s v="190657200930043000"/>
    <x v="70"/>
    <x v="9"/>
    <s v="NORDESTE RMRT Fabio Andres Chaverra"/>
    <x v="1"/>
    <x v="7"/>
    <x v="1452"/>
    <s v="9 días 08:38"/>
    <x v="1103"/>
    <x v="0"/>
    <s v="SIN DATO"/>
    <s v="SIN DATO"/>
    <s v="SIN DATO"/>
    <s v="ABIERTO"/>
    <n v="-74.725801200000006"/>
    <n v="6.4855180800000003"/>
    <s v="SUR-ENE"/>
    <x v="4"/>
    <s v="1"/>
    <x v="0"/>
  </r>
  <r>
    <x v="1554"/>
    <s v="ENEPRE"/>
    <s v="NUEVO"/>
    <s v="ENEPRE"/>
    <d v="2025-12-16T09:28:51"/>
    <x v="1454"/>
    <s v="70119165"/>
    <s v="CARLOS ALBERTO ACOSTA RESTREPO"/>
    <s v="SIN DATOS"/>
    <s v="3146762790"/>
    <x v="1552"/>
    <x v="74"/>
    <s v="190686200626880000"/>
    <x v="74"/>
    <x v="5"/>
    <s v="Region Nordeste"/>
    <x v="1"/>
    <x v="4"/>
    <x v="1453"/>
    <s v="9 días 09:28"/>
    <x v="1104"/>
    <x v="1"/>
    <s v="SIN DATO"/>
    <s v="SIN DATO"/>
    <s v="SIN DATO"/>
    <s v="ABIERTO"/>
    <n v="-75.247221330000002"/>
    <n v="6.5768691700000002"/>
    <s v="SUR-ENE"/>
    <x v="4"/>
    <s v="1"/>
    <x v="1"/>
  </r>
  <r>
    <x v="1555"/>
    <s v="ENEMRT"/>
    <s v="NUEVO"/>
    <s v="ENEMVI"/>
    <d v="2025-12-16T09:36:31"/>
    <x v="1455"/>
    <s v="15364440"/>
    <s v="GERMAN ALONSO VASQUEZ MARIN"/>
    <s v="SIN DATOS"/>
    <s v="3108335922"/>
    <x v="1553"/>
    <x v="76"/>
    <s v="190190100204950000"/>
    <x v="76"/>
    <x v="9"/>
    <s v="NORDESTE RMRT Fabio Andres Chaverra"/>
    <x v="1"/>
    <x v="7"/>
    <x v="1454"/>
    <s v="9 días 09:36"/>
    <x v="1105"/>
    <x v="0"/>
    <s v="SIN DATO"/>
    <s v="SIN DATO"/>
    <s v="SIN DATO"/>
    <s v="ABIERTO"/>
    <n v="-75.092495"/>
    <n v="6.5361250000000002"/>
    <s v="SUR-ENE"/>
    <x v="4"/>
    <s v="1"/>
    <x v="0"/>
  </r>
  <r>
    <x v="1556"/>
    <s v="ENEMRT"/>
    <s v="NUEVO"/>
    <s v="ENEMVI"/>
    <d v="2025-12-16T10:42:57"/>
    <x v="1456"/>
    <s v="91447492"/>
    <s v="WILFREDO RINCON ORTEGA"/>
    <s v="SIN DATOS"/>
    <s v="3104169142"/>
    <x v="1554"/>
    <x v="78"/>
    <s v="190893100261840000"/>
    <x v="78"/>
    <x v="9"/>
    <s v="NORDESTE RMRT Fabio Andres Chaverra"/>
    <x v="1"/>
    <x v="7"/>
    <x v="1455"/>
    <s v="9 días 10:42"/>
    <x v="1106"/>
    <x v="0"/>
    <s v="SIN DATO"/>
    <s v="SIN DATO"/>
    <s v="SIN DATO"/>
    <s v="ABIERTO"/>
    <n v="-73.908103229999995"/>
    <n v="7.0098098999999996"/>
    <s v="SUR-ENE"/>
    <x v="4"/>
    <s v="1"/>
    <x v="0"/>
  </r>
  <r>
    <x v="1557"/>
    <s v="ENERES"/>
    <s v="NUEVO"/>
    <s v="ENEDOM"/>
    <d v="2025-12-24T07:57:52"/>
    <x v="1457"/>
    <s v="96123648"/>
    <s v="JOSE MISAEL ESPINEL GELVEZ"/>
    <s v="SIN DATOS"/>
    <s v="3204473587"/>
    <x v="1555"/>
    <x v="81"/>
    <s v="190604100336290010"/>
    <x v="81"/>
    <x v="4"/>
    <s v="Region Nordeste"/>
    <x v="1"/>
    <x v="5"/>
    <x v="1456"/>
    <s v="3 días 07:57"/>
    <x v="1107"/>
    <x v="0"/>
    <s v="SIN DATO"/>
    <s v="SIN DATO"/>
    <s v="SIN DATO"/>
    <s v="ABIERTO"/>
    <n v="-74.706477000000007"/>
    <n v="7.0362850000000003"/>
    <s v="SUR-ENE"/>
    <x v="4"/>
    <s v="1"/>
    <x v="0"/>
  </r>
  <r>
    <x v="1558"/>
    <s v="ENEPRE"/>
    <s v="NUEVO"/>
    <s v="ENEPRE"/>
    <d v="2025-12-16T11:38:09"/>
    <x v="1458"/>
    <s v="1017128598"/>
    <s v="JADER ALEXANDER SANCHEZ ROJAS"/>
    <s v="SIN DATOS"/>
    <s v="3196253395"/>
    <x v="1556"/>
    <x v="77"/>
    <s v="190736104597600000"/>
    <x v="77"/>
    <x v="5"/>
    <s v="Region Nordeste"/>
    <x v="1"/>
    <x v="4"/>
    <x v="1457"/>
    <s v="9 días 11:38"/>
    <x v="1108"/>
    <x v="1"/>
    <s v="SIN DATO"/>
    <s v="SIN DATO"/>
    <s v="SIN DATO"/>
    <s v="ABIERTO"/>
    <n v="-74.702860540000003"/>
    <n v="7.0827359899999998"/>
    <s v="SUR-ENE"/>
    <x v="4"/>
    <s v="1"/>
    <x v="1"/>
  </r>
  <r>
    <x v="1559"/>
    <s v="ENEMRT"/>
    <s v="NUEVO"/>
    <s v="ENEMVI"/>
    <d v="2025-12-16T13:37:48"/>
    <x v="1459"/>
    <s v="1045107694"/>
    <s v="DIEGO ANTONIO SUAREZ ACEVEDO"/>
    <s v="8654181"/>
    <s v="3024212668"/>
    <x v="1557"/>
    <x v="73"/>
    <s v="190890100440495000"/>
    <x v="73"/>
    <x v="9"/>
    <s v="NORDESTE RMRT Fabio Andres Chaverra"/>
    <x v="1"/>
    <x v="7"/>
    <x v="1458"/>
    <s v="9 días 13:37"/>
    <x v="1109"/>
    <x v="0"/>
    <s v="SIN DATO"/>
    <s v="SIN DATO"/>
    <s v="SIN DATO"/>
    <s v="ABIERTO"/>
    <n v="-75.006371040000005"/>
    <n v="6.6000319300000001"/>
    <s v="SUR-ENE"/>
    <x v="4"/>
    <s v="1"/>
    <x v="0"/>
  </r>
  <r>
    <x v="1560"/>
    <s v="ENERES"/>
    <s v="NUEVO"/>
    <s v="ENEDOM"/>
    <d v="2025-12-22T11:31:04"/>
    <x v="1460"/>
    <s v="39171364"/>
    <s v="MARTHA LIGIA MEJIA GAVIRIA"/>
    <s v="SIN DATOS"/>
    <s v="3235806260"/>
    <x v="1558"/>
    <x v="79"/>
    <s v="190858100151830202"/>
    <x v="79"/>
    <x v="4"/>
    <s v="Region Nordeste"/>
    <x v="1"/>
    <x v="5"/>
    <x v="1459"/>
    <s v="5 días 11:31"/>
    <x v="1110"/>
    <x v="0"/>
    <s v="SIN DATO"/>
    <s v="SIN DATO"/>
    <s v="SIN DATO"/>
    <s v="ABIERTO"/>
    <n v="-74.800670580000002"/>
    <n v="6.7746526899999999"/>
    <s v="SUR-ENE"/>
    <x v="4"/>
    <s v="1"/>
    <x v="0"/>
  </r>
  <r>
    <x v="1561"/>
    <s v="ENERES"/>
    <s v="NUEVO"/>
    <s v="ENERES"/>
    <d v="2025-12-16T14:36:59"/>
    <x v="1461"/>
    <s v="15927554"/>
    <s v="JHON JAIRO ROJAS CARDONA"/>
    <s v="4967933"/>
    <s v="3104351832"/>
    <x v="1559"/>
    <x v="80"/>
    <s v="174042050002750201"/>
    <x v="80"/>
    <x v="2"/>
    <s v="Region Nordeste"/>
    <x v="1"/>
    <x v="2"/>
    <x v="1460"/>
    <s v="9 días 14:36"/>
    <x v="1111"/>
    <x v="1"/>
    <s v="SIN DATO"/>
    <s v="SIN DATO"/>
    <s v="SIN DATO"/>
    <s v="ABIERTO"/>
    <n v="-75.217472000000001"/>
    <n v="6.6735340000000001"/>
    <s v="SUR-ENE"/>
    <x v="4"/>
    <s v="1"/>
    <x v="1"/>
  </r>
  <r>
    <x v="1562"/>
    <s v="ENEMRT"/>
    <s v="NUEVO"/>
    <s v="ENEMVI"/>
    <d v="2025-12-16T15:59:11"/>
    <x v="1462"/>
    <s v="39172580"/>
    <s v="YORLADY MARIN CORREA"/>
    <s v="SIN DATOS"/>
    <s v="3126692270"/>
    <x v="1560"/>
    <x v="79"/>
    <s v="190858100134142000"/>
    <x v="79"/>
    <x v="9"/>
    <s v="NORDESTE RMRT Fabio Andres Chaverra"/>
    <x v="1"/>
    <x v="7"/>
    <x v="1461"/>
    <s v="9 días 15:59"/>
    <x v="1112"/>
    <x v="0"/>
    <s v="SIN DATO"/>
    <s v="SIN DATO"/>
    <s v="SIN DATO"/>
    <s v="ABIERTO"/>
    <n v="-74.799840000000003"/>
    <n v="6.7778330000000002"/>
    <s v="SUR-ENE"/>
    <x v="4"/>
    <s v="1"/>
    <x v="0"/>
  </r>
  <r>
    <x v="1563"/>
    <s v="ENEMRT"/>
    <s v="NUEVO"/>
    <s v="ENEMVI"/>
    <d v="2025-12-16T17:03:21"/>
    <x v="1463"/>
    <s v="43996346"/>
    <s v="VIVIANA DEL CARMEN TORO CARVAJAL"/>
    <s v="SIN DATOS"/>
    <s v="3206526718"/>
    <x v="1561"/>
    <x v="79"/>
    <s v="190858100150460000"/>
    <x v="79"/>
    <x v="9"/>
    <s v="NORDESTE RMRT Fabio Andres Chaverra"/>
    <x v="1"/>
    <x v="7"/>
    <x v="1462"/>
    <s v="9 días 17:03"/>
    <x v="1113"/>
    <x v="0"/>
    <s v="SIN DATO"/>
    <s v="SIN DATO"/>
    <s v="SIN DATO"/>
    <s v="ABIERTO"/>
    <n v="-74.801735210000004"/>
    <n v="6.7773846000000004"/>
    <s v="SUR-ENE"/>
    <x v="4"/>
    <s v="1"/>
    <x v="0"/>
  </r>
  <r>
    <x v="1564"/>
    <s v="ENERES"/>
    <s v="NUEVO"/>
    <s v="ENERES"/>
    <d v="2025-12-17T09:24:20"/>
    <x v="1464"/>
    <s v="43828297"/>
    <s v="CLAUDIA PATRICIA SUAREZ MUÑOZ"/>
    <s v="SIN DATOS"/>
    <s v="3136316488"/>
    <x v="1562"/>
    <x v="73"/>
    <s v="190890200739130002"/>
    <x v="73"/>
    <x v="2"/>
    <s v="Region Nordeste"/>
    <x v="1"/>
    <x v="2"/>
    <x v="1463"/>
    <s v="8 días 09:24"/>
    <x v="818"/>
    <x v="1"/>
    <s v="SIN DATO"/>
    <s v="SIN DATO"/>
    <s v="SIN DATO"/>
    <s v="ABIERTO"/>
    <n v="-74.969367079999998"/>
    <n v="6.6030131699999997"/>
    <s v="SUR-ENE"/>
    <x v="4"/>
    <s v="1"/>
    <x v="1"/>
  </r>
  <r>
    <x v="1565"/>
    <s v="ENERES"/>
    <s v="NUEVO"/>
    <s v="ENERES"/>
    <d v="2025-12-17T10:22:51"/>
    <x v="1465"/>
    <s v="1046903797"/>
    <s v="LINA JOHANA PEREZ TOBON"/>
    <s v="SIN DATOS"/>
    <s v="3116132768"/>
    <x v="1563"/>
    <x v="77"/>
    <s v="190735100594800001"/>
    <x v="77"/>
    <x v="2"/>
    <s v="Region Nordeste"/>
    <x v="1"/>
    <x v="2"/>
    <x v="1464"/>
    <s v="8 días 10:22"/>
    <x v="1114"/>
    <x v="1"/>
    <s v="SIN DATO"/>
    <s v="SIN DATO"/>
    <s v="SIN DATO"/>
    <s v="ABIERTO"/>
    <n v="-74.70294767"/>
    <n v="7.0738668799999997"/>
    <s v="SUR-ENE"/>
    <x v="4"/>
    <s v="1"/>
    <x v="1"/>
  </r>
  <r>
    <x v="1566"/>
    <s v="ENEPRE"/>
    <s v="NUEVO"/>
    <s v="ENEPRE"/>
    <d v="2025-12-17T10:49:10"/>
    <x v="1466"/>
    <s v="45454009"/>
    <s v="EMELYS ALVEAR NIETO"/>
    <s v="SIN DATOS"/>
    <s v="3134940079"/>
    <x v="1564"/>
    <x v="78"/>
    <s v="190893200683695000"/>
    <x v="78"/>
    <x v="5"/>
    <s v="Region Nordeste"/>
    <x v="1"/>
    <x v="4"/>
    <x v="1465"/>
    <s v="8 días 10:49"/>
    <x v="1115"/>
    <x v="0"/>
    <s v="SIN DATO"/>
    <s v="SIN DATO"/>
    <s v="SIN DATO"/>
    <s v="ABIERTO"/>
    <n v="-73.928400999999994"/>
    <n v="7.0274219999999996"/>
    <s v="SUR-ENE"/>
    <x v="4"/>
    <s v="1"/>
    <x v="0"/>
  </r>
  <r>
    <x v="1567"/>
    <s v="ENENOR"/>
    <s v="NUEVO"/>
    <s v="ENENOR"/>
    <d v="2025-12-17T10:51:24"/>
    <x v="1467"/>
    <s v="39207198"/>
    <s v="MARTHA IRENE PALACIO"/>
    <s v="SIN DATOS"/>
    <s v="3207809667"/>
    <x v="1565"/>
    <x v="76"/>
    <s v="190550100070050001"/>
    <x v="76"/>
    <x v="6"/>
    <s v="Region Nordeste"/>
    <x v="1"/>
    <x v="2"/>
    <x v="1466"/>
    <s v="8 días 10:51"/>
    <x v="210"/>
    <x v="1"/>
    <s v="SIN DATO"/>
    <s v="SIN DATO"/>
    <s v="SIN DATO"/>
    <s v="ABIERTO"/>
    <n v="-75.205786790000005"/>
    <n v="6.5482712899999997"/>
    <s v="SUR-ENE"/>
    <x v="4"/>
    <s v="1"/>
    <x v="1"/>
  </r>
  <r>
    <x v="1568"/>
    <s v="ENERES"/>
    <s v="NUEVO"/>
    <s v="ENERES"/>
    <d v="2025-12-17T10:52:22"/>
    <x v="1468"/>
    <s v="1045112950"/>
    <s v="JULIAN HERNANDO MORALES MARIN"/>
    <s v="SIN DATOS"/>
    <s v="3207295298"/>
    <x v="1566"/>
    <x v="73"/>
    <s v="190890100333200200"/>
    <x v="73"/>
    <x v="2"/>
    <s v="Region Nordeste"/>
    <x v="1"/>
    <x v="2"/>
    <x v="1467"/>
    <s v="4 días 08:58"/>
    <x v="1116"/>
    <x v="0"/>
    <s v="SIN DATO"/>
    <s v="SIN DATO"/>
    <s v="SIN DATO"/>
    <s v="ABIERTO"/>
    <n v="-75.010748000000007"/>
    <n v="6.595453"/>
    <s v="SUR-ENE"/>
    <x v="4"/>
    <s v="1"/>
    <x v="0"/>
  </r>
  <r>
    <x v="1569"/>
    <s v="ENERES"/>
    <s v="NUEVO"/>
    <s v="ENERES"/>
    <d v="2025-12-17T10:56:52"/>
    <x v="1469"/>
    <s v="1045112950"/>
    <s v="JULIAN HERNANDO MORALES MARIN"/>
    <s v="SIN DATOS"/>
    <s v="3207295298"/>
    <x v="1567"/>
    <x v="73"/>
    <s v="190890100333200302"/>
    <x v="73"/>
    <x v="2"/>
    <s v="Region Nordeste"/>
    <x v="1"/>
    <x v="2"/>
    <x v="1468"/>
    <s v="4 días 08:59"/>
    <x v="1117"/>
    <x v="0"/>
    <s v="SIN DATO"/>
    <s v="SIN DATO"/>
    <s v="SIN DATO"/>
    <s v="ABIERTO"/>
    <n v="-75.010777000000004"/>
    <n v="6.5954410000000001"/>
    <s v="SUR-ENE"/>
    <x v="4"/>
    <s v="1"/>
    <x v="0"/>
  </r>
  <r>
    <x v="1570"/>
    <s v="ENEMRT"/>
    <s v="NUEVO"/>
    <s v="ENEMVI"/>
    <d v="2025-12-17T11:07:14"/>
    <x v="1470"/>
    <s v="21811422"/>
    <s v="PIEDAD AMPARO BALVIN AREIZA"/>
    <s v="SIN DATOS"/>
    <s v="3117430268"/>
    <x v="1568"/>
    <x v="76"/>
    <s v="190690100240700000"/>
    <x v="76"/>
    <x v="9"/>
    <s v="NORDESTE RMRT Fabio Andres Chaverra"/>
    <x v="1"/>
    <x v="7"/>
    <x v="1469"/>
    <s v="8 días 11:07"/>
    <x v="0"/>
    <x v="0"/>
    <s v="SIN DATO"/>
    <s v="SIN DATO"/>
    <s v="SIN DATO"/>
    <s v="ABIERTO"/>
    <n v="-75.167137870000005"/>
    <n v="6.4789168200000002"/>
    <s v="SUR-ENE"/>
    <x v="4"/>
    <s v="1"/>
    <x v="0"/>
  </r>
  <r>
    <x v="1571"/>
    <s v="ENENOR"/>
    <s v="NUEVO"/>
    <s v="ENENOR"/>
    <d v="2025-12-17T11:07:49"/>
    <x v="1471"/>
    <s v="21945563"/>
    <s v="GLORIA EUGENIA LONDOÑO RESTREPO"/>
    <s v="SIN DATOS"/>
    <s v="3122700560"/>
    <x v="1569"/>
    <x v="81"/>
    <s v="190604100003850101"/>
    <x v="81"/>
    <x v="6"/>
    <s v="Region Nordeste"/>
    <x v="1"/>
    <x v="2"/>
    <x v="1470"/>
    <s v="8 días 11:07"/>
    <x v="1118"/>
    <x v="1"/>
    <s v="SIN DATO"/>
    <s v="SIN DATO"/>
    <s v="SIN DATO"/>
    <s v="ABIERTO"/>
    <n v="-74.692879439999999"/>
    <n v="7.0283683100000003"/>
    <s v="SUR-ENE"/>
    <x v="4"/>
    <s v="1"/>
    <x v="1"/>
  </r>
  <r>
    <x v="1572"/>
    <s v="ENERES"/>
    <s v="CAMBI"/>
    <s v="ENERES"/>
    <d v="2025-12-17T11:08:57"/>
    <x v="1472"/>
    <s v="21945563"/>
    <s v="GLORIA EUGENIA LONDOÑO RESTREPO"/>
    <s v="SIN DATOS"/>
    <s v="3122700560"/>
    <x v="1570"/>
    <x v="81"/>
    <s v="190604100003850000"/>
    <x v="81"/>
    <x v="7"/>
    <s v="Region Nordeste"/>
    <x v="1"/>
    <x v="2"/>
    <x v="1471"/>
    <s v="8 días 11:08"/>
    <x v="828"/>
    <x v="1"/>
    <s v="SIN DATO"/>
    <s v="SIN DATO"/>
    <s v="SIN DATO"/>
    <s v="ABIERTO"/>
    <n v="-74.692879439999999"/>
    <n v="7.0283683100000003"/>
    <s v="SUR-ENE"/>
    <x v="4"/>
    <s v="2"/>
    <x v="1"/>
  </r>
  <r>
    <x v="1573"/>
    <s v="ENERES"/>
    <s v="CAMBI"/>
    <s v="ENERES"/>
    <d v="2025-12-17T11:14:40"/>
    <x v="1473"/>
    <s v="71087429"/>
    <s v="ELDER ARLEY MORA URIBE"/>
    <s v="SIN DATOS"/>
    <s v="3246860396"/>
    <x v="1571"/>
    <x v="77"/>
    <s v="190736103605600000"/>
    <x v="77"/>
    <x v="7"/>
    <s v="Region Nordeste"/>
    <x v="1"/>
    <x v="2"/>
    <x v="1472"/>
    <s v="8 días 11:14"/>
    <x v="1119"/>
    <x v="1"/>
    <s v="SIN DATO"/>
    <s v="SIN DATO"/>
    <s v="SIN DATO"/>
    <s v="ABIERTO"/>
    <n v="-74.696321319999996"/>
    <n v="7.0837588299999998"/>
    <s v="SUR-ENE"/>
    <x v="4"/>
    <s v="2"/>
    <x v="1"/>
  </r>
  <r>
    <x v="1574"/>
    <s v="ENERES"/>
    <s v="NUEVO"/>
    <s v="ENERES"/>
    <d v="2025-12-17T11:17:14"/>
    <x v="1474"/>
    <s v="1045112950"/>
    <s v="JULIAN HERNANDO MORALES MARIN"/>
    <s v="SIN DATOS"/>
    <s v="3207295298"/>
    <x v="1572"/>
    <x v="73"/>
    <s v="190890100333200301"/>
    <x v="73"/>
    <x v="2"/>
    <s v="Region Nordeste"/>
    <x v="1"/>
    <x v="2"/>
    <x v="1473"/>
    <s v="4 días 08:59"/>
    <x v="1117"/>
    <x v="0"/>
    <s v="SIN DATO"/>
    <s v="SIN DATO"/>
    <s v="SIN DATO"/>
    <s v="ABIERTO"/>
    <n v="-75.010786999999993"/>
    <n v="6.5954309999999996"/>
    <s v="SUR-ENE"/>
    <x v="4"/>
    <s v="1"/>
    <x v="0"/>
  </r>
  <r>
    <x v="1575"/>
    <s v="ENEMRT"/>
    <s v="NUEVO"/>
    <s v="ENEMVI"/>
    <d v="2025-12-17T11:24:02"/>
    <x v="1475"/>
    <s v="1035126175"/>
    <s v="ALEXANDER ROJAS GARCIA"/>
    <s v="SIN DATOS"/>
    <s v="3113465261"/>
    <x v="1573"/>
    <x v="85"/>
    <s v="190040101078500000"/>
    <x v="85"/>
    <x v="9"/>
    <s v="NORDESTE RMRT Fabio Andres Chaverra"/>
    <x v="1"/>
    <x v="7"/>
    <x v="1474"/>
    <s v="8 días 11:24"/>
    <x v="1120"/>
    <x v="0"/>
    <s v="SIN DATO"/>
    <s v="SIN DATO"/>
    <s v="SIN DATO"/>
    <s v="ABIERTO"/>
    <n v="-75.148411089999996"/>
    <n v="7.0760410499999997"/>
    <s v="SUR-ENE"/>
    <x v="4"/>
    <s v="1"/>
    <x v="0"/>
  </r>
  <r>
    <x v="1576"/>
    <s v="ENERES"/>
    <s v="NUEVO"/>
    <s v="ENERES"/>
    <d v="2025-12-17T11:48:04"/>
    <x v="1476"/>
    <s v="70632632"/>
    <s v="EDGAR JOBANY CORTES TRUJILLO"/>
    <s v="SIN DATOS"/>
    <s v="3246804813"/>
    <x v="1574"/>
    <x v="86"/>
    <s v="171022869800150001"/>
    <x v="86"/>
    <x v="2"/>
    <s v="Region Nordeste"/>
    <x v="1"/>
    <x v="2"/>
    <x v="1475"/>
    <s v="8 días 11:48"/>
    <x v="1121"/>
    <x v="1"/>
    <s v="SIN DATO"/>
    <s v="SIN DATO"/>
    <s v="SIN DATO"/>
    <s v="ABIERTO"/>
    <n v="-75.181642920000002"/>
    <n v="6.8613915199999997"/>
    <s v="SUR-ENE"/>
    <x v="4"/>
    <s v="1"/>
    <x v="1"/>
  </r>
  <r>
    <x v="1577"/>
    <s v="ENERES"/>
    <s v="NUEVO"/>
    <s v="ENERES"/>
    <d v="2025-12-17T11:58:01"/>
    <x v="1477"/>
    <s v="42935762"/>
    <s v="NANCY DE JESUS DE LOS RIOS POSADA"/>
    <s v="SIN DATOS"/>
    <s v="3127448405"/>
    <x v="1575"/>
    <x v="77"/>
    <s v="190736104861600001"/>
    <x v="77"/>
    <x v="2"/>
    <s v="Region Nordeste"/>
    <x v="1"/>
    <x v="2"/>
    <x v="1476"/>
    <s v="8 días 11:58"/>
    <x v="610"/>
    <x v="1"/>
    <s v="SIN DATO"/>
    <s v="SIN DATO"/>
    <s v="SIN DATO"/>
    <s v="ABIERTO"/>
    <n v="-74.703609940000007"/>
    <n v="7.0802763300000002"/>
    <s v="SUR-ENE"/>
    <x v="4"/>
    <s v="1"/>
    <x v="1"/>
  </r>
  <r>
    <x v="1578"/>
    <s v="ENEMRT"/>
    <s v="NUEVO"/>
    <s v="ENEMVI"/>
    <d v="2025-12-17T13:10:59"/>
    <x v="1478"/>
    <s v="1018344206"/>
    <s v="SANDRA PATRICIA MELGUIZO CASTAÑO"/>
    <s v="SIN DATOS"/>
    <s v="3233228054"/>
    <x v="1576"/>
    <x v="85"/>
    <s v="190040200290035000"/>
    <x v="85"/>
    <x v="9"/>
    <s v="NORDESTE RMRT Fabio Andres Chaverra"/>
    <x v="1"/>
    <x v="7"/>
    <x v="1477"/>
    <s v="8 días 13:10"/>
    <x v="1122"/>
    <x v="0"/>
    <s v="SIN DATO"/>
    <s v="SIN DATO"/>
    <s v="SIN DATO"/>
    <s v="ABIERTO"/>
    <n v="-75.151231999999993"/>
    <n v="7.0559019999999997"/>
    <s v="SUR-ENE"/>
    <x v="4"/>
    <s v="1"/>
    <x v="0"/>
  </r>
  <r>
    <x v="1579"/>
    <s v="ENERES"/>
    <s v="NUEVO"/>
    <s v="ENERES"/>
    <d v="2025-12-17T14:00:05"/>
    <x v="1479"/>
    <s v="1037499748"/>
    <s v="PABLO LUIS AGUIRRE MARIN"/>
    <s v="SIN DATOS"/>
    <s v="3005901108"/>
    <x v="1577"/>
    <x v="71"/>
    <s v="190670201803954202"/>
    <x v="71"/>
    <x v="2"/>
    <s v="Region Nordeste"/>
    <x v="1"/>
    <x v="2"/>
    <x v="1478"/>
    <s v="8 días 14:00"/>
    <x v="1123"/>
    <x v="1"/>
    <s v="SIN DATO"/>
    <s v="SIN DATO"/>
    <s v="SIN DATO"/>
    <s v="ABIERTO"/>
    <n v="-75.035525000000007"/>
    <n v="6.4824229999999998"/>
    <s v="SUR-ENE"/>
    <x v="4"/>
    <s v="1"/>
    <x v="1"/>
  </r>
  <r>
    <x v="1580"/>
    <s v="ENERES"/>
    <s v="NUEVO"/>
    <s v="ENERES"/>
    <d v="2025-12-17T14:01:16"/>
    <x v="1480"/>
    <s v="1037499748"/>
    <s v="PABLO LUIS AGUIRRE MARIN"/>
    <s v="SIN DATOS"/>
    <s v="3005901108"/>
    <x v="1578"/>
    <x v="71"/>
    <s v="190670201803954201"/>
    <x v="71"/>
    <x v="2"/>
    <s v="Region Nordeste"/>
    <x v="1"/>
    <x v="2"/>
    <x v="1479"/>
    <s v="8 días 14:01"/>
    <x v="1124"/>
    <x v="1"/>
    <s v="SIN DATO"/>
    <s v="SIN DATO"/>
    <s v="SIN DATO"/>
    <s v="ABIERTO"/>
    <n v="-75.035525000000007"/>
    <n v="6.4824229999999998"/>
    <s v="SUR-ENE"/>
    <x v="4"/>
    <s v="1"/>
    <x v="1"/>
  </r>
  <r>
    <x v="1581"/>
    <s v="ENEMRT"/>
    <s v="NUEVO"/>
    <s v="ENEMVI"/>
    <d v="2025-12-17T14:11:51"/>
    <x v="1481"/>
    <s v="70255320"/>
    <s v="GERMAN ALBERTO LONDOÑO CARVAJAL"/>
    <s v="SIN DATOS"/>
    <s v="3174017681"/>
    <x v="1579"/>
    <x v="73"/>
    <s v="190890200652200000"/>
    <x v="73"/>
    <x v="9"/>
    <s v="NORDESTE RMRT Fabio Andres Chaverra"/>
    <x v="1"/>
    <x v="7"/>
    <x v="1480"/>
    <s v="8 días 14:11"/>
    <x v="1125"/>
    <x v="0"/>
    <s v="SIN DATO"/>
    <s v="SIN DATO"/>
    <s v="SIN DATO"/>
    <s v="ABIERTO"/>
    <n v="-74.967220670000003"/>
    <n v="6.5649034999999998"/>
    <s v="SUR-ENE"/>
    <x v="4"/>
    <s v="1"/>
    <x v="0"/>
  </r>
  <r>
    <x v="1582"/>
    <s v="ENERES"/>
    <s v="NUEVO"/>
    <s v="ENERES"/>
    <d v="2025-12-17T14:19:59"/>
    <x v="1482"/>
    <s v="1046903768"/>
    <s v="SAMUEL DAVID MORA CARMONA"/>
    <s v="SIN DATOS"/>
    <s v="3196068487"/>
    <x v="1580"/>
    <x v="77"/>
    <s v="190736103909200001"/>
    <x v="77"/>
    <x v="2"/>
    <s v="Region Nordeste"/>
    <x v="1"/>
    <x v="2"/>
    <x v="1481"/>
    <s v="8 días 14:19"/>
    <x v="1126"/>
    <x v="1"/>
    <s v="SIN DATO"/>
    <s v="SIN DATO"/>
    <s v="SIN DATO"/>
    <s v="ABIERTO"/>
    <n v="-74.695911719999998"/>
    <n v="7.0842183299999997"/>
    <s v="SUR-ENE"/>
    <x v="4"/>
    <s v="1"/>
    <x v="1"/>
  </r>
  <r>
    <x v="1583"/>
    <s v="ENERES"/>
    <s v="NUEVO"/>
    <s v="ENERES"/>
    <d v="2025-12-17T14:56:08"/>
    <x v="1483"/>
    <s v="1002147269"/>
    <s v="SANTIAGO ARBELAEZ ZAPATA"/>
    <s v="SIN DATOS"/>
    <s v="3182781361"/>
    <x v="1581"/>
    <x v="77"/>
    <s v="190735101525400001"/>
    <x v="77"/>
    <x v="2"/>
    <s v="Region Nordeste"/>
    <x v="1"/>
    <x v="2"/>
    <x v="1482"/>
    <s v="8 días 14:56"/>
    <x v="1127"/>
    <x v="1"/>
    <s v="SIN DATO"/>
    <s v="SIN DATO"/>
    <s v="SIN DATO"/>
    <s v="ABIERTO"/>
    <n v="-74.702574690000006"/>
    <n v="7.0792115200000003"/>
    <s v="SUR-ENE"/>
    <x v="4"/>
    <s v="1"/>
    <x v="1"/>
  </r>
  <r>
    <x v="1584"/>
    <s v="ENENOR"/>
    <s v="NUEVO"/>
    <s v="ENENOR"/>
    <d v="2025-12-17T15:04:58"/>
    <x v="1484"/>
    <s v="15536844"/>
    <s v="AMADO DE JESUS HERNANDEZ RINCON"/>
    <s v="SIN DATOS"/>
    <s v="3128563813"/>
    <x v="1582"/>
    <x v="81"/>
    <s v="190604100042267010"/>
    <x v="81"/>
    <x v="6"/>
    <s v="Region Nordeste"/>
    <x v="1"/>
    <x v="2"/>
    <x v="1483"/>
    <s v="8 días 15:04"/>
    <x v="589"/>
    <x v="1"/>
    <s v="SIN DATO"/>
    <s v="SIN DATO"/>
    <s v="SIN DATO"/>
    <s v="ABIERTO"/>
    <n v="-74.699449999999999"/>
    <n v="7.0295240000000003"/>
    <s v="SUR-ENE"/>
    <x v="4"/>
    <s v="1"/>
    <x v="1"/>
  </r>
  <r>
    <x v="1585"/>
    <s v="ENERES"/>
    <s v="CAMBI"/>
    <s v="ENERES"/>
    <d v="2025-12-17T15:09:44"/>
    <x v="1485"/>
    <s v="1024484862"/>
    <s v="ALEXANDER HERNANDEZ HENAO"/>
    <s v="SIN DATOS"/>
    <s v="3104742213"/>
    <x v="1583"/>
    <x v="75"/>
    <s v="190031101009540000"/>
    <x v="75"/>
    <x v="7"/>
    <s v="Region Nordeste"/>
    <x v="1"/>
    <x v="2"/>
    <x v="1484"/>
    <s v="8 días 15:09"/>
    <x v="1128"/>
    <x v="1"/>
    <s v="SIN DATO"/>
    <s v="SIN DATO"/>
    <s v="SIN DATO"/>
    <s v="ABIERTO"/>
    <n v="-75.072556849999998"/>
    <n v="6.9075897399999997"/>
    <s v="SUR-ENE"/>
    <x v="4"/>
    <s v="2"/>
    <x v="1"/>
  </r>
  <r>
    <x v="1586"/>
    <s v="ENERES"/>
    <s v="NUEVO"/>
    <s v="ENERES"/>
    <d v="2025-12-17T15:50:01"/>
    <x v="1486"/>
    <s v="78710923"/>
    <s v="JORGE ELIECER FULAYE VARGAS"/>
    <s v="SIN DATOS"/>
    <s v="3104504553"/>
    <x v="1584"/>
    <x v="81"/>
    <s v="190604100280845900"/>
    <x v="81"/>
    <x v="2"/>
    <s v="Region Nordeste"/>
    <x v="1"/>
    <x v="2"/>
    <x v="1485"/>
    <s v="8 días 15:50"/>
    <x v="1129"/>
    <x v="1"/>
    <s v="SIN DATO"/>
    <s v="SIN DATO"/>
    <s v="SIN DATO"/>
    <s v="ABIERTO"/>
    <n v="-74.702245000000005"/>
    <n v="7.0338510000000003"/>
    <s v="SUR-ENE"/>
    <x v="4"/>
    <s v="1"/>
    <x v="1"/>
  </r>
  <r>
    <x v="1587"/>
    <s v="ENERES"/>
    <s v="NUEVO"/>
    <s v="ENERES"/>
    <d v="2025-12-17T16:03:30"/>
    <x v="1487"/>
    <s v="1046906385"/>
    <s v="ALISSON KATHERINE MARTINEZ CATAÑO"/>
    <s v="SIN DATOS"/>
    <s v="3108252404"/>
    <x v="1585"/>
    <x v="81"/>
    <s v="190378100033580108"/>
    <x v="81"/>
    <x v="2"/>
    <s v="Region Nordeste"/>
    <x v="1"/>
    <x v="2"/>
    <x v="1486"/>
    <s v="8 días 16:03"/>
    <x v="1130"/>
    <x v="1"/>
    <s v="SIN DATO"/>
    <s v="SIN DATO"/>
    <s v="SIN DATO"/>
    <s v="ABIERTO"/>
    <n v="-74.714819000000006"/>
    <n v="7.0680870000000002"/>
    <s v="SUR-ENE"/>
    <x v="4"/>
    <s v="1"/>
    <x v="1"/>
  </r>
  <r>
    <x v="1588"/>
    <s v="ENERES"/>
    <s v="NUEVO"/>
    <s v="ENERES"/>
    <d v="2025-12-18T08:00:03"/>
    <x v="1488"/>
    <s v="1045606466"/>
    <s v="JHON DARIO SALAZAR PINEDA"/>
    <s v="SIN DATOS"/>
    <s v="3052777321"/>
    <x v="1586"/>
    <x v="73"/>
    <s v="190890100486500001"/>
    <x v="73"/>
    <x v="2"/>
    <s v="Region Nordeste"/>
    <x v="1"/>
    <x v="2"/>
    <x v="1487"/>
    <s v="7 días 08:00"/>
    <x v="1131"/>
    <x v="0"/>
    <s v="SIN DATO"/>
    <s v="SIN DATO"/>
    <s v="SIN DATO"/>
    <s v="ABIERTO"/>
    <n v="-75.00911739"/>
    <n v="6.5997416700000002"/>
    <s v="SUR-ENE"/>
    <x v="4"/>
    <s v="1"/>
    <x v="0"/>
  </r>
  <r>
    <x v="1589"/>
    <s v="ENEMRT"/>
    <s v="NUEVO"/>
    <s v="ENEMVI"/>
    <d v="2025-12-18T09:09:57"/>
    <x v="1489"/>
    <s v="15273392"/>
    <s v="CARLOS MARIO VIDAL ARROYAVE"/>
    <s v="SIN DATOS"/>
    <s v="3137678318"/>
    <x v="1587"/>
    <x v="85"/>
    <s v="190040200500096000"/>
    <x v="85"/>
    <x v="9"/>
    <s v="NORDESTE RMRT Fabio Andres Chaverra"/>
    <x v="1"/>
    <x v="7"/>
    <x v="1488"/>
    <s v="7 días 09:09"/>
    <x v="1132"/>
    <x v="0"/>
    <s v="SIN DATO"/>
    <s v="SIN DATO"/>
    <s v="SIN DATO"/>
    <s v="ABIERTO"/>
    <n v="-75.168798170000002"/>
    <n v="7.0552316700000004"/>
    <s v="SUR-ENE"/>
    <x v="4"/>
    <s v="1"/>
    <x v="0"/>
  </r>
  <r>
    <x v="1590"/>
    <s v="ENERES"/>
    <s v="NUEVO"/>
    <s v="ENERES"/>
    <d v="2025-12-18T09:29:27"/>
    <x v="1490"/>
    <s v="70137748"/>
    <s v="WILSON ALBERTO GIL"/>
    <s v="SIN DATOS"/>
    <s v="3148232685"/>
    <x v="1588"/>
    <x v="76"/>
    <s v="190550100005200301"/>
    <x v="76"/>
    <x v="2"/>
    <s v="Region Nordeste"/>
    <x v="1"/>
    <x v="2"/>
    <x v="1489"/>
    <s v="7 días 09:29"/>
    <x v="265"/>
    <x v="0"/>
    <s v="SIN DATO"/>
    <s v="SIN DATO"/>
    <s v="SIN DATO"/>
    <s v="ABIERTO"/>
    <n v="-75.204409889999994"/>
    <n v="6.5475686199999998"/>
    <s v="SUR-ENE"/>
    <x v="4"/>
    <s v="1"/>
    <x v="0"/>
  </r>
  <r>
    <x v="1591"/>
    <s v="ENERES"/>
    <s v="NUEVO"/>
    <s v="ENERES"/>
    <d v="2025-12-18T09:44:11"/>
    <x v="1491"/>
    <s v="21810366"/>
    <s v="LUZ MARINA MAZO DE ALVAREZ"/>
    <s v="SIN DATOS"/>
    <s v="3103717569"/>
    <x v="1589"/>
    <x v="71"/>
    <s v="190670201700420004"/>
    <x v="71"/>
    <x v="2"/>
    <s v="Region Nordeste"/>
    <x v="1"/>
    <x v="2"/>
    <x v="1490"/>
    <s v="7 días 09:44"/>
    <x v="821"/>
    <x v="0"/>
    <s v="SIN DATO"/>
    <s v="SIN DATO"/>
    <s v="SIN DATO"/>
    <s v="ABIERTO"/>
    <n v="-74.97999317"/>
    <n v="6.4791476699999997"/>
    <s v="SUR-ENE"/>
    <x v="4"/>
    <s v="1"/>
    <x v="0"/>
  </r>
  <r>
    <x v="1592"/>
    <s v="ENERES"/>
    <s v="NUEVO"/>
    <s v="ENERES"/>
    <d v="2025-12-18T09:47:18"/>
    <x v="1492"/>
    <s v="70137748"/>
    <s v="WILSON ALBERTO GIL"/>
    <s v="SIN DATOS"/>
    <s v="3148232685"/>
    <x v="1590"/>
    <x v="76"/>
    <s v="190550100005200302"/>
    <x v="76"/>
    <x v="2"/>
    <s v="Region Nordeste"/>
    <x v="1"/>
    <x v="2"/>
    <x v="1491"/>
    <s v="7 días 09:47"/>
    <x v="1133"/>
    <x v="0"/>
    <s v="SIN DATO"/>
    <s v="SIN DATO"/>
    <s v="SIN DATO"/>
    <s v="ABIERTO"/>
    <n v="-75.204409889999994"/>
    <n v="6.5475686199999998"/>
    <s v="SUR-ENE"/>
    <x v="4"/>
    <s v="1"/>
    <x v="0"/>
  </r>
  <r>
    <x v="1593"/>
    <s v="ENERES"/>
    <s v="NUEVO"/>
    <s v="ENERES"/>
    <d v="2025-12-18T10:18:41"/>
    <x v="1493"/>
    <s v="71364620"/>
    <s v="EDWIN JAHIR LONDOÑO TAPIAS"/>
    <s v="SIN DATOS"/>
    <s v="3113142365"/>
    <x v="1591"/>
    <x v="82"/>
    <s v="170054775200000001"/>
    <x v="82"/>
    <x v="2"/>
    <s v="Region Nordeste"/>
    <x v="1"/>
    <x v="2"/>
    <x v="1492"/>
    <s v="7 días 10:18"/>
    <x v="1134"/>
    <x v="0"/>
    <s v="SIN DATO"/>
    <s v="SIN DATO"/>
    <s v="SIN DATO"/>
    <s v="ABIERTO"/>
    <n v="-75.286434270000001"/>
    <n v="6.7325375000000003"/>
    <s v="SUR-ENE"/>
    <x v="4"/>
    <s v="1"/>
    <x v="0"/>
  </r>
  <r>
    <x v="1594"/>
    <s v="ENERES"/>
    <s v="NUEVO"/>
    <s v="ENERES"/>
    <d v="2025-12-18T10:52:45"/>
    <x v="1494"/>
    <s v="1046905197"/>
    <s v="DIEGO ARMANDO ZAPATA LOPERA"/>
    <s v="SIN DATOS"/>
    <s v="3137763583"/>
    <x v="1592"/>
    <x v="77"/>
    <s v="190736103561200001"/>
    <x v="77"/>
    <x v="2"/>
    <s v="Region Nordeste"/>
    <x v="1"/>
    <x v="2"/>
    <x v="1493"/>
    <s v="7 días 10:52"/>
    <x v="1092"/>
    <x v="0"/>
    <s v="SIN DATO"/>
    <s v="SIN DATO"/>
    <s v="SIN DATO"/>
    <s v="ABIERTO"/>
    <n v="-74.696472929999999"/>
    <n v="7.0868972299999999"/>
    <s v="SUR-ENE"/>
    <x v="4"/>
    <s v="1"/>
    <x v="0"/>
  </r>
  <r>
    <x v="1595"/>
    <s v="ENERES"/>
    <s v="CAMBI"/>
    <s v="ENERES"/>
    <d v="2025-12-18T10:59:02"/>
    <x v="1495"/>
    <s v="1037647677"/>
    <s v="SEBASTIAN GONZALEZ"/>
    <s v="SIN DATOS"/>
    <s v="3216411385"/>
    <x v="1593"/>
    <x v="82"/>
    <s v="170054215650000000"/>
    <x v="82"/>
    <x v="7"/>
    <s v="Region Nordeste"/>
    <x v="1"/>
    <x v="2"/>
    <x v="1494"/>
    <s v="7 días 10:59"/>
    <x v="1135"/>
    <x v="0"/>
    <s v="SIN DATO"/>
    <s v="SIN DATO"/>
    <s v="SIN DATO"/>
    <s v="ABIERTO"/>
    <n v="-75.293517929999993"/>
    <n v="6.7118869200000004"/>
    <s v="SUR-ENE"/>
    <x v="4"/>
    <s v="2"/>
    <x v="0"/>
  </r>
  <r>
    <x v="1596"/>
    <s v="ENERES"/>
    <s v="NUEVO"/>
    <s v="ENERES"/>
    <d v="2025-12-18T11:22:13"/>
    <x v="1496"/>
    <s v="39170608"/>
    <s v="BEATRIZ ELENA AVENDAÑO MUÑOZ"/>
    <s v="SIN DATOS"/>
    <s v="3105062991"/>
    <x v="1594"/>
    <x v="79"/>
    <s v="190858100164280202"/>
    <x v="79"/>
    <x v="2"/>
    <s v="Region Nordeste"/>
    <x v="1"/>
    <x v="2"/>
    <x v="1495"/>
    <s v="7 días 11:22"/>
    <x v="928"/>
    <x v="0"/>
    <s v="SIN DATO"/>
    <s v="SIN DATO"/>
    <s v="SIN DATO"/>
    <s v="ABIERTO"/>
    <n v="-74.800128349999994"/>
    <n v="6.7704239599999996"/>
    <s v="SUR-ENE"/>
    <x v="4"/>
    <s v="1"/>
    <x v="0"/>
  </r>
  <r>
    <x v="1597"/>
    <s v="ENERES"/>
    <s v="NUEVO"/>
    <s v="ENERES"/>
    <d v="2025-12-18T11:29:37"/>
    <x v="1497"/>
    <s v="42940684"/>
    <s v="BIBIANA PATRICIA OCORO SANCHEZ"/>
    <s v="SIN DATOS"/>
    <s v="3218008510"/>
    <x v="1595"/>
    <x v="77"/>
    <s v="190735100304950103"/>
    <x v="77"/>
    <x v="2"/>
    <s v="Region Nordeste"/>
    <x v="1"/>
    <x v="2"/>
    <x v="1496"/>
    <s v="7 días 11:29"/>
    <x v="984"/>
    <x v="0"/>
    <s v="SIN DATO"/>
    <s v="SIN DATO"/>
    <s v="SIN DATO"/>
    <s v="ABIERTO"/>
    <n v="-74.704193000000004"/>
    <n v="7.0772060000000003"/>
    <s v="SUR-ENE"/>
    <x v="4"/>
    <s v="1"/>
    <x v="0"/>
  </r>
  <r>
    <x v="1598"/>
    <s v="ENERES"/>
    <s v="NUEVO"/>
    <s v="ENERES"/>
    <d v="2025-12-18T11:34:09"/>
    <x v="1498"/>
    <s v="39170608"/>
    <s v="BEATRIZ ELENA AVENDAÑO MUÑOZ"/>
    <s v="SIN DATOS"/>
    <s v="3105062991"/>
    <x v="1596"/>
    <x v="79"/>
    <s v="190858100164280203"/>
    <x v="79"/>
    <x v="2"/>
    <s v="Region Nordeste"/>
    <x v="1"/>
    <x v="2"/>
    <x v="1497"/>
    <s v="7 días 11:34"/>
    <x v="1136"/>
    <x v="0"/>
    <s v="SIN DATO"/>
    <s v="SIN DATO"/>
    <s v="SIN DATO"/>
    <s v="ABIERTO"/>
    <n v="-74.800128349999994"/>
    <n v="6.7704239599999996"/>
    <s v="SUR-ENE"/>
    <x v="4"/>
    <s v="1"/>
    <x v="0"/>
  </r>
  <r>
    <x v="1599"/>
    <s v="ENERES"/>
    <s v="NUEVO"/>
    <s v="ENERES"/>
    <d v="2025-12-18T11:39:22"/>
    <x v="1499"/>
    <s v="39170608"/>
    <s v="BEATRIZ ELENA AVENDAÑO MUÑOZ"/>
    <s v="SIN DATOS"/>
    <s v="3105062991"/>
    <x v="1597"/>
    <x v="79"/>
    <s v="190858100164280301"/>
    <x v="79"/>
    <x v="2"/>
    <s v="Region Nordeste"/>
    <x v="1"/>
    <x v="2"/>
    <x v="1498"/>
    <s v="7 días 11:39"/>
    <x v="87"/>
    <x v="0"/>
    <s v="SIN DATO"/>
    <s v="SIN DATO"/>
    <s v="SIN DATO"/>
    <s v="ABIERTO"/>
    <n v="-74.800128349999994"/>
    <n v="6.7704239599999996"/>
    <s v="SUR-ENE"/>
    <x v="4"/>
    <s v="1"/>
    <x v="0"/>
  </r>
  <r>
    <x v="1600"/>
    <s v="ENENOR"/>
    <s v="NUEVO"/>
    <s v="ENENOR"/>
    <d v="2025-12-18T11:47:49"/>
    <x v="1500"/>
    <s v="39173197"/>
    <s v="ROSA VIVIANA RIVILLAS RUA"/>
    <s v="SIN DATOS"/>
    <s v="3218144985"/>
    <x v="1598"/>
    <x v="77"/>
    <s v="190736105318000001"/>
    <x v="77"/>
    <x v="6"/>
    <s v="Region Nordeste"/>
    <x v="1"/>
    <x v="2"/>
    <x v="1499"/>
    <s v="7 días 11:47"/>
    <x v="1137"/>
    <x v="0"/>
    <s v="SIN DATO"/>
    <s v="SIN DATO"/>
    <s v="SIN DATO"/>
    <s v="ABIERTO"/>
    <n v="-74.707961999999995"/>
    <n v="7.0786030000000002"/>
    <s v="SUR-ENE"/>
    <x v="4"/>
    <s v="1"/>
    <x v="0"/>
  </r>
  <r>
    <x v="1601"/>
    <s v="ENERES"/>
    <s v="NUEVO"/>
    <s v="ENERES"/>
    <d v="2025-12-18T11:49:32"/>
    <x v="1501"/>
    <s v="42940684"/>
    <s v="BIBIANA PATRICIA OCORO SANCHEZ"/>
    <s v="SIN DATOS"/>
    <s v="3218008510"/>
    <x v="1599"/>
    <x v="77"/>
    <s v="190735100304950001"/>
    <x v="77"/>
    <x v="2"/>
    <s v="Region Nordeste"/>
    <x v="1"/>
    <x v="2"/>
    <x v="1500"/>
    <s v="7 días 11:49"/>
    <x v="1138"/>
    <x v="0"/>
    <s v="SIN DATO"/>
    <s v="SIN DATO"/>
    <s v="SIN DATO"/>
    <s v="ABIERTO"/>
    <n v="-74.704193000000004"/>
    <n v="7.0772060000000003"/>
    <s v="SUR-ENE"/>
    <x v="4"/>
    <s v="1"/>
    <x v="0"/>
  </r>
  <r>
    <x v="1602"/>
    <s v="ENEPRE"/>
    <s v="NUEVO"/>
    <s v="ENEPRE"/>
    <d v="2025-12-18T12:33:44"/>
    <x v="1502"/>
    <s v="3602398"/>
    <s v="JUAN DE JESUS GUTIERREZ"/>
    <s v="SIN DATOS"/>
    <s v="3207426975"/>
    <x v="1600"/>
    <x v="76"/>
    <s v="190550200633830000"/>
    <x v="76"/>
    <x v="5"/>
    <s v="Region Nordeste"/>
    <x v="1"/>
    <x v="4"/>
    <x v="1501"/>
    <s v="7 días 12:33"/>
    <x v="1139"/>
    <x v="0"/>
    <s v="SIN DATO"/>
    <s v="SIN DATO"/>
    <s v="SIN DATO"/>
    <s v="ABIERTO"/>
    <n v="-75.237727579999998"/>
    <n v="6.52001673"/>
    <s v="SUR-ENE"/>
    <x v="4"/>
    <s v="1"/>
    <x v="0"/>
  </r>
  <r>
    <x v="1603"/>
    <s v="ENERES"/>
    <s v="NUEVO"/>
    <s v="ENERES"/>
    <d v="2025-12-18T14:07:05"/>
    <x v="1503"/>
    <s v="32210099"/>
    <s v="MARIA EUGENIA GUARIN"/>
    <s v="SIN DATOS"/>
    <s v="3148564216"/>
    <x v="1601"/>
    <x v="81"/>
    <s v="190378100005500002"/>
    <x v="81"/>
    <x v="2"/>
    <s v="Region Nordeste"/>
    <x v="1"/>
    <x v="2"/>
    <x v="1502"/>
    <s v="7 días 14:07"/>
    <x v="1140"/>
    <x v="0"/>
    <s v="SIN DATO"/>
    <s v="SIN DATO"/>
    <s v="SIN DATO"/>
    <s v="ABIERTO"/>
    <n v="-74.716606630000001"/>
    <n v="7.0728140399999999"/>
    <s v="SUR-ENE"/>
    <x v="4"/>
    <s v="1"/>
    <x v="0"/>
  </r>
  <r>
    <x v="1604"/>
    <s v="ENERES"/>
    <s v="CAMBI"/>
    <s v="ENERES"/>
    <d v="2025-12-18T14:15:05"/>
    <x v="1504"/>
    <s v="32210099"/>
    <s v="MARIA EUGENIA GUARIN"/>
    <s v="SIN DATOS"/>
    <s v="3148564216"/>
    <x v="1602"/>
    <x v="81"/>
    <s v="190378100005500000"/>
    <x v="81"/>
    <x v="7"/>
    <s v="Region Nordeste"/>
    <x v="1"/>
    <x v="2"/>
    <x v="1503"/>
    <s v="7 días 14:15"/>
    <x v="863"/>
    <x v="0"/>
    <s v="SIN DATO"/>
    <s v="SIN DATO"/>
    <s v="SIN DATO"/>
    <s v="ABIERTO"/>
    <n v="-74.716606630000001"/>
    <n v="7.0728140399999999"/>
    <s v="SUR-ENE"/>
    <x v="4"/>
    <s v="2"/>
    <x v="0"/>
  </r>
  <r>
    <x v="1605"/>
    <s v="ENERES"/>
    <s v="NUEVO"/>
    <s v="ENERES"/>
    <d v="2025-12-18T14:20:53"/>
    <x v="1505"/>
    <s v="71600373"/>
    <s v="RODRIGO BENTHAM CUARTAS"/>
    <s v="5947936"/>
    <s v="3162418536"/>
    <x v="1603"/>
    <x v="73"/>
    <s v="190550200551240018"/>
    <x v="73"/>
    <x v="2"/>
    <s v="Region Nordeste"/>
    <x v="1"/>
    <x v="2"/>
    <x v="1504"/>
    <s v="7 días 14:20"/>
    <x v="1141"/>
    <x v="0"/>
    <s v="SIN DATO"/>
    <s v="SIN DATO"/>
    <s v="SIN DATO"/>
    <s v="ABIERTO"/>
    <n v="-75.158257129999996"/>
    <n v="6.5858372999999997"/>
    <s v="SUR-ENE"/>
    <x v="4"/>
    <s v="1"/>
    <x v="0"/>
  </r>
  <r>
    <x v="1606"/>
    <s v="ENEMRT"/>
    <s v="NUEVO"/>
    <s v="ENEMVI"/>
    <d v="2025-12-18T16:06:52"/>
    <x v="1506"/>
    <s v="63466493"/>
    <s v="CARMEN ISAURA OSPINA ORTEGA"/>
    <s v="SIN DATOS"/>
    <s v="3508297008"/>
    <x v="1604"/>
    <x v="78"/>
    <s v="190893100395100000"/>
    <x v="78"/>
    <x v="9"/>
    <s v="NORDESTE RMRT Fabio Andres Chaverra"/>
    <x v="1"/>
    <x v="7"/>
    <x v="1505"/>
    <s v="7 días 16:06"/>
    <x v="1142"/>
    <x v="0"/>
    <s v="SIN DATO"/>
    <s v="SIN DATO"/>
    <s v="SIN DATO"/>
    <s v="ABIERTO"/>
    <n v="-73.912989809999999"/>
    <n v="7.0118271500000002"/>
    <s v="SUR-ENE"/>
    <x v="4"/>
    <s v="1"/>
    <x v="0"/>
  </r>
  <r>
    <x v="1607"/>
    <s v="ENENOR"/>
    <s v="NUEVO"/>
    <s v="ENENOR"/>
    <d v="2025-12-18T16:12:38"/>
    <x v="1507"/>
    <s v="42941796"/>
    <s v="LINA AMPARO OSSA CARMONA"/>
    <s v="SIN DATOS"/>
    <s v="3207184948"/>
    <x v="1605"/>
    <x v="77"/>
    <s v="190736103477200002"/>
    <x v="77"/>
    <x v="6"/>
    <s v="Region Nordeste"/>
    <x v="1"/>
    <x v="2"/>
    <x v="1506"/>
    <s v="7 días 16:12"/>
    <x v="1143"/>
    <x v="0"/>
    <s v="SIN DATO"/>
    <s v="SIN DATO"/>
    <s v="SIN DATO"/>
    <s v="ABIERTO"/>
    <n v="-74.700268730000005"/>
    <n v="7.0884645600000002"/>
    <s v="SUR-ENE"/>
    <x v="4"/>
    <s v="1"/>
    <x v="0"/>
  </r>
  <r>
    <x v="1608"/>
    <s v="ENERES"/>
    <s v="NUEVO"/>
    <s v="ENERES"/>
    <d v="2025-12-18T16:15:39"/>
    <x v="1508"/>
    <s v="26327581"/>
    <s v="IVONNE MENA  PALACIOS"/>
    <s v="SIN DATOS"/>
    <s v="3116242758"/>
    <x v="1606"/>
    <x v="72"/>
    <s v="190580103400900201"/>
    <x v="72"/>
    <x v="2"/>
    <s v="Region Nordeste"/>
    <x v="1"/>
    <x v="2"/>
    <x v="1507"/>
    <s v="7 días 16:15"/>
    <x v="1144"/>
    <x v="0"/>
    <s v="SIN DATO"/>
    <s v="SIN DATO"/>
    <s v="SIN DATO"/>
    <s v="ABIERTO"/>
    <n v="-74.407564050000005"/>
    <n v="6.4878254100000001"/>
    <s v="SUR-ENE"/>
    <x v="4"/>
    <s v="1"/>
    <x v="0"/>
  </r>
  <r>
    <x v="1609"/>
    <s v="ENEMRT"/>
    <s v="NUEVO"/>
    <s v="ENEMVI"/>
    <d v="2025-12-18T16:26:26"/>
    <x v="1509"/>
    <s v="37932075"/>
    <s v="LUZMILA SAAVEDRA MESA"/>
    <s v="SIN DATOS"/>
    <s v="3185211973"/>
    <x v="1607"/>
    <x v="78"/>
    <s v="190893200832100000"/>
    <x v="78"/>
    <x v="9"/>
    <s v="NORDESTE RMRT Fabio Andres Chaverra"/>
    <x v="1"/>
    <x v="7"/>
    <x v="1508"/>
    <s v="7 días 16:26"/>
    <x v="1145"/>
    <x v="0"/>
    <s v="SIN DATO"/>
    <s v="SIN DATO"/>
    <s v="SIN DATO"/>
    <s v="ABIERTO"/>
    <n v="-73.898285169999994"/>
    <n v="7.0758436700000003"/>
    <s v="SUR-ENE"/>
    <x v="4"/>
    <s v="1"/>
    <x v="0"/>
  </r>
  <r>
    <x v="1610"/>
    <s v="ENERES"/>
    <s v="CAMBI"/>
    <s v="ENERES"/>
    <d v="2025-12-19T07:17:41"/>
    <x v="1510"/>
    <s v="1128397593"/>
    <s v="LUIS NOLBERTO MARIN SALAZAR"/>
    <s v="SIN DATOS"/>
    <s v="3128372540"/>
    <x v="1608"/>
    <x v="85"/>
    <s v="190040101106700000"/>
    <x v="85"/>
    <x v="7"/>
    <s v="Region Nordeste"/>
    <x v="1"/>
    <x v="2"/>
    <x v="1509"/>
    <s v="6 días 07:17"/>
    <x v="870"/>
    <x v="0"/>
    <s v="SIN DATO"/>
    <s v="SIN DATO"/>
    <s v="SIN DATO"/>
    <s v="ABIERTO"/>
    <n v="-75.150970639999997"/>
    <n v="7.0766391100000003"/>
    <s v="SUR-ENE"/>
    <x v="4"/>
    <s v="2"/>
    <x v="0"/>
  </r>
  <r>
    <x v="1611"/>
    <s v="ENERES"/>
    <s v="NUEVO"/>
    <s v="ENERES"/>
    <d v="2025-12-19T09:58:55"/>
    <x v="1511"/>
    <s v="98464884"/>
    <s v="FREDY ALBERTO TORO AVENDAÑO"/>
    <s v="SIN DATOS"/>
    <s v="3147001356"/>
    <x v="1609"/>
    <x v="80"/>
    <s v="245522003000460201"/>
    <x v="80"/>
    <x v="2"/>
    <s v="Region Nordeste"/>
    <x v="0"/>
    <x v="0"/>
    <x v="1510"/>
    <s v="6 días 09:58"/>
    <x v="1146"/>
    <x v="1"/>
    <s v="SIN DATO"/>
    <s v="SIN DATO"/>
    <s v="SIN DATO"/>
    <s v="ABIERTO"/>
    <n v="-75.220027999999999"/>
    <n v="6.6841369999999998"/>
    <s v="SUR-ENE"/>
    <x v="4"/>
    <s v="1"/>
    <x v="1"/>
  </r>
  <r>
    <x v="1612"/>
    <s v="ENERES"/>
    <s v="NUEVO"/>
    <s v="ENEDOM"/>
    <d v="2025-12-19T10:22:31"/>
    <x v="1512"/>
    <s v="98629098"/>
    <s v="JHON JAIRO MONTOYA TOBON"/>
    <s v="SIN DATOS"/>
    <s v="3104875244"/>
    <x v="1610"/>
    <x v="87"/>
    <s v="190190100376900022"/>
    <x v="74"/>
    <x v="3"/>
    <s v="Region Nordeste"/>
    <x v="1"/>
    <x v="6"/>
    <x v="1511"/>
    <s v="6 días 10:22"/>
    <x v="1114"/>
    <x v="1"/>
    <s v="SIN DATO"/>
    <s v="SIN DATO"/>
    <s v="SIN DATO"/>
    <s v="ABIERTO"/>
    <n v="-75.081142220000004"/>
    <n v="6.5381569800000001"/>
    <s v="SUR-ENE"/>
    <x v="4"/>
    <s v="1"/>
    <x v="1"/>
  </r>
  <r>
    <x v="1613"/>
    <s v="ENERES"/>
    <s v="NUEVO"/>
    <s v="ENEDOM"/>
    <d v="2025-12-19T10:34:55"/>
    <x v="1513"/>
    <s v="1046916846"/>
    <s v="GIRLESA JARAMILLO CESPEDES"/>
    <s v="SIN DATOS"/>
    <s v="3204091016"/>
    <x v="1611"/>
    <x v="77"/>
    <s v="190736104764800002"/>
    <x v="77"/>
    <x v="3"/>
    <s v="Region Nordeste"/>
    <x v="1"/>
    <x v="6"/>
    <x v="1512"/>
    <s v="6 días 10:34"/>
    <x v="1147"/>
    <x v="1"/>
    <s v="SIN DATO"/>
    <s v="SIN DATO"/>
    <s v="SIN DATO"/>
    <s v="ABIERTO"/>
    <n v="-74.705561000000003"/>
    <n v="7.0877809999999997"/>
    <s v="SUR-ENE"/>
    <x v="4"/>
    <s v="1"/>
    <x v="1"/>
  </r>
  <r>
    <x v="1614"/>
    <s v="ENERES"/>
    <s v="NUEVO"/>
    <s v="ENERES"/>
    <d v="2025-12-19T10:55:38"/>
    <x v="1514"/>
    <s v="1007371391"/>
    <s v="DARLY DISNEY BENITEZ VALDEZ"/>
    <s v="SIN DATOS"/>
    <s v="3116098438"/>
    <x v="1612"/>
    <x v="72"/>
    <s v="190579100583700201"/>
    <x v="72"/>
    <x v="2"/>
    <s v="Region Nordeste"/>
    <x v="1"/>
    <x v="2"/>
    <x v="1513"/>
    <s v="6 días 10:55"/>
    <x v="1148"/>
    <x v="0"/>
    <s v="SIN DATO"/>
    <s v="SIN DATO"/>
    <s v="SIN DATO"/>
    <s v="ABIERTO"/>
    <n v="-74.401242330000002"/>
    <n v="6.5003355899999997"/>
    <s v="SUR-ENE"/>
    <x v="4"/>
    <s v="1"/>
    <x v="0"/>
  </r>
  <r>
    <x v="1615"/>
    <s v="ENERES"/>
    <s v="NUEVO"/>
    <s v="ENERES"/>
    <d v="2025-12-19T11:00:43"/>
    <x v="1515"/>
    <s v="1007371391"/>
    <s v="DARLY DISNEY BENITEZ VALDEZ"/>
    <s v="SIN DATOS"/>
    <s v="3116098438"/>
    <x v="1613"/>
    <x v="72"/>
    <s v="190579100583700202"/>
    <x v="72"/>
    <x v="2"/>
    <s v="Region Nordeste"/>
    <x v="1"/>
    <x v="2"/>
    <x v="1514"/>
    <s v="6 días 11:00"/>
    <x v="923"/>
    <x v="0"/>
    <s v="SIN DATO"/>
    <s v="SIN DATO"/>
    <s v="SIN DATO"/>
    <s v="ABIERTO"/>
    <n v="-74.401242330000002"/>
    <n v="6.5003355899999997"/>
    <s v="SUR-ENE"/>
    <x v="4"/>
    <s v="1"/>
    <x v="0"/>
  </r>
  <r>
    <x v="1616"/>
    <s v="ENEMRT"/>
    <s v="NUEVO"/>
    <s v="ENEMVI"/>
    <d v="2025-12-19T11:38:22"/>
    <x v="1516"/>
    <s v="44006560"/>
    <s v="LINA MARIA SUAREZ CASTAÑO"/>
    <s v="8656720"/>
    <s v="3117016235"/>
    <x v="1614"/>
    <x v="71"/>
    <s v="190670201894680000"/>
    <x v="71"/>
    <x v="9"/>
    <s v="NORDESTE RMRT Fabio Andres Chaverra"/>
    <x v="1"/>
    <x v="7"/>
    <x v="1515"/>
    <s v="6 días 11:38"/>
    <x v="1149"/>
    <x v="0"/>
    <s v="SIN DATO"/>
    <s v="SIN DATO"/>
    <s v="SIN DATO"/>
    <s v="ABIERTO"/>
    <n v="-75.025857669999994"/>
    <n v="6.5017845000000003"/>
    <s v="SUR-ENE"/>
    <x v="4"/>
    <s v="1"/>
    <x v="0"/>
  </r>
  <r>
    <x v="1617"/>
    <s v="ENENOR"/>
    <s v="NUEVO"/>
    <s v="ENENOR"/>
    <d v="2025-12-19T12:46:04"/>
    <x v="1517"/>
    <s v="901685566"/>
    <s v="PROMOTORA CAÑA DULCE S.A.S"/>
    <s v="SIN DATOS"/>
    <s v="3178824457"/>
    <x v="1615"/>
    <x v="76"/>
    <s v="190550100058500053"/>
    <x v="76"/>
    <x v="6"/>
    <s v="Region Nordeste"/>
    <x v="1"/>
    <x v="2"/>
    <x v="1516"/>
    <s v="6 días 12:46"/>
    <x v="1150"/>
    <x v="0"/>
    <s v="SIN DATO"/>
    <s v="SIN DATO"/>
    <s v="SIN DATO"/>
    <s v="ABIERTO"/>
    <n v="-75.206298000000004"/>
    <n v="6.5530470000000003"/>
    <s v="SUR-ENE"/>
    <x v="4"/>
    <s v="1"/>
    <x v="0"/>
  </r>
  <r>
    <x v="1618"/>
    <s v="ENENOR"/>
    <s v="NUEVO"/>
    <s v="ENENOR"/>
    <d v="2025-12-19T12:59:26"/>
    <x v="1518"/>
    <s v="901685566"/>
    <s v="PROMOTORA CAÑA DULCE S.A.S"/>
    <s v="SIN DATOS"/>
    <s v="3178824457"/>
    <x v="1616"/>
    <x v="76"/>
    <s v="190550100058501018"/>
    <x v="76"/>
    <x v="6"/>
    <s v="Region Nordeste"/>
    <x v="1"/>
    <x v="2"/>
    <x v="1517"/>
    <s v="6 días 12:59"/>
    <x v="1151"/>
    <x v="0"/>
    <s v="SIN DATO"/>
    <s v="SIN DATO"/>
    <s v="SIN DATO"/>
    <s v="ABIERTO"/>
    <n v="-75.206298000000004"/>
    <n v="6.5530470000000003"/>
    <s v="SUR-ENE"/>
    <x v="4"/>
    <s v="1"/>
    <x v="0"/>
  </r>
  <r>
    <x v="1619"/>
    <s v="ENENOR"/>
    <s v="NUEVO"/>
    <s v="ENENOR"/>
    <d v="2025-12-19T13:11:06"/>
    <x v="1519"/>
    <s v="901685566"/>
    <s v="PROMOTORA CAÑA DULCE S.A.S"/>
    <s v="SIN DATOS"/>
    <s v="3178824457"/>
    <x v="1617"/>
    <x v="76"/>
    <s v="190550100058500024"/>
    <x v="76"/>
    <x v="6"/>
    <s v="Region Nordeste"/>
    <x v="1"/>
    <x v="2"/>
    <x v="1518"/>
    <s v="6 días 13:11"/>
    <x v="1152"/>
    <x v="0"/>
    <s v="SIN DATO"/>
    <s v="SIN DATO"/>
    <s v="SIN DATO"/>
    <s v="ABIERTO"/>
    <n v="-75.206298000000004"/>
    <n v="6.5530470000000003"/>
    <s v="SUR-ENE"/>
    <x v="4"/>
    <s v="1"/>
    <x v="0"/>
  </r>
  <r>
    <x v="1620"/>
    <s v="ENERES"/>
    <s v="CAMBI"/>
    <s v="ENERES"/>
    <d v="2025-12-19T13:14:39"/>
    <x v="1520"/>
    <s v="98464109"/>
    <s v="JORGE OCTAVIO JIMENEZ GIRALDO"/>
    <s v="8627287"/>
    <s v="3148343135"/>
    <x v="1618"/>
    <x v="80"/>
    <s v="245426003000560000"/>
    <x v="80"/>
    <x v="7"/>
    <s v="Region Nordeste"/>
    <x v="0"/>
    <x v="0"/>
    <x v="1519"/>
    <s v="6 días 13:14"/>
    <x v="890"/>
    <x v="1"/>
    <s v="SIN DATO"/>
    <s v="SIN DATO"/>
    <s v="SIN DATO"/>
    <s v="ABIERTO"/>
    <n v="-75.216987739999993"/>
    <n v="6.6838738600000003"/>
    <s v="SUR-ENE"/>
    <x v="4"/>
    <s v="2"/>
    <x v="1"/>
  </r>
  <r>
    <x v="1621"/>
    <s v="ENENOR"/>
    <s v="NUEVO"/>
    <s v="ENENOR"/>
    <d v="2025-12-19T13:18:18"/>
    <x v="1521"/>
    <s v="901685566"/>
    <s v="PROMOTORA CAÑA DULCE S.A.S"/>
    <s v="SIN DATOS"/>
    <s v="3178824457"/>
    <x v="1619"/>
    <x v="76"/>
    <s v="190550100058500042"/>
    <x v="76"/>
    <x v="6"/>
    <s v="Region Nordeste"/>
    <x v="1"/>
    <x v="2"/>
    <x v="1520"/>
    <s v="6 días 13:18"/>
    <x v="1153"/>
    <x v="0"/>
    <s v="SIN DATO"/>
    <s v="SIN DATO"/>
    <s v="SIN DATO"/>
    <s v="ABIERTO"/>
    <n v="-75.206298000000004"/>
    <n v="6.5530470000000003"/>
    <s v="SUR-ENE"/>
    <x v="4"/>
    <s v="1"/>
    <x v="0"/>
  </r>
  <r>
    <x v="1622"/>
    <s v="ENERES"/>
    <s v="CAMBI"/>
    <s v="ENERES"/>
    <d v="2025-12-19T14:22:56"/>
    <x v="1522"/>
    <s v="901219706"/>
    <s v="AGROPECUARIA ZAVAR ZOMAC S.A.S."/>
    <s v="3224314"/>
    <s v="3128506219"/>
    <x v="1620"/>
    <x v="76"/>
    <s v="190690200665420000"/>
    <x v="76"/>
    <x v="7"/>
    <s v="Region Nordeste"/>
    <x v="1"/>
    <x v="2"/>
    <x v="1521"/>
    <s v="6 días 14:22"/>
    <x v="1154"/>
    <x v="0"/>
    <s v="SIN DATO"/>
    <s v="SIN DATO"/>
    <s v="SIN DATO"/>
    <s v="ABIERTO"/>
    <n v="-75.139767090000007"/>
    <n v="6.47729526"/>
    <s v="SUR-ENE"/>
    <x v="4"/>
    <s v="2"/>
    <x v="0"/>
  </r>
  <r>
    <x v="1623"/>
    <s v="ENERES"/>
    <s v="NUEVO"/>
    <s v="ENERES"/>
    <d v="2025-12-19T14:23:43"/>
    <x v="1523"/>
    <s v="1033180255"/>
    <s v="MIGUEL ANGEL MUÑOZ MUÑOZ"/>
    <s v="SIN DATOS"/>
    <s v="3146745257"/>
    <x v="1621"/>
    <x v="73"/>
    <s v="190550200115800001"/>
    <x v="73"/>
    <x v="2"/>
    <s v="Region Nordeste"/>
    <x v="1"/>
    <x v="2"/>
    <x v="1522"/>
    <s v="6 días 14:23"/>
    <x v="1155"/>
    <x v="0"/>
    <s v="SIN DATO"/>
    <s v="SIN DATO"/>
    <s v="SIN DATO"/>
    <s v="ABIERTO"/>
    <n v="-75.150817500000002"/>
    <n v="6.6127401700000004"/>
    <s v="SUR-ENE"/>
    <x v="4"/>
    <s v="1"/>
    <x v="0"/>
  </r>
  <r>
    <x v="1624"/>
    <s v="ENERES"/>
    <s v="NUEVO"/>
    <s v="ENERES"/>
    <d v="2025-12-19T14:26:10"/>
    <x v="1524"/>
    <s v="70324218"/>
    <s v="FREDY LEON RUA CADAVID"/>
    <s v="4993992"/>
    <s v="3137592244"/>
    <x v="1622"/>
    <x v="73"/>
    <s v="190550200115800002"/>
    <x v="73"/>
    <x v="2"/>
    <s v="Region Nordeste"/>
    <x v="1"/>
    <x v="2"/>
    <x v="1523"/>
    <s v="6 días 14:26"/>
    <x v="1156"/>
    <x v="0"/>
    <s v="SIN DATO"/>
    <s v="SIN DATO"/>
    <s v="SIN DATO"/>
    <s v="ABIERTO"/>
    <n v="-75.150817500000002"/>
    <n v="6.6127401700000004"/>
    <s v="SUR-ENE"/>
    <x v="4"/>
    <s v="1"/>
    <x v="0"/>
  </r>
  <r>
    <x v="1625"/>
    <s v="ENERES"/>
    <s v="NUEVO"/>
    <s v="ENERES"/>
    <d v="2025-12-19T14:29:02"/>
    <x v="1525"/>
    <s v="98536432"/>
    <s v="FARLEY FERNANDO VELASQUEZ PEREZ"/>
    <s v="5022810"/>
    <s v="3146745257"/>
    <x v="1623"/>
    <x v="73"/>
    <s v="190550200115800003"/>
    <x v="73"/>
    <x v="2"/>
    <s v="Region Nordeste"/>
    <x v="1"/>
    <x v="2"/>
    <x v="1524"/>
    <s v="6 días 14:29"/>
    <x v="1157"/>
    <x v="0"/>
    <s v="SIN DATO"/>
    <s v="SIN DATO"/>
    <s v="SIN DATO"/>
    <s v="ABIERTO"/>
    <n v="-75.150817500000002"/>
    <n v="6.6127401700000004"/>
    <s v="SUR-ENE"/>
    <x v="4"/>
    <s v="1"/>
    <x v="0"/>
  </r>
  <r>
    <x v="1626"/>
    <s v="ENERES"/>
    <s v="NUEVO"/>
    <s v="ENERES"/>
    <d v="2025-12-19T14:33:18"/>
    <x v="1526"/>
    <s v="98536432"/>
    <s v="FARLEY FERNANDO VELASQUEZ PEREZ"/>
    <s v="5022810"/>
    <s v="3146745257"/>
    <x v="1624"/>
    <x v="73"/>
    <s v="190550200115800004"/>
    <x v="73"/>
    <x v="2"/>
    <s v="Region Nordeste"/>
    <x v="1"/>
    <x v="2"/>
    <x v="1525"/>
    <s v="6 días 14:33"/>
    <x v="1158"/>
    <x v="0"/>
    <s v="SIN DATO"/>
    <s v="SIN DATO"/>
    <s v="SIN DATO"/>
    <s v="ABIERTO"/>
    <n v="-75.150817500000002"/>
    <n v="6.6127401700000004"/>
    <s v="SUR-ENE"/>
    <x v="4"/>
    <s v="1"/>
    <x v="0"/>
  </r>
  <r>
    <x v="1627"/>
    <s v="ENERES"/>
    <s v="NUEVO"/>
    <s v="ENERES"/>
    <d v="2025-12-19T14:50:49"/>
    <x v="1527"/>
    <s v="70928728"/>
    <s v="ANDRES MARIN RIVERA"/>
    <s v="SIN DATOS"/>
    <s v="3208493044"/>
    <x v="1625"/>
    <x v="75"/>
    <s v="190031101583500005"/>
    <x v="75"/>
    <x v="2"/>
    <s v="Region Nordeste"/>
    <x v="1"/>
    <x v="2"/>
    <x v="1526"/>
    <s v="6 días 14:50"/>
    <x v="1159"/>
    <x v="0"/>
    <s v="SIN DATO"/>
    <s v="SIN DATO"/>
    <s v="SIN DATO"/>
    <s v="ABIERTO"/>
    <n v="-75.07159077"/>
    <n v="6.9040843000000001"/>
    <s v="SUR-ENE"/>
    <x v="4"/>
    <s v="1"/>
    <x v="0"/>
  </r>
  <r>
    <x v="1628"/>
    <s v="ENERES"/>
    <s v="NUEVO"/>
    <s v="ENERES"/>
    <d v="2025-12-19T15:17:32"/>
    <x v="1528"/>
    <s v="70928728"/>
    <s v="ANDRES MARIN RIVERA"/>
    <s v="SIN DATOS"/>
    <s v="3208493044"/>
    <x v="1626"/>
    <x v="75"/>
    <s v="190031101583500006"/>
    <x v="75"/>
    <x v="2"/>
    <s v="Region Nordeste"/>
    <x v="1"/>
    <x v="2"/>
    <x v="1527"/>
    <s v="6 días 15:17"/>
    <x v="1160"/>
    <x v="0"/>
    <s v="SIN DATO"/>
    <s v="SIN DATO"/>
    <s v="SIN DATO"/>
    <s v="ABIERTO"/>
    <n v="-75.07159077"/>
    <n v="6.9040843000000001"/>
    <s v="SUR-ENE"/>
    <x v="4"/>
    <s v="1"/>
    <x v="0"/>
  </r>
  <r>
    <x v="1629"/>
    <s v="ENEMRT"/>
    <s v="NUEVO"/>
    <s v="ENEMVI"/>
    <d v="2025-12-19T15:34:58"/>
    <x v="1529"/>
    <s v="1045107044"/>
    <s v="JUAN ESTEBAN ZAPATA OSPINA"/>
    <s v="SIN DATOS"/>
    <s v="3145026017"/>
    <x v="1627"/>
    <x v="73"/>
    <s v="190890200636640000"/>
    <x v="73"/>
    <x v="9"/>
    <s v="NORDESTE RMRT Fabio Andres Chaverra"/>
    <x v="1"/>
    <x v="7"/>
    <x v="1528"/>
    <s v="6 días 15:34"/>
    <x v="1161"/>
    <x v="0"/>
    <s v="SIN DATO"/>
    <s v="SIN DATO"/>
    <s v="SIN DATO"/>
    <s v="ABIERTO"/>
    <n v="-74.996630620000005"/>
    <n v="6.5786688699999996"/>
    <s v="SUR-ENE"/>
    <x v="4"/>
    <s v="1"/>
    <x v="0"/>
  </r>
  <r>
    <x v="1630"/>
    <s v="ENEMRT"/>
    <s v="NUEVO"/>
    <s v="ENEMVI"/>
    <d v="2025-12-20T13:06:23"/>
    <x v="1530"/>
    <s v="1037500350"/>
    <s v="MICHAEL ESTEBAN SANTACRUZ MARIN"/>
    <s v="SIN DATOS"/>
    <s v="3005655257"/>
    <x v="1628"/>
    <x v="71"/>
    <s v="190670201903760000"/>
    <x v="71"/>
    <x v="9"/>
    <s v="NORDESTE RMRT Fabio Andres Chaverra"/>
    <x v="1"/>
    <x v="7"/>
    <x v="1529"/>
    <s v="6 días 13:06"/>
    <x v="324"/>
    <x v="0"/>
    <s v="SIN DATO"/>
    <s v="SIN DATO"/>
    <s v="SIN DATO"/>
    <s v="ABIERTO"/>
    <n v="-75.033754930000001"/>
    <n v="6.4448278700000001"/>
    <s v="SUR-ENE"/>
    <x v="4"/>
    <s v="1"/>
    <x v="0"/>
  </r>
  <r>
    <x v="1631"/>
    <s v="ENERES"/>
    <s v="NUEVO"/>
    <s v="ENEDOM"/>
    <d v="2025-12-22T08:52:53"/>
    <x v="1531"/>
    <s v="1070008559"/>
    <s v="LINA MARCELA ALVAREZ TABORDA"/>
    <s v="SIN DATOS"/>
    <s v="3169602439"/>
    <x v="1629"/>
    <x v="81"/>
    <s v="190604100287755000"/>
    <x v="81"/>
    <x v="3"/>
    <s v="Region Nordeste"/>
    <x v="1"/>
    <x v="6"/>
    <x v="1530"/>
    <s v="5 días 08:52"/>
    <x v="1162"/>
    <x v="0"/>
    <s v="SIN DATO"/>
    <s v="SIN DATO"/>
    <s v="SIN DATO"/>
    <s v="ABIERTO"/>
    <n v="-74.699879999999993"/>
    <n v="7.0216820000000002"/>
    <s v="SUR-ENE"/>
    <x v="4"/>
    <s v="1"/>
    <x v="0"/>
  </r>
  <r>
    <x v="1632"/>
    <s v="ENERES"/>
    <s v="NUEVO"/>
    <s v="ENERES"/>
    <d v="2025-12-22T08:56:29"/>
    <x v="1532"/>
    <s v="71084355"/>
    <s v="HOLBEIN GIOVANNI QUINTERO GALLEGO"/>
    <s v="SIN DATOS"/>
    <s v="3126365152"/>
    <x v="1630"/>
    <x v="77"/>
    <s v="190735102010400001"/>
    <x v="77"/>
    <x v="2"/>
    <s v="Region Nordeste"/>
    <x v="1"/>
    <x v="2"/>
    <x v="1531"/>
    <s v="5 días 08:56"/>
    <x v="1163"/>
    <x v="0"/>
    <s v="SIN DATO"/>
    <s v="SIN DATO"/>
    <s v="SIN DATO"/>
    <s v="ABIERTO"/>
    <n v="-74.698007779999998"/>
    <n v="7.0795368999999999"/>
    <s v="SUR-ENE"/>
    <x v="4"/>
    <s v="1"/>
    <x v="0"/>
  </r>
  <r>
    <x v="1633"/>
    <s v="ENERES"/>
    <s v="NUEVO"/>
    <s v="ENERES"/>
    <d v="2025-12-22T09:11:29"/>
    <x v="1533"/>
    <s v="21491237"/>
    <s v="MARIA UYENI ALZATE"/>
    <s v="SIN DATOS"/>
    <s v="3147578529"/>
    <x v="1631"/>
    <x v="85"/>
    <s v="190040101033100201"/>
    <x v="85"/>
    <x v="2"/>
    <s v="Region Nordeste"/>
    <x v="1"/>
    <x v="2"/>
    <x v="1532"/>
    <s v="5 días 09:11"/>
    <x v="916"/>
    <x v="0"/>
    <s v="SIN DATO"/>
    <s v="SIN DATO"/>
    <s v="SIN DATO"/>
    <s v="ABIERTO"/>
    <n v="-75.145331999999996"/>
    <n v="7.0757400099999996"/>
    <s v="SUR-ENE"/>
    <x v="4"/>
    <s v="1"/>
    <x v="0"/>
  </r>
  <r>
    <x v="1634"/>
    <s v="ENERES"/>
    <s v="CAMBI"/>
    <s v="ENERES"/>
    <d v="2025-12-22T09:27:31"/>
    <x v="1534"/>
    <s v="21491237"/>
    <s v="MARIA UYENI ALZATE"/>
    <s v="SIN DATOS"/>
    <s v="3147578529"/>
    <x v="1632"/>
    <x v="85"/>
    <s v="190040101033100000"/>
    <x v="85"/>
    <x v="7"/>
    <s v="Region Nordeste"/>
    <x v="1"/>
    <x v="2"/>
    <x v="1533"/>
    <s v="5 días 09:27"/>
    <x v="1164"/>
    <x v="0"/>
    <s v="SIN DATO"/>
    <s v="SIN DATO"/>
    <s v="SIN DATO"/>
    <s v="ABIERTO"/>
    <n v="-75.145678000000004"/>
    <n v="7.0748309999999996"/>
    <s v="SUR-ENE"/>
    <x v="4"/>
    <s v="2"/>
    <x v="0"/>
  </r>
  <r>
    <x v="1635"/>
    <s v="ENECNX"/>
    <s v="NUEVO"/>
    <s v="ENECNX"/>
    <d v="2025-12-22T09:31:33"/>
    <x v="1535"/>
    <s v="70053131"/>
    <s v="JESUS AMADOR PEREZ PALACIO"/>
    <s v="8654181"/>
    <s v="3052564213"/>
    <x v="1633"/>
    <x v="73"/>
    <s v="190890100001500011"/>
    <x v="73"/>
    <x v="1"/>
    <s v="Region Nordeste"/>
    <x v="1"/>
    <x v="1"/>
    <x v="1534"/>
    <s v="5 días 09:31"/>
    <x v="12"/>
    <x v="3"/>
    <s v="SIN DATO"/>
    <s v="SIN DATO"/>
    <s v="SIN DATO"/>
    <s v="ABIERTO"/>
    <n v="-75.0131643"/>
    <n v="6.59902079"/>
    <s v="SUR-ENE"/>
    <x v="4"/>
    <s v="1"/>
    <x v="3"/>
  </r>
  <r>
    <x v="1636"/>
    <s v="ENECNX"/>
    <s v="NUEVO"/>
    <s v="ENECNX"/>
    <d v="2025-12-22T09:59:30"/>
    <x v="1536"/>
    <s v="98643819"/>
    <s v="ENOC DE JESUS CASTAÑO MARULANDA"/>
    <s v="SIN DATOS"/>
    <s v="3226224809"/>
    <x v="1634"/>
    <x v="85"/>
    <s v="190040101217600000"/>
    <x v="85"/>
    <x v="1"/>
    <s v="Region Nordeste"/>
    <x v="1"/>
    <x v="1"/>
    <x v="1535"/>
    <s v="5 días 09:59"/>
    <x v="12"/>
    <x v="3"/>
    <s v="SIN DATO"/>
    <s v="SIN DATO"/>
    <s v="SIN DATO"/>
    <s v="ABIERTO"/>
    <n v="-75.152332000000001"/>
    <n v="7.0706030000000002"/>
    <s v="SUR-ENE"/>
    <x v="4"/>
    <s v="1"/>
    <x v="3"/>
  </r>
  <r>
    <x v="1637"/>
    <s v="ENECNX"/>
    <s v="NUEVO"/>
    <s v="ENECNX"/>
    <d v="2025-12-22T10:14:58"/>
    <x v="1537"/>
    <s v="98643819"/>
    <s v="ENOC DE JESUS CASTAÑO MARULANDA"/>
    <s v="SIN DATOS"/>
    <s v="3226224809"/>
    <x v="1635"/>
    <x v="85"/>
    <s v="190040101217995000"/>
    <x v="85"/>
    <x v="1"/>
    <s v="Region Nordeste"/>
    <x v="1"/>
    <x v="1"/>
    <x v="1536"/>
    <s v="5 días 10:14"/>
    <x v="12"/>
    <x v="3"/>
    <s v="SIN DATO"/>
    <s v="SIN DATO"/>
    <s v="SIN DATO"/>
    <s v="ABIERTO"/>
    <n v="-75.151743999999994"/>
    <n v="7.0689650000000004"/>
    <s v="SUR-ENE"/>
    <x v="4"/>
    <s v="1"/>
    <x v="3"/>
  </r>
  <r>
    <x v="1638"/>
    <s v="ENECNX"/>
    <s v="NUEVO"/>
    <s v="ENECNX"/>
    <d v="2025-12-22T10:34:31"/>
    <x v="1538"/>
    <s v="70630586"/>
    <s v="JULIO JAIME PARRA MENESES"/>
    <s v="SIN DATOS"/>
    <s v="3122176172"/>
    <x v="1636"/>
    <x v="80"/>
    <s v="245517000000960000"/>
    <x v="80"/>
    <x v="1"/>
    <s v="Region Nordeste"/>
    <x v="0"/>
    <x v="1"/>
    <x v="1537"/>
    <s v="5 días 10:34"/>
    <x v="12"/>
    <x v="3"/>
    <s v="SIN DATO"/>
    <s v="SIN DATO"/>
    <s v="SIN DATO"/>
    <s v="ABIERTO"/>
    <n v="-75.221003109999998"/>
    <n v="6.6846941900000001"/>
    <s v="SUR-ENE"/>
    <x v="4"/>
    <s v="1"/>
    <x v="3"/>
  </r>
  <r>
    <x v="1639"/>
    <s v="ENEMRT"/>
    <s v="NUEVO"/>
    <s v="ENEMVI"/>
    <d v="2025-12-22T10:41:30"/>
    <x v="1539"/>
    <s v="1193119498"/>
    <s v="JUAN FERNANDO OCHO RIVERA"/>
    <s v="SIN DATOS"/>
    <s v="3116893670"/>
    <x v="1637"/>
    <x v="76"/>
    <s v="190550200106854000"/>
    <x v="76"/>
    <x v="9"/>
    <s v="NORDESTE RMRT Fabio Andres Chaverra"/>
    <x v="1"/>
    <x v="7"/>
    <x v="1538"/>
    <s v="5 días 10:41"/>
    <x v="1165"/>
    <x v="0"/>
    <s v="SIN DATO"/>
    <s v="SIN DATO"/>
    <s v="SIN DATO"/>
    <s v="ABIERTO"/>
    <n v="-75.151497000000006"/>
    <n v="6.6126258299999998"/>
    <s v="SUR-ENE"/>
    <x v="4"/>
    <s v="1"/>
    <x v="0"/>
  </r>
  <r>
    <x v="1640"/>
    <s v="ENENOR"/>
    <s v="NUEVO"/>
    <s v="ENENOR"/>
    <d v="2025-12-22T10:45:26"/>
    <x v="1540"/>
    <s v="890980304"/>
    <s v="CENTRO COMERCIAL-PARROQUIA SAN LORENSO"/>
    <s v="SIN DATOS"/>
    <s v="3147701366"/>
    <x v="1638"/>
    <x v="73"/>
    <s v="190890100001500002"/>
    <x v="73"/>
    <x v="6"/>
    <s v="Region Nordeste"/>
    <x v="1"/>
    <x v="2"/>
    <x v="1539"/>
    <s v="5 días 10:45"/>
    <x v="1166"/>
    <x v="0"/>
    <s v="SIN DATO"/>
    <s v="SIN DATO"/>
    <s v="SIN DATO"/>
    <s v="ABIERTO"/>
    <n v="-75.0131643"/>
    <n v="6.59902079"/>
    <s v="SUR-ENE"/>
    <x v="4"/>
    <s v="1"/>
    <x v="0"/>
  </r>
  <r>
    <x v="1641"/>
    <s v="ENECNX"/>
    <s v="NUEVO"/>
    <s v="ENECNX"/>
    <d v="2025-12-22T11:10:58"/>
    <x v="1541"/>
    <s v="98643819"/>
    <s v="ENOC DE JESUS CASTAÑO MARULANDA"/>
    <s v="SIN DATOS"/>
    <s v="3226224809"/>
    <x v="1639"/>
    <x v="85"/>
    <s v="190040101217900101"/>
    <x v="85"/>
    <x v="1"/>
    <s v="Region Nordeste"/>
    <x v="1"/>
    <x v="1"/>
    <x v="1540"/>
    <s v="5 días 11:10"/>
    <x v="12"/>
    <x v="3"/>
    <s v="SIN DATO"/>
    <s v="SIN DATO"/>
    <s v="SIN DATO"/>
    <s v="ABIERTO"/>
    <n v="-75.152364000000006"/>
    <n v="7.0707880000000003"/>
    <s v="SUR-ENE"/>
    <x v="4"/>
    <s v="1"/>
    <x v="3"/>
  </r>
  <r>
    <x v="1642"/>
    <s v="ENERES"/>
    <s v="NUEVO"/>
    <s v="ENERES"/>
    <d v="2025-12-22T11:27:45"/>
    <x v="1542"/>
    <s v="70926822"/>
    <s v="CARLOS ARTURO MISAS OCHOA"/>
    <s v="SIN DATOS"/>
    <s v="3161667232"/>
    <x v="1640"/>
    <x v="85"/>
    <s v="190040101286200201"/>
    <x v="85"/>
    <x v="2"/>
    <s v="Region Nordeste"/>
    <x v="1"/>
    <x v="2"/>
    <x v="1541"/>
    <s v="5 días 11:27"/>
    <x v="1167"/>
    <x v="0"/>
    <s v="SIN DATO"/>
    <s v="SIN DATO"/>
    <s v="SIN DATO"/>
    <s v="ABIERTO"/>
    <n v="-75.145780999999999"/>
    <n v="7.0703950000000004"/>
    <s v="SUR-ENE"/>
    <x v="4"/>
    <s v="1"/>
    <x v="0"/>
  </r>
  <r>
    <x v="1643"/>
    <s v="ENERES"/>
    <s v="NUEVO"/>
    <s v="ENERES"/>
    <d v="2025-12-22T12:08:22"/>
    <x v="1543"/>
    <s v="42940224"/>
    <s v="YENNY XIOMARA GUZMAN RODRIGUEZ"/>
    <s v="SIN DATOS"/>
    <s v="3152954958"/>
    <x v="1641"/>
    <x v="77"/>
    <s v="900057360001887897"/>
    <x v="77"/>
    <x v="2"/>
    <s v="Region Nordeste"/>
    <x v="0"/>
    <x v="0"/>
    <x v="1542"/>
    <s v="5 días 12:08"/>
    <x v="1168"/>
    <x v="1"/>
    <s v="SIN DATO"/>
    <s v="SIN DATO"/>
    <s v="SIN DATO"/>
    <s v="ABIERTO"/>
    <n v="-74.641613749000001"/>
    <n v="7.2680489580000698"/>
    <s v="SUR-ENE"/>
    <x v="4"/>
    <s v="1"/>
    <x v="1"/>
  </r>
  <r>
    <x v="1644"/>
    <s v="ENENOR"/>
    <s v="CAMBI"/>
    <s v="ENENOR"/>
    <d v="2025-12-22T13:29:28"/>
    <x v="1544"/>
    <s v="98470766"/>
    <s v="HERIBERTO TORO ARANGO"/>
    <s v="SIN DATOS"/>
    <s v="3197527654"/>
    <x v="1642"/>
    <x v="71"/>
    <s v="190670101110400000"/>
    <x v="71"/>
    <x v="0"/>
    <s v="Region Nordeste"/>
    <x v="1"/>
    <x v="2"/>
    <x v="1543"/>
    <s v="5 días 13:29"/>
    <x v="1169"/>
    <x v="0"/>
    <s v="SIN DATO"/>
    <s v="SIN DATO"/>
    <s v="SIN DATO"/>
    <s v="ABIERTO"/>
    <n v="-75.018625520000001"/>
    <n v="6.4872692599999997"/>
    <s v="SUR-ENE"/>
    <x v="4"/>
    <s v="2"/>
    <x v="0"/>
  </r>
  <r>
    <x v="1645"/>
    <s v="ENERES"/>
    <s v="NUEVO"/>
    <s v="ENEDOM"/>
    <d v="2025-12-22T13:45:39"/>
    <x v="1545"/>
    <s v="43523073"/>
    <s v="DORACELY DE JESUS ALVAREZ BRAN"/>
    <s v="SIN DATOS"/>
    <s v="3043340491"/>
    <x v="1643"/>
    <x v="87"/>
    <s v="190190100376100024"/>
    <x v="74"/>
    <x v="3"/>
    <s v="Region Nordeste"/>
    <x v="1"/>
    <x v="6"/>
    <x v="1544"/>
    <s v="5 días 13:45"/>
    <x v="1170"/>
    <x v="0"/>
    <s v="SIN DATO"/>
    <s v="SIN DATO"/>
    <s v="SIN DATO"/>
    <s v="ABIERTO"/>
    <n v="-75.080662489999995"/>
    <n v="6.5377614599999996"/>
    <s v="SUR-ENE"/>
    <x v="4"/>
    <s v="1"/>
    <x v="0"/>
  </r>
  <r>
    <x v="1646"/>
    <s v="ENERES"/>
    <s v="NUEVO"/>
    <s v="ENEDOM"/>
    <d v="2025-12-22T14:00:48"/>
    <x v="1546"/>
    <s v="70251896"/>
    <s v="CRISANTO CASTRILLON CASTAÑO"/>
    <s v="SIN DATOS"/>
    <s v="3186771507"/>
    <x v="1644"/>
    <x v="87"/>
    <s v="190190100376100025"/>
    <x v="74"/>
    <x v="3"/>
    <s v="Region Nordeste"/>
    <x v="1"/>
    <x v="6"/>
    <x v="1545"/>
    <s v="5 días 14:00"/>
    <x v="1171"/>
    <x v="0"/>
    <s v="SIN DATO"/>
    <s v="SIN DATO"/>
    <s v="SIN DATO"/>
    <s v="ABIERTO"/>
    <n v="-75.080662489999995"/>
    <n v="6.5377614599999996"/>
    <s v="SUR-ENE"/>
    <x v="4"/>
    <s v="1"/>
    <x v="0"/>
  </r>
  <r>
    <x v="1647"/>
    <s v="ENEMRT"/>
    <s v="NUEVO"/>
    <s v="ENEMVI"/>
    <d v="2025-12-22T14:44:34"/>
    <x v="1547"/>
    <s v="8011342"/>
    <s v="JESUS ANGEL GUTIERREZ OCHOA"/>
    <s v="SIN DATOS"/>
    <s v="3117804437"/>
    <x v="1645"/>
    <x v="75"/>
    <s v="190031101520600000"/>
    <x v="75"/>
    <x v="9"/>
    <s v="NORDESTE RMRT Fabio Andres Chaverra"/>
    <x v="1"/>
    <x v="7"/>
    <x v="1546"/>
    <s v="5 días 14:44"/>
    <x v="1172"/>
    <x v="0"/>
    <s v="SIN DATO"/>
    <s v="SIN DATO"/>
    <s v="SIN DATO"/>
    <s v="ABIERTO"/>
    <n v="-75.076359060000001"/>
    <n v="6.9054281499999997"/>
    <s v="SUR-ENE"/>
    <x v="4"/>
    <s v="1"/>
    <x v="0"/>
  </r>
  <r>
    <x v="1648"/>
    <s v="ENERES"/>
    <s v="NUEVO"/>
    <s v="ENERES"/>
    <d v="2025-12-22T15:08:54"/>
    <x v="1548"/>
    <s v="21945649"/>
    <s v="LUZ EDILMA JARAMILLO JARAMILLO"/>
    <s v="SIN DATOS"/>
    <s v="3104198455"/>
    <x v="1646"/>
    <x v="81"/>
    <s v="190604100277421301"/>
    <x v="81"/>
    <x v="2"/>
    <s v="Region Nordeste"/>
    <x v="1"/>
    <x v="2"/>
    <x v="1547"/>
    <s v="5 días 15:08"/>
    <x v="1173"/>
    <x v="0"/>
    <s v="SIN DATO"/>
    <s v="SIN DATO"/>
    <s v="SIN DATO"/>
    <s v="ABIERTO"/>
    <n v="-74.703404000000006"/>
    <n v="7.0389989999999996"/>
    <s v="SUR-ENE"/>
    <x v="4"/>
    <s v="1"/>
    <x v="0"/>
  </r>
  <r>
    <x v="1649"/>
    <s v="ENERES"/>
    <s v="NUEVO"/>
    <s v="ENERES"/>
    <d v="2025-12-22T15:17:17"/>
    <x v="1549"/>
    <s v="21945649"/>
    <s v="LUZ EDILMA JARAMILLO JARAMILLO"/>
    <s v="SIN DATOS"/>
    <s v="3104198455"/>
    <x v="1647"/>
    <x v="81"/>
    <s v="190604100277421302"/>
    <x v="81"/>
    <x v="2"/>
    <s v="Region Nordeste"/>
    <x v="1"/>
    <x v="2"/>
    <x v="1548"/>
    <s v="5 días 15:17"/>
    <x v="62"/>
    <x v="0"/>
    <s v="SIN DATO"/>
    <s v="SIN DATO"/>
    <s v="SIN DATO"/>
    <s v="ABIERTO"/>
    <n v="-74.703404000000006"/>
    <n v="7.0389989999999996"/>
    <s v="SUR-ENE"/>
    <x v="4"/>
    <s v="1"/>
    <x v="0"/>
  </r>
  <r>
    <x v="1650"/>
    <s v="ENERES"/>
    <s v="NUEVO"/>
    <s v="ENEDOM"/>
    <d v="2025-12-22T15:49:54"/>
    <x v="1550"/>
    <s v="71084947"/>
    <s v="ROBINSON ARBOLEDA PEREZ"/>
    <s v="SIN DATOS"/>
    <s v="3225629828"/>
    <x v="1648"/>
    <x v="81"/>
    <s v="190378100020130001"/>
    <x v="81"/>
    <x v="3"/>
    <s v="Region Nordeste"/>
    <x v="1"/>
    <x v="6"/>
    <x v="1549"/>
    <s v="5 días 15:49"/>
    <x v="1174"/>
    <x v="0"/>
    <s v="SIN DATO"/>
    <s v="SIN DATO"/>
    <s v="SIN DATO"/>
    <s v="ABIERTO"/>
    <n v="-74.711186069999997"/>
    <n v="7.0729425600000004"/>
    <s v="SUR-ENE"/>
    <x v="4"/>
    <s v="1"/>
    <x v="0"/>
  </r>
  <r>
    <x v="1651"/>
    <s v="ENERES"/>
    <s v="NUEVO"/>
    <s v="ENERES"/>
    <d v="2025-12-22T16:00:20"/>
    <x v="1551"/>
    <s v="1007317751"/>
    <s v="DUBIER FERNEY MEJIA VERGARA"/>
    <s v="SIN DATOS"/>
    <s v="3136512435"/>
    <x v="1649"/>
    <x v="85"/>
    <s v="190040200290385001"/>
    <x v="85"/>
    <x v="2"/>
    <s v="Region Nordeste"/>
    <x v="1"/>
    <x v="2"/>
    <x v="1550"/>
    <s v="5 días 16:00"/>
    <x v="1175"/>
    <x v="0"/>
    <s v="SIN DATO"/>
    <s v="SIN DATO"/>
    <s v="SIN DATO"/>
    <s v="ABIERTO"/>
    <n v="-75.153684999999996"/>
    <n v="7.0503650000000002"/>
    <s v="SUR-ENE"/>
    <x v="4"/>
    <s v="1"/>
    <x v="0"/>
  </r>
  <r>
    <x v="1652"/>
    <s v="ENEMRT"/>
    <s v="NUEVO"/>
    <s v="ENEMVI"/>
    <d v="2025-12-22T17:00:36"/>
    <x v="1552"/>
    <s v="43484190"/>
    <s v="YULIANA CUERVO ARCILA"/>
    <s v="SIN DATOS"/>
    <s v="3127155389"/>
    <x v="1650"/>
    <x v="87"/>
    <s v="190190100398905000"/>
    <x v="74"/>
    <x v="9"/>
    <s v="NORDESTE RMRT Fabio Andres Chaverra"/>
    <x v="1"/>
    <x v="7"/>
    <x v="1551"/>
    <s v="5 días 17:00"/>
    <x v="1176"/>
    <x v="0"/>
    <s v="SIN DATO"/>
    <s v="SIN DATO"/>
    <s v="SIN DATO"/>
    <s v="ABIERTO"/>
    <n v="-75.079425999999998"/>
    <n v="6.5398810000000003"/>
    <s v="SUR-ENE"/>
    <x v="4"/>
    <s v="1"/>
    <x v="0"/>
  </r>
  <r>
    <x v="1653"/>
    <s v="ENEMRT"/>
    <s v="NUEVO"/>
    <s v="ENEMVI"/>
    <d v="2025-12-23T07:28:51"/>
    <x v="1553"/>
    <s v="13571184"/>
    <s v="EDINSON SERRANO GUIZA"/>
    <s v="SIN DATOS"/>
    <s v="3216790387"/>
    <x v="1651"/>
    <x v="78"/>
    <s v="190893200790200000"/>
    <x v="78"/>
    <x v="9"/>
    <s v="NORDESTE RMRT Fabio Andres Chaverra"/>
    <x v="1"/>
    <x v="7"/>
    <x v="1552"/>
    <s v="4 días 07:28"/>
    <x v="1177"/>
    <x v="0"/>
    <s v="SIN DATO"/>
    <s v="SIN DATO"/>
    <s v="SIN DATO"/>
    <s v="ABIERTO"/>
    <n v="-73.952111299999999"/>
    <n v="6.98694668"/>
    <s v="SUR-ENE"/>
    <x v="4"/>
    <s v="1"/>
    <x v="0"/>
  </r>
  <r>
    <x v="1654"/>
    <s v="ENERES"/>
    <s v="NUEVO"/>
    <s v="ENERES"/>
    <d v="2025-12-23T08:30:42"/>
    <x v="538"/>
    <s v="43924456"/>
    <s v="LEIDY JOHANA VALLEJO ECHEVERRI"/>
    <s v="5992341"/>
    <s v="3044159296"/>
    <x v="1652"/>
    <x v="76"/>
    <s v="190690200620560011"/>
    <x v="76"/>
    <x v="2"/>
    <s v="Region Nordeste"/>
    <x v="1"/>
    <x v="2"/>
    <x v="1553"/>
    <s v="4 días 08:30"/>
    <x v="481"/>
    <x v="0"/>
    <s v="SIN DATO"/>
    <s v="SIN DATO"/>
    <s v="SIN DATO"/>
    <s v="ABIERTO"/>
    <n v="-75.207570669999996"/>
    <n v="6.4779506700000002"/>
    <s v="SUR-ENE"/>
    <x v="4"/>
    <s v="1"/>
    <x v="0"/>
  </r>
  <r>
    <x v="1655"/>
    <s v="ENERES"/>
    <s v="NUEVO"/>
    <s v="ENEDOM"/>
    <d v="2025-12-23T09:48:03"/>
    <x v="1554"/>
    <s v="1035127407"/>
    <s v="CAROLINA CORDERO GALVIS"/>
    <s v="SIN DATOS"/>
    <s v="3232941353"/>
    <x v="1653"/>
    <x v="77"/>
    <s v="190735101799300001"/>
    <x v="77"/>
    <x v="3"/>
    <s v="Region Nordeste"/>
    <x v="1"/>
    <x v="6"/>
    <x v="1554"/>
    <s v="4 días 09:48"/>
    <x v="1178"/>
    <x v="0"/>
    <s v="SIN DATO"/>
    <s v="SIN DATO"/>
    <s v="SIN DATO"/>
    <s v="ABIERTO"/>
    <n v="-74.690927549999998"/>
    <n v="7.0759344799999999"/>
    <s v="SUR-ENE"/>
    <x v="4"/>
    <s v="1"/>
    <x v="0"/>
  </r>
  <r>
    <x v="1656"/>
    <s v="ENERES"/>
    <s v="NUEVO"/>
    <s v="ENEDOM"/>
    <d v="2025-12-23T10:02:04"/>
    <x v="1555"/>
    <s v="1046912833"/>
    <s v="DAYANA ANDREA VELASQUEZ MONTOYA"/>
    <s v="SIN DATOS"/>
    <s v="3122330837"/>
    <x v="1654"/>
    <x v="77"/>
    <s v="190735101207100001"/>
    <x v="77"/>
    <x v="3"/>
    <s v="Region Nordeste"/>
    <x v="1"/>
    <x v="6"/>
    <x v="1555"/>
    <s v="4 días 10:02"/>
    <x v="502"/>
    <x v="0"/>
    <s v="SIN DATO"/>
    <s v="SIN DATO"/>
    <s v="SIN DATO"/>
    <s v="ABIERTO"/>
    <n v="-74.698115670000007"/>
    <n v="7.0771920799999997"/>
    <s v="SUR-ENE"/>
    <x v="4"/>
    <s v="1"/>
    <x v="0"/>
  </r>
  <r>
    <x v="1657"/>
    <s v="ENECNX"/>
    <s v="NUEVO"/>
    <s v="ENECNX"/>
    <d v="2025-12-23T10:13:30"/>
    <x v="1556"/>
    <s v="39326029"/>
    <s v="NORA ELENA VASCO RUIZ"/>
    <s v="SIN DATOS"/>
    <s v="3154327456"/>
    <x v="1655"/>
    <x v="73"/>
    <s v="190890200727090007"/>
    <x v="73"/>
    <x v="1"/>
    <s v="Region Nordeste"/>
    <x v="1"/>
    <x v="1"/>
    <x v="1556"/>
    <s v="4 días 10:13"/>
    <x v="1179"/>
    <x v="2"/>
    <s v="SIN DATO"/>
    <s v="SIN DATO"/>
    <s v="SIN DATO"/>
    <s v="ABIERTO"/>
    <n v="-74.954923480000005"/>
    <n v="6.5966216199999996"/>
    <s v="SUR-ENE"/>
    <x v="4"/>
    <s v="1"/>
    <x v="2"/>
  </r>
  <r>
    <x v="1658"/>
    <s v="ENERES"/>
    <s v="NUEVO"/>
    <s v="ENERES"/>
    <d v="2025-12-23T10:30:00"/>
    <x v="1557"/>
    <s v="71082295"/>
    <s v="NADER ARBEY TOBON ARRUBLA"/>
    <s v="SIN DATOS"/>
    <s v="3229159452"/>
    <x v="1656"/>
    <x v="77"/>
    <s v="190735100029650001"/>
    <x v="77"/>
    <x v="2"/>
    <s v="Region Nordeste"/>
    <x v="1"/>
    <x v="2"/>
    <x v="1557"/>
    <s v="4 días 10:30"/>
    <x v="113"/>
    <x v="0"/>
    <s v="SIN DATO"/>
    <s v="SIN DATO"/>
    <s v="SIN DATO"/>
    <s v="ABIERTO"/>
    <n v="-74.706595379999996"/>
    <n v="7.0777580000000002"/>
    <s v="SUR-ENE"/>
    <x v="4"/>
    <s v="1"/>
    <x v="0"/>
  </r>
  <r>
    <x v="1659"/>
    <s v="ENERES"/>
    <s v="NUEVO"/>
    <s v="ENERES"/>
    <d v="2025-12-23T10:59:31"/>
    <x v="1558"/>
    <s v="71421953"/>
    <s v="LUIS ALBERTO AGUDELO GOMEZ"/>
    <s v="SIN DATOS"/>
    <s v="3207111359"/>
    <x v="1657"/>
    <x v="74"/>
    <s v="187003117562600006"/>
    <x v="74"/>
    <x v="2"/>
    <s v="Region Nordeste"/>
    <x v="1"/>
    <x v="2"/>
    <x v="1558"/>
    <s v="4 días 10:59"/>
    <x v="1180"/>
    <x v="0"/>
    <s v="SIN DATO"/>
    <s v="SIN DATO"/>
    <s v="SIN DATO"/>
    <s v="ABIERTO"/>
    <n v="-75.260597669999996"/>
    <n v="6.5764910399999996"/>
    <s v="SUR-ENE"/>
    <x v="4"/>
    <s v="1"/>
    <x v="0"/>
  </r>
  <r>
    <x v="1660"/>
    <s v="ENERES"/>
    <s v="NUEVO"/>
    <s v="ENEDOM"/>
    <d v="2025-12-23T11:03:42"/>
    <x v="1559"/>
    <s v="1006068983"/>
    <s v="JHONATAN DAVID CAMACHO HINCAPIE"/>
    <s v="SIN DATOS"/>
    <s v="3143195097"/>
    <x v="1658"/>
    <x v="87"/>
    <s v="190190100375050002"/>
    <x v="74"/>
    <x v="3"/>
    <s v="Region Nordeste"/>
    <x v="1"/>
    <x v="6"/>
    <x v="1559"/>
    <s v="4 días 11:03"/>
    <x v="1181"/>
    <x v="0"/>
    <s v="SIN DATO"/>
    <s v="SIN DATO"/>
    <s v="SIN DATO"/>
    <s v="ABIERTO"/>
    <n v="-75.082238889999999"/>
    <n v="6.53829803"/>
    <s v="SUR-ENE"/>
    <x v="4"/>
    <s v="1"/>
    <x v="0"/>
  </r>
  <r>
    <x v="1661"/>
    <s v="ENERES"/>
    <s v="NUEVO"/>
    <s v="ENERES"/>
    <d v="2025-12-23T11:12:11"/>
    <x v="1560"/>
    <s v="71082295"/>
    <s v="NADER ARBEY TOBON ARRUBLA"/>
    <s v="SIN DATOS"/>
    <s v="3229159452"/>
    <x v="1659"/>
    <x v="77"/>
    <s v="190735100029650002"/>
    <x v="77"/>
    <x v="2"/>
    <s v="Region Nordeste"/>
    <x v="1"/>
    <x v="2"/>
    <x v="1560"/>
    <s v="4 días 11:12"/>
    <x v="981"/>
    <x v="0"/>
    <s v="SIN DATO"/>
    <s v="SIN DATO"/>
    <s v="SIN DATO"/>
    <s v="ABIERTO"/>
    <n v="-74.706595379999996"/>
    <n v="7.0777580000000002"/>
    <s v="SUR-ENE"/>
    <x v="4"/>
    <s v="1"/>
    <x v="0"/>
  </r>
  <r>
    <x v="1662"/>
    <s v="ENERES"/>
    <s v="NUEVO"/>
    <s v="ENERES"/>
    <d v="2025-12-23T11:26:20"/>
    <x v="1561"/>
    <s v="71082295"/>
    <s v="NADER ARBEY TOBON ARRUBLA"/>
    <s v="SIN DATOS"/>
    <s v="3229159452"/>
    <x v="1660"/>
    <x v="77"/>
    <s v="190735100029650003"/>
    <x v="77"/>
    <x v="2"/>
    <s v="Region Nordeste"/>
    <x v="1"/>
    <x v="2"/>
    <x v="1561"/>
    <s v="4 días 11:26"/>
    <x v="983"/>
    <x v="0"/>
    <s v="SIN DATO"/>
    <s v="SIN DATO"/>
    <s v="SIN DATO"/>
    <s v="ABIERTO"/>
    <n v="-74.706595379999996"/>
    <n v="7.0777580000000002"/>
    <s v="SUR-ENE"/>
    <x v="4"/>
    <s v="1"/>
    <x v="0"/>
  </r>
  <r>
    <x v="1663"/>
    <s v="ENERES"/>
    <s v="NUEVO"/>
    <s v="ENERES"/>
    <d v="2025-12-23T15:12:01"/>
    <x v="1562"/>
    <s v="15538642"/>
    <s v="HECTOR JAIME LONDOÑO CARO"/>
    <s v="SIN DATOS"/>
    <s v="3127454955"/>
    <x v="1661"/>
    <x v="81"/>
    <s v="190604100208702001"/>
    <x v="81"/>
    <x v="2"/>
    <s v="Region Nordeste"/>
    <x v="1"/>
    <x v="2"/>
    <x v="1562"/>
    <s v="4 días 15:12"/>
    <x v="1182"/>
    <x v="0"/>
    <s v="SIN DATO"/>
    <s v="SIN DATO"/>
    <s v="SIN DATO"/>
    <s v="ABIERTO"/>
    <n v="-74.699263000000002"/>
    <n v="7.0230030000000001"/>
    <s v="SUR-ENE"/>
    <x v="4"/>
    <s v="1"/>
    <x v="0"/>
  </r>
  <r>
    <x v="1664"/>
    <s v="ENERES"/>
    <s v="NUEVO"/>
    <s v="ENEDOM"/>
    <d v="2025-12-23T15:27:49"/>
    <x v="1563"/>
    <s v="1063307573"/>
    <s v="BUILLER TAPIA SIERRA"/>
    <s v="SIN DATOS"/>
    <s v="3148046961"/>
    <x v="1662"/>
    <x v="81"/>
    <s v="190604100336250005"/>
    <x v="81"/>
    <x v="3"/>
    <s v="Region Nordeste"/>
    <x v="1"/>
    <x v="6"/>
    <x v="1563"/>
    <s v="4 días 15:27"/>
    <x v="1183"/>
    <x v="0"/>
    <s v="SIN DATO"/>
    <s v="SIN DATO"/>
    <s v="SIN DATO"/>
    <s v="ABIERTO"/>
    <n v="-74.706477000000007"/>
    <n v="7.0362850000000003"/>
    <s v="SUR-ENE"/>
    <x v="4"/>
    <s v="1"/>
    <x v="0"/>
  </r>
  <r>
    <x v="1665"/>
    <s v="ENERES"/>
    <s v="NUEVO"/>
    <s v="ENERES"/>
    <d v="2025-12-23T16:18:45"/>
    <x v="1564"/>
    <s v="1018349526"/>
    <s v="ELIZABETH CRISTINA GALLO JIMENEZ"/>
    <s v="SIN DATOS"/>
    <s v="3136923088"/>
    <x v="1663"/>
    <x v="75"/>
    <s v="190031101582210003"/>
    <x v="75"/>
    <x v="2"/>
    <s v="Region Nordeste"/>
    <x v="1"/>
    <x v="2"/>
    <x v="1564"/>
    <s v="4 días 16:18"/>
    <x v="1184"/>
    <x v="0"/>
    <s v="SIN DATO"/>
    <s v="SIN DATO"/>
    <s v="SIN DATO"/>
    <s v="ABIERTO"/>
    <n v="-75.071177980000002"/>
    <n v="6.90427035"/>
    <s v="SUR-ENE"/>
    <x v="4"/>
    <s v="1"/>
    <x v="0"/>
  </r>
  <r>
    <x v="1666"/>
    <s v="ENERES"/>
    <s v="NUEVO"/>
    <s v="ENERES"/>
    <d v="2025-12-23T16:56:53"/>
    <x v="1565"/>
    <s v="1026143362"/>
    <s v="EDWIN ALEXANDER VALENCIA VELASQUEZ"/>
    <s v="SIN DATOS"/>
    <s v="3146888988"/>
    <x v="1664"/>
    <x v="81"/>
    <s v="190378100020055010"/>
    <x v="81"/>
    <x v="2"/>
    <s v="Region Nordeste"/>
    <x v="1"/>
    <x v="2"/>
    <x v="1565"/>
    <s v="4 días 16:56"/>
    <x v="1185"/>
    <x v="0"/>
    <s v="SIN DATO"/>
    <s v="SIN DATO"/>
    <s v="SIN DATO"/>
    <s v="ABIERTO"/>
    <n v="-74.711298170000006"/>
    <n v="7.0731700899999996"/>
    <s v="SUR-ENE"/>
    <x v="4"/>
    <s v="1"/>
    <x v="0"/>
  </r>
  <r>
    <x v="1667"/>
    <s v="ENERES"/>
    <s v="NUEVO"/>
    <s v="ENERES"/>
    <d v="2025-12-24T07:52:35"/>
    <x v="1566"/>
    <s v="43906449"/>
    <s v="GLORIA ESTELLA LOAIZA RODRIGUEZ"/>
    <s v="SIN DATOS"/>
    <s v="3137018635"/>
    <x v="1665"/>
    <x v="81"/>
    <s v="190378100033585901"/>
    <x v="81"/>
    <x v="2"/>
    <s v="Region Nordeste"/>
    <x v="1"/>
    <x v="2"/>
    <x v="1566"/>
    <s v="3 días 07:52"/>
    <x v="1186"/>
    <x v="0"/>
    <s v="SIN DATO"/>
    <s v="SIN DATO"/>
    <s v="SIN DATO"/>
    <s v="ABIERTO"/>
    <n v="-74.71515368"/>
    <n v="7.0684336300000004"/>
    <s v="SUR-ENE"/>
    <x v="4"/>
    <s v="1"/>
    <x v="0"/>
  </r>
  <r>
    <x v="1668"/>
    <s v="ENERES"/>
    <s v="NUEVO"/>
    <s v="ENERES"/>
    <d v="2025-12-24T08:04:46"/>
    <x v="1567"/>
    <s v="43906449"/>
    <s v="GLORIA ESTELLA LOAIZA RODRIGUEZ"/>
    <s v="SIN DATOS"/>
    <s v="3137018635"/>
    <x v="1666"/>
    <x v="81"/>
    <s v="900056040001903875"/>
    <x v="81"/>
    <x v="2"/>
    <s v="Region Nordeste"/>
    <x v="0"/>
    <x v="0"/>
    <x v="1567"/>
    <s v="3 días 08:04"/>
    <x v="409"/>
    <x v="0"/>
    <s v="SIN DATO"/>
    <s v="SIN DATO"/>
    <s v="SIN DATO"/>
    <s v="ABIERTO"/>
    <n v="-74.553574247"/>
    <n v="6.9984314760000599"/>
    <s v="SUR-ENE"/>
    <x v="4"/>
    <s v="1"/>
    <x v="0"/>
  </r>
  <r>
    <x v="1669"/>
    <s v="ENERES"/>
    <s v="NUEVO"/>
    <s v="ENERES"/>
    <d v="2025-12-24T09:51:58"/>
    <x v="1568"/>
    <s v="98464453"/>
    <s v="ALEX JOHN RESTREPO MONTOYA"/>
    <s v="SIN DATOS"/>
    <s v="3008907225"/>
    <x v="1667"/>
    <x v="80"/>
    <s v="245514001000240201"/>
    <x v="80"/>
    <x v="2"/>
    <s v="Region Nordeste"/>
    <x v="0"/>
    <x v="0"/>
    <x v="1568"/>
    <s v="3 días 09:51"/>
    <x v="501"/>
    <x v="0"/>
    <s v="SIN DATO"/>
    <s v="SIN DATO"/>
    <s v="SIN DATO"/>
    <s v="ABIERTO"/>
    <n v="-75.219966799999995"/>
    <n v="6.6839009999999996"/>
    <s v="SUR-ENE"/>
    <x v="4"/>
    <s v="1"/>
    <x v="0"/>
  </r>
  <r>
    <x v="1670"/>
    <s v="ENECNX"/>
    <s v="NUEVO"/>
    <s v="ENECNX"/>
    <d v="2025-12-24T10:05:39"/>
    <x v="1569"/>
    <s v="1046907530"/>
    <s v="JOAN ESTEBAN ALVAREZ RIVERA"/>
    <s v="SIN DATOS"/>
    <s v="3104205449"/>
    <x v="1668"/>
    <x v="77"/>
    <s v="190736104378000000"/>
    <x v="77"/>
    <x v="1"/>
    <s v="Region Nordeste"/>
    <x v="1"/>
    <x v="1"/>
    <x v="1569"/>
    <s v="3 días 10:05"/>
    <x v="1187"/>
    <x v="1"/>
    <s v="SIN DATO"/>
    <s v="SIN DATO"/>
    <s v="SIN DATO"/>
    <s v="ABIERTO"/>
    <n v="-74.6997772"/>
    <n v="7.0833852799999999"/>
    <s v="SUR-ENE"/>
    <x v="4"/>
    <s v="1"/>
    <x v="1"/>
  </r>
  <r>
    <x v="1671"/>
    <s v="ENECNX"/>
    <s v="NUEVO"/>
    <s v="ENECNX"/>
    <d v="2025-12-24T10:12:40"/>
    <x v="1570"/>
    <s v="1046903264"/>
    <s v="DONOBAN ORBEY AGUIRRE LAVERDE"/>
    <s v="SIN DATOS"/>
    <s v="3114805123"/>
    <x v="1669"/>
    <x v="77"/>
    <s v="190378200442800000"/>
    <x v="77"/>
    <x v="1"/>
    <s v="Region Nordeste"/>
    <x v="1"/>
    <x v="1"/>
    <x v="1570"/>
    <s v="3 días 10:12"/>
    <x v="1188"/>
    <x v="1"/>
    <s v="SIN DATO"/>
    <s v="SIN DATO"/>
    <s v="SIN DATO"/>
    <s v="ABIERTO"/>
    <n v="-74.76502533"/>
    <n v="7.2697036300000004"/>
    <s v="SUR-ENE"/>
    <x v="4"/>
    <s v="1"/>
    <x v="1"/>
  </r>
  <r>
    <x v="1672"/>
    <s v="ENERES"/>
    <s v="NUEVO"/>
    <s v="ENERES"/>
    <d v="2025-12-24T11:02:36"/>
    <x v="1571"/>
    <s v="71085102"/>
    <s v="JHON RICARDO RODRIGUEZ CEBALLOS"/>
    <s v="SIN DATOS"/>
    <s v="3216432591"/>
    <x v="1670"/>
    <x v="77"/>
    <s v="190736104315200001"/>
    <x v="77"/>
    <x v="2"/>
    <s v="Region Nordeste"/>
    <x v="1"/>
    <x v="2"/>
    <x v="1571"/>
    <s v="3 días 11:02"/>
    <x v="1189"/>
    <x v="0"/>
    <s v="SIN DATO"/>
    <s v="SIN DATO"/>
    <s v="SIN DATO"/>
    <s v="ABIERTO"/>
    <n v="-74.701947320000002"/>
    <n v="7.0861395900000002"/>
    <s v="SUR-ENE"/>
    <x v="4"/>
    <s v="1"/>
    <x v="0"/>
  </r>
  <r>
    <x v="1673"/>
    <s v="ENERES"/>
    <s v="NUEVO"/>
    <s v="ENERES"/>
    <d v="2025-12-26T06:57:54"/>
    <x v="1572"/>
    <s v="43906449"/>
    <s v="GLORIA ESTELLA LOAIZA RODRIGUEZ"/>
    <s v="SIN DATOS"/>
    <s v="3137018635"/>
    <x v="1671"/>
    <x v="81"/>
    <s v="190378100033585902"/>
    <x v="81"/>
    <x v="2"/>
    <s v="Region Nordeste"/>
    <x v="1"/>
    <x v="2"/>
    <x v="1572"/>
    <s v="2 días 06:57"/>
    <x v="1190"/>
    <x v="0"/>
    <s v="SIN DATO"/>
    <s v="SIN DATO"/>
    <s v="SIN DATO"/>
    <s v="ABIERTO"/>
    <n v="-74.71515368"/>
    <n v="7.0684336300000004"/>
    <s v="SUR-ENE"/>
    <x v="4"/>
    <s v="1"/>
    <x v="0"/>
  </r>
  <r>
    <x v="1674"/>
    <s v="ENERES"/>
    <s v="NUEVO"/>
    <s v="ENERES"/>
    <d v="2025-12-26T08:34:41"/>
    <x v="1573"/>
    <s v="21450215"/>
    <s v="MARIA ROSALINA ZAPATA MONTOYA"/>
    <s v="SIN DATOS"/>
    <s v="3137135905"/>
    <x v="1672"/>
    <x v="81"/>
    <s v="190378100020055201"/>
    <x v="81"/>
    <x v="2"/>
    <s v="Region Nordeste"/>
    <x v="1"/>
    <x v="2"/>
    <x v="1573"/>
    <s v="2 días 08:34"/>
    <x v="1191"/>
    <x v="0"/>
    <s v="SIN DATO"/>
    <s v="SIN DATO"/>
    <s v="SIN DATO"/>
    <s v="ABIERTO"/>
    <n v="-74.711298170000006"/>
    <n v="7.0731700899999996"/>
    <s v="SUR-ENE"/>
    <x v="4"/>
    <s v="1"/>
    <x v="0"/>
  </r>
  <r>
    <x v="1675"/>
    <s v="ENERES"/>
    <s v="NUEVO"/>
    <s v="ENEDOM"/>
    <d v="2025-12-26T09:08:38"/>
    <x v="1574"/>
    <s v="3371659"/>
    <s v="ALBERTO ANTONIO URIBE RIVERA"/>
    <s v="SIN DATOS"/>
    <s v="3127443463"/>
    <x v="1673"/>
    <x v="77"/>
    <s v="190736103725200005"/>
    <x v="77"/>
    <x v="3"/>
    <s v="Region Nordeste"/>
    <x v="1"/>
    <x v="6"/>
    <x v="1574"/>
    <s v="2 días 09:08"/>
    <x v="1192"/>
    <x v="0"/>
    <s v="SIN DATO"/>
    <s v="SIN DATO"/>
    <s v="SIN DATO"/>
    <s v="ABIERTO"/>
    <n v="-74.690513269999997"/>
    <n v="7.0904052200000001"/>
    <s v="SUR-ENE"/>
    <x v="4"/>
    <s v="1"/>
    <x v="0"/>
  </r>
  <r>
    <x v="1676"/>
    <s v="ENECNX"/>
    <s v="NUEVO"/>
    <s v="ENECNX"/>
    <d v="2025-12-26T09:23:45"/>
    <x v="1575"/>
    <s v="1038540353"/>
    <s v="WILMAR DE JESUS GONSALEZ GARCIA"/>
    <s v="SIN DATOS"/>
    <s v="3172649357"/>
    <x v="1674"/>
    <x v="81"/>
    <s v="190604200250496203"/>
    <x v="81"/>
    <x v="1"/>
    <s v="Region Nordeste"/>
    <x v="1"/>
    <x v="1"/>
    <x v="1575"/>
    <s v="2 días 09:23"/>
    <x v="1193"/>
    <x v="1"/>
    <s v="SIN DATO"/>
    <s v="SIN DATO"/>
    <s v="SIN DATO"/>
    <s v="ABIERTO"/>
    <n v="-74.71744597"/>
    <n v="7.0070276700000003"/>
    <s v="SUR-ENE"/>
    <x v="4"/>
    <s v="1"/>
    <x v="1"/>
  </r>
  <r>
    <x v="1677"/>
    <s v="ENERES"/>
    <s v="NUEVO"/>
    <s v="ENEDOM"/>
    <d v="2025-12-26T10:06:46"/>
    <x v="1576"/>
    <s v="43483889"/>
    <s v="VIVIANA MARIA HERNANDEZ BARRIENTOS"/>
    <s v="SIN DATOS"/>
    <s v="3105407320"/>
    <x v="1675"/>
    <x v="87"/>
    <s v="190190100088800001"/>
    <x v="74"/>
    <x v="3"/>
    <s v="Region Nordeste"/>
    <x v="1"/>
    <x v="6"/>
    <x v="1576"/>
    <s v="2 días 10:06"/>
    <x v="392"/>
    <x v="0"/>
    <s v="SIN DATO"/>
    <s v="SIN DATO"/>
    <s v="SIN DATO"/>
    <s v="ABIERTO"/>
    <n v="-75.093396909999996"/>
    <n v="6.5387992300000004"/>
    <s v="SUR-ENE"/>
    <x v="4"/>
    <s v="1"/>
    <x v="0"/>
  </r>
  <r>
    <x v="1678"/>
    <s v="ENEPRE"/>
    <s v="NUEVO"/>
    <s v="ENEPRE"/>
    <d v="2025-12-26T10:11:06"/>
    <x v="268"/>
    <s v="27728771"/>
    <s v="LUZ MARINA PEREZ CALVO"/>
    <s v="SIN DATOS"/>
    <s v="3204833695"/>
    <x v="1676"/>
    <x v="78"/>
    <s v="190893100437880003"/>
    <x v="78"/>
    <x v="3"/>
    <s v="Region Nordeste"/>
    <x v="1"/>
    <x v="6"/>
    <x v="1577"/>
    <s v="0 días 11:07"/>
    <x v="1194"/>
    <x v="0"/>
    <s v="SIN DATO"/>
    <s v="SIN DATO"/>
    <s v="SIN DATO"/>
    <s v="ABIERTO"/>
    <n v="-73.916419000000005"/>
    <n v="7.0100509999999998"/>
    <s v="SUR-ENE"/>
    <x v="4"/>
    <s v="1"/>
    <x v="0"/>
  </r>
  <r>
    <x v="1679"/>
    <s v="ENEPRE"/>
    <s v="NUEVO"/>
    <s v="ENEPRE"/>
    <d v="2025-12-26T10:12:47"/>
    <x v="268"/>
    <s v="21945781"/>
    <s v="MARIA TRINIDAD PUERTA HENAO"/>
    <s v="SIN DATOS"/>
    <s v="3103868737"/>
    <x v="1677"/>
    <x v="81"/>
    <s v="190604100282545010"/>
    <x v="81"/>
    <x v="3"/>
    <s v="Region Nordeste"/>
    <x v="1"/>
    <x v="6"/>
    <x v="1577"/>
    <s v="0 días 11:07"/>
    <x v="1194"/>
    <x v="0"/>
    <s v="SIN DATO"/>
    <s v="SIN DATO"/>
    <s v="SIN DATO"/>
    <s v="ABIERTO"/>
    <n v="-74.702415529999996"/>
    <n v="7.0324464999999998"/>
    <s v="SUR-ENE"/>
    <x v="4"/>
    <s v="1"/>
    <x v="0"/>
  </r>
  <r>
    <x v="1680"/>
    <s v="ENECNX"/>
    <s v="NUEVO"/>
    <s v="ENECNX"/>
    <d v="2025-12-26T10:14:08"/>
    <x v="1577"/>
    <s v="71172609"/>
    <s v="RAUL ELIAS HERRERA OSORNO"/>
    <s v="SIN DATOS"/>
    <s v="3113848166"/>
    <x v="1678"/>
    <x v="76"/>
    <s v="190688200220120002"/>
    <x v="76"/>
    <x v="1"/>
    <s v="Region Nordeste"/>
    <x v="1"/>
    <x v="1"/>
    <x v="1578"/>
    <s v="2 días 10:14"/>
    <x v="1195"/>
    <x v="1"/>
    <s v="SIN DATO"/>
    <s v="SIN DATO"/>
    <s v="SIN DATO"/>
    <s v="ABIERTO"/>
    <n v="-75.130494470000002"/>
    <n v="6.5381320000000001"/>
    <s v="SUR-ENE"/>
    <x v="4"/>
    <s v="1"/>
    <x v="1"/>
  </r>
  <r>
    <x v="1681"/>
    <s v="ENECNX"/>
    <s v="NUEVO"/>
    <s v="ENECNX"/>
    <d v="2025-12-26T15:38:28"/>
    <x v="1578"/>
    <s v="42939547"/>
    <s v="DENIS CENERY POSSO TORRES"/>
    <s v="SIN DATOS"/>
    <s v="3193904778"/>
    <x v="1679"/>
    <x v="77"/>
    <s v="190736104365200000"/>
    <x v="77"/>
    <x v="1"/>
    <s v="Region Nordeste"/>
    <x v="1"/>
    <x v="1"/>
    <x v="1579"/>
    <s v="2 días 15:38"/>
    <x v="1196"/>
    <x v="1"/>
    <s v="SIN DATO"/>
    <s v="SIN DATO"/>
    <s v="SIN DATO"/>
    <s v="ABIERTO"/>
    <n v="-74.699819020000007"/>
    <n v="7.0843047600000002"/>
    <s v="SUR-ENE"/>
    <x v="4"/>
    <s v="1"/>
    <x v="1"/>
  </r>
  <r>
    <x v="1682"/>
    <s v="ENEMRT"/>
    <s v="NUEVO"/>
    <s v="ENEMVI"/>
    <d v="2025-12-29T08:38:50"/>
    <x v="1579"/>
    <s v="22234378"/>
    <s v="ROSA ELENA CARMONA GIRALDO"/>
    <s v="SIN DATOS"/>
    <s v="3052942302"/>
    <x v="1680"/>
    <x v="84"/>
    <s v="190885100301000000"/>
    <x v="84"/>
    <x v="9"/>
    <s v="NORDESTE RMRT Fabio Andres Chaverra"/>
    <x v="1"/>
    <x v="7"/>
    <x v="1580"/>
    <s v="0 días 08:38"/>
    <x v="1197"/>
    <x v="0"/>
    <s v="SIN DATO"/>
    <s v="SIN DATO"/>
    <s v="SIN DATO"/>
    <s v="ABIERTO"/>
    <n v="-74.844890500000005"/>
    <n v="6.6741074999999999"/>
    <s v="SUR-ENE"/>
    <x v="4"/>
    <s v="1"/>
    <x v="0"/>
  </r>
  <r>
    <x v="1683"/>
    <s v="ENERES"/>
    <s v="NUEVO"/>
    <s v="ENERES"/>
    <d v="2025-12-29T09:30:58"/>
    <x v="1580"/>
    <s v="1035129323"/>
    <s v="YULIETH DANALLY ZAPATA GIL"/>
    <s v="SIN DATOS"/>
    <s v="3128747032"/>
    <x v="1681"/>
    <x v="85"/>
    <s v="190040200290035002"/>
    <x v="85"/>
    <x v="2"/>
    <s v="Region Nordeste"/>
    <x v="1"/>
    <x v="2"/>
    <x v="1581"/>
    <s v="0 días 09:30"/>
    <x v="1198"/>
    <x v="0"/>
    <s v="SIN DATO"/>
    <s v="SIN DATO"/>
    <s v="SIN DATO"/>
    <s v="ABIERTO"/>
    <n v="-75.151231999999993"/>
    <n v="7.0559019999999997"/>
    <s v="SUR-ENE"/>
    <x v="4"/>
    <s v="1"/>
    <x v="0"/>
  </r>
  <r>
    <x v="1684"/>
    <s v="ENECNX"/>
    <s v="NUEVO"/>
    <s v="ENECNX"/>
    <d v="2025-12-29T09:45:48"/>
    <x v="1581"/>
    <s v="1038540353"/>
    <s v="WILMAR DE JESUS GONSALEZ GARCIA"/>
    <s v="SIN DATOS"/>
    <s v="3128381612"/>
    <x v="1682"/>
    <x v="81"/>
    <s v="190604200250496201"/>
    <x v="81"/>
    <x v="1"/>
    <s v="Region Nordeste"/>
    <x v="1"/>
    <x v="1"/>
    <x v="1582"/>
    <s v="0 días 09:45"/>
    <x v="1199"/>
    <x v="0"/>
    <s v="SIN DATO"/>
    <s v="SIN DATO"/>
    <s v="SIN DATO"/>
    <s v="ABIERTO"/>
    <n v="-74.71744597"/>
    <n v="7.0070276700000003"/>
    <s v="SUR-ENE"/>
    <x v="4"/>
    <s v="1"/>
    <x v="0"/>
  </r>
  <r>
    <x v="1685"/>
    <s v="ENERES"/>
    <s v="NUEVO"/>
    <s v="ENERES"/>
    <d v="2025-12-29T10:25:27"/>
    <x v="1582"/>
    <s v="1046909856"/>
    <s v="JORGE ARMANDO ATEHORTUA AVENDAÑO"/>
    <s v="SIN DATOS"/>
    <s v="3018109343"/>
    <x v="1683"/>
    <x v="77"/>
    <s v="190736103362000001"/>
    <x v="77"/>
    <x v="2"/>
    <s v="Region Nordeste"/>
    <x v="1"/>
    <x v="2"/>
    <x v="1583"/>
    <s v="0 días 10:25"/>
    <x v="1200"/>
    <x v="0"/>
    <s v="SIN DATO"/>
    <s v="SIN DATO"/>
    <s v="SIN DATO"/>
    <s v="ABIERTO"/>
    <n v="-74.699915000000004"/>
    <n v="7.0853469999999996"/>
    <s v="SUR-ENE"/>
    <x v="4"/>
    <s v="1"/>
    <x v="0"/>
  </r>
  <r>
    <x v="1686"/>
    <s v="ENERES"/>
    <s v="NUEVO"/>
    <s v="ENERES"/>
    <d v="2025-12-29T10:28:52"/>
    <x v="1583"/>
    <s v="1035520321"/>
    <s v="JUAN GABRIEL VALDES BAENA"/>
    <s v="SIN DATOS"/>
    <s v="3006275526"/>
    <x v="1684"/>
    <x v="86"/>
    <s v="264428007000690001"/>
    <x v="86"/>
    <x v="2"/>
    <s v="Region Nordeste"/>
    <x v="1"/>
    <x v="2"/>
    <x v="1584"/>
    <s v="0 días 10:28"/>
    <x v="1201"/>
    <x v="0"/>
    <s v="SIN DATO"/>
    <s v="SIN DATO"/>
    <s v="SIN DATO"/>
    <s v="ABIERTO"/>
    <n v="-75.224361049999999"/>
    <n v="6.8625014340000199"/>
    <s v="SUR-ENE"/>
    <x v="4"/>
    <s v="1"/>
    <x v="0"/>
  </r>
  <r>
    <x v="1687"/>
    <s v="ENERES"/>
    <s v="NUEVO"/>
    <s v="ENERES"/>
    <d v="2025-12-29T11:11:59"/>
    <x v="1584"/>
    <s v="42701970"/>
    <s v="ELIZABETH MARIA ARANGO SANCHEZ"/>
    <s v="8616440"/>
    <s v="3147453385"/>
    <x v="1685"/>
    <x v="86"/>
    <s v="265429002000020003"/>
    <x v="86"/>
    <x v="2"/>
    <s v="Region Nordeste"/>
    <x v="1"/>
    <x v="2"/>
    <x v="1585"/>
    <s v="0 días 11:11"/>
    <x v="1202"/>
    <x v="0"/>
    <s v="SIN DATO"/>
    <s v="SIN DATO"/>
    <s v="SIN DATO"/>
    <s v="ABIERTO"/>
    <n v="-75.224361049999999"/>
    <n v="6.8625014340000199"/>
    <s v="SUR-ENE"/>
    <x v="4"/>
    <s v="1"/>
    <x v="0"/>
  </r>
  <r>
    <x v="1688"/>
    <s v="ENERES"/>
    <s v="NUEVO"/>
    <s v="ENERES"/>
    <d v="2025-12-29T11:12:26"/>
    <x v="1585"/>
    <s v="71082185"/>
    <s v="LEON DARIO ZAPATA ECHEVERRI"/>
    <s v="SIN DATOS"/>
    <s v="3113964006"/>
    <x v="1686"/>
    <x v="77"/>
    <s v="190735100716000001"/>
    <x v="77"/>
    <x v="2"/>
    <s v="Region Nordeste"/>
    <x v="1"/>
    <x v="2"/>
    <x v="1586"/>
    <s v="0 días 11:12"/>
    <x v="1203"/>
    <x v="0"/>
    <s v="SIN DATO"/>
    <s v="SIN DATO"/>
    <s v="SIN DATO"/>
    <s v="ABIERTO"/>
    <n v="-74.703433419999996"/>
    <n v="7.0769716899999997"/>
    <s v="SUR-ENE"/>
    <x v="4"/>
    <s v="1"/>
    <x v="0"/>
  </r>
  <r>
    <x v="1689"/>
    <s v="ENEMRT"/>
    <s v="NUEVO"/>
    <s v="ENEMVI"/>
    <d v="2025-12-29T11:12:43"/>
    <x v="1586"/>
    <s v="3585227"/>
    <s v="CARLOS ELIAS PELAEZ VEGA"/>
    <s v="SIN DATOS"/>
    <s v="3137338666"/>
    <x v="1687"/>
    <x v="71"/>
    <s v="190670101127500000"/>
    <x v="71"/>
    <x v="9"/>
    <s v="NORDESTE RMRT Fabio Andres Chaverra"/>
    <x v="1"/>
    <x v="7"/>
    <x v="1587"/>
    <s v="0 días 11:12"/>
    <x v="1204"/>
    <x v="0"/>
    <s v="SIN DATO"/>
    <s v="SIN DATO"/>
    <s v="SIN DATO"/>
    <s v="ABIERTO"/>
    <n v="-75.016746359999999"/>
    <n v="6.4891356099999999"/>
    <s v="SUR-ENE"/>
    <x v="4"/>
    <s v="1"/>
    <x v="0"/>
  </r>
  <r>
    <x v="1690"/>
    <s v="ENERES"/>
    <s v="NUEVO"/>
    <s v="ENERES"/>
    <d v="2025-12-29T11:34:16"/>
    <x v="1587"/>
    <s v="1046912046"/>
    <s v="LINA CAROLINA GOMEZ PEREZ"/>
    <s v="SIN DATOS"/>
    <s v="3152954958"/>
    <x v="1688"/>
    <x v="81"/>
    <s v="190378100033190002"/>
    <x v="81"/>
    <x v="2"/>
    <s v="Region Nordeste"/>
    <x v="1"/>
    <x v="2"/>
    <x v="1588"/>
    <s v="0 días 11:34"/>
    <x v="670"/>
    <x v="0"/>
    <s v="SIN DATO"/>
    <s v="SIN DATO"/>
    <s v="SIN DATO"/>
    <s v="ABIERTO"/>
    <n v="-74.553574247"/>
    <n v="6.9984314760000599"/>
    <s v="SUR-ENE"/>
    <x v="4"/>
    <s v="1"/>
    <x v="0"/>
  </r>
  <r>
    <x v="1691"/>
    <s v="ENERES"/>
    <s v="NUEVO"/>
    <s v="ENERES"/>
    <d v="2025-12-29T13:36:14"/>
    <x v="1588"/>
    <s v="22234696"/>
    <s v="ALBA LUCIA YEPES SANCHEZ"/>
    <s v="SIN DATOS"/>
    <s v="3105407906"/>
    <x v="1689"/>
    <x v="84"/>
    <s v="190885100168020003"/>
    <x v="84"/>
    <x v="2"/>
    <s v="Region Nordeste"/>
    <x v="1"/>
    <x v="2"/>
    <x v="1589"/>
    <s v="0 días 13:36"/>
    <x v="1205"/>
    <x v="0"/>
    <s v="SIN DATO"/>
    <s v="SIN DATO"/>
    <s v="SIN DATO"/>
    <s v="ABIERTO"/>
    <n v="-74.841594000000001"/>
    <n v="6.677956"/>
    <s v="SUR-ENE"/>
    <x v="4"/>
    <s v="1"/>
    <x v="0"/>
  </r>
  <r>
    <x v="1692"/>
    <s v="ENEPRE"/>
    <s v="REUBI"/>
    <s v="ENEPRE"/>
    <d v="2025-12-29T13:39:47"/>
    <x v="1589"/>
    <s v="1046903224"/>
    <s v="YENIFFER LEANDRA  OCHOA CASTAÑO"/>
    <s v="SIN DATOS"/>
    <s v="3127534360"/>
    <x v="1690"/>
    <x v="77"/>
    <s v="190736104278800000"/>
    <x v="77"/>
    <x v="10"/>
    <s v="Region Nordeste"/>
    <x v="1"/>
    <x v="4"/>
    <x v="1590"/>
    <s v="0 días 13:39"/>
    <x v="1206"/>
    <x v="0"/>
    <s v="SIN DATO"/>
    <s v="SIN DATO"/>
    <s v="SIN DATO"/>
    <s v="ABIERTO"/>
    <n v="-74.702654929999994"/>
    <n v="7.0873845099999997"/>
    <s v="SUR-ENE"/>
    <x v="4"/>
    <s v="1"/>
    <x v="0"/>
  </r>
  <r>
    <x v="1693"/>
    <s v="ENECNX"/>
    <s v="NUEVO"/>
    <s v="ENECNX"/>
    <d v="2025-12-29T14:00:46"/>
    <x v="1590"/>
    <s v="43117556"/>
    <s v="DUVIANA ANDREA MESA  GARCIA"/>
    <s v="SIN DATOS"/>
    <s v="3136786790"/>
    <x v="1691"/>
    <x v="76"/>
    <s v="190190200727120003"/>
    <x v="76"/>
    <x v="1"/>
    <s v="Region Nordeste"/>
    <x v="1"/>
    <x v="1"/>
    <x v="1591"/>
    <s v="0 días 14:00"/>
    <x v="1171"/>
    <x v="0"/>
    <s v="SIN DATO"/>
    <s v="SIN DATO"/>
    <s v="SIN DATO"/>
    <s v="ABIERTO"/>
    <n v="-75.099592169999994"/>
    <n v="6.5381384999999996"/>
    <s v="SUR-ENE"/>
    <x v="4"/>
    <s v="1"/>
    <x v="0"/>
  </r>
  <r>
    <x v="1694"/>
    <s v="ENECNX"/>
    <s v="NUEVO"/>
    <s v="ENECNX"/>
    <d v="2025-12-29T14:02:29"/>
    <x v="1591"/>
    <s v="1042214129"/>
    <s v="NELSON GEOVANY ACOSTA LLORENTE"/>
    <s v="SIN DATOS"/>
    <s v="3163327520"/>
    <x v="1692"/>
    <x v="78"/>
    <s v="190893200869500002"/>
    <x v="78"/>
    <x v="1"/>
    <s v="Region Nordeste"/>
    <x v="1"/>
    <x v="1"/>
    <x v="1592"/>
    <s v="0 días 14:02"/>
    <x v="1207"/>
    <x v="0"/>
    <s v="SIN DATO"/>
    <s v="SIN DATO"/>
    <s v="SIN DATO"/>
    <s v="ABIERTO"/>
    <n v="-73.897205069999998"/>
    <n v="7.0687299299999999"/>
    <s v="SUR-ENE"/>
    <x v="4"/>
    <s v="1"/>
    <x v="0"/>
  </r>
  <r>
    <x v="1695"/>
    <s v="ENERES"/>
    <s v="NUEVO"/>
    <s v="ENERES"/>
    <d v="2025-12-29T14:34:31"/>
    <x v="1592"/>
    <s v="31842521"/>
    <s v="RUBIELA MACIAS CALDERON"/>
    <s v="SIN DATOS"/>
    <s v="3156798363"/>
    <x v="1693"/>
    <x v="71"/>
    <s v="190670201870200004"/>
    <x v="71"/>
    <x v="2"/>
    <s v="Region Nordeste"/>
    <x v="1"/>
    <x v="2"/>
    <x v="1593"/>
    <s v="0 días 14:34"/>
    <x v="1208"/>
    <x v="0"/>
    <s v="SIN DATO"/>
    <s v="SIN DATO"/>
    <s v="SIN DATO"/>
    <s v="ABIERTO"/>
    <n v="-75.009113479999996"/>
    <n v="6.5100128799999997"/>
    <s v="SUR-ENE"/>
    <x v="4"/>
    <s v="1"/>
    <x v="0"/>
  </r>
  <r>
    <x v="1696"/>
    <s v="ENERES"/>
    <s v="NUEVO"/>
    <s v="ENERES"/>
    <d v="2025-12-29T14:38:39"/>
    <x v="1593"/>
    <s v="1046913771"/>
    <s v="WENDY MELISA MESA PARRA"/>
    <s v="SIN DATOS"/>
    <s v="3148728920"/>
    <x v="1694"/>
    <x v="77"/>
    <s v="190735101304800001"/>
    <x v="77"/>
    <x v="2"/>
    <s v="Region Nordeste"/>
    <x v="1"/>
    <x v="2"/>
    <x v="1594"/>
    <s v="0 días 14:38"/>
    <x v="1209"/>
    <x v="0"/>
    <s v="SIN DATO"/>
    <s v="SIN DATO"/>
    <s v="SIN DATO"/>
    <s v="ABIERTO"/>
    <n v="-74.700746989999999"/>
    <n v="7.0774389099999997"/>
    <s v="SUR-ENE"/>
    <x v="4"/>
    <s v="1"/>
    <x v="0"/>
  </r>
  <r>
    <x v="1697"/>
    <s v="ENERES"/>
    <s v="NUEVO"/>
    <s v="ENERES"/>
    <d v="2025-12-29T14:39:38"/>
    <x v="1594"/>
    <s v="22087383"/>
    <s v="GLORIA ESTELLA MARTINEZ AGUIRRE"/>
    <s v="SIN DATOS"/>
    <s v="3148428687"/>
    <x v="1695"/>
    <x v="73"/>
    <s v="190890100268100001"/>
    <x v="73"/>
    <x v="2"/>
    <s v="Region Nordeste"/>
    <x v="1"/>
    <x v="2"/>
    <x v="1595"/>
    <s v="0 días 14:39"/>
    <x v="1210"/>
    <x v="0"/>
    <s v="SIN DATO"/>
    <s v="SIN DATO"/>
    <s v="SIN DATO"/>
    <s v="ABIERTO"/>
    <n v="-75.015974999999997"/>
    <n v="6.5942030000000003"/>
    <s v="SUR-ENE"/>
    <x v="4"/>
    <s v="1"/>
    <x v="0"/>
  </r>
  <r>
    <x v="1698"/>
    <s v="ENERES"/>
    <s v="NUEVO"/>
    <s v="ENERES"/>
    <d v="2025-12-29T15:02:37"/>
    <x v="1595"/>
    <s v="1039680001"/>
    <s v="LILIANA ASTRID SANTOS GALEANO"/>
    <s v="SIN DATOS"/>
    <s v="3117119658"/>
    <x v="1696"/>
    <x v="72"/>
    <s v="190579101165085005"/>
    <x v="72"/>
    <x v="2"/>
    <s v="Region Nordeste"/>
    <x v="1"/>
    <x v="2"/>
    <x v="1596"/>
    <s v="0 días 15:02"/>
    <x v="1211"/>
    <x v="0"/>
    <s v="SIN DATO"/>
    <s v="SIN DATO"/>
    <s v="SIN DATO"/>
    <s v="ABIERTO"/>
    <n v="-74.401881000000003"/>
    <n v="6.4988020000000004"/>
    <s v="SUR-ENE"/>
    <x v="4"/>
    <s v="1"/>
    <x v="0"/>
  </r>
  <r>
    <x v="1699"/>
    <s v="ENERES"/>
    <s v="CAMBI"/>
    <s v="ENERES"/>
    <d v="2025-12-29T15:14:38"/>
    <x v="1596"/>
    <s v="42701970"/>
    <s v="ELIZABETH MARIA ARANGO SANCHEZ"/>
    <s v="SIN DATOS"/>
    <s v="3147453385"/>
    <x v="1697"/>
    <x v="86"/>
    <s v="265429002000020000"/>
    <x v="86"/>
    <x v="7"/>
    <s v="Region Nordeste"/>
    <x v="0"/>
    <x v="0"/>
    <x v="1597"/>
    <s v="0 días 15:14"/>
    <x v="1212"/>
    <x v="0"/>
    <s v="SIN DATO"/>
    <s v="SIN DATO"/>
    <s v="SIN DATO"/>
    <s v="ABIERTO"/>
    <n v="-75.239789950000002"/>
    <n v="6.8161577400000004"/>
    <s v="SUR-ENE"/>
    <x v="4"/>
    <s v="2"/>
    <x v="0"/>
  </r>
  <r>
    <x v="1700"/>
    <s v="ENEMRT"/>
    <s v="NUEVO"/>
    <s v="ENEMVI"/>
    <d v="2025-12-29T15:15:52"/>
    <x v="1597"/>
    <s v="70137748"/>
    <s v="WILSON ALBERTO GIL"/>
    <s v="SIN DATOS"/>
    <s v="3148232685"/>
    <x v="1590"/>
    <x v="76"/>
    <s v="190550100005200302"/>
    <x v="76"/>
    <x v="9"/>
    <s v="NORDESTE RMRT Fabio Andres Chaverra"/>
    <x v="1"/>
    <x v="7"/>
    <x v="1598"/>
    <s v="0 días 15:15"/>
    <x v="1213"/>
    <x v="0"/>
    <s v="SIN DATO"/>
    <s v="SIN DATO"/>
    <s v="SIN DATO"/>
    <s v="ABIERTO"/>
    <n v="-75.204409889999994"/>
    <n v="6.5475686199999998"/>
    <s v="SUR-ENE"/>
    <x v="4"/>
    <s v="1"/>
    <x v="0"/>
  </r>
  <r>
    <x v="1701"/>
    <s v="ENERES"/>
    <s v="NUEVO"/>
    <s v="ENERES"/>
    <d v="2025-12-29T15:35:20"/>
    <x v="1598"/>
    <s v="42701970"/>
    <s v="ELIZABETH MARIA ARANGO SANCHEZ"/>
    <s v="SIN DATOS"/>
    <s v="3147453385"/>
    <x v="1698"/>
    <x v="86"/>
    <s v="265429002000020004"/>
    <x v="86"/>
    <x v="2"/>
    <s v="Region Nordeste"/>
    <x v="1"/>
    <x v="2"/>
    <x v="1599"/>
    <s v="0 días 15:35"/>
    <x v="1214"/>
    <x v="0"/>
    <s v="SIN DATO"/>
    <s v="SIN DATO"/>
    <s v="SIN DATO"/>
    <s v="ABIERTO"/>
    <n v="-75.224361049999999"/>
    <n v="6.8625014340000199"/>
    <s v="SUR-ENE"/>
    <x v="4"/>
    <s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F65F2B-555F-469A-91D4-6CF65536657A}" name="TablaDinámica9" cacheId="72" applyNumberFormats="0" applyBorderFormats="0" applyFontFormats="0" applyPatternFormats="0" applyAlignmentFormats="0" applyWidthHeightFormats="1" dataCaption="Valores" updatedVersion="8" minRefreshableVersion="3" showDrill="0" rowGrandTotals="0" colGrandTotals="0" itemPrintTitles="1" createdVersion="8" indent="0" compact="0" compactData="0" multipleFieldFilters="0">
  <location ref="B23:N1726" firstHeaderRow="1" firstDataRow="1" firstDataCol="13"/>
  <pivotFields count="32">
    <pivotField axis="axisRow" compact="0" outline="0" showAll="0" defaultSubtotal="0">
      <items count="3837">
        <item m="1" x="3305"/>
        <item m="1" x="2456"/>
        <item m="1" x="1703"/>
        <item m="1" x="3043"/>
        <item m="1" x="3777"/>
        <item m="1" x="3573"/>
        <item m="1" x="3574"/>
        <item m="1" x="3575"/>
        <item m="1" x="3576"/>
        <item m="1" x="2814"/>
        <item m="1" x="2757"/>
        <item m="1" x="3199"/>
        <item m="1" x="3200"/>
        <item m="1" x="3778"/>
        <item m="1" x="3685"/>
        <item m="1" x="3372"/>
        <item m="1" x="3779"/>
        <item m="1" x="2990"/>
        <item m="1" x="2877"/>
        <item m="1" x="3552"/>
        <item m="1" x="3431"/>
        <item m="1" x="3553"/>
        <item m="1" x="3686"/>
        <item m="1" x="3432"/>
        <item m="1" x="2815"/>
        <item m="1" x="3201"/>
        <item m="1" x="3577"/>
        <item m="1" x="3139"/>
        <item m="1" x="2630"/>
        <item m="1" x="2922"/>
        <item m="1" x="3578"/>
        <item m="1" x="3140"/>
        <item m="1" x="2868"/>
        <item m="1" x="3184"/>
        <item m="1" x="3433"/>
        <item m="1" x="3780"/>
        <item m="1" x="3781"/>
        <item m="1" x="1719"/>
        <item m="1" x="3687"/>
        <item m="1" x="3202"/>
        <item m="1" x="3373"/>
        <item m="1" x="3141"/>
        <item m="1" x="3655"/>
        <item m="1" x="3579"/>
        <item m="1" x="3374"/>
        <item m="1" x="3434"/>
        <item m="1" x="3306"/>
        <item m="1" x="3307"/>
        <item m="1" x="3142"/>
        <item m="1" x="3641"/>
        <item x="13"/>
        <item m="1" x="3185"/>
        <item m="1" x="3435"/>
        <item m="1" x="1722"/>
        <item m="1" x="2878"/>
        <item m="1" x="2296"/>
        <item m="1" x="2297"/>
        <item m="1" x="3308"/>
        <item m="1" x="3050"/>
        <item m="1" x="3656"/>
        <item m="1" x="3309"/>
        <item m="1" x="3310"/>
        <item m="1" x="3554"/>
        <item m="1" x="3642"/>
        <item m="1" x="3375"/>
        <item m="1" x="3136"/>
        <item m="1" x="3782"/>
        <item m="1" x="3436"/>
        <item m="1" x="2924"/>
        <item m="1" x="3580"/>
        <item m="1" x="3688"/>
        <item m="1" x="3437"/>
        <item m="1" x="3051"/>
        <item m="1" x="3376"/>
        <item m="1" x="2880"/>
        <item m="1" x="3581"/>
        <item x="17"/>
        <item m="1" x="3689"/>
        <item m="1" x="3438"/>
        <item m="1" x="3439"/>
        <item m="1" x="3440"/>
        <item m="1" x="3690"/>
        <item m="1" x="3377"/>
        <item x="20"/>
        <item m="1" x="3582"/>
        <item m="1" x="3657"/>
        <item m="1" x="3583"/>
        <item x="23"/>
        <item m="1" x="3311"/>
        <item m="1" x="2220"/>
        <item m="1" x="3378"/>
        <item m="1" x="3783"/>
        <item m="1" x="3784"/>
        <item m="1" x="3785"/>
        <item m="1" x="3584"/>
        <item m="1" x="3786"/>
        <item m="1" x="3585"/>
        <item m="1" x="3586"/>
        <item m="1" x="3787"/>
        <item x="31"/>
        <item m="1" x="3312"/>
        <item m="1" x="3441"/>
        <item m="1" x="3442"/>
        <item m="1" x="3443"/>
        <item m="1" x="3444"/>
        <item m="1" x="1740"/>
        <item m="1" x="2227"/>
        <item m="1" x="2228"/>
        <item m="1" x="3691"/>
        <item m="1" x="3531"/>
        <item m="1" x="2927"/>
        <item m="1" x="3313"/>
        <item m="1" x="3532"/>
        <item m="1" x="3658"/>
        <item m="1" x="3692"/>
        <item m="1" x="3057"/>
        <item m="1" x="3314"/>
        <item m="1" x="3659"/>
        <item m="1" x="3315"/>
        <item m="1" x="3058"/>
        <item m="1" x="3693"/>
        <item m="1" x="3587"/>
        <item m="1" x="3694"/>
        <item m="1" x="3695"/>
        <item m="1" x="3316"/>
        <item m="1" x="3317"/>
        <item m="1" x="3588"/>
        <item m="1" x="3318"/>
        <item m="1" x="3319"/>
        <item m="1" x="3320"/>
        <item m="1" x="3533"/>
        <item m="1" x="3534"/>
        <item m="1" x="3379"/>
        <item m="1" x="3445"/>
        <item m="1" x="3380"/>
        <item m="1" x="3446"/>
        <item m="1" x="3447"/>
        <item m="1" x="3205"/>
        <item m="1" x="3696"/>
        <item m="1" x="3697"/>
        <item m="1" x="3698"/>
        <item m="1" x="3321"/>
        <item m="1" x="3660"/>
        <item m="1" x="3699"/>
        <item m="1" x="3788"/>
        <item m="1" x="3322"/>
        <item m="1" x="3700"/>
        <item m="1" x="3060"/>
        <item m="1" x="2763"/>
        <item m="1" x="3701"/>
        <item m="1" x="3323"/>
        <item m="1" x="3789"/>
        <item m="1" x="2636"/>
        <item m="1" x="3061"/>
        <item m="1" x="1747"/>
        <item m="1" x="3324"/>
        <item m="1" x="3535"/>
        <item m="1" x="3589"/>
        <item m="1" x="3790"/>
        <item m="1" x="3263"/>
        <item m="1" x="3702"/>
        <item m="1" x="3555"/>
        <item m="1" x="3791"/>
        <item m="1" x="3062"/>
        <item m="1" x="3448"/>
        <item m="1" x="3449"/>
        <item m="1" x="3661"/>
        <item m="1" x="3145"/>
        <item m="1" x="3590"/>
        <item m="1" x="2941"/>
        <item m="1" x="3703"/>
        <item m="1" x="3146"/>
        <item m="1" x="3381"/>
        <item m="1" x="3207"/>
        <item m="1" x="3792"/>
        <item m="1" x="3793"/>
        <item m="1" x="3064"/>
        <item m="1" x="3000"/>
        <item m="1" x="3065"/>
        <item m="1" x="3325"/>
        <item m="1" x="3382"/>
        <item m="1" x="3450"/>
        <item m="1" x="3794"/>
        <item m="1" x="3795"/>
        <item m="1" x="3591"/>
        <item m="1" x="3188"/>
        <item m="1" x="3208"/>
        <item m="1" x="3796"/>
        <item m="1" x="3326"/>
        <item m="1" x="3662"/>
        <item m="1" x="1763"/>
        <item m="1" x="3451"/>
        <item m="1" x="3066"/>
        <item m="1" x="3209"/>
        <item m="1" x="3210"/>
        <item m="1" x="3211"/>
        <item m="1" x="2883"/>
        <item m="1" x="2884"/>
        <item m="1" x="2885"/>
        <item m="1" x="3556"/>
        <item m="1" x="3536"/>
        <item m="1" x="3704"/>
        <item m="1" x="3557"/>
        <item m="1" x="3663"/>
        <item m="1" x="3148"/>
        <item m="1" x="2823"/>
        <item m="1" x="2765"/>
        <item m="1" x="2943"/>
        <item m="1" x="3797"/>
        <item m="1" x="3383"/>
        <item m="1" x="3705"/>
        <item m="1" x="3327"/>
        <item m="1" x="3592"/>
        <item m="1" x="3452"/>
        <item m="1" x="3798"/>
        <item m="1" x="3070"/>
        <item m="1" x="3453"/>
        <item m="1" x="3384"/>
        <item m="1" x="3558"/>
        <item m="1" x="3385"/>
        <item m="1" x="3559"/>
        <item x="61"/>
        <item m="1" x="3799"/>
        <item m="1" x="2886"/>
        <item m="1" x="2887"/>
        <item m="1" x="3593"/>
        <item m="1" x="3002"/>
        <item m="1" x="3800"/>
        <item m="1" x="3003"/>
        <item m="1" x="3004"/>
        <item m="1" x="2825"/>
        <item m="1" x="3706"/>
        <item m="1" x="3560"/>
        <item m="1" x="3707"/>
        <item m="1" x="3561"/>
        <item m="1" x="3367"/>
        <item m="1" x="3212"/>
        <item m="1" x="3213"/>
        <item m="1" x="3664"/>
        <item m="1" x="3562"/>
        <item m="1" x="2646"/>
        <item m="1" x="3071"/>
        <item m="1" x="3801"/>
        <item m="1" x="3072"/>
        <item m="1" x="3386"/>
        <item m="1" x="3594"/>
        <item m="1" x="3665"/>
        <item m="1" x="3666"/>
        <item m="1" x="3387"/>
        <item m="1" x="3802"/>
        <item m="1" x="3537"/>
        <item m="1" x="3708"/>
        <item m="1" x="3073"/>
        <item m="1" x="3595"/>
        <item m="1" x="3454"/>
        <item m="1" x="3596"/>
        <item m="1" x="3709"/>
        <item m="1" x="3455"/>
        <item m="1" x="2767"/>
        <item m="1" x="3710"/>
        <item m="1" x="3456"/>
        <item m="1" x="3457"/>
        <item m="1" x="3328"/>
        <item m="1" x="3597"/>
        <item m="1" x="3538"/>
        <item x="943"/>
        <item m="1" x="3711"/>
        <item m="1" x="3712"/>
        <item m="1" x="3598"/>
        <item m="1" x="3713"/>
        <item m="1" x="3539"/>
        <item m="1" x="3389"/>
        <item m="1" x="3390"/>
        <item m="1" x="3189"/>
        <item m="1" x="3005"/>
        <item m="1" x="3329"/>
        <item m="1" x="3006"/>
        <item m="1" x="3074"/>
        <item m="1" x="3540"/>
        <item m="1" x="3599"/>
        <item m="1" x="3803"/>
        <item m="1" x="3643"/>
        <item m="1" x="3600"/>
        <item m="1" x="2826"/>
        <item m="1" x="3804"/>
        <item m="1" x="3563"/>
        <item x="71"/>
        <item m="1" x="3391"/>
        <item m="1" x="3805"/>
        <item m="1" x="3714"/>
        <item m="1" x="3715"/>
        <item m="1" x="3458"/>
        <item m="1" x="3806"/>
        <item m="1" x="3601"/>
        <item m="1" x="3368"/>
        <item m="1" x="3716"/>
        <item m="1" x="3602"/>
        <item m="1" x="2947"/>
        <item m="1" x="1782"/>
        <item m="1" x="2948"/>
        <item m="1" x="3459"/>
        <item m="1" x="3807"/>
        <item m="1" x="3603"/>
        <item m="1" x="3330"/>
        <item m="1" x="3717"/>
        <item m="1" x="3460"/>
        <item m="1" x="3392"/>
        <item m="1" x="3718"/>
        <item m="1" x="3270"/>
        <item m="1" x="3808"/>
        <item m="1" x="3644"/>
        <item m="1" x="1783"/>
        <item m="1" x="3667"/>
        <item m="1" x="3214"/>
        <item m="1" x="3668"/>
        <item m="1" x="3331"/>
        <item m="1" x="3604"/>
        <item m="1" x="3719"/>
        <item m="1" x="3669"/>
        <item m="1" x="3332"/>
        <item m="1" x="3720"/>
        <item m="1" x="3007"/>
        <item m="1" x="3809"/>
        <item m="1" x="3721"/>
        <item m="1" x="3722"/>
        <item m="1" x="3723"/>
        <item m="1" x="3774"/>
        <item m="1" x="3775"/>
        <item m="1" x="3645"/>
        <item m="1" x="3810"/>
        <item m="1" x="3215"/>
        <item m="1" x="3776"/>
        <item m="1" x="3811"/>
        <item m="1" x="3812"/>
        <item m="1" x="3813"/>
        <item m="1" x="3814"/>
        <item m="1" x="3815"/>
        <item m="1" x="3670"/>
        <item m="1" x="3519"/>
        <item m="1" x="2949"/>
        <item m="1" x="3333"/>
        <item m="1" x="3334"/>
        <item m="1" x="2950"/>
        <item m="1" x="3271"/>
        <item m="1" x="3671"/>
        <item m="1" x="3335"/>
        <item m="1" x="3672"/>
        <item m="1" x="3673"/>
        <item m="1" x="3674"/>
        <item m="1" x="3605"/>
        <item m="1" x="3076"/>
        <item m="1" x="3564"/>
        <item m="1" x="3273"/>
        <item m="1" x="2871"/>
        <item m="1" x="3216"/>
        <item m="1" x="3274"/>
        <item m="1" x="3816"/>
        <item m="1" x="3151"/>
        <item m="1" x="3275"/>
        <item m="1" x="3724"/>
        <item x="76"/>
        <item m="1" x="3461"/>
        <item m="1" x="3725"/>
        <item m="1" x="2770"/>
        <item m="1" x="3726"/>
        <item m="1" x="3727"/>
        <item m="1" x="3728"/>
        <item m="1" x="3462"/>
        <item m="1" x="3729"/>
        <item x="77"/>
        <item m="1" x="3077"/>
        <item m="1" x="3606"/>
        <item m="1" x="3078"/>
        <item m="1" x="3817"/>
        <item m="1" x="3463"/>
        <item m="1" x="3607"/>
        <item m="1" x="3730"/>
        <item m="1" x="3675"/>
        <item m="1" x="3079"/>
        <item m="1" x="3608"/>
        <item m="1" x="3008"/>
        <item m="1" x="3818"/>
        <item m="1" x="3336"/>
        <item m="1" x="3276"/>
        <item m="1" x="3277"/>
        <item m="1" x="3278"/>
        <item m="1" x="3279"/>
        <item m="1" x="3464"/>
        <item m="1" x="3080"/>
        <item m="1" x="3731"/>
        <item m="1" x="3732"/>
        <item m="1" x="2307"/>
        <item m="1" x="3733"/>
        <item m="1" x="3734"/>
        <item m="1" x="3735"/>
        <item m="1" x="3736"/>
        <item m="1" x="3676"/>
        <item m="1" x="3646"/>
        <item m="1" x="3737"/>
        <item m="1" x="3738"/>
        <item m="1" x="3819"/>
        <item m="1" x="3739"/>
        <item m="1" x="3081"/>
        <item m="1" x="3740"/>
        <item m="1" x="3741"/>
        <item m="1" x="3742"/>
        <item m="1" x="3609"/>
        <item m="1" x="3743"/>
        <item m="1" x="3677"/>
        <item m="1" x="1785"/>
        <item m="1" x="3280"/>
        <item m="1" x="3820"/>
        <item m="1" x="3337"/>
        <item m="1" x="3821"/>
        <item m="1" x="3610"/>
        <item m="1" x="3565"/>
        <item m="1" x="3465"/>
        <item x="86"/>
        <item m="1" x="3678"/>
        <item m="1" x="3466"/>
        <item m="1" x="3647"/>
        <item m="1" x="1786"/>
        <item m="1" x="3744"/>
        <item m="1" x="3281"/>
        <item m="1" x="3745"/>
        <item m="1" x="3611"/>
        <item m="1" x="3746"/>
        <item m="1" x="3747"/>
        <item m="1" x="3009"/>
        <item m="1" x="3748"/>
        <item m="1" x="3369"/>
        <item m="1" x="3566"/>
        <item m="1" x="3822"/>
        <item m="1" x="3823"/>
        <item m="1" x="2888"/>
        <item m="1" x="3152"/>
        <item m="1" x="3824"/>
        <item m="1" x="3679"/>
        <item m="1" x="3648"/>
        <item m="1" x="3749"/>
        <item m="1" x="3520"/>
        <item m="1" x="3825"/>
        <item m="1" x="3826"/>
        <item m="1" x="3827"/>
        <item m="1" x="3393"/>
        <item m="1" x="3153"/>
        <item m="1" x="3828"/>
        <item m="1" x="3612"/>
        <item m="1" x="2738"/>
        <item m="1" x="3521"/>
        <item m="1" x="3467"/>
        <item m="1" x="1787"/>
        <item m="1" x="3567"/>
        <item m="1" x="3154"/>
        <item m="1" x="3541"/>
        <item m="1" x="3468"/>
        <item m="1" x="3469"/>
        <item m="1" x="3613"/>
        <item m="1" x="3750"/>
        <item m="1" x="3829"/>
        <item m="1" x="3751"/>
        <item m="1" x="3568"/>
        <item m="1" x="3394"/>
        <item m="1" x="3614"/>
        <item m="1" x="3522"/>
        <item m="1" x="3542"/>
        <item m="1" x="3615"/>
        <item m="1" x="3155"/>
        <item m="1" x="3395"/>
        <item m="1" x="3523"/>
        <item m="1" x="2951"/>
        <item m="1" x="3010"/>
        <item m="1" x="3470"/>
        <item m="1" x="3471"/>
        <item m="1" x="3752"/>
        <item m="1" x="3830"/>
        <item m="1" x="3831"/>
        <item m="1" x="3616"/>
        <item m="1" x="3617"/>
        <item m="1" x="1788"/>
        <item m="1" x="3011"/>
        <item m="1" x="3012"/>
        <item m="1" x="3569"/>
        <item m="1" x="3680"/>
        <item m="1" x="1789"/>
        <item m="1" x="3753"/>
        <item m="1" x="3543"/>
        <item m="1" x="3472"/>
        <item m="1" x="3544"/>
        <item m="1" x="3832"/>
        <item m="1" x="3649"/>
        <item m="1" x="3473"/>
        <item m="1" x="3650"/>
        <item m="1" x="3338"/>
        <item m="1" x="3754"/>
        <item m="1" x="3474"/>
        <item m="1" x="3618"/>
        <item m="1" x="3475"/>
        <item m="1" x="3545"/>
        <item m="1" x="3546"/>
        <item m="1" x="3339"/>
        <item m="1" x="3547"/>
        <item m="1" x="3755"/>
        <item m="1" x="3619"/>
        <item m="1" x="3082"/>
        <item m="1" x="3620"/>
        <item m="1" x="3621"/>
        <item m="1" x="3756"/>
        <item m="1" x="3757"/>
        <item m="1" x="2647"/>
        <item m="1" x="2828"/>
        <item m="1" x="3476"/>
        <item m="1" x="3622"/>
        <item m="1" x="3623"/>
        <item m="1" x="2829"/>
        <item m="1" x="3624"/>
        <item m="1" x="2772"/>
        <item m="1" x="3758"/>
        <item m="1" x="3570"/>
        <item m="1" x="3524"/>
        <item m="1" x="3759"/>
        <item m="1" x="3013"/>
        <item m="1" x="3548"/>
        <item x="88"/>
        <item m="1" x="3760"/>
        <item m="1" x="3625"/>
        <item m="1" x="2830"/>
        <item m="1" x="3626"/>
        <item m="1" x="3627"/>
        <item m="1" x="3651"/>
        <item m="1" x="3083"/>
        <item m="1" x="3477"/>
        <item m="1" x="3478"/>
        <item m="1" x="3652"/>
        <item m="1" x="3396"/>
        <item m="1" x="3761"/>
        <item m="1" x="3084"/>
        <item m="1" x="2562"/>
        <item m="1" x="3014"/>
        <item m="1" x="3628"/>
        <item m="1" x="3762"/>
        <item m="1" x="3653"/>
        <item m="1" x="3571"/>
        <item m="1" x="3397"/>
        <item m="1" x="2773"/>
        <item m="1" x="3763"/>
        <item m="1" x="3015"/>
        <item m="1" x="3654"/>
        <item m="1" x="3764"/>
        <item m="1" x="2774"/>
        <item m="1" x="3398"/>
        <item m="1" x="3629"/>
        <item m="1" x="3765"/>
        <item m="1" x="3766"/>
        <item m="1" x="3016"/>
        <item m="1" x="3630"/>
        <item m="1" x="3631"/>
        <item m="1" x="2775"/>
        <item m="1" x="3833"/>
        <item m="1" x="3834"/>
        <item m="1" x="3217"/>
        <item m="1" x="2831"/>
        <item m="1" x="3282"/>
        <item m="1" x="3767"/>
        <item m="1" x="3017"/>
        <item m="1" x="3370"/>
        <item m="1" x="3768"/>
        <item m="1" x="3218"/>
        <item m="1" x="3219"/>
        <item m="1" x="3549"/>
        <item m="1" x="3835"/>
        <item m="1" x="1792"/>
        <item m="1" x="3769"/>
        <item m="1" x="3770"/>
        <item m="1" x="3771"/>
        <item m="1" x="2648"/>
        <item m="1" x="3836"/>
        <item m="1" x="3632"/>
        <item m="1" x="3681"/>
        <item m="1" x="2563"/>
        <item m="1" x="3018"/>
        <item m="1" x="2649"/>
        <item m="1" x="3399"/>
        <item m="1" x="3400"/>
        <item m="1" x="2952"/>
        <item m="1" x="3772"/>
        <item m="1" x="3085"/>
        <item m="1" x="3773"/>
        <item m="1" x="3220"/>
        <item m="1" x="3019"/>
        <item m="1" x="3340"/>
        <item m="1" x="3525"/>
        <item m="1" x="3479"/>
        <item x="89"/>
        <item m="1" x="3156"/>
        <item m="1" x="3157"/>
        <item m="1" x="3633"/>
        <item m="1" x="3221"/>
        <item m="1" x="3158"/>
        <item m="1" x="3222"/>
        <item m="1" x="3159"/>
        <item m="1" x="2776"/>
        <item m="1" x="3480"/>
        <item m="1" x="3223"/>
        <item m="1" x="3682"/>
        <item x="90"/>
        <item m="1" x="2953"/>
        <item m="1" x="3224"/>
        <item m="1" x="3341"/>
        <item m="1" x="3247"/>
        <item m="1" x="3160"/>
        <item m="1" x="3342"/>
        <item m="1" x="3248"/>
        <item m="1" x="2777"/>
        <item m="1" x="3343"/>
        <item m="1" x="2650"/>
        <item m="1" x="3344"/>
        <item m="1" x="3345"/>
        <item m="1" x="3481"/>
        <item m="1" x="3683"/>
        <item m="1" x="3346"/>
        <item m="1" x="3249"/>
        <item m="1" x="3482"/>
        <item m="1" x="3483"/>
        <item m="1" x="3634"/>
        <item m="1" x="3401"/>
        <item m="1" x="2481"/>
        <item m="1" x="3484"/>
        <item m="1" x="3635"/>
        <item m="1" x="2954"/>
        <item m="1" x="3190"/>
        <item m="1" x="3485"/>
        <item m="1" x="3486"/>
        <item m="1" x="3487"/>
        <item m="1" x="3488"/>
        <item m="1" x="3086"/>
        <item m="1" x="2955"/>
        <item m="1" x="3684"/>
        <item m="1" x="3489"/>
        <item m="1" x="3550"/>
        <item m="1" x="3347"/>
        <item m="1" x="3490"/>
        <item m="1" x="3636"/>
        <item m="1" x="3637"/>
        <item m="1" x="3161"/>
        <item m="1" x="3087"/>
        <item m="1" x="3491"/>
        <item m="1" x="3492"/>
        <item m="1" x="2241"/>
        <item m="1" x="3493"/>
        <item m="1" x="3494"/>
        <item m="1" x="3088"/>
        <item m="1" x="3283"/>
        <item m="1" x="3526"/>
        <item m="1" x="3638"/>
        <item m="1" x="3020"/>
        <item m="1" x="3527"/>
        <item m="1" x="3528"/>
        <item m="1" x="3225"/>
        <item m="1" x="3348"/>
        <item m="1" x="3402"/>
        <item m="1" x="3089"/>
        <item m="1" x="1793"/>
        <item m="1" x="2956"/>
        <item m="1" x="1794"/>
        <item m="1" x="3495"/>
        <item m="1" x="2482"/>
        <item m="1" x="3496"/>
        <item m="1" x="3639"/>
        <item m="1" x="3497"/>
        <item m="1" x="3021"/>
        <item m="1" x="3022"/>
        <item m="1" x="3498"/>
        <item m="1" x="2483"/>
        <item m="1" x="3499"/>
        <item m="1" x="2957"/>
        <item m="1" x="3162"/>
        <item m="1" x="3090"/>
        <item m="1" x="3023"/>
        <item m="1" x="3349"/>
        <item m="1" x="3640"/>
        <item m="1" x="2958"/>
        <item m="1" x="3350"/>
        <item m="1" x="2564"/>
        <item m="1" x="3351"/>
        <item m="1" x="3500"/>
        <item m="1" x="3501"/>
        <item m="1" x="3191"/>
        <item m="1" x="3403"/>
        <item m="1" x="2889"/>
        <item m="1" x="3352"/>
        <item m="1" x="3404"/>
        <item m="1" x="3163"/>
        <item m="1" x="3226"/>
        <item m="1" x="3405"/>
        <item m="1" x="3164"/>
        <item m="1" x="3227"/>
        <item m="1" x="2308"/>
        <item m="1" x="3024"/>
        <item m="1" x="3406"/>
        <item m="1" x="3165"/>
        <item m="1" x="3407"/>
        <item m="1" x="3353"/>
        <item m="1" x="2309"/>
        <item m="1" x="2991"/>
        <item m="1" x="3228"/>
        <item m="1" x="3354"/>
        <item m="1" x="3250"/>
        <item m="1" x="3408"/>
        <item m="1" x="3409"/>
        <item m="1" x="2242"/>
        <item x="93"/>
        <item m="1" x="3284"/>
        <item m="1" x="2890"/>
        <item m="1" x="2992"/>
        <item m="1" x="2993"/>
        <item m="1" x="2891"/>
        <item x="94"/>
        <item m="1" x="3251"/>
        <item m="1" x="3252"/>
        <item m="1" x="2959"/>
        <item m="1" x="3410"/>
        <item m="1" x="3285"/>
        <item m="1" x="3355"/>
        <item m="1" x="3411"/>
        <item m="1" x="3502"/>
        <item m="1" x="2484"/>
        <item m="1" x="2651"/>
        <item m="1" x="3229"/>
        <item m="1" x="3253"/>
        <item m="1" x="2832"/>
        <item m="1" x="3091"/>
        <item m="1" x="3230"/>
        <item m="1" x="3231"/>
        <item x="95"/>
        <item m="1" x="3503"/>
        <item m="1" x="3412"/>
        <item m="1" x="3413"/>
        <item m="1" x="2960"/>
        <item m="1" x="2485"/>
        <item m="1" x="2243"/>
        <item m="1" x="3504"/>
        <item x="96"/>
        <item m="1" x="3092"/>
        <item m="1" x="3286"/>
        <item m="1" x="2961"/>
        <item m="1" x="3356"/>
        <item m="1" x="3505"/>
        <item m="1" x="3026"/>
        <item m="1" x="3414"/>
        <item m="1" x="3415"/>
        <item m="1" x="3232"/>
        <item m="1" x="3093"/>
        <item m="1" x="3233"/>
        <item m="1" x="2962"/>
        <item m="1" x="3416"/>
        <item m="1" x="3027"/>
        <item m="1" x="3094"/>
        <item m="1" x="3287"/>
        <item m="1" x="2565"/>
        <item m="1" x="3095"/>
        <item m="1" x="2833"/>
        <item m="1" x="3028"/>
        <item m="1" x="3288"/>
        <item m="1" x="3506"/>
        <item m="1" x="3357"/>
        <item m="1" x="3289"/>
        <item m="1" x="3290"/>
        <item m="1" x="3507"/>
        <item m="1" x="2652"/>
        <item m="1" x="3029"/>
        <item m="1" x="3291"/>
        <item m="1" x="3508"/>
        <item m="1" x="3509"/>
        <item m="1" x="3358"/>
        <item m="1" x="3510"/>
        <item m="1" x="2486"/>
        <item m="1" x="2310"/>
        <item m="1" x="3096"/>
        <item m="1" x="2653"/>
        <item m="1" x="3359"/>
        <item m="1" x="2778"/>
        <item m="1" x="3511"/>
        <item m="1" x="3512"/>
        <item m="1" x="3529"/>
        <item m="1" x="3292"/>
        <item m="1" x="3551"/>
        <item m="1" x="3530"/>
        <item m="1" x="3166"/>
        <item m="1" x="3417"/>
        <item m="1" x="3192"/>
        <item m="1" x="3418"/>
        <item m="1" x="3167"/>
        <item m="1" x="3168"/>
        <item m="1" x="3234"/>
        <item m="1" x="3513"/>
        <item m="1" x="2963"/>
        <item m="1" x="2964"/>
        <item m="1" x="3514"/>
        <item m="1" x="3193"/>
        <item m="1" x="2487"/>
        <item m="1" x="3097"/>
        <item m="1" x="2834"/>
        <item m="1" x="3098"/>
        <item m="1" x="1795"/>
        <item m="1" x="3572"/>
        <item m="1" x="3515"/>
        <item m="1" x="2966"/>
        <item m="1" x="3235"/>
        <item m="1" x="2967"/>
        <item m="1" x="2968"/>
        <item m="1" x="3516"/>
        <item m="1" x="2969"/>
        <item m="1" x="3517"/>
        <item m="1" x="3419"/>
        <item m="1" x="3518"/>
        <item m="1" x="2654"/>
        <item m="1" x="2567"/>
        <item m="1" x="3362"/>
        <item m="1" x="3236"/>
        <item m="1" x="3363"/>
        <item m="1" x="3364"/>
        <item m="1" x="2655"/>
        <item m="1" x="2568"/>
        <item m="1" x="1702"/>
        <item m="1" x="3203"/>
        <item m="1" x="3255"/>
        <item m="1" x="3256"/>
        <item m="1" x="3257"/>
        <item m="1" x="3258"/>
        <item m="1" x="3137"/>
        <item m="1" x="3138"/>
        <item m="1" x="3259"/>
        <item m="1" x="2816"/>
        <item m="1" x="2817"/>
        <item m="1" x="3049"/>
        <item m="1" x="2925"/>
        <item x="18"/>
        <item m="1" x="3261"/>
        <item m="1" x="3053"/>
        <item m="1" x="2821"/>
        <item m="1" x="2930"/>
        <item m="1" x="3262"/>
        <item m="1" x="2640"/>
        <item m="1" x="2641"/>
        <item m="1" x="3268"/>
        <item m="1" x="1766"/>
        <item m="1" x="3269"/>
        <item m="1" x="2239"/>
        <item m="1" x="2946"/>
        <item m="1" x="3272"/>
        <item m="1" x="3025"/>
        <item m="1" x="3360"/>
        <item m="1" x="3030"/>
        <item m="1" x="3099"/>
        <item m="1" x="2965"/>
        <item m="1" x="3293"/>
        <item m="1" x="3361"/>
        <item m="1" x="2892"/>
        <item m="1" x="3294"/>
        <item m="1" x="2311"/>
        <item m="1" x="2244"/>
        <item m="1" x="2566"/>
        <item m="1" x="3100"/>
        <item m="1" x="3295"/>
        <item m="1" x="2893"/>
        <item m="1" x="2894"/>
        <item m="1" x="2895"/>
        <item m="1" x="2835"/>
        <item m="1" x="3296"/>
        <item m="1" x="2896"/>
        <item m="1" x="2971"/>
        <item m="1" x="2780"/>
        <item m="1" x="3297"/>
        <item m="1" x="3101"/>
        <item m="1" x="2656"/>
        <item m="1" x="2872"/>
        <item m="1" x="3032"/>
        <item m="1" x="2657"/>
        <item m="1" x="3033"/>
        <item m="1" x="3102"/>
        <item m="1" x="3237"/>
        <item m="1" x="2897"/>
        <item m="1" x="2569"/>
        <item m="1" x="2972"/>
        <item m="1" x="3238"/>
        <item m="1" x="2837"/>
        <item m="1" x="2838"/>
        <item m="1" x="2839"/>
        <item m="1" x="3298"/>
        <item m="1" x="3169"/>
        <item m="1" x="3299"/>
        <item m="1" x="3170"/>
        <item m="1" x="3300"/>
        <item m="1" x="3301"/>
        <item m="1" x="3171"/>
        <item m="1" x="2840"/>
        <item m="1" x="3104"/>
        <item m="1" x="3420"/>
        <item m="1" x="3172"/>
        <item m="1" x="2781"/>
        <item m="1" x="2246"/>
        <item m="1" x="3173"/>
        <item m="1" x="2841"/>
        <item m="1" x="3421"/>
        <item m="1" x="3302"/>
        <item m="1" x="2660"/>
        <item m="1" x="3254"/>
        <item m="1" x="3110"/>
        <item m="1" x="2975"/>
        <item m="1" x="3174"/>
        <item m="1" x="2976"/>
        <item m="1" x="2662"/>
        <item m="1" x="2873"/>
        <item m="1" x="3303"/>
        <item m="1" x="3422"/>
        <item m="1" x="3423"/>
        <item m="1" x="3424"/>
        <item m="1" x="3425"/>
        <item m="1" x="3426"/>
        <item m="1" x="1704"/>
        <item m="1" x="3044"/>
        <item m="1" x="2547"/>
        <item m="1" x="2818"/>
        <item m="1" x="3048"/>
        <item m="1" x="3260"/>
        <item m="1" x="2923"/>
        <item m="1" x="2869"/>
        <item m="1" x="2870"/>
        <item m="1" x="2881"/>
        <item m="1" x="2298"/>
        <item m="1" x="3204"/>
        <item m="1" x="3056"/>
        <item m="1" x="2299"/>
        <item m="1" x="3059"/>
        <item m="1" x="2931"/>
        <item m="1" x="3186"/>
        <item m="1" x="3187"/>
        <item m="1" x="3206"/>
        <item m="1" x="2932"/>
        <item m="1" x="2882"/>
        <item m="1" x="1746"/>
        <item m="1" x="2473"/>
        <item m="1" x="3063"/>
        <item m="1" x="2235"/>
        <item m="1" x="2474"/>
        <item m="1" x="1764"/>
        <item m="1" x="3068"/>
        <item m="1" x="3388"/>
        <item m="1" x="2306"/>
        <item x="74"/>
        <item x="75"/>
        <item m="1" x="3150"/>
        <item m="1" x="2312"/>
        <item m="1" x="2970"/>
        <item m="1" x="3031"/>
        <item x="97"/>
        <item m="1" x="2779"/>
        <item m="1" x="2245"/>
        <item m="1" x="2836"/>
        <item m="1" x="3371"/>
        <item m="1" x="2313"/>
        <item m="1" x="3194"/>
        <item m="1" x="3195"/>
        <item m="1" x="3034"/>
        <item m="1" x="1796"/>
        <item m="1" x="3196"/>
        <item m="1" x="3239"/>
        <item m="1" x="2898"/>
        <item m="1" x="3103"/>
        <item m="1" x="2488"/>
        <item m="1" x="2570"/>
        <item m="1" x="2973"/>
        <item m="1" x="3365"/>
        <item m="1" x="2658"/>
        <item m="1" x="1797"/>
        <item m="1" x="3035"/>
        <item m="1" x="3105"/>
        <item m="1" x="3106"/>
        <item m="1" x="2659"/>
        <item m="1" x="3107"/>
        <item m="1" x="3108"/>
        <item m="1" x="2974"/>
        <item m="1" x="3240"/>
        <item m="1" x="3109"/>
        <item m="1" x="2661"/>
        <item m="1" x="3111"/>
        <item m="1" x="2663"/>
        <item m="1" x="2977"/>
        <item m="1" x="2489"/>
        <item m="1" x="3241"/>
        <item m="1" x="1798"/>
        <item m="1" x="1799"/>
        <item m="1" x="3036"/>
        <item x="98"/>
        <item m="1" x="3242"/>
        <item x="99"/>
        <item m="1" x="3112"/>
        <item m="1" x="3113"/>
        <item m="1" x="3114"/>
        <item m="1" x="3115"/>
        <item m="1" x="3116"/>
        <item m="1" x="3117"/>
        <item m="1" x="3118"/>
        <item m="1" x="3119"/>
        <item m="1" x="2571"/>
        <item m="1" x="3243"/>
        <item m="1" x="3121"/>
        <item m="1" x="3197"/>
        <item m="1" x="2978"/>
        <item m="1" x="3123"/>
        <item m="1" x="3124"/>
        <item m="1" x="2979"/>
        <item m="1" x="2981"/>
        <item m="1" x="3427"/>
        <item m="1" x="3428"/>
        <item m="1" x="3429"/>
        <item m="1" x="3430"/>
        <item m="1" x="3178"/>
        <item m="1" x="3179"/>
        <item m="1" x="2628"/>
        <item m="1" x="2995"/>
        <item m="1" x="2996"/>
        <item m="1" x="2997"/>
        <item m="1" x="3143"/>
        <item m="1" x="2631"/>
        <item m="1" x="2459"/>
        <item m="1" x="2819"/>
        <item m="1" x="2635"/>
        <item m="1" x="3144"/>
        <item x="24"/>
        <item m="1" x="3054"/>
        <item m="1" x="3055"/>
        <item m="1" x="2637"/>
        <item m="1" x="3264"/>
        <item m="1" x="3265"/>
        <item m="1" x="3266"/>
        <item m="1" x="3267"/>
        <item m="1" x="1755"/>
        <item m="1" x="2638"/>
        <item m="1" x="2942"/>
        <item m="1" x="3147"/>
        <item x="54"/>
        <item m="1" x="2236"/>
        <item m="1" x="3001"/>
        <item m="1" x="2302"/>
        <item m="1" x="3067"/>
        <item m="1" x="3149"/>
        <item m="1" x="1765"/>
        <item m="1" x="3069"/>
        <item m="1" x="2480"/>
        <item m="1" x="3120"/>
        <item m="1" x="2664"/>
        <item m="1" x="3122"/>
        <item m="1" x="2665"/>
        <item m="1" x="2739"/>
        <item m="1" x="1800"/>
        <item m="1" x="3175"/>
        <item m="1" x="2315"/>
        <item m="1" x="2740"/>
        <item m="1" x="1801"/>
        <item m="1" x="2666"/>
        <item m="1" x="2994"/>
        <item m="1" x="1802"/>
        <item m="1" x="2980"/>
        <item m="1" x="2982"/>
        <item m="1" x="2741"/>
        <item m="1" x="2742"/>
        <item m="1" x="2874"/>
        <item m="1" x="2743"/>
        <item m="1" x="2782"/>
        <item m="1" x="3176"/>
        <item m="1" x="3177"/>
        <item m="1" x="2899"/>
        <item m="1" x="3125"/>
        <item m="1" x="3180"/>
        <item m="1" x="3126"/>
        <item m="1" x="3366"/>
        <item m="1" x="2842"/>
        <item m="1" x="2900"/>
        <item m="1" x="2901"/>
        <item m="1" x="3244"/>
        <item m="1" x="2490"/>
        <item m="1" x="2572"/>
        <item m="1" x="2983"/>
        <item m="1" x="3037"/>
        <item m="1" x="2843"/>
        <item m="1" x="2667"/>
        <item m="1" x="3127"/>
        <item m="1" x="2783"/>
        <item m="1" x="2844"/>
        <item m="1" x="3128"/>
        <item m="1" x="2902"/>
        <item m="1" x="3038"/>
        <item m="1" x="2573"/>
        <item m="1" x="3198"/>
        <item m="1" x="2784"/>
        <item m="1" x="2317"/>
        <item m="1" x="2668"/>
        <item m="1" x="3129"/>
        <item m="1" x="2574"/>
        <item m="1" x="3130"/>
        <item m="1" x="1804"/>
        <item m="1" x="2845"/>
        <item m="1" x="3245"/>
        <item m="1" x="3131"/>
        <item m="1" x="3181"/>
        <item m="1" x="2785"/>
        <item m="1" x="3182"/>
        <item m="1" x="2669"/>
        <item m="1" x="3039"/>
        <item m="1" x="3132"/>
        <item m="1" x="2670"/>
        <item m="1" x="3183"/>
        <item m="1" x="3246"/>
        <item x="100"/>
        <item m="1" x="2786"/>
        <item m="1" x="1805"/>
        <item m="1" x="2575"/>
        <item m="1" x="3133"/>
        <item m="1" x="3304"/>
        <item m="1" x="2491"/>
        <item m="1" x="2671"/>
        <item m="1" x="3134"/>
        <item m="1" x="2672"/>
        <item m="1" x="2673"/>
        <item m="1" x="2787"/>
        <item m="1" x="2744"/>
        <item m="1" x="1774"/>
        <item m="1" x="1803"/>
        <item m="1" x="1806"/>
        <item m="1" x="2788"/>
        <item m="1" x="2745"/>
        <item m="1" x="2746"/>
        <item m="1" x="2747"/>
        <item m="1" x="2748"/>
        <item m="1" x="2749"/>
        <item m="1" x="2675"/>
        <item m="1" x="2984"/>
        <item m="1" x="2875"/>
        <item m="1" x="2879"/>
        <item m="1" x="2475"/>
        <item m="1" x="2476"/>
        <item m="1" x="2304"/>
        <item m="1" x="2492"/>
        <item m="1" x="2674"/>
        <item m="1" x="1807"/>
        <item m="1" x="2789"/>
        <item m="1" x="2849"/>
        <item m="1" x="2850"/>
        <item m="1" x="1809"/>
        <item m="1" x="1810"/>
        <item m="1" x="1811"/>
        <item m="1" x="3045"/>
        <item m="1" x="3046"/>
        <item m="1" x="3047"/>
        <item m="1" x="2461"/>
        <item m="1" x="2820"/>
        <item m="1" x="1742"/>
        <item m="1" x="2232"/>
        <item m="1" x="2933"/>
        <item m="1" x="2934"/>
        <item m="1" x="2935"/>
        <item m="1" x="2936"/>
        <item m="1" x="2937"/>
        <item m="1" x="2938"/>
        <item m="1" x="2939"/>
        <item m="1" x="2940"/>
        <item m="1" x="2237"/>
        <item x="91"/>
        <item m="1" x="2316"/>
        <item m="1" x="2846"/>
        <item m="1" x="3040"/>
        <item m="1" x="3041"/>
        <item m="1" x="2848"/>
        <item m="1" x="2318"/>
        <item m="1" x="2985"/>
        <item m="1" x="2986"/>
        <item m="1" x="2903"/>
        <item m="1" x="3135"/>
        <item m="1" x="3042"/>
        <item m="1" x="2750"/>
        <item m="1" x="2813"/>
        <item m="1" x="2920"/>
        <item m="1" x="1716"/>
        <item m="1" x="3052"/>
        <item m="1" x="2822"/>
        <item m="1" x="2824"/>
        <item m="1" x="2945"/>
        <item m="1" x="2827"/>
        <item m="1" x="2851"/>
        <item m="1" x="2853"/>
        <item m="1" x="2854"/>
        <item m="1" x="2855"/>
        <item m="1" x="2856"/>
        <item m="1" x="2319"/>
        <item m="1" x="2320"/>
        <item m="1" x="2857"/>
        <item m="1" x="2321"/>
        <item m="1" x="1816"/>
        <item m="1" x="2858"/>
        <item m="1" x="2987"/>
        <item m="1" x="1817"/>
        <item x="105"/>
        <item m="1" x="2576"/>
        <item m="1" x="2795"/>
        <item m="1" x="2796"/>
        <item m="1" x="1820"/>
        <item m="1" x="1821"/>
        <item m="1" x="2798"/>
        <item m="1" x="2799"/>
        <item m="1" x="2989"/>
        <item m="1" x="2759"/>
        <item m="1" x="2294"/>
        <item m="1" x="2295"/>
        <item m="1" x="2219"/>
        <item m="1" x="2998"/>
        <item m="1" x="1728"/>
        <item m="1" x="1729"/>
        <item m="1" x="2762"/>
        <item m="1" x="2999"/>
        <item m="1" x="2737"/>
        <item m="1" x="2928"/>
        <item m="1" x="2929"/>
        <item m="1" x="2301"/>
        <item m="1" x="2639"/>
        <item m="1" x="2477"/>
        <item m="1" x="2478"/>
        <item m="1" x="2238"/>
        <item m="1" x="2944"/>
        <item m="1" x="2645"/>
        <item m="1" x="2305"/>
        <item m="1" x="2768"/>
        <item m="1" x="3075"/>
        <item m="1" x="2771"/>
        <item m="1" x="2847"/>
        <item m="1" x="1808"/>
        <item m="1" x="1812"/>
        <item m="1" x="2852"/>
        <item m="1" x="2493"/>
        <item m="1" x="2904"/>
        <item m="1" x="2905"/>
        <item m="1" x="2790"/>
        <item m="1" x="2906"/>
        <item x="102"/>
        <item m="1" x="2907"/>
        <item x="103"/>
        <item x="104"/>
        <item m="1" x="2908"/>
        <item m="1" x="2751"/>
        <item m="1" x="2677"/>
        <item m="1" x="2909"/>
        <item m="1" x="2494"/>
        <item m="1" x="2495"/>
        <item m="1" x="2496"/>
        <item m="1" x="2859"/>
        <item m="1" x="2678"/>
        <item m="1" x="2791"/>
        <item m="1" x="2792"/>
        <item m="1" x="2860"/>
        <item m="1" x="2910"/>
        <item m="1" x="2911"/>
        <item m="1" x="2793"/>
        <item m="1" x="2794"/>
        <item m="1" x="2752"/>
        <item m="1" x="2861"/>
        <item m="1" x="1819"/>
        <item m="1" x="2498"/>
        <item m="1" x="2797"/>
        <item m="1" x="2679"/>
        <item m="1" x="2499"/>
        <item m="1" x="2988"/>
        <item m="1" x="2680"/>
        <item m="1" x="1823"/>
        <item m="1" x="1824"/>
        <item m="1" x="1825"/>
        <item m="1" x="1826"/>
        <item m="1" x="1827"/>
        <item m="1" x="1828"/>
        <item m="1" x="2247"/>
        <item m="1" x="2322"/>
        <item m="1" x="2912"/>
        <item m="1" x="2248"/>
        <item m="1" x="2249"/>
        <item m="1" x="2913"/>
        <item m="1" x="2914"/>
        <item m="1" x="2758"/>
        <item m="1" x="2921"/>
        <item m="1" x="2926"/>
        <item m="1" x="2766"/>
        <item m="1" x="1813"/>
        <item m="1" x="1814"/>
        <item m="1" x="1815"/>
        <item m="1" x="2676"/>
        <item x="106"/>
        <item m="1" x="1822"/>
        <item m="1" x="1829"/>
        <item m="1" x="2681"/>
        <item m="1" x="2546"/>
        <item m="1" x="1750"/>
        <item m="1" x="2764"/>
        <item m="1" x="2234"/>
        <item m="1" x="2314"/>
        <item m="1" x="2915"/>
        <item m="1" x="2250"/>
        <item m="1" x="2753"/>
        <item m="1" x="2503"/>
        <item m="1" x="2504"/>
        <item m="1" x="2505"/>
        <item m="1" x="2506"/>
        <item m="1" x="2507"/>
        <item m="1" x="2508"/>
        <item x="107"/>
        <item m="1" x="1833"/>
        <item m="1" x="2683"/>
        <item m="1" x="2800"/>
        <item m="1" x="2578"/>
        <item m="1" x="2801"/>
        <item m="1" x="2802"/>
        <item m="1" x="2579"/>
        <item m="1" x="2685"/>
        <item m="1" x="2803"/>
        <item m="1" x="2583"/>
        <item m="1" x="2584"/>
        <item m="1" x="2585"/>
        <item m="1" x="1839"/>
        <item m="1" x="1840"/>
        <item m="1" x="2804"/>
        <item m="1" x="1841"/>
        <item m="1" x="2690"/>
        <item m="1" x="2806"/>
        <item m="1" x="2807"/>
        <item m="1" x="2586"/>
        <item m="1" x="2511"/>
        <item m="1" x="2808"/>
        <item m="1" x="2809"/>
        <item m="1" x="1844"/>
        <item m="1" x="2810"/>
        <item m="1" x="2754"/>
        <item m="1" x="1759"/>
        <item m="1" x="2916"/>
        <item m="1" x="2917"/>
        <item m="1" x="2918"/>
        <item m="1" x="2919"/>
        <item m="1" x="2545"/>
        <item m="1" x="1708"/>
        <item m="1" x="2548"/>
        <item m="1" x="1727"/>
        <item m="1" x="1743"/>
        <item m="1" x="2467"/>
        <item m="1" x="2468"/>
        <item m="1" x="2469"/>
        <item m="1" x="2554"/>
        <item m="1" x="2470"/>
        <item m="1" x="2471"/>
        <item m="1" x="2555"/>
        <item m="1" x="2556"/>
        <item m="1" x="2557"/>
        <item m="1" x="2558"/>
        <item m="1" x="2559"/>
        <item m="1" x="2560"/>
        <item m="1" x="2561"/>
        <item m="1" x="1832"/>
        <item m="1" x="1836"/>
        <item m="1" x="1837"/>
        <item m="1" x="1845"/>
        <item m="1" x="2512"/>
        <item m="1" x="2513"/>
        <item m="1" x="2587"/>
        <item m="1" x="2256"/>
        <item m="1" x="2588"/>
        <item m="1" x="2326"/>
        <item m="1" x="2589"/>
        <item m="1" x="2291"/>
        <item m="1" x="2292"/>
        <item m="1" x="1709"/>
        <item m="1" x="2463"/>
        <item m="1" x="2464"/>
        <item m="1" x="2465"/>
        <item m="1" x="2466"/>
        <item m="1" x="2551"/>
        <item m="1" x="2552"/>
        <item m="1" x="2553"/>
        <item m="1" x="1762"/>
        <item m="1" x="2303"/>
        <item m="1" x="1838"/>
        <item m="1" x="2514"/>
        <item m="1" x="2515"/>
        <item m="1" x="2255"/>
        <item m="1" x="2516"/>
        <item m="1" x="2517"/>
        <item m="1" x="2518"/>
        <item m="1" x="2519"/>
        <item m="1" x="2520"/>
        <item m="1" x="1853"/>
        <item m="1" x="1855"/>
        <item m="1" x="2327"/>
        <item m="1" x="2521"/>
        <item x="109"/>
        <item m="1" x="2522"/>
        <item m="1" x="2523"/>
        <item m="1" x="2524"/>
        <item m="1" x="2590"/>
        <item m="1" x="2260"/>
        <item m="1" x="2591"/>
        <item m="1" x="1858"/>
        <item m="1" x="2876"/>
        <item m="1" x="2593"/>
        <item m="1" x="2594"/>
        <item m="1" x="2526"/>
        <item m="1" x="2811"/>
        <item m="1" x="2595"/>
        <item m="1" x="2596"/>
        <item m="1" x="1861"/>
        <item m="1" x="2597"/>
        <item m="1" x="2598"/>
        <item m="1" x="2599"/>
        <item m="1" x="2600"/>
        <item m="1" x="1865"/>
        <item m="1" x="2601"/>
        <item m="1" x="1866"/>
        <item m="1" x="2602"/>
        <item m="1" x="2527"/>
        <item m="1" x="1869"/>
        <item m="1" x="2603"/>
        <item m="1" x="2604"/>
        <item m="1" x="2605"/>
        <item m="1" x="2863"/>
        <item m="1" x="2606"/>
        <item m="1" x="2864"/>
        <item m="1" x="2865"/>
        <item m="1" x="2866"/>
        <item m="1" x="2867"/>
        <item x="2"/>
        <item m="1" x="2216"/>
        <item m="1" x="2217"/>
        <item m="1" x="2218"/>
        <item m="1" x="2760"/>
        <item m="1" x="1718"/>
        <item m="1" x="2632"/>
        <item m="1" x="2633"/>
        <item m="1" x="2634"/>
        <item m="1" x="2761"/>
        <item m="1" x="1725"/>
        <item m="1" x="2549"/>
        <item m="1" x="2550"/>
        <item m="1" x="1736"/>
        <item m="1" x="2222"/>
        <item m="1" x="2223"/>
        <item m="1" x="1739"/>
        <item x="33"/>
        <item x="34"/>
        <item m="1" x="1741"/>
        <item x="36"/>
        <item m="1" x="2229"/>
        <item x="44"/>
        <item x="46"/>
        <item x="47"/>
        <item m="1" x="1752"/>
        <item m="1" x="1753"/>
        <item m="1" x="1767"/>
        <item m="1" x="2642"/>
        <item m="1" x="2643"/>
        <item m="1" x="2644"/>
        <item m="1" x="1768"/>
        <item m="1" x="1769"/>
        <item m="1" x="2769"/>
        <item x="101"/>
        <item m="1" x="1818"/>
        <item m="1" x="2497"/>
        <item m="1" x="1830"/>
        <item m="1" x="2500"/>
        <item m="1" x="2501"/>
        <item m="1" x="2502"/>
        <item m="1" x="2682"/>
        <item m="1" x="1831"/>
        <item m="1" x="2862"/>
        <item m="1" x="2323"/>
        <item m="1" x="2509"/>
        <item m="1" x="2577"/>
        <item m="1" x="2251"/>
        <item m="1" x="2252"/>
        <item m="1" x="1834"/>
        <item m="1" x="2324"/>
        <item m="1" x="2684"/>
        <item m="1" x="2510"/>
        <item m="1" x="2253"/>
        <item m="1" x="2580"/>
        <item m="1" x="2254"/>
        <item m="1" x="2581"/>
        <item m="1" x="2582"/>
        <item m="1" x="1835"/>
        <item m="1" x="2686"/>
        <item m="1" x="2687"/>
        <item m="1" x="2688"/>
        <item m="1" x="2689"/>
        <item m="1" x="2805"/>
        <item m="1" x="1842"/>
        <item m="1" x="1843"/>
        <item m="1" x="2325"/>
        <item m="1" x="2691"/>
        <item m="1" x="1846"/>
        <item m="1" x="2692"/>
        <item m="1" x="2693"/>
        <item m="1" x="1847"/>
        <item m="1" x="1848"/>
        <item m="1" x="2694"/>
        <item m="1" x="1849"/>
        <item m="1" x="1851"/>
        <item m="1" x="2695"/>
        <item m="1" x="1852"/>
        <item m="1" x="1854"/>
        <item m="1" x="2696"/>
        <item m="1" x="2257"/>
        <item m="1" x="1856"/>
        <item x="108"/>
        <item x="110"/>
        <item m="1" x="2697"/>
        <item m="1" x="2258"/>
        <item m="1" x="2698"/>
        <item x="111"/>
        <item m="1" x="2699"/>
        <item m="1" x="2259"/>
        <item m="1" x="2328"/>
        <item m="1" x="2329"/>
        <item m="1" x="2700"/>
        <item m="1" x="2525"/>
        <item m="1" x="1860"/>
        <item m="1" x="2755"/>
        <item m="1" x="1862"/>
        <item m="1" x="1863"/>
        <item m="1" x="2331"/>
        <item m="1" x="1864"/>
        <item m="1" x="2701"/>
        <item m="1" x="2702"/>
        <item m="1" x="2703"/>
        <item m="1" x="2704"/>
        <item m="1" x="2705"/>
        <item m="1" x="2706"/>
        <item m="1" x="2332"/>
        <item m="1" x="2528"/>
        <item m="1" x="2333"/>
        <item m="1" x="2812"/>
        <item m="1" x="2707"/>
        <item m="1" x="2708"/>
        <item m="1" x="2709"/>
        <item m="1" x="2710"/>
        <item m="1" x="2711"/>
        <item m="1" x="2712"/>
        <item m="1" x="2713"/>
        <item m="1" x="2714"/>
        <item m="1" x="2715"/>
        <item m="1" x="2716"/>
        <item m="1" x="2717"/>
        <item m="1" x="2261"/>
        <item x="112"/>
        <item m="1" x="1872"/>
        <item m="1" x="1874"/>
        <item m="1" x="1850"/>
        <item m="1" x="1857"/>
        <item m="1" x="2592"/>
        <item m="1" x="1859"/>
        <item m="1" x="1868"/>
        <item m="1" x="1870"/>
        <item m="1" x="2718"/>
        <item m="1" x="2338"/>
        <item m="1" x="2719"/>
        <item m="1" x="2610"/>
        <item m="1" x="2611"/>
        <item m="1" x="2612"/>
        <item m="1" x="2613"/>
        <item m="1" x="2614"/>
        <item m="1" x="2615"/>
        <item m="1" x="2629"/>
        <item m="1" x="2457"/>
        <item m="1" x="1710"/>
        <item m="1" x="1711"/>
        <item m="1" x="2458"/>
        <item m="1" x="2462"/>
        <item m="1" x="2224"/>
        <item m="1" x="2225"/>
        <item m="1" x="2472"/>
        <item m="1" x="1771"/>
        <item m="1" x="2479"/>
        <item m="1" x="1775"/>
        <item m="1" x="1776"/>
        <item m="1" x="1777"/>
        <item m="1" x="1867"/>
        <item m="1" x="1871"/>
        <item m="1" x="1873"/>
        <item m="1" x="2334"/>
        <item m="1" x="2756"/>
        <item m="1" x="1875"/>
        <item m="1" x="2529"/>
        <item m="1" x="1876"/>
        <item m="1" x="2262"/>
        <item m="1" x="2263"/>
        <item m="1" x="2335"/>
        <item m="1" x="2530"/>
        <item m="1" x="1877"/>
        <item m="1" x="1878"/>
        <item m="1" x="1879"/>
        <item m="1" x="1880"/>
        <item m="1" x="2531"/>
        <item m="1" x="1881"/>
        <item m="1" x="2607"/>
        <item m="1" x="2608"/>
        <item m="1" x="2609"/>
        <item m="1" x="2264"/>
        <item m="1" x="2336"/>
        <item m="1" x="1883"/>
        <item m="1" x="1884"/>
        <item m="1" x="2337"/>
        <item m="1" x="2532"/>
        <item m="1" x="2339"/>
        <item m="1" x="2720"/>
        <item x="113"/>
        <item x="114"/>
        <item m="1" x="2533"/>
        <item m="1" x="2534"/>
        <item m="1" x="2535"/>
        <item m="1" x="2536"/>
        <item m="1" x="2340"/>
        <item m="1" x="2537"/>
        <item m="1" x="2341"/>
        <item m="1" x="2343"/>
        <item m="1" x="1891"/>
        <item m="1" x="1894"/>
        <item m="1" x="2344"/>
        <item m="1" x="1898"/>
        <item m="1" x="2538"/>
        <item m="1" x="1899"/>
        <item m="1" x="1902"/>
        <item m="1" x="2539"/>
        <item m="1" x="2540"/>
        <item m="1" x="1909"/>
        <item m="1" x="1996"/>
        <item m="1" x="1997"/>
        <item m="1" x="2367"/>
        <item m="1" x="1998"/>
        <item m="1" x="1999"/>
        <item x="362"/>
        <item m="1" x="2368"/>
        <item x="363"/>
        <item m="1" x="2369"/>
        <item m="1" x="2370"/>
        <item x="367"/>
        <item m="1" x="2000"/>
        <item m="1" x="2002"/>
        <item m="1" x="2004"/>
        <item m="1" x="2006"/>
        <item m="1" x="2008"/>
        <item m="1" x="2009"/>
        <item m="1" x="2371"/>
        <item m="1" x="2010"/>
        <item m="1" x="2372"/>
        <item m="1" x="2373"/>
        <item m="1" x="2011"/>
        <item m="1" x="2374"/>
        <item m="1" x="2014"/>
        <item m="1" x="2016"/>
        <item m="1" x="2017"/>
        <item m="1" x="2375"/>
        <item m="1" x="2018"/>
        <item m="1" x="2022"/>
        <item m="1" x="2376"/>
        <item m="1" x="2023"/>
        <item x="378"/>
        <item m="1" x="2026"/>
        <item m="1" x="2377"/>
        <item m="1" x="2028"/>
        <item m="1" x="2378"/>
        <item m="1" x="2379"/>
        <item m="1" x="2030"/>
        <item m="1" x="2032"/>
        <item m="1" x="2721"/>
        <item m="1" x="2353"/>
        <item m="1" x="2621"/>
        <item m="1" x="2354"/>
        <item m="1" x="2277"/>
        <item m="1" x="2278"/>
        <item m="1" x="2722"/>
        <item m="1" x="2380"/>
        <item m="1" x="2035"/>
        <item x="388"/>
        <item m="1" x="2723"/>
        <item m="1" x="2036"/>
        <item m="1" x="2037"/>
        <item m="1" x="2038"/>
        <item m="1" x="2039"/>
        <item m="1" x="2355"/>
        <item m="1" x="2040"/>
        <item m="1" x="2041"/>
        <item m="1" x="2381"/>
        <item m="1" x="2622"/>
        <item m="1" x="2724"/>
        <item m="1" x="2279"/>
        <item m="1" x="2280"/>
        <item m="1" x="2042"/>
        <item m="1" x="2382"/>
        <item x="393"/>
        <item m="1" x="2045"/>
        <item m="1" x="2046"/>
        <item m="1" x="2281"/>
        <item m="1" x="2383"/>
        <item x="394"/>
        <item m="1" x="2047"/>
        <item m="1" x="2048"/>
        <item m="1" x="2384"/>
        <item x="395"/>
        <item x="396"/>
        <item x="398"/>
        <item m="1" x="2049"/>
        <item m="1" x="2356"/>
        <item m="1" x="2050"/>
        <item m="1" x="2725"/>
        <item x="399"/>
        <item x="400"/>
        <item m="1" x="2726"/>
        <item m="1" x="2385"/>
        <item m="1" x="2386"/>
        <item m="1" x="2387"/>
        <item m="1" x="2727"/>
        <item m="1" x="2052"/>
        <item m="1" x="2728"/>
        <item x="402"/>
        <item m="1" x="2053"/>
        <item m="1" x="2054"/>
        <item m="1" x="2388"/>
        <item m="1" x="2389"/>
        <item m="1" x="2390"/>
        <item m="1" x="2055"/>
        <item m="1" x="2623"/>
        <item x="405"/>
        <item x="406"/>
        <item m="1" x="2391"/>
        <item m="1" x="2357"/>
        <item m="1" x="2392"/>
        <item m="1" x="2358"/>
        <item m="1" x="2359"/>
        <item m="1" x="2393"/>
        <item x="407"/>
        <item m="1" x="2360"/>
        <item m="1" x="2394"/>
        <item m="1" x="2056"/>
        <item m="1" x="2057"/>
        <item m="1" x="2058"/>
        <item m="1" x="2059"/>
        <item m="1" x="2395"/>
        <item m="1" x="2396"/>
        <item m="1" x="2397"/>
        <item m="1" x="2398"/>
        <item m="1" x="2399"/>
        <item m="1" x="2400"/>
        <item m="1" x="2401"/>
        <item m="1" x="2402"/>
        <item m="1" x="2403"/>
        <item m="1" x="2060"/>
        <item x="408"/>
        <item m="1" x="2061"/>
        <item m="1" x="2282"/>
        <item m="1" x="2062"/>
        <item m="1" x="2063"/>
        <item x="409"/>
        <item m="1" x="2064"/>
        <item m="1" x="2404"/>
        <item x="410"/>
        <item m="1" x="2065"/>
        <item m="1" x="2283"/>
        <item m="1" x="2066"/>
        <item m="1" x="2405"/>
        <item m="1" x="2406"/>
        <item m="1" x="2729"/>
        <item m="1" x="2624"/>
        <item m="1" x="2118"/>
        <item m="1" x="2407"/>
        <item m="1" x="2121"/>
        <item m="1" x="2122"/>
        <item m="1" x="2123"/>
        <item m="1" x="2361"/>
        <item m="1" x="2408"/>
        <item m="1" x="2125"/>
        <item m="1" x="2362"/>
        <item m="1" x="2409"/>
        <item m="1" x="2625"/>
        <item m="1" x="2127"/>
        <item m="1" x="2410"/>
        <item m="1" x="2411"/>
        <item m="1" x="2129"/>
        <item m="1" x="2412"/>
        <item x="495"/>
        <item m="1" x="2130"/>
        <item m="1" x="2131"/>
        <item m="1" x="2132"/>
        <item m="1" x="2730"/>
        <item m="1" x="2134"/>
        <item m="1" x="2413"/>
        <item m="1" x="2731"/>
        <item m="1" x="2414"/>
        <item m="1" x="2136"/>
        <item m="1" x="2137"/>
        <item m="1" x="2415"/>
        <item m="1" x="2138"/>
        <item m="1" x="2139"/>
        <item x="501"/>
        <item m="1" x="2416"/>
        <item m="1" x="2417"/>
        <item m="1" x="2418"/>
        <item m="1" x="2143"/>
        <item x="503"/>
        <item m="1" x="2144"/>
        <item m="1" x="2419"/>
        <item m="1" x="2420"/>
        <item m="1" x="2145"/>
        <item x="504"/>
        <item m="1" x="2421"/>
        <item m="1" x="2626"/>
        <item m="1" x="2732"/>
        <item x="505"/>
        <item m="1" x="2147"/>
        <item m="1" x="2422"/>
        <item m="1" x="2423"/>
        <item m="1" x="2627"/>
        <item m="1" x="2149"/>
        <item m="1" x="2150"/>
        <item m="1" x="2733"/>
        <item m="1" x="2424"/>
        <item x="512"/>
        <item m="1" x="2425"/>
        <item m="1" x="2284"/>
        <item m="1" x="2734"/>
        <item x="513"/>
        <item m="1" x="2426"/>
        <item m="1" x="2427"/>
        <item m="1" x="2428"/>
        <item m="1" x="2155"/>
        <item x="514"/>
        <item m="1" x="2285"/>
        <item m="1" x="2735"/>
        <item m="1" x="2286"/>
        <item m="1" x="2429"/>
        <item m="1" x="2157"/>
        <item m="1" x="2158"/>
        <item m="1" x="2430"/>
        <item m="1" x="2431"/>
        <item m="1" x="2432"/>
        <item m="1" x="2433"/>
        <item m="1" x="2434"/>
        <item m="1" x="2159"/>
        <item m="1" x="2435"/>
        <item m="1" x="2436"/>
        <item x="515"/>
        <item m="1" x="2160"/>
        <item m="1" x="2161"/>
        <item x="516"/>
        <item m="1" x="2437"/>
        <item m="1" x="2438"/>
        <item m="1" x="2162"/>
        <item x="517"/>
        <item m="1" x="2439"/>
        <item m="1" x="2440"/>
        <item m="1" x="2441"/>
        <item x="518"/>
        <item x="520"/>
        <item m="1" x="2442"/>
        <item m="1" x="2163"/>
        <item m="1" x="2363"/>
        <item m="1" x="2164"/>
        <item m="1" x="2443"/>
        <item m="1" x="2444"/>
        <item m="1" x="2165"/>
        <item m="1" x="2166"/>
        <item m="1" x="2167"/>
        <item m="1" x="2168"/>
        <item m="1" x="2169"/>
        <item m="1" x="2445"/>
        <item x="521"/>
        <item m="1" x="2446"/>
        <item m="1" x="2170"/>
        <item m="1" x="2447"/>
        <item m="1" x="2448"/>
        <item m="1" x="2171"/>
        <item m="1" x="2449"/>
        <item m="1" x="2450"/>
        <item m="1" x="2451"/>
        <item m="1" x="2452"/>
        <item m="1" x="2172"/>
        <item m="1" x="2453"/>
        <item m="1" x="2454"/>
        <item m="1" x="2173"/>
        <item m="1" x="2287"/>
        <item m="1" x="2736"/>
        <item m="1" x="2364"/>
        <item m="1" x="2288"/>
        <item x="522"/>
        <item m="1" x="2365"/>
        <item m="1" x="2455"/>
        <item m="1" x="2174"/>
        <item m="1" x="2175"/>
        <item m="1" x="2176"/>
        <item m="1" x="2177"/>
        <item x="523"/>
        <item m="1" x="2178"/>
        <item m="1" x="2366"/>
        <item m="1" x="2179"/>
        <item m="1" x="1705"/>
        <item m="1" x="2293"/>
        <item m="1" x="1714"/>
        <item m="1" x="1717"/>
        <item m="1" x="1721"/>
        <item m="1" x="1723"/>
        <item m="1" x="1733"/>
        <item m="1" x="1734"/>
        <item m="1" x="2221"/>
        <item m="1" x="2230"/>
        <item m="1" x="2231"/>
        <item x="48"/>
        <item m="1" x="2300"/>
        <item m="1" x="2233"/>
        <item m="1" x="1760"/>
        <item m="1" x="1770"/>
        <item m="1" x="1772"/>
        <item m="1" x="1778"/>
        <item m="1" x="2330"/>
        <item m="1" x="1882"/>
        <item m="1" x="2265"/>
        <item m="1" x="1885"/>
        <item m="1" x="2266"/>
        <item m="1" x="1886"/>
        <item m="1" x="1887"/>
        <item m="1" x="1888"/>
        <item m="1" x="1889"/>
        <item m="1" x="1890"/>
        <item m="1" x="2342"/>
        <item m="1" x="1892"/>
        <item m="1" x="1893"/>
        <item m="1" x="2616"/>
        <item m="1" x="1895"/>
        <item m="1" x="1896"/>
        <item m="1" x="1897"/>
        <item m="1" x="2617"/>
        <item m="1" x="1900"/>
        <item m="1" x="1901"/>
        <item m="1" x="1903"/>
        <item m="1" x="1904"/>
        <item m="1" x="2345"/>
        <item m="1" x="1905"/>
        <item m="1" x="2267"/>
        <item m="1" x="2541"/>
        <item m="1" x="2618"/>
        <item m="1" x="2268"/>
        <item m="1" x="1907"/>
        <item m="1" x="1908"/>
        <item m="1" x="1910"/>
        <item m="1" x="2346"/>
        <item m="1" x="1911"/>
        <item m="1" x="2269"/>
        <item m="1" x="1913"/>
        <item m="1" x="1914"/>
        <item m="1" x="1917"/>
        <item m="1" x="2347"/>
        <item m="1" x="2348"/>
        <item m="1" x="2349"/>
        <item m="1" x="2350"/>
        <item m="1" x="1918"/>
        <item m="1" x="2351"/>
        <item m="1" x="2352"/>
        <item m="1" x="1919"/>
        <item m="1" x="2619"/>
        <item m="1" x="2620"/>
        <item m="1" x="1724"/>
        <item m="1" x="2460"/>
        <item m="1" x="1726"/>
        <item m="1" x="2226"/>
        <item m="1" x="1773"/>
        <item m="1" x="1779"/>
        <item m="1" x="1780"/>
        <item m="1" x="1781"/>
        <item m="1" x="1791"/>
        <item m="1" x="1906"/>
        <item m="1" x="1912"/>
        <item m="1" x="1915"/>
        <item m="1" x="1916"/>
        <item m="1" x="2270"/>
        <item m="1" x="2542"/>
        <item m="1" x="2543"/>
        <item m="1" x="2544"/>
        <item m="1" x="1924"/>
        <item m="1" x="1925"/>
        <item m="1" x="1926"/>
        <item m="1" x="1927"/>
        <item m="1" x="1928"/>
        <item m="1" x="1929"/>
        <item m="1" x="1932"/>
        <item m="1" x="1933"/>
        <item m="1" x="1936"/>
        <item m="1" x="1938"/>
        <item m="1" x="1939"/>
        <item m="1" x="1940"/>
        <item m="1" x="1941"/>
        <item m="1" x="1942"/>
        <item m="1" x="1944"/>
        <item m="1" x="1945"/>
        <item m="1" x="1946"/>
        <item m="1" x="1948"/>
        <item m="1" x="2271"/>
        <item m="1" x="1949"/>
        <item m="1" x="1950"/>
        <item m="1" x="1952"/>
        <item m="1" x="1953"/>
        <item m="1" x="1954"/>
        <item m="1" x="2272"/>
        <item m="1" x="1955"/>
        <item m="1" x="1956"/>
        <item x="122"/>
        <item m="1" x="1957"/>
        <item m="1" x="1958"/>
        <item m="1" x="1706"/>
        <item m="1" x="1707"/>
        <item m="1" x="1712"/>
        <item m="1" x="1713"/>
        <item x="11"/>
        <item m="1" x="1730"/>
        <item m="1" x="1731"/>
        <item m="1" x="1732"/>
        <item m="1" x="1744"/>
        <item x="38"/>
        <item m="1" x="1749"/>
        <item m="1" x="1790"/>
        <item m="1" x="1960"/>
        <item m="1" x="2273"/>
        <item m="1" x="2274"/>
        <item m="1" x="1966"/>
        <item x="130"/>
        <item m="1" x="1969"/>
        <item m="1" x="1972"/>
        <item m="1" x="1973"/>
        <item m="1" x="1975"/>
        <item m="1" x="1976"/>
        <item x="131"/>
        <item m="1" x="1978"/>
        <item m="1" x="1979"/>
        <item m="1" x="1980"/>
        <item x="132"/>
        <item m="1" x="1981"/>
        <item m="1" x="2209"/>
        <item x="16"/>
        <item m="1" x="1735"/>
        <item x="30"/>
        <item m="1" x="1737"/>
        <item m="1" x="1738"/>
        <item m="1" x="1748"/>
        <item x="50"/>
        <item m="1" x="1751"/>
        <item x="53"/>
        <item m="1" x="1754"/>
        <item m="1" x="1757"/>
        <item m="1" x="1758"/>
        <item x="63"/>
        <item x="64"/>
        <item x="65"/>
        <item x="66"/>
        <item x="67"/>
        <item x="68"/>
        <item x="69"/>
        <item x="83"/>
        <item m="1" x="2240"/>
        <item x="115"/>
        <item x="116"/>
        <item m="1" x="1920"/>
        <item m="1" x="1921"/>
        <item m="1" x="1922"/>
        <item m="1" x="1923"/>
        <item x="117"/>
        <item x="118"/>
        <item m="1" x="1930"/>
        <item m="1" x="1931"/>
        <item m="1" x="1934"/>
        <item m="1" x="1935"/>
        <item m="1" x="1937"/>
        <item x="120"/>
        <item m="1" x="1943"/>
        <item m="1" x="1947"/>
        <item m="1" x="1951"/>
        <item x="121"/>
        <item x="123"/>
        <item m="1" x="1959"/>
        <item x="124"/>
        <item m="1" x="1961"/>
        <item m="1" x="1962"/>
        <item x="125"/>
        <item x="126"/>
        <item m="1" x="1963"/>
        <item m="1" x="1964"/>
        <item x="127"/>
        <item m="1" x="1965"/>
        <item m="1" x="1967"/>
        <item x="128"/>
        <item x="129"/>
        <item m="1" x="1968"/>
        <item m="1" x="1970"/>
        <item m="1" x="1971"/>
        <item m="1" x="1974"/>
        <item m="1" x="1977"/>
        <item m="1" x="1982"/>
        <item m="1" x="2275"/>
        <item m="1" x="2276"/>
        <item m="1" x="2189"/>
        <item x="526"/>
        <item m="1" x="2191"/>
        <item x="528"/>
        <item m="1" x="2289"/>
        <item m="1" x="2198"/>
        <item m="1" x="2203"/>
        <item m="1" x="2204"/>
        <item m="1" x="2205"/>
        <item m="1" x="2206"/>
        <item m="1" x="2290"/>
        <item x="538"/>
        <item m="1" x="1715"/>
        <item x="6"/>
        <item m="1" x="1720"/>
        <item x="19"/>
        <item x="35"/>
        <item m="1" x="1745"/>
        <item m="1" x="1756"/>
        <item m="1" x="1761"/>
        <item m="1" x="1784"/>
        <item x="133"/>
        <item m="1" x="1983"/>
        <item x="135"/>
        <item x="136"/>
        <item m="1" x="1984"/>
        <item m="1" x="1985"/>
        <item m="1" x="1986"/>
        <item m="1" x="1987"/>
        <item m="1" x="1988"/>
        <item m="1" x="1989"/>
        <item m="1" x="1990"/>
        <item m="1" x="1991"/>
        <item m="1" x="1992"/>
        <item m="1" x="1993"/>
        <item m="1" x="1994"/>
        <item m="1" x="1995"/>
        <item x="364"/>
        <item x="365"/>
        <item x="366"/>
        <item m="1" x="2001"/>
        <item m="1" x="2003"/>
        <item m="1" x="2005"/>
        <item m="1" x="2007"/>
        <item x="372"/>
        <item x="374"/>
        <item x="375"/>
        <item m="1" x="2012"/>
        <item m="1" x="2013"/>
        <item m="1" x="2015"/>
        <item x="376"/>
        <item m="1" x="2019"/>
        <item m="1" x="2020"/>
        <item m="1" x="2021"/>
        <item m="1" x="2024"/>
        <item m="1" x="2025"/>
        <item m="1" x="2027"/>
        <item x="380"/>
        <item x="381"/>
        <item x="382"/>
        <item m="1" x="2029"/>
        <item m="1" x="2031"/>
        <item x="383"/>
        <item x="384"/>
        <item x="385"/>
        <item x="386"/>
        <item m="1" x="2033"/>
        <item m="1" x="2034"/>
        <item m="1" x="2043"/>
        <item m="1" x="2044"/>
        <item x="392"/>
        <item m="1" x="2051"/>
        <item m="1" x="2067"/>
        <item m="1" x="2068"/>
        <item m="1" x="2069"/>
        <item m="1" x="2070"/>
        <item x="411"/>
        <item x="412"/>
        <item x="413"/>
        <item m="1" x="2071"/>
        <item x="415"/>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x="416"/>
        <item x="417"/>
        <item m="1" x="2105"/>
        <item x="418"/>
        <item x="419"/>
        <item x="420"/>
        <item x="421"/>
        <item x="422"/>
        <item m="1" x="2106"/>
        <item x="423"/>
        <item m="1" x="2107"/>
        <item x="424"/>
        <item x="425"/>
        <item x="426"/>
        <item m="1" x="2108"/>
        <item x="427"/>
        <item x="428"/>
        <item x="429"/>
        <item m="1" x="2109"/>
        <item m="1" x="2110"/>
        <item m="1" x="2111"/>
        <item x="430"/>
        <item m="1" x="2112"/>
        <item m="1" x="2113"/>
        <item x="431"/>
        <item x="432"/>
        <item x="433"/>
        <item m="1" x="2114"/>
        <item m="1" x="2115"/>
        <item x="434"/>
        <item x="435"/>
        <item x="436"/>
        <item x="437"/>
        <item m="1" x="2116"/>
        <item x="438"/>
        <item x="439"/>
        <item m="1" x="2117"/>
        <item m="1" x="2119"/>
        <item m="1" x="2120"/>
        <item m="1" x="2124"/>
        <item x="493"/>
        <item m="1" x="2126"/>
        <item m="1" x="2128"/>
        <item x="496"/>
        <item m="1" x="2133"/>
        <item x="498"/>
        <item m="1" x="2135"/>
        <item x="500"/>
        <item m="1" x="2140"/>
        <item m="1" x="2141"/>
        <item m="1" x="2142"/>
        <item m="1" x="2146"/>
        <item m="1" x="2148"/>
        <item x="506"/>
        <item x="507"/>
        <item x="508"/>
        <item m="1" x="2151"/>
        <item m="1" x="2152"/>
        <item m="1" x="2153"/>
        <item m="1" x="2154"/>
        <item m="1" x="2156"/>
        <item x="524"/>
        <item m="1" x="2180"/>
        <item m="1" x="2181"/>
        <item m="1" x="2182"/>
        <item m="1" x="2183"/>
        <item m="1" x="2184"/>
        <item m="1" x="2185"/>
        <item x="525"/>
        <item m="1" x="2186"/>
        <item m="1" x="2187"/>
        <item m="1" x="2188"/>
        <item x="527"/>
        <item m="1" x="2190"/>
        <item m="1" x="2192"/>
        <item m="1" x="2193"/>
        <item m="1" x="2194"/>
        <item m="1" x="2195"/>
        <item m="1" x="2196"/>
        <item m="1" x="2197"/>
        <item x="529"/>
        <item x="530"/>
        <item m="1" x="2199"/>
        <item m="1" x="2200"/>
        <item m="1" x="2201"/>
        <item m="1" x="2202"/>
        <item x="531"/>
        <item m="1" x="2207"/>
        <item x="532"/>
        <item x="533"/>
        <item m="1" x="2208"/>
        <item x="534"/>
        <item m="1" x="2210"/>
        <item m="1" x="2211"/>
        <item x="537"/>
        <item x="539"/>
        <item m="1" x="2212"/>
        <item m="1" x="2213"/>
        <item m="1" x="2214"/>
        <item m="1" x="2215"/>
        <item x="540"/>
        <item x="0"/>
        <item x="1"/>
        <item x="3"/>
        <item x="4"/>
        <item x="5"/>
        <item x="7"/>
        <item x="8"/>
        <item x="9"/>
        <item x="10"/>
        <item x="12"/>
        <item x="14"/>
        <item x="15"/>
        <item x="21"/>
        <item x="22"/>
        <item x="25"/>
        <item x="26"/>
        <item x="27"/>
        <item x="28"/>
        <item x="29"/>
        <item x="32"/>
        <item x="37"/>
        <item x="39"/>
        <item x="40"/>
        <item x="41"/>
        <item x="42"/>
        <item x="43"/>
        <item x="45"/>
        <item x="49"/>
        <item x="51"/>
        <item x="52"/>
        <item x="55"/>
        <item x="56"/>
        <item x="57"/>
        <item x="58"/>
        <item x="59"/>
        <item x="60"/>
        <item x="62"/>
        <item x="70"/>
        <item x="72"/>
        <item x="73"/>
        <item x="78"/>
        <item x="79"/>
        <item x="80"/>
        <item x="81"/>
        <item x="82"/>
        <item x="84"/>
        <item x="85"/>
        <item x="87"/>
        <item x="92"/>
        <item x="119"/>
        <item x="134"/>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8"/>
        <item x="369"/>
        <item x="370"/>
        <item x="371"/>
        <item x="373"/>
        <item x="377"/>
        <item x="379"/>
        <item x="387"/>
        <item x="389"/>
        <item x="390"/>
        <item x="391"/>
        <item x="397"/>
        <item x="401"/>
        <item x="403"/>
        <item x="404"/>
        <item x="414"/>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4"/>
        <item x="497"/>
        <item x="499"/>
        <item x="502"/>
        <item x="509"/>
        <item x="510"/>
        <item x="511"/>
        <item x="519"/>
        <item x="535"/>
        <item x="536"/>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3970">
        <item m="1" x="3696"/>
        <item m="1" x="3368"/>
        <item m="1" x="3515"/>
        <item m="1" x="3376"/>
        <item m="1" x="3236"/>
        <item m="1" x="3828"/>
        <item m="1" x="2907"/>
        <item m="1" x="3932"/>
        <item m="1" x="3701"/>
        <item m="1" x="3829"/>
        <item m="1" x="3664"/>
        <item m="1" x="3830"/>
        <item m="1" x="3665"/>
        <item m="1" x="3666"/>
        <item m="1" x="3703"/>
        <item m="1" x="3935"/>
        <item m="1" x="3637"/>
        <item m="1" x="3831"/>
        <item m="1" x="3090"/>
        <item m="1" x="3540"/>
        <item m="1" x="3541"/>
        <item m="1" x="3542"/>
        <item m="1" x="3835"/>
        <item m="1" x="3836"/>
        <item m="1" x="3639"/>
        <item m="1" x="3462"/>
        <item m="1" x="3463"/>
        <item m="1" x="3223"/>
        <item m="1" x="3640"/>
        <item m="1" x="3708"/>
        <item m="1" x="3936"/>
        <item m="1" x="3760"/>
        <item m="1" x="3709"/>
        <item m="1" x="3937"/>
        <item m="1" x="3667"/>
        <item m="1" x="3938"/>
        <item m="1" x="3464"/>
        <item m="1" x="3838"/>
        <item m="1" x="3839"/>
        <item m="1" x="3939"/>
        <item m="1" x="3710"/>
        <item m="1" x="3438"/>
        <item m="1" x="3840"/>
        <item m="1" x="3711"/>
        <item m="1" x="3923"/>
        <item m="1" x="3841"/>
        <item m="1" x="3940"/>
        <item m="1" x="3712"/>
        <item m="1" x="3805"/>
        <item m="1" x="3933"/>
        <item m="1" x="3842"/>
        <item m="1" x="3546"/>
        <item m="1" x="3843"/>
        <item m="1" x="3317"/>
        <item m="1" x="3941"/>
        <item m="1" x="3929"/>
        <item m="1" x="3761"/>
        <item m="1" x="3844"/>
        <item m="1" x="3916"/>
        <item m="1" x="3786"/>
        <item m="1" x="3512"/>
        <item m="1" x="3917"/>
        <item m="1" x="3233"/>
        <item m="1" x="3251"/>
        <item m="1" x="3787"/>
        <item m="1" x="3833"/>
        <item m="1" x="3919"/>
        <item m="1" x="3713"/>
        <item m="1" x="3845"/>
        <item m="1" x="3788"/>
        <item m="1" x="3388"/>
        <item m="1" x="3846"/>
        <item m="1" x="3013"/>
        <item m="1" x="3942"/>
        <item m="1" x="3785"/>
        <item m="1" x="3784"/>
        <item m="1" x="3847"/>
        <item m="1" x="3008"/>
        <item m="1" x="3848"/>
        <item m="1" x="3849"/>
        <item m="1" x="3774"/>
        <item m="1" x="3907"/>
        <item m="1" x="3908"/>
        <item m="1" x="3762"/>
        <item m="1" x="3943"/>
        <item m="1" x="3909"/>
        <item m="1" x="3944"/>
        <item m="1" x="3945"/>
        <item m="1" x="3946"/>
        <item m="1" x="3947"/>
        <item m="1" x="3789"/>
        <item m="1" x="3685"/>
        <item m="1" x="3686"/>
        <item m="1" x="2939"/>
        <item m="1" x="3850"/>
        <item m="1" x="3920"/>
        <item m="1" x="3922"/>
        <item m="1" x="3691"/>
        <item m="1" x="2940"/>
        <item m="1" x="3823"/>
        <item m="1" x="3804"/>
        <item m="1" x="3926"/>
        <item m="1" x="3783"/>
        <item m="1" x="3714"/>
        <item m="1" x="3093"/>
        <item m="1" x="3668"/>
        <item m="1" x="3320"/>
        <item m="1" x="3759"/>
        <item m="1" x="3948"/>
        <item m="1" x="3780"/>
        <item m="1" x="3181"/>
        <item m="1" x="3700"/>
        <item m="1" x="3322"/>
        <item m="1" x="3918"/>
        <item m="1" x="3851"/>
        <item m="1" x="3669"/>
        <item m="1" x="3547"/>
        <item m="1" x="3852"/>
        <item m="1" x="3853"/>
        <item m="1" x="3854"/>
        <item m="1" x="3855"/>
        <item m="1" x="3688"/>
        <item m="1" x="3856"/>
        <item m="1" x="3323"/>
        <item m="1" x="3094"/>
        <item m="1" x="3715"/>
        <item m="1" x="3834"/>
        <item m="1" x="3095"/>
        <item m="1" x="3949"/>
        <item m="1" x="3773"/>
        <item m="1" x="3549"/>
        <item m="1" x="3716"/>
        <item m="1" x="3857"/>
        <item m="1" x="3689"/>
        <item m="1" x="3814"/>
        <item m="1" x="3813"/>
        <item m="1" x="3657"/>
        <item m="1" x="3930"/>
        <item m="1" x="3096"/>
        <item m="1" x="3717"/>
        <item m="1" x="3950"/>
        <item m="1" x="3393"/>
        <item m="1" x="3448"/>
        <item m="1" x="3921"/>
        <item m="1" x="3858"/>
        <item m="1" x="3718"/>
        <item m="1" x="3859"/>
        <item m="1" x="3860"/>
        <item m="1" x="3001"/>
        <item m="1" x="3699"/>
        <item m="1" x="2236"/>
        <item m="1" x="3078"/>
        <item m="1" x="3861"/>
        <item m="1" x="3702"/>
        <item m="1" x="3862"/>
        <item m="1" x="3863"/>
        <item m="1" x="3864"/>
        <item m="1" x="3795"/>
        <item m="1" x="3763"/>
        <item m="1" x="3865"/>
        <item m="1" x="3867"/>
        <item m="1" x="3098"/>
        <item m="1" x="3868"/>
        <item m="1" x="3913"/>
        <item m="1" x="3869"/>
        <item m="1" x="3914"/>
        <item m="1" x="3870"/>
        <item m="1" x="3082"/>
        <item m="1" x="3719"/>
        <item m="1" x="3871"/>
        <item m="1" x="3796"/>
        <item m="1" x="3764"/>
        <item m="1" x="3328"/>
        <item m="1" x="3698"/>
        <item m="1" x="3806"/>
        <item m="1" x="3066"/>
        <item m="1" x="3952"/>
        <item m="1" x="3953"/>
        <item m="1" x="3075"/>
        <item m="1" x="3720"/>
        <item m="1" x="3670"/>
        <item m="1" x="3551"/>
        <item m="1" x="3872"/>
        <item m="1" x="3797"/>
        <item m="1" x="2931"/>
        <item m="1" x="3765"/>
        <item m="1" x="3466"/>
        <item m="1" x="3873"/>
        <item m="1" x="3513"/>
        <item m="1" x="3329"/>
        <item m="1" x="3925"/>
        <item m="1" x="3874"/>
        <item m="1" x="3721"/>
        <item m="1" x="3875"/>
        <item m="1" x="3876"/>
        <item m="1" x="3015"/>
        <item m="1" x="3877"/>
        <item m="1" x="3954"/>
        <item m="1" x="3671"/>
        <item m="1" x="3955"/>
        <item m="1" x="3956"/>
        <item m="1" x="3878"/>
        <item m="1" x="3182"/>
        <item m="1" x="3957"/>
        <item m="1" x="3798"/>
        <item m="1" x="3927"/>
        <item m="1" x="3697"/>
        <item m="1" x="3766"/>
        <item m="1" x="3879"/>
        <item m="1" x="3778"/>
        <item m="1" x="3911"/>
        <item m="1" x="3912"/>
        <item m="1" x="3910"/>
        <item m="1" x="3811"/>
        <item m="1" x="3815"/>
        <item m="1" x="3808"/>
        <item m="1" x="3809"/>
        <item m="1" x="3812"/>
        <item m="1" x="3511"/>
        <item m="1" x="3638"/>
        <item m="1" x="3617"/>
        <item m="1" x="3958"/>
        <item m="1" x="3959"/>
        <item m="1" x="3960"/>
        <item m="1" x="3467"/>
        <item m="1" x="3183"/>
        <item m="1" x="3961"/>
        <item m="1" x="3722"/>
        <item m="1" x="3532"/>
        <item m="1" x="3642"/>
        <item m="1" x="3618"/>
        <item m="1" x="3003"/>
        <item m="1" x="3781"/>
        <item m="1" x="3553"/>
        <item m="1" x="3619"/>
        <item m="1" x="3522"/>
        <item m="1" x="3672"/>
        <item m="1" x="3184"/>
        <item m="1" x="3643"/>
        <item m="1" x="3832"/>
        <item m="1" x="3543"/>
        <item m="1" x="3554"/>
        <item m="1" x="3928"/>
        <item m="1" x="3555"/>
        <item m="1" x="3723"/>
        <item m="1" x="3880"/>
        <item m="1" x="3662"/>
        <item m="1" x="3962"/>
        <item m="1" x="3881"/>
        <item m="1" x="3707"/>
        <item m="1" x="3827"/>
        <item m="1" x="3706"/>
        <item m="1" x="3673"/>
        <item m="1" x="3468"/>
        <item m="1" x="3724"/>
        <item m="1" x="3934"/>
        <item m="1" x="3620"/>
        <item m="1" x="3674"/>
        <item m="1" x="3725"/>
        <item m="1" x="3185"/>
        <item m="1" x="3469"/>
        <item m="1" x="3621"/>
        <item m="1" x="3758"/>
        <item m="1" x="2942"/>
        <item m="1" x="3016"/>
        <item m="1" x="3726"/>
        <item m="1" x="3824"/>
        <item m="1" x="3557"/>
        <item m="1" x="3882"/>
        <item m="1" x="3963"/>
        <item m="1" x="3964"/>
        <item m="1" x="3727"/>
        <item m="1" x="3728"/>
        <item m="1" x="3883"/>
        <item m="1" x="3470"/>
        <item m="1" x="3360"/>
        <item m="1" x="3018"/>
        <item m="1" x="3168"/>
        <item m="1" x="3675"/>
        <item m="1" x="3799"/>
        <item m="1" x="3884"/>
        <item m="1" x="3885"/>
        <item m="1" x="3645"/>
        <item m="1" x="3558"/>
        <item m="1" x="3646"/>
        <item m="1" x="3965"/>
        <item m="1" x="3559"/>
        <item m="1" x="3395"/>
        <item m="1" x="3886"/>
        <item m="1" x="3560"/>
        <item m="1" x="3729"/>
        <item m="1" x="3561"/>
        <item m="1" x="3647"/>
        <item m="1" x="3648"/>
        <item m="1" x="3396"/>
        <item m="1" x="3661"/>
        <item m="1" x="3219"/>
        <item m="1" x="2924"/>
        <item m="1" x="3243"/>
        <item m="1" x="3535"/>
        <item m="1" x="3649"/>
        <item m="1" x="3887"/>
        <item m="1" x="3378"/>
        <item m="1" x="3730"/>
        <item m="1" x="3099"/>
        <item m="1" x="3837"/>
        <item m="1" x="3731"/>
        <item m="1" x="3732"/>
        <item m="1" x="3888"/>
        <item m="1" x="3825"/>
        <item m="1" x="3457"/>
        <item m="1" x="2905"/>
        <item m="1" x="3889"/>
        <item m="1" x="2601"/>
        <item m="1" x="3733"/>
        <item m="1" x="3635"/>
        <item m="1" x="3562"/>
        <item m="1" x="3630"/>
        <item m="1" x="3514"/>
        <item m="1" x="3734"/>
        <item m="1" x="3735"/>
        <item m="1" x="3650"/>
        <item m="1" x="3736"/>
        <item m="1" x="2736"/>
        <item m="1" x="3890"/>
        <item m="1" x="3676"/>
        <item m="1" x="3171"/>
        <item m="1" x="3622"/>
        <item m="1" x="3891"/>
        <item m="1" x="3663"/>
        <item m="1" x="3379"/>
        <item m="1" x="3019"/>
        <item m="1" x="3822"/>
        <item m="1" x="3651"/>
        <item m="1" x="3169"/>
        <item m="1" x="3777"/>
        <item m="1" x="3632"/>
        <item m="1" x="3528"/>
        <item m="1" x="3529"/>
        <item m="1" x="3530"/>
        <item m="1" x="3695"/>
        <item m="1" x="3361"/>
        <item m="1" x="3364"/>
        <item m="1" x="3682"/>
        <item m="1" x="3680"/>
        <item m="1" x="3634"/>
        <item m="1" x="3633"/>
        <item m="1" x="3631"/>
        <item m="1" x="3563"/>
        <item m="1" x="3892"/>
        <item m="1" x="3385"/>
        <item m="1" x="3545"/>
        <item m="1" x="3737"/>
        <item m="1" x="3564"/>
        <item m="1" x="3738"/>
        <item m="1" x="3739"/>
        <item m="1" x="3089"/>
        <item m="1" x="3769"/>
        <item m="1" x="3455"/>
        <item m="1" x="3100"/>
        <item m="1" x="3565"/>
        <item m="1" x="3527"/>
        <item m="1" x="3566"/>
        <item m="1" x="3770"/>
        <item m="1" x="3567"/>
        <item m="1" x="3893"/>
        <item m="1" x="3568"/>
        <item m="1" x="3382"/>
        <item m="1" x="3652"/>
        <item m="1" x="3020"/>
        <item m="1" x="3740"/>
        <item m="1" x="3218"/>
        <item m="1" x="3894"/>
        <item m="1" x="2860"/>
        <item m="1" x="2861"/>
        <item m="1" x="2859"/>
        <item m="1" x="3517"/>
        <item m="1" x="3931"/>
        <item m="1" x="3390"/>
        <item m="1" x="3310"/>
        <item m="1" x="3771"/>
        <item m="1" x="3677"/>
        <item m="1" x="3472"/>
        <item m="1" x="2941"/>
        <item m="1" x="3569"/>
        <item m="1" x="3453"/>
        <item m="1" x="3895"/>
        <item m="1" x="3372"/>
        <item m="1" x="3679"/>
        <item m="1" x="3021"/>
        <item m="1" x="3772"/>
        <item m="1" x="3896"/>
        <item m="1" x="2738"/>
        <item m="1" x="3473"/>
        <item m="1" x="3741"/>
        <item m="1" x="3897"/>
        <item m="1" x="3537"/>
        <item m="1" x="3898"/>
        <item m="1" x="3091"/>
        <item m="1" x="3526"/>
        <item m="1" x="3525"/>
        <item m="1" x="3022"/>
        <item m="1" x="3742"/>
        <item m="1" x="3684"/>
        <item m="1" x="3743"/>
        <item m="1" x="3165"/>
        <item m="1" x="2739"/>
        <item m="1" x="3807"/>
        <item m="1" x="3966"/>
        <item m="1" x="3967"/>
        <item m="1" x="3256"/>
        <item m="1" x="3744"/>
        <item m="1" x="3330"/>
        <item m="1" x="3924"/>
        <item m="1" x="3899"/>
        <item m="1" x="3023"/>
        <item m="1" x="3745"/>
        <item m="1" x="3900"/>
        <item m="1" x="3257"/>
        <item m="1" x="3258"/>
        <item m="1" x="3653"/>
        <item m="1" x="3968"/>
        <item m="1" x="3259"/>
        <item m="1" x="2578"/>
        <item m="1" x="3683"/>
        <item m="1" x="3901"/>
        <item m="1" x="3083"/>
        <item m="1" x="3660"/>
        <item m="1" x="3636"/>
        <item m="1" x="3866"/>
        <item m="1" x="3902"/>
        <item m="1" x="3903"/>
        <item m="1" x="2602"/>
        <item m="1" x="3810"/>
        <item m="1" x="3359"/>
        <item m="1" x="3690"/>
        <item m="1" x="3444"/>
        <item m="1" x="3818"/>
        <item m="1" x="3819"/>
        <item m="1" x="3524"/>
        <item m="1" x="3523"/>
        <item m="1" x="3362"/>
        <item m="1" x="3779"/>
        <item m="1" x="3375"/>
        <item m="1" x="3520"/>
        <item m="1" x="3521"/>
        <item m="1" x="3694"/>
        <item m="1" x="3687"/>
        <item m="1" x="3452"/>
        <item m="1" x="3817"/>
        <item m="1" x="3969"/>
        <item m="1" x="3746"/>
        <item m="1" x="3800"/>
        <item m="1" x="3475"/>
        <item m="1" x="3024"/>
        <item m="1" x="3518"/>
        <item m="1" x="3904"/>
        <item m="1" x="3826"/>
        <item m="1" x="3705"/>
        <item m="1" x="3704"/>
        <item m="1" x="3656"/>
        <item m="1" x="3658"/>
        <item m="1" x="3782"/>
        <item m="1" x="3476"/>
        <item m="1" x="3175"/>
        <item m="1" x="3176"/>
        <item m="1" x="3079"/>
        <item m="1" x="3356"/>
        <item m="1" x="3373"/>
        <item m="1" x="3374"/>
        <item m="1" x="3366"/>
        <item m="1" x="3519"/>
        <item m="1" x="3442"/>
        <item m="1" x="3358"/>
        <item m="1" x="3234"/>
        <item m="1" x="3816"/>
        <item m="1" x="3820"/>
        <item m="1" x="3821"/>
        <item m="1" x="3516"/>
        <item m="1" x="2994"/>
        <item m="1" x="3437"/>
        <item m="1" x="3790"/>
        <item m="1" x="3792"/>
        <item m="1" x="3450"/>
        <item m="1" x="3318"/>
        <item m="1" x="3391"/>
        <item m="1" x="3791"/>
        <item m="1" x="3793"/>
        <item m="1" x="3088"/>
        <item m="1" x="3477"/>
        <item m="1" x="2943"/>
        <item m="1" x="3249"/>
        <item m="1" x="3905"/>
        <item m="1" x="3102"/>
        <item m="1" x="3906"/>
        <item m="1" x="3260"/>
        <item m="1" x="3548"/>
        <item m="1" x="3747"/>
        <item m="1" x="3397"/>
        <item m="1" x="3623"/>
        <item m="1" x="3445"/>
        <item m="1" x="3446"/>
        <item m="1" x="3570"/>
        <item m="1" x="3641"/>
        <item m="1" x="3624"/>
        <item m="1" x="3250"/>
        <item m="1" x="3768"/>
        <item m="1" x="3398"/>
        <item m="1" x="3767"/>
        <item m="1" x="3399"/>
        <item m="1" x="3692"/>
        <item m="1" x="3386"/>
        <item m="1" x="3693"/>
        <item m="1" x="3748"/>
        <item m="1" x="3261"/>
        <item m="1" x="3400"/>
        <item m="1" x="3262"/>
        <item m="1" x="3401"/>
        <item m="1" x="3749"/>
        <item m="1" x="3571"/>
        <item m="1" x="3263"/>
        <item m="1" x="3377"/>
        <item m="1" x="3801"/>
        <item m="1" x="3572"/>
        <item m="1" x="2856"/>
        <item m="1" x="2944"/>
        <item m="1" x="3264"/>
        <item m="1" x="3402"/>
        <item m="1" x="3293"/>
        <item m="1" x="3380"/>
        <item m="1" x="3387"/>
        <item m="1" x="3056"/>
        <item m="1" x="3951"/>
        <item m="1" x="3191"/>
        <item m="1" x="3403"/>
        <item m="1" x="3294"/>
        <item m="1" x="2741"/>
        <item m="1" x="3254"/>
        <item m="1" x="3454"/>
        <item m="1" x="3255"/>
        <item m="1" x="3321"/>
        <item m="1" x="3443"/>
        <item m="1" x="3794"/>
        <item m="1" x="3324"/>
        <item m="1" x="3369"/>
        <item m="1" x="3370"/>
        <item m="1" x="3371"/>
        <item m="1" x="3325"/>
        <item m="1" x="3326"/>
        <item m="1" x="3327"/>
        <item m="1" x="3404"/>
        <item m="1" x="2605"/>
        <item m="1" x="3405"/>
        <item m="1" x="3406"/>
        <item m="1" x="3384"/>
        <item m="1" x="3539"/>
        <item m="1" x="3573"/>
        <item m="1" x="3248"/>
        <item m="1" x="3802"/>
        <item m="1" x="3915"/>
        <item m="1" x="3407"/>
        <item m="1" x="3531"/>
        <item m="1" x="3295"/>
        <item m="1" x="3574"/>
        <item m="1" x="3575"/>
        <item m="1" x="3750"/>
        <item m="1" x="3478"/>
        <item m="1" x="3077"/>
        <item m="1" x="3394"/>
        <item m="1" x="3552"/>
        <item m="1" x="2802"/>
        <item m="1" x="2731"/>
        <item m="1" x="3439"/>
        <item m="1" x="3576"/>
        <item m="1" x="3751"/>
        <item m="1" x="3408"/>
        <item m="1" x="3224"/>
        <item m="1" x="3577"/>
        <item m="1" x="3578"/>
        <item m="1" x="3579"/>
        <item m="1" x="3580"/>
        <item m="1" x="3103"/>
        <item m="1" x="3355"/>
        <item m="1" x="2946"/>
        <item m="1" x="3803"/>
        <item m="1" x="3581"/>
        <item m="1" x="3654"/>
        <item m="1" x="3006"/>
        <item m="1" x="3409"/>
        <item m="1" x="3007"/>
        <item m="1" x="3582"/>
        <item m="1" x="3752"/>
        <item m="1" x="3753"/>
        <item m="1" x="3068"/>
        <item m="1" x="3365"/>
        <item m="1" x="3192"/>
        <item m="1" x="3381"/>
        <item m="1" x="3104"/>
        <item m="1" x="3583"/>
        <item m="1" x="3584"/>
        <item m="1" x="3410"/>
        <item m="1" x="3585"/>
        <item m="1" x="3586"/>
        <item m="1" x="3411"/>
        <item m="1" x="3331"/>
        <item m="1" x="3625"/>
        <item m="1" x="3754"/>
        <item m="1" x="3412"/>
        <item m="1" x="3626"/>
        <item m="1" x="3627"/>
        <item m="1" x="3265"/>
        <item m="1" x="3413"/>
        <item m="1" x="3479"/>
        <item m="1" x="3383"/>
        <item m="1" x="3414"/>
        <item m="1" x="3266"/>
        <item m="1" x="3392"/>
        <item m="1" x="2947"/>
        <item m="1" x="3178"/>
        <item m="1" x="3587"/>
        <item m="1" x="3588"/>
        <item m="1" x="3755"/>
        <item m="1" x="3589"/>
        <item m="1" x="3756"/>
        <item m="1" x="3590"/>
        <item m="1" x="3027"/>
        <item m="1" x="3028"/>
        <item m="1" x="3591"/>
        <item m="1" x="2948"/>
        <item m="1" x="3592"/>
        <item m="1" x="3415"/>
        <item m="1" x="3416"/>
        <item m="1" x="3107"/>
        <item m="1" x="3029"/>
        <item m="1" x="3417"/>
        <item m="1" x="3757"/>
        <item m="1" x="2950"/>
        <item m="1" x="3418"/>
        <item m="1" x="3593"/>
        <item m="1" x="3419"/>
        <item m="1" x="3594"/>
        <item m="1" x="2600"/>
        <item m="1" x="3595"/>
        <item m="1" x="3659"/>
        <item m="1" x="3225"/>
        <item m="1" x="3480"/>
        <item m="1" x="2869"/>
        <item m="1" x="3420"/>
        <item m="1" x="3481"/>
        <item m="1" x="3194"/>
        <item m="1" x="3244"/>
        <item m="1" x="3267"/>
        <item m="1" x="3245"/>
        <item m="1" x="3246"/>
        <item m="1" x="3482"/>
        <item m="1" x="3421"/>
        <item m="1" x="3268"/>
        <item m="1" x="2152"/>
        <item m="1" x="2153"/>
        <item m="1" x="2853"/>
        <item m="1" x="3458"/>
        <item m="1" x="3239"/>
        <item m="1" x="2237"/>
        <item m="1" x="3269"/>
        <item m="1" x="3483"/>
        <item m="1" x="3196"/>
        <item m="1" x="3484"/>
        <item m="1" x="3422"/>
        <item m="1" x="2238"/>
        <item m="1" x="3031"/>
        <item m="1" x="3681"/>
        <item m="1" x="3270"/>
        <item m="1" x="3423"/>
        <item m="1" x="3296"/>
        <item m="1" x="3459"/>
        <item m="1" x="3485"/>
        <item m="1" x="3486"/>
        <item m="1" x="3596"/>
        <item m="1" x="3108"/>
        <item m="1" x="3333"/>
        <item m="1" x="3010"/>
        <item m="1" x="3009"/>
        <item m="1" x="2870"/>
        <item m="1" x="2995"/>
        <item m="1" x="2996"/>
        <item m="1" x="3242"/>
        <item m="1" x="3109"/>
        <item m="1" x="2145"/>
        <item m="1" x="3032"/>
        <item m="1" x="3297"/>
        <item m="1" x="2843"/>
        <item m="1" x="2910"/>
        <item m="1" x="3298"/>
        <item m="1" x="2793"/>
        <item m="1" x="3110"/>
        <item m="1" x="3775"/>
        <item m="1" x="3776"/>
        <item m="1" x="3487"/>
        <item m="1" x="3334"/>
        <item m="1" x="3065"/>
        <item m="1" x="3424"/>
        <item m="1" x="3488"/>
        <item m="1" x="3597"/>
        <item m="1" x="3425"/>
        <item m="1" x="2394"/>
        <item m="1" x="3111"/>
        <item m="1" x="3271"/>
        <item m="1" x="3460"/>
        <item m="1" x="3299"/>
        <item m="1" x="2803"/>
        <item m="1" x="3489"/>
        <item m="1" x="3272"/>
        <item m="1" x="3273"/>
        <item m="1" x="3087"/>
        <item m="1" x="3598"/>
        <item m="1" x="3599"/>
        <item m="1" x="2780"/>
        <item m="1" x="3544"/>
        <item m="1" x="2779"/>
        <item m="1" x="3490"/>
        <item m="1" x="3389"/>
        <item m="1" x="3491"/>
        <item m="1" x="3550"/>
        <item m="1" x="3456"/>
        <item m="1" x="3222"/>
        <item m="1" x="3465"/>
        <item m="1" x="3012"/>
        <item m="1" x="3011"/>
        <item m="1" x="2952"/>
        <item m="1" x="3170"/>
        <item m="1" x="3492"/>
        <item m="1" x="2169"/>
        <item m="1" x="3600"/>
        <item m="1" x="3274"/>
        <item m="1" x="3367"/>
        <item m="1" x="3114"/>
        <item m="1" x="3536"/>
        <item m="1" x="3335"/>
        <item m="1" x="2953"/>
        <item m="1" x="3426"/>
        <item m="1" x="3601"/>
        <item m="1" x="3005"/>
        <item m="1" x="3034"/>
        <item m="1" x="3493"/>
        <item m="1" x="3494"/>
        <item m="1" x="3275"/>
        <item m="1" x="3115"/>
        <item m="1" x="3235"/>
        <item m="1" x="3276"/>
        <item m="1" x="2954"/>
        <item m="1" x="3449"/>
        <item m="1" x="3495"/>
        <item m="1" x="3035"/>
        <item m="1" x="3116"/>
        <item m="1" x="3336"/>
        <item m="1" x="2955"/>
        <item m="1" x="3117"/>
        <item m="1" x="2804"/>
        <item m="1" x="3036"/>
        <item m="1" x="3337"/>
        <item m="1" x="3602"/>
        <item m="1" x="3427"/>
        <item m="1" x="3338"/>
        <item m="1" x="3339"/>
        <item m="1" x="3603"/>
        <item m="1" x="2608"/>
        <item m="1" x="3037"/>
        <item m="1" x="3340"/>
        <item m="1" x="3604"/>
        <item m="1" x="3605"/>
        <item m="1" x="3357"/>
        <item m="1" x="3428"/>
        <item m="1" x="3606"/>
        <item m="1" x="3197"/>
        <item m="1" x="3198"/>
        <item m="1" x="3118"/>
        <item m="1" x="2609"/>
        <item m="1" x="3429"/>
        <item m="1" x="3496"/>
        <item m="1" x="3607"/>
        <item m="1" x="3538"/>
        <item m="1" x="3608"/>
        <item m="1" x="3628"/>
        <item m="1" x="2734"/>
        <item m="1" x="3341"/>
        <item m="1" x="3655"/>
        <item m="1" x="3629"/>
        <item m="1" x="3199"/>
        <item m="1" x="3497"/>
        <item m="1" x="3226"/>
        <item m="1" x="3498"/>
        <item m="1" x="3200"/>
        <item m="1" x="3447"/>
        <item m="1" x="3201"/>
        <item m="1" x="3277"/>
        <item m="1" x="2721"/>
        <item m="1" x="3609"/>
        <item m="1" x="2956"/>
        <item m="1" x="2784"/>
        <item m="1" x="3063"/>
        <item m="1" x="2957"/>
        <item m="1" x="3610"/>
        <item m="1" x="3227"/>
        <item m="1" x="3611"/>
        <item m="1" x="3120"/>
        <item m="1" x="3499"/>
        <item m="1" x="3121"/>
        <item m="1" x="1702"/>
        <item m="1" x="3678"/>
        <item m="1" x="3612"/>
        <item m="1" x="2959"/>
        <item m="1" x="3278"/>
        <item m="1" x="2961"/>
        <item m="1" x="2962"/>
        <item m="1" x="3613"/>
        <item m="1" x="2963"/>
        <item m="1" x="3614"/>
        <item m="1" x="3363"/>
        <item m="1" x="3500"/>
        <item m="1" x="3615"/>
        <item m="1" x="2611"/>
        <item m="1" x="2516"/>
        <item m="1" x="3432"/>
        <item m="1" x="2854"/>
        <item m="1" x="3279"/>
        <item m="1" x="3433"/>
        <item m="1" x="3434"/>
        <item m="1" x="3534"/>
        <item m="1" x="3533"/>
        <item m="1" x="2612"/>
        <item m="1" x="3441"/>
        <item m="1" x="1599"/>
        <item m="1" x="3237"/>
        <item m="1" x="3644"/>
        <item m="1" x="3302"/>
        <item m="1" x="3303"/>
        <item m="1" x="3304"/>
        <item m="1" x="3305"/>
        <item m="1" x="3166"/>
        <item m="1" x="3167"/>
        <item m="1" x="3306"/>
        <item m="1" x="2781"/>
        <item m="1" x="2782"/>
        <item m="1" x="2581"/>
        <item m="1" x="3064"/>
        <item m="1" x="2908"/>
        <item m="1" x="3173"/>
        <item m="1" x="3308"/>
        <item m="1" x="3070"/>
        <item m="1" x="2789"/>
        <item m="1" x="2913"/>
        <item m="1" x="3451"/>
        <item m="1" x="3309"/>
        <item m="1" x="2927"/>
        <item m="1" x="2928"/>
        <item m="1" x="3315"/>
        <item m="1" x="3247"/>
        <item m="1" x="3316"/>
        <item m="1" x="2934"/>
        <item m="1" x="2935"/>
        <item m="1" x="2795"/>
        <item m="1" x="3616"/>
        <item m="1" x="3319"/>
        <item m="1" x="2702"/>
        <item m="1" x="3556"/>
        <item m="1" x="2798"/>
        <item m="1" x="2799"/>
        <item m="1" x="2510"/>
        <item m="1" x="2801"/>
        <item m="1" x="3474"/>
        <item m="1" x="3025"/>
        <item m="1" x="3332"/>
        <item m="1" x="3033"/>
        <item m="1" x="3430"/>
        <item m="1" x="3119"/>
        <item m="1" x="3122"/>
        <item m="1" x="2958"/>
        <item m="1" x="3342"/>
        <item m="1" x="3431"/>
        <item m="1" x="2960"/>
        <item m="1" x="3343"/>
        <item m="1" x="3123"/>
        <item m="1" x="2170"/>
        <item m="1" x="3124"/>
        <item m="1" x="3125"/>
        <item m="1" x="3344"/>
        <item m="1" x="2872"/>
        <item m="1" x="2873"/>
        <item m="1" x="2874"/>
        <item m="1" x="2806"/>
        <item m="1" x="3345"/>
        <item m="1" x="2875"/>
        <item m="1" x="3040"/>
        <item m="1" x="2744"/>
        <item m="1" x="3347"/>
        <item m="1" x="3127"/>
        <item m="1" x="3041"/>
        <item m="1" x="2847"/>
        <item m="1" x="3042"/>
        <item m="1" x="3043"/>
        <item m="1" x="3044"/>
        <item m="1" x="3128"/>
        <item m="1" x="3282"/>
        <item x="360"/>
        <item m="1" x="2518"/>
        <item m="1" x="2966"/>
        <item m="1" x="3283"/>
        <item m="1" x="2808"/>
        <item m="1" x="2809"/>
        <item m="1" x="2810"/>
        <item m="1" x="3348"/>
        <item m="1" x="3203"/>
        <item m="1" x="3349"/>
        <item m="1" x="3204"/>
        <item m="1" x="3350"/>
        <item m="1" x="3351"/>
        <item m="1" x="3205"/>
        <item m="1" x="2811"/>
        <item m="1" x="3130"/>
        <item m="1" x="3501"/>
        <item m="1" x="3206"/>
        <item m="1" x="2968"/>
        <item m="1" x="3300"/>
        <item m="1" x="3207"/>
        <item m="1" x="2812"/>
        <item m="1" x="3502"/>
        <item m="1" x="3352"/>
        <item m="1" x="2970"/>
        <item m="1" x="3301"/>
        <item m="1" x="3136"/>
        <item m="1" x="2971"/>
        <item m="1" x="3208"/>
        <item m="1" x="2972"/>
        <item m="1" x="2973"/>
        <item m="1" x="2849"/>
        <item m="1" x="3353"/>
        <item m="1" x="3241"/>
        <item m="1" x="3503"/>
        <item m="1" x="3504"/>
        <item m="1" x="3505"/>
        <item m="1" x="3506"/>
        <item m="1" x="1601"/>
        <item m="1" x="3057"/>
        <item m="1" x="2496"/>
        <item m="1" x="2783"/>
        <item m="1" x="3062"/>
        <item m="1" x="3307"/>
        <item m="1" x="2906"/>
        <item m="1" x="2844"/>
        <item m="1" x="2845"/>
        <item m="1" x="2857"/>
        <item m="1" x="2227"/>
        <item m="1" x="3238"/>
        <item m="1" x="3073"/>
        <item m="1" x="2228"/>
        <item m="1" x="3076"/>
        <item m="1" x="2914"/>
        <item m="1" x="3220"/>
        <item m="1" x="3221"/>
        <item m="1" x="3240"/>
        <item m="1" x="2915"/>
        <item m="1" x="2858"/>
        <item m="1" x="2413"/>
        <item m="1" x="3080"/>
        <item m="1" x="2160"/>
        <item m="1" x="2415"/>
        <item m="1" x="2930"/>
        <item m="1" x="3085"/>
        <item m="1" x="3461"/>
        <item m="1" x="2936"/>
        <item m="1" x="3252"/>
        <item m="1" x="3253"/>
        <item m="1" x="3180"/>
        <item m="1" x="3471"/>
        <item m="1" x="2432"/>
        <item m="1" x="2964"/>
        <item m="1" x="3039"/>
        <item m="1" x="3280"/>
        <item m="1" x="3346"/>
        <item m="1" x="3126"/>
        <item m="1" x="3281"/>
        <item m="1" x="3440"/>
        <item m="1" x="2242"/>
        <item m="1" x="3228"/>
        <item m="1" x="3229"/>
        <item m="1" x="3045"/>
        <item m="1" x="3202"/>
        <item m="1" x="3230"/>
        <item m="1" x="3284"/>
        <item m="1" x="2877"/>
        <item m="1" x="3129"/>
        <item m="1" x="2433"/>
        <item m="1" x="2519"/>
        <item m="1" x="2967"/>
        <item m="1" x="3435"/>
        <item m="1" x="2615"/>
        <item m="1" x="1704"/>
        <item m="1" x="3046"/>
        <item m="1" x="3131"/>
        <item m="1" x="3132"/>
        <item m="1" x="2616"/>
        <item m="1" x="3133"/>
        <item m="1" x="3134"/>
        <item m="1" x="2969"/>
        <item m="1" x="3285"/>
        <item m="1" x="3135"/>
        <item m="1" x="2618"/>
        <item m="1" x="3137"/>
        <item m="1" x="2620"/>
        <item m="1" x="2974"/>
        <item m="1" x="2434"/>
        <item m="1" x="3286"/>
        <item m="1" x="1705"/>
        <item m="1" x="2621"/>
        <item m="1" x="3047"/>
        <item m="1" x="3287"/>
        <item m="1" x="3288"/>
        <item m="1" x="2622"/>
        <item m="1" x="3138"/>
        <item m="1" x="3139"/>
        <item m="1" x="3140"/>
        <item m="1" x="3141"/>
        <item m="1" x="3142"/>
        <item m="1" x="3143"/>
        <item m="1" x="3144"/>
        <item m="1" x="3145"/>
        <item m="1" x="2520"/>
        <item m="1" x="3289"/>
        <item m="1" x="3147"/>
        <item m="1" x="3231"/>
        <item m="1" x="2978"/>
        <item m="1" x="3149"/>
        <item m="1" x="3150"/>
        <item m="1" x="2979"/>
        <item m="1" x="2982"/>
        <item m="1" x="3507"/>
        <item m="1" x="3508"/>
        <item m="1" x="3509"/>
        <item m="1" x="3510"/>
        <item m="1" x="3212"/>
        <item m="1" x="3213"/>
        <item m="1" x="2579"/>
        <item m="1" x="2998"/>
        <item m="1" x="3061"/>
        <item m="1" x="2999"/>
        <item m="1" x="3172"/>
        <item m="1" x="2582"/>
        <item m="1" x="2398"/>
        <item m="1" x="2785"/>
        <item m="1" x="2586"/>
        <item m="1" x="3174"/>
        <item m="1" x="3069"/>
        <item m="1" x="3071"/>
        <item m="1" x="3072"/>
        <item m="1" x="2588"/>
        <item m="1" x="2589"/>
        <item m="1" x="3311"/>
        <item m="1" x="3312"/>
        <item m="1" x="3313"/>
        <item m="1" x="3314"/>
        <item m="1" x="1655"/>
        <item m="1" x="2925"/>
        <item m="1" x="2926"/>
        <item m="1" x="3177"/>
        <item m="1" x="2929"/>
        <item m="1" x="2161"/>
        <item m="1" x="3004"/>
        <item m="1" x="2231"/>
        <item m="1" x="3084"/>
        <item m="1" x="3179"/>
        <item m="1" x="1664"/>
        <item m="1" x="3086"/>
        <item m="1" x="2796"/>
        <item m="1" x="3097"/>
        <item m="1" x="2866"/>
        <item m="1" x="3017"/>
        <item m="1" x="2867"/>
        <item m="1" x="2800"/>
        <item m="1" x="3101"/>
        <item m="1" x="2737"/>
        <item m="1" x="3186"/>
        <item m="1" x="3146"/>
        <item m="1" x="2975"/>
        <item m="1" x="3148"/>
        <item m="1" x="2976"/>
        <item m="1" x="2977"/>
        <item m="1" x="3048"/>
        <item m="1" x="3209"/>
        <item m="1" x="2244"/>
        <item m="1" x="2980"/>
        <item m="1" x="1708"/>
        <item m="1" x="2878"/>
        <item m="1" x="2997"/>
        <item m="1" x="1709"/>
        <item m="1" x="2981"/>
        <item m="1" x="2983"/>
        <item m="1" x="2984"/>
        <item m="1" x="2985"/>
        <item m="1" x="2850"/>
        <item m="1" x="2879"/>
        <item m="1" x="2880"/>
        <item m="1" x="3210"/>
        <item m="1" x="3211"/>
        <item m="1" x="2881"/>
        <item m="1" x="3151"/>
        <item m="1" x="3214"/>
        <item m="1" x="3152"/>
        <item m="1" x="3436"/>
        <item m="1" x="2813"/>
        <item m="1" x="2882"/>
        <item m="1" x="2883"/>
        <item m="1" x="3290"/>
        <item m="1" x="2884"/>
        <item m="1" x="2521"/>
        <item m="1" x="2986"/>
        <item m="1" x="3049"/>
        <item m="1" x="2814"/>
        <item m="1" x="2626"/>
        <item m="1" x="3153"/>
        <item m="1" x="2747"/>
        <item m="1" x="2815"/>
        <item m="1" x="3154"/>
        <item m="1" x="2885"/>
        <item m="1" x="3050"/>
        <item m="1" x="2816"/>
        <item m="1" x="3232"/>
        <item m="1" x="2748"/>
        <item m="1" x="2246"/>
        <item m="1" x="2627"/>
        <item m="1" x="3155"/>
        <item m="1" x="2523"/>
        <item m="1" x="3156"/>
        <item m="1" x="1711"/>
        <item m="1" x="2817"/>
        <item m="1" x="3291"/>
        <item m="1" x="3157"/>
        <item m="1" x="3215"/>
        <item m="1" x="2749"/>
        <item m="1" x="3216"/>
        <item m="1" x="2818"/>
        <item m="1" x="3051"/>
        <item m="1" x="3158"/>
        <item m="1" x="2629"/>
        <item m="1" x="3217"/>
        <item m="1" x="3292"/>
        <item m="1" x="2987"/>
        <item m="1" x="2750"/>
        <item m="1" x="1712"/>
        <item m="1" x="2821"/>
        <item m="1" x="3159"/>
        <item m="1" x="3354"/>
        <item m="1" x="2436"/>
        <item m="1" x="2630"/>
        <item m="1" x="3160"/>
        <item m="1" x="2631"/>
        <item m="1" x="2632"/>
        <item m="1" x="2751"/>
        <item m="1" x="2708"/>
        <item m="1" x="1679"/>
        <item m="1" x="1710"/>
        <item m="1" x="1713"/>
        <item m="1" x="2752"/>
        <item m="1" x="2709"/>
        <item m="1" x="2710"/>
        <item m="1" x="2711"/>
        <item m="1" x="2712"/>
        <item m="1" x="2713"/>
        <item m="1" x="2635"/>
        <item m="1" x="2988"/>
        <item m="1" x="2851"/>
        <item m="1" x="2855"/>
        <item m="1" x="3074"/>
        <item m="1" x="3081"/>
        <item m="1" x="2790"/>
        <item m="1" x="2791"/>
        <item m="1" x="2862"/>
        <item m="1" x="3014"/>
        <item m="1" x="2604"/>
        <item m="1" x="3187"/>
        <item m="1" x="3188"/>
        <item m="1" x="3189"/>
        <item m="1" x="3190"/>
        <item m="1" x="2945"/>
        <item m="1" x="3026"/>
        <item m="1" x="3106"/>
        <item m="1" x="2949"/>
        <item m="1" x="3193"/>
        <item m="1" x="3195"/>
        <item m="1" x="3112"/>
        <item m="1" x="3113"/>
        <item m="1" x="2633"/>
        <item m="1" x="2634"/>
        <item m="1" x="2822"/>
        <item m="1" x="2753"/>
        <item m="1" x="2824"/>
        <item m="1" x="2825"/>
        <item m="1" x="3161"/>
        <item m="1" x="3162"/>
        <item m="1" x="1718"/>
        <item m="1" x="3058"/>
        <item m="1" x="3059"/>
        <item m="1" x="3060"/>
        <item m="1" x="2400"/>
        <item m="1" x="2788"/>
        <item m="1" x="2587"/>
        <item m="1" x="2157"/>
        <item m="1" x="2916"/>
        <item m="1" x="2917"/>
        <item m="1" x="2918"/>
        <item m="1" x="2919"/>
        <item m="1" x="2920"/>
        <item m="1" x="2921"/>
        <item m="1" x="2922"/>
        <item m="1" x="2923"/>
        <item m="1" x="1665"/>
        <item m="1" x="2162"/>
        <item m="1" x="2863"/>
        <item m="1" x="2868"/>
        <item m="1" x="3030"/>
        <item m="1" x="2245"/>
        <item m="1" x="2819"/>
        <item m="1" x="3052"/>
        <item m="1" x="3053"/>
        <item m="1" x="2823"/>
        <item m="1" x="2247"/>
        <item m="1" x="2989"/>
        <item m="1" x="2990"/>
        <item m="1" x="2886"/>
        <item m="1" x="3163"/>
        <item m="1" x="3054"/>
        <item m="1" x="2714"/>
        <item m="1" x="2778"/>
        <item m="1" x="2903"/>
        <item m="1" x="1614"/>
        <item m="1" x="3067"/>
        <item m="1" x="2792"/>
        <item m="1" x="2794"/>
        <item m="1" x="2933"/>
        <item m="1" x="2599"/>
        <item m="1" x="2797"/>
        <item m="1" x="2165"/>
        <item m="1" x="3105"/>
        <item m="1" x="2512"/>
        <item m="1" x="2743"/>
        <item m="1" x="2826"/>
        <item m="1" x="2828"/>
        <item m="1" x="2829"/>
        <item m="1" x="2830"/>
        <item m="1" x="2831"/>
        <item m="1" x="2248"/>
        <item m="1" x="2249"/>
        <item m="1" x="2832"/>
        <item m="1" x="2250"/>
        <item m="1" x="1723"/>
        <item m="1" x="2833"/>
        <item m="1" x="2991"/>
        <item m="1" x="1724"/>
        <item m="1" x="3164"/>
        <item m="1" x="2526"/>
        <item m="1" x="2759"/>
        <item m="1" x="2760"/>
        <item m="1" x="1727"/>
        <item m="1" x="1728"/>
        <item m="1" x="2762"/>
        <item m="1" x="2763"/>
        <item m="1" x="2993"/>
        <item m="1" x="2723"/>
        <item m="1" x="2223"/>
        <item m="1" x="2224"/>
        <item m="1" x="2144"/>
        <item m="1" x="3000"/>
        <item m="1" x="2786"/>
        <item m="1" x="2787"/>
        <item m="1" x="2726"/>
        <item m="1" x="3002"/>
        <item m="1" x="2701"/>
        <item m="1" x="2911"/>
        <item m="1" x="2912"/>
        <item m="1" x="2230"/>
        <item m="1" x="2591"/>
        <item m="1" x="2729"/>
        <item m="1" x="2418"/>
        <item m="1" x="2594"/>
        <item m="1" x="2420"/>
        <item m="1" x="2932"/>
        <item m="1" x="2598"/>
        <item m="1" x="2421"/>
        <item m="1" x="2732"/>
        <item m="1" x="3092"/>
        <item m="1" x="2865"/>
        <item m="1" x="2735"/>
        <item m="1" x="2425"/>
        <item m="1" x="2820"/>
        <item m="1" x="1715"/>
        <item m="1" x="1719"/>
        <item m="1" x="2827"/>
        <item m="1" x="2438"/>
        <item m="1" x="2887"/>
        <item m="1" x="2888"/>
        <item m="1" x="2754"/>
        <item m="1" x="2889"/>
        <item m="1" x="2173"/>
        <item m="1" x="2890"/>
        <item m="1" x="2174"/>
        <item m="1" x="2175"/>
        <item m="1" x="2891"/>
        <item m="1" x="2715"/>
        <item m="1" x="2637"/>
        <item m="1" x="2892"/>
        <item m="1" x="2439"/>
        <item m="1" x="2638"/>
        <item m="1" x="2639"/>
        <item m="1" x="2834"/>
        <item m="1" x="2640"/>
        <item m="1" x="2755"/>
        <item m="1" x="2756"/>
        <item m="1" x="2835"/>
        <item m="1" x="2893"/>
        <item m="1" x="2894"/>
        <item m="1" x="2757"/>
        <item m="1" x="2758"/>
        <item m="1" x="2716"/>
        <item m="1" x="2836"/>
        <item m="1" x="2443"/>
        <item m="1" x="2444"/>
        <item m="1" x="2761"/>
        <item m="1" x="2641"/>
        <item m="1" x="2445"/>
        <item m="1" x="2992"/>
        <item m="1" x="2642"/>
        <item m="1" x="3055"/>
        <item m="1" x="2176"/>
        <item m="1" x="2251"/>
        <item m="1" x="2895"/>
        <item m="1" x="2643"/>
        <item m="1" x="2178"/>
        <item m="1" x="2896"/>
        <item m="1" x="2897"/>
        <item m="1" x="2722"/>
        <item m="1" x="2904"/>
        <item m="1" x="2909"/>
        <item m="1" x="2730"/>
        <item m="1" x="3038"/>
        <item m="1" x="1720"/>
        <item m="1" x="1721"/>
        <item m="1" x="1722"/>
        <item m="1" x="2636"/>
        <item x="106"/>
        <item m="1" x="1729"/>
        <item m="1" x="1736"/>
        <item m="1" x="2644"/>
        <item m="1" x="2495"/>
        <item m="1" x="2727"/>
        <item m="1" x="2414"/>
        <item m="1" x="2728"/>
        <item m="1" x="2159"/>
        <item m="1" x="2864"/>
        <item m="1" x="2937"/>
        <item m="1" x="2938"/>
        <item m="1" x="2603"/>
        <item m="1" x="2740"/>
        <item m="1" x="2871"/>
        <item m="1" x="2513"/>
        <item m="1" x="2951"/>
        <item m="1" x="2607"/>
        <item m="1" x="2742"/>
        <item m="1" x="2613"/>
        <item m="1" x="2614"/>
        <item m="1" x="2848"/>
        <item m="1" x="2876"/>
        <item m="1" x="2172"/>
        <item m="1" x="2898"/>
        <item m="1" x="2179"/>
        <item m="1" x="2717"/>
        <item m="1" x="2449"/>
        <item m="1" x="2450"/>
        <item m="1" x="2451"/>
        <item m="1" x="2452"/>
        <item m="1" x="2646"/>
        <item m="1" x="2647"/>
        <item m="1" x="2253"/>
        <item x="802"/>
        <item m="1" x="2648"/>
        <item m="1" x="2764"/>
        <item m="1" x="2528"/>
        <item m="1" x="2765"/>
        <item m="1" x="2766"/>
        <item m="1" x="2529"/>
        <item m="1" x="2650"/>
        <item m="1" x="2767"/>
        <item m="1" x="2532"/>
        <item m="1" x="2533"/>
        <item m="1" x="2534"/>
        <item m="1" x="1745"/>
        <item m="1" x="1746"/>
        <item m="1" x="2768"/>
        <item m="1" x="1747"/>
        <item m="1" x="2655"/>
        <item m="1" x="2770"/>
        <item m="1" x="2771"/>
        <item m="1" x="2535"/>
        <item m="1" x="2457"/>
        <item m="1" x="2772"/>
        <item m="1" x="2773"/>
        <item m="1" x="2774"/>
        <item m="1" x="2775"/>
        <item m="1" x="2718"/>
        <item x="1036"/>
        <item m="1" x="2965"/>
        <item m="1" x="2899"/>
        <item m="1" x="2900"/>
        <item m="1" x="2901"/>
        <item m="1" x="2902"/>
        <item m="1" x="2494"/>
        <item m="1" x="1606"/>
        <item m="1" x="2497"/>
        <item m="1" x="1625"/>
        <item m="1" x="1641"/>
        <item m="1" x="2407"/>
        <item m="1" x="2408"/>
        <item m="1" x="2409"/>
        <item m="1" x="2502"/>
        <item m="1" x="2410"/>
        <item m="1" x="2411"/>
        <item m="1" x="2503"/>
        <item m="1" x="2504"/>
        <item m="1" x="2505"/>
        <item m="1" x="2506"/>
        <item m="1" x="2507"/>
        <item m="1" x="2508"/>
        <item m="1" x="2509"/>
        <item m="1" x="2606"/>
        <item m="1" x="2428"/>
        <item m="1" x="2429"/>
        <item m="1" x="2430"/>
        <item m="1" x="2610"/>
        <item m="1" x="1739"/>
        <item m="1" x="1742"/>
        <item m="1" x="1743"/>
        <item m="1" x="1751"/>
        <item m="1" x="2458"/>
        <item m="1" x="2459"/>
        <item m="1" x="2536"/>
        <item m="1" x="2463"/>
        <item m="1" x="2537"/>
        <item m="1" x="2256"/>
        <item m="1" x="2538"/>
        <item m="1" x="2395"/>
        <item m="1" x="2221"/>
        <item m="1" x="1607"/>
        <item m="1" x="2402"/>
        <item m="1" x="2403"/>
        <item m="1" x="2404"/>
        <item m="1" x="2405"/>
        <item m="1" x="2500"/>
        <item m="1" x="2501"/>
        <item m="1" x="2590"/>
        <item m="1" x="1661"/>
        <item m="1" x="2592"/>
        <item m="1" x="2593"/>
        <item m="1" x="2232"/>
        <item m="1" x="2233"/>
        <item m="1" x="2164"/>
        <item m="1" x="2846"/>
        <item m="1" x="2423"/>
        <item m="1" x="1694"/>
        <item m="1" x="2511"/>
        <item m="1" x="2515"/>
        <item m="1" x="2745"/>
        <item m="1" x="2617"/>
        <item m="1" x="2619"/>
        <item m="1" x="2623"/>
        <item m="1" x="2624"/>
        <item m="1" x="2703"/>
        <item m="1" x="1707"/>
        <item m="1" x="2704"/>
        <item m="1" x="2625"/>
        <item m="1" x="2705"/>
        <item m="1" x="2706"/>
        <item m="1" x="2707"/>
        <item m="1" x="2746"/>
        <item m="1" x="2435"/>
        <item m="1" x="1744"/>
        <item m="1" x="2460"/>
        <item m="1" x="2461"/>
        <item m="1" x="2184"/>
        <item m="1" x="2462"/>
        <item m="1" x="2464"/>
        <item m="1" x="2465"/>
        <item m="1" x="2466"/>
        <item m="1" x="2467"/>
        <item m="1" x="1759"/>
        <item x="1417"/>
        <item m="1" x="2257"/>
        <item m="1" x="2468"/>
        <item m="1" x="2469"/>
        <item m="1" x="2470"/>
        <item m="1" x="2471"/>
        <item m="1" x="2472"/>
        <item m="1" x="2540"/>
        <item m="1" x="2188"/>
        <item m="1" x="2541"/>
        <item m="1" x="1763"/>
        <item m="1" x="2852"/>
        <item m="1" x="2543"/>
        <item m="1" x="2544"/>
        <item m="1" x="2474"/>
        <item m="1" x="2776"/>
        <item m="1" x="2545"/>
        <item m="1" x="2546"/>
        <item m="1" x="1766"/>
        <item m="1" x="2547"/>
        <item m="1" x="2548"/>
        <item m="1" x="2549"/>
        <item m="1" x="2550"/>
        <item m="1" x="1770"/>
        <item m="1" x="2551"/>
        <item m="1" x="1771"/>
        <item m="1" x="2552"/>
        <item m="1" x="2475"/>
        <item m="1" x="1774"/>
        <item m="1" x="2553"/>
        <item m="1" x="2554"/>
        <item m="1" x="2555"/>
        <item m="1" x="2838"/>
        <item m="1" x="2556"/>
        <item m="1" x="2839"/>
        <item m="1" x="2840"/>
        <item m="1" x="2841"/>
        <item m="1" x="2842"/>
        <item m="1" x="1603"/>
        <item m="1" x="2141"/>
        <item m="1" x="2142"/>
        <item m="1" x="2143"/>
        <item m="1" x="2724"/>
        <item m="1" x="1616"/>
        <item m="1" x="1617"/>
        <item m="1" x="2583"/>
        <item m="1" x="2584"/>
        <item m="1" x="2585"/>
        <item m="1" x="2225"/>
        <item m="1" x="2226"/>
        <item m="1" x="2725"/>
        <item m="1" x="1623"/>
        <item m="1" x="2498"/>
        <item m="1" x="2499"/>
        <item m="1" x="1634"/>
        <item m="1" x="2147"/>
        <item m="1" x="2148"/>
        <item m="1" x="1637"/>
        <item m="1" x="1638"/>
        <item x="33"/>
        <item x="34"/>
        <item m="1" x="1639"/>
        <item m="1" x="2406"/>
        <item m="1" x="2154"/>
        <item x="44"/>
        <item m="1" x="1645"/>
        <item m="1" x="1647"/>
        <item m="1" x="1648"/>
        <item m="1" x="1652"/>
        <item m="1" x="1653"/>
        <item m="1" x="1662"/>
        <item m="1" x="1663"/>
        <item m="1" x="1666"/>
        <item m="1" x="2595"/>
        <item m="1" x="2596"/>
        <item m="1" x="2597"/>
        <item m="1" x="1667"/>
        <item m="1" x="1668"/>
        <item m="1" x="2235"/>
        <item m="1" x="2733"/>
        <item m="1" x="1687"/>
        <item m="1" x="1690"/>
        <item m="1" x="1698"/>
        <item m="1" x="2426"/>
        <item m="1" x="2168"/>
        <item m="1" x="2514"/>
        <item m="1" x="2431"/>
        <item m="1" x="2805"/>
        <item m="1" x="2171"/>
        <item m="1" x="2807"/>
        <item m="1" x="2525"/>
        <item m="1" x="1725"/>
        <item m="1" x="2442"/>
        <item m="1" x="1737"/>
        <item m="1" x="2446"/>
        <item m="1" x="2447"/>
        <item m="1" x="2448"/>
        <item m="1" x="2645"/>
        <item m="1" x="1738"/>
        <item m="1" x="2837"/>
        <item m="1" x="2252"/>
        <item m="1" x="2455"/>
        <item m="1" x="2527"/>
        <item m="1" x="2180"/>
        <item m="1" x="2181"/>
        <item m="1" x="1740"/>
        <item m="1" x="2254"/>
        <item m="1" x="2649"/>
        <item m="1" x="2456"/>
        <item m="1" x="2182"/>
        <item m="1" x="2183"/>
        <item m="1" x="2530"/>
        <item m="1" x="2531"/>
        <item m="1" x="1741"/>
        <item m="1" x="2651"/>
        <item m="1" x="2652"/>
        <item m="1" x="2653"/>
        <item m="1" x="2654"/>
        <item m="1" x="2769"/>
        <item m="1" x="1748"/>
        <item m="1" x="1749"/>
        <item m="1" x="2255"/>
        <item m="1" x="2656"/>
        <item m="1" x="1752"/>
        <item m="1" x="2657"/>
        <item m="1" x="2658"/>
        <item m="1" x="1753"/>
        <item m="1" x="1754"/>
        <item m="1" x="2659"/>
        <item m="1" x="1755"/>
        <item m="1" x="1757"/>
        <item m="1" x="2660"/>
        <item m="1" x="1758"/>
        <item m="1" x="1760"/>
        <item m="1" x="2661"/>
        <item m="1" x="2185"/>
        <item m="1" x="1761"/>
        <item m="1" x="2662"/>
        <item m="1" x="2663"/>
        <item m="1" x="2664"/>
        <item m="1" x="2186"/>
        <item m="1" x="2665"/>
        <item m="1" x="2539"/>
        <item m="1" x="2666"/>
        <item m="1" x="2187"/>
        <item m="1" x="2258"/>
        <item m="1" x="2259"/>
        <item m="1" x="2667"/>
        <item m="1" x="2473"/>
        <item m="1" x="1765"/>
        <item m="1" x="2719"/>
        <item m="1" x="1767"/>
        <item m="1" x="1768"/>
        <item m="1" x="2261"/>
        <item m="1" x="1769"/>
        <item m="1" x="2668"/>
        <item m="1" x="2669"/>
        <item m="1" x="2670"/>
        <item m="1" x="2671"/>
        <item m="1" x="2672"/>
        <item m="1" x="2262"/>
        <item m="1" x="2476"/>
        <item m="1" x="2263"/>
        <item m="1" x="2777"/>
        <item m="1" x="2673"/>
        <item m="1" x="2674"/>
        <item m="1" x="2675"/>
        <item m="1" x="2676"/>
        <item m="1" x="2677"/>
        <item m="1" x="2678"/>
        <item m="1" x="2679"/>
        <item m="1" x="2680"/>
        <item m="1" x="2681"/>
        <item m="1" x="2189"/>
        <item m="1" x="2190"/>
        <item m="1" x="1777"/>
        <item m="1" x="1779"/>
        <item x="20"/>
        <item m="1" x="1756"/>
        <item m="1" x="1762"/>
        <item m="1" x="2542"/>
        <item m="1" x="1764"/>
        <item m="1" x="1773"/>
        <item m="1" x="1775"/>
        <item m="1" x="2682"/>
        <item m="1" x="2268"/>
        <item m="1" x="2683"/>
        <item m="1" x="2560"/>
        <item m="1" x="2561"/>
        <item m="1" x="2562"/>
        <item m="1" x="2563"/>
        <item m="1" x="2564"/>
        <item m="1" x="2565"/>
        <item m="1" x="2580"/>
        <item m="1" x="2396"/>
        <item m="1" x="1608"/>
        <item m="1" x="1609"/>
        <item m="1" x="2397"/>
        <item m="1" x="2401"/>
        <item m="1" x="2149"/>
        <item m="1" x="2150"/>
        <item m="1" x="2412"/>
        <item m="1" x="2416"/>
        <item m="1" x="2417"/>
        <item m="1" x="1670"/>
        <item m="1" x="2422"/>
        <item m="1" x="1680"/>
        <item m="1" x="1681"/>
        <item m="1" x="1682"/>
        <item m="1" x="1692"/>
        <item m="1" x="2424"/>
        <item m="1" x="2243"/>
        <item m="1" x="2522"/>
        <item m="1" x="2628"/>
        <item m="1" x="1772"/>
        <item m="1" x="1776"/>
        <item m="1" x="1778"/>
        <item m="1" x="2264"/>
        <item m="1" x="2720"/>
        <item m="1" x="1780"/>
        <item m="1" x="2477"/>
        <item m="1" x="1781"/>
        <item m="1" x="2191"/>
        <item m="1" x="2192"/>
        <item m="1" x="2265"/>
        <item m="1" x="2478"/>
        <item m="1" x="1782"/>
        <item m="1" x="1783"/>
        <item m="1" x="1784"/>
        <item m="1" x="1785"/>
        <item m="1" x="2479"/>
        <item m="1" x="1786"/>
        <item m="1" x="2557"/>
        <item m="1" x="2558"/>
        <item m="1" x="2559"/>
        <item m="1" x="2193"/>
        <item m="1" x="2266"/>
        <item m="1" x="2480"/>
        <item m="1" x="1789"/>
        <item m="1" x="2267"/>
        <item m="1" x="2481"/>
        <item m="1" x="2269"/>
        <item m="1" x="2684"/>
        <item m="1" x="1790"/>
        <item m="1" x="1793"/>
        <item m="1" x="2482"/>
        <item m="1" x="2483"/>
        <item m="1" x="2484"/>
        <item m="1" x="2485"/>
        <item m="1" x="2270"/>
        <item m="1" x="2486"/>
        <item m="1" x="2271"/>
        <item m="1" x="2273"/>
        <item m="1" x="1798"/>
        <item m="1" x="1801"/>
        <item m="1" x="2274"/>
        <item m="1" x="1805"/>
        <item m="1" x="2487"/>
        <item m="1" x="1806"/>
        <item m="1" x="1809"/>
        <item m="1" x="2488"/>
        <item m="1" x="2489"/>
        <item m="1" x="1816"/>
        <item m="1" x="1906"/>
        <item m="1" x="1907"/>
        <item m="1" x="2298"/>
        <item m="1" x="1908"/>
        <item m="1" x="1909"/>
        <item m="1" x="2299"/>
        <item m="1" x="2300"/>
        <item x="356"/>
        <item m="1" x="2301"/>
        <item m="1" x="2302"/>
        <item m="1" x="1910"/>
        <item m="1" x="1912"/>
        <item m="1" x="1914"/>
        <item m="1" x="1916"/>
        <item m="1" x="1918"/>
        <item m="1" x="1919"/>
        <item m="1" x="2303"/>
        <item m="1" x="1920"/>
        <item m="1" x="2304"/>
        <item m="1" x="2305"/>
        <item m="1" x="1921"/>
        <item m="1" x="2306"/>
        <item m="1" x="1924"/>
        <item m="1" x="1926"/>
        <item m="1" x="1927"/>
        <item m="1" x="2307"/>
        <item m="1" x="1928"/>
        <item m="1" x="1932"/>
        <item m="1" x="2308"/>
        <item m="1" x="1933"/>
        <item x="371"/>
        <item m="1" x="1936"/>
        <item m="1" x="2309"/>
        <item m="1" x="1938"/>
        <item m="1" x="2310"/>
        <item m="1" x="2311"/>
        <item m="1" x="1940"/>
        <item m="1" x="1942"/>
        <item m="1" x="2685"/>
        <item m="1" x="2282"/>
        <item m="1" x="2571"/>
        <item m="1" x="2283"/>
        <item m="1" x="2206"/>
        <item m="1" x="2207"/>
        <item m="1" x="2686"/>
        <item m="1" x="2312"/>
        <item m="1" x="1946"/>
        <item m="1" x="2313"/>
        <item m="1" x="2687"/>
        <item m="1" x="1947"/>
        <item m="1" x="1948"/>
        <item m="1" x="1949"/>
        <item m="1" x="1950"/>
        <item m="1" x="2284"/>
        <item m="1" x="1951"/>
        <item m="1" x="1952"/>
        <item m="1" x="2314"/>
        <item m="1" x="2572"/>
        <item m="1" x="2688"/>
        <item m="1" x="2208"/>
        <item m="1" x="2209"/>
        <item m="1" x="1953"/>
        <item m="1" x="2315"/>
        <item x="386"/>
        <item m="1" x="1956"/>
        <item m="1" x="1957"/>
        <item m="1" x="2210"/>
        <item m="1" x="2316"/>
        <item m="1" x="2317"/>
        <item m="1" x="1958"/>
        <item m="1" x="1959"/>
        <item m="1" x="2318"/>
        <item x="388"/>
        <item x="389"/>
        <item x="391"/>
        <item m="1" x="1960"/>
        <item m="1" x="2285"/>
        <item m="1" x="1961"/>
        <item m="1" x="2689"/>
        <item x="392"/>
        <item x="393"/>
        <item m="1" x="2690"/>
        <item m="1" x="2319"/>
        <item m="1" x="2320"/>
        <item m="1" x="2321"/>
        <item m="1" x="2691"/>
        <item m="1" x="1963"/>
        <item m="1" x="2692"/>
        <item m="1" x="2322"/>
        <item m="1" x="1964"/>
        <item m="1" x="1965"/>
        <item m="1" x="2323"/>
        <item m="1" x="2324"/>
        <item m="1" x="2325"/>
        <item m="1" x="1966"/>
        <item m="1" x="2573"/>
        <item m="1" x="2326"/>
        <item m="1" x="1967"/>
        <item m="1" x="2327"/>
        <item m="1" x="2286"/>
        <item m="1" x="2328"/>
        <item m="1" x="2287"/>
        <item m="1" x="2288"/>
        <item m="1" x="2329"/>
        <item m="1" x="2289"/>
        <item m="1" x="2290"/>
        <item m="1" x="2330"/>
        <item m="1" x="1968"/>
        <item m="1" x="1969"/>
        <item m="1" x="1970"/>
        <item m="1" x="1971"/>
        <item m="1" x="2331"/>
        <item m="1" x="2332"/>
        <item m="1" x="2333"/>
        <item m="1" x="2334"/>
        <item m="1" x="2335"/>
        <item m="1" x="2336"/>
        <item m="1" x="2337"/>
        <item m="1" x="2338"/>
        <item m="1" x="2339"/>
        <item m="1" x="1972"/>
        <item x="401"/>
        <item m="1" x="1973"/>
        <item m="1" x="2211"/>
        <item m="1" x="1974"/>
        <item m="1" x="1975"/>
        <item x="402"/>
        <item m="1" x="1976"/>
        <item m="1" x="2340"/>
        <item x="403"/>
        <item m="1" x="1977"/>
        <item m="1" x="2212"/>
        <item m="1" x="1978"/>
        <item m="1" x="2341"/>
        <item m="1" x="2342"/>
        <item m="1" x="2693"/>
        <item m="1" x="2574"/>
        <item m="1" x="2034"/>
        <item m="1" x="2343"/>
        <item m="1" x="2037"/>
        <item m="1" x="2038"/>
        <item m="1" x="2039"/>
        <item m="1" x="2291"/>
        <item m="1" x="2344"/>
        <item m="1" x="2041"/>
        <item m="1" x="2292"/>
        <item m="1" x="2345"/>
        <item m="1" x="2575"/>
        <item m="1" x="2044"/>
        <item m="1" x="2346"/>
        <item m="1" x="2347"/>
        <item m="1" x="2046"/>
        <item m="1" x="2348"/>
        <item m="1" x="2349"/>
        <item m="1" x="2047"/>
        <item m="1" x="2048"/>
        <item m="1" x="2049"/>
        <item m="1" x="2694"/>
        <item m="1" x="2051"/>
        <item m="1" x="2350"/>
        <item m="1" x="2695"/>
        <item m="1" x="2351"/>
        <item m="1" x="2053"/>
        <item m="1" x="2054"/>
        <item m="1" x="2352"/>
        <item m="1" x="2055"/>
        <item m="1" x="2056"/>
        <item m="1" x="2353"/>
        <item m="1" x="2354"/>
        <item m="1" x="2355"/>
        <item m="1" x="2356"/>
        <item m="1" x="2060"/>
        <item m="1" x="2061"/>
        <item m="1" x="2062"/>
        <item m="1" x="2357"/>
        <item m="1" x="2358"/>
        <item m="1" x="2063"/>
        <item x="497"/>
        <item m="1" x="2359"/>
        <item m="1" x="2576"/>
        <item m="1" x="2696"/>
        <item m="1" x="2064"/>
        <item m="1" x="2066"/>
        <item m="1" x="2360"/>
        <item m="1" x="2361"/>
        <item m="1" x="2577"/>
        <item m="1" x="2068"/>
        <item m="1" x="2069"/>
        <item m="1" x="2697"/>
        <item m="1" x="2362"/>
        <item x="505"/>
        <item m="1" x="2363"/>
        <item m="1" x="2213"/>
        <item m="1" x="2698"/>
        <item m="1" x="2070"/>
        <item m="1" x="2364"/>
        <item m="1" x="2365"/>
        <item m="1" x="2366"/>
        <item m="1" x="2075"/>
        <item m="1" x="2077"/>
        <item m="1" x="2214"/>
        <item m="1" x="2699"/>
        <item m="1" x="2215"/>
        <item m="1" x="2367"/>
        <item m="1" x="2078"/>
        <item m="1" x="2079"/>
        <item m="1" x="2368"/>
        <item m="1" x="2369"/>
        <item m="1" x="2370"/>
        <item m="1" x="2371"/>
        <item m="1" x="2372"/>
        <item m="1" x="2080"/>
        <item m="1" x="2373"/>
        <item m="1" x="2374"/>
        <item m="1" x="2081"/>
        <item m="1" x="2082"/>
        <item m="1" x="2083"/>
        <item x="509"/>
        <item m="1" x="2375"/>
        <item m="1" x="2376"/>
        <item m="1" x="2084"/>
        <item x="510"/>
        <item m="1" x="2377"/>
        <item m="1" x="2378"/>
        <item m="1" x="2379"/>
        <item x="511"/>
        <item x="513"/>
        <item m="1" x="2380"/>
        <item m="1" x="2085"/>
        <item m="1" x="2293"/>
        <item m="1" x="2086"/>
        <item m="1" x="2381"/>
        <item m="1" x="2382"/>
        <item m="1" x="2087"/>
        <item m="1" x="2088"/>
        <item m="1" x="2089"/>
        <item m="1" x="2090"/>
        <item m="1" x="2091"/>
        <item m="1" x="2383"/>
        <item m="1" x="2216"/>
        <item m="1" x="2384"/>
        <item m="1" x="2092"/>
        <item m="1" x="2385"/>
        <item m="1" x="2386"/>
        <item m="1" x="2093"/>
        <item m="1" x="2387"/>
        <item m="1" x="2388"/>
        <item m="1" x="2389"/>
        <item m="1" x="2390"/>
        <item m="1" x="2094"/>
        <item m="1" x="2391"/>
        <item m="1" x="2392"/>
        <item m="1" x="2095"/>
        <item m="1" x="2217"/>
        <item m="1" x="2700"/>
        <item m="1" x="2294"/>
        <item m="1" x="2218"/>
        <item m="1" x="2295"/>
        <item m="1" x="2296"/>
        <item m="1" x="2393"/>
        <item m="1" x="2096"/>
        <item m="1" x="2097"/>
        <item m="1" x="2098"/>
        <item m="1" x="2099"/>
        <item m="1" x="2100"/>
        <item m="1" x="2101"/>
        <item m="1" x="2297"/>
        <item m="1" x="2102"/>
        <item m="1" x="1602"/>
        <item m="1" x="2222"/>
        <item m="1" x="1612"/>
        <item m="1" x="1615"/>
        <item m="1" x="1619"/>
        <item m="1" x="1620"/>
        <item m="1" x="1621"/>
        <item m="1" x="1631"/>
        <item m="1" x="1632"/>
        <item m="1" x="2146"/>
        <item m="1" x="2155"/>
        <item m="1" x="2156"/>
        <item x="48"/>
        <item m="1" x="2229"/>
        <item m="1" x="2158"/>
        <item m="1" x="1659"/>
        <item m="1" x="1669"/>
        <item m="1" x="1671"/>
        <item m="1" x="1683"/>
        <item m="1" x="1691"/>
        <item m="1" x="2427"/>
        <item m="1" x="2517"/>
        <item m="1" x="1703"/>
        <item m="1" x="2524"/>
        <item m="1" x="1730"/>
        <item m="1" x="1731"/>
        <item m="1" x="1732"/>
        <item m="1" x="1733"/>
        <item m="1" x="1734"/>
        <item m="1" x="1735"/>
        <item m="1" x="2260"/>
        <item m="1" x="1787"/>
        <item m="1" x="2194"/>
        <item m="1" x="1791"/>
        <item m="1" x="2195"/>
        <item m="1" x="1792"/>
        <item m="1" x="1794"/>
        <item m="1" x="1795"/>
        <item m="1" x="1796"/>
        <item m="1" x="1797"/>
        <item m="1" x="2272"/>
        <item m="1" x="1799"/>
        <item m="1" x="1800"/>
        <item m="1" x="2566"/>
        <item m="1" x="1802"/>
        <item m="1" x="1803"/>
        <item m="1" x="1804"/>
        <item m="1" x="2567"/>
        <item m="1" x="1807"/>
        <item m="1" x="1808"/>
        <item m="1" x="1810"/>
        <item m="1" x="1811"/>
        <item x="848"/>
        <item m="1" x="1812"/>
        <item m="1" x="2196"/>
        <item m="1" x="2490"/>
        <item m="1" x="2568"/>
        <item m="1" x="2197"/>
        <item m="1" x="1814"/>
        <item m="1" x="1815"/>
        <item m="1" x="1817"/>
        <item m="1" x="2275"/>
        <item m="1" x="1818"/>
        <item m="1" x="2198"/>
        <item m="1" x="1820"/>
        <item m="1" x="1821"/>
        <item m="1" x="1824"/>
        <item m="1" x="2276"/>
        <item m="1" x="2277"/>
        <item m="1" x="2278"/>
        <item m="1" x="2279"/>
        <item m="1" x="1825"/>
        <item m="1" x="2280"/>
        <item m="1" x="2281"/>
        <item m="1" x="1826"/>
        <item m="1" x="2569"/>
        <item m="1" x="2570"/>
        <item m="1" x="1622"/>
        <item m="1" x="2399"/>
        <item m="1" x="1624"/>
        <item m="1" x="2151"/>
        <item m="1" x="2419"/>
        <item m="1" x="1678"/>
        <item m="1" x="1684"/>
        <item m="1" x="1685"/>
        <item m="1" x="1686"/>
        <item m="1" x="1696"/>
        <item m="1" x="1697"/>
        <item x="89"/>
        <item m="1" x="1699"/>
        <item m="1" x="1700"/>
        <item m="1" x="2240"/>
        <item m="1" x="2437"/>
        <item m="1" x="1714"/>
        <item m="1" x="2440"/>
        <item m="1" x="2441"/>
        <item m="1" x="2177"/>
        <item m="1" x="2453"/>
        <item m="1" x="2454"/>
        <item m="1" x="1750"/>
        <item m="1" x="1813"/>
        <item m="1" x="1819"/>
        <item m="1" x="1822"/>
        <item m="1" x="1823"/>
        <item m="1" x="2199"/>
        <item m="1" x="2491"/>
        <item m="1" x="2492"/>
        <item m="1" x="2493"/>
        <item m="1" x="1831"/>
        <item m="1" x="1832"/>
        <item m="1" x="1833"/>
        <item m="1" x="1834"/>
        <item m="1" x="1835"/>
        <item m="1" x="1836"/>
        <item m="1" x="1839"/>
        <item m="1" x="1840"/>
        <item m="1" x="1843"/>
        <item m="1" x="1845"/>
        <item m="1" x="1846"/>
        <item m="1" x="1847"/>
        <item m="1" x="1848"/>
        <item m="1" x="1849"/>
        <item m="1" x="1851"/>
        <item m="1" x="1852"/>
        <item m="1" x="1853"/>
        <item m="1" x="1855"/>
        <item m="1" x="2200"/>
        <item m="1" x="1856"/>
        <item m="1" x="1857"/>
        <item m="1" x="1859"/>
        <item m="1" x="1860"/>
        <item m="1" x="1861"/>
        <item m="1" x="2201"/>
        <item m="1" x="1862"/>
        <item m="1" x="1863"/>
        <item m="1" x="1864"/>
        <item m="1" x="1865"/>
        <item m="1" x="1866"/>
        <item m="1" x="1604"/>
        <item m="1" x="1605"/>
        <item m="1" x="1610"/>
        <item m="1" x="1611"/>
        <item x="11"/>
        <item m="1" x="1628"/>
        <item m="1" x="1629"/>
        <item m="1" x="1630"/>
        <item x="421"/>
        <item m="1" x="1643"/>
        <item m="1" x="1649"/>
        <item m="1" x="2163"/>
        <item m="1" x="2234"/>
        <item m="1" x="1695"/>
        <item m="1" x="2239"/>
        <item m="1" x="2241"/>
        <item m="1" x="1716"/>
        <item m="1" x="1717"/>
        <item m="1" x="1868"/>
        <item m="1" x="2202"/>
        <item m="1" x="2203"/>
        <item m="1" x="1874"/>
        <item x="130"/>
        <item m="1" x="1877"/>
        <item m="1" x="1880"/>
        <item m="1" x="1881"/>
        <item m="1" x="1883"/>
        <item m="1" x="1884"/>
        <item x="131"/>
        <item m="1" x="1886"/>
        <item m="1" x="1887"/>
        <item m="1" x="1888"/>
        <item x="132"/>
        <item m="1" x="1889"/>
        <item m="1" x="2134"/>
        <item x="16"/>
        <item m="1" x="1626"/>
        <item m="1" x="1627"/>
        <item m="1" x="1633"/>
        <item x="30"/>
        <item m="1" x="1635"/>
        <item m="1" x="1636"/>
        <item m="1" x="1640"/>
        <item m="1" x="1644"/>
        <item m="1" x="1646"/>
        <item x="50"/>
        <item m="1" x="1651"/>
        <item x="53"/>
        <item m="1" x="1654"/>
        <item m="1" x="1657"/>
        <item m="1" x="1658"/>
        <item m="1" x="1672"/>
        <item m="1" x="1673"/>
        <item m="1" x="1674"/>
        <item m="1" x="1675"/>
        <item m="1" x="1676"/>
        <item m="1" x="1677"/>
        <item x="69"/>
        <item m="1" x="1688"/>
        <item x="83"/>
        <item x="88"/>
        <item m="1" x="2166"/>
        <item x="90"/>
        <item m="1" x="2167"/>
        <item x="95"/>
        <item m="1" x="1706"/>
        <item x="105"/>
        <item x="115"/>
        <item x="116"/>
        <item m="1" x="1827"/>
        <item m="1" x="1828"/>
        <item m="1" x="1829"/>
        <item m="1" x="1830"/>
        <item x="117"/>
        <item x="118"/>
        <item m="1" x="1837"/>
        <item m="1" x="1838"/>
        <item m="1" x="1841"/>
        <item m="1" x="1842"/>
        <item m="1" x="1844"/>
        <item x="120"/>
        <item m="1" x="1850"/>
        <item m="1" x="1854"/>
        <item m="1" x="1858"/>
        <item x="121"/>
        <item x="123"/>
        <item m="1" x="1867"/>
        <item x="124"/>
        <item m="1" x="1869"/>
        <item m="1" x="1870"/>
        <item x="125"/>
        <item x="126"/>
        <item m="1" x="1871"/>
        <item m="1" x="1872"/>
        <item x="127"/>
        <item m="1" x="1873"/>
        <item m="1" x="1875"/>
        <item x="128"/>
        <item x="129"/>
        <item m="1" x="1876"/>
        <item m="1" x="1878"/>
        <item m="1" x="1879"/>
        <item m="1" x="1882"/>
        <item m="1" x="1885"/>
        <item m="1" x="1890"/>
        <item m="1" x="2204"/>
        <item m="1" x="2205"/>
        <item m="1" x="2112"/>
        <item m="1" x="2113"/>
        <item m="1" x="2115"/>
        <item m="1" x="2118"/>
        <item m="1" x="2219"/>
        <item m="1" x="2123"/>
        <item m="1" x="2128"/>
        <item m="1" x="2129"/>
        <item m="1" x="2130"/>
        <item m="1" x="2131"/>
        <item m="1" x="2220"/>
        <item x="531"/>
        <item m="1" x="1600"/>
        <item m="1" x="1613"/>
        <item x="6"/>
        <item m="1" x="1618"/>
        <item x="19"/>
        <item x="35"/>
        <item m="1" x="1642"/>
        <item m="1" x="1650"/>
        <item m="1" x="1656"/>
        <item m="1" x="1660"/>
        <item m="1" x="1689"/>
        <item m="1" x="1693"/>
        <item m="1" x="1701"/>
        <item m="1" x="1726"/>
        <item m="1" x="1788"/>
        <item m="1" x="1891"/>
        <item m="1" x="1892"/>
        <item m="1" x="1893"/>
        <item m="1" x="1894"/>
        <item m="1" x="1895"/>
        <item m="1" x="1896"/>
        <item m="1" x="1897"/>
        <item x="138"/>
        <item m="1" x="1898"/>
        <item m="1" x="1899"/>
        <item m="1" x="1900"/>
        <item m="1" x="1901"/>
        <item m="1" x="1902"/>
        <item m="1" x="1903"/>
        <item m="1" x="1904"/>
        <item m="1" x="1905"/>
        <item x="355"/>
        <item x="357"/>
        <item x="358"/>
        <item x="359"/>
        <item m="1" x="1911"/>
        <item m="1" x="1913"/>
        <item m="1" x="1915"/>
        <item m="1" x="1917"/>
        <item x="365"/>
        <item x="367"/>
        <item x="368"/>
        <item m="1" x="1922"/>
        <item m="1" x="1923"/>
        <item m="1" x="1925"/>
        <item x="369"/>
        <item m="1" x="1929"/>
        <item m="1" x="1930"/>
        <item m="1" x="1931"/>
        <item m="1" x="1934"/>
        <item m="1" x="1935"/>
        <item m="1" x="1937"/>
        <item x="373"/>
        <item x="374"/>
        <item x="375"/>
        <item m="1" x="1939"/>
        <item m="1" x="1941"/>
        <item x="376"/>
        <item m="1" x="1943"/>
        <item x="377"/>
        <item x="378"/>
        <item x="379"/>
        <item m="1" x="1944"/>
        <item m="1" x="1945"/>
        <item m="1" x="1954"/>
        <item m="1" x="1955"/>
        <item x="385"/>
        <item x="387"/>
        <item m="1" x="1962"/>
        <item x="400"/>
        <item m="1" x="1979"/>
        <item m="1" x="1980"/>
        <item m="1" x="1981"/>
        <item m="1" x="1982"/>
        <item x="404"/>
        <item x="405"/>
        <item x="406"/>
        <item m="1" x="1983"/>
        <item x="408"/>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x="409"/>
        <item x="410"/>
        <item m="1" x="2017"/>
        <item m="1" x="2018"/>
        <item m="1" x="2019"/>
        <item x="413"/>
        <item m="1" x="2020"/>
        <item m="1" x="2021"/>
        <item m="1" x="2022"/>
        <item x="416"/>
        <item m="1" x="2023"/>
        <item x="417"/>
        <item x="418"/>
        <item x="419"/>
        <item m="1" x="2024"/>
        <item x="420"/>
        <item x="422"/>
        <item m="1" x="2025"/>
        <item m="1" x="2026"/>
        <item m="1" x="2027"/>
        <item x="423"/>
        <item m="1" x="2028"/>
        <item m="1" x="2029"/>
        <item x="424"/>
        <item x="425"/>
        <item x="426"/>
        <item m="1" x="2030"/>
        <item m="1" x="2031"/>
        <item x="427"/>
        <item x="428"/>
        <item x="429"/>
        <item x="430"/>
        <item m="1" x="2032"/>
        <item x="431"/>
        <item x="432"/>
        <item m="1" x="2033"/>
        <item m="1" x="2035"/>
        <item m="1" x="2036"/>
        <item m="1" x="2040"/>
        <item m="1" x="2042"/>
        <item m="1" x="2043"/>
        <item m="1" x="2045"/>
        <item x="489"/>
        <item m="1" x="2050"/>
        <item x="491"/>
        <item m="1" x="2052"/>
        <item x="493"/>
        <item m="1" x="2057"/>
        <item m="1" x="2058"/>
        <item m="1" x="2059"/>
        <item m="1" x="2065"/>
        <item m="1" x="2067"/>
        <item x="499"/>
        <item x="500"/>
        <item x="501"/>
        <item m="1" x="2071"/>
        <item m="1" x="2072"/>
        <item m="1" x="2073"/>
        <item m="1" x="2074"/>
        <item m="1" x="2076"/>
        <item x="517"/>
        <item m="1" x="2103"/>
        <item m="1" x="2104"/>
        <item m="1" x="2105"/>
        <item m="1" x="2106"/>
        <item m="1" x="2107"/>
        <item m="1" x="2108"/>
        <item x="518"/>
        <item m="1" x="2109"/>
        <item m="1" x="2110"/>
        <item m="1" x="2111"/>
        <item x="520"/>
        <item m="1" x="2114"/>
        <item m="1" x="2116"/>
        <item m="1" x="2117"/>
        <item m="1" x="2119"/>
        <item m="1" x="2120"/>
        <item m="1" x="2121"/>
        <item m="1" x="2122"/>
        <item x="522"/>
        <item x="523"/>
        <item m="1" x="2124"/>
        <item m="1" x="2125"/>
        <item m="1" x="2126"/>
        <item m="1" x="2127"/>
        <item x="524"/>
        <item m="1" x="2132"/>
        <item x="525"/>
        <item x="526"/>
        <item m="1" x="2133"/>
        <item x="527"/>
        <item m="1" x="2135"/>
        <item m="1" x="2136"/>
        <item x="530"/>
        <item x="532"/>
        <item m="1" x="2137"/>
        <item m="1" x="2138"/>
        <item m="1" x="2139"/>
        <item m="1" x="2140"/>
        <item x="533"/>
        <item x="0"/>
        <item x="1"/>
        <item x="2"/>
        <item x="3"/>
        <item x="4"/>
        <item x="5"/>
        <item x="7"/>
        <item x="8"/>
        <item x="9"/>
        <item x="10"/>
        <item x="12"/>
        <item x="13"/>
        <item x="14"/>
        <item x="15"/>
        <item x="17"/>
        <item x="18"/>
        <item x="21"/>
        <item x="22"/>
        <item x="23"/>
        <item x="24"/>
        <item x="25"/>
        <item x="26"/>
        <item x="27"/>
        <item x="28"/>
        <item x="29"/>
        <item x="31"/>
        <item x="32"/>
        <item x="36"/>
        <item x="37"/>
        <item x="38"/>
        <item x="39"/>
        <item x="40"/>
        <item x="41"/>
        <item x="42"/>
        <item x="43"/>
        <item x="45"/>
        <item x="46"/>
        <item x="47"/>
        <item x="49"/>
        <item x="51"/>
        <item x="52"/>
        <item x="54"/>
        <item x="55"/>
        <item x="56"/>
        <item x="57"/>
        <item x="58"/>
        <item x="59"/>
        <item x="60"/>
        <item x="61"/>
        <item x="62"/>
        <item x="63"/>
        <item x="64"/>
        <item x="65"/>
        <item x="66"/>
        <item x="67"/>
        <item x="68"/>
        <item x="70"/>
        <item x="71"/>
        <item x="72"/>
        <item x="73"/>
        <item x="74"/>
        <item x="75"/>
        <item x="76"/>
        <item x="77"/>
        <item x="78"/>
        <item x="79"/>
        <item x="80"/>
        <item x="81"/>
        <item x="82"/>
        <item x="84"/>
        <item x="85"/>
        <item x="86"/>
        <item x="87"/>
        <item x="91"/>
        <item x="92"/>
        <item x="93"/>
        <item x="94"/>
        <item x="96"/>
        <item x="97"/>
        <item x="98"/>
        <item x="99"/>
        <item x="100"/>
        <item x="101"/>
        <item x="102"/>
        <item x="103"/>
        <item x="104"/>
        <item x="107"/>
        <item x="108"/>
        <item x="109"/>
        <item x="110"/>
        <item x="111"/>
        <item x="112"/>
        <item x="113"/>
        <item x="114"/>
        <item x="119"/>
        <item x="122"/>
        <item x="133"/>
        <item x="134"/>
        <item x="135"/>
        <item x="136"/>
        <item x="137"/>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61"/>
        <item x="362"/>
        <item x="363"/>
        <item x="364"/>
        <item x="366"/>
        <item x="370"/>
        <item x="372"/>
        <item x="380"/>
        <item x="381"/>
        <item x="382"/>
        <item x="383"/>
        <item x="384"/>
        <item x="390"/>
        <item x="394"/>
        <item x="395"/>
        <item x="396"/>
        <item x="397"/>
        <item x="398"/>
        <item x="399"/>
        <item x="407"/>
        <item x="411"/>
        <item x="412"/>
        <item x="414"/>
        <item x="415"/>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90"/>
        <item x="492"/>
        <item x="494"/>
        <item x="495"/>
        <item x="496"/>
        <item x="498"/>
        <item x="502"/>
        <item x="503"/>
        <item x="504"/>
        <item x="506"/>
        <item x="507"/>
        <item x="508"/>
        <item x="512"/>
        <item x="514"/>
        <item x="515"/>
        <item x="516"/>
        <item x="519"/>
        <item x="521"/>
        <item x="528"/>
        <item x="529"/>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3806">
        <item m="1" x="3774"/>
        <item m="1" x="3757"/>
        <item m="1" x="3675"/>
        <item m="1" x="3759"/>
        <item m="1" x="3589"/>
        <item m="1" x="3585"/>
        <item m="1" x="3801"/>
        <item m="1" x="3416"/>
        <item m="1" x="3432"/>
        <item m="1" x="3528"/>
        <item m="1" x="3530"/>
        <item m="1" x="3263"/>
        <item m="1" x="3483"/>
        <item m="1" x="3379"/>
        <item m="1" x="3124"/>
        <item m="1" x="3527"/>
        <item m="1" x="3501"/>
        <item m="1" x="3776"/>
        <item m="1" x="3449"/>
        <item m="1" x="3342"/>
        <item m="1" x="3371"/>
        <item x="13"/>
        <item m="1" x="2876"/>
        <item m="1" x="3220"/>
        <item m="1" x="3176"/>
        <item m="1" x="3271"/>
        <item m="1" x="3515"/>
        <item m="1" x="3388"/>
        <item m="1" x="3389"/>
        <item m="1" x="3391"/>
        <item m="1" x="3380"/>
        <item m="1" x="3372"/>
        <item m="1" x="3687"/>
        <item m="1" x="3688"/>
        <item m="1" x="3680"/>
        <item m="1" x="3738"/>
        <item m="1" x="3455"/>
        <item m="1" x="3319"/>
        <item m="1" x="2762"/>
        <item m="1" x="3267"/>
        <item m="1" x="2531"/>
        <item m="1" x="3786"/>
        <item m="1" x="3752"/>
        <item m="1" x="3568"/>
        <item m="1" x="3744"/>
        <item m="1" x="3058"/>
        <item m="1" x="3458"/>
        <item m="1" x="2236"/>
        <item m="1" x="2938"/>
        <item m="1" x="2864"/>
        <item m="1" x="3185"/>
        <item m="1" x="3325"/>
        <item m="1" x="3635"/>
        <item m="1" x="3531"/>
        <item m="1" x="3219"/>
        <item m="1" x="3231"/>
        <item m="1" x="2560"/>
        <item m="1" x="3718"/>
        <item m="1" x="3427"/>
        <item m="1" x="3426"/>
        <item m="1" x="3542"/>
        <item m="1" x="3478"/>
        <item m="1" x="2631"/>
        <item m="1" x="2766"/>
        <item m="1" x="3136"/>
        <item m="1" x="3002"/>
        <item m="1" x="3166"/>
        <item m="1" x="3165"/>
        <item m="1" x="3788"/>
        <item m="1" x="2293"/>
        <item m="1" x="2294"/>
        <item m="1" x="3252"/>
        <item m="1" x="3722"/>
        <item m="1" x="3525"/>
        <item m="1" x="3689"/>
        <item m="1" x="3413"/>
        <item m="1" x="3799"/>
        <item m="1" x="2948"/>
        <item m="1" x="3301"/>
        <item m="1" x="1920"/>
        <item m="1" x="3694"/>
        <item m="1" x="2645"/>
        <item m="1" x="2305"/>
        <item m="1" x="3739"/>
        <item m="1" x="2757"/>
        <item m="1" x="3565"/>
        <item m="1" x="3232"/>
        <item m="1" x="3654"/>
        <item m="1" x="3192"/>
        <item m="1" x="3394"/>
        <item m="1" x="3304"/>
        <item m="1" x="3146"/>
        <item m="1" x="3368"/>
        <item m="1" x="3077"/>
        <item m="1" x="2878"/>
        <item m="1" x="3492"/>
        <item m="1" x="3430"/>
        <item m="1" x="3414"/>
        <item m="1" x="3454"/>
        <item m="1" x="3329"/>
        <item m="1" x="3316"/>
        <item m="1" x="3288"/>
        <item m="1" x="3291"/>
        <item m="1" x="3287"/>
        <item m="1" x="2642"/>
        <item m="1" x="3199"/>
        <item x="71"/>
        <item m="1" x="3650"/>
        <item m="1" x="2237"/>
        <item x="90"/>
        <item m="1" x="3724"/>
        <item m="1" x="3355"/>
        <item m="1" x="3571"/>
        <item m="1" x="3572"/>
        <item m="1" x="3785"/>
        <item m="1" x="3780"/>
        <item m="1" x="3782"/>
        <item m="1" x="3783"/>
        <item m="1" x="3781"/>
        <item m="1" x="3784"/>
        <item m="1" x="2558"/>
        <item m="1" x="3664"/>
        <item m="1" x="3555"/>
        <item m="1" x="3168"/>
        <item m="1" x="3175"/>
        <item m="1" x="3725"/>
        <item m="1" x="3691"/>
        <item m="1" x="3216"/>
        <item m="1" x="3579"/>
        <item m="1" x="3174"/>
        <item m="1" x="3266"/>
        <item m="1" x="3586"/>
        <item m="1" x="3716"/>
        <item m="1" x="3534"/>
        <item m="1" x="3362"/>
        <item m="1" x="3676"/>
        <item m="1" x="3514"/>
        <item m="1" x="3558"/>
        <item m="1" x="3740"/>
        <item m="1" x="2991"/>
        <item m="1" x="3395"/>
        <item m="1" x="3196"/>
        <item m="1" x="3195"/>
        <item m="1" x="3194"/>
        <item m="1" x="3529"/>
        <item m="1" x="3662"/>
        <item m="1" x="3682"/>
        <item m="1" x="3684"/>
        <item m="1" x="3665"/>
        <item m="1" x="3666"/>
        <item m="1" x="3767"/>
        <item m="1" x="2873"/>
        <item m="1" x="2951"/>
        <item m="1" x="2865"/>
        <item m="1" x="3714"/>
        <item m="1" x="3592"/>
        <item m="1" x="3623"/>
        <item m="1" x="3476"/>
        <item m="1" x="3715"/>
        <item m="1" x="2823"/>
        <item m="1" x="3140"/>
        <item m="1" x="3673"/>
        <item m="1" x="3511"/>
        <item m="1" x="3429"/>
        <item m="1" x="3381"/>
        <item m="1" x="3004"/>
        <item m="1" x="3632"/>
        <item m="1" x="2804"/>
        <item m="1" x="3269"/>
        <item m="1" x="3270"/>
        <item m="1" x="3272"/>
        <item m="1" x="3440"/>
        <item m="1" x="3354"/>
        <item m="1" x="2764"/>
        <item m="1" x="3178"/>
        <item m="1" x="3311"/>
        <item m="1" x="3309"/>
        <item m="1" x="2648"/>
        <item m="1" x="3607"/>
        <item m="1" x="3376"/>
        <item m="1" x="3390"/>
        <item m="1" x="2755"/>
        <item m="1" x="3412"/>
        <item m="1" x="3658"/>
        <item m="1" x="3702"/>
        <item m="1" x="2950"/>
        <item m="1" x="3771"/>
        <item m="1" x="3036"/>
        <item m="1" x="2946"/>
        <item m="1" x="3346"/>
        <item m="1" x="3445"/>
        <item m="1" x="1780"/>
        <item m="1" x="3447"/>
        <item x="128"/>
        <item m="1" x="3674"/>
        <item x="89"/>
        <item m="1" x="3121"/>
        <item m="1" x="3126"/>
        <item m="1" x="2856"/>
        <item m="1" x="3257"/>
        <item m="1" x="3669"/>
        <item m="1" x="3719"/>
        <item m="1" x="3729"/>
        <item m="1" x="3469"/>
        <item m="1" x="3460"/>
        <item m="1" x="3490"/>
        <item m="1" x="3489"/>
        <item m="1" x="3486"/>
        <item m="1" x="3487"/>
        <item m="1" x="3670"/>
        <item m="1" x="3214"/>
        <item x="23"/>
        <item m="1" x="3356"/>
        <item m="1" x="3621"/>
        <item m="1" x="3201"/>
        <item m="1" x="3645"/>
        <item m="1" x="3256"/>
        <item m="1" x="3493"/>
        <item m="1" x="3494"/>
        <item m="1" x="3495"/>
        <item x="86"/>
        <item m="1" x="3728"/>
        <item m="1" x="3177"/>
        <item m="1" x="3701"/>
        <item m="1" x="3769"/>
        <item m="1" x="1815"/>
        <item m="1" x="3580"/>
        <item m="1" x="3438"/>
        <item m="1" x="3748"/>
        <item m="1" x="3308"/>
        <item m="1" x="3377"/>
        <item m="1" x="3317"/>
        <item m="1" x="3693"/>
        <item m="1" x="2875"/>
        <item m="1" x="3441"/>
        <item m="1" x="3369"/>
        <item m="1" x="3028"/>
        <item m="1" x="3145"/>
        <item m="1" x="2995"/>
        <item m="1" x="3310"/>
        <item m="1" x="3428"/>
        <item m="1" x="3696"/>
        <item m="1" x="2820"/>
        <item m="1" x="1785"/>
        <item m="1" x="3200"/>
        <item m="1" x="2646"/>
        <item m="1" x="3588"/>
        <item m="1" x="3651"/>
        <item m="1" x="2930"/>
        <item m="1" x="3335"/>
        <item x="94"/>
        <item m="1" x="2651"/>
        <item m="1" x="3338"/>
        <item m="1" x="3425"/>
        <item m="1" x="3424"/>
        <item m="1" x="3423"/>
        <item m="1" x="3000"/>
        <item m="1" x="3622"/>
        <item m="1" x="3727"/>
        <item m="1" x="3305"/>
        <item m="1" x="3295"/>
        <item m="1" x="3328"/>
        <item m="1" x="3359"/>
        <item m="1" x="3554"/>
        <item m="1" x="3584"/>
        <item m="1" x="3013"/>
        <item m="1" x="3561"/>
        <item m="1" x="3562"/>
        <item m="1" x="3804"/>
        <item m="1" x="3306"/>
        <item m="1" x="3361"/>
        <item m="1" x="3343"/>
        <item m="1" x="3198"/>
        <item m="1" x="3437"/>
        <item m="1" x="3765"/>
        <item x="252"/>
        <item m="1" x="3327"/>
        <item m="1" x="3202"/>
        <item m="1" x="1789"/>
        <item m="1" x="3570"/>
        <item m="1" x="3763"/>
        <item m="1" x="3378"/>
        <item m="1" x="3264"/>
        <item m="1" x="1700"/>
        <item m="1" x="3442"/>
        <item m="1" x="3745"/>
        <item m="1" x="3768"/>
        <item m="1" x="3686"/>
        <item m="1" x="2559"/>
        <item m="1" x="3496"/>
        <item m="1" x="3628"/>
        <item m="1" x="2977"/>
        <item m="1" x="3071"/>
        <item m="1" x="3644"/>
        <item m="1" x="3766"/>
        <item m="1" x="3639"/>
        <item m="1" x="3787"/>
        <item m="1" x="3186"/>
        <item m="1" x="3321"/>
        <item m="1" x="2911"/>
        <item m="1" x="3125"/>
        <item m="1" x="3695"/>
        <item m="1" x="2824"/>
        <item m="1" x="3760"/>
        <item m="1" x="1791"/>
        <item m="1" x="3618"/>
        <item m="1" x="1782"/>
        <item m="1" x="3289"/>
        <item m="1" x="3661"/>
        <item m="1" x="3137"/>
        <item m="1" x="3364"/>
        <item m="1" x="3444"/>
        <item m="1" x="3578"/>
        <item m="1" x="3577"/>
        <item m="1" x="3566"/>
        <item m="1" x="2482"/>
        <item m="1" x="2945"/>
        <item m="1" x="3011"/>
        <item m="1" x="3720"/>
        <item m="1" x="3721"/>
        <item m="1" x="3614"/>
        <item m="1" x="3370"/>
        <item m="1" x="3563"/>
        <item m="1" x="2479"/>
        <item m="1" x="2819"/>
        <item m="1" x="3556"/>
        <item m="1" x="2867"/>
        <item m="1" x="3778"/>
        <item m="1" x="3415"/>
        <item m="1" x="3421"/>
        <item m="1" x="3422"/>
        <item m="1" x="3638"/>
        <item m="1" x="3731"/>
        <item m="1" x="3685"/>
        <item m="1" x="3450"/>
        <item m="1" x="3080"/>
        <item m="1" x="3143"/>
        <item m="1" x="3144"/>
        <item m="1" x="3737"/>
        <item m="1" x="3218"/>
        <item x="127"/>
        <item m="1" x="3538"/>
        <item m="1" x="2306"/>
        <item m="1" x="3613"/>
        <item m="1" x="3741"/>
        <item m="1" x="3333"/>
        <item m="1" x="3619"/>
        <item m="1" x="3007"/>
        <item m="1" x="3587"/>
        <item m="1" x="3074"/>
        <item m="1" x="3392"/>
        <item m="1" x="2768"/>
        <item m="1" x="2997"/>
        <item m="1" x="3668"/>
        <item m="1" x="3726"/>
        <item m="1" x="3660"/>
        <item m="1" x="3347"/>
        <item m="1" x="2650"/>
        <item m="1" x="3348"/>
        <item m="1" x="2483"/>
        <item m="1" x="2307"/>
        <item m="1" x="3253"/>
        <item m="1" x="3293"/>
        <item m="1" x="3046"/>
        <item m="1" x="2935"/>
        <item m="1" x="2936"/>
        <item m="1" x="2625"/>
        <item m="1" x="3708"/>
        <item m="1" x="3446"/>
        <item m="1" x="3173"/>
        <item m="1" x="3411"/>
        <item m="1" x="3315"/>
        <item m="1" x="2944"/>
        <item m="1" x="3653"/>
        <item m="1" x="3679"/>
        <item m="1" x="3797"/>
        <item x="276"/>
        <item m="1" x="3551"/>
        <item m="1" x="3552"/>
        <item m="1" x="3553"/>
        <item m="1" x="3629"/>
        <item m="1" x="3235"/>
        <item m="1" x="2481"/>
        <item m="1" x="2815"/>
        <item m="1" x="3172"/>
        <item m="1" x="3647"/>
        <item m="1" x="3649"/>
        <item m="1" x="3500"/>
        <item m="1" x="3130"/>
        <item m="1" x="3131"/>
        <item x="61"/>
        <item m="1" x="3211"/>
        <item m="1" x="3365"/>
        <item m="1" x="3351"/>
        <item m="1" x="3075"/>
        <item m="1" x="2563"/>
        <item m="1" x="3611"/>
        <item m="1" x="3233"/>
        <item m="1" x="3707"/>
        <item m="1" x="3709"/>
        <item x="88"/>
        <item m="1" x="3148"/>
        <item m="1" x="3677"/>
        <item m="1" x="3397"/>
        <item m="1" x="3604"/>
        <item m="1" x="2321"/>
        <item m="1" x="3234"/>
        <item m="1" x="2947"/>
        <item m="1" x="3141"/>
        <item m="1" x="3142"/>
        <item m="1" x="3358"/>
        <item m="1" x="3497"/>
        <item m="1" x="3591"/>
        <item m="1" x="3481"/>
        <item m="1" x="2743"/>
        <item m="1" x="2805"/>
        <item x="77"/>
        <item m="1" x="3557"/>
        <item m="1" x="2813"/>
        <item m="1" x="3322"/>
        <item m="1" x="3453"/>
        <item m="1" x="3255"/>
        <item m="1" x="3795"/>
        <item m="1" x="3499"/>
        <item m="1" x="3762"/>
        <item m="1" x="3798"/>
        <item m="1" x="3640"/>
        <item m="1" x="3641"/>
        <item m="1" x="3332"/>
        <item m="1" x="3082"/>
        <item m="1" x="1716"/>
        <item m="1" x="3754"/>
        <item m="1" x="3755"/>
        <item m="1" x="3756"/>
        <item m="1" x="3753"/>
        <item m="1" x="3620"/>
        <item m="1" x="3627"/>
        <item m="1" x="3749"/>
        <item m="1" x="3761"/>
        <item m="1" x="3318"/>
        <item m="1" x="3213"/>
        <item m="1" x="3215"/>
        <item m="1" x="3597"/>
        <item m="1" x="3598"/>
        <item x="314"/>
        <item m="1" x="3330"/>
        <item m="1" x="1784"/>
        <item m="1" x="3775"/>
        <item m="1" x="3772"/>
        <item m="1" x="3624"/>
        <item m="1" x="3625"/>
        <item m="1" x="3667"/>
        <item m="1" x="3699"/>
        <item m="1" x="3386"/>
        <item m="1" x="3190"/>
        <item m="1" x="3652"/>
        <item m="1" x="3452"/>
        <item m="1" x="3396"/>
        <item m="1" x="3700"/>
        <item m="1" x="3697"/>
        <item m="1" x="3334"/>
        <item m="1" x="3560"/>
        <item m="1" x="3303"/>
        <item m="1" x="3698"/>
        <item m="1" x="2643"/>
        <item m="1" x="2877"/>
        <item m="1" x="3418"/>
        <item m="1" x="3417"/>
        <item m="1" x="3590"/>
        <item m="1" x="3057"/>
        <item m="1" x="3575"/>
        <item m="1" x="3208"/>
        <item m="1" x="3735"/>
        <item m="1" x="3431"/>
        <item m="1" x="1760"/>
        <item m="1" x="3794"/>
        <item m="1" x="3773"/>
        <item m="1" x="3730"/>
        <item m="1" x="3230"/>
        <item m="1" x="1930"/>
        <item m="1" x="3463"/>
        <item m="1" x="3692"/>
        <item m="1" x="2484"/>
        <item m="1" x="3003"/>
        <item m="1" x="3008"/>
        <item m="1" x="3009"/>
        <item m="1" x="3010"/>
        <item m="1" x="3206"/>
        <item m="1" x="3210"/>
        <item m="1" x="3083"/>
        <item m="1" x="3084"/>
        <item m="1" x="2243"/>
        <item m="1" x="3078"/>
        <item m="1" x="3779"/>
        <item m="1" x="3630"/>
        <item m="1" x="3498"/>
        <item m="1" x="3800"/>
        <item m="1" x="2760"/>
        <item m="1" x="2738"/>
        <item m="1" x="3337"/>
        <item m="1" x="2767"/>
        <item m="1" x="3072"/>
        <item m="1" x="2874"/>
        <item m="1" x="2956"/>
        <item m="1" x="2955"/>
        <item m="1" x="3265"/>
        <item m="1" x="3150"/>
        <item m="1" x="3151"/>
        <item m="1" x="3152"/>
        <item m="1" x="3245"/>
        <item m="1" x="3631"/>
        <item m="1" x="1737"/>
        <item x="342"/>
        <item m="1" x="2999"/>
        <item m="1" x="2954"/>
        <item m="1" x="2953"/>
        <item m="1" x="3286"/>
        <item m="1" x="3617"/>
        <item m="1" x="1744"/>
        <item m="1" x="2564"/>
        <item m="1" x="2972"/>
        <item m="1" x="3626"/>
        <item m="1" x="3363"/>
        <item m="1" x="3209"/>
        <item m="1" x="3006"/>
        <item m="1" x="3352"/>
        <item m="1" x="3543"/>
        <item m="1" x="3341"/>
        <item m="1" x="3663"/>
        <item m="1" x="3633"/>
        <item m="1" x="3292"/>
        <item m="1" x="2822"/>
        <item m="1" x="3805"/>
        <item m="1" x="3792"/>
        <item m="1" x="3791"/>
        <item m="1" x="3793"/>
        <item m="1" x="3790"/>
        <item m="1" x="3789"/>
        <item m="1" x="3609"/>
        <item m="1" x="3536"/>
        <item m="1" x="3743"/>
        <item m="1" x="3066"/>
        <item m="1" x="3485"/>
        <item m="1" x="3491"/>
        <item m="1" x="3599"/>
        <item m="1" x="3567"/>
        <item m="1" x="3393"/>
        <item m="1" x="3659"/>
        <item m="1" x="2989"/>
        <item m="1" x="2990"/>
        <item m="1" x="3217"/>
        <item m="1" x="3382"/>
        <item m="1" x="3373"/>
        <item m="1" x="3459"/>
        <item m="1" x="3048"/>
        <item m="1" x="3360"/>
        <item m="1" x="2940"/>
        <item x="17"/>
        <item m="1" x="3747"/>
        <item m="1" x="2753"/>
        <item m="1" x="3576"/>
        <item m="1" x="3732"/>
        <item m="1" x="1719"/>
        <item m="1" x="2937"/>
        <item m="1" x="2837"/>
        <item m="1" x="3612"/>
        <item m="1" x="3461"/>
        <item m="1" x="3462"/>
        <item m="1" x="3464"/>
        <item m="1" x="3467"/>
        <item m="1" x="3468"/>
        <item m="1" x="3517"/>
        <item m="1" x="3302"/>
        <item m="1" x="3323"/>
        <item m="1" x="3324"/>
        <item m="1" x="3608"/>
        <item m="1" x="3433"/>
        <item m="1" x="3549"/>
        <item m="1" x="3472"/>
        <item m="1" x="3502"/>
        <item m="1" x="3503"/>
        <item m="1" x="3504"/>
        <item m="1" x="3758"/>
        <item m="1" x="3764"/>
        <item m="1" x="3634"/>
        <item m="1" x="3770"/>
        <item m="1" x="3690"/>
        <item m="1" x="2828"/>
        <item m="1" x="2996"/>
        <item m="1" x="2978"/>
        <item m="1" x="3387"/>
        <item m="1" x="3508"/>
        <item m="1" x="3526"/>
        <item m="1" x="3582"/>
        <item m="1" x="3547"/>
        <item m="1" x="3079"/>
        <item m="1" x="3559"/>
        <item m="1" x="3436"/>
        <item m="1" x="3505"/>
        <item m="1" x="3506"/>
        <item m="1" x="3681"/>
        <item m="1" x="3139"/>
        <item m="1" x="3643"/>
        <item m="1" x="3637"/>
        <item m="1" x="3507"/>
        <item m="1" x="3537"/>
        <item m="1" x="3357"/>
        <item m="1" x="3524"/>
        <item m="1" x="3539"/>
        <item m="1" x="1779"/>
        <item m="1" x="3062"/>
        <item m="1" x="3262"/>
        <item m="1" x="3047"/>
        <item m="1" x="3064"/>
        <item m="1" x="2987"/>
        <item m="1" x="3051"/>
        <item m="1" x="3063"/>
        <item m="1" x="3474"/>
        <item m="1" x="2561"/>
        <item m="1" x="3059"/>
        <item m="1" x="2870"/>
        <item m="1" x="2871"/>
        <item m="1" x="2872"/>
        <item m="1" x="3184"/>
        <item m="1" x="2909"/>
        <item m="1" x="3067"/>
        <item m="1" x="2928"/>
        <item m="1" x="2765"/>
        <item m="1" x="3513"/>
        <item m="1" x="3073"/>
        <item m="1" x="3796"/>
        <item m="1" x="3127"/>
        <item m="1" x="2215"/>
        <item m="1" x="3081"/>
        <item m="1" x="2979"/>
        <item m="1" x="3060"/>
        <item m="1" x="3037"/>
        <item m="1" x="3044"/>
        <item m="1" x="3457"/>
        <item x="941"/>
        <item m="1" x="2223"/>
        <item m="1" x="2222"/>
        <item x="96"/>
        <item m="1" x="2943"/>
        <item m="1" x="3050"/>
        <item m="1" x="3314"/>
        <item m="1" x="3353"/>
        <item m="1" x="2994"/>
        <item m="1" x="3069"/>
        <item m="1" x="3742"/>
        <item m="1" x="3052"/>
        <item m="1" x="3056"/>
        <item m="1" x="3366"/>
        <item m="1" x="2478"/>
        <item m="1" x="2454"/>
        <item m="1" x="3294"/>
        <item m="1" x="3065"/>
        <item m="1" x="3746"/>
        <item m="1" x="3138"/>
        <item m="1" x="2985"/>
        <item m="1" x="3802"/>
        <item m="1" x="2747"/>
        <item m="1" x="3312"/>
        <item m="1" x="2939"/>
        <item m="1" x="3207"/>
        <item m="1" x="3193"/>
        <item m="1" x="3456"/>
        <item m="1" x="3443"/>
        <item m="1" x="2304"/>
        <item m="1" x="3001"/>
        <item m="1" x="3273"/>
        <item m="1" x="3435"/>
        <item m="1" x="3439"/>
        <item m="1" x="3516"/>
        <item m="1" x="3533"/>
        <item m="1" x="3803"/>
        <item m="1" x="2859"/>
        <item m="1" x="3326"/>
        <item m="1" x="3296"/>
        <item m="1" x="3169"/>
        <item m="1" x="3434"/>
        <item m="1" x="3678"/>
        <item m="1" x="3535"/>
        <item m="1" x="3409"/>
        <item m="1" x="2941"/>
        <item x="95"/>
        <item m="1" x="3777"/>
        <item m="1" x="3583"/>
        <item m="1" x="2949"/>
        <item m="1" x="3484"/>
        <item m="1" x="3683"/>
        <item m="1" x="3656"/>
        <item m="1" x="3636"/>
        <item m="1" x="3204"/>
        <item m="1" x="3548"/>
        <item m="1" x="3300"/>
        <item m="1" x="3299"/>
        <item m="1" x="3298"/>
        <item m="1" x="3297"/>
        <item m="1" x="3320"/>
        <item m="1" x="3187"/>
        <item m="1" x="3290"/>
        <item m="1" x="3482"/>
        <item m="1" x="3546"/>
        <item m="1" x="3569"/>
        <item m="1" x="3488"/>
        <item m="1" x="3451"/>
        <item x="31"/>
        <item m="1" x="3541"/>
        <item m="1" x="3540"/>
        <item m="1" x="2649"/>
        <item m="1" x="3419"/>
        <item m="1" x="3420"/>
        <item m="1" x="2816"/>
        <item m="1" x="2647"/>
        <item m="1" x="3615"/>
        <item m="1" x="2644"/>
        <item m="1" x="2763"/>
        <item m="1" x="3475"/>
        <item m="1" x="3477"/>
        <item m="1" x="3385"/>
        <item m="1" x="3149"/>
        <item m="1" x="1786"/>
        <item m="1" x="3076"/>
        <item m="1" x="3734"/>
        <item m="1" x="3733"/>
        <item m="1" x="3736"/>
        <item m="1" x="3616"/>
        <item m="1" x="3331"/>
        <item m="1" x="3723"/>
        <item m="1" x="3596"/>
        <item m="1" x="3593"/>
        <item m="1" x="3479"/>
        <item m="1" x="3480"/>
        <item m="1" x="3521"/>
        <item m="1" x="3522"/>
        <item m="1" x="3605"/>
        <item m="1" x="2730"/>
        <item m="1" x="3606"/>
        <item m="1" x="3671"/>
        <item m="1" x="3672"/>
        <item m="1" x="3465"/>
        <item m="1" x="3466"/>
        <item m="1" x="3470"/>
        <item m="1" x="3471"/>
        <item m="1" x="3473"/>
        <item m="1" x="3383"/>
        <item m="1" x="3384"/>
        <item m="1" x="3523"/>
        <item m="1" x="3594"/>
        <item m="1" x="3374"/>
        <item m="1" x="2914"/>
        <item m="1" x="2998"/>
        <item m="1" x="3043"/>
        <item m="1" x="3646"/>
        <item m="1" x="3648"/>
        <item m="1" x="3448"/>
        <item m="1" x="3750"/>
        <item m="1" x="3751"/>
        <item x="93"/>
        <item m="1" x="3550"/>
        <item m="1" x="2818"/>
        <item m="1" x="2942"/>
        <item m="1" x="3268"/>
        <item m="1" x="3532"/>
        <item m="1" x="3512"/>
        <item m="1" x="3544"/>
        <item m="1" x="3545"/>
        <item m="1" x="3519"/>
        <item m="1" x="3520"/>
        <item m="1" x="3655"/>
        <item m="1" x="2992"/>
        <item m="1" x="2993"/>
        <item m="1" x="3717"/>
        <item m="1" x="3005"/>
        <item m="1" x="3642"/>
        <item m="1" x="3710"/>
        <item m="1" x="3712"/>
        <item m="1" x="3711"/>
        <item m="1" x="3212"/>
        <item m="1" x="3258"/>
        <item m="1" x="3260"/>
        <item m="1" x="3259"/>
        <item m="1" x="3261"/>
        <item m="1" x="3147"/>
        <item m="1" x="3713"/>
        <item m="1" x="3703"/>
        <item m="1" x="3704"/>
        <item m="1" x="3705"/>
        <item m="1" x="3706"/>
        <item m="1" x="1790"/>
        <item m="1" x="3014"/>
        <item m="1" x="3015"/>
        <item m="1" x="3603"/>
        <item m="1" x="3595"/>
        <item m="1" x="3600"/>
        <item m="1" x="3601"/>
        <item m="1" x="3602"/>
        <item m="1" x="3375"/>
        <item m="1" x="3070"/>
        <item m="1" x="3509"/>
        <item m="1" x="3510"/>
        <item m="1" x="3205"/>
        <item m="1" x="3574"/>
        <item m="1" x="3573"/>
        <item x="76"/>
        <item m="1" x="3410"/>
        <item m="1" x="2238"/>
        <item m="1" x="1792"/>
        <item m="1" x="2952"/>
        <item m="1" x="2480"/>
        <item m="1" x="3610"/>
        <item m="1" x="3197"/>
        <item m="1" x="3203"/>
        <item m="1" x="3068"/>
        <item m="1" x="3657"/>
        <item m="1" x="3581"/>
        <item m="1" x="3336"/>
        <item m="1" x="1783"/>
        <item m="1" x="3564"/>
        <item m="1" x="1699"/>
        <item m="1" x="3188"/>
        <item m="1" x="3518"/>
        <item m="1" x="3237"/>
        <item m="1" x="3238"/>
        <item m="1" x="3239"/>
        <item m="1" x="3240"/>
        <item m="1" x="3122"/>
        <item m="1" x="3123"/>
        <item m="1" x="3241"/>
        <item m="1" x="2806"/>
        <item m="1" x="2807"/>
        <item m="1" x="3035"/>
        <item m="1" x="2912"/>
        <item x="18"/>
        <item m="1" x="3243"/>
        <item m="1" x="3039"/>
        <item m="1" x="2811"/>
        <item m="1" x="2917"/>
        <item m="1" x="3244"/>
        <item m="1" x="2635"/>
        <item m="1" x="2636"/>
        <item m="1" x="3250"/>
        <item m="1" x="1763"/>
        <item m="1" x="3251"/>
        <item m="1" x="2933"/>
        <item m="1" x="2934"/>
        <item m="1" x="3254"/>
        <item m="1" x="2821"/>
        <item m="1" x="3012"/>
        <item m="1" x="3339"/>
        <item m="1" x="3016"/>
        <item m="1" x="3085"/>
        <item m="1" x="2882"/>
        <item m="1" x="3274"/>
        <item m="1" x="3340"/>
        <item m="1" x="2879"/>
        <item m="1" x="3275"/>
        <item m="1" x="2308"/>
        <item m="1" x="2239"/>
        <item m="1" x="2562"/>
        <item x="326"/>
        <item m="1" x="3276"/>
        <item m="1" x="2880"/>
        <item m="1" x="2881"/>
        <item m="1" x="2825"/>
        <item m="1" x="3277"/>
        <item m="1" x="2883"/>
        <item m="1" x="2958"/>
        <item m="1" x="2770"/>
        <item m="1" x="3278"/>
        <item m="1" x="3086"/>
        <item m="1" x="2652"/>
        <item m="1" x="2746"/>
        <item m="1" x="3018"/>
        <item m="1" x="2653"/>
        <item m="1" x="3019"/>
        <item m="1" x="3087"/>
        <item m="1" x="3221"/>
        <item m="1" x="2884"/>
        <item m="1" x="2565"/>
        <item m="1" x="2959"/>
        <item m="1" x="3222"/>
        <item m="1" x="2827"/>
        <item m="1" x="2829"/>
        <item m="1" x="3279"/>
        <item m="1" x="3153"/>
        <item m="1" x="3280"/>
        <item m="1" x="3154"/>
        <item m="1" x="3281"/>
        <item m="1" x="3282"/>
        <item m="1" x="3155"/>
        <item m="1" x="2830"/>
        <item m="1" x="3089"/>
        <item m="1" x="3398"/>
        <item m="1" x="3156"/>
        <item m="1" x="2771"/>
        <item m="1" x="2241"/>
        <item m="1" x="3157"/>
        <item m="1" x="2831"/>
        <item m="1" x="3399"/>
        <item m="1" x="3283"/>
        <item m="1" x="2656"/>
        <item m="1" x="3236"/>
        <item m="1" x="3095"/>
        <item m="1" x="2961"/>
        <item m="1" x="3158"/>
        <item m="1" x="2962"/>
        <item m="1" x="2658"/>
        <item m="1" x="2860"/>
        <item m="1" x="3284"/>
        <item m="1" x="3400"/>
        <item m="1" x="3401"/>
        <item m="1" x="3402"/>
        <item m="1" x="3403"/>
        <item m="1" x="3404"/>
        <item m="1" x="1701"/>
        <item m="1" x="3029"/>
        <item m="1" x="2545"/>
        <item m="1" x="2808"/>
        <item m="1" x="3034"/>
        <item m="1" x="3242"/>
        <item m="1" x="2910"/>
        <item m="1" x="2857"/>
        <item m="1" x="2858"/>
        <item m="1" x="2868"/>
        <item m="1" x="2295"/>
        <item m="1" x="3189"/>
        <item m="1" x="3042"/>
        <item m="1" x="2296"/>
        <item m="1" x="3045"/>
        <item m="1" x="2918"/>
        <item m="1" x="3170"/>
        <item m="1" x="3171"/>
        <item m="1" x="3191"/>
        <item m="1" x="2919"/>
        <item m="1" x="2869"/>
        <item m="1" x="1743"/>
        <item m="1" x="2470"/>
        <item m="1" x="3049"/>
        <item m="1" x="2230"/>
        <item m="1" x="2471"/>
        <item m="1" x="1761"/>
        <item m="1" x="3054"/>
        <item m="1" x="3307"/>
        <item m="1" x="3367"/>
        <item m="1" x="2303"/>
        <item x="74"/>
        <item x="75"/>
        <item m="1" x="3313"/>
        <item m="1" x="3135"/>
        <item m="1" x="2309"/>
        <item m="1" x="2957"/>
        <item m="1" x="3017"/>
        <item x="97"/>
        <item m="1" x="2769"/>
        <item m="1" x="2240"/>
        <item m="1" x="2826"/>
        <item m="1" x="3350"/>
        <item m="1" x="2310"/>
        <item m="1" x="3179"/>
        <item m="1" x="3180"/>
        <item m="1" x="3020"/>
        <item m="1" x="1793"/>
        <item m="1" x="3181"/>
        <item m="1" x="3223"/>
        <item m="1" x="2885"/>
        <item m="1" x="3088"/>
        <item m="1" x="2485"/>
        <item m="1" x="2566"/>
        <item m="1" x="1887"/>
        <item m="1" x="3344"/>
        <item m="1" x="2654"/>
        <item m="1" x="1794"/>
        <item m="1" x="3021"/>
        <item m="1" x="3090"/>
        <item m="1" x="3091"/>
        <item m="1" x="2655"/>
        <item m="1" x="3092"/>
        <item m="1" x="3093"/>
        <item m="1" x="2960"/>
        <item m="1" x="3224"/>
        <item m="1" x="3094"/>
        <item m="1" x="2657"/>
        <item m="1" x="3096"/>
        <item m="1" x="2659"/>
        <item m="1" x="2963"/>
        <item m="1" x="2486"/>
        <item m="1" x="3225"/>
        <item m="1" x="1795"/>
        <item m="1" x="1796"/>
        <item m="1" x="3022"/>
        <item x="98"/>
        <item m="1" x="3226"/>
        <item x="99"/>
        <item m="1" x="3097"/>
        <item m="1" x="3098"/>
        <item m="1" x="3099"/>
        <item m="1" x="3100"/>
        <item m="1" x="3101"/>
        <item m="1" x="3102"/>
        <item m="1" x="3103"/>
        <item m="1" x="3104"/>
        <item m="1" x="2567"/>
        <item m="1" x="3227"/>
        <item m="1" x="3106"/>
        <item m="1" x="3182"/>
        <item m="1" x="2965"/>
        <item m="1" x="3108"/>
        <item m="1" x="3109"/>
        <item m="1" x="2966"/>
        <item m="1" x="2968"/>
        <item m="1" x="3405"/>
        <item m="1" x="3406"/>
        <item m="1" x="3407"/>
        <item m="1" x="3408"/>
        <item m="1" x="3162"/>
        <item m="1" x="3163"/>
        <item m="1" x="2624"/>
        <item m="1" x="2981"/>
        <item m="1" x="3033"/>
        <item m="1" x="2983"/>
        <item m="1" x="3128"/>
        <item m="1" x="2626"/>
        <item m="1" x="2457"/>
        <item m="1" x="2809"/>
        <item m="1" x="2630"/>
        <item m="1" x="3129"/>
        <item x="24"/>
        <item m="1" x="3040"/>
        <item m="1" x="3041"/>
        <item m="1" x="2632"/>
        <item m="1" x="3246"/>
        <item m="1" x="3247"/>
        <item m="1" x="3248"/>
        <item m="1" x="3249"/>
        <item m="1" x="1752"/>
        <item m="1" x="2633"/>
        <item m="1" x="2929"/>
        <item m="1" x="3132"/>
        <item x="54"/>
        <item m="1" x="2231"/>
        <item m="1" x="2988"/>
        <item m="1" x="2299"/>
        <item m="1" x="3053"/>
        <item m="1" x="3134"/>
        <item m="1" x="1762"/>
        <item m="1" x="3055"/>
        <item m="1" x="2477"/>
        <item m="1" x="3349"/>
        <item m="1" x="3105"/>
        <item m="1" x="2660"/>
        <item m="1" x="3107"/>
        <item m="1" x="2661"/>
        <item m="1" x="2964"/>
        <item m="1" x="1797"/>
        <item m="1" x="3159"/>
        <item m="1" x="2312"/>
        <item m="1" x="2732"/>
        <item m="1" x="1798"/>
        <item m="1" x="2662"/>
        <item m="1" x="2980"/>
        <item m="1" x="1799"/>
        <item m="1" x="2967"/>
        <item m="1" x="2969"/>
        <item m="1" x="2733"/>
        <item m="1" x="2734"/>
        <item m="1" x="2861"/>
        <item m="1" x="2772"/>
        <item m="1" x="2773"/>
        <item m="1" x="3160"/>
        <item m="1" x="3161"/>
        <item m="1" x="2886"/>
        <item m="1" x="3110"/>
        <item m="1" x="3164"/>
        <item m="1" x="3111"/>
        <item m="1" x="3345"/>
        <item m="1" x="2832"/>
        <item m="1" x="2887"/>
        <item m="1" x="2888"/>
        <item m="1" x="1981"/>
        <item m="1" x="2487"/>
        <item m="1" x="2568"/>
        <item m="1" x="2970"/>
        <item m="1" x="3023"/>
        <item m="1" x="2833"/>
        <item m="1" x="2663"/>
        <item m="1" x="3112"/>
        <item m="1" x="2774"/>
        <item m="1" x="2834"/>
        <item m="1" x="3113"/>
        <item m="1" x="2889"/>
        <item m="1" x="3024"/>
        <item m="1" x="2569"/>
        <item m="1" x="3183"/>
        <item m="1" x="2775"/>
        <item m="1" x="2314"/>
        <item m="1" x="2664"/>
        <item m="1" x="3114"/>
        <item m="1" x="2570"/>
        <item m="1" x="3115"/>
        <item m="1" x="1801"/>
        <item m="1" x="2835"/>
        <item m="1" x="3228"/>
        <item m="1" x="3116"/>
        <item m="1" x="2776"/>
        <item m="1" x="2665"/>
        <item m="1" x="3025"/>
        <item m="1" x="3117"/>
        <item m="1" x="2666"/>
        <item m="1" x="3167"/>
        <item m="1" x="3229"/>
        <item x="100"/>
        <item m="1" x="2777"/>
        <item m="1" x="1802"/>
        <item m="1" x="2571"/>
        <item m="1" x="3118"/>
        <item m="1" x="3285"/>
        <item m="1" x="2488"/>
        <item m="1" x="2667"/>
        <item m="1" x="3119"/>
        <item m="1" x="2668"/>
        <item m="1" x="2669"/>
        <item m="1" x="2778"/>
        <item m="1" x="2736"/>
        <item m="1" x="1771"/>
        <item m="1" x="1800"/>
        <item m="1" x="1803"/>
        <item m="1" x="2779"/>
        <item m="1" x="2737"/>
        <item m="1" x="2739"/>
        <item m="1" x="2671"/>
        <item m="1" x="2971"/>
        <item m="1" x="2862"/>
        <item m="1" x="2866"/>
        <item m="1" x="2472"/>
        <item m="1" x="2473"/>
        <item m="1" x="2301"/>
        <item m="1" x="2489"/>
        <item m="1" x="2670"/>
        <item m="1" x="1804"/>
        <item m="1" x="2780"/>
        <item m="1" x="2839"/>
        <item m="1" x="2840"/>
        <item m="1" x="1806"/>
        <item m="1" x="1807"/>
        <item m="1" x="1808"/>
        <item m="1" x="3030"/>
        <item m="1" x="3031"/>
        <item m="1" x="3032"/>
        <item m="1" x="2459"/>
        <item m="1" x="2810"/>
        <item m="1" x="1739"/>
        <item m="1" x="2227"/>
        <item m="1" x="2920"/>
        <item m="1" x="2921"/>
        <item m="1" x="2922"/>
        <item m="1" x="2923"/>
        <item m="1" x="2924"/>
        <item m="1" x="2925"/>
        <item m="1" x="2926"/>
        <item m="1" x="2927"/>
        <item m="1" x="2232"/>
        <item x="91"/>
        <item m="1" x="2313"/>
        <item m="1" x="2836"/>
        <item m="1" x="3026"/>
        <item m="1" x="3027"/>
        <item m="1" x="2838"/>
        <item m="1" x="2315"/>
        <item m="1" x="2973"/>
        <item m="1" x="2890"/>
        <item m="1" x="3120"/>
        <item m="1" x="2863"/>
        <item m="1" x="2740"/>
        <item m="1" x="3133"/>
        <item m="1" x="2803"/>
        <item m="1" x="2907"/>
        <item m="1" x="1713"/>
        <item m="1" x="3038"/>
        <item m="1" x="2812"/>
        <item m="1" x="2814"/>
        <item m="1" x="2932"/>
        <item m="1" x="2817"/>
        <item m="1" x="2841"/>
        <item m="1" x="2843"/>
        <item m="1" x="2844"/>
        <item m="1" x="2532"/>
        <item m="1" x="2533"/>
        <item m="1" x="2316"/>
        <item m="1" x="2317"/>
        <item m="1" x="2845"/>
        <item m="1" x="2318"/>
        <item m="1" x="1813"/>
        <item m="1" x="2846"/>
        <item m="1" x="2974"/>
        <item m="1" x="1814"/>
        <item x="105"/>
        <item m="1" x="2572"/>
        <item m="1" x="2786"/>
        <item m="1" x="2787"/>
        <item m="1" x="1817"/>
        <item m="1" x="1818"/>
        <item m="1" x="2789"/>
        <item m="1" x="2790"/>
        <item m="1" x="2976"/>
        <item m="1" x="2749"/>
        <item m="1" x="2291"/>
        <item m="1" x="2292"/>
        <item m="1" x="2213"/>
        <item m="1" x="2984"/>
        <item m="1" x="1725"/>
        <item m="1" x="1726"/>
        <item m="1" x="2752"/>
        <item m="1" x="2986"/>
        <item m="1" x="2729"/>
        <item m="1" x="2915"/>
        <item m="1" x="2916"/>
        <item m="1" x="2298"/>
        <item m="1" x="2634"/>
        <item m="1" x="2474"/>
        <item m="1" x="2475"/>
        <item m="1" x="2233"/>
        <item m="1" x="2931"/>
        <item m="1" x="2640"/>
        <item m="1" x="2302"/>
        <item m="1" x="2758"/>
        <item m="1" x="3061"/>
        <item m="1" x="2761"/>
        <item m="1" x="1805"/>
        <item m="1" x="1809"/>
        <item m="1" x="2842"/>
        <item m="1" x="2490"/>
        <item m="1" x="2891"/>
        <item m="1" x="2892"/>
        <item m="1" x="2781"/>
        <item m="1" x="2893"/>
        <item x="102"/>
        <item m="1" x="2894"/>
        <item x="103"/>
        <item x="104"/>
        <item m="1" x="2895"/>
        <item m="1" x="2741"/>
        <item m="1" x="2673"/>
        <item m="1" x="2896"/>
        <item m="1" x="2491"/>
        <item m="1" x="2492"/>
        <item m="1" x="2493"/>
        <item m="1" x="2847"/>
        <item m="1" x="2674"/>
        <item m="1" x="2782"/>
        <item m="1" x="2783"/>
        <item m="1" x="2848"/>
        <item m="1" x="2897"/>
        <item m="1" x="2898"/>
        <item m="1" x="2784"/>
        <item m="1" x="2785"/>
        <item m="1" x="2742"/>
        <item m="1" x="2849"/>
        <item m="1" x="1816"/>
        <item m="1" x="2495"/>
        <item m="1" x="2788"/>
        <item m="1" x="2675"/>
        <item m="1" x="2496"/>
        <item m="1" x="2975"/>
        <item m="1" x="1820"/>
        <item m="1" x="1821"/>
        <item m="1" x="1822"/>
        <item m="1" x="1823"/>
        <item m="1" x="1824"/>
        <item m="1" x="1825"/>
        <item m="1" x="2242"/>
        <item m="1" x="2319"/>
        <item m="1" x="2899"/>
        <item m="1" x="2244"/>
        <item m="1" x="2900"/>
        <item m="1" x="2901"/>
        <item m="1" x="2748"/>
        <item m="1" x="2908"/>
        <item m="1" x="2982"/>
        <item m="1" x="2913"/>
        <item m="1" x="2756"/>
        <item m="1" x="1810"/>
        <item m="1" x="1811"/>
        <item m="1" x="1812"/>
        <item m="1" x="2672"/>
        <item x="106"/>
        <item m="1" x="1819"/>
        <item m="1" x="1826"/>
        <item m="1" x="2676"/>
        <item m="1" x="2544"/>
        <item m="1" x="1747"/>
        <item m="1" x="2754"/>
        <item m="1" x="2229"/>
        <item m="1" x="2311"/>
        <item m="1" x="2902"/>
        <item m="1" x="2246"/>
        <item m="1" x="2500"/>
        <item m="1" x="2501"/>
        <item m="1" x="2502"/>
        <item m="1" x="2503"/>
        <item m="1" x="2504"/>
        <item m="1" x="2505"/>
        <item x="107"/>
        <item m="1" x="1830"/>
        <item m="1" x="2678"/>
        <item x="269"/>
        <item m="1" x="2574"/>
        <item m="1" x="2791"/>
        <item m="1" x="2792"/>
        <item m="1" x="2575"/>
        <item m="1" x="2680"/>
        <item m="1" x="2793"/>
        <item m="1" x="2579"/>
        <item m="1" x="2580"/>
        <item m="1" x="2581"/>
        <item m="1" x="1836"/>
        <item m="1" x="1837"/>
        <item m="1" x="2794"/>
        <item m="1" x="1838"/>
        <item m="1" x="2685"/>
        <item m="1" x="2796"/>
        <item m="1" x="2797"/>
        <item m="1" x="2582"/>
        <item m="1" x="2508"/>
        <item m="1" x="2798"/>
        <item m="1" x="2799"/>
        <item m="1" x="1840"/>
        <item m="1" x="2800"/>
        <item m="1" x="2744"/>
        <item m="1" x="1756"/>
        <item m="1" x="2903"/>
        <item m="1" x="2904"/>
        <item m="1" x="2905"/>
        <item m="1" x="2906"/>
        <item m="1" x="2543"/>
        <item m="1" x="1705"/>
        <item m="1" x="2546"/>
        <item m="1" x="1724"/>
        <item m="1" x="1740"/>
        <item m="1" x="2464"/>
        <item m="1" x="2465"/>
        <item m="1" x="2466"/>
        <item m="1" x="2550"/>
        <item m="1" x="2467"/>
        <item m="1" x="2468"/>
        <item m="1" x="2551"/>
        <item m="1" x="2552"/>
        <item m="1" x="2553"/>
        <item m="1" x="2554"/>
        <item m="1" x="2555"/>
        <item m="1" x="2556"/>
        <item m="1" x="2557"/>
        <item m="1" x="1829"/>
        <item m="1" x="1833"/>
        <item m="1" x="1834"/>
        <item m="1" x="1841"/>
        <item m="1" x="2509"/>
        <item m="1" x="2510"/>
        <item m="1" x="2583"/>
        <item m="1" x="2514"/>
        <item m="1" x="2584"/>
        <item m="1" x="2323"/>
        <item m="1" x="2585"/>
        <item m="1" x="2288"/>
        <item m="1" x="2289"/>
        <item m="1" x="1706"/>
        <item x="152"/>
        <item m="1" x="2461"/>
        <item m="1" x="2462"/>
        <item m="1" x="2463"/>
        <item x="274"/>
        <item x="261"/>
        <item m="1" x="2549"/>
        <item m="1" x="1759"/>
        <item m="1" x="2300"/>
        <item m="1" x="2641"/>
        <item m="1" x="2731"/>
        <item m="1" x="1835"/>
        <item m="1" x="2511"/>
        <item m="1" x="2512"/>
        <item m="1" x="2251"/>
        <item m="1" x="2513"/>
        <item m="1" x="2515"/>
        <item m="1" x="2516"/>
        <item m="1" x="2517"/>
        <item m="1" x="2518"/>
        <item m="1" x="1849"/>
        <item m="1" x="1851"/>
        <item m="1" x="2324"/>
        <item m="1" x="2519"/>
        <item x="109"/>
        <item m="1" x="2520"/>
        <item m="1" x="2521"/>
        <item m="1" x="2522"/>
        <item m="1" x="2586"/>
        <item m="1" x="2256"/>
        <item m="1" x="2587"/>
        <item m="1" x="1854"/>
        <item m="1" x="2589"/>
        <item m="1" x="2590"/>
        <item m="1" x="2524"/>
        <item m="1" x="2801"/>
        <item m="1" x="2591"/>
        <item m="1" x="2592"/>
        <item m="1" x="1857"/>
        <item m="1" x="2593"/>
        <item m="1" x="2594"/>
        <item m="1" x="2595"/>
        <item m="1" x="2596"/>
        <item m="1" x="1861"/>
        <item m="1" x="2597"/>
        <item m="1" x="1862"/>
        <item m="1" x="2598"/>
        <item m="1" x="2525"/>
        <item m="1" x="1865"/>
        <item m="1" x="2599"/>
        <item m="1" x="2600"/>
        <item m="1" x="2601"/>
        <item m="1" x="2851"/>
        <item m="1" x="2602"/>
        <item m="1" x="2852"/>
        <item m="1" x="2853"/>
        <item m="1" x="2854"/>
        <item m="1" x="2855"/>
        <item x="2"/>
        <item m="1" x="2210"/>
        <item m="1" x="2211"/>
        <item m="1" x="2212"/>
        <item m="1" x="2750"/>
        <item m="1" x="1715"/>
        <item m="1" x="2627"/>
        <item m="1" x="2628"/>
        <item m="1" x="2629"/>
        <item m="1" x="2751"/>
        <item m="1" x="1722"/>
        <item m="1" x="2547"/>
        <item m="1" x="2548"/>
        <item m="1" x="1733"/>
        <item m="1" x="2217"/>
        <item m="1" x="2218"/>
        <item m="1" x="1736"/>
        <item x="33"/>
        <item x="34"/>
        <item m="1" x="1738"/>
        <item x="36"/>
        <item m="1" x="2224"/>
        <item x="44"/>
        <item x="46"/>
        <item x="47"/>
        <item m="1" x="1749"/>
        <item m="1" x="1750"/>
        <item m="1" x="1764"/>
        <item m="1" x="2637"/>
        <item m="1" x="2638"/>
        <item m="1" x="2639"/>
        <item m="1" x="1765"/>
        <item m="1" x="1766"/>
        <item m="1" x="2759"/>
        <item x="101"/>
        <item m="1" x="2494"/>
        <item m="1" x="2245"/>
        <item m="1" x="2497"/>
        <item m="1" x="2498"/>
        <item m="1" x="2499"/>
        <item m="1" x="2677"/>
        <item m="1" x="1828"/>
        <item m="1" x="2850"/>
        <item m="1" x="2320"/>
        <item m="1" x="2506"/>
        <item m="1" x="2573"/>
        <item m="1" x="2247"/>
        <item m="1" x="2248"/>
        <item m="1" x="1831"/>
        <item m="1" x="2679"/>
        <item m="1" x="2507"/>
        <item m="1" x="2249"/>
        <item m="1" x="2576"/>
        <item m="1" x="2250"/>
        <item m="1" x="2577"/>
        <item m="1" x="2578"/>
        <item m="1" x="1832"/>
        <item m="1" x="2681"/>
        <item m="1" x="2682"/>
        <item m="1" x="2683"/>
        <item m="1" x="2684"/>
        <item m="1" x="2795"/>
        <item x="184"/>
        <item m="1" x="1839"/>
        <item m="1" x="2322"/>
        <item m="1" x="2686"/>
        <item m="1" x="1842"/>
        <item m="1" x="2687"/>
        <item m="1" x="2688"/>
        <item m="1" x="1843"/>
        <item m="1" x="1844"/>
        <item m="1" x="2689"/>
        <item m="1" x="1845"/>
        <item m="1" x="1847"/>
        <item m="1" x="2690"/>
        <item m="1" x="1848"/>
        <item m="1" x="1850"/>
        <item m="1" x="2691"/>
        <item m="1" x="2253"/>
        <item m="1" x="1852"/>
        <item x="108"/>
        <item x="110"/>
        <item m="1" x="2692"/>
        <item m="1" x="2254"/>
        <item m="1" x="2693"/>
        <item x="111"/>
        <item m="1" x="2694"/>
        <item m="1" x="2255"/>
        <item m="1" x="2325"/>
        <item m="1" x="2326"/>
        <item m="1" x="2695"/>
        <item m="1" x="2523"/>
        <item m="1" x="1856"/>
        <item m="1" x="2745"/>
        <item m="1" x="1858"/>
        <item m="1" x="1859"/>
        <item m="1" x="2328"/>
        <item m="1" x="1860"/>
        <item m="1" x="1956"/>
        <item m="1" x="2696"/>
        <item m="1" x="1957"/>
        <item m="1" x="2697"/>
        <item m="1" x="2698"/>
        <item m="1" x="2699"/>
        <item m="1" x="2329"/>
        <item m="1" x="2526"/>
        <item m="1" x="2330"/>
        <item m="1" x="2802"/>
        <item m="1" x="2700"/>
        <item m="1" x="2701"/>
        <item m="1" x="2702"/>
        <item m="1" x="2703"/>
        <item m="1" x="2704"/>
        <item m="1" x="2705"/>
        <item m="1" x="2706"/>
        <item m="1" x="2707"/>
        <item m="1" x="2708"/>
        <item m="1" x="2709"/>
        <item m="1" x="2710"/>
        <item m="1" x="2257"/>
        <item x="112"/>
        <item m="1" x="1868"/>
        <item m="1" x="1870"/>
        <item m="1" x="2214"/>
        <item m="1" x="1846"/>
        <item m="1" x="1853"/>
        <item m="1" x="2588"/>
        <item m="1" x="1855"/>
        <item m="1" x="1864"/>
        <item m="1" x="1866"/>
        <item m="1" x="2711"/>
        <item m="1" x="2335"/>
        <item m="1" x="2712"/>
        <item m="1" x="2606"/>
        <item m="1" x="2607"/>
        <item m="1" x="2608"/>
        <item m="1" x="2609"/>
        <item m="1" x="2610"/>
        <item m="1" x="2611"/>
        <item x="138"/>
        <item m="1" x="2455"/>
        <item m="1" x="1707"/>
        <item m="1" x="1708"/>
        <item m="1" x="2456"/>
        <item m="1" x="2460"/>
        <item m="1" x="2219"/>
        <item m="1" x="2220"/>
        <item m="1" x="2469"/>
        <item m="1" x="1768"/>
        <item m="1" x="2476"/>
        <item m="1" x="1772"/>
        <item m="1" x="1773"/>
        <item m="1" x="1774"/>
        <item m="1" x="2735"/>
        <item m="1" x="1863"/>
        <item m="1" x="1867"/>
        <item m="1" x="1869"/>
        <item m="1" x="2331"/>
        <item m="1" x="1871"/>
        <item m="1" x="2527"/>
        <item m="1" x="1872"/>
        <item m="1" x="2258"/>
        <item m="1" x="2259"/>
        <item m="1" x="2332"/>
        <item m="1" x="2528"/>
        <item m="1" x="1873"/>
        <item m="1" x="1874"/>
        <item m="1" x="2529"/>
        <item m="1" x="1875"/>
        <item m="1" x="2603"/>
        <item m="1" x="2604"/>
        <item m="1" x="2605"/>
        <item m="1" x="2260"/>
        <item m="1" x="2333"/>
        <item m="1" x="1877"/>
        <item m="1" x="1878"/>
        <item m="1" x="2334"/>
        <item m="1" x="2530"/>
        <item m="1" x="2336"/>
        <item m="1" x="2713"/>
        <item x="113"/>
        <item x="114"/>
        <item m="1" x="2534"/>
        <item m="1" x="2337"/>
        <item m="1" x="2535"/>
        <item m="1" x="2338"/>
        <item m="1" x="2340"/>
        <item m="1" x="1885"/>
        <item m="1" x="1888"/>
        <item m="1" x="2341"/>
        <item m="1" x="1892"/>
        <item m="1" x="2536"/>
        <item m="1" x="1893"/>
        <item m="1" x="1896"/>
        <item m="1" x="2537"/>
        <item m="1" x="2538"/>
        <item m="1" x="1903"/>
        <item m="1" x="1989"/>
        <item m="1" x="1990"/>
        <item m="1" x="2363"/>
        <item m="1" x="1991"/>
        <item m="1" x="1992"/>
        <item m="1" x="2364"/>
        <item m="1" x="2365"/>
        <item x="362"/>
        <item m="1" x="2366"/>
        <item m="1" x="2367"/>
        <item x="366"/>
        <item m="1" x="1993"/>
        <item m="1" x="1995"/>
        <item m="1" x="1997"/>
        <item m="1" x="1999"/>
        <item m="1" x="2001"/>
        <item m="1" x="2002"/>
        <item m="1" x="2368"/>
        <item m="1" x="2003"/>
        <item m="1" x="2369"/>
        <item m="1" x="2370"/>
        <item m="1" x="2004"/>
        <item m="1" x="2371"/>
        <item m="1" x="2007"/>
        <item m="1" x="2009"/>
        <item m="1" x="2010"/>
        <item m="1" x="2372"/>
        <item m="1" x="2011"/>
        <item m="1" x="2015"/>
        <item m="1" x="2373"/>
        <item m="1" x="2016"/>
        <item x="377"/>
        <item m="1" x="2019"/>
        <item m="1" x="2374"/>
        <item m="1" x="2021"/>
        <item m="1" x="2375"/>
        <item m="1" x="2376"/>
        <item m="1" x="2023"/>
        <item m="1" x="2025"/>
        <item m="1" x="2714"/>
        <item m="1" x="2349"/>
        <item m="1" x="2617"/>
        <item m="1" x="2350"/>
        <item m="1" x="2273"/>
        <item m="1" x="2274"/>
        <item m="1" x="2715"/>
        <item m="1" x="2377"/>
        <item m="1" x="2028"/>
        <item x="387"/>
        <item m="1" x="2716"/>
        <item m="1" x="2029"/>
        <item m="1" x="2030"/>
        <item m="1" x="2031"/>
        <item m="1" x="2032"/>
        <item m="1" x="2351"/>
        <item m="1" x="2033"/>
        <item m="1" x="2034"/>
        <item m="1" x="2378"/>
        <item m="1" x="2618"/>
        <item m="1" x="2717"/>
        <item m="1" x="2275"/>
        <item m="1" x="2276"/>
        <item m="1" x="2035"/>
        <item m="1" x="2379"/>
        <item x="392"/>
        <item m="1" x="2038"/>
        <item m="1" x="2039"/>
        <item m="1" x="2277"/>
        <item m="1" x="2380"/>
        <item m="1" x="2381"/>
        <item m="1" x="2040"/>
        <item m="1" x="2041"/>
        <item m="1" x="2382"/>
        <item x="394"/>
        <item x="395"/>
        <item x="397"/>
        <item m="1" x="2042"/>
        <item m="1" x="2352"/>
        <item m="1" x="2043"/>
        <item m="1" x="2718"/>
        <item x="398"/>
        <item x="399"/>
        <item m="1" x="2719"/>
        <item m="1" x="2383"/>
        <item m="1" x="2384"/>
        <item m="1" x="2385"/>
        <item m="1" x="2720"/>
        <item m="1" x="2045"/>
        <item m="1" x="2721"/>
        <item x="401"/>
        <item m="1" x="2046"/>
        <item m="1" x="2047"/>
        <item m="1" x="2386"/>
        <item m="1" x="2387"/>
        <item m="1" x="2388"/>
        <item m="1" x="2048"/>
        <item m="1" x="2619"/>
        <item x="404"/>
        <item x="405"/>
        <item m="1" x="2389"/>
        <item m="1" x="2353"/>
        <item m="1" x="2390"/>
        <item m="1" x="2354"/>
        <item m="1" x="2355"/>
        <item m="1" x="2391"/>
        <item m="1" x="2356"/>
        <item m="1" x="2357"/>
        <item m="1" x="2392"/>
        <item m="1" x="2049"/>
        <item m="1" x="2050"/>
        <item m="1" x="2051"/>
        <item m="1" x="2052"/>
        <item m="1" x="2393"/>
        <item m="1" x="2394"/>
        <item m="1" x="2395"/>
        <item m="1" x="2396"/>
        <item m="1" x="2397"/>
        <item m="1" x="2398"/>
        <item m="1" x="2399"/>
        <item m="1" x="2400"/>
        <item m="1" x="2401"/>
        <item m="1" x="2053"/>
        <item x="407"/>
        <item m="1" x="2054"/>
        <item m="1" x="2278"/>
        <item m="1" x="2055"/>
        <item m="1" x="2056"/>
        <item x="408"/>
        <item m="1" x="2057"/>
        <item m="1" x="2402"/>
        <item x="409"/>
        <item m="1" x="2058"/>
        <item m="1" x="2279"/>
        <item m="1" x="2059"/>
        <item m="1" x="2403"/>
        <item m="1" x="2404"/>
        <item x="538"/>
        <item m="1" x="2620"/>
        <item m="1" x="2111"/>
        <item m="1" x="2405"/>
        <item m="1" x="2114"/>
        <item m="1" x="2115"/>
        <item m="1" x="2116"/>
        <item m="1" x="2358"/>
        <item m="1" x="2406"/>
        <item m="1" x="2118"/>
        <item m="1" x="2359"/>
        <item m="1" x="2407"/>
        <item m="1" x="2621"/>
        <item m="1" x="2120"/>
        <item m="1" x="2408"/>
        <item m="1" x="2409"/>
        <item m="1" x="2122"/>
        <item m="1" x="2410"/>
        <item x="494"/>
        <item m="1" x="2123"/>
        <item m="1" x="2124"/>
        <item m="1" x="2125"/>
        <item m="1" x="2722"/>
        <item m="1" x="2127"/>
        <item m="1" x="2411"/>
        <item m="1" x="2723"/>
        <item m="1" x="2412"/>
        <item m="1" x="2129"/>
        <item m="1" x="2130"/>
        <item m="1" x="2413"/>
        <item m="1" x="2131"/>
        <item m="1" x="2132"/>
        <item x="500"/>
        <item m="1" x="2414"/>
        <item m="1" x="2415"/>
        <item m="1" x="2416"/>
        <item m="1" x="2136"/>
        <item x="502"/>
        <item m="1" x="2137"/>
        <item m="1" x="2417"/>
        <item m="1" x="2418"/>
        <item m="1" x="2138"/>
        <item x="503"/>
        <item m="1" x="2419"/>
        <item m="1" x="2622"/>
        <item m="1" x="2724"/>
        <item x="504"/>
        <item m="1" x="2140"/>
        <item m="1" x="2420"/>
        <item m="1" x="2421"/>
        <item m="1" x="2623"/>
        <item m="1" x="2142"/>
        <item m="1" x="2143"/>
        <item m="1" x="2725"/>
        <item m="1" x="2422"/>
        <item x="511"/>
        <item m="1" x="2423"/>
        <item m="1" x="2280"/>
        <item m="1" x="2726"/>
        <item x="512"/>
        <item m="1" x="2424"/>
        <item m="1" x="2425"/>
        <item m="1" x="2426"/>
        <item m="1" x="2148"/>
        <item m="1" x="2150"/>
        <item m="1" x="2281"/>
        <item m="1" x="2727"/>
        <item m="1" x="2282"/>
        <item m="1" x="2427"/>
        <item m="1" x="2151"/>
        <item m="1" x="2152"/>
        <item m="1" x="2428"/>
        <item m="1" x="2429"/>
        <item m="1" x="2430"/>
        <item m="1" x="2431"/>
        <item m="1" x="2432"/>
        <item m="1" x="2153"/>
        <item m="1" x="2433"/>
        <item m="1" x="2434"/>
        <item x="514"/>
        <item m="1" x="2154"/>
        <item m="1" x="2155"/>
        <item x="515"/>
        <item m="1" x="2435"/>
        <item m="1" x="2436"/>
        <item m="1" x="2156"/>
        <item x="516"/>
        <item m="1" x="2437"/>
        <item m="1" x="2438"/>
        <item m="1" x="2439"/>
        <item x="517"/>
        <item x="519"/>
        <item m="1" x="2440"/>
        <item m="1" x="2157"/>
        <item m="1" x="2360"/>
        <item m="1" x="2158"/>
        <item m="1" x="2441"/>
        <item m="1" x="2442"/>
        <item m="1" x="2159"/>
        <item m="1" x="2160"/>
        <item m="1" x="2161"/>
        <item m="1" x="2162"/>
        <item m="1" x="2163"/>
        <item m="1" x="2443"/>
        <item m="1" x="2283"/>
        <item m="1" x="2444"/>
        <item m="1" x="2164"/>
        <item m="1" x="2445"/>
        <item m="1" x="2446"/>
        <item m="1" x="2165"/>
        <item m="1" x="2447"/>
        <item m="1" x="2448"/>
        <item m="1" x="2449"/>
        <item m="1" x="2450"/>
        <item m="1" x="2166"/>
        <item m="1" x="2451"/>
        <item m="1" x="2452"/>
        <item m="1" x="2167"/>
        <item m="1" x="2284"/>
        <item m="1" x="2728"/>
        <item m="1" x="2189"/>
        <item m="1" x="2285"/>
        <item x="521"/>
        <item m="1" x="2361"/>
        <item m="1" x="2453"/>
        <item m="1" x="2168"/>
        <item m="1" x="2169"/>
        <item m="1" x="2170"/>
        <item m="1" x="2171"/>
        <item x="522"/>
        <item m="1" x="2172"/>
        <item m="1" x="2362"/>
        <item m="1" x="2173"/>
        <item m="1" x="1702"/>
        <item m="1" x="2290"/>
        <item m="1" x="1711"/>
        <item m="1" x="1714"/>
        <item m="1" x="1718"/>
        <item m="1" x="1720"/>
        <item m="1" x="1730"/>
        <item m="1" x="1731"/>
        <item m="1" x="2216"/>
        <item m="1" x="2225"/>
        <item m="1" x="2226"/>
        <item x="48"/>
        <item m="1" x="2297"/>
        <item m="1" x="2228"/>
        <item m="1" x="1757"/>
        <item m="1" x="2234"/>
        <item m="1" x="1767"/>
        <item m="1" x="1769"/>
        <item m="1" x="1775"/>
        <item m="1" x="2327"/>
        <item m="1" x="1876"/>
        <item m="1" x="2261"/>
        <item m="1" x="1879"/>
        <item m="1" x="2262"/>
        <item m="1" x="1880"/>
        <item m="1" x="1881"/>
        <item m="1" x="1882"/>
        <item m="1" x="1883"/>
        <item m="1" x="1884"/>
        <item m="1" x="2339"/>
        <item m="1" x="1886"/>
        <item m="1" x="2612"/>
        <item m="1" x="1889"/>
        <item m="1" x="1890"/>
        <item m="1" x="1891"/>
        <item m="1" x="2613"/>
        <item m="1" x="1894"/>
        <item m="1" x="1895"/>
        <item m="1" x="1897"/>
        <item m="1" x="1898"/>
        <item x="249"/>
        <item m="1" x="1899"/>
        <item m="1" x="2263"/>
        <item m="1" x="2539"/>
        <item m="1" x="2614"/>
        <item m="1" x="2264"/>
        <item m="1" x="1901"/>
        <item m="1" x="1902"/>
        <item m="1" x="1904"/>
        <item m="1" x="2342"/>
        <item m="1" x="1905"/>
        <item m="1" x="2265"/>
        <item m="1" x="1907"/>
        <item m="1" x="1908"/>
        <item m="1" x="1911"/>
        <item m="1" x="2343"/>
        <item m="1" x="2344"/>
        <item m="1" x="2345"/>
        <item m="1" x="2346"/>
        <item m="1" x="1912"/>
        <item m="1" x="2347"/>
        <item m="1" x="2348"/>
        <item m="1" x="1913"/>
        <item m="1" x="2615"/>
        <item m="1" x="2616"/>
        <item m="1" x="1721"/>
        <item m="1" x="2458"/>
        <item m="1" x="1723"/>
        <item m="1" x="2221"/>
        <item m="1" x="1770"/>
        <item m="1" x="1776"/>
        <item m="1" x="1777"/>
        <item m="1" x="1778"/>
        <item m="1" x="1788"/>
        <item m="1" x="1900"/>
        <item m="1" x="1906"/>
        <item m="1" x="1909"/>
        <item m="1" x="1910"/>
        <item m="1" x="2266"/>
        <item m="1" x="2540"/>
        <item m="1" x="2541"/>
        <item m="1" x="2542"/>
        <item m="1" x="1918"/>
        <item m="1" x="1919"/>
        <item m="1" x="1921"/>
        <item m="1" x="1922"/>
        <item m="1" x="1923"/>
        <item m="1" x="1926"/>
        <item m="1" x="1927"/>
        <item x="319"/>
        <item m="1" x="1931"/>
        <item m="1" x="1932"/>
        <item m="1" x="1933"/>
        <item m="1" x="1934"/>
        <item m="1" x="1935"/>
        <item m="1" x="1937"/>
        <item m="1" x="1938"/>
        <item m="1" x="1939"/>
        <item m="1" x="1941"/>
        <item m="1" x="2267"/>
        <item m="1" x="1942"/>
        <item m="1" x="1943"/>
        <item m="1" x="1945"/>
        <item m="1" x="1946"/>
        <item m="1" x="1947"/>
        <item m="1" x="2268"/>
        <item m="1" x="1948"/>
        <item m="1" x="1949"/>
        <item x="122"/>
        <item m="1" x="1950"/>
        <item m="1" x="1951"/>
        <item m="1" x="1703"/>
        <item m="1" x="1704"/>
        <item m="1" x="1709"/>
        <item m="1" x="1710"/>
        <item x="11"/>
        <item m="1" x="1727"/>
        <item m="1" x="1728"/>
        <item m="1" x="1729"/>
        <item m="1" x="1741"/>
        <item x="38"/>
        <item m="1" x="1746"/>
        <item m="1" x="1787"/>
        <item m="1" x="1953"/>
        <item m="1" x="2269"/>
        <item m="1" x="2270"/>
        <item m="1" x="1959"/>
        <item x="130"/>
        <item m="1" x="1962"/>
        <item m="1" x="1965"/>
        <item m="1" x="1966"/>
        <item m="1" x="1968"/>
        <item m="1" x="1969"/>
        <item x="131"/>
        <item m="1" x="1971"/>
        <item m="1" x="1972"/>
        <item m="1" x="1973"/>
        <item x="132"/>
        <item m="1" x="1974"/>
        <item m="1" x="2286"/>
        <item x="16"/>
        <item m="1" x="1732"/>
        <item x="30"/>
        <item m="1" x="1734"/>
        <item m="1" x="1735"/>
        <item m="1" x="1745"/>
        <item x="50"/>
        <item m="1" x="1748"/>
        <item x="53"/>
        <item m="1" x="1751"/>
        <item m="1" x="1754"/>
        <item m="1" x="1755"/>
        <item x="63"/>
        <item x="64"/>
        <item x="65"/>
        <item x="66"/>
        <item x="67"/>
        <item x="68"/>
        <item x="69"/>
        <item x="83"/>
        <item m="1" x="2235"/>
        <item m="1" x="2252"/>
        <item x="115"/>
        <item x="116"/>
        <item m="1" x="1914"/>
        <item m="1" x="1915"/>
        <item m="1" x="1916"/>
        <item m="1" x="1917"/>
        <item x="117"/>
        <item x="118"/>
        <item m="1" x="1924"/>
        <item m="1" x="1925"/>
        <item m="1" x="1928"/>
        <item m="1" x="1929"/>
        <item x="120"/>
        <item m="1" x="1936"/>
        <item m="1" x="1940"/>
        <item m="1" x="1944"/>
        <item x="121"/>
        <item x="123"/>
        <item m="1" x="1952"/>
        <item x="124"/>
        <item m="1" x="1954"/>
        <item m="1" x="1955"/>
        <item x="125"/>
        <item x="126"/>
        <item m="1" x="1958"/>
        <item m="1" x="1960"/>
        <item x="129"/>
        <item m="1" x="1961"/>
        <item m="1" x="1963"/>
        <item m="1" x="1964"/>
        <item m="1" x="1967"/>
        <item m="1" x="1970"/>
        <item m="1" x="1975"/>
        <item m="1" x="2271"/>
        <item m="1" x="2272"/>
        <item m="1" x="2183"/>
        <item x="525"/>
        <item m="1" x="2185"/>
        <item x="526"/>
        <item x="696"/>
        <item m="1" x="2192"/>
        <item m="1" x="2197"/>
        <item m="1" x="2198"/>
        <item m="1" x="2199"/>
        <item m="1" x="2200"/>
        <item m="1" x="2287"/>
        <item x="536"/>
        <item m="1" x="1712"/>
        <item x="6"/>
        <item m="1" x="1717"/>
        <item x="19"/>
        <item x="20"/>
        <item x="35"/>
        <item m="1" x="1742"/>
        <item m="1" x="1753"/>
        <item m="1" x="1758"/>
        <item m="1" x="1781"/>
        <item m="1" x="1827"/>
        <item x="133"/>
        <item m="1" x="1976"/>
        <item x="135"/>
        <item x="136"/>
        <item m="1" x="1977"/>
        <item m="1" x="1978"/>
        <item m="1" x="1979"/>
        <item m="1" x="1980"/>
        <item m="1" x="1982"/>
        <item m="1" x="1983"/>
        <item m="1" x="1984"/>
        <item m="1" x="1985"/>
        <item m="1" x="1986"/>
        <item m="1" x="1987"/>
        <item m="1" x="1988"/>
        <item x="361"/>
        <item x="363"/>
        <item x="364"/>
        <item x="365"/>
        <item m="1" x="1994"/>
        <item m="1" x="1996"/>
        <item m="1" x="1998"/>
        <item m="1" x="2000"/>
        <item x="371"/>
        <item x="373"/>
        <item x="374"/>
        <item m="1" x="2005"/>
        <item m="1" x="2006"/>
        <item m="1" x="2008"/>
        <item x="375"/>
        <item m="1" x="2012"/>
        <item m="1" x="2013"/>
        <item m="1" x="2014"/>
        <item m="1" x="2017"/>
        <item m="1" x="2018"/>
        <item m="1" x="2020"/>
        <item x="379"/>
        <item x="380"/>
        <item x="381"/>
        <item m="1" x="2022"/>
        <item m="1" x="2024"/>
        <item x="382"/>
        <item x="383"/>
        <item x="384"/>
        <item x="385"/>
        <item m="1" x="2026"/>
        <item m="1" x="2027"/>
        <item m="1" x="2036"/>
        <item m="1" x="2037"/>
        <item x="391"/>
        <item x="393"/>
        <item m="1" x="2044"/>
        <item x="406"/>
        <item m="1" x="2060"/>
        <item m="1" x="2061"/>
        <item m="1" x="2062"/>
        <item m="1" x="2063"/>
        <item x="410"/>
        <item x="411"/>
        <item x="412"/>
        <item m="1" x="2064"/>
        <item x="41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x="415"/>
        <item x="416"/>
        <item m="1" x="2098"/>
        <item x="417"/>
        <item x="418"/>
        <item x="419"/>
        <item x="420"/>
        <item x="421"/>
        <item m="1" x="2099"/>
        <item x="422"/>
        <item m="1" x="2100"/>
        <item x="423"/>
        <item x="424"/>
        <item x="425"/>
        <item m="1" x="2101"/>
        <item x="426"/>
        <item x="427"/>
        <item x="428"/>
        <item m="1" x="2102"/>
        <item m="1" x="2103"/>
        <item m="1" x="2104"/>
        <item x="429"/>
        <item m="1" x="2105"/>
        <item m="1" x="2106"/>
        <item x="430"/>
        <item x="431"/>
        <item x="432"/>
        <item m="1" x="2107"/>
        <item m="1" x="2108"/>
        <item x="433"/>
        <item x="434"/>
        <item x="435"/>
        <item x="436"/>
        <item m="1" x="2109"/>
        <item x="437"/>
        <item x="438"/>
        <item m="1" x="2110"/>
        <item m="1" x="2112"/>
        <item m="1" x="2113"/>
        <item m="1" x="2117"/>
        <item x="492"/>
        <item m="1" x="2119"/>
        <item m="1" x="2121"/>
        <item x="495"/>
        <item m="1" x="2126"/>
        <item x="497"/>
        <item m="1" x="2128"/>
        <item x="499"/>
        <item m="1" x="2133"/>
        <item m="1" x="2134"/>
        <item m="1" x="2135"/>
        <item m="1" x="2139"/>
        <item m="1" x="2141"/>
        <item x="505"/>
        <item x="506"/>
        <item x="507"/>
        <item m="1" x="2144"/>
        <item m="1" x="2145"/>
        <item m="1" x="2146"/>
        <item m="1" x="2147"/>
        <item m="1" x="2149"/>
        <item x="523"/>
        <item m="1" x="2174"/>
        <item m="1" x="2175"/>
        <item m="1" x="2176"/>
        <item m="1" x="2177"/>
        <item m="1" x="2178"/>
        <item m="1" x="2179"/>
        <item x="524"/>
        <item m="1" x="2180"/>
        <item m="1" x="2181"/>
        <item m="1" x="2182"/>
        <item m="1" x="2184"/>
        <item m="1" x="2186"/>
        <item m="1" x="2187"/>
        <item m="1" x="2188"/>
        <item m="1" x="2190"/>
        <item m="1" x="2191"/>
        <item x="527"/>
        <item x="528"/>
        <item m="1" x="2193"/>
        <item m="1" x="2194"/>
        <item m="1" x="2195"/>
        <item m="1" x="2196"/>
        <item x="529"/>
        <item m="1" x="2201"/>
        <item x="530"/>
        <item x="531"/>
        <item m="1" x="2202"/>
        <item m="1" x="2203"/>
        <item x="532"/>
        <item m="1" x="2204"/>
        <item m="1" x="2205"/>
        <item x="535"/>
        <item x="537"/>
        <item m="1" x="2206"/>
        <item m="1" x="2207"/>
        <item m="1" x="2208"/>
        <item m="1" x="2209"/>
        <item x="0"/>
        <item x="1"/>
        <item x="3"/>
        <item x="4"/>
        <item x="5"/>
        <item x="7"/>
        <item x="8"/>
        <item x="9"/>
        <item x="10"/>
        <item x="12"/>
        <item x="14"/>
        <item x="15"/>
        <item x="21"/>
        <item x="22"/>
        <item x="25"/>
        <item x="26"/>
        <item x="27"/>
        <item x="28"/>
        <item x="29"/>
        <item x="32"/>
        <item x="37"/>
        <item x="39"/>
        <item x="40"/>
        <item x="41"/>
        <item x="42"/>
        <item x="43"/>
        <item x="45"/>
        <item x="49"/>
        <item x="51"/>
        <item x="52"/>
        <item x="55"/>
        <item x="56"/>
        <item x="57"/>
        <item x="58"/>
        <item x="59"/>
        <item x="60"/>
        <item x="62"/>
        <item x="70"/>
        <item x="72"/>
        <item x="73"/>
        <item x="78"/>
        <item x="79"/>
        <item x="80"/>
        <item x="81"/>
        <item x="82"/>
        <item x="84"/>
        <item x="85"/>
        <item x="87"/>
        <item x="92"/>
        <item x="119"/>
        <item x="134"/>
        <item x="137"/>
        <item x="139"/>
        <item x="140"/>
        <item x="141"/>
        <item x="142"/>
        <item x="143"/>
        <item x="144"/>
        <item x="145"/>
        <item x="146"/>
        <item x="147"/>
        <item x="148"/>
        <item x="149"/>
        <item x="150"/>
        <item x="151"/>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50"/>
        <item x="251"/>
        <item x="253"/>
        <item x="254"/>
        <item x="255"/>
        <item x="256"/>
        <item x="257"/>
        <item x="258"/>
        <item x="259"/>
        <item x="260"/>
        <item x="262"/>
        <item x="263"/>
        <item x="264"/>
        <item x="265"/>
        <item x="266"/>
        <item x="267"/>
        <item x="268"/>
        <item x="270"/>
        <item x="271"/>
        <item x="272"/>
        <item x="273"/>
        <item x="275"/>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5"/>
        <item x="316"/>
        <item x="317"/>
        <item x="318"/>
        <item x="320"/>
        <item x="321"/>
        <item x="322"/>
        <item x="323"/>
        <item x="324"/>
        <item x="325"/>
        <item x="327"/>
        <item x="328"/>
        <item x="329"/>
        <item x="330"/>
        <item x="331"/>
        <item x="332"/>
        <item x="333"/>
        <item x="334"/>
        <item x="335"/>
        <item x="336"/>
        <item x="337"/>
        <item x="338"/>
        <item x="339"/>
        <item x="340"/>
        <item x="341"/>
        <item x="343"/>
        <item x="344"/>
        <item x="345"/>
        <item x="346"/>
        <item x="347"/>
        <item x="348"/>
        <item x="349"/>
        <item x="350"/>
        <item x="351"/>
        <item x="352"/>
        <item x="353"/>
        <item x="354"/>
        <item x="355"/>
        <item x="356"/>
        <item x="357"/>
        <item x="358"/>
        <item x="359"/>
        <item x="360"/>
        <item x="367"/>
        <item x="368"/>
        <item x="369"/>
        <item x="370"/>
        <item x="372"/>
        <item x="376"/>
        <item x="378"/>
        <item x="386"/>
        <item x="388"/>
        <item x="389"/>
        <item x="390"/>
        <item x="396"/>
        <item x="400"/>
        <item x="402"/>
        <item x="403"/>
        <item x="413"/>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3"/>
        <item x="496"/>
        <item x="498"/>
        <item x="501"/>
        <item x="508"/>
        <item x="509"/>
        <item x="510"/>
        <item x="513"/>
        <item x="518"/>
        <item x="520"/>
        <item x="533"/>
        <item x="534"/>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s>
      <extLst>
        <ext xmlns:x14="http://schemas.microsoft.com/office/spreadsheetml/2009/9/main" uri="{2946ED86-A175-432a-8AC1-64E0C546D7DE}">
          <x14:pivotField fillDownLabels="1"/>
        </ext>
      </extLst>
    </pivotField>
    <pivotField axis="axisRow" compact="0" outline="0" showAll="0" defaultSubtotal="0">
      <items count="94">
        <item x="1"/>
        <item x="5"/>
        <item x="49"/>
        <item x="3"/>
        <item x="2"/>
        <item x="0"/>
        <item x="4"/>
        <item m="1" x="88"/>
        <item m="1" x="93"/>
        <item m="1" x="91"/>
        <item m="1" x="92"/>
        <item x="8"/>
        <item x="17"/>
        <item x="7"/>
        <item x="13"/>
        <item x="28"/>
        <item x="23"/>
        <item x="15"/>
        <item x="11"/>
        <item x="16"/>
        <item x="14"/>
        <item x="19"/>
        <item x="10"/>
        <item x="22"/>
        <item x="26"/>
        <item x="12"/>
        <item x="6"/>
        <item m="1" x="89"/>
        <item x="18"/>
        <item x="27"/>
        <item x="24"/>
        <item x="20"/>
        <item x="21"/>
        <item x="9"/>
        <item x="25"/>
        <item x="36"/>
        <item x="45"/>
        <item x="33"/>
        <item x="30"/>
        <item x="44"/>
        <item x="40"/>
        <item m="1" x="90"/>
        <item x="35"/>
        <item x="43"/>
        <item x="39"/>
        <item x="42"/>
        <item x="41"/>
        <item x="31"/>
        <item x="32"/>
        <item x="34"/>
        <item x="37"/>
        <item x="38"/>
        <item x="29"/>
        <item x="46"/>
        <item x="47"/>
        <item x="48"/>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90">
        <item x="1"/>
        <item x="5"/>
        <item x="3"/>
        <item x="2"/>
        <item x="0"/>
        <item x="4"/>
        <item m="1" x="87"/>
        <item x="8"/>
        <item x="17"/>
        <item x="7"/>
        <item x="13"/>
        <item x="28"/>
        <item x="23"/>
        <item x="15"/>
        <item x="11"/>
        <item x="16"/>
        <item x="14"/>
        <item x="19"/>
        <item x="10"/>
        <item x="22"/>
        <item x="26"/>
        <item x="12"/>
        <item x="6"/>
        <item m="1" x="88"/>
        <item x="18"/>
        <item x="27"/>
        <item x="24"/>
        <item x="20"/>
        <item x="21"/>
        <item x="9"/>
        <item x="25"/>
        <item x="36"/>
        <item x="45"/>
        <item x="33"/>
        <item x="30"/>
        <item x="44"/>
        <item x="40"/>
        <item m="1" x="89"/>
        <item x="35"/>
        <item x="43"/>
        <item x="39"/>
        <item x="42"/>
        <item x="41"/>
        <item x="31"/>
        <item x="32"/>
        <item x="34"/>
        <item x="37"/>
        <item x="38"/>
        <item x="29"/>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s>
      <extLst>
        <ext xmlns:x14="http://schemas.microsoft.com/office/spreadsheetml/2009/9/main" uri="{2946ED86-A175-432a-8AC1-64E0C546D7DE}">
          <x14:pivotField fillDownLabels="1"/>
        </ext>
      </extLst>
    </pivotField>
    <pivotField axis="axisRow" compact="0" outline="0" showAll="0" defaultSubtotal="0">
      <items count="13">
        <item x="0"/>
        <item x="1"/>
        <item x="4"/>
        <item x="7"/>
        <item x="2"/>
        <item x="6"/>
        <item x="9"/>
        <item m="1" x="12"/>
        <item x="3"/>
        <item x="8"/>
        <item x="5"/>
        <item x="10"/>
        <item m="1" x="1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3">
        <item x="1"/>
        <item x="0"/>
        <item m="1" x="2"/>
      </items>
      <extLst>
        <ext xmlns:x14="http://schemas.microsoft.com/office/spreadsheetml/2009/9/main" uri="{2946ED86-A175-432a-8AC1-64E0C546D7DE}">
          <x14:pivotField fillDownLabels="1"/>
        </ext>
      </extLst>
    </pivotField>
    <pivotField axis="axisRow" compact="0" outline="0" showAll="0" defaultSubtotal="0">
      <items count="10">
        <item m="1" x="9"/>
        <item x="1"/>
        <item x="3"/>
        <item x="0"/>
        <item x="6"/>
        <item x="8"/>
        <item x="2"/>
        <item x="4"/>
        <item x="7"/>
        <item x="5"/>
      </items>
      <extLst>
        <ext xmlns:x14="http://schemas.microsoft.com/office/spreadsheetml/2009/9/main" uri="{2946ED86-A175-432a-8AC1-64E0C546D7DE}">
          <x14:pivotField fillDownLabels="1"/>
        </ext>
      </extLst>
    </pivotField>
    <pivotField axis="axisRow" compact="0" outline="0" showAll="0" defaultSubtotal="0">
      <items count="4003">
        <item m="1" x="3732"/>
        <item m="1" x="3404"/>
        <item m="1" x="3551"/>
        <item m="1" x="3272"/>
        <item m="1" x="2943"/>
        <item m="1" x="3968"/>
        <item m="1" x="3969"/>
        <item m="1" x="3797"/>
        <item m="1" x="3949"/>
        <item m="1" x="3950"/>
        <item m="1" x="3952"/>
        <item m="1" x="3942"/>
        <item m="1" x="3721"/>
        <item m="1" x="3722"/>
        <item m="1" x="3951"/>
        <item m="1" x="3884"/>
        <item m="1" x="3886"/>
        <item m="1" x="3888"/>
        <item m="1" x="3724"/>
        <item m="1" x="3889"/>
        <item m="1" x="3880"/>
        <item m="1" x="3982"/>
        <item m="1" x="3753"/>
        <item m="1" x="3954"/>
        <item m="1" x="3883"/>
        <item m="1" x="3959"/>
        <item m="1" x="3755"/>
        <item m="1" x="3972"/>
        <item m="1" x="3757"/>
        <item m="1" x="3908"/>
        <item m="1" x="3970"/>
        <item m="1" x="3867"/>
        <item m="1" x="3910"/>
        <item m="1" x="3971"/>
        <item m="1" x="3833"/>
        <item m="1" x="3960"/>
        <item m="1" x="3739"/>
        <item m="1" x="3890"/>
        <item m="1" x="3956"/>
        <item m="1" x="3847"/>
        <item m="1" x="3846"/>
        <item m="1" x="3874"/>
        <item m="1" x="3758"/>
        <item m="1" x="3973"/>
        <item m="1" x="3654"/>
        <item m="1" x="3864"/>
        <item m="1" x="3655"/>
        <item m="1" x="3708"/>
        <item m="1" x="3838"/>
        <item m="1" x="3891"/>
        <item m="1" x="3754"/>
        <item m="1" x="3961"/>
        <item m="1" x="3893"/>
        <item m="1" x="3965"/>
        <item m="1" x="3760"/>
        <item m="1" x="3875"/>
        <item m="1" x="3576"/>
        <item m="1" x="3967"/>
        <item m="1" x="3894"/>
        <item m="1" x="3738"/>
        <item m="1" x="3895"/>
        <item m="1" x="3896"/>
        <item m="1" x="3656"/>
        <item m="1" x="3897"/>
        <item m="1" x="3876"/>
        <item m="1" x="3898"/>
        <item m="1" x="3657"/>
        <item m="1" x="3974"/>
        <item m="1" x="3962"/>
        <item m="1" x="3877"/>
        <item m="1" x="3901"/>
        <item m="1" x="3593"/>
        <item m="1" x="3821"/>
        <item m="1" x="3946"/>
        <item m="1" x="3902"/>
        <item m="1" x="3947"/>
        <item m="1" x="3903"/>
        <item m="1" x="3904"/>
        <item m="1" x="3734"/>
        <item m="1" x="3737"/>
        <item m="1" x="3822"/>
        <item m="1" x="3866"/>
        <item m="1" x="3204"/>
        <item m="1" x="3905"/>
        <item m="1" x="3878"/>
        <item m="1" x="3594"/>
        <item m="1" x="3823"/>
        <item m="1" x="3998"/>
        <item m="1" x="3595"/>
        <item m="1" x="3801"/>
        <item m="1" x="3596"/>
        <item m="1" x="3597"/>
        <item m="1" x="3862"/>
        <item m="1" x="3879"/>
        <item m="1" x="3549"/>
        <item m="1" x="3975"/>
        <item m="1" x="3820"/>
        <item m="1" x="3819"/>
        <item m="1" x="3907"/>
        <item m="1" x="3861"/>
        <item m="1" x="3909"/>
        <item m="1" x="3987"/>
        <item m="1" x="3881"/>
        <item m="1" x="3700"/>
        <item m="1" x="3863"/>
        <item m="1" x="3911"/>
        <item m="1" x="3882"/>
        <item m="1" x="3701"/>
        <item m="1" x="3810"/>
        <item m="1" x="3941"/>
        <item m="1" x="3798"/>
        <item m="1" x="3497"/>
        <item m="1" x="3976"/>
        <item m="1" x="3712"/>
        <item m="1" x="3207"/>
        <item m="1" x="3205"/>
        <item m="1" x="3498"/>
        <item m="1" x="3802"/>
        <item m="1" x="3912"/>
        <item m="1" x="3848"/>
        <item m="1" x="3841"/>
        <item m="1" x="3842"/>
        <item m="1" x="3674"/>
        <item m="1" x="3977"/>
        <item m="1" x="3978"/>
        <item m="1" x="3979"/>
        <item m="1" x="3980"/>
        <item m="1" x="3824"/>
        <item m="1" x="3805"/>
        <item m="1" x="3678"/>
        <item m="1" x="3673"/>
        <item m="1" x="3602"/>
        <item m="1" x="3806"/>
        <item m="1" x="3688"/>
        <item m="1" x="3727"/>
        <item m="1" x="3679"/>
        <item m="1" x="3865"/>
        <item m="1" x="3579"/>
        <item m="1" x="3966"/>
        <item m="1" x="3759"/>
        <item m="1" x="3913"/>
        <item m="1" x="3698"/>
        <item m="1" x="3914"/>
        <item m="1" x="3860"/>
        <item m="1" x="3742"/>
        <item m="1" x="3709"/>
        <item m="1" x="3807"/>
        <item m="1" x="3710"/>
        <item m="1" x="3818"/>
        <item m="1" x="3750"/>
        <item m="1" x="3761"/>
        <item m="1" x="3507"/>
        <item m="1" x="3762"/>
        <item m="1" x="3548"/>
        <item m="1" x="3915"/>
        <item m="1" x="3702"/>
        <item m="1" x="3808"/>
        <item m="1" x="3508"/>
        <item m="1" x="3777"/>
        <item m="1" x="3795"/>
        <item m="1" x="3764"/>
        <item m="1" x="3916"/>
        <item m="1" x="3505"/>
        <item m="1" x="3981"/>
        <item m="1" x="3815"/>
        <item m="1" x="3736"/>
        <item m="1" x="3834"/>
        <item m="1" x="3705"/>
        <item m="1" x="3917"/>
        <item m="1" x="3918"/>
        <item m="1" x="3681"/>
        <item m="1" x="3682"/>
        <item m="1" x="3511"/>
        <item m="1" x="3744"/>
        <item m="1" x="3201"/>
        <item m="1" x="3873"/>
        <item m="1" x="3840"/>
        <item m="1" x="3765"/>
        <item m="1" x="3292"/>
        <item m="1" x="3885"/>
        <item m="1" x="3683"/>
        <item m="1" x="3684"/>
        <item m="1" x="3796"/>
        <item m="1" x="3685"/>
        <item m="1" x="3920"/>
        <item m="1" x="3766"/>
        <item m="1" x="3887"/>
        <item m="1" x="3745"/>
        <item m="1" x="3870"/>
        <item m="1" x="3767"/>
        <item m="1" x="3768"/>
        <item m="1" x="3957"/>
        <item m="1" x="3921"/>
        <item m="1" x="3858"/>
        <item m="1" x="3492"/>
        <item m="1" x="3922"/>
        <item m="1" x="3769"/>
        <item m="1" x="3751"/>
        <item m="1" x="3671"/>
        <item m="1" x="3550"/>
        <item m="1" x="3809"/>
        <item m="1" x="3294"/>
        <item m="1" x="3689"/>
        <item m="1" x="3719"/>
        <item m="1" x="3686"/>
        <item m="1" x="3752"/>
        <item m="1" x="3747"/>
        <item m="1" x="3923"/>
        <item m="1" x="3924"/>
        <item m="1" x="3855"/>
        <item m="1" x="3687"/>
        <item m="1" x="3725"/>
        <item m="1" x="3693"/>
        <item m="1" x="3667"/>
        <item m="1" x="3746"/>
        <item m="1" x="3030"/>
        <item m="1" x="3963"/>
        <item m="1" x="3925"/>
        <item m="1" x="3296"/>
        <item m="1" x="3420"/>
        <item m="1" x="3581"/>
        <item m="1" x="3773"/>
        <item m="1" x="3600"/>
        <item m="1" x="3659"/>
        <item m="1" x="4002"/>
        <item m="1" x="3774"/>
        <item m="1" x="3775"/>
        <item m="1" x="3606"/>
        <item m="1" x="3983"/>
        <item m="1" x="3782"/>
        <item m="1" x="3483"/>
        <item m="1" x="3490"/>
        <item m="1" x="3298"/>
        <item m="1" x="3748"/>
        <item m="1" x="3607"/>
        <item m="1" x="3299"/>
        <item m="1" x="3603"/>
        <item m="1" x="3953"/>
        <item m="1" x="3926"/>
        <item m="1" x="3604"/>
        <item m="1" x="3510"/>
        <item m="1" x="3776"/>
        <item m="1" x="3955"/>
        <item m="1" x="3892"/>
        <item m="1" x="3927"/>
        <item m="1" x="3554"/>
        <item m="1" x="3553"/>
        <item m="1" x="3964"/>
        <item m="1" x="3425"/>
        <item m="1" x="3329"/>
        <item m="1" x="3856"/>
        <item m="1" x="3330"/>
        <item m="1" x="3837"/>
        <item m="1" x="3937"/>
        <item m="1" x="3735"/>
        <item m="1" x="3830"/>
        <item m="1" x="3353"/>
        <item m="1" x="3859"/>
        <item m="1" x="3900"/>
        <item m="1" x="3605"/>
        <item m="1" x="3488"/>
        <item m="1" x="3928"/>
        <item m="1" x="3331"/>
        <item m="1" x="3676"/>
        <item m="1" x="3612"/>
        <item m="1" x="3715"/>
        <item m="1" x="3929"/>
        <item m="1" x="3800"/>
        <item m="1" x="3287"/>
        <item m="1" x="3985"/>
        <item m="1" x="3986"/>
        <item m="1" x="3930"/>
        <item m="1" x="3141"/>
        <item m="1" x="3756"/>
        <item m="1" x="3749"/>
        <item m="1" x="3832"/>
        <item m="1" x="3573"/>
        <item m="1" x="3931"/>
        <item m="1" x="3817"/>
        <item m="1" x="3562"/>
        <item m="1" x="3561"/>
        <item m="1" x="3301"/>
        <item m="1" x="3778"/>
        <item m="1" x="3720"/>
        <item m="1" x="3779"/>
        <item m="1" x="3501"/>
        <item m="1" x="3906"/>
        <item m="1" x="3049"/>
        <item m="1" x="3780"/>
        <item m="1" x="3958"/>
        <item m="1" x="3303"/>
        <item m="1" x="3868"/>
        <item m="1" x="2889"/>
        <item m="1" x="3781"/>
        <item m="1" x="3869"/>
        <item m="1" x="3232"/>
        <item m="1" x="3933"/>
        <item m="1" x="3988"/>
        <item m="1" x="3989"/>
        <item m="1" x="3067"/>
        <item m="1" x="4001"/>
        <item m="1" x="3295"/>
        <item m="1" x="3458"/>
        <item m="1" x="3332"/>
        <item m="1" x="3675"/>
        <item m="1" x="3990"/>
        <item m="1" x="3934"/>
        <item m="1" x="3940"/>
        <item m="1" x="3696"/>
        <item m="1" x="3672"/>
        <item m="1" x="3031"/>
        <item m="1" x="3032"/>
        <item m="1" x="3733"/>
        <item m="1" x="3899"/>
        <item m="1" x="3935"/>
        <item m="1" x="3936"/>
        <item m="1" x="3843"/>
        <item m="1" x="3944"/>
        <item m="1" x="3945"/>
        <item m="1" x="3943"/>
        <item m="1" x="3844"/>
        <item m="1" x="3845"/>
        <item m="1" x="3849"/>
        <item m="1" x="3853"/>
        <item m="1" x="3854"/>
        <item m="1" x="3726"/>
        <item m="1" x="3479"/>
        <item m="1" x="3851"/>
        <item m="1" x="3852"/>
        <item m="1" x="3723"/>
        <item m="1" x="3487"/>
        <item m="1" x="3850"/>
        <item m="1" x="3472"/>
        <item m="1" x="3825"/>
        <item m="1" x="3827"/>
        <item m="1" x="3485"/>
        <item m="1" x="3354"/>
        <item m="1" x="3426"/>
        <item m="1" x="3826"/>
        <item m="1" x="3828"/>
        <item m="1" x="3653"/>
        <item m="1" x="3871"/>
        <item m="1" x="3872"/>
        <item m="1" x="3333"/>
        <item m="1" x="2879"/>
        <item m="1" x="3334"/>
        <item m="1" x="2829"/>
        <item m="1" x="3783"/>
        <item m="1" x="3991"/>
        <item m="1" x="3992"/>
        <item m="1" x="3677"/>
        <item m="1" x="3660"/>
        <item m="1" x="3994"/>
        <item m="1" x="3286"/>
        <item m="1" x="3568"/>
        <item m="1" x="3433"/>
        <item m="1" x="3434"/>
        <item m="1" x="3421"/>
        <item m="1" x="3435"/>
        <item m="1" x="3335"/>
        <item m="1" x="3816"/>
        <item m="1" x="3436"/>
        <item m="1" x="3589"/>
        <item m="1" x="3785"/>
        <item m="1" x="3412"/>
        <item m="1" x="3590"/>
        <item m="1" x="2816"/>
        <item m="1" x="3037"/>
        <item m="1" x="2815"/>
        <item m="1" x="3995"/>
        <item m="1" x="2988"/>
        <item m="1" x="3415"/>
        <item m="1" x="3422"/>
        <item m="1" x="3984"/>
        <item m="1" x="3227"/>
        <item m="1" x="3259"/>
        <item m="1" x="3290"/>
        <item m="1" x="3489"/>
        <item m="1" x="3291"/>
        <item m="1" x="3357"/>
        <item m="1" x="3478"/>
        <item m="1" x="3829"/>
        <item m="1" x="3360"/>
        <item m="1" x="3361"/>
        <item m="1" x="3362"/>
        <item m="1" x="3363"/>
        <item m="1" x="3371"/>
        <item m="1" x="2989"/>
        <item m="1" x="3582"/>
        <item m="1" x="2990"/>
        <item m="1" x="3284"/>
        <item m="1" x="3567"/>
        <item m="1" x="3794"/>
        <item m="1" x="3473"/>
        <item m="1" x="3857"/>
        <item m="1" x="3114"/>
        <item m="1" x="3429"/>
        <item m="1" x="3588"/>
        <item m="1" x="3474"/>
        <item m="1" x="3787"/>
        <item m="1" x="3356"/>
        <item m="1" x="3119"/>
        <item m="1" x="3269"/>
        <item m="1" x="3443"/>
        <item m="1" x="3614"/>
        <item m="1" x="3615"/>
        <item m="1" x="3996"/>
        <item m="1" x="3836"/>
        <item m="1" x="3463"/>
        <item m="1" x="3997"/>
        <item m="1" x="3444"/>
        <item m="1" x="3788"/>
        <item m="1" x="3789"/>
        <item m="1" x="3105"/>
        <item m="1" x="3396"/>
        <item m="1" x="3401"/>
        <item m="1" x="3155"/>
        <item m="1" x="3228"/>
        <item m="1" x="3217"/>
        <item m="1" x="3619"/>
        <item m="1" x="3358"/>
        <item m="1" x="3620"/>
        <item m="1" x="3622"/>
        <item m="1" x="3583"/>
        <item m="1" x="3790"/>
        <item m="1" x="2770"/>
        <item m="1" x="3447"/>
        <item m="1" x="3449"/>
        <item m="1" x="3430"/>
        <item m="1" x="3427"/>
        <item m="1" x="3919"/>
        <item m="1" x="3214"/>
        <item m="1" x="3623"/>
        <item m="1" x="3791"/>
        <item m="1" x="3625"/>
        <item m="1" x="3792"/>
        <item m="1" x="3431"/>
        <item m="1" x="3413"/>
        <item m="1" x="3313"/>
        <item m="1" x="2757"/>
        <item m="1" x="3627"/>
        <item m="1" x="3450"/>
        <item m="1" x="3451"/>
        <item m="1" x="3144"/>
        <item m="1" x="3793"/>
        <item m="1" x="3454"/>
        <item m="1" x="3630"/>
        <item m="1" x="3631"/>
        <item m="1" x="3515"/>
        <item m="1" x="3455"/>
        <item m="1" x="3516"/>
        <item m="1" x="3230"/>
        <item m="1" x="3517"/>
        <item m="1" x="3456"/>
        <item m="1" x="3304"/>
        <item m="1" x="3493"/>
        <item m="1" x="3305"/>
        <item m="1" x="3703"/>
        <item m="1" x="3518"/>
        <item m="1" x="3598"/>
        <item m="1" x="3519"/>
        <item m="1" x="3770"/>
        <item m="1" x="3771"/>
        <item m="1" x="3499"/>
        <item m="1" x="3772"/>
        <item m="1" x="3520"/>
        <item m="1" x="3521"/>
        <item m="1" x="3145"/>
        <item m="1" x="3658"/>
        <item m="1" x="3414"/>
        <item m="1" x="3146"/>
        <item m="1" x="3068"/>
        <item m="1" x="3812"/>
        <item m="1" x="3668"/>
        <item m="1" x="3564"/>
        <item m="1" x="3565"/>
        <item m="1" x="3566"/>
        <item m="1" x="3731"/>
        <item m="1" x="3397"/>
        <item m="1" x="3400"/>
        <item m="1" x="3718"/>
        <item m="1" x="3716"/>
        <item m="1" x="3670"/>
        <item m="1" x="3669"/>
        <item m="1" x="3599"/>
        <item m="1" x="2946"/>
        <item m="1" x="3147"/>
        <item m="1" x="3811"/>
        <item m="1" x="3126"/>
        <item m="1" x="3428"/>
        <item m="1" x="3137"/>
        <item m="1" x="3563"/>
        <item m="1" x="3148"/>
        <item m="1" x="3307"/>
        <item m="1" x="3039"/>
        <item m="1" x="3524"/>
        <item m="1" x="3308"/>
        <item m="1" x="3417"/>
        <item m="1" x="3309"/>
        <item m="1" x="3254"/>
        <item m="1" x="3580"/>
        <item m="1" x="3525"/>
        <item m="1" x="3424"/>
        <item m="1" x="3586"/>
        <item m="1" x="3491"/>
        <item m="1" x="3258"/>
        <item m="1" x="3500"/>
        <item m="1" x="3048"/>
        <item m="1" x="3047"/>
        <item m="1" x="3206"/>
        <item m="1" x="3527"/>
        <item m="1" x="3310"/>
        <item m="1" x="3346"/>
        <item m="1" x="3041"/>
        <item m="1" x="3528"/>
        <item m="1" x="3529"/>
        <item m="1" x="3311"/>
        <item m="1" x="3152"/>
        <item m="1" x="3530"/>
        <item m="1" x="3153"/>
        <item m="1" x="3372"/>
        <item m="1" x="3130"/>
        <item m="1" x="3741"/>
        <item m="1" x="3740"/>
        <item m="1" x="3408"/>
        <item m="1" x="3373"/>
        <item m="1" x="3374"/>
        <item m="1" x="3376"/>
        <item m="1" x="3233"/>
        <item m="1" x="3234"/>
        <item m="1" x="3531"/>
        <item m="1" x="3587"/>
        <item m="1" x="3692"/>
        <item m="1" x="3694"/>
        <item m="1" x="3058"/>
        <item m="1" x="3235"/>
        <item m="1" x="3236"/>
        <item m="1" x="3482"/>
        <item m="1" x="3237"/>
        <item m="1" x="3697"/>
        <item m="1" x="3255"/>
        <item m="1" x="2960"/>
        <item m="1" x="3279"/>
        <item m="1" x="3131"/>
        <item m="1" x="2941"/>
        <item m="1" x="3051"/>
        <item m="1" x="3044"/>
        <item m="1" x="3707"/>
        <item m="1" x="3132"/>
        <item m="1" x="3293"/>
        <item m="1" x="3218"/>
        <item m="1" x="3585"/>
        <item m="1" x="3699"/>
        <item m="1" x="3211"/>
        <item m="1" x="3212"/>
        <item m="1" x="3116"/>
        <item m="1" x="3392"/>
        <item m="1" x="3552"/>
        <item m="1" x="3395"/>
        <item m="1" x="3409"/>
        <item m="1" x="3410"/>
        <item m="1" x="3555"/>
        <item m="1" x="3477"/>
        <item m="1" x="3394"/>
        <item m="1" x="3270"/>
        <item m="1" x="3398"/>
        <item m="1" x="3814"/>
        <item m="1" x="3411"/>
        <item m="1" x="3556"/>
        <item m="1" x="3557"/>
        <item m="1" x="3730"/>
        <item m="1" x="3125"/>
        <item m="1" x="2979"/>
        <item m="1" x="3285"/>
        <item m="1" x="3938"/>
        <item m="1" x="3139"/>
        <item m="1" x="3939"/>
        <item m="1" x="3584"/>
        <item m="1" x="3432"/>
        <item m="1" x="3480"/>
        <item m="1" x="3481"/>
        <item m="1" x="3804"/>
        <item m="1" x="3803"/>
        <item m="1" x="3728"/>
        <item m="1" x="3729"/>
        <item m="1" x="3784"/>
        <item m="1" x="3297"/>
        <item m="1" x="2975"/>
        <item m="1" x="3220"/>
        <item m="1" x="3608"/>
        <item m="1" x="2892"/>
        <item m="1" x="2976"/>
        <item m="1" x="3300"/>
        <item m="1" x="3437"/>
        <item m="1" x="3127"/>
        <item m="1" x="3438"/>
        <item m="1" x="3405"/>
        <item m="1" x="3406"/>
        <item m="1" x="3407"/>
        <item m="1" x="3115"/>
        <item m="1" x="3439"/>
        <item m="1" x="3440"/>
        <item m="1" x="3441"/>
        <item m="1" x="3577"/>
        <item m="1" x="3221"/>
        <item m="1" x="3419"/>
        <item m="1" x="3575"/>
        <item m="1" x="3609"/>
        <item m="1" x="2977"/>
        <item m="1" x="3948"/>
        <item m="1" x="3135"/>
        <item m="1" x="3052"/>
        <item m="1" x="3610"/>
        <item m="1" x="3611"/>
        <item m="1" x="3786"/>
        <item m="1" x="3260"/>
        <item m="1" x="3613"/>
        <item m="1" x="3616"/>
        <item m="1" x="3140"/>
        <item m="1" x="3391"/>
        <item m="1" x="2982"/>
        <item m="1" x="3103"/>
        <item m="1" x="3617"/>
        <item m="1" x="3690"/>
        <item m="1" x="3042"/>
        <item m="1" x="3043"/>
        <item m="1" x="3618"/>
        <item m="1" x="3054"/>
        <item m="1" x="3416"/>
        <item m="1" x="3112"/>
        <item m="1" x="3445"/>
        <item m="1" x="3621"/>
        <item m="1" x="3446"/>
        <item m="1" x="3661"/>
        <item m="1" x="3662"/>
        <item m="1" x="3663"/>
        <item m="1" x="3448"/>
        <item m="1" x="3418"/>
        <item m="1" x="3302"/>
        <item m="1" x="2983"/>
        <item m="1" x="3578"/>
        <item m="1" x="3626"/>
        <item m="1" x="3063"/>
        <item m="1" x="3064"/>
        <item m="1" x="2984"/>
        <item m="1" x="3628"/>
        <item m="1" x="3065"/>
        <item m="1" x="3452"/>
        <item m="1" x="2986"/>
        <item m="1" x="3453"/>
        <item m="1" x="3629"/>
        <item m="1" x="3359"/>
        <item m="1" x="3695"/>
        <item m="1" x="3261"/>
        <item m="1" x="3280"/>
        <item m="1" x="3281"/>
        <item m="1" x="3282"/>
        <item m="1" x="3275"/>
        <item m="1" x="3457"/>
        <item m="1" x="3717"/>
        <item m="1" x="3306"/>
        <item m="1" x="3494"/>
        <item m="1" x="3632"/>
        <item m="1" x="3369"/>
        <item m="1" x="3046"/>
        <item m="1" x="3045"/>
        <item m="1" x="2906"/>
        <item m="1" x="3278"/>
        <item m="1" x="3055"/>
        <item m="1" x="3813"/>
        <item m="1" x="3547"/>
        <item m="1" x="3522"/>
        <item m="1" x="3993"/>
        <item m="1" x="3459"/>
        <item m="1" x="3523"/>
        <item m="1" x="3633"/>
        <item m="1" x="3460"/>
        <item m="1" x="3558"/>
        <item m="1" x="3635"/>
        <item m="1" x="3060"/>
        <item m="1" x="2980"/>
        <item m="1" x="3526"/>
        <item m="1" x="3636"/>
        <item m="1" x="3403"/>
        <item m="1" x="3151"/>
        <item m="1" x="3572"/>
        <item m="1" x="3461"/>
        <item m="1" x="3637"/>
        <item m="1" x="3713"/>
        <item m="1" x="3799"/>
        <item m="1" x="3271"/>
        <item m="1" x="3312"/>
        <item m="1" x="3484"/>
        <item m="1" x="3442"/>
        <item m="1" x="3071"/>
        <item m="1" x="2840"/>
        <item m="1" x="3072"/>
        <item m="1" x="3638"/>
        <item m="1" x="2838"/>
        <item m="1" x="3462"/>
        <item m="1" x="3057"/>
        <item m="1" x="3639"/>
        <item m="1" x="3831"/>
        <item m="1" x="3364"/>
        <item m="1" x="2774"/>
        <item m="1" x="3640"/>
        <item m="1" x="3393"/>
        <item m="1" x="3839"/>
        <item m="1" x="3642"/>
        <item m="1" x="3464"/>
        <item m="1" x="3643"/>
        <item m="1" x="3574"/>
        <item m="1" x="3644"/>
        <item m="1" x="3664"/>
        <item m="1" x="3691"/>
        <item m="1" x="2967"/>
        <item m="1" x="3665"/>
        <item m="1" x="3533"/>
        <item m="1" x="3365"/>
        <item m="1" x="3645"/>
        <item m="1" x="2992"/>
        <item m="1" x="2820"/>
        <item m="1" x="3100"/>
        <item m="1" x="2993"/>
        <item m="1" x="3136"/>
        <item m="1" x="3646"/>
        <item m="1" x="3647"/>
        <item m="1" x="2631"/>
        <item m="1" x="3157"/>
        <item m="1" x="3534"/>
        <item m="1" x="3158"/>
        <item m="1" x="3059"/>
        <item m="1" x="3714"/>
        <item m="1" x="3648"/>
        <item m="1" x="2995"/>
        <item m="1" x="3314"/>
        <item m="1" x="2997"/>
        <item m="1" x="2998"/>
        <item m="1" x="3649"/>
        <item m="1" x="2999"/>
        <item m="1" x="3650"/>
        <item m="1" x="3399"/>
        <item m="1" x="3535"/>
        <item m="1" x="3651"/>
        <item m="1" x="3467"/>
        <item m="1" x="2890"/>
        <item m="1" x="3315"/>
        <item m="1" x="3468"/>
        <item m="1" x="3469"/>
        <item m="1" x="3570"/>
        <item m="1" x="3569"/>
        <item m="1" x="2633"/>
        <item m="1" x="3502"/>
        <item m="1" x="3219"/>
        <item m="1" x="2425"/>
        <item m="1" x="3601"/>
        <item m="1" x="3495"/>
        <item m="1" x="2896"/>
        <item m="1" x="2897"/>
        <item m="1" x="2895"/>
        <item m="1" x="3591"/>
        <item m="1" x="3476"/>
        <item m="1" x="3743"/>
        <item m="1" x="3503"/>
        <item m="1" x="2636"/>
        <item m="1" x="3504"/>
        <item m="1" x="2767"/>
        <item m="1" x="3763"/>
        <item m="1" x="3128"/>
        <item m="1" x="3377"/>
        <item m="1" x="3423"/>
        <item m="1" x="2775"/>
        <item m="1" x="3999"/>
        <item m="1" x="4000"/>
        <item m="1" x="3571"/>
        <item m="1" x="2905"/>
        <item m="1" x="2632"/>
        <item m="1" x="3666"/>
        <item m="1" x="2268"/>
        <item m="1" x="2772"/>
        <item m="1" x="3120"/>
        <item m="1" x="3402"/>
        <item m="1" x="3560"/>
        <item m="1" x="3559"/>
        <item m="1" x="3370"/>
        <item m="1" x="2839"/>
        <item m="1" x="3835"/>
        <item m="1" x="3704"/>
        <item m="1" x="2640"/>
        <item m="1" x="3073"/>
        <item m="1" x="3366"/>
        <item m="1" x="3932"/>
        <item m="1" x="1710"/>
        <item m="1" x="2609"/>
        <item m="1" x="2643"/>
        <item m="1" x="2546"/>
        <item m="1" x="2175"/>
        <item m="1" x="2644"/>
        <item m="1" x="3512"/>
        <item m="1" x="3133"/>
        <item m="1" x="3124"/>
        <item m="1" x="3634"/>
        <item m="1" x="3093"/>
        <item m="1" x="2199"/>
        <item m="1" x="2777"/>
        <item m="1" x="2266"/>
        <item m="1" x="2991"/>
        <item m="1" x="3154"/>
        <item m="1" x="3513"/>
        <item m="1" x="3641"/>
        <item m="1" x="3706"/>
        <item m="1" x="3367"/>
        <item m="1" x="3514"/>
        <item m="1" x="3624"/>
        <item m="1" x="2182"/>
        <item m="1" x="2183"/>
        <item m="1" x="2638"/>
        <item m="1" x="3102"/>
        <item m="1" x="3070"/>
        <item m="1" x="2978"/>
        <item m="1" x="3375"/>
        <item m="1" x="3711"/>
        <item m="1" x="3532"/>
        <item m="1" x="3262"/>
        <item m="1" x="3263"/>
        <item m="1" x="3056"/>
        <item m="1" x="2641"/>
        <item m="1" x="1600"/>
        <item m="1" x="3273"/>
        <item m="1" x="3680"/>
        <item m="1" x="3338"/>
        <item m="1" x="3339"/>
        <item m="1" x="3340"/>
        <item m="1" x="3341"/>
        <item m="1" x="3202"/>
        <item m="1" x="3203"/>
        <item m="1" x="3342"/>
        <item m="1" x="2817"/>
        <item m="1" x="2818"/>
        <item m="1" x="2612"/>
        <item m="1" x="3101"/>
        <item m="1" x="2944"/>
        <item m="1" x="3209"/>
        <item m="1" x="3344"/>
        <item m="1" x="3107"/>
        <item m="1" x="2825"/>
        <item m="1" x="2949"/>
        <item m="1" x="3486"/>
        <item m="1" x="3345"/>
        <item m="1" x="2963"/>
        <item m="1" x="2964"/>
        <item m="1" x="3351"/>
        <item m="1" x="3283"/>
        <item m="1" x="3352"/>
        <item m="1" x="2970"/>
        <item m="1" x="2971"/>
        <item m="1" x="2831"/>
        <item m="1" x="3652"/>
        <item m="1" x="3355"/>
        <item m="1" x="2738"/>
        <item m="1" x="3592"/>
        <item m="1" x="2834"/>
        <item m="1" x="2835"/>
        <item m="1" x="2540"/>
        <item m="1" x="2837"/>
        <item m="1" x="3509"/>
        <item m="1" x="3061"/>
        <item m="1" x="3368"/>
        <item m="1" x="3069"/>
        <item m="1" x="3465"/>
        <item m="1" x="3156"/>
        <item m="1" x="3159"/>
        <item m="1" x="2994"/>
        <item m="1" x="3378"/>
        <item m="1" x="3466"/>
        <item m="1" x="2996"/>
        <item m="1" x="3379"/>
        <item m="1" x="3160"/>
        <item m="1" x="2200"/>
        <item m="1" x="3161"/>
        <item m="1" x="3162"/>
        <item m="1" x="3380"/>
        <item m="1" x="2908"/>
        <item m="1" x="2909"/>
        <item m="1" x="2910"/>
        <item m="1" x="2842"/>
        <item m="1" x="3381"/>
        <item m="1" x="2911"/>
        <item m="1" x="3076"/>
        <item m="1" x="2780"/>
        <item m="1" x="3383"/>
        <item m="1" x="3164"/>
        <item m="1" x="3077"/>
        <item m="1" x="2883"/>
        <item m="1" x="3078"/>
        <item m="1" x="3079"/>
        <item m="1" x="3080"/>
        <item m="1" x="3165"/>
        <item m="1" x="3318"/>
        <item m="1" x="3082"/>
        <item m="1" x="2548"/>
        <item m="1" x="3002"/>
        <item m="1" x="3319"/>
        <item m="1" x="2844"/>
        <item m="1" x="2845"/>
        <item m="1" x="2846"/>
        <item m="1" x="3384"/>
        <item m="1" x="3239"/>
        <item m="1" x="3385"/>
        <item m="1" x="3240"/>
        <item m="1" x="3386"/>
        <item m="1" x="3387"/>
        <item m="1" x="3241"/>
        <item m="1" x="2847"/>
        <item m="1" x="3167"/>
        <item m="1" x="3536"/>
        <item m="1" x="3242"/>
        <item m="1" x="3004"/>
        <item m="1" x="3336"/>
        <item m="1" x="3243"/>
        <item m="1" x="2848"/>
        <item m="1" x="3537"/>
        <item m="1" x="3388"/>
        <item m="1" x="3006"/>
        <item m="1" x="3337"/>
        <item m="1" x="3173"/>
        <item m="1" x="3007"/>
        <item m="1" x="3244"/>
        <item m="1" x="3008"/>
        <item m="1" x="3009"/>
        <item m="1" x="2885"/>
        <item m="1" x="3389"/>
        <item m="1" x="3538"/>
        <item m="1" x="3539"/>
        <item m="1" x="3540"/>
        <item m="1" x="3541"/>
        <item m="1" x="3542"/>
        <item m="1" x="1602"/>
        <item m="1" x="3094"/>
        <item m="1" x="2526"/>
        <item m="1" x="2819"/>
        <item m="1" x="3099"/>
        <item m="1" x="3343"/>
        <item m="1" x="2942"/>
        <item m="1" x="2880"/>
        <item m="1" x="2881"/>
        <item m="1" x="2893"/>
        <item m="1" x="2257"/>
        <item m="1" x="3274"/>
        <item m="1" x="3110"/>
        <item m="1" x="2258"/>
        <item m="1" x="3113"/>
        <item m="1" x="2950"/>
        <item m="1" x="3256"/>
        <item m="1" x="3257"/>
        <item m="1" x="3276"/>
        <item m="1" x="2951"/>
        <item m="1" x="2894"/>
        <item m="1" x="3277"/>
        <item m="1" x="2444"/>
        <item m="1" x="3117"/>
        <item m="1" x="2190"/>
        <item m="1" x="2446"/>
        <item m="1" x="2966"/>
        <item m="1" x="3122"/>
        <item m="1" x="3496"/>
        <item m="1" x="2972"/>
        <item m="1" x="3288"/>
        <item m="1" x="3289"/>
        <item m="1" x="3216"/>
        <item m="1" x="3506"/>
        <item m="1" x="2462"/>
        <item m="1" x="3000"/>
        <item m="1" x="3075"/>
        <item m="1" x="3316"/>
        <item m="1" x="3382"/>
        <item m="1" x="3163"/>
        <item m="1" x="3317"/>
        <item m="1" x="3475"/>
        <item m="1" x="2272"/>
        <item m="1" x="3264"/>
        <item m="1" x="3265"/>
        <item m="1" x="3081"/>
        <item m="1" x="3238"/>
        <item m="1" x="3266"/>
        <item m="1" x="3320"/>
        <item m="1" x="2913"/>
        <item m="1" x="3166"/>
        <item m="1" x="2463"/>
        <item m="1" x="2549"/>
        <item m="1" x="3003"/>
        <item m="1" x="3470"/>
        <item m="1" x="2647"/>
        <item m="1" x="1712"/>
        <item m="1" x="3083"/>
        <item m="1" x="3168"/>
        <item m="1" x="3169"/>
        <item m="1" x="2648"/>
        <item m="1" x="3170"/>
        <item m="1" x="3171"/>
        <item m="1" x="3005"/>
        <item m="1" x="3321"/>
        <item m="1" x="3172"/>
        <item m="1" x="2650"/>
        <item m="1" x="3174"/>
        <item m="1" x="2652"/>
        <item m="1" x="3010"/>
        <item m="1" x="2464"/>
        <item m="1" x="3322"/>
        <item m="1" x="1713"/>
        <item m="1" x="2653"/>
        <item m="1" x="3084"/>
        <item m="1" x="3323"/>
        <item m="1" x="3324"/>
        <item m="1" x="2654"/>
        <item m="1" x="3175"/>
        <item m="1" x="3176"/>
        <item m="1" x="3177"/>
        <item m="1" x="3178"/>
        <item m="1" x="3179"/>
        <item m="1" x="3180"/>
        <item m="1" x="3181"/>
        <item m="1" x="3182"/>
        <item m="1" x="2550"/>
        <item m="1" x="3325"/>
        <item m="1" x="3184"/>
        <item m="1" x="3267"/>
        <item m="1" x="3014"/>
        <item m="1" x="3186"/>
        <item m="1" x="3187"/>
        <item m="1" x="3015"/>
        <item m="1" x="3018"/>
        <item m="1" x="3543"/>
        <item m="1" x="3544"/>
        <item m="1" x="3545"/>
        <item m="1" x="3546"/>
        <item m="1" x="3248"/>
        <item m="1" x="3249"/>
        <item m="1" x="2610"/>
        <item m="1" x="3034"/>
        <item m="1" x="3098"/>
        <item m="1" x="3035"/>
        <item m="1" x="3208"/>
        <item m="1" x="2613"/>
        <item m="1" x="2429"/>
        <item m="1" x="2821"/>
        <item m="1" x="2617"/>
        <item m="1" x="3210"/>
        <item m="1" x="3106"/>
        <item m="1" x="3108"/>
        <item m="1" x="3109"/>
        <item m="1" x="2619"/>
        <item m="1" x="2620"/>
        <item m="1" x="3347"/>
        <item m="1" x="3348"/>
        <item m="1" x="3349"/>
        <item m="1" x="3350"/>
        <item m="1" x="1661"/>
        <item m="1" x="2961"/>
        <item m="1" x="2962"/>
        <item m="1" x="3213"/>
        <item m="1" x="2965"/>
        <item m="1" x="2191"/>
        <item m="1" x="3040"/>
        <item m="1" x="2261"/>
        <item m="1" x="3121"/>
        <item m="1" x="3215"/>
        <item m="1" x="1671"/>
        <item m="1" x="3123"/>
        <item m="1" x="2832"/>
        <item m="1" x="3134"/>
        <item m="1" x="2902"/>
        <item m="1" x="3053"/>
        <item m="1" x="2903"/>
        <item m="1" x="2836"/>
        <item m="1" x="3138"/>
        <item m="1" x="2773"/>
        <item m="1" x="3222"/>
        <item m="1" x="3183"/>
        <item m="1" x="3011"/>
        <item m="1" x="3185"/>
        <item m="1" x="3012"/>
        <item m="1" x="3013"/>
        <item m="1" x="3085"/>
        <item m="1" x="3245"/>
        <item m="1" x="2657"/>
        <item m="1" x="3016"/>
        <item m="1" x="1716"/>
        <item m="1" x="2914"/>
        <item m="1" x="3033"/>
        <item m="1" x="1717"/>
        <item m="1" x="3017"/>
        <item m="1" x="3019"/>
        <item m="1" x="3020"/>
        <item m="1" x="3021"/>
        <item m="1" x="2886"/>
        <item m="1" x="2915"/>
        <item m="1" x="2916"/>
        <item m="1" x="3246"/>
        <item m="1" x="3247"/>
        <item m="1" x="2917"/>
        <item m="1" x="3188"/>
        <item m="1" x="3250"/>
        <item m="1" x="3189"/>
        <item m="1" x="3471"/>
        <item m="1" x="2849"/>
        <item m="1" x="2918"/>
        <item m="1" x="2919"/>
        <item m="1" x="3326"/>
        <item m="1" x="2920"/>
        <item m="1" x="2551"/>
        <item m="1" x="3022"/>
        <item m="1" x="3086"/>
        <item m="1" x="2850"/>
        <item m="1" x="2659"/>
        <item m="1" x="3190"/>
        <item m="1" x="2783"/>
        <item m="1" x="2851"/>
        <item m="1" x="3191"/>
        <item m="1" x="2921"/>
        <item m="1" x="3087"/>
        <item m="1" x="2852"/>
        <item m="1" x="3268"/>
        <item m="1" x="2784"/>
        <item m="1" x="2276"/>
        <item m="1" x="2660"/>
        <item m="1" x="3192"/>
        <item m="1" x="2553"/>
        <item m="1" x="3193"/>
        <item m="1" x="1719"/>
        <item m="1" x="2853"/>
        <item m="1" x="3327"/>
        <item m="1" x="3194"/>
        <item m="1" x="3251"/>
        <item m="1" x="2785"/>
        <item m="1" x="3252"/>
        <item m="1" x="2854"/>
        <item m="1" x="3088"/>
        <item m="1" x="3195"/>
        <item m="1" x="2662"/>
        <item m="1" x="3253"/>
        <item m="1" x="3328"/>
        <item m="1" x="3023"/>
        <item m="1" x="2786"/>
        <item m="1" x="1720"/>
        <item m="1" x="2857"/>
        <item m="1" x="3196"/>
        <item m="1" x="3390"/>
        <item m="1" x="2466"/>
        <item m="1" x="2663"/>
        <item m="1" x="3197"/>
        <item m="1" x="2664"/>
        <item m="1" x="2665"/>
        <item m="1" x="2787"/>
        <item m="1" x="2744"/>
        <item m="1" x="1686"/>
        <item m="1" x="1718"/>
        <item m="1" x="1721"/>
        <item m="1" x="2788"/>
        <item m="1" x="2745"/>
        <item m="1" x="2746"/>
        <item m="1" x="2747"/>
        <item m="1" x="2748"/>
        <item m="1" x="2749"/>
        <item m="1" x="2669"/>
        <item m="1" x="3024"/>
        <item m="1" x="2887"/>
        <item m="1" x="2891"/>
        <item m="1" x="3111"/>
        <item m="1" x="3118"/>
        <item m="1" x="2826"/>
        <item m="1" x="2827"/>
        <item m="1" x="2898"/>
        <item m="1" x="3050"/>
        <item m="1" x="2635"/>
        <item m="1" x="3223"/>
        <item m="1" x="3224"/>
        <item m="1" x="3225"/>
        <item m="1" x="3226"/>
        <item m="1" x="2981"/>
        <item m="1" x="3062"/>
        <item m="1" x="3143"/>
        <item m="1" x="2985"/>
        <item m="1" x="3229"/>
        <item m="1" x="3231"/>
        <item m="1" x="3149"/>
        <item m="1" x="3150"/>
        <item m="1" x="2666"/>
        <item m="1" x="2667"/>
        <item m="1" x="2858"/>
        <item m="1" x="2789"/>
        <item m="1" x="2860"/>
        <item m="1" x="2861"/>
        <item m="1" x="3198"/>
        <item m="1" x="1726"/>
        <item m="1" x="3095"/>
        <item m="1" x="3096"/>
        <item m="1" x="3097"/>
        <item m="1" x="2431"/>
        <item m="1" x="2824"/>
        <item m="1" x="2618"/>
        <item m="1" x="2187"/>
        <item m="1" x="2952"/>
        <item m="1" x="2953"/>
        <item m="1" x="2954"/>
        <item m="1" x="2955"/>
        <item m="1" x="2956"/>
        <item m="1" x="2957"/>
        <item m="1" x="2958"/>
        <item m="1" x="2959"/>
        <item m="1" x="1672"/>
        <item m="1" x="2192"/>
        <item m="1" x="2899"/>
        <item m="1" x="2904"/>
        <item m="1" x="3066"/>
        <item m="1" x="2275"/>
        <item m="1" x="2855"/>
        <item m="1" x="3089"/>
        <item m="1" x="3090"/>
        <item m="1" x="2859"/>
        <item m="1" x="2277"/>
        <item m="1" x="3025"/>
        <item m="1" x="3026"/>
        <item m="1" x="2922"/>
        <item m="1" x="3199"/>
        <item m="1" x="3091"/>
        <item m="1" x="2750"/>
        <item m="1" x="2814"/>
        <item m="1" x="2939"/>
        <item m="1" x="1615"/>
        <item m="1" x="3104"/>
        <item m="1" x="2828"/>
        <item m="1" x="2830"/>
        <item m="1" x="2969"/>
        <item m="1" x="2630"/>
        <item m="1" x="2833"/>
        <item m="1" x="2195"/>
        <item m="1" x="3142"/>
        <item m="1" x="2542"/>
        <item m="1" x="2779"/>
        <item m="1" x="2862"/>
        <item m="1" x="2864"/>
        <item m="1" x="2865"/>
        <item m="1" x="2866"/>
        <item m="1" x="2867"/>
        <item m="1" x="2278"/>
        <item m="1" x="2279"/>
        <item m="1" x="2868"/>
        <item m="1" x="2280"/>
        <item m="1" x="1731"/>
        <item m="1" x="2869"/>
        <item m="1" x="3027"/>
        <item m="1" x="1732"/>
        <item m="1" x="3200"/>
        <item m="1" x="2556"/>
        <item m="1" x="2795"/>
        <item m="1" x="2796"/>
        <item m="1" x="1735"/>
        <item m="1" x="1736"/>
        <item m="1" x="2798"/>
        <item m="1" x="2799"/>
        <item m="1" x="3029"/>
        <item m="1" x="2759"/>
        <item m="1" x="2253"/>
        <item m="1" x="2254"/>
        <item m="1" x="2174"/>
        <item m="1" x="3036"/>
        <item m="1" x="2822"/>
        <item m="1" x="2823"/>
        <item m="1" x="2762"/>
        <item m="1" x="3038"/>
        <item m="1" x="2737"/>
        <item m="1" x="2947"/>
        <item m="1" x="2948"/>
        <item m="1" x="2260"/>
        <item m="1" x="2622"/>
        <item m="1" x="2765"/>
        <item m="1" x="2449"/>
        <item m="1" x="2625"/>
        <item m="1" x="2451"/>
        <item m="1" x="2968"/>
        <item m="1" x="2629"/>
        <item m="1" x="2452"/>
        <item m="1" x="2768"/>
        <item m="1" x="3129"/>
        <item m="1" x="2901"/>
        <item m="1" x="2771"/>
        <item m="1" x="2455"/>
        <item m="1" x="2856"/>
        <item m="1" x="2668"/>
        <item m="1" x="1727"/>
        <item m="1" x="2863"/>
        <item m="1" x="2468"/>
        <item m="1" x="2923"/>
        <item m="1" x="2924"/>
        <item m="1" x="2790"/>
        <item m="1" x="2925"/>
        <item m="1" x="2203"/>
        <item m="1" x="2926"/>
        <item m="1" x="2204"/>
        <item m="1" x="2205"/>
        <item m="1" x="2927"/>
        <item m="1" x="2751"/>
        <item m="1" x="2671"/>
        <item m="1" x="2928"/>
        <item m="1" x="2469"/>
        <item m="1" x="2672"/>
        <item m="1" x="2673"/>
        <item m="1" x="2870"/>
        <item m="1" x="2674"/>
        <item m="1" x="2791"/>
        <item m="1" x="2792"/>
        <item m="1" x="2871"/>
        <item m="1" x="2929"/>
        <item m="1" x="2930"/>
        <item m="1" x="2793"/>
        <item m="1" x="2794"/>
        <item m="1" x="2752"/>
        <item m="1" x="2872"/>
        <item m="1" x="2473"/>
        <item m="1" x="2474"/>
        <item m="1" x="2797"/>
        <item m="1" x="2675"/>
        <item m="1" x="2475"/>
        <item m="1" x="3028"/>
        <item m="1" x="2676"/>
        <item m="1" x="3092"/>
        <item m="1" x="2206"/>
        <item m="1" x="2281"/>
        <item m="1" x="2931"/>
        <item m="1" x="2677"/>
        <item m="1" x="2678"/>
        <item m="1" x="2932"/>
        <item m="1" x="2933"/>
        <item m="1" x="2758"/>
        <item m="1" x="2940"/>
        <item m="1" x="2945"/>
        <item m="1" x="2766"/>
        <item m="1" x="3074"/>
        <item m="1" x="1728"/>
        <item m="1" x="1729"/>
        <item m="1" x="1730"/>
        <item m="1" x="2670"/>
        <item x="106"/>
        <item m="1" x="1737"/>
        <item m="1" x="1744"/>
        <item m="1" x="2679"/>
        <item m="1" x="2525"/>
        <item m="1" x="2763"/>
        <item m="1" x="2445"/>
        <item m="1" x="2764"/>
        <item m="1" x="2189"/>
        <item m="1" x="2900"/>
        <item m="1" x="2973"/>
        <item m="1" x="2974"/>
        <item m="1" x="2634"/>
        <item m="1" x="2776"/>
        <item m="1" x="2907"/>
        <item m="1" x="2543"/>
        <item m="1" x="2987"/>
        <item m="1" x="2639"/>
        <item m="1" x="2778"/>
        <item m="1" x="2645"/>
        <item m="1" x="2646"/>
        <item m="1" x="2884"/>
        <item m="1" x="2912"/>
        <item m="1" x="2202"/>
        <item m="1" x="2934"/>
        <item m="1" x="2209"/>
        <item m="1" x="2753"/>
        <item m="1" x="2479"/>
        <item m="1" x="2480"/>
        <item m="1" x="2481"/>
        <item m="1" x="2482"/>
        <item m="1" x="2681"/>
        <item m="1" x="2682"/>
        <item m="1" x="2283"/>
        <item m="1" x="2683"/>
        <item m="1" x="2684"/>
        <item m="1" x="2800"/>
        <item m="1" x="2558"/>
        <item m="1" x="2801"/>
        <item m="1" x="2802"/>
        <item m="1" x="2559"/>
        <item m="1" x="2686"/>
        <item m="1" x="2803"/>
        <item m="1" x="2563"/>
        <item m="1" x="2564"/>
        <item m="1" x="2565"/>
        <item m="1" x="1754"/>
        <item m="1" x="1755"/>
        <item m="1" x="2804"/>
        <item m="1" x="1756"/>
        <item m="1" x="2691"/>
        <item m="1" x="2806"/>
        <item m="1" x="2807"/>
        <item m="1" x="2566"/>
        <item m="1" x="2487"/>
        <item m="1" x="2808"/>
        <item m="1" x="2809"/>
        <item m="1" x="2810"/>
        <item m="1" x="2811"/>
        <item m="1" x="2754"/>
        <item m="1" x="1665"/>
        <item m="1" x="3001"/>
        <item m="1" x="2935"/>
        <item m="1" x="2936"/>
        <item m="1" x="2937"/>
        <item m="1" x="2938"/>
        <item m="1" x="2524"/>
        <item m="1" x="1607"/>
        <item m="1" x="2527"/>
        <item m="1" x="1628"/>
        <item m="1" x="1647"/>
        <item m="1" x="2438"/>
        <item m="1" x="2439"/>
        <item m="1" x="2440"/>
        <item m="1" x="2532"/>
        <item m="1" x="2441"/>
        <item m="1" x="2442"/>
        <item m="1" x="2533"/>
        <item m="1" x="2534"/>
        <item m="1" x="2535"/>
        <item m="1" x="2536"/>
        <item m="1" x="2537"/>
        <item m="1" x="2538"/>
        <item m="1" x="2539"/>
        <item m="1" x="2637"/>
        <item m="1" x="2458"/>
        <item m="1" x="2459"/>
        <item m="1" x="2460"/>
        <item m="1" x="2642"/>
        <item m="1" x="1747"/>
        <item m="1" x="1751"/>
        <item m="1" x="1752"/>
        <item m="1" x="1760"/>
        <item m="1" x="2488"/>
        <item m="1" x="2489"/>
        <item m="1" x="2567"/>
        <item m="1" x="2493"/>
        <item m="1" x="2568"/>
        <item m="1" x="2286"/>
        <item m="1" x="2569"/>
        <item m="1" x="2426"/>
        <item m="1" x="2251"/>
        <item m="1" x="1608"/>
        <item m="1" x="2433"/>
        <item m="1" x="2434"/>
        <item m="1" x="2435"/>
        <item m="1" x="2436"/>
        <item m="1" x="2530"/>
        <item m="1" x="2531"/>
        <item m="1" x="2621"/>
        <item m="1" x="1668"/>
        <item m="1" x="2623"/>
        <item m="1" x="2624"/>
        <item m="1" x="2262"/>
        <item m="1" x="2263"/>
        <item m="1" x="2194"/>
        <item m="1" x="2882"/>
        <item m="1" x="2453"/>
        <item m="1" x="1701"/>
        <item m="1" x="2541"/>
        <item m="1" x="2545"/>
        <item m="1" x="2781"/>
        <item m="1" x="2649"/>
        <item m="1" x="2651"/>
        <item m="1" x="2655"/>
        <item m="1" x="2656"/>
        <item m="1" x="2739"/>
        <item m="1" x="1715"/>
        <item m="1" x="2740"/>
        <item m="1" x="2658"/>
        <item m="1" x="2741"/>
        <item m="1" x="2742"/>
        <item m="1" x="2743"/>
        <item m="1" x="2782"/>
        <item m="1" x="2465"/>
        <item m="1" x="1753"/>
        <item m="1" x="2490"/>
        <item m="1" x="2491"/>
        <item m="1" x="2214"/>
        <item m="1" x="2492"/>
        <item m="1" x="2494"/>
        <item m="1" x="2495"/>
        <item m="1" x="2496"/>
        <item m="1" x="2497"/>
        <item m="1" x="1768"/>
        <item x="1416"/>
        <item m="1" x="2287"/>
        <item m="1" x="2498"/>
        <item m="1" x="2499"/>
        <item m="1" x="2500"/>
        <item m="1" x="2501"/>
        <item m="1" x="2502"/>
        <item m="1" x="2571"/>
        <item m="1" x="2218"/>
        <item m="1" x="2572"/>
        <item m="1" x="1773"/>
        <item m="1" x="2888"/>
        <item m="1" x="2574"/>
        <item m="1" x="2575"/>
        <item m="1" x="2504"/>
        <item m="1" x="2812"/>
        <item m="1" x="2576"/>
        <item m="1" x="2577"/>
        <item m="1" x="2703"/>
        <item m="1" x="2578"/>
        <item m="1" x="2579"/>
        <item m="1" x="2580"/>
        <item m="1" x="2581"/>
        <item m="1" x="1780"/>
        <item m="1" x="2582"/>
        <item m="1" x="1781"/>
        <item m="1" x="2583"/>
        <item m="1" x="2505"/>
        <item m="1" x="1784"/>
        <item m="1" x="2584"/>
        <item m="1" x="2585"/>
        <item m="1" x="2586"/>
        <item m="1" x="2874"/>
        <item m="1" x="2587"/>
        <item m="1" x="2875"/>
        <item m="1" x="2876"/>
        <item m="1" x="2877"/>
        <item m="1" x="2878"/>
        <item m="1" x="1604"/>
        <item m="1" x="2171"/>
        <item m="1" x="2172"/>
        <item m="1" x="2173"/>
        <item m="1" x="2760"/>
        <item m="1" x="1617"/>
        <item m="1" x="1619"/>
        <item m="1" x="2614"/>
        <item m="1" x="2615"/>
        <item m="1" x="2616"/>
        <item m="1" x="2255"/>
        <item m="1" x="2256"/>
        <item m="1" x="2761"/>
        <item m="1" x="1626"/>
        <item m="1" x="2528"/>
        <item m="1" x="2529"/>
        <item m="1" x="1639"/>
        <item m="1" x="2177"/>
        <item m="1" x="2178"/>
        <item m="1" x="1642"/>
        <item m="1" x="1643"/>
        <item x="33"/>
        <item x="34"/>
        <item m="1" x="1645"/>
        <item m="1" x="2437"/>
        <item m="1" x="2184"/>
        <item x="44"/>
        <item m="1" x="1652"/>
        <item m="1" x="1654"/>
        <item m="1" x="1655"/>
        <item m="1" x="1658"/>
        <item m="1" x="1659"/>
        <item m="1" x="1669"/>
        <item m="1" x="1670"/>
        <item m="1" x="1673"/>
        <item m="1" x="2626"/>
        <item m="1" x="2627"/>
        <item m="1" x="2628"/>
        <item m="1" x="1674"/>
        <item m="1" x="1675"/>
        <item m="1" x="2265"/>
        <item m="1" x="2769"/>
        <item m="1" x="1694"/>
        <item m="1" x="1697"/>
        <item m="1" x="1706"/>
        <item m="1" x="2456"/>
        <item m="1" x="2198"/>
        <item m="1" x="2544"/>
        <item m="1" x="2461"/>
        <item m="1" x="2841"/>
        <item m="1" x="2201"/>
        <item m="1" x="2843"/>
        <item m="1" x="2555"/>
        <item m="1" x="1733"/>
        <item m="1" x="2472"/>
        <item m="1" x="1745"/>
        <item m="1" x="2476"/>
        <item m="1" x="2477"/>
        <item m="1" x="2478"/>
        <item m="1" x="2680"/>
        <item m="1" x="1746"/>
        <item m="1" x="2873"/>
        <item m="1" x="2282"/>
        <item m="1" x="2485"/>
        <item m="1" x="2557"/>
        <item m="1" x="2210"/>
        <item m="1" x="2211"/>
        <item m="1" x="1749"/>
        <item m="1" x="2284"/>
        <item m="1" x="2685"/>
        <item m="1" x="2486"/>
        <item m="1" x="2212"/>
        <item m="1" x="2560"/>
        <item m="1" x="2213"/>
        <item m="1" x="2561"/>
        <item m="1" x="2562"/>
        <item m="1" x="1750"/>
        <item m="1" x="2687"/>
        <item m="1" x="2688"/>
        <item m="1" x="2689"/>
        <item m="1" x="2690"/>
        <item m="1" x="2805"/>
        <item m="1" x="1757"/>
        <item m="1" x="1758"/>
        <item m="1" x="2285"/>
        <item m="1" x="2179"/>
        <item m="1" x="1761"/>
        <item m="1" x="2692"/>
        <item m="1" x="2693"/>
        <item m="1" x="1762"/>
        <item m="1" x="1763"/>
        <item m="1" x="2694"/>
        <item m="1" x="1764"/>
        <item m="1" x="1766"/>
        <item m="1" x="2695"/>
        <item m="1" x="1767"/>
        <item m="1" x="1769"/>
        <item m="1" x="2696"/>
        <item m="1" x="2215"/>
        <item m="1" x="1771"/>
        <item m="1" x="2697"/>
        <item m="1" x="2698"/>
        <item m="1" x="2699"/>
        <item m="1" x="2216"/>
        <item m="1" x="2700"/>
        <item m="1" x="2570"/>
        <item m="1" x="2701"/>
        <item m="1" x="2217"/>
        <item m="1" x="2288"/>
        <item m="1" x="2289"/>
        <item m="1" x="2702"/>
        <item m="1" x="2503"/>
        <item m="1" x="1775"/>
        <item m="1" x="2755"/>
        <item m="1" x="1777"/>
        <item m="1" x="1778"/>
        <item m="1" x="2291"/>
        <item m="1" x="1779"/>
        <item m="1" x="2704"/>
        <item m="1" x="2705"/>
        <item m="1" x="2706"/>
        <item m="1" x="2707"/>
        <item m="1" x="2708"/>
        <item m="1" x="2292"/>
        <item m="1" x="2506"/>
        <item m="1" x="2293"/>
        <item m="1" x="2813"/>
        <item m="1" x="2709"/>
        <item m="1" x="2710"/>
        <item m="1" x="2711"/>
        <item m="1" x="2712"/>
        <item m="1" x="2713"/>
        <item m="1" x="2714"/>
        <item m="1" x="2715"/>
        <item m="1" x="2716"/>
        <item m="1" x="2717"/>
        <item m="1" x="2219"/>
        <item m="1" x="2220"/>
        <item m="1" x="1787"/>
        <item m="1" x="1789"/>
        <item m="1" x="1630"/>
        <item m="1" x="1765"/>
        <item m="1" x="1772"/>
        <item m="1" x="2573"/>
        <item m="1" x="1774"/>
        <item m="1" x="1783"/>
        <item m="1" x="1785"/>
        <item m="1" x="2718"/>
        <item m="1" x="2298"/>
        <item m="1" x="2719"/>
        <item m="1" x="2591"/>
        <item m="1" x="2592"/>
        <item m="1" x="2593"/>
        <item m="1" x="2594"/>
        <item m="1" x="2595"/>
        <item m="1" x="2596"/>
        <item m="1" x="2611"/>
        <item m="1" x="2427"/>
        <item m="1" x="1609"/>
        <item m="1" x="1610"/>
        <item m="1" x="2428"/>
        <item m="1" x="2432"/>
        <item m="1" x="2180"/>
        <item m="1" x="2443"/>
        <item m="1" x="2447"/>
        <item m="1" x="2448"/>
        <item m="1" x="1677"/>
        <item m="1" x="1687"/>
        <item m="1" x="1688"/>
        <item m="1" x="1689"/>
        <item m="1" x="1699"/>
        <item m="1" x="2454"/>
        <item m="1" x="2273"/>
        <item m="1" x="2552"/>
        <item m="1" x="2661"/>
        <item m="1" x="1782"/>
        <item m="1" x="1786"/>
        <item m="1" x="1788"/>
        <item m="1" x="2294"/>
        <item m="1" x="2756"/>
        <item m="1" x="1790"/>
        <item m="1" x="2507"/>
        <item m="1" x="1791"/>
        <item m="1" x="2221"/>
        <item m="1" x="2222"/>
        <item m="1" x="2295"/>
        <item m="1" x="2508"/>
        <item m="1" x="1792"/>
        <item m="1" x="1793"/>
        <item m="1" x="1794"/>
        <item m="1" x="1795"/>
        <item m="1" x="2509"/>
        <item m="1" x="1796"/>
        <item m="1" x="2588"/>
        <item m="1" x="2589"/>
        <item m="1" x="2590"/>
        <item m="1" x="2223"/>
        <item m="1" x="2296"/>
        <item m="1" x="2510"/>
        <item m="1" x="1799"/>
        <item m="1" x="2297"/>
        <item m="1" x="2511"/>
        <item m="1" x="2299"/>
        <item m="1" x="2720"/>
        <item m="1" x="1800"/>
        <item m="1" x="1803"/>
        <item m="1" x="2512"/>
        <item m="1" x="2513"/>
        <item m="1" x="2514"/>
        <item m="1" x="2515"/>
        <item m="1" x="2300"/>
        <item m="1" x="2516"/>
        <item m="1" x="2301"/>
        <item m="1" x="2303"/>
        <item m="1" x="1808"/>
        <item m="1" x="1811"/>
        <item m="1" x="2304"/>
        <item m="1" x="1815"/>
        <item m="1" x="2517"/>
        <item m="1" x="1816"/>
        <item m="1" x="1819"/>
        <item m="1" x="2518"/>
        <item m="1" x="2519"/>
        <item m="1" x="1826"/>
        <item m="1" x="1917"/>
        <item m="1" x="1918"/>
        <item m="1" x="2329"/>
        <item m="1" x="1919"/>
        <item m="1" x="1920"/>
        <item m="1" x="2330"/>
        <item m="1" x="2331"/>
        <item m="1" x="1922"/>
        <item m="1" x="2332"/>
        <item m="1" x="2333"/>
        <item x="360"/>
        <item m="1" x="1924"/>
        <item m="1" x="1926"/>
        <item m="1" x="1928"/>
        <item m="1" x="1930"/>
        <item m="1" x="1932"/>
        <item m="1" x="1933"/>
        <item m="1" x="2334"/>
        <item m="1" x="1934"/>
        <item m="1" x="2335"/>
        <item m="1" x="2336"/>
        <item m="1" x="1935"/>
        <item m="1" x="2337"/>
        <item m="1" x="1938"/>
        <item m="1" x="1940"/>
        <item m="1" x="1941"/>
        <item m="1" x="2338"/>
        <item m="1" x="1942"/>
        <item m="1" x="1946"/>
        <item m="1" x="2339"/>
        <item m="1" x="1947"/>
        <item m="1" x="1950"/>
        <item m="1" x="1951"/>
        <item m="1" x="2340"/>
        <item m="1" x="1953"/>
        <item m="1" x="2341"/>
        <item m="1" x="2342"/>
        <item m="1" x="1956"/>
        <item m="1" x="1958"/>
        <item m="1" x="2721"/>
        <item m="1" x="2313"/>
        <item m="1" x="2602"/>
        <item m="1" x="2314"/>
        <item m="1" x="2236"/>
        <item m="1" x="2237"/>
        <item m="1" x="2722"/>
        <item m="1" x="2343"/>
        <item m="1" x="1964"/>
        <item m="1" x="2344"/>
        <item m="1" x="2723"/>
        <item m="1" x="1965"/>
        <item m="1" x="1966"/>
        <item m="1" x="1967"/>
        <item m="1" x="1968"/>
        <item m="1" x="2315"/>
        <item m="1" x="1969"/>
        <item m="1" x="1970"/>
        <item m="1" x="2345"/>
        <item m="1" x="2603"/>
        <item m="1" x="2724"/>
        <item m="1" x="2238"/>
        <item m="1" x="2239"/>
        <item m="1" x="1971"/>
        <item m="1" x="2346"/>
        <item x="386"/>
        <item m="1" x="1975"/>
        <item m="1" x="1976"/>
        <item m="1" x="2240"/>
        <item m="1" x="2347"/>
        <item m="1" x="2348"/>
        <item m="1" x="1978"/>
        <item m="1" x="1979"/>
        <item m="1" x="2349"/>
        <item x="388"/>
        <item x="389"/>
        <item x="391"/>
        <item m="1" x="1980"/>
        <item m="1" x="2316"/>
        <item m="1" x="1981"/>
        <item m="1" x="2725"/>
        <item x="392"/>
        <item x="393"/>
        <item m="1" x="2726"/>
        <item m="1" x="2350"/>
        <item m="1" x="2351"/>
        <item m="1" x="2352"/>
        <item m="1" x="2727"/>
        <item m="1" x="1983"/>
        <item m="1" x="2728"/>
        <item m="1" x="2353"/>
        <item m="1" x="1984"/>
        <item m="1" x="1985"/>
        <item m="1" x="2354"/>
        <item m="1" x="2355"/>
        <item m="1" x="2356"/>
        <item m="1" x="1986"/>
        <item m="1" x="2604"/>
        <item m="1" x="2357"/>
        <item m="1" x="1987"/>
        <item m="1" x="2358"/>
        <item m="1" x="2317"/>
        <item m="1" x="2359"/>
        <item m="1" x="2318"/>
        <item m="1" x="2319"/>
        <item m="1" x="2360"/>
        <item m="1" x="2320"/>
        <item m="1" x="2321"/>
        <item m="1" x="2361"/>
        <item m="1" x="1989"/>
        <item m="1" x="1990"/>
        <item m="1" x="1991"/>
        <item m="1" x="1992"/>
        <item m="1" x="2362"/>
        <item m="1" x="2363"/>
        <item m="1" x="2364"/>
        <item m="1" x="2365"/>
        <item m="1" x="2366"/>
        <item m="1" x="2367"/>
        <item m="1" x="2368"/>
        <item m="1" x="2369"/>
        <item m="1" x="2370"/>
        <item m="1" x="1993"/>
        <item m="1" x="1994"/>
        <item m="1" x="1995"/>
        <item m="1" x="2241"/>
        <item m="1" x="1996"/>
        <item x="518"/>
        <item x="402"/>
        <item m="1" x="1997"/>
        <item m="1" x="2371"/>
        <item x="403"/>
        <item m="1" x="1998"/>
        <item m="1" x="2242"/>
        <item m="1" x="1999"/>
        <item m="1" x="2372"/>
        <item m="1" x="2373"/>
        <item m="1" x="2729"/>
        <item m="1" x="2605"/>
        <item m="1" x="2058"/>
        <item m="1" x="2374"/>
        <item m="1" x="2061"/>
        <item m="1" x="2062"/>
        <item m="1" x="2063"/>
        <item m="1" x="2322"/>
        <item m="1" x="2375"/>
        <item m="1" x="2065"/>
        <item m="1" x="2323"/>
        <item m="1" x="2376"/>
        <item m="1" x="2606"/>
        <item m="1" x="2068"/>
        <item m="1" x="2377"/>
        <item m="1" x="2378"/>
        <item m="1" x="2070"/>
        <item m="1" x="2379"/>
        <item m="1" x="2380"/>
        <item m="1" x="2071"/>
        <item m="1" x="2072"/>
        <item m="1" x="2074"/>
        <item m="1" x="2730"/>
        <item m="1" x="2076"/>
        <item m="1" x="2381"/>
        <item m="1" x="2731"/>
        <item m="1" x="2382"/>
        <item m="1" x="2078"/>
        <item m="1" x="2079"/>
        <item m="1" x="2383"/>
        <item m="1" x="2080"/>
        <item m="1" x="2081"/>
        <item m="1" x="2384"/>
        <item m="1" x="2385"/>
        <item m="1" x="2386"/>
        <item m="1" x="2387"/>
        <item m="1" x="2085"/>
        <item m="1" x="2086"/>
        <item m="1" x="2087"/>
        <item m="1" x="2388"/>
        <item m="1" x="2389"/>
        <item m="1" x="2088"/>
        <item x="497"/>
        <item m="1" x="2390"/>
        <item m="1" x="2607"/>
        <item m="1" x="2732"/>
        <item m="1" x="2089"/>
        <item m="1" x="2091"/>
        <item m="1" x="2391"/>
        <item m="1" x="2392"/>
        <item m="1" x="2608"/>
        <item m="1" x="2095"/>
        <item m="1" x="2096"/>
        <item m="1" x="2733"/>
        <item m="1" x="2393"/>
        <item m="1" x="2097"/>
        <item m="1" x="2394"/>
        <item m="1" x="2243"/>
        <item m="1" x="2734"/>
        <item m="1" x="2098"/>
        <item m="1" x="2395"/>
        <item m="1" x="2396"/>
        <item m="1" x="2397"/>
        <item m="1" x="2103"/>
        <item m="1" x="2105"/>
        <item m="1" x="2244"/>
        <item m="1" x="2735"/>
        <item m="1" x="2245"/>
        <item m="1" x="2398"/>
        <item m="1" x="2106"/>
        <item m="1" x="2107"/>
        <item m="1" x="2399"/>
        <item m="1" x="2400"/>
        <item m="1" x="2401"/>
        <item m="1" x="2402"/>
        <item m="1" x="2403"/>
        <item m="1" x="2108"/>
        <item m="1" x="2404"/>
        <item m="1" x="2405"/>
        <item m="1" x="2109"/>
        <item m="1" x="2110"/>
        <item m="1" x="2111"/>
        <item x="509"/>
        <item m="1" x="2406"/>
        <item m="1" x="2407"/>
        <item m="1" x="2112"/>
        <item x="510"/>
        <item m="1" x="2408"/>
        <item m="1" x="2409"/>
        <item m="1" x="2410"/>
        <item x="511"/>
        <item x="513"/>
        <item m="1" x="2411"/>
        <item m="1" x="2113"/>
        <item m="1" x="2324"/>
        <item m="1" x="2114"/>
        <item m="1" x="2412"/>
        <item m="1" x="2413"/>
        <item m="1" x="2115"/>
        <item m="1" x="2116"/>
        <item m="1" x="2117"/>
        <item m="1" x="2118"/>
        <item m="1" x="2119"/>
        <item m="1" x="2414"/>
        <item m="1" x="2246"/>
        <item m="1" x="2415"/>
        <item m="1" x="2120"/>
        <item m="1" x="2416"/>
        <item m="1" x="2417"/>
        <item m="1" x="2121"/>
        <item m="1" x="2418"/>
        <item m="1" x="2419"/>
        <item m="1" x="2420"/>
        <item m="1" x="2421"/>
        <item m="1" x="2122"/>
        <item m="1" x="2422"/>
        <item m="1" x="2423"/>
        <item m="1" x="2123"/>
        <item m="1" x="2247"/>
        <item m="1" x="2736"/>
        <item m="1" x="2325"/>
        <item m="1" x="2248"/>
        <item m="1" x="2326"/>
        <item m="1" x="2327"/>
        <item m="1" x="2424"/>
        <item m="1" x="2124"/>
        <item m="1" x="2125"/>
        <item m="1" x="2126"/>
        <item m="1" x="2127"/>
        <item m="1" x="2128"/>
        <item m="1" x="2129"/>
        <item m="1" x="2328"/>
        <item m="1" x="2130"/>
        <item m="1" x="1603"/>
        <item m="1" x="2252"/>
        <item m="1" x="1613"/>
        <item m="1" x="1616"/>
        <item m="1" x="1621"/>
        <item m="1" x="1623"/>
        <item m="1" x="1624"/>
        <item m="1" x="1636"/>
        <item m="1" x="1637"/>
        <item m="1" x="2176"/>
        <item m="1" x="2185"/>
        <item m="1" x="2186"/>
        <item x="48"/>
        <item m="1" x="2259"/>
        <item m="1" x="2188"/>
        <item m="1" x="1666"/>
        <item m="1" x="1676"/>
        <item m="1" x="1678"/>
        <item m="1" x="1690"/>
        <item m="1" x="1698"/>
        <item m="1" x="2267"/>
        <item m="1" x="2457"/>
        <item m="1" x="2547"/>
        <item m="1" x="1711"/>
        <item m="1" x="2274"/>
        <item m="1" x="2554"/>
        <item m="1" x="1723"/>
        <item m="1" x="1738"/>
        <item m="1" x="1739"/>
        <item m="1" x="1740"/>
        <item m="1" x="1741"/>
        <item m="1" x="1742"/>
        <item m="1" x="1743"/>
        <item m="1" x="2208"/>
        <item m="1" x="1748"/>
        <item m="1" x="1770"/>
        <item m="1" x="2290"/>
        <item m="1" x="1776"/>
        <item m="1" x="1797"/>
        <item m="1" x="2224"/>
        <item m="1" x="1801"/>
        <item m="1" x="2225"/>
        <item m="1" x="1802"/>
        <item m="1" x="1804"/>
        <item m="1" x="1805"/>
        <item m="1" x="1806"/>
        <item m="1" x="1807"/>
        <item m="1" x="2302"/>
        <item m="1" x="1809"/>
        <item m="1" x="1810"/>
        <item m="1" x="2597"/>
        <item m="1" x="1812"/>
        <item m="1" x="1813"/>
        <item m="1" x="1814"/>
        <item m="1" x="2598"/>
        <item m="1" x="1817"/>
        <item m="1" x="1818"/>
        <item m="1" x="1820"/>
        <item m="1" x="1821"/>
        <item m="1" x="2305"/>
        <item m="1" x="1822"/>
        <item m="1" x="2226"/>
        <item m="1" x="2520"/>
        <item m="1" x="2599"/>
        <item m="1" x="2227"/>
        <item m="1" x="1824"/>
        <item m="1" x="1825"/>
        <item m="1" x="1827"/>
        <item m="1" x="2306"/>
        <item m="1" x="1828"/>
        <item m="1" x="2228"/>
        <item m="1" x="1830"/>
        <item m="1" x="1831"/>
        <item m="1" x="1834"/>
        <item m="1" x="2307"/>
        <item m="1" x="2308"/>
        <item m="1" x="2309"/>
        <item m="1" x="2310"/>
        <item m="1" x="1835"/>
        <item m="1" x="2311"/>
        <item m="1" x="2312"/>
        <item m="1" x="1836"/>
        <item m="1" x="2600"/>
        <item m="1" x="2601"/>
        <item m="1" x="1625"/>
        <item m="1" x="2430"/>
        <item m="1" x="1627"/>
        <item m="1" x="2181"/>
        <item m="1" x="2450"/>
        <item m="1" x="1685"/>
        <item m="1" x="1691"/>
        <item m="1" x="1692"/>
        <item m="1" x="1693"/>
        <item m="1" x="1703"/>
        <item m="1" x="1704"/>
        <item m="1" x="1705"/>
        <item m="1" x="1707"/>
        <item m="1" x="1708"/>
        <item m="1" x="2270"/>
        <item m="1" x="2467"/>
        <item m="1" x="1722"/>
        <item m="1" x="2470"/>
        <item m="1" x="2471"/>
        <item m="1" x="2207"/>
        <item m="1" x="2483"/>
        <item m="1" x="2484"/>
        <item m="1" x="1759"/>
        <item m="1" x="1823"/>
        <item m="1" x="1829"/>
        <item m="1" x="1832"/>
        <item m="1" x="1833"/>
        <item m="1" x="2229"/>
        <item m="1" x="2521"/>
        <item m="1" x="2522"/>
        <item m="1" x="2523"/>
        <item m="1" x="1841"/>
        <item m="1" x="1842"/>
        <item m="1" x="1843"/>
        <item m="1" x="1844"/>
        <item m="1" x="1845"/>
        <item m="1" x="1846"/>
        <item m="1" x="1849"/>
        <item m="1" x="1850"/>
        <item m="1" x="1853"/>
        <item m="1" x="1855"/>
        <item m="1" x="1856"/>
        <item m="1" x="1857"/>
        <item m="1" x="1858"/>
        <item m="1" x="1859"/>
        <item m="1" x="1861"/>
        <item m="1" x="1862"/>
        <item m="1" x="1863"/>
        <item m="1" x="1865"/>
        <item m="1" x="2230"/>
        <item m="1" x="1866"/>
        <item m="1" x="1867"/>
        <item m="1" x="1869"/>
        <item m="1" x="1870"/>
        <item m="1" x="1871"/>
        <item m="1" x="2231"/>
        <item m="1" x="1872"/>
        <item m="1" x="1873"/>
        <item m="1" x="1874"/>
        <item m="1" x="1875"/>
        <item m="1" x="1876"/>
        <item m="1" x="1605"/>
        <item m="1" x="1606"/>
        <item m="1" x="1611"/>
        <item m="1" x="1612"/>
        <item m="1" x="1622"/>
        <item m="1" x="1633"/>
        <item m="1" x="1634"/>
        <item m="1" x="1635"/>
        <item m="1" x="1648"/>
        <item m="1" x="1650"/>
        <item m="1" x="1656"/>
        <item m="1" x="2193"/>
        <item m="1" x="2264"/>
        <item m="1" x="1702"/>
        <item m="1" x="2269"/>
        <item m="1" x="2271"/>
        <item m="1" x="1724"/>
        <item m="1" x="1725"/>
        <item m="1" x="1878"/>
        <item m="1" x="2232"/>
        <item m="1" x="2233"/>
        <item m="1" x="1884"/>
        <item x="130"/>
        <item m="1" x="1887"/>
        <item m="1" x="1890"/>
        <item m="1" x="1891"/>
        <item m="1" x="1893"/>
        <item m="1" x="1894"/>
        <item x="131"/>
        <item m="1" x="1896"/>
        <item m="1" x="1897"/>
        <item m="1" x="1898"/>
        <item x="132"/>
        <item m="1" x="1899"/>
        <item m="1" x="2163"/>
        <item x="16"/>
        <item m="1" x="1631"/>
        <item m="1" x="1632"/>
        <item m="1" x="1638"/>
        <item x="30"/>
        <item m="1" x="1640"/>
        <item m="1" x="1641"/>
        <item m="1" x="1646"/>
        <item m="1" x="1651"/>
        <item m="1" x="1653"/>
        <item x="50"/>
        <item x="772"/>
        <item x="53"/>
        <item m="1" x="1660"/>
        <item m="1" x="1663"/>
        <item m="1" x="1664"/>
        <item m="1" x="1679"/>
        <item m="1" x="1680"/>
        <item m="1" x="1681"/>
        <item m="1" x="1682"/>
        <item m="1" x="1683"/>
        <item m="1" x="1684"/>
        <item x="69"/>
        <item m="1" x="1695"/>
        <item x="83"/>
        <item x="88"/>
        <item m="1" x="2196"/>
        <item x="90"/>
        <item m="1" x="2197"/>
        <item x="95"/>
        <item m="1" x="1714"/>
        <item x="105"/>
        <item x="115"/>
        <item x="116"/>
        <item m="1" x="1837"/>
        <item m="1" x="1838"/>
        <item m="1" x="1839"/>
        <item m="1" x="1840"/>
        <item x="117"/>
        <item x="118"/>
        <item m="1" x="1847"/>
        <item m="1" x="1848"/>
        <item m="1" x="1851"/>
        <item m="1" x="1852"/>
        <item m="1" x="1854"/>
        <item x="120"/>
        <item m="1" x="1860"/>
        <item m="1" x="1864"/>
        <item m="1" x="1868"/>
        <item x="121"/>
        <item x="123"/>
        <item m="1" x="1877"/>
        <item x="124"/>
        <item m="1" x="1879"/>
        <item m="1" x="1880"/>
        <item x="125"/>
        <item x="126"/>
        <item m="1" x="1881"/>
        <item m="1" x="1882"/>
        <item x="127"/>
        <item m="1" x="1883"/>
        <item m="1" x="1885"/>
        <item x="128"/>
        <item x="129"/>
        <item m="1" x="1886"/>
        <item m="1" x="1888"/>
        <item m="1" x="1889"/>
        <item m="1" x="1892"/>
        <item m="1" x="1895"/>
        <item m="1" x="1900"/>
        <item m="1" x="2234"/>
        <item m="1" x="2235"/>
        <item m="1" x="2141"/>
        <item m="1" x="2142"/>
        <item m="1" x="2144"/>
        <item m="1" x="2147"/>
        <item m="1" x="2249"/>
        <item m="1" x="2152"/>
        <item m="1" x="2157"/>
        <item m="1" x="2158"/>
        <item m="1" x="2159"/>
        <item m="1" x="2160"/>
        <item m="1" x="2250"/>
        <item x="531"/>
        <item m="1" x="1601"/>
        <item m="1" x="1614"/>
        <item m="1" x="1618"/>
        <item m="1" x="1620"/>
        <item m="1" x="1629"/>
        <item m="1" x="1644"/>
        <item m="1" x="1649"/>
        <item m="1" x="1657"/>
        <item m="1" x="1662"/>
        <item m="1" x="1667"/>
        <item m="1" x="1696"/>
        <item m="1" x="1700"/>
        <item m="1" x="1709"/>
        <item m="1" x="1734"/>
        <item m="1" x="1798"/>
        <item m="1" x="1901"/>
        <item m="1" x="1902"/>
        <item m="1" x="1903"/>
        <item m="1" x="1904"/>
        <item m="1" x="1905"/>
        <item m="1" x="1906"/>
        <item m="1" x="1907"/>
        <item m="1" x="1908"/>
        <item m="1" x="1909"/>
        <item m="1" x="1910"/>
        <item m="1" x="1911"/>
        <item m="1" x="1912"/>
        <item m="1" x="1913"/>
        <item m="1" x="1914"/>
        <item m="1" x="1915"/>
        <item m="1" x="1916"/>
        <item m="1" x="1921"/>
        <item x="357"/>
        <item x="358"/>
        <item m="1" x="1923"/>
        <item m="1" x="1925"/>
        <item m="1" x="1927"/>
        <item m="1" x="1929"/>
        <item m="1" x="1931"/>
        <item x="365"/>
        <item x="367"/>
        <item x="368"/>
        <item m="1" x="1936"/>
        <item m="1" x="1937"/>
        <item m="1" x="1939"/>
        <item x="369"/>
        <item m="1" x="1943"/>
        <item m="1" x="1944"/>
        <item m="1" x="1945"/>
        <item m="1" x="1948"/>
        <item m="1" x="1949"/>
        <item m="1" x="1952"/>
        <item m="1" x="1954"/>
        <item x="374"/>
        <item x="375"/>
        <item m="1" x="1955"/>
        <item m="1" x="1957"/>
        <item x="376"/>
        <item m="1" x="1959"/>
        <item m="1" x="1960"/>
        <item x="378"/>
        <item m="1" x="1961"/>
        <item m="1" x="1962"/>
        <item m="1" x="1963"/>
        <item m="1" x="1972"/>
        <item m="1" x="1973"/>
        <item m="1" x="1974"/>
        <item m="1" x="1977"/>
        <item m="1" x="1982"/>
        <item m="1" x="1988"/>
        <item m="1" x="2000"/>
        <item m="1" x="2001"/>
        <item m="1" x="2002"/>
        <item m="1" x="2003"/>
        <item x="404"/>
        <item x="405"/>
        <item x="406"/>
        <item m="1" x="2004"/>
        <item x="408"/>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x="409"/>
        <item x="410"/>
        <item m="1" x="2038"/>
        <item m="1" x="2039"/>
        <item m="1" x="2040"/>
        <item x="413"/>
        <item m="1" x="2041"/>
        <item m="1" x="2042"/>
        <item m="1" x="2043"/>
        <item x="416"/>
        <item m="1" x="2044"/>
        <item x="417"/>
        <item x="418"/>
        <item x="419"/>
        <item m="1" x="2045"/>
        <item x="420"/>
        <item x="421"/>
        <item x="422"/>
        <item m="1" x="2046"/>
        <item m="1" x="2047"/>
        <item m="1" x="2048"/>
        <item x="423"/>
        <item m="1" x="2049"/>
        <item m="1" x="2050"/>
        <item x="424"/>
        <item x="425"/>
        <item x="426"/>
        <item m="1" x="2051"/>
        <item m="1" x="2052"/>
        <item m="1" x="2053"/>
        <item x="428"/>
        <item x="429"/>
        <item x="430"/>
        <item m="1" x="2054"/>
        <item m="1" x="2055"/>
        <item m="1" x="2056"/>
        <item m="1" x="2057"/>
        <item m="1" x="2059"/>
        <item m="1" x="2060"/>
        <item m="1" x="2064"/>
        <item m="1" x="2066"/>
        <item m="1" x="2067"/>
        <item m="1" x="2069"/>
        <item m="1" x="2073"/>
        <item m="1" x="2075"/>
        <item x="491"/>
        <item m="1" x="2077"/>
        <item x="493"/>
        <item m="1" x="2082"/>
        <item m="1" x="2083"/>
        <item m="1" x="2084"/>
        <item m="1" x="2090"/>
        <item m="1" x="2092"/>
        <item m="1" x="2093"/>
        <item m="1" x="2094"/>
        <item x="501"/>
        <item m="1" x="2099"/>
        <item m="1" x="2100"/>
        <item m="1" x="2101"/>
        <item m="1" x="2102"/>
        <item m="1" x="2104"/>
        <item x="517"/>
        <item m="1" x="2131"/>
        <item m="1" x="2132"/>
        <item m="1" x="2133"/>
        <item m="1" x="2134"/>
        <item m="1" x="2135"/>
        <item m="1" x="2136"/>
        <item m="1" x="2137"/>
        <item m="1" x="2138"/>
        <item m="1" x="2139"/>
        <item m="1" x="2140"/>
        <item x="520"/>
        <item m="1" x="2143"/>
        <item m="1" x="2145"/>
        <item m="1" x="2146"/>
        <item m="1" x="2148"/>
        <item m="1" x="2149"/>
        <item m="1" x="2150"/>
        <item m="1" x="2151"/>
        <item x="522"/>
        <item x="523"/>
        <item m="1" x="2153"/>
        <item m="1" x="2154"/>
        <item m="1" x="2155"/>
        <item m="1" x="2156"/>
        <item x="524"/>
        <item m="1" x="2161"/>
        <item x="525"/>
        <item x="526"/>
        <item m="1" x="2162"/>
        <item x="527"/>
        <item m="1" x="2164"/>
        <item m="1" x="2165"/>
        <item x="530"/>
        <item m="1" x="2166"/>
        <item m="1" x="2167"/>
        <item m="1" x="2168"/>
        <item m="1" x="2169"/>
        <item m="1" x="2170"/>
        <item x="533"/>
        <item x="0"/>
        <item x="1"/>
        <item x="2"/>
        <item x="3"/>
        <item x="4"/>
        <item x="5"/>
        <item x="6"/>
        <item x="7"/>
        <item x="8"/>
        <item x="9"/>
        <item x="10"/>
        <item x="11"/>
        <item x="12"/>
        <item x="13"/>
        <item x="14"/>
        <item x="15"/>
        <item x="17"/>
        <item x="18"/>
        <item x="19"/>
        <item x="20"/>
        <item x="21"/>
        <item x="22"/>
        <item x="23"/>
        <item x="24"/>
        <item x="25"/>
        <item x="26"/>
        <item x="27"/>
        <item x="28"/>
        <item x="29"/>
        <item x="31"/>
        <item x="32"/>
        <item x="35"/>
        <item x="36"/>
        <item x="37"/>
        <item x="38"/>
        <item x="39"/>
        <item x="40"/>
        <item x="41"/>
        <item x="42"/>
        <item x="43"/>
        <item x="45"/>
        <item x="46"/>
        <item x="47"/>
        <item x="49"/>
        <item x="51"/>
        <item x="52"/>
        <item x="54"/>
        <item x="55"/>
        <item x="56"/>
        <item x="57"/>
        <item x="58"/>
        <item x="59"/>
        <item x="60"/>
        <item x="61"/>
        <item x="62"/>
        <item x="63"/>
        <item x="64"/>
        <item x="65"/>
        <item x="66"/>
        <item x="67"/>
        <item x="68"/>
        <item x="70"/>
        <item x="71"/>
        <item x="72"/>
        <item x="73"/>
        <item x="74"/>
        <item x="75"/>
        <item x="76"/>
        <item x="77"/>
        <item x="78"/>
        <item x="79"/>
        <item x="80"/>
        <item x="81"/>
        <item x="82"/>
        <item x="84"/>
        <item x="85"/>
        <item x="86"/>
        <item x="87"/>
        <item x="89"/>
        <item x="91"/>
        <item x="92"/>
        <item x="93"/>
        <item x="94"/>
        <item x="96"/>
        <item x="97"/>
        <item x="98"/>
        <item x="99"/>
        <item x="100"/>
        <item x="101"/>
        <item x="102"/>
        <item x="103"/>
        <item x="104"/>
        <item x="107"/>
        <item x="108"/>
        <item x="109"/>
        <item x="110"/>
        <item x="111"/>
        <item x="112"/>
        <item x="113"/>
        <item x="114"/>
        <item x="119"/>
        <item x="12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9"/>
        <item x="361"/>
        <item x="362"/>
        <item x="363"/>
        <item x="364"/>
        <item x="366"/>
        <item x="370"/>
        <item x="371"/>
        <item x="372"/>
        <item x="373"/>
        <item x="377"/>
        <item x="379"/>
        <item x="380"/>
        <item x="381"/>
        <item x="382"/>
        <item x="383"/>
        <item x="384"/>
        <item x="385"/>
        <item x="387"/>
        <item x="390"/>
        <item x="394"/>
        <item x="395"/>
        <item x="396"/>
        <item x="397"/>
        <item x="398"/>
        <item x="399"/>
        <item x="400"/>
        <item x="401"/>
        <item x="407"/>
        <item x="411"/>
        <item x="412"/>
        <item x="414"/>
        <item x="415"/>
        <item x="427"/>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2"/>
        <item x="494"/>
        <item x="495"/>
        <item x="496"/>
        <item x="498"/>
        <item x="499"/>
        <item x="500"/>
        <item x="502"/>
        <item x="503"/>
        <item x="504"/>
        <item x="505"/>
        <item x="506"/>
        <item x="507"/>
        <item x="508"/>
        <item x="512"/>
        <item x="514"/>
        <item x="515"/>
        <item x="516"/>
        <item x="519"/>
        <item x="521"/>
        <item x="528"/>
        <item x="529"/>
        <item x="532"/>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4013">
        <item x="12"/>
        <item m="1" x="3998"/>
        <item x="962"/>
        <item m="1" x="3999"/>
        <item x="538"/>
        <item m="1" x="3761"/>
        <item x="675"/>
        <item x="674"/>
        <item m="1" x="3991"/>
        <item m="1" x="4000"/>
        <item m="1" x="4001"/>
        <item m="1" x="1768"/>
        <item m="1" x="3989"/>
        <item m="1" x="3990"/>
        <item m="1" x="3975"/>
        <item m="1" x="3983"/>
        <item m="1" x="3720"/>
        <item m="1" x="3970"/>
        <item m="1" x="3971"/>
        <item m="1" x="3961"/>
        <item m="1" x="3401"/>
        <item x="1102"/>
        <item m="1" x="3838"/>
        <item m="1" x="2742"/>
        <item m="1" x="3003"/>
        <item m="1" x="3794"/>
        <item m="1" x="3839"/>
        <item m="1" x="3966"/>
        <item x="108"/>
        <item m="1" x="2672"/>
        <item m="1" x="3868"/>
        <item x="59"/>
        <item m="1" x="3987"/>
        <item m="1" x="2190"/>
        <item m="1" x="3837"/>
        <item x="788"/>
        <item m="1" x="3977"/>
        <item m="1" x="2658"/>
        <item x="572"/>
        <item m="1" x="2030"/>
        <item m="1" x="3996"/>
        <item x="792"/>
        <item m="1" x="1304"/>
        <item m="1" x="3791"/>
        <item m="1" x="3445"/>
        <item m="1" x="3870"/>
        <item m="1" x="4009"/>
        <item m="1" x="4003"/>
        <item m="1" x="3860"/>
        <item x="739"/>
        <item m="1" x="3980"/>
        <item m="1" x="3969"/>
        <item x="799"/>
        <item m="1" x="3874"/>
        <item x="800"/>
        <item m="1" x="3799"/>
        <item m="1" x="4004"/>
        <item m="1" x="3871"/>
        <item m="1" x="3972"/>
        <item m="1" x="3475"/>
        <item m="1" x="2015"/>
        <item m="1" x="4005"/>
        <item m="1" x="2259"/>
        <item m="1" x="4006"/>
        <item m="1" x="4007"/>
        <item m="1" x="3159"/>
        <item m="1" x="2475"/>
        <item m="1" x="1525"/>
        <item x="119"/>
        <item x="165"/>
        <item m="1" x="3294"/>
        <item m="1" x="1545"/>
        <item m="1" x="3481"/>
        <item m="1" x="3973"/>
        <item m="1" x="3997"/>
        <item m="1" x="2917"/>
        <item m="1" x="3276"/>
        <item m="1" x="3986"/>
        <item m="1" x="3974"/>
        <item m="1" x="3963"/>
        <item m="1" x="3993"/>
        <item m="1" x="3797"/>
        <item m="1" x="3912"/>
        <item m="1" x="3858"/>
        <item m="1" x="3918"/>
        <item m="1" x="3982"/>
        <item m="1" x="3928"/>
        <item m="1" x="3932"/>
        <item m="1" x="3869"/>
        <item m="1" x="3924"/>
        <item m="1" x="3789"/>
        <item x="52"/>
        <item x="703"/>
        <item m="1" x="3546"/>
        <item m="1" x="3867"/>
        <item m="1" x="2371"/>
        <item x="125"/>
        <item m="1" x="1770"/>
        <item m="1" x="4010"/>
        <item m="1" x="3800"/>
        <item m="1" x="3587"/>
        <item x="1043"/>
        <item m="1" x="3994"/>
        <item m="1" x="3178"/>
        <item m="1" x="3429"/>
        <item m="1" x="3134"/>
        <item x="129"/>
        <item x="1078"/>
        <item m="1" x="3846"/>
        <item m="1" x="3248"/>
        <item x="1195"/>
        <item x="1114"/>
        <item m="1" x="3842"/>
        <item m="1" x="2207"/>
        <item m="1" x="2860"/>
        <item x="475"/>
        <item m="1" x="3967"/>
        <item x="830"/>
        <item m="1" x="2989"/>
        <item m="1" x="3883"/>
        <item m="1" x="2612"/>
        <item m="1" x="3995"/>
        <item m="1" x="2354"/>
        <item x="836"/>
        <item m="1" x="3325"/>
        <item m="1" x="3885"/>
        <item m="1" x="2597"/>
        <item m="1" x="1311"/>
        <item m="1" x="2505"/>
        <item x="24"/>
        <item m="1" x="2429"/>
        <item m="1" x="2070"/>
        <item m="1" x="2105"/>
        <item m="1" x="1688"/>
        <item m="1" x="2107"/>
        <item m="1" x="2766"/>
        <item m="1" x="2408"/>
        <item m="1" x="1244"/>
        <item m="1" x="3894"/>
        <item m="1" x="3025"/>
        <item m="1" x="2267"/>
        <item m="1" x="3602"/>
        <item m="1" x="2018"/>
        <item m="1" x="3639"/>
        <item m="1" x="3897"/>
        <item m="1" x="3537"/>
        <item m="1" x="3755"/>
        <item m="1" x="3508"/>
        <item m="1" x="2271"/>
        <item m="1" x="3804"/>
        <item m="1" x="3847"/>
        <item m="1" x="3848"/>
        <item m="1" x="3855"/>
        <item m="1" x="3899"/>
        <item m="1" x="3795"/>
        <item m="1" x="3900"/>
        <item m="1" x="3829"/>
        <item x="91"/>
        <item m="1" x="3968"/>
        <item m="1" x="3877"/>
        <item m="1" x="2366"/>
        <item m="1" x="3815"/>
        <item x="90"/>
        <item m="1" x="3217"/>
        <item m="1" x="1371"/>
        <item m="1" x="1931"/>
        <item x="223"/>
        <item m="1" x="3453"/>
        <item m="1" x="3856"/>
        <item m="1" x="3037"/>
        <item x="82"/>
        <item x="1199"/>
        <item x="101"/>
        <item m="1" x="1866"/>
        <item m="1" x="3558"/>
        <item x="609"/>
        <item m="1" x="3843"/>
        <item m="1" x="2137"/>
        <item m="1" x="2601"/>
        <item m="1" x="2694"/>
        <item m="1" x="1773"/>
        <item x="854"/>
        <item x="122"/>
        <item m="1" x="2377"/>
        <item x="429"/>
        <item m="1" x="1270"/>
        <item m="1" x="3908"/>
        <item m="1" x="3909"/>
        <item m="1" x="3315"/>
        <item m="1" x="1572"/>
        <item x="584"/>
        <item x="588"/>
        <item x="233"/>
        <item x="236"/>
        <item x="87"/>
        <item m="1" x="2669"/>
        <item m="1" x="2419"/>
        <item m="1" x="4011"/>
        <item x="174"/>
        <item x="1138"/>
        <item m="1" x="1306"/>
        <item x="74"/>
        <item x="77"/>
        <item x="180"/>
        <item x="346"/>
        <item m="1" x="2216"/>
        <item m="1" x="1424"/>
        <item x="582"/>
        <item m="1" x="3624"/>
        <item m="1" x="3810"/>
        <item m="1" x="3923"/>
        <item m="1" x="3882"/>
        <item m="1" x="3441"/>
        <item m="1" x="2673"/>
        <item m="1" x="3442"/>
        <item m="1" x="3884"/>
        <item m="1" x="3480"/>
        <item m="1" x="3849"/>
        <item m="1" x="1876"/>
        <item m="1" x="3167"/>
        <item m="1" x="2218"/>
        <item x="1171"/>
        <item m="1" x="3852"/>
        <item m="1" x="1878"/>
        <item m="1" x="3887"/>
        <item m="1" x="2620"/>
        <item m="1" x="4012"/>
        <item m="1" x="2442"/>
        <item m="1" x="1769"/>
        <item m="1" x="3267"/>
        <item m="1" x="3787"/>
        <item m="1" x="3580"/>
        <item m="1" x="2695"/>
        <item m="1" x="2690"/>
        <item m="1" x="1937"/>
        <item m="1" x="3088"/>
        <item m="1" x="1938"/>
        <item m="1" x="3174"/>
        <item m="1" x="1775"/>
        <item m="1" x="2692"/>
        <item m="1" x="2828"/>
        <item m="1" x="3890"/>
        <item m="1" x="2041"/>
        <item m="1" x="3891"/>
        <item m="1" x="2363"/>
        <item m="1" x="1946"/>
        <item x="1174"/>
        <item m="1" x="3053"/>
        <item m="1" x="2830"/>
        <item x="194"/>
        <item x="259"/>
        <item m="1" x="1228"/>
        <item m="1" x="2045"/>
        <item x="8"/>
        <item m="1" x="4008"/>
        <item x="867"/>
        <item m="1" x="1517"/>
        <item m="1" x="3450"/>
        <item m="1" x="3865"/>
        <item m="1" x="3824"/>
        <item x="406"/>
        <item m="1" x="3898"/>
        <item m="1" x="3964"/>
        <item m="1" x="3813"/>
        <item m="1" x="3513"/>
        <item m="1" x="3798"/>
        <item m="1" x="3809"/>
        <item m="1" x="3965"/>
        <item m="1" x="3536"/>
        <item x="279"/>
        <item m="1" x="1294"/>
        <item m="1" x="3343"/>
        <item m="1" x="2251"/>
        <item m="1" x="3483"/>
        <item m="1" x="1313"/>
        <item x="206"/>
        <item m="1" x="2341"/>
        <item x="45"/>
        <item x="873"/>
        <item m="1" x="1686"/>
        <item m="1" x="1522"/>
        <item m="1" x="2133"/>
        <item m="1" x="3796"/>
        <item m="1" x="3263"/>
        <item m="1" x="3588"/>
        <item m="1" x="2753"/>
        <item x="371"/>
        <item m="1" x="1963"/>
        <item x="502"/>
        <item m="1" x="2813"/>
        <item m="1" x="3393"/>
        <item m="1" x="1254"/>
        <item x="876"/>
        <item m="1" x="3907"/>
        <item x="208"/>
        <item m="1" x="2841"/>
        <item m="1" x="3268"/>
        <item m="1" x="3913"/>
        <item x="882"/>
        <item m="1" x="1681"/>
        <item x="214"/>
        <item m="1" x="2142"/>
        <item m="1" x="2059"/>
        <item x="56"/>
        <item m="1" x="3992"/>
        <item m="1" x="3812"/>
        <item m="1" x="2863"/>
        <item x="889"/>
        <item m="1" x="2143"/>
        <item m="1" x="3922"/>
        <item m="1" x="1293"/>
        <item m="1" x="3079"/>
        <item m="1" x="2399"/>
        <item x="38"/>
        <item m="1" x="3976"/>
        <item m="1" x="3019"/>
        <item x="894"/>
        <item m="1" x="3930"/>
        <item x="1155"/>
        <item m="1" x="2761"/>
        <item x="1158"/>
        <item m="1" x="2157"/>
        <item m="1" x="3597"/>
        <item m="1" x="2297"/>
        <item m="1" x="2160"/>
        <item x="1099"/>
        <item m="1" x="1822"/>
        <item m="1" x="2420"/>
        <item m="1" x="1682"/>
        <item x="639"/>
        <item m="1" x="3978"/>
        <item m="1" x="3818"/>
        <item m="1" x="3819"/>
        <item x="605"/>
        <item m="1" x="1689"/>
        <item m="1" x="3814"/>
        <item m="1" x="3788"/>
        <item m="1" x="3801"/>
        <item m="1" x="3988"/>
        <item x="907"/>
        <item m="1" x="3876"/>
        <item m="1" x="3832"/>
        <item m="1" x="1600"/>
        <item m="1" x="3850"/>
        <item x="910"/>
        <item m="1" x="3100"/>
        <item x="1041"/>
        <item m="1" x="1528"/>
        <item x="221"/>
        <item x="222"/>
        <item m="1" x="2777"/>
        <item m="1" x="3231"/>
        <item m="1" x="3506"/>
        <item x="536"/>
        <item x="2"/>
        <item m="1" x="1460"/>
        <item m="1" x="3835"/>
        <item m="1" x="2090"/>
        <item m="1" x="2956"/>
        <item m="1" x="2000"/>
        <item x="1106"/>
        <item m="1" x="2985"/>
        <item m="1" x="1745"/>
        <item m="1" x="1351"/>
        <item m="1" x="3412"/>
        <item m="1" x="2258"/>
        <item m="1" x="2376"/>
        <item m="1" x="3853"/>
        <item m="1" x="3040"/>
        <item x="1167"/>
        <item m="1" x="2180"/>
        <item m="1" x="2493"/>
        <item m="1" x="2494"/>
        <item m="1" x="2495"/>
        <item m="1" x="2785"/>
        <item x="645"/>
        <item m="1" x="3881"/>
        <item x="46"/>
        <item m="1" x="2063"/>
        <item x="47"/>
        <item m="1" x="3861"/>
        <item m="1" x="3830"/>
        <item m="1" x="2187"/>
        <item m="1" x="1814"/>
        <item m="1" x="3246"/>
        <item m="1" x="2790"/>
        <item m="1" x="3111"/>
        <item m="1" x="2598"/>
        <item x="4"/>
        <item m="1" x="3833"/>
        <item m="1" x="1238"/>
        <item x="936"/>
        <item m="1" x="3739"/>
        <item x="937"/>
        <item m="1" x="2346"/>
        <item m="1" x="1388"/>
        <item x="576"/>
        <item m="1" x="3888"/>
        <item m="1" x="1325"/>
        <item m="1" x="1324"/>
        <item m="1" x="1391"/>
        <item m="1" x="1284"/>
        <item m="1" x="1323"/>
        <item m="1" x="3851"/>
        <item m="1" x="2104"/>
        <item m="1" x="3889"/>
        <item x="62"/>
        <item m="1" x="3826"/>
        <item m="1" x="2799"/>
        <item x="740"/>
        <item x="1175"/>
        <item x="50"/>
        <item m="1" x="1763"/>
        <item m="1" x="3834"/>
        <item m="1" x="3895"/>
        <item m="1" x="3896"/>
        <item m="1" x="1787"/>
        <item m="1" x="3840"/>
        <item x="1113"/>
        <item m="1" x="3820"/>
        <item m="1" x="3866"/>
        <item m="1" x="3790"/>
        <item x="481"/>
        <item x="338"/>
        <item m="1" x="2130"/>
        <item m="1" x="3902"/>
        <item m="1" x="3805"/>
        <item m="1" x="3542"/>
        <item m="1" x="3873"/>
        <item m="1" x="2530"/>
        <item m="1" x="2531"/>
        <item m="1" x="3906"/>
        <item m="1" x="2421"/>
        <item x="95"/>
        <item x="201"/>
        <item m="1" x="3910"/>
        <item m="1" x="3911"/>
        <item m="1" x="3984"/>
        <item m="1" x="2139"/>
        <item m="1" x="1625"/>
        <item x="981"/>
        <item m="1" x="2674"/>
        <item m="1" x="3172"/>
        <item m="1" x="1638"/>
        <item m="1" x="3916"/>
        <item m="1" x="3555"/>
        <item m="1" x="3917"/>
        <item x="70"/>
        <item x="832"/>
        <item m="1" x="3854"/>
        <item x="176"/>
        <item m="1" x="2061"/>
        <item x="439"/>
        <item m="1" x="3921"/>
        <item x="216"/>
        <item m="1" x="3925"/>
        <item x="1122"/>
        <item m="1" x="3926"/>
        <item m="1" x="3666"/>
        <item m="1" x="1431"/>
        <item m="1" x="2150"/>
        <item m="1" x="1933"/>
        <item m="1" x="3929"/>
        <item x="315"/>
        <item m="1" x="3931"/>
        <item m="1" x="2957"/>
        <item m="1" x="1516"/>
        <item m="1" x="3862"/>
        <item m="1" x="1990"/>
        <item m="1" x="2038"/>
        <item m="1" x="3674"/>
        <item x="316"/>
        <item m="1" x="3933"/>
        <item x="399"/>
        <item m="1" x="3577"/>
        <item m="1" x="3985"/>
        <item x="466"/>
        <item m="1" x="1443"/>
        <item x="332"/>
        <item m="1" x="3935"/>
        <item m="1" x="3936"/>
        <item m="1" x="1926"/>
        <item m="1" x="1964"/>
        <item m="1" x="3676"/>
        <item m="1" x="2164"/>
        <item x="1184"/>
        <item m="1" x="3539"/>
        <item m="1" x="3370"/>
        <item m="1" x="3941"/>
        <item m="1" x="3942"/>
        <item m="1" x="3943"/>
        <item m="1" x="3817"/>
        <item m="1" x="3816"/>
        <item m="1" x="3872"/>
        <item x="560"/>
        <item m="1" x="1451"/>
        <item m="1" x="3376"/>
        <item x="1023"/>
        <item m="1" x="3526"/>
        <item m="1" x="3309"/>
        <item m="1" x="3827"/>
        <item m="1" x="3249"/>
        <item x="1049"/>
        <item m="1" x="3949"/>
        <item x="504"/>
        <item x="506"/>
        <item m="1" x="3879"/>
        <item m="1" x="3857"/>
        <item m="1" x="3836"/>
        <item m="1" x="4002"/>
        <item m="1" x="3841"/>
        <item m="1" x="3927"/>
        <item m="1" x="3844"/>
        <item m="1" x="1433"/>
        <item m="1" x="3821"/>
        <item m="1" x="2854"/>
        <item m="1" x="3863"/>
        <item m="1" x="3962"/>
        <item m="1" x="3893"/>
        <item m="1" x="3825"/>
        <item m="1" x="3811"/>
        <item m="1" x="3806"/>
        <item m="1" x="3901"/>
        <item m="1" x="1599"/>
        <item m="1" x="3979"/>
        <item x="374"/>
        <item m="1" x="3919"/>
        <item m="1" x="3087"/>
        <item m="1" x="3934"/>
        <item m="1" x="3785"/>
        <item m="1" x="3937"/>
        <item m="1" x="3938"/>
        <item m="1" x="3803"/>
        <item m="1" x="3945"/>
        <item m="1" x="3875"/>
        <item x="276"/>
        <item m="1" x="3831"/>
        <item m="1" x="3904"/>
        <item m="1" x="3786"/>
        <item m="1" x="3905"/>
        <item m="1" x="3878"/>
        <item m="1" x="3314"/>
        <item m="1" x="3914"/>
        <item m="1" x="3915"/>
        <item m="1" x="3880"/>
        <item m="1" x="3920"/>
        <item m="1" x="3981"/>
        <item m="1" x="3665"/>
        <item m="1" x="3886"/>
        <item m="1" x="3669"/>
        <item m="1" x="3807"/>
        <item m="1" x="3808"/>
        <item m="1" x="3892"/>
        <item m="1" x="1215"/>
        <item m="1" x="3266"/>
        <item x="935"/>
        <item m="1" x="3784"/>
        <item x="88"/>
        <item m="1" x="1925"/>
        <item m="1" x="3792"/>
        <item m="1" x="3793"/>
        <item m="1" x="2654"/>
        <item m="1" x="3308"/>
        <item m="1" x="2337"/>
        <item m="1" x="3802"/>
        <item m="1" x="2079"/>
        <item m="1" x="1961"/>
        <item m="1" x="2438"/>
        <item m="1" x="1299"/>
        <item m="1" x="3822"/>
        <item m="1" x="3823"/>
        <item m="1" x="3828"/>
        <item m="1" x="2901"/>
        <item x="272"/>
        <item m="1" x="3709"/>
        <item x="1166"/>
        <item m="1" x="2701"/>
        <item m="1" x="3845"/>
        <item x="785"/>
        <item m="1" x="1387"/>
        <item m="1" x="3859"/>
        <item m="1" x="3864"/>
        <item m="1" x="1326"/>
        <item m="1" x="3775"/>
        <item m="1" x="2995"/>
        <item m="1" x="1634"/>
        <item m="1" x="3903"/>
        <item x="899"/>
        <item m="1" x="2362"/>
        <item x="548"/>
        <item m="1" x="2108"/>
        <item x="195"/>
        <item m="1" x="2561"/>
        <item m="1" x="2025"/>
        <item m="1" x="2282"/>
        <item x="197"/>
        <item m="1" x="1725"/>
        <item m="1" x="3939"/>
        <item m="1" x="3940"/>
        <item m="1" x="3686"/>
        <item x="404"/>
        <item m="1" x="2567"/>
        <item m="1" x="3944"/>
        <item x="914"/>
        <item m="1" x="3946"/>
        <item m="1" x="3947"/>
        <item m="1" x="2172"/>
        <item m="1" x="1372"/>
        <item m="1" x="3948"/>
        <item m="1" x="1373"/>
        <item m="1" x="2453"/>
        <item m="1" x="3102"/>
        <item x="756"/>
        <item x="653"/>
        <item m="1" x="3950"/>
        <item x="209"/>
        <item m="1" x="1628"/>
        <item x="1181"/>
        <item x="242"/>
        <item m="1" x="3951"/>
        <item m="1" x="3952"/>
        <item m="1" x="3953"/>
        <item m="1" x="3105"/>
        <item m="1" x="3582"/>
        <item x="932"/>
        <item m="1" x="2593"/>
        <item m="1" x="2183"/>
        <item m="1" x="3954"/>
        <item m="1" x="2064"/>
        <item x="1152"/>
        <item x="933"/>
        <item x="309"/>
        <item m="1" x="3955"/>
        <item m="1" x="3260"/>
        <item m="1" x="2847"/>
        <item m="1" x="3192"/>
        <item m="1" x="2822"/>
        <item m="1" x="3112"/>
        <item m="1" x="2506"/>
        <item m="1" x="3956"/>
        <item m="1" x="1865"/>
        <item m="1" x="3957"/>
        <item x="1002"/>
        <item m="1" x="3958"/>
        <item m="1" x="3959"/>
        <item m="1" x="3960"/>
        <item m="1" x="3490"/>
        <item m="1" x="2525"/>
        <item x="1151"/>
        <item m="1" x="3491"/>
        <item m="1" x="1226"/>
        <item m="1" x="2831"/>
        <item m="1" x="1880"/>
        <item m="1" x="1721"/>
        <item m="1" x="3493"/>
        <item m="1" x="3494"/>
        <item x="580"/>
        <item m="1" x="3434"/>
        <item m="1" x="3750"/>
        <item x="757"/>
        <item m="1" x="3496"/>
        <item m="1" x="1378"/>
        <item m="1" x="3497"/>
        <item m="1" x="3498"/>
        <item x="878"/>
        <item m="1" x="3499"/>
        <item m="1" x="3501"/>
        <item m="1" x="3503"/>
        <item m="1" x="1732"/>
        <item m="1" x="1757"/>
        <item m="1" x="3719"/>
        <item m="1" x="3751"/>
        <item m="1" x="2306"/>
        <item m="1" x="1486"/>
        <item x="341"/>
        <item m="1" x="2946"/>
        <item m="1" x="2507"/>
        <item m="1" x="3057"/>
        <item m="1" x="2809"/>
        <item m="1" x="2834"/>
        <item m="1" x="2944"/>
        <item m="1" x="3507"/>
        <item m="1" x="3403"/>
        <item m="1" x="2260"/>
        <item m="1" x="2250"/>
        <item m="1" x="1907"/>
        <item m="1" x="2294"/>
        <item m="1" x="3204"/>
        <item m="1" x="3511"/>
        <item m="1" x="3512"/>
        <item m="1" x="3514"/>
        <item m="1" x="3721"/>
        <item x="750"/>
        <item m="1" x="2173"/>
        <item m="1" x="3752"/>
        <item x="575"/>
        <item m="1" x="3753"/>
        <item m="1" x="3754"/>
        <item m="1" x="3517"/>
        <item m="1" x="1663"/>
        <item m="1" x="1263"/>
        <item m="1" x="3518"/>
        <item m="1" x="3519"/>
        <item x="1059"/>
        <item m="1" x="3520"/>
        <item m="1" x="2198"/>
        <item m="1" x="1427"/>
        <item m="1" x="2201"/>
        <item m="1" x="2688"/>
        <item m="1" x="3521"/>
        <item x="434"/>
        <item m="1" x="3458"/>
        <item m="1" x="3365"/>
        <item m="1" x="3522"/>
        <item x="1108"/>
        <item x="1119"/>
        <item m="1" x="3722"/>
        <item m="1" x="3756"/>
        <item m="1" x="1798"/>
        <item m="1" x="3757"/>
        <item m="1" x="3758"/>
        <item m="1" x="3528"/>
        <item m="1" x="3529"/>
        <item m="1" x="2386"/>
        <item m="1" x="3532"/>
        <item x="818"/>
        <item m="1" x="3533"/>
        <item x="621"/>
        <item m="1" x="3534"/>
        <item x="578"/>
        <item m="1" x="3759"/>
        <item m="1" x="1266"/>
        <item m="1" x="3535"/>
        <item x="921"/>
        <item x="891"/>
        <item x="1160"/>
        <item m="1" x="3540"/>
        <item m="1" x="2474"/>
        <item m="1" x="2971"/>
        <item x="970"/>
        <item m="1" x="1626"/>
        <item m="1" x="3545"/>
        <item x="825"/>
        <item x="934"/>
        <item m="1" x="3548"/>
        <item m="1" x="3549"/>
        <item m="1" x="2743"/>
        <item m="1" x="3550"/>
        <item m="1" x="3723"/>
        <item x="518"/>
        <item m="1" x="2086"/>
        <item x="1118"/>
        <item m="1" x="2541"/>
        <item m="1" x="1336"/>
        <item m="1" x="1337"/>
        <item m="1" x="1396"/>
        <item x="661"/>
        <item m="1" x="3551"/>
        <item m="1" x="3552"/>
        <item m="1" x="1959"/>
        <item m="1" x="3553"/>
        <item x="870"/>
        <item x="636"/>
        <item m="1" x="2004"/>
        <item x="637"/>
        <item m="1" x="3554"/>
        <item m="1" x="3760"/>
        <item m="1" x="3668"/>
        <item m="1" x="2668"/>
        <item m="1" x="2982"/>
        <item m="1" x="1234"/>
        <item m="1" x="3469"/>
        <item m="1" x="1492"/>
        <item x="306"/>
        <item m="1" x="3298"/>
        <item m="1" x="2986"/>
        <item m="1" x="1613"/>
        <item m="1" x="2615"/>
        <item m="1" x="3559"/>
        <item m="1" x="3013"/>
        <item m="1" x="3725"/>
        <item m="1" x="3443"/>
        <item m="1" x="2894"/>
        <item m="1" x="1860"/>
        <item m="1" x="3560"/>
        <item x="164"/>
        <item m="1" x="3471"/>
        <item x="286"/>
        <item m="1" x="3561"/>
        <item m="1" x="3562"/>
        <item m="1" x="1502"/>
        <item x="715"/>
        <item m="1" x="1967"/>
        <item m="1" x="3138"/>
        <item m="1" x="3563"/>
        <item m="1" x="3564"/>
        <item x="834"/>
        <item m="1" x="3762"/>
        <item m="1" x="1560"/>
        <item x="550"/>
        <item m="1" x="3565"/>
        <item m="1" x="1392"/>
        <item m="1" x="3763"/>
        <item m="1" x="3566"/>
        <item m="1" x="3567"/>
        <item x="1081"/>
        <item m="1" x="1969"/>
        <item m="1" x="3568"/>
        <item m="1" x="3569"/>
        <item m="1" x="1728"/>
        <item m="1" x="1452"/>
        <item m="1" x="3571"/>
        <item x="931"/>
        <item m="1" x="3572"/>
        <item m="1" x="1995"/>
        <item x="372"/>
        <item m="1" x="3726"/>
        <item m="1" x="2595"/>
        <item x="829"/>
        <item x="387"/>
        <item m="1" x="3573"/>
        <item m="1" x="1469"/>
        <item m="1" x="3764"/>
        <item m="1" x="2452"/>
        <item m="1" x="2958"/>
        <item m="1" x="1331"/>
        <item m="1" x="2987"/>
        <item m="1" x="3575"/>
        <item m="1" x="3727"/>
        <item x="927"/>
        <item x="886"/>
        <item m="1" x="3765"/>
        <item m="1" x="3728"/>
        <item m="1" x="2846"/>
        <item x="1123"/>
        <item x="840"/>
        <item m="1" x="3576"/>
        <item x="923"/>
        <item m="1" x="1493"/>
        <item x="1159"/>
        <item m="1" x="3578"/>
        <item m="1" x="3227"/>
        <item m="1" x="3766"/>
        <item m="1" x="3579"/>
        <item m="1" x="1531"/>
        <item x="734"/>
        <item m="1" x="3767"/>
        <item x="155"/>
        <item m="1" x="3581"/>
        <item m="1" x="3768"/>
        <item m="1" x="3769"/>
        <item m="1" x="2096"/>
        <item m="1" x="3729"/>
        <item m="1" x="2908"/>
        <item m="1" x="3583"/>
        <item m="1" x="3730"/>
        <item m="1" x="1679"/>
        <item m="1" x="2797"/>
        <item m="1" x="3255"/>
        <item m="1" x="2997"/>
        <item m="1" x="2289"/>
        <item m="1" x="3584"/>
        <item m="1" x="2651"/>
        <item m="1" x="3731"/>
        <item m="1" x="3732"/>
        <item x="871"/>
        <item m="1" x="2582"/>
        <item m="1" x="3435"/>
        <item m="1" x="3586"/>
        <item m="1" x="1464"/>
        <item m="1" x="2941"/>
        <item m="1" x="3428"/>
        <item x="781"/>
        <item x="1044"/>
        <item x="738"/>
        <item m="1" x="2587"/>
        <item m="1" x="2211"/>
        <item x="1187"/>
        <item m="1" x="1759"/>
        <item m="1" x="1750"/>
        <item m="1" x="3589"/>
        <item m="1" x="2407"/>
        <item x="290"/>
        <item m="1" x="2713"/>
        <item m="1" x="2647"/>
        <item m="1" x="3590"/>
        <item x="796"/>
        <item m="1" x="2665"/>
        <item m="1" x="3733"/>
        <item m="1" x="2739"/>
        <item m="1" x="3770"/>
        <item m="1" x="2209"/>
        <item m="1" x="2060"/>
        <item x="603"/>
        <item m="1" x="2462"/>
        <item x="294"/>
        <item m="1" x="2648"/>
        <item m="1" x="3591"/>
        <item m="1" x="3119"/>
        <item m="1" x="3592"/>
        <item m="1" x="3436"/>
        <item m="1" x="3771"/>
        <item m="1" x="3593"/>
        <item m="1" x="3158"/>
        <item x="699"/>
        <item m="1" x="3324"/>
        <item m="1" x="3437"/>
        <item m="1" x="3594"/>
        <item m="1" x="3734"/>
        <item m="1" x="2792"/>
        <item m="1" x="3595"/>
        <item m="1" x="3772"/>
        <item x="314"/>
        <item m="1" x="2839"/>
        <item m="1" x="3773"/>
        <item m="1" x="3774"/>
        <item x="1157"/>
        <item m="1" x="3596"/>
        <item m="1" x="2826"/>
        <item m="1" x="3256"/>
        <item m="1" x="2387"/>
        <item m="1" x="2380"/>
        <item m="1" x="3362"/>
        <item m="1" x="1913"/>
        <item m="1" x="2343"/>
        <item m="1" x="1734"/>
        <item m="1" x="2762"/>
        <item m="1" x="2798"/>
        <item x="841"/>
        <item m="1" x="3776"/>
        <item m="1" x="1797"/>
        <item x="253"/>
        <item m="1" x="2382"/>
        <item m="1" x="2511"/>
        <item m="1" x="3598"/>
        <item m="1" x="1358"/>
        <item m="1" x="1700"/>
        <item m="1" x="3599"/>
        <item m="1" x="1953"/>
        <item m="1" x="3600"/>
        <item x="258"/>
        <item m="1" x="2515"/>
        <item x="378"/>
        <item m="1" x="1328"/>
        <item m="1" x="2679"/>
        <item m="1" x="3601"/>
        <item m="1" x="2002"/>
        <item m="1" x="2348"/>
        <item m="1" x="2913"/>
        <item m="1" x="3735"/>
        <item m="1" x="3736"/>
        <item m="1" x="1807"/>
        <item m="1" x="3603"/>
        <item m="1" x="3604"/>
        <item m="1" x="3303"/>
        <item m="1" x="3438"/>
        <item m="1" x="3605"/>
        <item m="1" x="3606"/>
        <item m="1" x="3607"/>
        <item m="1" x="3608"/>
        <item m="1" x="3609"/>
        <item x="441"/>
        <item m="1" x="3610"/>
        <item m="1" x="3611"/>
        <item m="1" x="1370"/>
        <item m="1" x="1459"/>
        <item m="1" x="3250"/>
        <item m="1" x="2418"/>
        <item x="224"/>
        <item x="852"/>
        <item m="1" x="3612"/>
        <item m="1" x="3613"/>
        <item m="1" x="3777"/>
        <item m="1" x="2302"/>
        <item m="1" x="3737"/>
        <item m="1" x="3614"/>
        <item m="1" x="3778"/>
        <item x="467"/>
        <item m="1" x="3421"/>
        <item m="1" x="3615"/>
        <item x="1147"/>
        <item m="1" x="2024"/>
        <item m="1" x="3616"/>
        <item m="1" x="2990"/>
        <item m="1" x="3738"/>
        <item m="1" x="2033"/>
        <item m="1" x="3617"/>
        <item x="587"/>
        <item m="1" x="2357"/>
        <item m="1" x="1256"/>
        <item m="1" x="1380"/>
        <item m="1" x="1624"/>
        <item m="1" x="3618"/>
        <item x="234"/>
        <item x="131"/>
        <item m="1" x="3779"/>
        <item m="1" x="3012"/>
        <item m="1" x="2783"/>
        <item m="1" x="3619"/>
        <item m="1" x="1861"/>
        <item m="1" x="3620"/>
        <item m="1" x="3621"/>
        <item x="75"/>
        <item m="1" x="1333"/>
        <item m="1" x="3780"/>
        <item m="1" x="3622"/>
        <item m="1" x="3781"/>
        <item m="1" x="3623"/>
        <item m="1" x="3625"/>
        <item m="1" x="3626"/>
        <item m="1" x="1910"/>
        <item x="5"/>
        <item m="1" x="3782"/>
        <item m="1" x="3110"/>
        <item m="1" x="2793"/>
        <item m="1" x="3544"/>
        <item x="1141"/>
        <item m="1" x="3126"/>
        <item m="1" x="3585"/>
        <item m="1" x="3627"/>
        <item x="683"/>
        <item m="1" x="3628"/>
        <item x="342"/>
        <item m="1" x="3740"/>
        <item m="1" x="3629"/>
        <item m="1" x="3630"/>
        <item m="1" x="1952"/>
        <item m="1" x="2559"/>
        <item m="1" x="1751"/>
        <item m="1" x="3631"/>
        <item m="1" x="3632"/>
        <item x="1112"/>
        <item m="1" x="3633"/>
        <item m="1" x="3634"/>
        <item m="1" x="3783"/>
        <item x="260"/>
        <item m="1" x="2109"/>
        <item m="1" x="1267"/>
        <item m="1" x="1764"/>
        <item x="3"/>
        <item m="1" x="3635"/>
        <item m="1" x="3636"/>
        <item m="1" x="3637"/>
        <item m="1" x="3056"/>
        <item m="1" x="3229"/>
        <item x="336"/>
        <item m="1" x="3638"/>
        <item m="1" x="3338"/>
        <item m="1" x="3640"/>
        <item m="1" x="3641"/>
        <item m="1" x="3642"/>
        <item m="1" x="2116"/>
        <item m="1" x="3643"/>
        <item m="1" x="3644"/>
        <item m="1" x="3649"/>
        <item m="1" x="3650"/>
        <item m="1" x="1408"/>
        <item x="156"/>
        <item x="499"/>
        <item m="1" x="2028"/>
        <item m="1" x="2812"/>
        <item m="1" x="2005"/>
        <item x="608"/>
        <item x="880"/>
        <item m="1" x="3652"/>
        <item x="643"/>
        <item x="557"/>
        <item m="1" x="3468"/>
        <item m="1" x="3654"/>
        <item x="54"/>
        <item m="1" x="3658"/>
        <item m="1" x="2815"/>
        <item m="1" x="3258"/>
        <item m="1" x="3659"/>
        <item x="296"/>
        <item m="1" x="3741"/>
        <item x="303"/>
        <item m="1" x="3044"/>
        <item x="713"/>
        <item m="1" x="3742"/>
        <item x="312"/>
        <item m="1" x="2555"/>
        <item m="1" x="3115"/>
        <item m="1" x="2067"/>
        <item m="1" x="3667"/>
        <item m="1" x="1619"/>
        <item m="1" x="3743"/>
        <item m="1" x="3744"/>
        <item m="1" x="3745"/>
        <item m="1" x="3746"/>
        <item m="1" x="1439"/>
        <item m="1" x="3492"/>
        <item m="1" x="3495"/>
        <item m="1" x="3068"/>
        <item m="1" x="3500"/>
        <item m="1" x="3505"/>
        <item m="1" x="1846"/>
        <item m="1" x="2335"/>
        <item m="1" x="1514"/>
        <item m="1" x="2227"/>
        <item m="1" x="3516"/>
        <item m="1" x="1954"/>
        <item x="60"/>
        <item m="1" x="3523"/>
        <item m="1" x="3525"/>
        <item m="1" x="2098"/>
        <item m="1" x="3531"/>
        <item x="1182"/>
        <item m="1" x="3724"/>
        <item m="1" x="3556"/>
        <item m="1" x="3645"/>
        <item m="1" x="3646"/>
        <item m="1" x="3647"/>
        <item m="1" x="3648"/>
        <item x="325"/>
        <item x="960"/>
        <item m="1" x="1249"/>
        <item m="1" x="3651"/>
        <item m="1" x="1870"/>
        <item m="1" x="3653"/>
        <item x="291"/>
        <item m="1" x="3655"/>
        <item m="1" x="3656"/>
        <item m="1" x="3657"/>
        <item m="1" x="3455"/>
        <item m="1" x="2229"/>
        <item m="1" x="3660"/>
        <item m="1" x="3661"/>
        <item m="1" x="3662"/>
        <item m="1" x="3663"/>
        <item m="1" x="3664"/>
        <item m="1" x="2552"/>
        <item m="1" x="2340"/>
        <item x="363"/>
        <item x="252"/>
        <item m="1" x="3670"/>
        <item m="1" x="3671"/>
        <item m="1" x="3672"/>
        <item m="1" x="3673"/>
        <item m="1" x="1596"/>
        <item x="521"/>
        <item m="1" x="1438"/>
        <item x="447"/>
        <item m="1" x="3675"/>
        <item x="1005"/>
        <item x="401"/>
        <item x="1006"/>
        <item x="403"/>
        <item m="1" x="3677"/>
        <item m="1" x="3680"/>
        <item m="1" x="3682"/>
        <item m="1" x="2113"/>
        <item m="1" x="3687"/>
        <item m="1" x="3747"/>
        <item m="1" x="3748"/>
        <item m="1" x="2052"/>
        <item m="1" x="3749"/>
        <item m="1" x="3693"/>
        <item m="1" x="3694"/>
        <item m="1" x="3502"/>
        <item m="1" x="3504"/>
        <item m="1" x="3509"/>
        <item m="1" x="1611"/>
        <item m="1" x="3510"/>
        <item m="1" x="3042"/>
        <item x="1026"/>
        <item m="1" x="3515"/>
        <item m="1" x="3524"/>
        <item m="1" x="3377"/>
        <item m="1" x="3527"/>
        <item m="1" x="2313"/>
        <item m="1" x="2524"/>
        <item m="1" x="3530"/>
        <item m="1" x="2734"/>
        <item m="1" x="1771"/>
        <item m="1" x="3538"/>
        <item m="1" x="3541"/>
        <item m="1" x="3543"/>
        <item x="89"/>
        <item m="1" x="3547"/>
        <item m="1" x="3487"/>
        <item m="1" x="3557"/>
        <item m="1" x="3570"/>
        <item m="1" x="3574"/>
        <item m="1" x="1989"/>
        <item m="1" x="1390"/>
        <item x="473"/>
        <item m="1" x="2046"/>
        <item m="1" x="2562"/>
        <item m="1" x="1526"/>
        <item m="1" x="3678"/>
        <item m="1" x="3679"/>
        <item m="1" x="3681"/>
        <item m="1" x="1813"/>
        <item m="1" x="2566"/>
        <item m="1" x="3683"/>
        <item m="1" x="3684"/>
        <item m="1" x="3685"/>
        <item m="1" x="2379"/>
        <item m="1" x="1447"/>
        <item m="1" x="3688"/>
        <item m="1" x="2678"/>
        <item m="1" x="3689"/>
        <item m="1" x="3690"/>
        <item m="1" x="3691"/>
        <item m="1" x="3692"/>
        <item m="1" x="3375"/>
        <item m="1" x="3695"/>
        <item x="1191"/>
        <item x="913"/>
        <item m="1" x="3696"/>
        <item m="1" x="1406"/>
        <item m="1" x="2488"/>
        <item x="225"/>
        <item x="1024"/>
        <item m="1" x="3346"/>
        <item m="1" x="1243"/>
        <item m="1" x="3697"/>
        <item m="1" x="3698"/>
        <item m="1" x="3699"/>
        <item m="1" x="3700"/>
        <item m="1" x="3701"/>
        <item m="1" x="3702"/>
        <item m="1" x="3703"/>
        <item m="1" x="2604"/>
        <item m="1" x="3704"/>
        <item x="1089"/>
        <item m="1" x="3705"/>
        <item m="1" x="3706"/>
        <item m="1" x="3707"/>
        <item m="1" x="3708"/>
        <item m="1" x="1463"/>
        <item m="1" x="1960"/>
        <item m="1" x="3710"/>
        <item m="1" x="3711"/>
        <item m="1" x="2945"/>
        <item m="1" x="3712"/>
        <item m="1" x="3713"/>
        <item m="1" x="3714"/>
        <item m="1" x="3234"/>
        <item m="1" x="3715"/>
        <item x="357"/>
        <item m="1" x="2470"/>
        <item m="1" x="1774"/>
        <item m="1" x="3716"/>
        <item m="1" x="2849"/>
        <item m="1" x="3717"/>
        <item m="1" x="3718"/>
        <item m="1" x="2827"/>
        <item m="1" x="3456"/>
        <item x="220"/>
        <item m="1" x="3147"/>
        <item x="631"/>
        <item m="1" x="1445"/>
        <item x="228"/>
        <item m="1" x="3189"/>
        <item m="1" x="2397"/>
        <item m="1" x="3190"/>
        <item m="1" x="3191"/>
        <item x="797"/>
        <item m="1" x="3193"/>
        <item m="1" x="3414"/>
        <item m="1" x="3194"/>
        <item m="1" x="1461"/>
        <item m="1" x="3195"/>
        <item m="1" x="3196"/>
        <item m="1" x="1916"/>
        <item m="1" x="3197"/>
        <item m="1" x="3199"/>
        <item m="1" x="3312"/>
        <item m="1" x="3200"/>
        <item m="1" x="3222"/>
        <item m="1" x="3201"/>
        <item m="1" x="3202"/>
        <item x="1052"/>
        <item m="1" x="2329"/>
        <item m="1" x="2292"/>
        <item m="1" x="3415"/>
        <item m="1" x="3203"/>
        <item m="1" x="2677"/>
        <item m="1" x="2069"/>
        <item m="1" x="2924"/>
        <item x="151"/>
        <item m="1" x="2882"/>
        <item m="1" x="3205"/>
        <item m="1" x="3457"/>
        <item x="845"/>
        <item x="66"/>
        <item m="1" x="3207"/>
        <item m="1" x="3208"/>
        <item x="428"/>
        <item m="1" x="3209"/>
        <item m="1" x="3390"/>
        <item m="1" x="3211"/>
        <item x="851"/>
        <item m="1" x="3459"/>
        <item m="1" x="3212"/>
        <item m="1" x="3213"/>
        <item x="522"/>
        <item m="1" x="1536"/>
        <item m="1" x="3214"/>
        <item m="1" x="3215"/>
        <item m="1" x="3216"/>
        <item m="1" x="1505"/>
        <item x="723"/>
        <item m="1" x="3460"/>
        <item m="1" x="3461"/>
        <item m="1" x="3462"/>
        <item x="478"/>
        <item m="1" x="3219"/>
        <item m="1" x="3463"/>
        <item x="9"/>
        <item m="1" x="3464"/>
        <item m="1" x="2460"/>
        <item m="1" x="3220"/>
        <item m="1" x="3221"/>
        <item x="1117"/>
        <item x="964"/>
        <item x="965"/>
        <item m="1" x="3391"/>
        <item m="1" x="3392"/>
        <item m="1" x="2082"/>
        <item m="1" x="1354"/>
        <item m="1" x="3223"/>
        <item m="1" x="3224"/>
        <item m="1" x="3416"/>
        <item m="1" x="2428"/>
        <item m="1" x="2642"/>
        <item m="1" x="1786"/>
        <item m="1" x="3225"/>
        <item x="1111"/>
        <item m="1" x="3410"/>
        <item m="1" x="3226"/>
        <item m="1" x="3465"/>
        <item m="1" x="3228"/>
        <item m="1" x="1801"/>
        <item m="1" x="2558"/>
        <item m="1" x="3230"/>
        <item m="1" x="2727"/>
        <item m="1" x="3233"/>
        <item m="1" x="2895"/>
        <item m="1" x="3235"/>
        <item m="1" x="3466"/>
        <item m="1" x="2594"/>
        <item m="1" x="3236"/>
        <item m="1" x="3417"/>
        <item m="1" x="1992"/>
        <item m="1" x="3467"/>
        <item m="1" x="3237"/>
        <item m="1" x="3238"/>
        <item m="1" x="3239"/>
        <item x="794"/>
        <item m="1" x="2093"/>
        <item m="1" x="2616"/>
        <item m="1" x="2195"/>
        <item x="853"/>
        <item m="1" x="3418"/>
        <item m="1" x="3419"/>
        <item x="721"/>
        <item m="1" x="3241"/>
        <item m="1" x="3242"/>
        <item m="1" x="3244"/>
        <item m="1" x="2344"/>
        <item m="1" x="2710"/>
        <item m="1" x="3245"/>
        <item m="1" x="2356"/>
        <item m="1" x="3247"/>
        <item m="1" x="2332"/>
        <item m="1" x="3470"/>
        <item x="1075"/>
        <item m="1" x="2394"/>
        <item m="1" x="1980"/>
        <item m="1" x="2087"/>
        <item x="1133"/>
        <item m="1" x="3444"/>
        <item m="1" x="3472"/>
        <item x="544"/>
        <item m="1" x="3251"/>
        <item m="1" x="3422"/>
        <item m="1" x="3446"/>
        <item m="1" x="3395"/>
        <item m="1" x="3447"/>
        <item m="1" x="3252"/>
        <item m="1" x="3448"/>
        <item x="1128"/>
        <item m="1" x="3253"/>
        <item m="1" x="3473"/>
        <item m="1" x="1772"/>
        <item m="1" x="1693"/>
        <item x="648"/>
        <item m="1" x="3449"/>
        <item m="1" x="3254"/>
        <item x="669"/>
        <item x="362"/>
        <item m="1" x="2010"/>
        <item m="1" x="3474"/>
        <item x="376"/>
        <item m="1" x="3396"/>
        <item x="320"/>
        <item m="1" x="2027"/>
        <item m="1" x="1453"/>
        <item x="1135"/>
        <item m="1" x="1523"/>
        <item m="1" x="2439"/>
        <item m="1" x="1425"/>
        <item m="1" x="2549"/>
        <item m="1" x="2825"/>
        <item m="1" x="2909"/>
        <item x="438"/>
        <item x="857"/>
        <item x="407"/>
        <item x="128"/>
        <item m="1" x="3257"/>
        <item x="512"/>
        <item m="1" x="3259"/>
        <item x="999"/>
        <item x="900"/>
        <item m="1" x="3261"/>
        <item m="1" x="3397"/>
        <item m="1" x="1310"/>
        <item m="1" x="3262"/>
        <item m="1" x="2127"/>
        <item m="1" x="3476"/>
        <item m="1" x="3477"/>
        <item m="1" x="1792"/>
        <item x="1188"/>
        <item m="1" x="2979"/>
        <item m="1" x="2600"/>
        <item x="885"/>
        <item x="511"/>
        <item x="92"/>
        <item x="79"/>
        <item m="1" x="3265"/>
        <item m="1" x="3478"/>
        <item m="1" x="3398"/>
        <item m="1" x="3479"/>
        <item m="1" x="3180"/>
        <item m="1" x="1799"/>
        <item m="1" x="2467"/>
        <item m="1" x="1685"/>
        <item m="1" x="2508"/>
        <item m="1" x="2980"/>
        <item m="1" x="1973"/>
        <item m="1" x="3187"/>
        <item m="1" x="1217"/>
        <item m="1" x="1800"/>
        <item m="1" x="2473"/>
        <item m="1" x="3270"/>
        <item m="1" x="2257"/>
        <item m="1" x="3399"/>
        <item m="1" x="3293"/>
        <item m="1" x="2274"/>
        <item m="1" x="3271"/>
        <item m="1" x="3427"/>
        <item m="1" x="2365"/>
        <item x="810"/>
        <item m="1" x="1942"/>
        <item x="198"/>
        <item m="1" x="3273"/>
        <item m="1" x="3275"/>
        <item m="1" x="3439"/>
        <item m="1" x="3440"/>
        <item m="1" x="3277"/>
        <item x="956"/>
        <item m="1" x="3482"/>
        <item m="1" x="2972"/>
        <item m="1" x="2011"/>
        <item x="963"/>
        <item m="1" x="3430"/>
        <item m="1" x="3279"/>
        <item m="1" x="3281"/>
        <item m="1" x="3431"/>
        <item m="1" x="3282"/>
        <item m="1" x="3451"/>
        <item m="1" x="3283"/>
        <item m="1" x="3484"/>
        <item m="1" x="3284"/>
        <item m="1" x="1316"/>
        <item m="1" x="3285"/>
        <item m="1" x="1948"/>
        <item m="1" x="3286"/>
        <item m="1" x="3287"/>
        <item x="1110"/>
        <item m="1" x="1462"/>
        <item x="470"/>
        <item m="1" x="2461"/>
        <item m="1" x="3452"/>
        <item m="1" x="3288"/>
        <item x="489"/>
        <item x="610"/>
        <item m="1" x="3485"/>
        <item m="1" x="3402"/>
        <item m="1" x="3289"/>
        <item m="1" x="3290"/>
        <item m="1" x="1639"/>
        <item m="1" x="1385"/>
        <item m="1" x="2614"/>
        <item x="838"/>
        <item x="805"/>
        <item m="1" x="3411"/>
        <item m="1" x="2396"/>
        <item x="589"/>
        <item m="1" x="3291"/>
        <item m="1" x="3292"/>
        <item m="1" x="3089"/>
        <item x="542"/>
        <item m="1" x="3486"/>
        <item m="1" x="1802"/>
        <item m="1" x="3295"/>
        <item m="1" x="3296"/>
        <item x="902"/>
        <item m="1" x="1361"/>
        <item m="1" x="3297"/>
        <item m="1" x="3299"/>
        <item m="1" x="3300"/>
        <item m="1" x="3301"/>
        <item m="1" x="2923"/>
        <item m="1" x="2978"/>
        <item m="1" x="3302"/>
        <item x="33"/>
        <item m="1" x="3030"/>
        <item m="1" x="2639"/>
        <item m="1" x="3488"/>
        <item m="1" x="1363"/>
        <item m="1" x="3304"/>
        <item m="1" x="3305"/>
        <item m="1" x="3306"/>
        <item m="1" x="3307"/>
        <item m="1" x="3432"/>
        <item x="635"/>
        <item m="1" x="2081"/>
        <item m="1" x="3310"/>
        <item m="1" x="1347"/>
        <item x="153"/>
        <item m="1" x="3311"/>
        <item m="1" x="3313"/>
        <item m="1" x="1742"/>
        <item m="1" x="1620"/>
        <item x="823"/>
        <item m="1" x="1699"/>
        <item m="1" x="2403"/>
        <item m="1" x="2965"/>
        <item m="1" x="1367"/>
        <item m="1" x="3316"/>
        <item x="410"/>
        <item m="1" x="3454"/>
        <item m="1" x="2178"/>
        <item m="1" x="3317"/>
        <item m="1" x="1454"/>
        <item m="1" x="3318"/>
        <item x="1149"/>
        <item x="175"/>
        <item m="1" x="2981"/>
        <item x="179"/>
        <item m="1" x="3489"/>
        <item m="1" x="3319"/>
        <item m="1" x="3320"/>
        <item m="1" x="3321"/>
        <item m="1" x="3322"/>
        <item m="1" x="2188"/>
        <item m="1" x="2757"/>
        <item m="1" x="3323"/>
        <item m="1" x="3404"/>
        <item m="1" x="3326"/>
        <item m="1" x="2307"/>
        <item m="1" x="1928"/>
        <item m="1" x="2709"/>
        <item x="136"/>
        <item m="1" x="1239"/>
        <item x="1207"/>
        <item m="1" x="3327"/>
        <item x="863"/>
        <item m="1" x="3328"/>
        <item m="1" x="3329"/>
        <item m="1" x="1815"/>
        <item x="453"/>
        <item m="1" x="3330"/>
        <item m="1" x="2850"/>
        <item m="1" x="1393"/>
        <item m="1" x="2514"/>
        <item m="1" x="2671"/>
        <item x="358"/>
        <item x="254"/>
        <item x="255"/>
        <item m="1" x="1472"/>
        <item m="1" x="2765"/>
        <item x="866"/>
        <item m="1" x="3331"/>
        <item m="1" x="2110"/>
        <item m="1" x="2111"/>
        <item m="1" x="3332"/>
        <item m="1" x="3333"/>
        <item m="1" x="3405"/>
        <item x="742"/>
        <item m="1" x="3334"/>
        <item m="1" x="3335"/>
        <item m="1" x="1752"/>
        <item m="1" x="1766"/>
        <item m="1" x="2115"/>
        <item m="1" x="3336"/>
        <item m="1" x="3337"/>
        <item m="1" x="3339"/>
        <item m="1" x="1971"/>
        <item m="1" x="3340"/>
        <item m="1" x="3341"/>
        <item m="1" x="2364"/>
        <item m="1" x="3095"/>
        <item m="1" x="3342"/>
        <item m="1" x="3406"/>
        <item m="1" x="3407"/>
        <item m="1" x="3408"/>
        <item x="815"/>
        <item m="1" x="1859"/>
        <item x="1071"/>
        <item m="1" x="3409"/>
        <item m="1" x="2129"/>
        <item m="1" x="3345"/>
        <item m="1" x="2055"/>
        <item m="1" x="1968"/>
        <item m="1" x="1276"/>
        <item x="159"/>
        <item x="459"/>
        <item m="1" x="3347"/>
        <item m="1" x="3348"/>
        <item x="855"/>
        <item m="1" x="3349"/>
        <item m="1" x="3413"/>
        <item m="1" x="3350"/>
        <item m="1" x="3351"/>
        <item m="1" x="3352"/>
        <item x="1120"/>
        <item m="1" x="3353"/>
        <item m="1" x="2543"/>
        <item m="1" x="3433"/>
        <item x="987"/>
        <item m="1" x="2548"/>
        <item m="1" x="1259"/>
        <item m="1" x="1899"/>
        <item m="1" x="3355"/>
        <item m="1" x="2676"/>
        <item m="1" x="2622"/>
        <item m="1" x="3356"/>
        <item m="1" x="3357"/>
        <item m="1" x="2959"/>
        <item m="1" x="3358"/>
        <item x="895"/>
        <item m="1" x="2037"/>
        <item m="1" x="3359"/>
        <item m="1" x="3361"/>
        <item m="1" x="2040"/>
        <item m="1" x="2039"/>
        <item m="1" x="2510"/>
        <item m="1" x="3243"/>
        <item m="1" x="3354"/>
        <item m="1" x="3360"/>
        <item m="1" x="3363"/>
        <item m="1" x="3364"/>
        <item m="1" x="3366"/>
        <item x="865"/>
        <item m="1" x="2832"/>
        <item m="1" x="3206"/>
        <item x="323"/>
        <item x="552"/>
        <item m="1" x="1327"/>
        <item m="1" x="1892"/>
        <item m="1" x="3264"/>
        <item m="1" x="2540"/>
        <item x="71"/>
        <item m="1" x="1315"/>
        <item m="1" x="3400"/>
        <item m="1" x="3278"/>
        <item m="1" x="3280"/>
        <item m="1" x="2353"/>
        <item x="581"/>
        <item m="1" x="3368"/>
        <item m="1" x="3369"/>
        <item m="1" x="3371"/>
        <item x="615"/>
        <item m="1" x="2279"/>
        <item m="1" x="3420"/>
        <item m="1" x="3394"/>
        <item x="773"/>
        <item m="1" x="3423"/>
        <item m="1" x="3424"/>
        <item m="1" x="3425"/>
        <item m="1" x="2246"/>
        <item m="1" x="3426"/>
        <item x="629"/>
        <item m="1" x="1733"/>
        <item m="1" x="3004"/>
        <item m="1" x="3274"/>
        <item m="1" x="2092"/>
        <item x="292"/>
        <item m="1" x="3218"/>
        <item x="437"/>
        <item m="1" x="1441"/>
        <item m="1" x="1442"/>
        <item m="1" x="1498"/>
        <item m="1" x="2817"/>
        <item m="1" x="2078"/>
        <item x="585"/>
        <item m="1" x="3272"/>
        <item m="1" x="3344"/>
        <item m="1" x="2936"/>
        <item m="1" x="3367"/>
        <item m="1" x="3372"/>
        <item m="1" x="3169"/>
        <item m="1" x="3373"/>
        <item m="1" x="3374"/>
        <item m="1" x="2918"/>
        <item m="1" x="3067"/>
        <item m="1" x="1468"/>
        <item m="1" x="3198"/>
        <item m="1" x="3210"/>
        <item m="1" x="3232"/>
        <item m="1" x="3060"/>
        <item m="1" x="3240"/>
        <item m="1" x="3269"/>
        <item m="1" x="3378"/>
        <item m="1" x="3379"/>
        <item m="1" x="3380"/>
        <item m="1" x="3381"/>
        <item m="1" x="1828"/>
        <item m="1" x="3382"/>
        <item m="1" x="3383"/>
        <item m="1" x="1716"/>
        <item m="1" x="3384"/>
        <item m="1" x="3385"/>
        <item m="1" x="1646"/>
        <item m="1" x="2066"/>
        <item m="1" x="3386"/>
        <item m="1" x="3387"/>
        <item m="1" x="2469"/>
        <item m="1" x="3388"/>
        <item m="1" x="3048"/>
        <item m="1" x="3389"/>
        <item m="1" x="1346"/>
        <item x="577"/>
        <item m="1" x="1887"/>
        <item m="1" x="2870"/>
        <item m="1" x="3144"/>
        <item m="1" x="3114"/>
        <item m="1" x="3145"/>
        <item m="1" x="3146"/>
        <item x="319"/>
        <item x="503"/>
        <item m="1" x="3148"/>
        <item m="1" x="2928"/>
        <item m="1" x="2929"/>
        <item m="1" x="1508"/>
        <item m="1" x="3149"/>
        <item m="1" x="2930"/>
        <item m="1" x="2168"/>
        <item m="1" x="3116"/>
        <item x="123"/>
        <item m="1" x="1340"/>
        <item x="248"/>
        <item x="100"/>
        <item m="1" x="3150"/>
        <item m="1" x="2931"/>
        <item m="1" x="2932"/>
        <item m="1" x="2301"/>
        <item m="1" x="2933"/>
        <item m="1" x="3151"/>
        <item m="1" x="2662"/>
        <item m="1" x="2934"/>
        <item x="977"/>
        <item x="163"/>
        <item m="1" x="3152"/>
        <item m="1" x="3153"/>
        <item m="1" x="2937"/>
        <item m="1" x="3154"/>
        <item m="1" x="2938"/>
        <item x="226"/>
        <item m="1" x="2939"/>
        <item m="1" x="2940"/>
        <item m="1" x="2159"/>
        <item x="105"/>
        <item m="1" x="2942"/>
        <item m="1" x="1382"/>
        <item x="494"/>
        <item x="496"/>
        <item m="1" x="2943"/>
        <item m="1" x="2204"/>
        <item m="1" x="1921"/>
        <item m="1" x="2638"/>
        <item x="11"/>
        <item m="1" x="2948"/>
        <item x="942"/>
        <item m="1" x="2949"/>
        <item x="335"/>
        <item m="1" x="2361"/>
        <item m="1" x="1345"/>
        <item m="1" x="3155"/>
        <item m="1" x="2951"/>
        <item m="1" x="2952"/>
        <item m="1" x="2272"/>
        <item m="1" x="1309"/>
        <item m="1" x="1488"/>
        <item m="1" x="2236"/>
        <item m="1" x="2953"/>
        <item m="1" x="2954"/>
        <item x="192"/>
        <item x="13"/>
        <item m="1" x="2955"/>
        <item m="1" x="2602"/>
        <item m="1" x="3117"/>
        <item x="693"/>
        <item m="1" x="2149"/>
        <item x="103"/>
        <item m="1" x="2960"/>
        <item m="1" x="2497"/>
        <item m="1" x="2961"/>
        <item m="1" x="1289"/>
        <item m="1" x="2962"/>
        <item m="1" x="2963"/>
        <item m="1" x="2925"/>
        <item m="1" x="3058"/>
        <item m="1" x="1262"/>
        <item x="896"/>
        <item m="1" x="2964"/>
        <item x="284"/>
        <item m="1" x="1341"/>
        <item m="1" x="3118"/>
        <item m="1" x="3120"/>
        <item m="1" x="3121"/>
        <item m="1" x="2966"/>
        <item m="1" x="2967"/>
        <item m="1" x="3156"/>
        <item m="1" x="3157"/>
        <item m="1" x="2968"/>
        <item x="1079"/>
        <item m="1" x="1251"/>
        <item x="553"/>
        <item x="945"/>
        <item m="1" x="2969"/>
        <item m="1" x="1920"/>
        <item m="1" x="1776"/>
        <item x="591"/>
        <item m="1" x="2973"/>
        <item m="1" x="3122"/>
        <item m="1" x="3160"/>
        <item m="1" x="3161"/>
        <item x="1115"/>
        <item m="1" x="3162"/>
        <item x="345"/>
        <item m="1" x="2974"/>
        <item m="1" x="2796"/>
        <item m="1" x="2975"/>
        <item x="348"/>
        <item m="1" x="2976"/>
        <item x="267"/>
        <item x="181"/>
        <item m="1" x="2099"/>
        <item x="745"/>
        <item m="1" x="2996"/>
        <item m="1" x="2977"/>
        <item m="1" x="3123"/>
        <item m="1" x="3163"/>
        <item m="1" x="3124"/>
        <item x="1137"/>
        <item m="1" x="3125"/>
        <item m="1" x="2704"/>
        <item m="1" x="2983"/>
        <item m="1" x="2984"/>
        <item m="1" x="1756"/>
        <item x="422"/>
        <item m="1" x="2988"/>
        <item m="1" x="2755"/>
        <item m="1" x="2214"/>
        <item m="1" x="2621"/>
        <item x="112"/>
        <item m="1" x="2023"/>
        <item m="1" x="2071"/>
        <item m="1" x="2634"/>
        <item m="1" x="3127"/>
        <item m="1" x="2509"/>
        <item m="1" x="2991"/>
        <item m="1" x="3128"/>
        <item m="1" x="2992"/>
        <item m="1" x="3164"/>
        <item m="1" x="2993"/>
        <item m="1" x="3165"/>
        <item m="1" x="3129"/>
        <item m="1" x="3166"/>
        <item x="780"/>
        <item x="915"/>
        <item m="1" x="3130"/>
        <item m="1" x="3168"/>
        <item x="525"/>
        <item m="1" x="1317"/>
        <item m="1" x="2316"/>
        <item m="1" x="3131"/>
        <item x="708"/>
        <item m="1" x="3170"/>
        <item m="1" x="1250"/>
        <item m="1" x="3171"/>
        <item x="983"/>
        <item m="1" x="2492"/>
        <item m="1" x="3173"/>
        <item m="1" x="2994"/>
        <item x="626"/>
        <item x="705"/>
        <item m="1" x="3175"/>
        <item m="1" x="3132"/>
        <item m="1" x="2998"/>
        <item m="1" x="2999"/>
        <item m="1" x="3000"/>
        <item m="1" x="3176"/>
        <item m="1" x="3001"/>
        <item m="1" x="3177"/>
        <item m="1" x="1816"/>
        <item m="1" x="3002"/>
        <item x="1012"/>
        <item m="1" x="3005"/>
        <item m="1" x="3006"/>
        <item m="1" x="3007"/>
        <item m="1" x="3008"/>
        <item m="1" x="3133"/>
        <item m="1" x="1343"/>
        <item m="1" x="3009"/>
        <item m="1" x="3010"/>
        <item m="1" x="3135"/>
        <item m="1" x="3136"/>
        <item m="1" x="3137"/>
        <item m="1" x="1862"/>
        <item m="1" x="1467"/>
        <item m="1" x="2889"/>
        <item x="793"/>
        <item m="1" x="1420"/>
        <item m="1" x="3179"/>
        <item x="55"/>
        <item m="1" x="3014"/>
        <item m="1" x="1318"/>
        <item m="1" x="3015"/>
        <item m="1" x="3016"/>
        <item m="1" x="1559"/>
        <item m="1" x="2551"/>
        <item m="1" x="1429"/>
        <item m="1" x="2434"/>
        <item m="1" x="3018"/>
        <item m="1" x="1232"/>
        <item m="1" x="2718"/>
        <item m="1" x="3020"/>
        <item x="837"/>
        <item m="1" x="3181"/>
        <item x="1156"/>
        <item m="1" x="3021"/>
        <item m="1" x="3022"/>
        <item m="1" x="3023"/>
        <item m="1" x="3024"/>
        <item m="1" x="2557"/>
        <item m="1" x="3090"/>
        <item m="1" x="3182"/>
        <item m="1" x="2693"/>
        <item m="1" x="1664"/>
        <item m="1" x="3183"/>
        <item x="424"/>
        <item m="1" x="3026"/>
        <item m="1" x="3139"/>
        <item x="22"/>
        <item m="1" x="3027"/>
        <item m="1" x="3184"/>
        <item m="1" x="3028"/>
        <item m="1" x="2317"/>
        <item x="811"/>
        <item x="200"/>
        <item m="1" x="3029"/>
        <item m="1" x="3031"/>
        <item m="1" x="1362"/>
        <item m="1" x="3032"/>
        <item m="1" x="3033"/>
        <item m="1" x="1955"/>
        <item m="1" x="2805"/>
        <item m="1" x="3034"/>
        <item m="1" x="2712"/>
        <item m="1" x="3185"/>
        <item x="872"/>
        <item m="1" x="3035"/>
        <item m="1" x="1746"/>
        <item m="1" x="3036"/>
        <item x="154"/>
        <item m="1" x="1240"/>
        <item x="1193"/>
        <item m="1" x="3038"/>
        <item x="227"/>
        <item x="127"/>
        <item m="1" x="3140"/>
        <item m="1" x="3039"/>
        <item m="1" x="2385"/>
        <item m="1" x="3104"/>
        <item m="1" x="3041"/>
        <item m="1" x="2095"/>
        <item m="1" x="3186"/>
        <item m="1" x="3043"/>
        <item m="1" x="1272"/>
        <item m="1" x="2703"/>
        <item m="1" x="3045"/>
        <item x="249"/>
        <item m="1" x="3046"/>
        <item x="993"/>
        <item m="1" x="3047"/>
        <item m="1" x="2618"/>
        <item m="1" x="3049"/>
        <item x="322"/>
        <item m="1" x="3050"/>
        <item m="1" x="3051"/>
        <item x="256"/>
        <item m="1" x="3052"/>
        <item m="1" x="3141"/>
        <item m="1" x="3054"/>
        <item x="547"/>
        <item x="1143"/>
        <item m="1" x="3055"/>
        <item m="1" x="2517"/>
        <item m="1" x="3059"/>
        <item m="1" x="3061"/>
        <item m="1" x="3062"/>
        <item m="1" x="3188"/>
        <item m="1" x="3142"/>
        <item m="1" x="3063"/>
        <item m="1" x="1401"/>
        <item m="1" x="3064"/>
        <item m="1" x="3065"/>
        <item m="1" x="1277"/>
        <item m="1" x="1795"/>
        <item m="1" x="1852"/>
        <item m="1" x="3069"/>
        <item x="1178"/>
        <item m="1" x="3071"/>
        <item m="1" x="1749"/>
        <item m="1" x="1296"/>
        <item x="328"/>
        <item x="980"/>
        <item m="1" x="1908"/>
        <item m="1" x="3074"/>
        <item m="1" x="2409"/>
        <item m="1" x="3075"/>
        <item m="1" x="3076"/>
        <item x="1032"/>
        <item m="1" x="3077"/>
        <item m="1" x="3078"/>
        <item m="1" x="1898"/>
        <item m="1" x="3080"/>
        <item m="1" x="3081"/>
        <item m="1" x="1338"/>
        <item m="1" x="3082"/>
        <item m="1" x="3083"/>
        <item m="1" x="2036"/>
        <item m="1" x="3084"/>
        <item x="995"/>
        <item m="1" x="3086"/>
        <item m="1" x="3143"/>
        <item m="1" x="1470"/>
        <item m="1" x="1945"/>
        <item m="1" x="3091"/>
        <item m="1" x="2288"/>
        <item m="1" x="3092"/>
        <item m="1" x="2927"/>
        <item m="1" x="2935"/>
        <item m="1" x="1227"/>
        <item m="1" x="3066"/>
        <item m="1" x="3070"/>
        <item m="1" x="3072"/>
        <item m="1" x="3073"/>
        <item m="1" x="3085"/>
        <item m="1" x="3093"/>
        <item m="1" x="2947"/>
        <item m="1" x="2950"/>
        <item m="1" x="2771"/>
        <item m="1" x="2970"/>
        <item x="929"/>
        <item x="383"/>
        <item m="1" x="1511"/>
        <item m="1" x="3011"/>
        <item m="1" x="3017"/>
        <item x="868"/>
        <item m="1" x="3094"/>
        <item m="1" x="3096"/>
        <item m="1" x="3097"/>
        <item m="1" x="3098"/>
        <item m="1" x="3099"/>
        <item x="1164"/>
        <item m="1" x="3101"/>
        <item m="1" x="3103"/>
        <item m="1" x="2747"/>
        <item m="1" x="3106"/>
        <item m="1" x="3107"/>
        <item m="1" x="3108"/>
        <item m="1" x="3109"/>
        <item x="1109"/>
        <item x="375"/>
        <item m="1" x="3113"/>
        <item m="1" x="1709"/>
        <item x="1162"/>
        <item x="904"/>
        <item m="1" x="2653"/>
        <item x="1144"/>
        <item m="1" x="2655"/>
        <item x="718"/>
        <item m="1" x="2656"/>
        <item m="1" x="2657"/>
        <item m="1" x="2876"/>
        <item m="1" x="2659"/>
        <item m="1" x="2660"/>
        <item m="1" x="2661"/>
        <item m="1" x="2663"/>
        <item m="1" x="2855"/>
        <item m="1" x="2664"/>
        <item m="1" x="2856"/>
        <item m="1" x="2877"/>
        <item x="787"/>
        <item m="1" x="2878"/>
        <item m="1" x="1999"/>
        <item m="1" x="2666"/>
        <item m="1" x="2667"/>
        <item m="1" x="2670"/>
        <item m="1" x="1394"/>
        <item m="1" x="2879"/>
        <item x="157"/>
        <item m="1" x="2880"/>
        <item m="1" x="2881"/>
        <item x="630"/>
        <item m="1" x="2680"/>
        <item m="1" x="1440"/>
        <item m="1" x="2252"/>
        <item m="1" x="2681"/>
        <item m="1" x="2682"/>
        <item m="1" x="2883"/>
        <item m="1" x="2683"/>
        <item m="1" x="2884"/>
        <item m="1" x="2684"/>
        <item m="1" x="1820"/>
        <item m="1" x="2885"/>
        <item m="1" x="2886"/>
        <item m="1" x="1510"/>
        <item x="1196"/>
        <item x="17"/>
        <item x="162"/>
        <item m="1" x="2134"/>
        <item x="783"/>
        <item m="1" x="2887"/>
        <item m="1" x="2689"/>
        <item m="1" x="2857"/>
        <item m="1" x="2062"/>
        <item m="1" x="2786"/>
        <item m="1" x="2888"/>
        <item m="1" x="2697"/>
        <item m="1" x="2858"/>
        <item m="1" x="2447"/>
        <item x="786"/>
        <item m="1" x="2698"/>
        <item m="1" x="2699"/>
        <item m="1" x="2700"/>
        <item x="990"/>
        <item x="130"/>
        <item m="1" x="2890"/>
        <item m="1" x="1474"/>
        <item m="1" x="2891"/>
        <item m="1" x="2859"/>
        <item m="1" x="2471"/>
        <item x="488"/>
        <item m="1" x="2705"/>
        <item m="1" x="2706"/>
        <item x="659"/>
        <item m="1" x="2861"/>
        <item m="1" x="2707"/>
        <item m="1" x="2708"/>
        <item m="1" x="2711"/>
        <item x="18"/>
        <item m="1" x="2892"/>
        <item x="657"/>
        <item m="1" x="2714"/>
        <item m="1" x="2368"/>
        <item m="1" x="2893"/>
        <item m="1" x="2715"/>
        <item m="1" x="2896"/>
        <item x="360"/>
        <item m="1" x="2072"/>
        <item m="1" x="2716"/>
        <item m="1" x="2717"/>
        <item m="1" x="2862"/>
        <item m="1" x="2603"/>
        <item x="616"/>
        <item m="1" x="2719"/>
        <item m="1" x="2720"/>
        <item m="1" x="2897"/>
        <item m="1" x="2723"/>
        <item m="1" x="2898"/>
        <item m="1" x="2899"/>
        <item x="1130"/>
        <item m="1" x="2900"/>
        <item m="1" x="2724"/>
        <item m="1" x="2725"/>
        <item m="1" x="2726"/>
        <item x="620"/>
        <item x="958"/>
        <item x="754"/>
        <item m="1" x="2728"/>
        <item m="1" x="2902"/>
        <item m="1" x="2903"/>
        <item m="1" x="2904"/>
        <item m="1" x="2905"/>
        <item m="1" x="2864"/>
        <item x="235"/>
        <item m="1" x="2906"/>
        <item m="1" x="2729"/>
        <item m="1" x="1319"/>
        <item m="1" x="2730"/>
        <item m="1" x="2907"/>
        <item m="1" x="2731"/>
        <item m="1" x="2732"/>
        <item m="1" x="2865"/>
        <item x="250"/>
        <item m="1" x="2910"/>
        <item m="1" x="2911"/>
        <item m="1" x="2735"/>
        <item m="1" x="1435"/>
        <item x="744"/>
        <item m="1" x="2736"/>
        <item m="1" x="2737"/>
        <item m="1" x="2219"/>
        <item m="1" x="2912"/>
        <item m="1" x="2914"/>
        <item m="1" x="2915"/>
        <item m="1" x="2740"/>
        <item m="1" x="2916"/>
        <item m="1" x="2744"/>
        <item x="405"/>
        <item m="1" x="2919"/>
        <item m="1" x="2920"/>
        <item m="1" x="2746"/>
        <item m="1" x="2481"/>
        <item m="1" x="2866"/>
        <item m="1" x="2402"/>
        <item m="1" x="2748"/>
        <item x="109"/>
        <item m="1" x="2867"/>
        <item m="1" x="2868"/>
        <item m="1" x="2085"/>
        <item m="1" x="2750"/>
        <item m="1" x="2921"/>
        <item m="1" x="2751"/>
        <item m="1" x="2752"/>
        <item m="1" x="2383"/>
        <item x="594"/>
        <item m="1" x="1979"/>
        <item m="1" x="2754"/>
        <item m="1" x="2756"/>
        <item m="1" x="2758"/>
        <item m="1" x="2922"/>
        <item m="1" x="2759"/>
        <item m="1" x="2760"/>
        <item m="1" x="1929"/>
        <item x="190"/>
        <item m="1" x="1836"/>
        <item m="1" x="2763"/>
        <item m="1" x="1496"/>
        <item m="1" x="2764"/>
        <item m="1" x="2767"/>
        <item x="143"/>
        <item m="1" x="2768"/>
        <item m="1" x="2076"/>
        <item m="1" x="2769"/>
        <item m="1" x="2770"/>
        <item m="1" x="2869"/>
        <item m="1" x="2772"/>
        <item m="1" x="2773"/>
        <item m="1" x="1991"/>
        <item m="1" x="2774"/>
        <item m="1" x="2775"/>
        <item m="1" x="2776"/>
        <item x="285"/>
        <item m="1" x="1603"/>
        <item m="1" x="2778"/>
        <item m="1" x="1873"/>
        <item m="1" x="2779"/>
        <item m="1" x="2780"/>
        <item m="1" x="1930"/>
        <item m="1" x="1606"/>
        <item m="1" x="2781"/>
        <item m="1" x="2782"/>
        <item m="1" x="1644"/>
        <item m="1" x="2208"/>
        <item m="1" x="2784"/>
        <item m="1" x="2787"/>
        <item m="1" x="2788"/>
        <item m="1" x="2789"/>
        <item m="1" x="2871"/>
        <item m="1" x="2872"/>
        <item m="1" x="2277"/>
        <item m="1" x="2749"/>
        <item x="671"/>
        <item m="1" x="2791"/>
        <item m="1" x="1321"/>
        <item m="1" x="2794"/>
        <item m="1" x="2795"/>
        <item m="1" x="2347"/>
        <item x="1210"/>
        <item m="1" x="2926"/>
        <item m="1" x="1687"/>
        <item m="1" x="2800"/>
        <item m="1" x="2801"/>
        <item m="1" x="2873"/>
        <item m="1" x="2802"/>
        <item m="1" x="2803"/>
        <item m="1" x="2804"/>
        <item m="1" x="2806"/>
        <item m="1" x="2807"/>
        <item m="1" x="2808"/>
        <item m="1" x="2167"/>
        <item m="1" x="1808"/>
        <item m="1" x="2811"/>
        <item m="1" x="2814"/>
        <item m="1" x="2179"/>
        <item x="513"/>
        <item m="1" x="1353"/>
        <item m="1" x="2818"/>
        <item m="1" x="2819"/>
        <item m="1" x="2820"/>
        <item m="1" x="1430"/>
        <item m="1" x="2821"/>
        <item x="701"/>
        <item m="1" x="1281"/>
        <item x="98"/>
        <item m="1" x="2823"/>
        <item m="1" x="2874"/>
        <item m="1" x="2875"/>
        <item x="1003"/>
        <item m="1" x="2652"/>
        <item x="618"/>
        <item x="1183"/>
        <item m="1" x="2560"/>
        <item m="1" x="2685"/>
        <item m="1" x="2721"/>
        <item m="1" x="2722"/>
        <item m="1" x="2810"/>
        <item m="1" x="2182"/>
        <item m="1" x="2816"/>
        <item m="1" x="2824"/>
        <item x="1042"/>
        <item m="1" x="2675"/>
        <item m="1" x="2300"/>
        <item m="1" x="2686"/>
        <item m="1" x="2687"/>
        <item m="1" x="2691"/>
        <item m="1" x="2696"/>
        <item m="1" x="2702"/>
        <item m="1" x="1618"/>
        <item x="476"/>
        <item m="1" x="2733"/>
        <item m="1" x="2738"/>
        <item m="1" x="2741"/>
        <item m="1" x="2745"/>
        <item x="930"/>
        <item m="1" x="2829"/>
        <item m="1" x="2833"/>
        <item m="1" x="2020"/>
        <item m="1" x="2835"/>
        <item m="1" x="2836"/>
        <item m="1" x="1678"/>
        <item m="1" x="2089"/>
        <item m="1" x="2837"/>
        <item m="1" x="2838"/>
        <item x="289"/>
        <item m="1" x="2840"/>
        <item x="231"/>
        <item m="1" x="2842"/>
        <item m="1" x="2843"/>
        <item m="1" x="2844"/>
        <item m="1" x="2845"/>
        <item m="1" x="1386"/>
        <item m="1" x="2848"/>
        <item m="1" x="2851"/>
        <item m="1" x="2852"/>
        <item m="1" x="2853"/>
        <item m="1" x="2324"/>
        <item m="1" x="2325"/>
        <item m="1" x="2326"/>
        <item m="1" x="2327"/>
        <item m="1" x="2328"/>
        <item m="1" x="2623"/>
        <item m="1" x="2162"/>
        <item x="847"/>
        <item m="1" x="1741"/>
        <item m="1" x="2596"/>
        <item m="1" x="2624"/>
        <item m="1" x="2625"/>
        <item m="1" x="2626"/>
        <item m="1" x="2333"/>
        <item m="1" x="2334"/>
        <item m="1" x="2627"/>
        <item x="586"/>
        <item x="331"/>
        <item m="1" x="2336"/>
        <item m="1" x="2338"/>
        <item m="1" x="2339"/>
        <item x="655"/>
        <item x="568"/>
        <item x="460"/>
        <item x="39"/>
        <item x="1010"/>
        <item m="1" x="1705"/>
        <item m="1" x="2345"/>
        <item m="1" x="2349"/>
        <item m="1" x="2350"/>
        <item m="1" x="2351"/>
        <item m="1" x="2352"/>
        <item m="1" x="2628"/>
        <item m="1" x="2355"/>
        <item m="1" x="2358"/>
        <item m="1" x="2359"/>
        <item x="245"/>
        <item m="1" x="2360"/>
        <item x="392"/>
        <item x="593"/>
        <item m="1" x="1490"/>
        <item m="1" x="2367"/>
        <item m="1" x="2369"/>
        <item x="741"/>
        <item m="1" x="1352"/>
        <item m="1" x="2370"/>
        <item x="166"/>
        <item m="1" x="2372"/>
        <item x="664"/>
        <item m="1" x="2373"/>
        <item m="1" x="2374"/>
        <item m="1" x="2375"/>
        <item m="1" x="2199"/>
        <item m="1" x="2629"/>
        <item m="1" x="2630"/>
        <item m="1" x="2378"/>
        <item x="500"/>
        <item m="1" x="2381"/>
        <item m="1" x="1335"/>
        <item m="1" x="2384"/>
        <item m="1" x="2140"/>
        <item m="1" x="2388"/>
        <item m="1" x="2389"/>
        <item m="1" x="2631"/>
        <item x="262"/>
        <item m="1" x="2391"/>
        <item m="1" x="2395"/>
        <item m="1" x="2632"/>
        <item m="1" x="2287"/>
        <item m="1" x="2400"/>
        <item m="1" x="2633"/>
        <item m="1" x="2599"/>
        <item m="1" x="2635"/>
        <item x="791"/>
        <item x="177"/>
        <item x="681"/>
        <item m="1" x="2401"/>
        <item x="243"/>
        <item m="1" x="1360"/>
        <item x="658"/>
        <item m="1" x="2636"/>
        <item m="1" x="2405"/>
        <item m="1" x="2406"/>
        <item x="1134"/>
        <item m="1" x="2637"/>
        <item m="1" x="2410"/>
        <item m="1" x="2411"/>
        <item m="1" x="2412"/>
        <item m="1" x="2413"/>
        <item m="1" x="2414"/>
        <item x="906"/>
        <item m="1" x="2415"/>
        <item m="1" x="2416"/>
        <item m="1" x="2417"/>
        <item m="1" x="2422"/>
        <item m="1" x="2640"/>
        <item m="1" x="2423"/>
        <item m="1" x="2424"/>
        <item m="1" x="2425"/>
        <item m="1" x="2426"/>
        <item m="1" x="2427"/>
        <item x="1124"/>
        <item m="1" x="1561"/>
        <item m="1" x="2430"/>
        <item m="1" x="2431"/>
        <item m="1" x="2432"/>
        <item x="928"/>
        <item m="1" x="2433"/>
        <item x="293"/>
        <item m="1" x="2435"/>
        <item x="546"/>
        <item x="959"/>
        <item m="1" x="2641"/>
        <item x="305"/>
        <item m="1" x="2436"/>
        <item m="1" x="2437"/>
        <item m="1" x="2643"/>
        <item m="1" x="2440"/>
        <item m="1" x="1332"/>
        <item m="1" x="2644"/>
        <item m="1" x="2605"/>
        <item x="83"/>
        <item m="1" x="2464"/>
        <item x="204"/>
        <item m="1" x="2606"/>
        <item m="1" x="2441"/>
        <item m="1" x="2012"/>
        <item m="1" x="2443"/>
        <item x="1001"/>
        <item m="1" x="2607"/>
        <item x="551"/>
        <item m="1" x="2608"/>
        <item m="1" x="1719"/>
        <item m="1" x="2609"/>
        <item m="1" x="2444"/>
        <item m="1" x="2445"/>
        <item m="1" x="2446"/>
        <item m="1" x="2645"/>
        <item x="1011"/>
        <item m="1" x="1748"/>
        <item m="1" x="2646"/>
        <item m="1" x="2448"/>
        <item m="1" x="2449"/>
        <item x="458"/>
        <item m="1" x="2450"/>
        <item m="1" x="2451"/>
        <item m="1" x="2390"/>
        <item x="30"/>
        <item x="822"/>
        <item m="1" x="2454"/>
        <item m="1" x="2455"/>
        <item m="1" x="2456"/>
        <item x="979"/>
        <item m="1" x="2457"/>
        <item m="1" x="2458"/>
        <item m="1" x="2459"/>
        <item m="1" x="1833"/>
        <item x="613"/>
        <item x="1057"/>
        <item m="1" x="2463"/>
        <item m="1" x="2610"/>
        <item m="1" x="2611"/>
        <item m="1" x="2465"/>
        <item m="1" x="2466"/>
        <item m="1" x="2613"/>
        <item m="1" x="2468"/>
        <item m="1" x="1941"/>
        <item m="1" x="2472"/>
        <item m="1" x="2476"/>
        <item m="1" x="2477"/>
        <item m="1" x="2478"/>
        <item x="903"/>
        <item m="1" x="2479"/>
        <item m="1" x="2480"/>
        <item m="1" x="2482"/>
        <item m="1" x="2483"/>
        <item m="1" x="2484"/>
        <item x="1038"/>
        <item m="1" x="2485"/>
        <item m="1" x="2486"/>
        <item m="1" x="2487"/>
        <item m="1" x="2489"/>
        <item x="391"/>
        <item x="31"/>
        <item x="61"/>
        <item m="1" x="1241"/>
        <item m="1" x="1863"/>
        <item m="1" x="1654"/>
        <item m="1" x="1375"/>
        <item m="1" x="1487"/>
        <item m="1" x="2490"/>
        <item m="1" x="2491"/>
        <item m="1" x="1421"/>
        <item m="1" x="2215"/>
        <item x="80"/>
        <item m="1" x="1423"/>
        <item m="1" x="2496"/>
        <item m="1" x="1834"/>
        <item m="1" x="2498"/>
        <item m="1" x="2499"/>
        <item m="1" x="2500"/>
        <item m="1" x="2501"/>
        <item m="1" x="2502"/>
        <item m="1" x="2503"/>
        <item m="1" x="2617"/>
        <item m="1" x="2504"/>
        <item m="1" x="2619"/>
        <item m="1" x="1542"/>
        <item m="1" x="2512"/>
        <item m="1" x="2513"/>
        <item m="1" x="2516"/>
        <item m="1" x="2518"/>
        <item m="1" x="2519"/>
        <item m="1" x="2520"/>
        <item m="1" x="2521"/>
        <item m="1" x="2523"/>
        <item m="1" x="1738"/>
        <item m="1" x="2526"/>
        <item m="1" x="2527"/>
        <item m="1" x="1409"/>
        <item m="1" x="2528"/>
        <item m="1" x="2529"/>
        <item x="971"/>
        <item m="1" x="1729"/>
        <item m="1" x="2532"/>
        <item x="483"/>
        <item m="1" x="1785"/>
        <item m="1" x="2533"/>
        <item m="1" x="2535"/>
        <item m="1" x="2536"/>
        <item m="1" x="1890"/>
        <item m="1" x="2539"/>
        <item m="1" x="1919"/>
        <item x="1148"/>
        <item m="1" x="2542"/>
        <item m="1" x="2141"/>
        <item x="985"/>
        <item x="295"/>
        <item m="1" x="2544"/>
        <item m="1" x="2545"/>
        <item m="1" x="2546"/>
        <item m="1" x="2547"/>
        <item x="989"/>
        <item m="1" x="2553"/>
        <item m="1" x="2554"/>
        <item x="1154"/>
        <item x="996"/>
        <item m="1" x="2649"/>
        <item x="492"/>
        <item m="1" x="2650"/>
        <item m="1" x="1437"/>
        <item m="1" x="1984"/>
        <item m="1" x="2342"/>
        <item m="1" x="2522"/>
        <item m="1" x="2534"/>
        <item m="1" x="2537"/>
        <item m="1" x="2538"/>
        <item m="1" x="2550"/>
        <item m="1" x="2556"/>
        <item m="1" x="2580"/>
        <item m="1" x="2581"/>
        <item m="1" x="2583"/>
        <item m="1" x="2588"/>
        <item m="1" x="2589"/>
        <item m="1" x="2590"/>
        <item m="1" x="2591"/>
        <item m="1" x="2592"/>
        <item x="510"/>
        <item m="1" x="2330"/>
        <item m="1" x="2331"/>
        <item m="1" x="2392"/>
        <item m="1" x="2393"/>
        <item m="1" x="2398"/>
        <item m="1" x="2404"/>
        <item x="925"/>
        <item m="1" x="2563"/>
        <item m="1" x="2564"/>
        <item m="1" x="2565"/>
        <item m="1" x="2568"/>
        <item m="1" x="2569"/>
        <item m="1" x="2570"/>
        <item m="1" x="2571"/>
        <item m="1" x="2572"/>
        <item m="1" x="2573"/>
        <item m="1" x="2574"/>
        <item m="1" x="2575"/>
        <item m="1" x="2576"/>
        <item m="1" x="2577"/>
        <item m="1" x="2578"/>
        <item m="1" x="2579"/>
        <item m="1" x="2584"/>
        <item m="1" x="2585"/>
        <item m="1" x="2586"/>
        <item m="1" x="1951"/>
        <item m="1" x="1230"/>
        <item m="1" x="2283"/>
        <item m="1" x="2003"/>
        <item m="1" x="1912"/>
        <item x="474"/>
        <item m="1" x="1914"/>
        <item m="1" x="1915"/>
        <item m="1" x="1761"/>
        <item m="1" x="1917"/>
        <item m="1" x="1918"/>
        <item m="1" x="1923"/>
        <item x="160"/>
        <item m="1" x="2321"/>
        <item m="1" x="2191"/>
        <item m="1" x="2249"/>
        <item m="1" x="2322"/>
        <item m="1" x="1932"/>
        <item m="1" x="1934"/>
        <item m="1" x="2192"/>
        <item m="1" x="1935"/>
        <item m="1" x="1936"/>
        <item m="1" x="1939"/>
        <item m="1" x="1940"/>
        <item m="1" x="1943"/>
        <item m="1" x="1944"/>
        <item m="1" x="1481"/>
        <item m="1" x="1947"/>
        <item m="1" x="2193"/>
        <item m="1" x="1949"/>
        <item m="1" x="1950"/>
        <item m="1" x="1956"/>
        <item m="1" x="2253"/>
        <item x="196"/>
        <item x="554"/>
        <item m="1" x="1962"/>
        <item m="1" x="2254"/>
        <item m="1" x="2194"/>
        <item m="1" x="1965"/>
        <item m="1" x="2255"/>
        <item m="1" x="2256"/>
        <item m="1" x="1966"/>
        <item m="1" x="1970"/>
        <item m="1" x="1972"/>
        <item m="1" x="1974"/>
        <item m="1" x="1975"/>
        <item m="1" x="1977"/>
        <item m="1" x="1978"/>
        <item m="1" x="1379"/>
        <item m="1" x="1981"/>
        <item m="1" x="1982"/>
        <item m="1" x="1983"/>
        <item m="1" x="1986"/>
        <item m="1" x="1987"/>
        <item m="1" x="1988"/>
        <item m="1" x="1994"/>
        <item m="1" x="2261"/>
        <item m="1" x="2262"/>
        <item x="67"/>
        <item x="134"/>
        <item m="1" x="2263"/>
        <item x="790"/>
        <item m="1" x="1997"/>
        <item m="1" x="1998"/>
        <item m="1" x="1717"/>
        <item m="1" x="2264"/>
        <item x="1062"/>
        <item m="1" x="2196"/>
        <item m="1" x="2265"/>
        <item m="1" x="2006"/>
        <item m="1" x="2007"/>
        <item m="1" x="2266"/>
        <item m="1" x="2008"/>
        <item m="1" x="2197"/>
        <item m="1" x="2268"/>
        <item m="1" x="2009"/>
        <item m="1" x="1832"/>
        <item m="1" x="2269"/>
        <item m="1" x="2013"/>
        <item m="1" x="2014"/>
        <item m="1" x="2270"/>
        <item m="1" x="1877"/>
        <item m="1" x="2273"/>
        <item m="1" x="2016"/>
        <item x="806"/>
        <item m="1" x="2275"/>
        <item m="1" x="2017"/>
        <item m="1" x="2276"/>
        <item m="1" x="2019"/>
        <item m="1" x="2021"/>
        <item m="1" x="2200"/>
        <item m="1" x="2202"/>
        <item m="1" x="1615"/>
        <item m="1" x="2022"/>
        <item x="213"/>
        <item x="189"/>
        <item m="1" x="2278"/>
        <item m="1" x="2280"/>
        <item m="1" x="2281"/>
        <item m="1" x="2026"/>
        <item x="32"/>
        <item m="1" x="2323"/>
        <item m="1" x="1538"/>
        <item m="1" x="2029"/>
        <item m="1" x="2031"/>
        <item m="1" x="2032"/>
        <item x="349"/>
        <item m="1" x="2284"/>
        <item m="1" x="1533"/>
        <item m="1" x="2285"/>
        <item m="1" x="2286"/>
        <item m="1" x="2035"/>
        <item m="1" x="2205"/>
        <item m="1" x="2206"/>
        <item x="862"/>
        <item m="1" x="2042"/>
        <item x="118"/>
        <item x="257"/>
        <item m="1" x="2047"/>
        <item m="1" x="2048"/>
        <item m="1" x="2049"/>
        <item m="1" x="2050"/>
        <item m="1" x="2051"/>
        <item m="1" x="2290"/>
        <item m="1" x="2054"/>
        <item m="1" x="2056"/>
        <item x="819"/>
        <item m="1" x="2291"/>
        <item m="1" x="1412"/>
        <item m="1" x="2057"/>
        <item x="288"/>
        <item m="1" x="2058"/>
        <item x="1056"/>
        <item m="1" x="2210"/>
        <item m="1" x="2293"/>
        <item x="465"/>
        <item m="1" x="2065"/>
        <item m="1" x="2295"/>
        <item x="135"/>
        <item m="1" x="2068"/>
        <item x="808"/>
        <item m="1" x="2073"/>
        <item m="1" x="2296"/>
        <item m="1" x="2074"/>
        <item m="1" x="2075"/>
        <item m="1" x="2077"/>
        <item m="1" x="2298"/>
        <item m="1" x="2080"/>
        <item m="1" x="1708"/>
        <item m="1" x="1552"/>
        <item m="1" x="2299"/>
        <item x="916"/>
        <item m="1" x="2083"/>
        <item m="1" x="2084"/>
        <item x="917"/>
        <item m="1" x="2088"/>
        <item m="1" x="1777"/>
        <item x="446"/>
        <item x="507"/>
        <item m="1" x="2303"/>
        <item m="1" x="2091"/>
        <item m="1" x="2212"/>
        <item x="716"/>
        <item m="1" x="2213"/>
        <item m="1" x="1726"/>
        <item x="469"/>
        <item x="172"/>
        <item m="1" x="2304"/>
        <item m="1" x="2094"/>
        <item m="1" x="2305"/>
        <item m="1" x="2097"/>
        <item m="1" x="2217"/>
        <item m="1" x="1422"/>
        <item m="1" x="2100"/>
        <item m="1" x="2101"/>
        <item m="1" x="2189"/>
        <item m="1" x="2102"/>
        <item m="1" x="2308"/>
        <item x="622"/>
        <item m="1" x="2103"/>
        <item m="1" x="2106"/>
        <item m="1" x="1274"/>
        <item m="1" x="2112"/>
        <item m="1" x="2114"/>
        <item m="1" x="2117"/>
        <item m="1" x="2118"/>
        <item m="1" x="2119"/>
        <item m="1" x="2220"/>
        <item m="1" x="2221"/>
        <item m="1" x="2222"/>
        <item m="1" x="2120"/>
        <item m="1" x="2121"/>
        <item m="1" x="2123"/>
        <item m="1" x="2124"/>
        <item m="1" x="2125"/>
        <item m="1" x="2126"/>
        <item m="1" x="2309"/>
        <item x="277"/>
        <item m="1" x="2310"/>
        <item m="1" x="2311"/>
        <item m="1" x="1504"/>
        <item m="1" x="2131"/>
        <item m="1" x="2132"/>
        <item x="975"/>
        <item m="1" x="2223"/>
        <item m="1" x="2224"/>
        <item m="1" x="2225"/>
        <item m="1" x="2226"/>
        <item x="287"/>
        <item m="1" x="1698"/>
        <item x="590"/>
        <item m="1" x="2231"/>
        <item m="1" x="1778"/>
        <item m="1" x="1684"/>
        <item m="1" x="1779"/>
        <item m="1" x="1780"/>
        <item m="1" x="1781"/>
        <item m="1" x="1782"/>
        <item m="1" x="1783"/>
        <item m="1" x="1784"/>
        <item x="728"/>
        <item m="1" x="1788"/>
        <item x="199"/>
        <item m="1" x="1789"/>
        <item m="1" x="1790"/>
        <item m="1" x="2232"/>
        <item x="367"/>
        <item m="1" x="1791"/>
        <item m="1" x="2233"/>
        <item m="1" x="2312"/>
        <item m="1" x="1793"/>
        <item m="1" x="1794"/>
        <item m="1" x="1796"/>
        <item m="1" x="2234"/>
        <item m="1" x="2235"/>
        <item x="210"/>
        <item m="1" x="1803"/>
        <item x="370"/>
        <item m="1" x="1476"/>
        <item x="1194"/>
        <item m="1" x="1804"/>
        <item m="1" x="1805"/>
        <item m="1" x="1806"/>
        <item m="1" x="1809"/>
        <item m="1" x="1810"/>
        <item m="1" x="1811"/>
        <item m="1" x="1812"/>
        <item m="1" x="1817"/>
        <item x="351"/>
        <item m="1" x="1818"/>
        <item m="1" x="1819"/>
        <item m="1" x="2314"/>
        <item m="1" x="2237"/>
        <item m="1" x="2238"/>
        <item m="1" x="1821"/>
        <item m="1" x="1823"/>
        <item m="1" x="1824"/>
        <item x="493"/>
        <item m="1" x="1825"/>
        <item m="1" x="1826"/>
        <item m="1" x="1827"/>
        <item m="1" x="1829"/>
        <item x="266"/>
        <item m="1" x="1830"/>
        <item m="1" x="1831"/>
        <item m="1" x="1835"/>
        <item m="1" x="1837"/>
        <item m="1" x="1838"/>
        <item m="1" x="1839"/>
        <item m="1" x="1840"/>
        <item m="1" x="1448"/>
        <item m="1" x="1841"/>
        <item m="1" x="1842"/>
        <item m="1" x="1381"/>
        <item m="1" x="1843"/>
        <item m="1" x="1844"/>
        <item m="1" x="1845"/>
        <item m="1" x="1847"/>
        <item m="1" x="1848"/>
        <item m="1" x="1849"/>
        <item m="1" x="2315"/>
        <item m="1" x="1850"/>
        <item m="1" x="1223"/>
        <item m="1" x="1851"/>
        <item m="1" x="1257"/>
        <item x="148"/>
        <item m="1" x="1853"/>
        <item m="1" x="1854"/>
        <item m="1" x="1855"/>
        <item x="265"/>
        <item m="1" x="1856"/>
        <item m="1" x="1857"/>
        <item m="1" x="1858"/>
        <item x="1198"/>
        <item m="1" x="2239"/>
        <item m="1" x="2240"/>
        <item m="1" x="1864"/>
        <item m="1" x="1471"/>
        <item m="1" x="2241"/>
        <item m="1" x="1867"/>
        <item x="1163"/>
        <item m="1" x="1868"/>
        <item m="1" x="1869"/>
        <item m="1" x="1871"/>
        <item m="1" x="1872"/>
        <item m="1" x="1874"/>
        <item m="1" x="1875"/>
        <item m="1" x="1879"/>
        <item x="874"/>
        <item m="1" x="1881"/>
        <item m="1" x="1882"/>
        <item m="1" x="1883"/>
        <item m="1" x="1884"/>
        <item m="1" x="1885"/>
        <item m="1" x="1886"/>
        <item x="168"/>
        <item m="1" x="1888"/>
        <item m="1" x="2318"/>
        <item m="1" x="2319"/>
        <item x="96"/>
        <item m="1" x="1889"/>
        <item m="1" x="1891"/>
        <item x="104"/>
        <item m="1" x="1893"/>
        <item m="1" x="1894"/>
        <item m="1" x="1895"/>
        <item m="1" x="2242"/>
        <item m="1" x="2243"/>
        <item m="1" x="1896"/>
        <item m="1" x="1897"/>
        <item m="1" x="2244"/>
        <item m="1" x="2245"/>
        <item m="1" x="2247"/>
        <item m="1" x="1900"/>
        <item m="1" x="1901"/>
        <item m="1" x="2320"/>
        <item m="1" x="2248"/>
        <item m="1" x="1902"/>
        <item m="1" x="1903"/>
        <item m="1" x="1904"/>
        <item m="1" x="1905"/>
        <item m="1" x="1906"/>
        <item m="1" x="1909"/>
        <item m="1" x="1911"/>
        <item m="1" x="1922"/>
        <item m="1" x="1924"/>
        <item m="1" x="1927"/>
        <item m="1" x="1957"/>
        <item m="1" x="1958"/>
        <item m="1" x="1993"/>
        <item m="1" x="2001"/>
        <item m="1" x="2203"/>
        <item m="1" x="1506"/>
        <item m="1" x="2044"/>
        <item x="1180"/>
        <item m="1" x="2122"/>
        <item m="1" x="2128"/>
        <item m="1" x="1402"/>
        <item m="1" x="2135"/>
        <item m="1" x="2136"/>
        <item m="1" x="2138"/>
        <item m="1" x="2228"/>
        <item m="1" x="2144"/>
        <item m="1" x="2145"/>
        <item m="1" x="2146"/>
        <item m="1" x="2147"/>
        <item m="1" x="2148"/>
        <item m="1" x="2151"/>
        <item x="448"/>
        <item m="1" x="2152"/>
        <item m="1" x="2153"/>
        <item m="1" x="2154"/>
        <item m="1" x="2155"/>
        <item m="1" x="2156"/>
        <item m="1" x="2158"/>
        <item m="1" x="1265"/>
        <item m="1" x="2163"/>
        <item m="1" x="2166"/>
        <item x="1018"/>
        <item m="1" x="2230"/>
        <item x="304"/>
        <item x="604"/>
        <item m="1" x="1976"/>
        <item m="1" x="1985"/>
        <item m="1" x="1996"/>
        <item x="911"/>
        <item m="1" x="2034"/>
        <item m="1" x="2043"/>
        <item m="1" x="2053"/>
        <item m="1" x="1694"/>
        <item m="1" x="2161"/>
        <item m="1" x="2165"/>
        <item m="1" x="2169"/>
        <item m="1" x="2170"/>
        <item m="1" x="2171"/>
        <item m="1" x="2174"/>
        <item x="881"/>
        <item m="1" x="2175"/>
        <item m="1" x="2176"/>
        <item x="1189"/>
        <item m="1" x="2177"/>
        <item m="1" x="2181"/>
        <item m="1" x="2184"/>
        <item m="1" x="2185"/>
        <item m="1" x="2186"/>
        <item m="1" x="1384"/>
        <item m="1" x="1218"/>
        <item x="321"/>
        <item m="1" x="1219"/>
        <item m="1" x="1220"/>
        <item m="1" x="1727"/>
        <item m="1" x="1221"/>
        <item m="1" x="1222"/>
        <item m="1" x="1224"/>
        <item m="1" x="1225"/>
        <item m="1" x="1231"/>
        <item x="545"/>
        <item m="1" x="1235"/>
        <item m="1" x="1237"/>
        <item m="1" x="1683"/>
        <item m="1" x="1242"/>
        <item x="1100"/>
        <item m="1" x="1730"/>
        <item m="1" x="1308"/>
        <item x="347"/>
        <item m="1" x="1245"/>
        <item m="1" x="1246"/>
        <item x="395"/>
        <item m="1" x="1248"/>
        <item m="1" x="1252"/>
        <item m="1" x="1253"/>
        <item m="1" x="1690"/>
        <item m="1" x="1691"/>
        <item x="846"/>
        <item m="1" x="1261"/>
        <item m="1" x="1692"/>
        <item m="1" x="1268"/>
        <item m="1" x="1269"/>
        <item x="824"/>
        <item x="831"/>
        <item m="1" x="1731"/>
        <item x="809"/>
        <item m="1" x="1271"/>
        <item m="1" x="1695"/>
        <item m="1" x="1273"/>
        <item m="1" x="1279"/>
        <item m="1" x="1280"/>
        <item m="1" x="1282"/>
        <item m="1" x="1283"/>
        <item m="1" x="1285"/>
        <item m="1" x="1286"/>
        <item m="1" x="1287"/>
        <item m="1" x="1290"/>
        <item m="1" x="1291"/>
        <item x="633"/>
        <item m="1" x="1295"/>
        <item m="1" x="1297"/>
        <item m="1" x="1300"/>
        <item m="1" x="1735"/>
        <item x="73"/>
        <item m="1" x="1736"/>
        <item m="1" x="1301"/>
        <item m="1" x="1302"/>
        <item m="1" x="1303"/>
        <item m="1" x="1737"/>
        <item m="1" x="1305"/>
        <item m="1" x="1739"/>
        <item m="1" x="1307"/>
        <item x="138"/>
        <item m="1" x="1740"/>
        <item x="461"/>
        <item m="1" x="1312"/>
        <item m="1" x="1314"/>
        <item m="1" x="1743"/>
        <item m="1" x="1744"/>
        <item m="1" x="1320"/>
        <item m="1" x="1322"/>
        <item m="1" x="1701"/>
        <item x="72"/>
        <item m="1" x="1329"/>
        <item m="1" x="1330"/>
        <item x="782"/>
        <item m="1" x="1702"/>
        <item m="1" x="1747"/>
        <item m="1" x="1334"/>
        <item x="185"/>
        <item m="1" x="1339"/>
        <item m="1" x="1703"/>
        <item m="1" x="1342"/>
        <item m="1" x="1344"/>
        <item x="417"/>
        <item m="1" x="1348"/>
        <item m="1" x="1475"/>
        <item m="1" x="1704"/>
        <item m="1" x="1349"/>
        <item m="1" x="1350"/>
        <item m="1" x="1355"/>
        <item m="1" x="1356"/>
        <item m="1" x="1357"/>
        <item m="1" x="1359"/>
        <item x="317"/>
        <item m="1" x="1364"/>
        <item m="1" x="1365"/>
        <item m="1" x="1706"/>
        <item m="1" x="1753"/>
        <item m="1" x="1366"/>
        <item m="1" x="1368"/>
        <item m="1" x="1754"/>
        <item m="1" x="1755"/>
        <item x="337"/>
        <item m="1" x="1707"/>
        <item m="1" x="1369"/>
        <item x="1047"/>
        <item m="1" x="1374"/>
        <item x="920"/>
        <item m="1" x="1758"/>
        <item m="1" x="1376"/>
        <item m="1" x="1377"/>
        <item x="359"/>
        <item x="76"/>
        <item m="1" x="1383"/>
        <item m="1" x="1760"/>
        <item m="1" x="1389"/>
        <item m="1" x="1710"/>
        <item m="1" x="1395"/>
        <item m="1" x="1711"/>
        <item m="1" x="1762"/>
        <item x="49"/>
        <item m="1" x="1397"/>
        <item m="1" x="1403"/>
        <item m="1" x="1404"/>
        <item m="1" x="1410"/>
        <item m="1" x="1414"/>
        <item m="1" x="1416"/>
        <item m="1" x="1417"/>
        <item x="350"/>
        <item m="1" x="1418"/>
        <item m="1" x="1712"/>
        <item m="1" x="1713"/>
        <item m="1" x="1426"/>
        <item x="308"/>
        <item m="1" x="1714"/>
        <item x="1140"/>
        <item m="1" x="1444"/>
        <item m="1" x="1450"/>
        <item x="984"/>
        <item m="1" x="1455"/>
        <item m="1" x="1456"/>
        <item m="1" x="1465"/>
        <item m="1" x="1466"/>
        <item m="1" x="1477"/>
        <item m="1" x="1478"/>
        <item x="949"/>
        <item m="1" x="1479"/>
        <item m="1" x="1495"/>
        <item m="1" x="1500"/>
        <item m="1" x="1765"/>
        <item x="1088"/>
        <item m="1" x="1507"/>
        <item m="1" x="1509"/>
        <item x="1127"/>
        <item x="120"/>
        <item x="10"/>
        <item x="0"/>
        <item m="1" x="1718"/>
        <item m="1" x="1518"/>
        <item m="1" x="1519"/>
        <item m="1" x="1520"/>
        <item m="1" x="1521"/>
        <item m="1" x="1527"/>
        <item m="1" x="1529"/>
        <item m="1" x="1767"/>
        <item x="390"/>
        <item m="1" x="1532"/>
        <item m="1" x="1534"/>
        <item m="1" x="1535"/>
        <item m="1" x="1720"/>
        <item m="1" x="1537"/>
        <item x="1082"/>
        <item m="1" x="1598"/>
        <item m="1" x="1602"/>
        <item m="1" x="1605"/>
        <item m="1" x="1607"/>
        <item m="1" x="1292"/>
        <item m="1" x="1614"/>
        <item m="1" x="1623"/>
        <item x="42"/>
        <item m="1" x="1627"/>
        <item m="1" x="1629"/>
        <item m="1" x="1630"/>
        <item x="477"/>
        <item m="1" x="1631"/>
        <item m="1" x="1632"/>
        <item x="229"/>
        <item m="1" x="1633"/>
        <item x="1165"/>
        <item x="487"/>
        <item x="537"/>
        <item x="356"/>
        <item m="1" x="1635"/>
        <item m="1" x="1636"/>
        <item m="1" x="1722"/>
        <item m="1" x="1723"/>
        <item m="1" x="1637"/>
        <item m="1" x="1724"/>
        <item m="1" x="1640"/>
        <item m="1" x="1672"/>
        <item m="1" x="1233"/>
        <item m="1" x="1236"/>
        <item m="1" x="1255"/>
        <item m="1" x="1260"/>
        <item m="1" x="1275"/>
        <item m="1" x="1278"/>
        <item x="733"/>
        <item x="988"/>
        <item m="1" x="1696"/>
        <item m="1" x="1697"/>
        <item m="1" x="1298"/>
        <item m="1" x="1398"/>
        <item m="1" x="1399"/>
        <item m="1" x="1400"/>
        <item x="666"/>
        <item m="1" x="1405"/>
        <item m="1" x="1407"/>
        <item m="1" x="1411"/>
        <item m="1" x="1413"/>
        <item m="1" x="1415"/>
        <item m="1" x="1419"/>
        <item m="1" x="1428"/>
        <item m="1" x="1432"/>
        <item m="1" x="1434"/>
        <item m="1" x="1436"/>
        <item x="400"/>
        <item m="1" x="1446"/>
        <item m="1" x="1449"/>
        <item m="1" x="1457"/>
        <item m="1" x="1715"/>
        <item x="1035"/>
        <item m="1" x="1653"/>
        <item m="1" x="1665"/>
        <item m="1" x="1666"/>
        <item m="1" x="1216"/>
        <item m="1" x="1229"/>
        <item m="1" x="1247"/>
        <item m="1" x="1258"/>
        <item m="1" x="1264"/>
        <item x="1046"/>
        <item m="1" x="1288"/>
        <item x="662"/>
        <item m="1" x="1458"/>
        <item m="1" x="1473"/>
        <item m="1" x="1480"/>
        <item m="1" x="1482"/>
        <item m="1" x="1483"/>
        <item m="1" x="1484"/>
        <item m="1" x="1485"/>
        <item m="1" x="1489"/>
        <item m="1" x="1491"/>
        <item m="1" x="1494"/>
        <item m="1" x="1497"/>
        <item m="1" x="1499"/>
        <item m="1" x="1501"/>
        <item m="1" x="1503"/>
        <item m="1" x="1512"/>
        <item m="1" x="1513"/>
        <item m="1" x="1515"/>
        <item m="1" x="1524"/>
        <item m="1" x="1530"/>
        <item m="1" x="1539"/>
        <item x="534"/>
        <item x="1031"/>
        <item m="1" x="1540"/>
        <item x="339"/>
        <item m="1" x="1541"/>
        <item m="1" x="1543"/>
        <item m="1" x="1544"/>
        <item m="1" x="1546"/>
        <item m="1" x="1547"/>
        <item m="1" x="1548"/>
        <item m="1" x="1549"/>
        <item m="1" x="1550"/>
        <item m="1" x="1551"/>
        <item m="1" x="1553"/>
        <item m="1" x="1554"/>
        <item m="1" x="1555"/>
        <item m="1" x="1556"/>
        <item m="1" x="1557"/>
        <item m="1" x="1558"/>
        <item m="1" x="1562"/>
        <item m="1" x="1563"/>
        <item m="1" x="1564"/>
        <item m="1" x="1565"/>
        <item m="1" x="1566"/>
        <item x="1069"/>
        <item x="1070"/>
        <item m="1" x="1567"/>
        <item m="1" x="1568"/>
        <item m="1" x="1569"/>
        <item m="1" x="1570"/>
        <item m="1" x="1571"/>
        <item x="433"/>
        <item x="1050"/>
        <item m="1" x="1573"/>
        <item m="1" x="1574"/>
        <item m="1" x="1575"/>
        <item m="1" x="1576"/>
        <item m="1" x="1577"/>
        <item m="1" x="1578"/>
        <item m="1" x="1579"/>
        <item m="1" x="1580"/>
        <item m="1" x="1581"/>
        <item m="1" x="1582"/>
        <item m="1" x="1583"/>
        <item m="1" x="1584"/>
        <item m="1" x="1585"/>
        <item m="1" x="1586"/>
        <item m="1" x="1587"/>
        <item m="1" x="1588"/>
        <item m="1" x="1589"/>
        <item m="1" x="1590"/>
        <item m="1" x="1591"/>
        <item x="887"/>
        <item m="1" x="1592"/>
        <item m="1" x="1593"/>
        <item m="1" x="1594"/>
        <item m="1" x="1595"/>
        <item m="1" x="1597"/>
        <item m="1" x="1601"/>
        <item m="1" x="1604"/>
        <item m="1" x="1608"/>
        <item m="1" x="1609"/>
        <item m="1" x="1610"/>
        <item m="1" x="1612"/>
        <item m="1" x="1616"/>
        <item x="861"/>
        <item m="1" x="1617"/>
        <item m="1" x="1621"/>
        <item m="1" x="1622"/>
        <item m="1" x="1641"/>
        <item m="1" x="1642"/>
        <item m="1" x="1643"/>
        <item m="1" x="1645"/>
        <item x="1101"/>
        <item m="1" x="1647"/>
        <item m="1" x="1648"/>
        <item m="1" x="1649"/>
        <item m="1" x="1650"/>
        <item m="1" x="1651"/>
        <item m="1" x="1652"/>
        <item m="1" x="1655"/>
        <item m="1" x="1656"/>
        <item m="1" x="1657"/>
        <item m="1" x="1658"/>
        <item m="1" x="1659"/>
        <item m="1" x="1660"/>
        <item x="883"/>
        <item m="1" x="1661"/>
        <item m="1" x="1662"/>
        <item m="1" x="1667"/>
        <item m="1" x="1668"/>
        <item m="1" x="1669"/>
        <item m="1" x="1670"/>
        <item m="1" x="1671"/>
        <item m="1" x="1673"/>
        <item m="1" x="1674"/>
        <item m="1" x="1675"/>
        <item m="1" x="1676"/>
        <item m="1" x="1677"/>
        <item m="1" x="1680"/>
        <item x="1"/>
        <item x="6"/>
        <item x="7"/>
        <item x="14"/>
        <item x="15"/>
        <item x="16"/>
        <item x="19"/>
        <item x="20"/>
        <item x="21"/>
        <item x="23"/>
        <item x="25"/>
        <item x="26"/>
        <item x="27"/>
        <item x="28"/>
        <item x="29"/>
        <item x="34"/>
        <item x="35"/>
        <item x="36"/>
        <item x="37"/>
        <item x="40"/>
        <item x="41"/>
        <item x="43"/>
        <item x="44"/>
        <item x="48"/>
        <item x="51"/>
        <item x="53"/>
        <item x="57"/>
        <item x="58"/>
        <item x="63"/>
        <item x="64"/>
        <item x="65"/>
        <item x="68"/>
        <item x="69"/>
        <item x="78"/>
        <item x="81"/>
        <item x="84"/>
        <item x="85"/>
        <item x="86"/>
        <item x="93"/>
        <item x="94"/>
        <item x="97"/>
        <item x="99"/>
        <item x="102"/>
        <item x="106"/>
        <item x="107"/>
        <item x="110"/>
        <item x="111"/>
        <item x="113"/>
        <item x="114"/>
        <item x="115"/>
        <item x="116"/>
        <item x="117"/>
        <item x="121"/>
        <item x="124"/>
        <item x="126"/>
        <item x="132"/>
        <item x="133"/>
        <item x="137"/>
        <item x="139"/>
        <item x="140"/>
        <item x="141"/>
        <item x="142"/>
        <item x="144"/>
        <item x="145"/>
        <item x="146"/>
        <item x="147"/>
        <item x="149"/>
        <item x="150"/>
        <item x="152"/>
        <item x="158"/>
        <item x="161"/>
        <item x="167"/>
        <item x="169"/>
        <item x="170"/>
        <item x="171"/>
        <item x="173"/>
        <item x="178"/>
        <item x="182"/>
        <item x="183"/>
        <item x="184"/>
        <item x="186"/>
        <item x="187"/>
        <item x="188"/>
        <item x="191"/>
        <item x="193"/>
        <item x="202"/>
        <item x="203"/>
        <item x="205"/>
        <item x="207"/>
        <item x="211"/>
        <item x="212"/>
        <item x="215"/>
        <item x="217"/>
        <item x="218"/>
        <item x="219"/>
        <item x="230"/>
        <item x="232"/>
        <item x="237"/>
        <item x="238"/>
        <item x="239"/>
        <item x="240"/>
        <item x="241"/>
        <item x="244"/>
        <item x="246"/>
        <item x="247"/>
        <item x="251"/>
        <item x="261"/>
        <item x="263"/>
        <item x="264"/>
        <item x="268"/>
        <item x="269"/>
        <item x="270"/>
        <item x="271"/>
        <item x="273"/>
        <item x="274"/>
        <item x="275"/>
        <item x="278"/>
        <item x="280"/>
        <item x="281"/>
        <item x="282"/>
        <item x="283"/>
        <item x="297"/>
        <item x="298"/>
        <item x="299"/>
        <item x="300"/>
        <item x="301"/>
        <item x="302"/>
        <item x="307"/>
        <item x="310"/>
        <item x="311"/>
        <item x="313"/>
        <item x="318"/>
        <item x="324"/>
        <item x="326"/>
        <item x="327"/>
        <item x="329"/>
        <item x="330"/>
        <item x="333"/>
        <item x="334"/>
        <item x="340"/>
        <item x="343"/>
        <item x="344"/>
        <item x="352"/>
        <item x="353"/>
        <item x="354"/>
        <item x="355"/>
        <item x="361"/>
        <item x="364"/>
        <item x="365"/>
        <item x="366"/>
        <item x="368"/>
        <item x="369"/>
        <item x="373"/>
        <item x="377"/>
        <item x="379"/>
        <item x="380"/>
        <item x="381"/>
        <item x="382"/>
        <item x="384"/>
        <item x="385"/>
        <item x="386"/>
        <item x="388"/>
        <item x="389"/>
        <item x="393"/>
        <item x="394"/>
        <item x="396"/>
        <item x="397"/>
        <item x="398"/>
        <item x="402"/>
        <item x="408"/>
        <item x="409"/>
        <item x="411"/>
        <item x="412"/>
        <item x="413"/>
        <item x="414"/>
        <item x="415"/>
        <item x="416"/>
        <item x="418"/>
        <item x="419"/>
        <item x="420"/>
        <item x="421"/>
        <item x="423"/>
        <item x="425"/>
        <item x="426"/>
        <item x="427"/>
        <item x="430"/>
        <item x="431"/>
        <item x="432"/>
        <item x="435"/>
        <item x="436"/>
        <item x="440"/>
        <item x="442"/>
        <item x="443"/>
        <item x="444"/>
        <item x="445"/>
        <item x="449"/>
        <item x="450"/>
        <item x="451"/>
        <item x="452"/>
        <item x="454"/>
        <item x="455"/>
        <item x="456"/>
        <item x="457"/>
        <item x="462"/>
        <item x="463"/>
        <item x="464"/>
        <item x="468"/>
        <item x="471"/>
        <item x="472"/>
        <item x="479"/>
        <item x="480"/>
        <item x="482"/>
        <item x="484"/>
        <item x="485"/>
        <item x="486"/>
        <item x="490"/>
        <item x="491"/>
        <item x="495"/>
        <item x="497"/>
        <item x="498"/>
        <item x="501"/>
        <item x="505"/>
        <item x="508"/>
        <item x="509"/>
        <item x="514"/>
        <item x="515"/>
        <item x="516"/>
        <item x="517"/>
        <item x="519"/>
        <item x="520"/>
        <item x="523"/>
        <item x="524"/>
        <item x="526"/>
        <item x="527"/>
        <item x="528"/>
        <item x="529"/>
        <item x="530"/>
        <item x="531"/>
        <item x="532"/>
        <item x="533"/>
        <item x="535"/>
        <item x="539"/>
        <item x="540"/>
        <item x="541"/>
        <item x="543"/>
        <item x="549"/>
        <item x="555"/>
        <item x="556"/>
        <item x="558"/>
        <item x="559"/>
        <item x="561"/>
        <item x="562"/>
        <item x="563"/>
        <item x="564"/>
        <item x="565"/>
        <item x="566"/>
        <item x="567"/>
        <item x="569"/>
        <item x="570"/>
        <item x="571"/>
        <item x="573"/>
        <item x="574"/>
        <item x="579"/>
        <item x="583"/>
        <item x="592"/>
        <item x="595"/>
        <item x="596"/>
        <item x="597"/>
        <item x="598"/>
        <item x="599"/>
        <item x="600"/>
        <item x="601"/>
        <item x="602"/>
        <item x="606"/>
        <item x="607"/>
        <item x="611"/>
        <item x="612"/>
        <item x="614"/>
        <item x="617"/>
        <item x="619"/>
        <item x="623"/>
        <item x="624"/>
        <item x="625"/>
        <item x="627"/>
        <item x="628"/>
        <item x="632"/>
        <item x="634"/>
        <item x="638"/>
        <item x="640"/>
        <item x="641"/>
        <item x="642"/>
        <item x="644"/>
        <item x="646"/>
        <item x="647"/>
        <item x="649"/>
        <item x="650"/>
        <item x="651"/>
        <item x="652"/>
        <item x="654"/>
        <item x="656"/>
        <item x="660"/>
        <item x="663"/>
        <item x="665"/>
        <item x="667"/>
        <item x="668"/>
        <item x="670"/>
        <item x="672"/>
        <item x="673"/>
        <item x="676"/>
        <item x="677"/>
        <item x="678"/>
        <item x="679"/>
        <item x="680"/>
        <item x="682"/>
        <item x="684"/>
        <item x="685"/>
        <item x="686"/>
        <item x="687"/>
        <item x="688"/>
        <item x="689"/>
        <item x="690"/>
        <item x="691"/>
        <item x="692"/>
        <item x="694"/>
        <item x="695"/>
        <item x="696"/>
        <item x="697"/>
        <item x="698"/>
        <item x="700"/>
        <item x="702"/>
        <item x="704"/>
        <item x="706"/>
        <item x="707"/>
        <item x="709"/>
        <item x="710"/>
        <item x="711"/>
        <item x="712"/>
        <item x="714"/>
        <item x="717"/>
        <item x="719"/>
        <item x="720"/>
        <item x="722"/>
        <item x="724"/>
        <item x="725"/>
        <item x="726"/>
        <item x="727"/>
        <item x="729"/>
        <item x="730"/>
        <item x="731"/>
        <item x="732"/>
        <item x="735"/>
        <item x="736"/>
        <item x="737"/>
        <item x="743"/>
        <item x="746"/>
        <item x="747"/>
        <item x="748"/>
        <item x="749"/>
        <item x="751"/>
        <item x="752"/>
        <item x="753"/>
        <item x="755"/>
        <item x="758"/>
        <item x="759"/>
        <item x="760"/>
        <item x="761"/>
        <item x="762"/>
        <item x="763"/>
        <item x="764"/>
        <item x="765"/>
        <item x="766"/>
        <item x="767"/>
        <item x="768"/>
        <item x="769"/>
        <item x="770"/>
        <item x="771"/>
        <item x="772"/>
        <item x="774"/>
        <item x="775"/>
        <item x="776"/>
        <item x="777"/>
        <item x="778"/>
        <item x="779"/>
        <item x="784"/>
        <item x="789"/>
        <item x="795"/>
        <item x="798"/>
        <item x="801"/>
        <item x="802"/>
        <item x="803"/>
        <item x="804"/>
        <item x="807"/>
        <item x="812"/>
        <item x="813"/>
        <item x="814"/>
        <item x="816"/>
        <item x="817"/>
        <item x="820"/>
        <item x="821"/>
        <item x="826"/>
        <item x="827"/>
        <item x="828"/>
        <item x="833"/>
        <item x="835"/>
        <item x="839"/>
        <item x="842"/>
        <item x="843"/>
        <item x="844"/>
        <item x="848"/>
        <item x="849"/>
        <item x="850"/>
        <item x="856"/>
        <item x="858"/>
        <item x="859"/>
        <item x="860"/>
        <item x="864"/>
        <item x="869"/>
        <item x="875"/>
        <item x="877"/>
        <item x="879"/>
        <item x="884"/>
        <item x="888"/>
        <item x="890"/>
        <item x="892"/>
        <item x="893"/>
        <item x="897"/>
        <item x="898"/>
        <item x="901"/>
        <item x="905"/>
        <item x="908"/>
        <item x="909"/>
        <item x="912"/>
        <item x="918"/>
        <item x="919"/>
        <item x="922"/>
        <item x="924"/>
        <item x="926"/>
        <item x="938"/>
        <item x="939"/>
        <item x="940"/>
        <item x="941"/>
        <item x="943"/>
        <item x="944"/>
        <item x="946"/>
        <item x="947"/>
        <item x="948"/>
        <item x="950"/>
        <item x="951"/>
        <item x="952"/>
        <item x="953"/>
        <item x="954"/>
        <item x="955"/>
        <item x="957"/>
        <item x="961"/>
        <item x="966"/>
        <item x="967"/>
        <item x="968"/>
        <item x="969"/>
        <item x="972"/>
        <item x="973"/>
        <item x="974"/>
        <item x="976"/>
        <item x="978"/>
        <item x="982"/>
        <item x="986"/>
        <item x="991"/>
        <item x="992"/>
        <item x="994"/>
        <item x="997"/>
        <item x="998"/>
        <item x="1000"/>
        <item x="1004"/>
        <item x="1007"/>
        <item x="1008"/>
        <item x="1009"/>
        <item x="1013"/>
        <item x="1014"/>
        <item x="1015"/>
        <item x="1016"/>
        <item x="1017"/>
        <item x="1019"/>
        <item x="1020"/>
        <item x="1021"/>
        <item x="1022"/>
        <item x="1025"/>
        <item x="1027"/>
        <item x="1028"/>
        <item x="1029"/>
        <item x="1030"/>
        <item x="1033"/>
        <item x="1034"/>
        <item x="1036"/>
        <item x="1037"/>
        <item x="1039"/>
        <item x="1040"/>
        <item x="1045"/>
        <item x="1048"/>
        <item x="1051"/>
        <item x="1053"/>
        <item x="1054"/>
        <item x="1055"/>
        <item x="1058"/>
        <item x="1060"/>
        <item x="1061"/>
        <item x="1063"/>
        <item x="1064"/>
        <item x="1065"/>
        <item x="1066"/>
        <item x="1067"/>
        <item x="1068"/>
        <item x="1072"/>
        <item x="1073"/>
        <item x="1074"/>
        <item x="1076"/>
        <item x="1077"/>
        <item x="1080"/>
        <item x="1083"/>
        <item x="1084"/>
        <item x="1085"/>
        <item x="1086"/>
        <item x="1087"/>
        <item x="1090"/>
        <item x="1091"/>
        <item x="1092"/>
        <item x="1093"/>
        <item x="1094"/>
        <item x="1095"/>
        <item x="1096"/>
        <item x="1097"/>
        <item x="1098"/>
        <item x="1103"/>
        <item x="1104"/>
        <item x="1105"/>
        <item x="1107"/>
        <item x="1116"/>
        <item x="1121"/>
        <item x="1125"/>
        <item x="1126"/>
        <item x="1129"/>
        <item x="1131"/>
        <item x="1132"/>
        <item x="1136"/>
        <item x="1139"/>
        <item x="1142"/>
        <item x="1145"/>
        <item x="1146"/>
        <item x="1150"/>
        <item x="1153"/>
        <item x="1161"/>
        <item x="1168"/>
        <item x="1169"/>
        <item x="1170"/>
        <item x="1172"/>
        <item x="1173"/>
        <item x="1176"/>
        <item x="1177"/>
        <item x="1179"/>
        <item x="1185"/>
        <item x="1186"/>
        <item x="1190"/>
        <item x="1192"/>
        <item x="1197"/>
        <item x="1200"/>
        <item x="1201"/>
        <item x="1202"/>
        <item x="1203"/>
        <item x="1204"/>
        <item x="1205"/>
        <item x="1206"/>
        <item x="1208"/>
        <item x="1209"/>
        <item x="1211"/>
        <item x="1212"/>
        <item x="1213"/>
        <item x="1214"/>
      </items>
      <extLst>
        <ext xmlns:x14="http://schemas.microsoft.com/office/spreadsheetml/2009/9/main" uri="{2946ED86-A175-432a-8AC1-64E0C546D7DE}">
          <x14:pivotField fillDownLabels="1"/>
        </ext>
      </extLst>
    </pivotField>
    <pivotField axis="axisRow" compact="0" outline="0" showAll="0" defaultSubtotal="0">
      <items count="6">
        <item x="3"/>
        <item x="2"/>
        <item x="1"/>
        <item x="0"/>
        <item m="1" x="5"/>
        <item m="1"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0"/>
        <item x="2"/>
        <item x="1"/>
        <item m="1" x="5"/>
        <item x="3"/>
        <item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3"/>
        <item x="2"/>
        <item x="1"/>
        <item x="0"/>
        <item m="1" x="5"/>
        <item m="1" x="4"/>
      </items>
      <extLst>
        <ext xmlns:x14="http://schemas.microsoft.com/office/spreadsheetml/2009/9/main" uri="{2946ED86-A175-432a-8AC1-64E0C546D7DE}">
          <x14:pivotField fillDownLabels="1"/>
        </ext>
      </extLst>
    </pivotField>
  </pivotFields>
  <rowFields count="13">
    <field x="31"/>
    <field x="0"/>
    <field x="5"/>
    <field x="10"/>
    <field x="11"/>
    <field x="13"/>
    <field x="14"/>
    <field x="16"/>
    <field x="17"/>
    <field x="18"/>
    <field x="20"/>
    <field x="21"/>
    <field x="29"/>
  </rowFields>
  <rowItems count="1703">
    <i>
      <x/>
      <x v="1646"/>
      <x v="903"/>
      <x v="1632"/>
      <x v="18"/>
      <x v="14"/>
      <x v="10"/>
      <x v="1"/>
      <x v="7"/>
      <x v="1760"/>
      <x/>
      <x/>
      <x v="2"/>
    </i>
    <i r="1">
      <x v="2118"/>
      <x v="2279"/>
      <x v="2099"/>
      <x v="38"/>
      <x v="34"/>
      <x v="1"/>
      <x/>
      <x v="1"/>
      <x v="2282"/>
      <x/>
      <x/>
      <x v="1"/>
    </i>
    <i r="1">
      <x v="2165"/>
      <x v="2333"/>
      <x v="2148"/>
      <x v="28"/>
      <x v="24"/>
      <x v="4"/>
      <x/>
      <x v="6"/>
      <x v="2336"/>
      <x/>
      <x/>
      <x v="2"/>
    </i>
    <i r="1">
      <x v="2166"/>
      <x v="2334"/>
      <x v="2149"/>
      <x v="26"/>
      <x v="22"/>
      <x v="4"/>
      <x/>
      <x v="6"/>
      <x v="2337"/>
      <x/>
      <x/>
      <x v="2"/>
    </i>
    <i r="1">
      <x v="2171"/>
      <x v="2340"/>
      <x v="2154"/>
      <x v="28"/>
      <x v="24"/>
      <x v="4"/>
      <x/>
      <x v="6"/>
      <x v="2343"/>
      <x/>
      <x/>
      <x v="2"/>
    </i>
    <i r="1">
      <x v="2246"/>
      <x v="2416"/>
      <x v="2231"/>
      <x v="20"/>
      <x v="16"/>
      <x v="1"/>
      <x/>
      <x v="1"/>
      <x v="2420"/>
      <x/>
      <x/>
      <x v="2"/>
    </i>
    <i r="1">
      <x v="2252"/>
      <x v="2422"/>
      <x v="2237"/>
      <x v="29"/>
      <x v="25"/>
      <x v="1"/>
      <x v="1"/>
      <x v="1"/>
      <x v="2426"/>
      <x/>
      <x/>
      <x v="2"/>
    </i>
    <i r="1">
      <x v="2253"/>
      <x v="2423"/>
      <x v="2238"/>
      <x v="32"/>
      <x v="28"/>
      <x v="1"/>
      <x v="1"/>
      <x v="1"/>
      <x v="2427"/>
      <x/>
      <x/>
      <x v="2"/>
    </i>
    <i r="1">
      <x v="2276"/>
      <x v="2446"/>
      <x v="2261"/>
      <x v="48"/>
      <x v="44"/>
      <x v="4"/>
      <x/>
      <x v="6"/>
      <x v="2450"/>
      <x/>
      <x/>
      <x v="1"/>
    </i>
    <i r="1">
      <x v="2321"/>
      <x v="2491"/>
      <x v="1758"/>
      <x v="35"/>
      <x v="31"/>
      <x v="1"/>
      <x/>
      <x v="1"/>
      <x v="2495"/>
      <x/>
      <x/>
      <x v="1"/>
    </i>
    <i r="1">
      <x v="2331"/>
      <x v="2502"/>
      <x v="2314"/>
      <x v="5"/>
      <x v="4"/>
      <x v="10"/>
      <x v="1"/>
      <x v="7"/>
      <x v="2508"/>
      <x/>
      <x/>
      <x/>
    </i>
    <i r="1">
      <x v="2615"/>
      <x v="2834"/>
      <x v="2584"/>
      <x v="29"/>
      <x v="25"/>
      <x v="1"/>
      <x/>
      <x v="1"/>
      <x v="2859"/>
      <x/>
      <x/>
      <x v="2"/>
    </i>
    <i r="1">
      <x v="2853"/>
      <x v="3042"/>
      <x v="2823"/>
      <x v="61"/>
      <x v="58"/>
      <x v="4"/>
      <x/>
      <x v="6"/>
      <x v="3071"/>
      <x/>
      <x/>
      <x v="4"/>
    </i>
    <i r="1">
      <x v="2867"/>
      <x v="3056"/>
      <x v="2837"/>
      <x v="57"/>
      <x v="54"/>
      <x v="4"/>
      <x/>
      <x v="6"/>
      <x v="3085"/>
      <x/>
      <x/>
      <x v="4"/>
    </i>
    <i r="1">
      <x v="2870"/>
      <x v="3059"/>
      <x v="2840"/>
      <x v="57"/>
      <x v="54"/>
      <x v="5"/>
      <x/>
      <x v="6"/>
      <x v="3088"/>
      <x/>
      <x/>
      <x v="4"/>
    </i>
    <i r="1">
      <x v="2871"/>
      <x v="3060"/>
      <x v="2841"/>
      <x v="61"/>
      <x v="58"/>
      <x v="4"/>
      <x/>
      <x v="6"/>
      <x v="3089"/>
      <x/>
      <x/>
      <x v="4"/>
    </i>
    <i r="1">
      <x v="2887"/>
      <x v="3076"/>
      <x v="2857"/>
      <x v="56"/>
      <x v="53"/>
      <x v="5"/>
      <x/>
      <x v="6"/>
      <x v="3105"/>
      <x/>
      <x/>
      <x v="4"/>
    </i>
    <i r="1">
      <x v="2901"/>
      <x v="3090"/>
      <x v="2871"/>
      <x v="66"/>
      <x v="63"/>
      <x v="4"/>
      <x/>
      <x v="6"/>
      <x v="3119"/>
      <x/>
      <x/>
      <x v="4"/>
    </i>
    <i r="1">
      <x v="2918"/>
      <x v="3107"/>
      <x v="2888"/>
      <x v="2"/>
      <x v="52"/>
      <x v="4"/>
      <x/>
      <x v="6"/>
      <x v="3136"/>
      <x/>
      <x/>
      <x v="4"/>
    </i>
    <i r="1">
      <x v="2919"/>
      <x v="3108"/>
      <x v="2889"/>
      <x v="56"/>
      <x v="53"/>
      <x v="4"/>
      <x/>
      <x v="6"/>
      <x v="3137"/>
      <x/>
      <x/>
      <x v="4"/>
    </i>
    <i r="1">
      <x v="2924"/>
      <x v="3113"/>
      <x v="2894"/>
      <x v="2"/>
      <x v="52"/>
      <x v="4"/>
      <x/>
      <x v="6"/>
      <x v="3142"/>
      <x/>
      <x/>
      <x v="4"/>
    </i>
    <i r="1">
      <x v="2925"/>
      <x v="3114"/>
      <x v="2895"/>
      <x v="68"/>
      <x v="65"/>
      <x v="4"/>
      <x/>
      <x v="6"/>
      <x v="3143"/>
      <x/>
      <x/>
      <x v="4"/>
    </i>
    <i r="1">
      <x v="2928"/>
      <x v="3117"/>
      <x v="2898"/>
      <x v="66"/>
      <x v="63"/>
      <x v="4"/>
      <x/>
      <x v="6"/>
      <x v="3146"/>
      <x/>
      <x/>
      <x v="4"/>
    </i>
    <i r="1">
      <x v="2938"/>
      <x v="3127"/>
      <x v="2908"/>
      <x v="2"/>
      <x v="52"/>
      <x v="4"/>
      <x/>
      <x v="6"/>
      <x v="3156"/>
      <x/>
      <x/>
      <x v="4"/>
    </i>
    <i r="1">
      <x v="2940"/>
      <x v="3129"/>
      <x v="2910"/>
      <x v="67"/>
      <x v="64"/>
      <x v="4"/>
      <x/>
      <x v="6"/>
      <x v="3158"/>
      <x/>
      <x/>
      <x v="4"/>
    </i>
    <i r="1">
      <x v="2945"/>
      <x v="3134"/>
      <x v="2915"/>
      <x v="70"/>
      <x v="67"/>
      <x v="5"/>
      <x/>
      <x v="6"/>
      <x v="3163"/>
      <x/>
      <x/>
      <x v="4"/>
    </i>
    <i r="1">
      <x v="2961"/>
      <x v="3150"/>
      <x v="2931"/>
      <x v="56"/>
      <x v="53"/>
      <x v="4"/>
      <x/>
      <x v="6"/>
      <x v="3178"/>
      <x/>
      <x/>
      <x v="4"/>
    </i>
    <i r="1">
      <x v="3002"/>
      <x v="3190"/>
      <x v="2972"/>
      <x v="54"/>
      <x v="50"/>
      <x v="4"/>
      <x/>
      <x v="6"/>
      <x v="3219"/>
      <x/>
      <x/>
      <x v="4"/>
    </i>
    <i r="1">
      <x v="3003"/>
      <x v="3191"/>
      <x v="2973"/>
      <x v="55"/>
      <x v="51"/>
      <x v="5"/>
      <x/>
      <x v="6"/>
      <x v="3220"/>
      <x/>
      <x/>
      <x v="4"/>
    </i>
    <i r="1">
      <x v="3005"/>
      <x v="3193"/>
      <x v="2975"/>
      <x v="70"/>
      <x v="67"/>
      <x v="6"/>
      <x/>
      <x v="8"/>
      <x v="3222"/>
      <x/>
      <x/>
      <x v="4"/>
    </i>
    <i r="1">
      <x v="3008"/>
      <x v="3196"/>
      <x v="2978"/>
      <x v="61"/>
      <x v="58"/>
      <x v="4"/>
      <x/>
      <x v="6"/>
      <x v="3225"/>
      <x/>
      <x/>
      <x v="4"/>
    </i>
    <i r="1">
      <x v="3009"/>
      <x v="3197"/>
      <x v="2979"/>
      <x v="56"/>
      <x v="53"/>
      <x v="4"/>
      <x/>
      <x v="6"/>
      <x v="3226"/>
      <x/>
      <x/>
      <x v="4"/>
    </i>
    <i r="1">
      <x v="3010"/>
      <x v="3198"/>
      <x v="2980"/>
      <x v="66"/>
      <x v="63"/>
      <x v="4"/>
      <x/>
      <x v="6"/>
      <x v="3227"/>
      <x/>
      <x/>
      <x v="4"/>
    </i>
    <i r="1">
      <x v="3014"/>
      <x v="3202"/>
      <x v="2984"/>
      <x v="64"/>
      <x v="61"/>
      <x v="4"/>
      <x/>
      <x v="6"/>
      <x v="3231"/>
      <x/>
      <x/>
      <x v="4"/>
    </i>
    <i r="1">
      <x v="3016"/>
      <x v="3204"/>
      <x v="2986"/>
      <x v="61"/>
      <x v="58"/>
      <x v="4"/>
      <x/>
      <x v="6"/>
      <x v="3233"/>
      <x/>
      <x/>
      <x v="4"/>
    </i>
    <i r="1">
      <x v="3017"/>
      <x v="3205"/>
      <x v="2987"/>
      <x v="66"/>
      <x v="63"/>
      <x v="4"/>
      <x/>
      <x v="6"/>
      <x v="3234"/>
      <x/>
      <x/>
      <x v="4"/>
    </i>
    <i r="1">
      <x v="3019"/>
      <x v="3207"/>
      <x v="2989"/>
      <x v="64"/>
      <x v="61"/>
      <x v="4"/>
      <x/>
      <x v="6"/>
      <x v="3236"/>
      <x/>
      <x/>
      <x v="4"/>
    </i>
    <i r="1">
      <x v="3020"/>
      <x v="3208"/>
      <x v="2990"/>
      <x v="53"/>
      <x v="49"/>
      <x v="4"/>
      <x/>
      <x v="6"/>
      <x v="3237"/>
      <x/>
      <x/>
      <x v="4"/>
    </i>
    <i r="1">
      <x v="3022"/>
      <x v="3210"/>
      <x v="2992"/>
      <x v="56"/>
      <x v="53"/>
      <x v="5"/>
      <x/>
      <x v="6"/>
      <x v="3239"/>
      <x/>
      <x/>
      <x v="4"/>
    </i>
    <i r="1">
      <x v="3024"/>
      <x v="3212"/>
      <x v="2994"/>
      <x v="57"/>
      <x v="54"/>
      <x v="6"/>
      <x/>
      <x v="8"/>
      <x v="3241"/>
      <x/>
      <x/>
      <x v="4"/>
    </i>
    <i r="1">
      <x v="3026"/>
      <x v="3214"/>
      <x v="2996"/>
      <x v="62"/>
      <x v="59"/>
      <x v="4"/>
      <x/>
      <x v="6"/>
      <x v="3243"/>
      <x/>
      <x/>
      <x v="4"/>
    </i>
    <i r="1">
      <x v="3028"/>
      <x v="3216"/>
      <x v="2998"/>
      <x v="60"/>
      <x v="57"/>
      <x v="6"/>
      <x/>
      <x v="8"/>
      <x v="3245"/>
      <x/>
      <x/>
      <x v="4"/>
    </i>
    <i r="1">
      <x v="3030"/>
      <x v="3218"/>
      <x v="3000"/>
      <x v="70"/>
      <x v="67"/>
      <x v="6"/>
      <x/>
      <x v="8"/>
      <x v="3247"/>
      <x/>
      <x/>
      <x v="4"/>
    </i>
    <i r="1">
      <x v="3032"/>
      <x v="3220"/>
      <x v="3002"/>
      <x v="64"/>
      <x v="61"/>
      <x v="4"/>
      <x/>
      <x v="6"/>
      <x v="3249"/>
      <x/>
      <x/>
      <x v="4"/>
    </i>
    <i r="1">
      <x v="3033"/>
      <x v="3221"/>
      <x v="3003"/>
      <x v="65"/>
      <x v="62"/>
      <x v="4"/>
      <x/>
      <x v="6"/>
      <x v="3250"/>
      <x/>
      <x/>
      <x v="4"/>
    </i>
    <i r="1">
      <x v="3036"/>
      <x v="3223"/>
      <x v="3006"/>
      <x v="62"/>
      <x v="59"/>
      <x v="4"/>
      <x v="1"/>
      <x v="3"/>
      <x v="3253"/>
      <x/>
      <x/>
      <x v="4"/>
    </i>
    <i r="1">
      <x v="3045"/>
      <x v="3232"/>
      <x v="3015"/>
      <x v="56"/>
      <x v="53"/>
      <x v="5"/>
      <x/>
      <x v="6"/>
      <x v="3262"/>
      <x/>
      <x/>
      <x v="4"/>
    </i>
    <i r="1">
      <x v="3068"/>
      <x v="3255"/>
      <x v="3038"/>
      <x v="56"/>
      <x v="53"/>
      <x v="6"/>
      <x/>
      <x v="8"/>
      <x v="3285"/>
      <x/>
      <x/>
      <x v="4"/>
    </i>
    <i r="1">
      <x v="3075"/>
      <x v="3262"/>
      <x v="3045"/>
      <x v="53"/>
      <x v="49"/>
      <x v="4"/>
      <x/>
      <x v="6"/>
      <x v="3292"/>
      <x/>
      <x/>
      <x v="4"/>
    </i>
    <i r="1">
      <x v="3090"/>
      <x v="3278"/>
      <x v="3060"/>
      <x v="58"/>
      <x v="55"/>
      <x v="4"/>
      <x/>
      <x v="6"/>
      <x v="3308"/>
      <x/>
      <x/>
      <x v="4"/>
    </i>
    <i r="1">
      <x v="3178"/>
      <x v="3327"/>
      <x v="3148"/>
      <x v="56"/>
      <x v="53"/>
      <x v="5"/>
      <x/>
      <x v="6"/>
      <x v="3357"/>
      <x/>
      <x/>
      <x v="4"/>
    </i>
    <i r="1">
      <x v="3190"/>
      <x v="3332"/>
      <x v="3160"/>
      <x v="70"/>
      <x v="67"/>
      <x v="4"/>
      <x/>
      <x v="6"/>
      <x v="3362"/>
      <x/>
      <x/>
      <x v="4"/>
    </i>
    <i r="1">
      <x v="3191"/>
      <x v="3333"/>
      <x v="3161"/>
      <x v="61"/>
      <x v="58"/>
      <x v="4"/>
      <x/>
      <x v="6"/>
      <x v="3363"/>
      <x/>
      <x/>
      <x v="4"/>
    </i>
    <i r="1">
      <x v="3192"/>
      <x v="3334"/>
      <x v="3162"/>
      <x v="66"/>
      <x v="63"/>
      <x v="4"/>
      <x/>
      <x v="6"/>
      <x v="3364"/>
      <x/>
      <x/>
      <x v="4"/>
    </i>
    <i r="1">
      <x v="3193"/>
      <x v="3335"/>
      <x v="3163"/>
      <x v="62"/>
      <x v="59"/>
      <x v="4"/>
      <x/>
      <x v="6"/>
      <x v="3365"/>
      <x/>
      <x/>
      <x v="4"/>
    </i>
    <i r="1">
      <x v="3194"/>
      <x v="3336"/>
      <x v="3164"/>
      <x v="66"/>
      <x v="63"/>
      <x v="3"/>
      <x/>
      <x v="6"/>
      <x v="3366"/>
      <x/>
      <x/>
      <x v="4"/>
    </i>
    <i r="1">
      <x v="3195"/>
      <x v="3337"/>
      <x v="3165"/>
      <x v="53"/>
      <x v="49"/>
      <x v="4"/>
      <x/>
      <x v="6"/>
      <x v="3367"/>
      <x/>
      <x/>
      <x v="4"/>
    </i>
    <i r="1">
      <x v="3196"/>
      <x v="3338"/>
      <x v="3166"/>
      <x v="54"/>
      <x v="50"/>
      <x v="3"/>
      <x/>
      <x v="6"/>
      <x v="3368"/>
      <x/>
      <x/>
      <x v="4"/>
    </i>
    <i r="1">
      <x v="3197"/>
      <x v="3339"/>
      <x v="3167"/>
      <x v="74"/>
      <x v="71"/>
      <x v="4"/>
      <x/>
      <x v="6"/>
      <x v="3369"/>
      <x/>
      <x/>
      <x v="4"/>
    </i>
    <i r="1">
      <x v="3198"/>
      <x v="3340"/>
      <x v="3168"/>
      <x v="53"/>
      <x v="49"/>
      <x v="4"/>
      <x/>
      <x v="6"/>
      <x v="3370"/>
      <x/>
      <x/>
      <x v="4"/>
    </i>
    <i r="1">
      <x v="3199"/>
      <x v="3341"/>
      <x v="3169"/>
      <x v="66"/>
      <x v="63"/>
      <x v="4"/>
      <x/>
      <x v="6"/>
      <x v="3371"/>
      <x/>
      <x/>
      <x v="4"/>
    </i>
    <i r="1">
      <x v="3201"/>
      <x v="3343"/>
      <x v="3171"/>
      <x v="70"/>
      <x v="67"/>
      <x v="4"/>
      <x/>
      <x v="6"/>
      <x v="3373"/>
      <x/>
      <x/>
      <x v="4"/>
    </i>
    <i r="1">
      <x v="3203"/>
      <x v="3345"/>
      <x v="3173"/>
      <x v="2"/>
      <x v="52"/>
      <x v="4"/>
      <x/>
      <x v="6"/>
      <x v="3375"/>
      <x/>
      <x/>
      <x v="4"/>
    </i>
    <i r="1">
      <x v="3204"/>
      <x v="3346"/>
      <x v="3174"/>
      <x v="2"/>
      <x v="52"/>
      <x v="4"/>
      <x/>
      <x v="6"/>
      <x v="3376"/>
      <x/>
      <x/>
      <x v="4"/>
    </i>
    <i r="1">
      <x v="3205"/>
      <x v="3347"/>
      <x v="3175"/>
      <x v="56"/>
      <x v="53"/>
      <x v="5"/>
      <x/>
      <x v="6"/>
      <x v="3377"/>
      <x/>
      <x/>
      <x v="4"/>
    </i>
    <i r="1">
      <x v="3206"/>
      <x v="3348"/>
      <x v="3176"/>
      <x v="2"/>
      <x v="52"/>
      <x v="4"/>
      <x/>
      <x v="6"/>
      <x v="3378"/>
      <x/>
      <x/>
      <x v="4"/>
    </i>
    <i r="1">
      <x v="3207"/>
      <x v="3349"/>
      <x v="3177"/>
      <x v="2"/>
      <x v="52"/>
      <x v="4"/>
      <x/>
      <x v="6"/>
      <x v="3379"/>
      <x/>
      <x/>
      <x v="4"/>
    </i>
    <i r="1">
      <x v="3208"/>
      <x v="3350"/>
      <x v="3178"/>
      <x v="65"/>
      <x v="62"/>
      <x v="3"/>
      <x/>
      <x v="6"/>
      <x v="3380"/>
      <x/>
      <x/>
      <x v="4"/>
    </i>
    <i r="1">
      <x v="3209"/>
      <x v="3351"/>
      <x v="3179"/>
      <x v="2"/>
      <x v="52"/>
      <x v="4"/>
      <x/>
      <x v="6"/>
      <x v="3381"/>
      <x/>
      <x/>
      <x v="4"/>
    </i>
    <i r="1">
      <x v="3334"/>
      <x v="3472"/>
      <x v="3304"/>
      <x v="70"/>
      <x v="67"/>
      <x v="5"/>
      <x v="1"/>
      <x v="3"/>
      <x v="3503"/>
      <x/>
      <x/>
      <x v="4"/>
    </i>
    <i r="1">
      <x v="3437"/>
      <x v="3575"/>
      <x v="3407"/>
      <x v="2"/>
      <x v="52"/>
      <x v="1"/>
      <x/>
      <x v="1"/>
      <x v="3606"/>
      <x/>
      <x/>
      <x v="4"/>
    </i>
    <i r="1">
      <x v="3442"/>
      <x v="3580"/>
      <x v="3412"/>
      <x v="70"/>
      <x v="67"/>
      <x v="1"/>
      <x v="1"/>
      <x v="1"/>
      <x v="3611"/>
      <x/>
      <x/>
      <x v="4"/>
    </i>
    <i r="1">
      <x v="3456"/>
      <x v="3594"/>
      <x v="3426"/>
      <x v="56"/>
      <x v="53"/>
      <x v="1"/>
      <x/>
      <x v="1"/>
      <x v="3625"/>
      <x/>
      <x/>
      <x v="4"/>
    </i>
    <i r="1">
      <x v="3457"/>
      <x v="3595"/>
      <x v="3427"/>
      <x v="55"/>
      <x v="51"/>
      <x v="1"/>
      <x/>
      <x v="1"/>
      <x v="3626"/>
      <x/>
      <x/>
      <x v="4"/>
    </i>
    <i r="1">
      <x v="3458"/>
      <x v="3596"/>
      <x v="3428"/>
      <x v="56"/>
      <x v="53"/>
      <x v="1"/>
      <x/>
      <x v="1"/>
      <x v="3627"/>
      <x/>
      <x/>
      <x v="4"/>
    </i>
    <i r="1">
      <x v="3459"/>
      <x v="3597"/>
      <x v="3429"/>
      <x v="2"/>
      <x v="52"/>
      <x v="1"/>
      <x/>
      <x v="1"/>
      <x v="3628"/>
      <x/>
      <x/>
      <x v="4"/>
    </i>
    <i r="1">
      <x v="3464"/>
      <x v="3602"/>
      <x v="3434"/>
      <x v="74"/>
      <x v="71"/>
      <x v="1"/>
      <x/>
      <x v="1"/>
      <x v="3633"/>
      <x/>
      <x/>
      <x v="4"/>
    </i>
    <i r="1">
      <x v="3468"/>
      <x v="3606"/>
      <x v="3438"/>
      <x v="57"/>
      <x v="54"/>
      <x v="1"/>
      <x/>
      <x v="1"/>
      <x v="3637"/>
      <x/>
      <x/>
      <x v="4"/>
    </i>
    <i r="1">
      <x v="3470"/>
      <x v="3608"/>
      <x v="3440"/>
      <x v="68"/>
      <x v="65"/>
      <x v="1"/>
      <x/>
      <x v="1"/>
      <x v="3639"/>
      <x/>
      <x/>
      <x v="4"/>
    </i>
    <i r="1">
      <x v="3474"/>
      <x v="3612"/>
      <x v="3444"/>
      <x v="2"/>
      <x v="52"/>
      <x v="1"/>
      <x/>
      <x v="1"/>
      <x v="3642"/>
      <x/>
      <x/>
      <x v="4"/>
    </i>
    <i r="1">
      <x v="3477"/>
      <x v="3615"/>
      <x v="3447"/>
      <x v="2"/>
      <x v="52"/>
      <x v="1"/>
      <x/>
      <x v="1"/>
      <x v="3645"/>
      <x/>
      <x/>
      <x v="4"/>
    </i>
    <i r="1">
      <x v="3484"/>
      <x v="3622"/>
      <x v="3454"/>
      <x v="58"/>
      <x v="55"/>
      <x v="1"/>
      <x/>
      <x v="1"/>
      <x v="3652"/>
      <x/>
      <x/>
      <x v="4"/>
    </i>
    <i r="1">
      <x v="3638"/>
      <x v="3775"/>
      <x v="3608"/>
      <x v="76"/>
      <x v="73"/>
      <x v="2"/>
      <x/>
      <x v="9"/>
      <x v="3806"/>
      <x/>
      <x/>
      <x v="5"/>
    </i>
    <i r="1">
      <x v="3648"/>
      <x v="3785"/>
      <x v="3618"/>
      <x v="84"/>
      <x v="81"/>
      <x v="10"/>
      <x/>
      <x v="7"/>
      <x v="3816"/>
      <x/>
      <x/>
      <x v="5"/>
    </i>
    <i r="1">
      <x v="3663"/>
      <x v="3799"/>
      <x v="3633"/>
      <x v="88"/>
      <x v="85"/>
      <x v="2"/>
      <x v="1"/>
      <x v="3"/>
      <x v="3830"/>
      <x/>
      <x/>
      <x v="5"/>
    </i>
    <i r="1">
      <x v="3770"/>
      <x v="3906"/>
      <x v="3740"/>
      <x v="79"/>
      <x v="76"/>
      <x v="1"/>
      <x/>
      <x v="1"/>
      <x v="3937"/>
      <x/>
      <x/>
      <x v="5"/>
    </i>
    <i r="1">
      <x v="3771"/>
      <x v="3907"/>
      <x v="3741"/>
      <x v="91"/>
      <x v="88"/>
      <x v="1"/>
      <x/>
      <x v="1"/>
      <x v="3938"/>
      <x/>
      <x/>
      <x v="5"/>
    </i>
    <i r="1">
      <x v="3772"/>
      <x v="3908"/>
      <x v="3742"/>
      <x v="91"/>
      <x v="88"/>
      <x v="1"/>
      <x/>
      <x v="1"/>
      <x v="3939"/>
      <x/>
      <x/>
      <x v="5"/>
    </i>
    <i r="1">
      <x v="3773"/>
      <x v="3909"/>
      <x v="3743"/>
      <x v="86"/>
      <x v="83"/>
      <x v="1"/>
      <x v="1"/>
      <x v="1"/>
      <x v="3940"/>
      <x/>
      <x/>
      <x v="5"/>
    </i>
    <i r="1">
      <x v="3776"/>
      <x v="3912"/>
      <x v="3746"/>
      <x v="91"/>
      <x v="88"/>
      <x v="1"/>
      <x/>
      <x v="1"/>
      <x v="3943"/>
      <x/>
      <x/>
      <x v="5"/>
    </i>
    <i>
      <x v="1"/>
      <x v="1717"/>
      <x v="1835"/>
      <x v="1703"/>
      <x v="28"/>
      <x v="24"/>
      <x v="10"/>
      <x v="1"/>
      <x v="7"/>
      <x v="1831"/>
      <x v="2775"/>
      <x v="1"/>
      <x v="2"/>
    </i>
    <i r="1">
      <x v="2327"/>
      <x v="2498"/>
      <x v="2310"/>
      <x/>
      <x/>
      <x v="8"/>
      <x v="1"/>
      <x v="2"/>
      <x v="2503"/>
      <x v="3440"/>
      <x v="1"/>
      <x/>
    </i>
    <i r="1">
      <x v="2385"/>
      <x v="2603"/>
      <x v="2367"/>
      <x v="5"/>
      <x v="4"/>
      <x v="8"/>
      <x v="1"/>
      <x v="2"/>
      <x v="2614"/>
      <x v="3497"/>
      <x v="1"/>
      <x/>
    </i>
    <i r="1">
      <x v="2387"/>
      <x v="2605"/>
      <x v="2369"/>
      <x v="5"/>
      <x v="4"/>
      <x v="8"/>
      <x v="1"/>
      <x v="2"/>
      <x v="2616"/>
      <x v="3499"/>
      <x v="1"/>
      <x/>
    </i>
    <i r="1">
      <x v="2410"/>
      <x v="2628"/>
      <x v="2391"/>
      <x v="1"/>
      <x v="1"/>
      <x v="1"/>
      <x v="1"/>
      <x v="1"/>
      <x v="2639"/>
      <x v="1767"/>
      <x v="1"/>
      <x/>
    </i>
    <i r="1">
      <x v="2415"/>
      <x v="2633"/>
      <x v="2396"/>
      <x v="5"/>
      <x v="4"/>
      <x v="1"/>
      <x v="1"/>
      <x v="1"/>
      <x v="2644"/>
      <x v="2984"/>
      <x v="1"/>
      <x/>
    </i>
    <i r="1">
      <x v="2419"/>
      <x v="2637"/>
      <x v="2400"/>
      <x v="1"/>
      <x v="1"/>
      <x v="1"/>
      <x/>
      <x v="1"/>
      <x v="2648"/>
      <x v="3512"/>
      <x v="1"/>
      <x/>
    </i>
    <i r="1">
      <x v="2619"/>
      <x v="2838"/>
      <x v="2588"/>
      <x v="14"/>
      <x v="10"/>
      <x v="1"/>
      <x/>
      <x v="1"/>
      <x v="2863"/>
      <x v="3600"/>
      <x v="1"/>
      <x v="2"/>
    </i>
    <i r="1">
      <x v="2623"/>
      <x v="2842"/>
      <x v="2592"/>
      <x v="14"/>
      <x v="10"/>
      <x v="1"/>
      <x v="1"/>
      <x v="1"/>
      <x v="2867"/>
      <x v="3601"/>
      <x v="1"/>
      <x v="2"/>
    </i>
    <i r="1">
      <x v="2624"/>
      <x v="2843"/>
      <x v="2593"/>
      <x v="31"/>
      <x v="27"/>
      <x v="1"/>
      <x/>
      <x v="1"/>
      <x v="2868"/>
      <x v="3602"/>
      <x v="1"/>
      <x v="2"/>
    </i>
    <i r="1">
      <x v="2625"/>
      <x v="2844"/>
      <x v="2594"/>
      <x v="11"/>
      <x v="7"/>
      <x v="1"/>
      <x v="1"/>
      <x v="1"/>
      <x v="2869"/>
      <x v="3096"/>
      <x v="1"/>
      <x v="2"/>
    </i>
    <i r="1">
      <x v="2628"/>
      <x v="2847"/>
      <x v="2597"/>
      <x v="31"/>
      <x v="27"/>
      <x v="1"/>
      <x/>
      <x v="1"/>
      <x v="2872"/>
      <x v="3605"/>
      <x v="1"/>
      <x v="2"/>
    </i>
    <i r="1">
      <x v="2636"/>
      <x v="2855"/>
      <x v="2605"/>
      <x v="14"/>
      <x v="10"/>
      <x v="1"/>
      <x/>
      <x v="1"/>
      <x v="2880"/>
      <x v="2228"/>
      <x v="1"/>
      <x v="2"/>
    </i>
    <i r="1">
      <x v="2639"/>
      <x v="2858"/>
      <x v="2608"/>
      <x v="52"/>
      <x v="48"/>
      <x v="1"/>
      <x/>
      <x v="1"/>
      <x v="2883"/>
      <x v="3607"/>
      <x v="1"/>
      <x v="2"/>
    </i>
    <i r="1">
      <x v="2679"/>
      <x v="2911"/>
      <x v="2650"/>
      <x v="39"/>
      <x v="35"/>
      <x v="1"/>
      <x v="1"/>
      <x v="1"/>
      <x v="2941"/>
      <x v="3647"/>
      <x v="1"/>
      <x v="1"/>
    </i>
    <i r="1">
      <x v="2680"/>
      <x v="2912"/>
      <x v="2651"/>
      <x v="36"/>
      <x v="32"/>
      <x v="1"/>
      <x/>
      <x v="1"/>
      <x v="2942"/>
      <x v="3648"/>
      <x v="1"/>
      <x v="1"/>
    </i>
    <i r="1">
      <x v="2685"/>
      <x v="2917"/>
      <x v="2656"/>
      <x v="43"/>
      <x v="39"/>
      <x v="1"/>
      <x/>
      <x v="1"/>
      <x v="2947"/>
      <x v="3651"/>
      <x v="1"/>
      <x v="1"/>
    </i>
    <i r="1">
      <x v="2691"/>
      <x v="2923"/>
      <x v="2662"/>
      <x v="48"/>
      <x v="44"/>
      <x v="1"/>
      <x/>
      <x v="1"/>
      <x v="2953"/>
      <x v="3654"/>
      <x v="1"/>
      <x v="1"/>
    </i>
    <i r="1">
      <x v="2842"/>
      <x v="3030"/>
      <x v="2812"/>
      <x v="53"/>
      <x v="49"/>
      <x v="4"/>
      <x/>
      <x v="6"/>
      <x v="3059"/>
      <x v="3678"/>
      <x v="1"/>
      <x v="4"/>
    </i>
    <i r="1">
      <x v="2845"/>
      <x v="3033"/>
      <x v="2815"/>
      <x v="55"/>
      <x v="51"/>
      <x v="4"/>
      <x/>
      <x v="6"/>
      <x v="3062"/>
      <x v="4"/>
      <x v="1"/>
      <x v="4"/>
    </i>
    <i r="1">
      <x v="2846"/>
      <x v="3034"/>
      <x v="2816"/>
      <x v="2"/>
      <x v="52"/>
      <x v="5"/>
      <x/>
      <x v="6"/>
      <x v="3063"/>
      <x v="3497"/>
      <x v="1"/>
      <x v="4"/>
    </i>
    <i r="1">
      <x v="2847"/>
      <x v="3035"/>
      <x v="2817"/>
      <x v="56"/>
      <x v="53"/>
      <x v="5"/>
      <x/>
      <x v="6"/>
      <x v="3064"/>
      <x v="3679"/>
      <x v="1"/>
      <x v="4"/>
    </i>
    <i r="1">
      <x v="2849"/>
      <x v="3037"/>
      <x v="2819"/>
      <x v="58"/>
      <x v="55"/>
      <x v="4"/>
      <x/>
      <x v="6"/>
      <x v="3066"/>
      <x v="3681"/>
      <x v="1"/>
      <x v="4"/>
    </i>
    <i r="1">
      <x v="2858"/>
      <x v="3047"/>
      <x v="2828"/>
      <x v="65"/>
      <x v="62"/>
      <x v="1"/>
      <x/>
      <x v="1"/>
      <x v="3076"/>
      <x v="3683"/>
      <x v="1"/>
      <x v="4"/>
    </i>
    <i r="1">
      <x v="2860"/>
      <x v="3049"/>
      <x v="2830"/>
      <x v="56"/>
      <x v="53"/>
      <x v="5"/>
      <x/>
      <x v="6"/>
      <x v="3078"/>
      <x v="2506"/>
      <x v="1"/>
      <x v="4"/>
    </i>
    <i r="1">
      <x v="2874"/>
      <x v="3063"/>
      <x v="2844"/>
      <x v="57"/>
      <x v="54"/>
      <x v="4"/>
      <x/>
      <x v="6"/>
      <x v="3092"/>
      <x v="3688"/>
      <x v="1"/>
      <x v="4"/>
    </i>
    <i r="1">
      <x v="2875"/>
      <x v="3064"/>
      <x v="2845"/>
      <x v="55"/>
      <x v="51"/>
      <x v="3"/>
      <x/>
      <x v="6"/>
      <x v="3093"/>
      <x v="3689"/>
      <x v="1"/>
      <x v="4"/>
    </i>
    <i r="1">
      <x v="2878"/>
      <x v="3067"/>
      <x v="2848"/>
      <x v="61"/>
      <x v="58"/>
      <x v="4"/>
      <x/>
      <x v="6"/>
      <x v="3096"/>
      <x v="3692"/>
      <x v="1"/>
      <x v="4"/>
    </i>
    <i r="1">
      <x v="2882"/>
      <x v="3071"/>
      <x v="2852"/>
      <x v="64"/>
      <x v="61"/>
      <x v="5"/>
      <x/>
      <x v="6"/>
      <x v="3100"/>
      <x v="3695"/>
      <x v="1"/>
      <x v="4"/>
    </i>
    <i r="1">
      <x v="2916"/>
      <x v="3105"/>
      <x v="2886"/>
      <x v="56"/>
      <x v="53"/>
      <x v="5"/>
      <x/>
      <x v="6"/>
      <x v="3134"/>
      <x v="3705"/>
      <x v="1"/>
      <x v="4"/>
    </i>
    <i r="1">
      <x v="2939"/>
      <x v="3128"/>
      <x v="2909"/>
      <x v="61"/>
      <x v="58"/>
      <x v="4"/>
      <x/>
      <x v="6"/>
      <x v="3157"/>
      <x v="3713"/>
      <x v="1"/>
      <x v="4"/>
    </i>
    <i r="1">
      <x v="2941"/>
      <x v="3130"/>
      <x v="2911"/>
      <x v="55"/>
      <x v="51"/>
      <x v="1"/>
      <x/>
      <x v="1"/>
      <x v="3159"/>
      <x v="3714"/>
      <x v="1"/>
      <x v="4"/>
    </i>
    <i r="1">
      <x v="2948"/>
      <x v="3137"/>
      <x v="2918"/>
      <x v="56"/>
      <x v="53"/>
      <x v="4"/>
      <x/>
      <x v="6"/>
      <x v="3166"/>
      <x v="3716"/>
      <x v="1"/>
      <x v="4"/>
    </i>
    <i r="1">
      <x v="2965"/>
      <x v="3154"/>
      <x v="2935"/>
      <x v="56"/>
      <x v="53"/>
      <x v="4"/>
      <x v="1"/>
      <x v="3"/>
      <x v="3182"/>
      <x v="3722"/>
      <x v="1"/>
      <x v="4"/>
    </i>
    <i r="1">
      <x v="2966"/>
      <x v="3155"/>
      <x v="2936"/>
      <x v="70"/>
      <x v="67"/>
      <x v="5"/>
      <x/>
      <x v="6"/>
      <x v="3183"/>
      <x v="1687"/>
      <x v="1"/>
      <x v="4"/>
    </i>
    <i r="1">
      <x v="2985"/>
      <x v="3174"/>
      <x v="2955"/>
      <x v="57"/>
      <x v="54"/>
      <x v="4"/>
      <x/>
      <x v="6"/>
      <x v="3202"/>
      <x v="3729"/>
      <x v="1"/>
      <x v="4"/>
    </i>
    <i r="1">
      <x v="2996"/>
      <x v="3184"/>
      <x v="2966"/>
      <x v="63"/>
      <x v="60"/>
      <x v="4"/>
      <x/>
      <x v="6"/>
      <x v="3213"/>
      <x v="3735"/>
      <x v="1"/>
      <x v="4"/>
    </i>
    <i r="1">
      <x v="2999"/>
      <x v="3187"/>
      <x v="2969"/>
      <x v="62"/>
      <x v="59"/>
      <x v="5"/>
      <x/>
      <x v="6"/>
      <x v="3216"/>
      <x v="3736"/>
      <x v="1"/>
      <x v="4"/>
    </i>
    <i r="1">
      <x v="3001"/>
      <x v="3189"/>
      <x v="2971"/>
      <x v="70"/>
      <x v="67"/>
      <x v="5"/>
      <x/>
      <x v="6"/>
      <x v="3218"/>
      <x v="3737"/>
      <x v="1"/>
      <x v="4"/>
    </i>
    <i r="1">
      <x v="3011"/>
      <x v="3199"/>
      <x v="2981"/>
      <x v="62"/>
      <x v="59"/>
      <x v="4"/>
      <x/>
      <x v="6"/>
      <x v="3228"/>
      <x v="3738"/>
      <x v="1"/>
      <x v="4"/>
    </i>
    <i r="1">
      <x v="3035"/>
      <x v="3222"/>
      <x v="3005"/>
      <x v="62"/>
      <x v="59"/>
      <x v="4"/>
      <x v="1"/>
      <x v="3"/>
      <x v="3252"/>
      <x v="3744"/>
      <x v="1"/>
      <x v="4"/>
    </i>
    <i r="1">
      <x v="3037"/>
      <x v="3224"/>
      <x v="3007"/>
      <x v="62"/>
      <x v="59"/>
      <x v="4"/>
      <x v="1"/>
      <x v="3"/>
      <x v="3254"/>
      <x v="3745"/>
      <x v="1"/>
      <x v="4"/>
    </i>
    <i r="1">
      <x v="3038"/>
      <x v="3225"/>
      <x v="3008"/>
      <x v="62"/>
      <x v="59"/>
      <x v="4"/>
      <x v="1"/>
      <x v="3"/>
      <x v="3255"/>
      <x v="3651"/>
      <x v="1"/>
      <x v="4"/>
    </i>
    <i r="1">
      <x v="3039"/>
      <x v="3226"/>
      <x v="3009"/>
      <x v="62"/>
      <x v="59"/>
      <x v="4"/>
      <x v="1"/>
      <x v="3"/>
      <x v="3256"/>
      <x v="7"/>
      <x v="1"/>
      <x v="4"/>
    </i>
    <i r="1">
      <x v="3040"/>
      <x v="3227"/>
      <x v="3010"/>
      <x v="62"/>
      <x v="59"/>
      <x v="4"/>
      <x v="1"/>
      <x v="3"/>
      <x v="3257"/>
      <x v="6"/>
      <x v="1"/>
      <x v="4"/>
    </i>
    <i r="1">
      <x v="3041"/>
      <x v="3228"/>
      <x v="3011"/>
      <x v="62"/>
      <x v="59"/>
      <x v="4"/>
      <x v="1"/>
      <x v="3"/>
      <x v="3258"/>
      <x v="3746"/>
      <x v="1"/>
      <x v="4"/>
    </i>
    <i r="1">
      <x v="3042"/>
      <x v="3229"/>
      <x v="3012"/>
      <x v="62"/>
      <x v="59"/>
      <x v="4"/>
      <x v="1"/>
      <x v="3"/>
      <x v="3259"/>
      <x v="3747"/>
      <x v="1"/>
      <x v="4"/>
    </i>
    <i r="1">
      <x v="3043"/>
      <x v="3230"/>
      <x v="3013"/>
      <x v="62"/>
      <x v="59"/>
      <x v="4"/>
      <x v="1"/>
      <x v="3"/>
      <x v="3260"/>
      <x v="3748"/>
      <x v="1"/>
      <x v="4"/>
    </i>
    <i r="1">
      <x v="3044"/>
      <x v="3231"/>
      <x v="3014"/>
      <x v="62"/>
      <x v="59"/>
      <x v="4"/>
      <x v="1"/>
      <x v="3"/>
      <x v="3261"/>
      <x v="3749"/>
      <x v="1"/>
      <x v="4"/>
    </i>
    <i r="1">
      <x v="3046"/>
      <x v="3233"/>
      <x v="3016"/>
      <x v="62"/>
      <x v="59"/>
      <x v="4"/>
      <x v="1"/>
      <x v="3"/>
      <x v="3263"/>
      <x v="3750"/>
      <x v="1"/>
      <x v="4"/>
    </i>
    <i r="1">
      <x v="3047"/>
      <x v="3234"/>
      <x v="3017"/>
      <x v="62"/>
      <x v="59"/>
      <x v="4"/>
      <x v="1"/>
      <x v="3"/>
      <x v="3264"/>
      <x v="2451"/>
      <x v="1"/>
      <x v="4"/>
    </i>
    <i r="1">
      <x v="3048"/>
      <x v="3235"/>
      <x v="3018"/>
      <x v="62"/>
      <x v="59"/>
      <x v="4"/>
      <x v="1"/>
      <x v="3"/>
      <x v="3265"/>
      <x v="3751"/>
      <x v="1"/>
      <x v="4"/>
    </i>
    <i r="1">
      <x v="3050"/>
      <x v="3237"/>
      <x v="3020"/>
      <x v="62"/>
      <x v="59"/>
      <x v="4"/>
      <x v="1"/>
      <x v="3"/>
      <x v="3267"/>
      <x v="3752"/>
      <x v="1"/>
      <x v="4"/>
    </i>
    <i r="1">
      <x v="3051"/>
      <x v="3238"/>
      <x v="3021"/>
      <x v="62"/>
      <x v="59"/>
      <x v="4"/>
      <x v="1"/>
      <x v="3"/>
      <x v="3268"/>
      <x v="3753"/>
      <x v="1"/>
      <x v="4"/>
    </i>
    <i r="1">
      <x v="3056"/>
      <x v="3243"/>
      <x v="3026"/>
      <x v="53"/>
      <x v="49"/>
      <x v="4"/>
      <x/>
      <x v="6"/>
      <x v="3273"/>
      <x v="3756"/>
      <x v="1"/>
      <x v="4"/>
    </i>
    <i r="1">
      <x v="3057"/>
      <x v="3244"/>
      <x v="3027"/>
      <x v="56"/>
      <x v="53"/>
      <x v="5"/>
      <x v="1"/>
      <x v="3"/>
      <x v="3274"/>
      <x v="3757"/>
      <x v="1"/>
      <x v="4"/>
    </i>
    <i r="1">
      <x v="3058"/>
      <x v="3245"/>
      <x v="3028"/>
      <x v="68"/>
      <x v="65"/>
      <x/>
      <x/>
      <x v="6"/>
      <x v="3275"/>
      <x v="3758"/>
      <x v="1"/>
      <x v="4"/>
    </i>
    <i r="1">
      <x v="3059"/>
      <x v="3246"/>
      <x v="3029"/>
      <x v="68"/>
      <x v="65"/>
      <x v="5"/>
      <x/>
      <x v="6"/>
      <x v="3276"/>
      <x v="3759"/>
      <x v="1"/>
      <x v="4"/>
    </i>
    <i r="1">
      <x v="3060"/>
      <x v="3247"/>
      <x v="3030"/>
      <x v="68"/>
      <x v="65"/>
      <x v="5"/>
      <x/>
      <x v="6"/>
      <x v="3277"/>
      <x v="3760"/>
      <x v="1"/>
      <x v="4"/>
    </i>
    <i r="1">
      <x v="3061"/>
      <x v="3248"/>
      <x v="3031"/>
      <x v="68"/>
      <x v="65"/>
      <x v="5"/>
      <x/>
      <x v="6"/>
      <x v="3278"/>
      <x v="3760"/>
      <x v="1"/>
      <x v="4"/>
    </i>
    <i r="1">
      <x v="3062"/>
      <x v="3249"/>
      <x v="3032"/>
      <x v="68"/>
      <x v="65"/>
      <x v="5"/>
      <x/>
      <x v="6"/>
      <x v="3279"/>
      <x v="1807"/>
      <x v="1"/>
      <x v="4"/>
    </i>
    <i r="1">
      <x v="3063"/>
      <x v="3250"/>
      <x v="3033"/>
      <x v="68"/>
      <x v="65"/>
      <x v="5"/>
      <x/>
      <x v="6"/>
      <x v="3280"/>
      <x v="3714"/>
      <x v="1"/>
      <x v="4"/>
    </i>
    <i r="1">
      <x v="3065"/>
      <x v="3252"/>
      <x v="3035"/>
      <x v="68"/>
      <x v="65"/>
      <x v="5"/>
      <x/>
      <x v="6"/>
      <x v="3282"/>
      <x v="3761"/>
      <x v="1"/>
      <x v="4"/>
    </i>
    <i r="1">
      <x v="3118"/>
      <x v="3306"/>
      <x v="3088"/>
      <x v="73"/>
      <x v="70"/>
      <x v="6"/>
      <x/>
      <x v="8"/>
      <x v="3336"/>
      <x v="845"/>
      <x v="1"/>
      <x v="4"/>
    </i>
    <i r="1">
      <x v="3119"/>
      <x v="3307"/>
      <x v="3089"/>
      <x v="53"/>
      <x v="49"/>
      <x v="6"/>
      <x/>
      <x v="8"/>
      <x v="3337"/>
      <x v="3788"/>
      <x v="1"/>
      <x v="4"/>
    </i>
    <i r="1">
      <x v="3120"/>
      <x v="3308"/>
      <x v="3090"/>
      <x v="55"/>
      <x v="51"/>
      <x v="6"/>
      <x/>
      <x v="8"/>
      <x v="3338"/>
      <x v="3789"/>
      <x v="1"/>
      <x v="4"/>
    </i>
    <i r="1">
      <x v="3211"/>
      <x v="3353"/>
      <x v="3181"/>
      <x v="62"/>
      <x v="59"/>
      <x v="4"/>
      <x/>
      <x v="6"/>
      <x v="3383"/>
      <x v="3793"/>
      <x v="1"/>
      <x v="4"/>
    </i>
    <i r="1">
      <x v="3212"/>
      <x v="3354"/>
      <x v="3182"/>
      <x v="64"/>
      <x v="61"/>
      <x v="4"/>
      <x/>
      <x v="6"/>
      <x v="3384"/>
      <x v="3794"/>
      <x v="1"/>
      <x v="4"/>
    </i>
    <i r="1">
      <x v="3213"/>
      <x v="3355"/>
      <x v="3183"/>
      <x v="62"/>
      <x v="59"/>
      <x v="4"/>
      <x/>
      <x v="6"/>
      <x v="3385"/>
      <x v="3795"/>
      <x v="1"/>
      <x v="4"/>
    </i>
    <i r="1">
      <x v="3215"/>
      <x v="3357"/>
      <x v="3185"/>
      <x v="53"/>
      <x v="49"/>
      <x v="4"/>
      <x/>
      <x v="6"/>
      <x v="3387"/>
      <x v="3796"/>
      <x v="1"/>
      <x v="4"/>
    </i>
    <i r="1">
      <x v="3216"/>
      <x v="3358"/>
      <x v="3186"/>
      <x v="66"/>
      <x v="63"/>
      <x v="5"/>
      <x/>
      <x v="6"/>
      <x v="3388"/>
      <x v="3797"/>
      <x v="1"/>
      <x v="4"/>
    </i>
    <i r="1">
      <x v="3217"/>
      <x v="3359"/>
      <x v="3187"/>
      <x v="2"/>
      <x v="52"/>
      <x v="3"/>
      <x/>
      <x v="6"/>
      <x v="3389"/>
      <x v="3600"/>
      <x v="1"/>
      <x v="4"/>
    </i>
    <i r="1">
      <x v="3218"/>
      <x v="3360"/>
      <x v="3188"/>
      <x v="2"/>
      <x v="52"/>
      <x v="3"/>
      <x/>
      <x v="6"/>
      <x v="3390"/>
      <x v="3798"/>
      <x v="1"/>
      <x v="4"/>
    </i>
    <i r="1">
      <x v="3219"/>
      <x v="3361"/>
      <x v="3189"/>
      <x v="66"/>
      <x v="63"/>
      <x v="4"/>
      <x/>
      <x v="6"/>
      <x v="3391"/>
      <x v="2197"/>
      <x v="1"/>
      <x v="4"/>
    </i>
    <i r="1">
      <x v="3220"/>
      <x v="3362"/>
      <x v="3190"/>
      <x v="53"/>
      <x v="49"/>
      <x v="4"/>
      <x/>
      <x v="6"/>
      <x v="3392"/>
      <x v="3799"/>
      <x v="1"/>
      <x v="4"/>
    </i>
    <i r="1">
      <x v="3222"/>
      <x v="3364"/>
      <x v="3192"/>
      <x v="2"/>
      <x v="52"/>
      <x v="5"/>
      <x/>
      <x v="6"/>
      <x v="3394"/>
      <x v="3747"/>
      <x v="1"/>
      <x v="4"/>
    </i>
    <i r="1">
      <x v="3223"/>
      <x v="3365"/>
      <x v="3193"/>
      <x v="2"/>
      <x v="52"/>
      <x v="5"/>
      <x/>
      <x v="6"/>
      <x v="3395"/>
      <x v="7"/>
      <x v="1"/>
      <x v="4"/>
    </i>
    <i r="1">
      <x v="3224"/>
      <x v="3366"/>
      <x v="3194"/>
      <x v="66"/>
      <x v="63"/>
      <x v="5"/>
      <x/>
      <x v="6"/>
      <x v="3396"/>
      <x v="3744"/>
      <x v="1"/>
      <x v="4"/>
    </i>
    <i r="1">
      <x v="3226"/>
      <x v="3368"/>
      <x v="3196"/>
      <x v="66"/>
      <x v="63"/>
      <x v="4"/>
      <x/>
      <x v="6"/>
      <x v="3398"/>
      <x v="2775"/>
      <x v="1"/>
      <x v="4"/>
    </i>
    <i r="1">
      <x v="3227"/>
      <x v="3369"/>
      <x v="3197"/>
      <x v="66"/>
      <x v="63"/>
      <x v="4"/>
      <x/>
      <x v="6"/>
      <x v="3399"/>
      <x v="2775"/>
      <x v="1"/>
      <x v="4"/>
    </i>
    <i r="1">
      <x v="3228"/>
      <x v="3370"/>
      <x v="3198"/>
      <x v="66"/>
      <x v="63"/>
      <x v="4"/>
      <x/>
      <x v="6"/>
      <x v="3400"/>
      <x v="2775"/>
      <x v="1"/>
      <x v="4"/>
    </i>
    <i r="1">
      <x v="3229"/>
      <x v="3371"/>
      <x v="3199"/>
      <x v="66"/>
      <x v="63"/>
      <x v="4"/>
      <x/>
      <x v="6"/>
      <x v="3401"/>
      <x v="659"/>
      <x v="1"/>
      <x v="4"/>
    </i>
    <i r="1">
      <x v="3230"/>
      <x v="3372"/>
      <x v="3200"/>
      <x v="66"/>
      <x v="63"/>
      <x v="4"/>
      <x/>
      <x v="6"/>
      <x v="3402"/>
      <x v="3800"/>
      <x v="1"/>
      <x v="4"/>
    </i>
    <i r="1">
      <x v="3231"/>
      <x v="3373"/>
      <x v="3201"/>
      <x v="56"/>
      <x v="53"/>
      <x v="4"/>
      <x/>
      <x v="6"/>
      <x v="3403"/>
      <x v="3800"/>
      <x v="1"/>
      <x v="4"/>
    </i>
    <i r="1">
      <x v="3232"/>
      <x v="3374"/>
      <x v="3202"/>
      <x v="56"/>
      <x v="53"/>
      <x v="4"/>
      <x/>
      <x v="6"/>
      <x v="3404"/>
      <x v="3801"/>
      <x v="1"/>
      <x v="4"/>
    </i>
    <i r="1">
      <x v="3233"/>
      <x v="3375"/>
      <x v="3203"/>
      <x v="57"/>
      <x v="54"/>
      <x v="4"/>
      <x/>
      <x v="6"/>
      <x v="3405"/>
      <x v="3802"/>
      <x v="1"/>
      <x v="4"/>
    </i>
    <i r="1">
      <x v="3234"/>
      <x v="3376"/>
      <x v="3204"/>
      <x v="66"/>
      <x v="63"/>
      <x v="4"/>
      <x/>
      <x v="6"/>
      <x v="3406"/>
      <x v="3802"/>
      <x v="1"/>
      <x v="4"/>
    </i>
    <i r="1">
      <x v="3235"/>
      <x v="3377"/>
      <x v="3205"/>
      <x v="2"/>
      <x v="52"/>
      <x v="4"/>
      <x/>
      <x v="6"/>
      <x v="3407"/>
      <x v="3803"/>
      <x v="1"/>
      <x v="4"/>
    </i>
    <i r="1">
      <x v="3236"/>
      <x v="3378"/>
      <x v="3206"/>
      <x v="2"/>
      <x v="52"/>
      <x v="4"/>
      <x/>
      <x v="6"/>
      <x v="3408"/>
      <x v="3804"/>
      <x v="1"/>
      <x v="4"/>
    </i>
    <i r="1">
      <x v="3238"/>
      <x v="3380"/>
      <x v="3208"/>
      <x v="66"/>
      <x v="63"/>
      <x v="4"/>
      <x/>
      <x v="6"/>
      <x v="3410"/>
      <x v="2506"/>
      <x v="1"/>
      <x v="4"/>
    </i>
    <i r="1">
      <x v="3239"/>
      <x v="3381"/>
      <x v="3209"/>
      <x v="57"/>
      <x v="54"/>
      <x v="4"/>
      <x/>
      <x v="6"/>
      <x v="3411"/>
      <x v="3806"/>
      <x v="1"/>
      <x v="4"/>
    </i>
    <i r="1">
      <x v="3240"/>
      <x v="3382"/>
      <x v="3210"/>
      <x v="70"/>
      <x v="67"/>
      <x v="5"/>
      <x/>
      <x v="6"/>
      <x v="3412"/>
      <x v="3807"/>
      <x v="1"/>
      <x v="4"/>
    </i>
    <i r="1">
      <x v="3241"/>
      <x v="3383"/>
      <x v="3211"/>
      <x v="56"/>
      <x v="53"/>
      <x v="4"/>
      <x/>
      <x v="6"/>
      <x v="3413"/>
      <x v="3808"/>
      <x v="1"/>
      <x v="4"/>
    </i>
    <i r="1">
      <x v="3242"/>
      <x v="3384"/>
      <x v="3212"/>
      <x v="56"/>
      <x v="53"/>
      <x v="5"/>
      <x/>
      <x v="6"/>
      <x v="3414"/>
      <x v="3809"/>
      <x v="1"/>
      <x v="4"/>
    </i>
    <i r="1">
      <x v="3243"/>
      <x v="3385"/>
      <x v="3213"/>
      <x v="57"/>
      <x v="54"/>
      <x v="4"/>
      <x/>
      <x v="6"/>
      <x v="3415"/>
      <x v="3810"/>
      <x v="1"/>
      <x v="4"/>
    </i>
    <i r="1">
      <x v="3244"/>
      <x v="3386"/>
      <x v="3214"/>
      <x v="56"/>
      <x v="53"/>
      <x v="4"/>
      <x/>
      <x v="6"/>
      <x v="3416"/>
      <x v="3811"/>
      <x v="1"/>
      <x v="4"/>
    </i>
    <i r="1">
      <x v="3245"/>
      <x v="3387"/>
      <x v="3215"/>
      <x v="53"/>
      <x v="49"/>
      <x v="5"/>
      <x/>
      <x v="6"/>
      <x v="3417"/>
      <x v="3812"/>
      <x v="1"/>
      <x v="4"/>
    </i>
    <i r="1">
      <x v="3246"/>
      <x v="3388"/>
      <x v="3216"/>
      <x v="56"/>
      <x v="53"/>
      <x v="4"/>
      <x/>
      <x v="6"/>
      <x v="3418"/>
      <x v="3813"/>
      <x v="1"/>
      <x v="4"/>
    </i>
    <i r="1">
      <x v="3247"/>
      <x v="3389"/>
      <x v="3217"/>
      <x v="67"/>
      <x v="64"/>
      <x v="4"/>
      <x/>
      <x v="6"/>
      <x v="3419"/>
      <x v="3814"/>
      <x v="1"/>
      <x v="4"/>
    </i>
    <i r="1">
      <x v="3248"/>
      <x v="3390"/>
      <x v="3218"/>
      <x v="66"/>
      <x v="63"/>
      <x v="4"/>
      <x/>
      <x v="6"/>
      <x v="3420"/>
      <x v="3814"/>
      <x v="1"/>
      <x v="4"/>
    </i>
    <i r="1">
      <x v="3249"/>
      <x v="3391"/>
      <x v="3219"/>
      <x v="66"/>
      <x v="63"/>
      <x v="4"/>
      <x/>
      <x v="6"/>
      <x v="3421"/>
      <x v="1681"/>
      <x v="1"/>
      <x v="4"/>
    </i>
    <i r="1">
      <x v="3251"/>
      <x v="3393"/>
      <x v="3221"/>
      <x v="53"/>
      <x v="52"/>
      <x v="3"/>
      <x/>
      <x v="6"/>
      <x v="3423"/>
      <x v="3816"/>
      <x v="1"/>
      <x v="4"/>
    </i>
    <i r="1">
      <x v="3320"/>
      <x v="3461"/>
      <x v="3290"/>
      <x v="56"/>
      <x v="53"/>
      <x v="8"/>
      <x/>
      <x v="4"/>
      <x v="3492"/>
      <x v="3729"/>
      <x v="1"/>
      <x v="4"/>
    </i>
    <i r="1">
      <x v="3360"/>
      <x v="3498"/>
      <x v="3330"/>
      <x v="56"/>
      <x v="53"/>
      <x v="4"/>
      <x v="1"/>
      <x v="3"/>
      <x v="3529"/>
      <x v="3850"/>
      <x v="1"/>
      <x v="4"/>
    </i>
    <i r="1">
      <x v="3361"/>
      <x v="3499"/>
      <x v="3331"/>
      <x v="66"/>
      <x v="63"/>
      <x v="4"/>
      <x v="1"/>
      <x v="3"/>
      <x v="3530"/>
      <x v="3729"/>
      <x v="1"/>
      <x v="4"/>
    </i>
    <i r="1">
      <x v="3489"/>
      <x v="3627"/>
      <x v="3459"/>
      <x v="56"/>
      <x v="53"/>
      <x v="1"/>
      <x/>
      <x v="1"/>
      <x v="3657"/>
      <x v="3885"/>
      <x v="1"/>
      <x v="4"/>
    </i>
    <i r="1">
      <x v="3503"/>
      <x v="3640"/>
      <x v="3473"/>
      <x v="66"/>
      <x v="63"/>
      <x v="1"/>
      <x/>
      <x v="1"/>
      <x v="3671"/>
      <x v="2"/>
      <x v="1"/>
      <x v="4"/>
    </i>
    <i r="1">
      <x v="3513"/>
      <x v="3650"/>
      <x v="3483"/>
      <x v="57"/>
      <x v="54"/>
      <x v="1"/>
      <x/>
      <x v="1"/>
      <x v="3681"/>
      <x v="3894"/>
      <x v="1"/>
      <x v="4"/>
    </i>
    <i r="1">
      <x v="3514"/>
      <x v="3651"/>
      <x v="3484"/>
      <x v="57"/>
      <x v="54"/>
      <x v="1"/>
      <x/>
      <x v="1"/>
      <x v="3682"/>
      <x v="3895"/>
      <x v="1"/>
      <x v="4"/>
    </i>
    <i r="1">
      <x v="3517"/>
      <x v="3654"/>
      <x v="3487"/>
      <x v="57"/>
      <x v="54"/>
      <x v="1"/>
      <x/>
      <x v="1"/>
      <x v="3685"/>
      <x v="3896"/>
      <x v="1"/>
      <x v="4"/>
    </i>
    <i r="1">
      <x v="3519"/>
      <x v="3656"/>
      <x v="3489"/>
      <x v="55"/>
      <x v="51"/>
      <x v="1"/>
      <x/>
      <x v="1"/>
      <x v="3687"/>
      <x v="3898"/>
      <x v="1"/>
      <x v="4"/>
    </i>
    <i r="1">
      <x v="3521"/>
      <x v="3658"/>
      <x v="3491"/>
      <x v="60"/>
      <x v="57"/>
      <x v="1"/>
      <x/>
      <x v="1"/>
      <x v="3689"/>
      <x v="3899"/>
      <x v="1"/>
      <x v="4"/>
    </i>
    <i r="1">
      <x v="3535"/>
      <x v="3672"/>
      <x v="3505"/>
      <x v="53"/>
      <x v="49"/>
      <x v="1"/>
      <x/>
      <x v="1"/>
      <x v="3703"/>
      <x v="3902"/>
      <x v="1"/>
      <x v="4"/>
    </i>
    <i r="1">
      <x v="3552"/>
      <x v="3689"/>
      <x v="3522"/>
      <x v="57"/>
      <x v="54"/>
      <x v="1"/>
      <x/>
      <x v="1"/>
      <x v="3720"/>
      <x v="2504"/>
      <x v="1"/>
      <x v="4"/>
    </i>
    <i r="1">
      <x v="3554"/>
      <x v="3691"/>
      <x v="3524"/>
      <x v="2"/>
      <x v="52"/>
      <x v="1"/>
      <x/>
      <x v="1"/>
      <x v="3722"/>
      <x v="3806"/>
      <x v="1"/>
      <x v="4"/>
    </i>
    <i r="1">
      <x v="3566"/>
      <x v="3703"/>
      <x v="3536"/>
      <x v="70"/>
      <x v="67"/>
      <x v="1"/>
      <x/>
      <x v="1"/>
      <x v="3734"/>
      <x v="1913"/>
      <x v="1"/>
      <x v="4"/>
    </i>
    <i r="1">
      <x v="3567"/>
      <x v="3704"/>
      <x v="3537"/>
      <x v="2"/>
      <x v="52"/>
      <x v="1"/>
      <x/>
      <x v="1"/>
      <x v="3735"/>
      <x v="3913"/>
      <x v="1"/>
      <x v="4"/>
    </i>
    <i r="1">
      <x v="3655"/>
      <x v="3791"/>
      <x v="3625"/>
      <x v="86"/>
      <x v="83"/>
      <x v="5"/>
      <x v="1"/>
      <x v="3"/>
      <x v="3822"/>
      <x v="3953"/>
      <x v="1"/>
      <x v="5"/>
    </i>
    <i r="1">
      <x v="3665"/>
      <x v="3801"/>
      <x v="3635"/>
      <x v="87"/>
      <x v="84"/>
      <x v="10"/>
      <x/>
      <x v="7"/>
      <x v="3832"/>
      <x v="2775"/>
      <x v="1"/>
      <x v="5"/>
    </i>
    <i r="1">
      <x v="3666"/>
      <x v="3802"/>
      <x v="3636"/>
      <x v="83"/>
      <x v="80"/>
      <x v="10"/>
      <x/>
      <x v="7"/>
      <x v="3833"/>
      <x v="3957"/>
      <x v="1"/>
      <x v="5"/>
    </i>
    <i r="1">
      <x v="3671"/>
      <x v="3807"/>
      <x v="3641"/>
      <x v="85"/>
      <x v="82"/>
      <x v="5"/>
      <x/>
      <x v="6"/>
      <x v="3838"/>
      <x v="3959"/>
      <x v="1"/>
      <x v="5"/>
    </i>
    <i r="1">
      <x v="3687"/>
      <x v="3823"/>
      <x v="3657"/>
      <x v="77"/>
      <x v="74"/>
      <x v="3"/>
      <x/>
      <x v="6"/>
      <x v="3854"/>
      <x v="21"/>
      <x v="1"/>
      <x v="5"/>
    </i>
    <i r="1">
      <x v="3792"/>
      <x v="3927"/>
      <x v="3762"/>
      <x v="79"/>
      <x v="76"/>
      <x v="1"/>
      <x/>
      <x v="1"/>
      <x v="3959"/>
      <x v="3994"/>
      <x v="1"/>
      <x v="5"/>
    </i>
    <i>
      <x v="2"/>
      <x v="523"/>
      <x v="2221"/>
      <x v="400"/>
      <x v="5"/>
      <x v="4"/>
      <x v="4"/>
      <x v="1"/>
      <x v="3"/>
      <x v="2224"/>
      <x v="2497"/>
      <x v="2"/>
      <x/>
    </i>
    <i r="1">
      <x v="593"/>
      <x v="2111"/>
      <x v="195"/>
      <x v="5"/>
      <x v="4"/>
      <x v="2"/>
      <x v="1"/>
      <x v="3"/>
      <x v="2574"/>
      <x v="3473"/>
      <x v="2"/>
      <x/>
    </i>
    <i r="1">
      <x v="605"/>
      <x v="2223"/>
      <x v="109"/>
      <x v="5"/>
      <x v="4"/>
      <x v="4"/>
      <x v="1"/>
      <x v="3"/>
      <x v="2226"/>
      <x v="3474"/>
      <x v="2"/>
      <x/>
    </i>
    <i r="1">
      <x v="1030"/>
      <x v="2511"/>
      <x v="1028"/>
      <x v="3"/>
      <x v="2"/>
      <x v="4"/>
      <x v="1"/>
      <x v="3"/>
      <x v="2519"/>
      <x v="129"/>
      <x v="2"/>
      <x/>
    </i>
    <i r="1">
      <x v="1203"/>
      <x v="2227"/>
      <x v="1197"/>
      <x v="5"/>
      <x v="4"/>
      <x v="4"/>
      <x v="1"/>
      <x v="3"/>
      <x v="2230"/>
      <x v="3478"/>
      <x v="2"/>
      <x/>
    </i>
    <i r="1">
      <x v="1450"/>
      <x v="1551"/>
      <x v="1442"/>
      <x v="5"/>
      <x v="4"/>
      <x v="4"/>
      <x/>
      <x v="6"/>
      <x v="1547"/>
      <x v="1519"/>
      <x v="2"/>
      <x/>
    </i>
    <i r="1">
      <x v="1451"/>
      <x v="1552"/>
      <x v="1443"/>
      <x v="5"/>
      <x v="4"/>
      <x v="4"/>
      <x/>
      <x v="6"/>
      <x v="1548"/>
      <x v="3453"/>
      <x v="2"/>
      <x/>
    </i>
    <i r="1">
      <x v="1455"/>
      <x v="1556"/>
      <x v="1447"/>
      <x v="5"/>
      <x v="4"/>
      <x v="4"/>
      <x/>
      <x v="6"/>
      <x v="1552"/>
      <x v="3460"/>
      <x v="2"/>
      <x/>
    </i>
    <i r="1">
      <x v="1667"/>
      <x v="1785"/>
      <x v="1653"/>
      <x v="12"/>
      <x v="8"/>
      <x v="2"/>
      <x/>
      <x v="9"/>
      <x v="2829"/>
      <x v="3575"/>
      <x v="2"/>
      <x v="2"/>
    </i>
    <i r="1">
      <x v="1700"/>
      <x v="1818"/>
      <x v="1686"/>
      <x v="31"/>
      <x v="27"/>
      <x v="6"/>
      <x/>
      <x v="8"/>
      <x v="1814"/>
      <x v="31"/>
      <x v="2"/>
      <x v="2"/>
    </i>
    <i r="1">
      <x v="1709"/>
      <x v="1827"/>
      <x v="1695"/>
      <x v="32"/>
      <x v="28"/>
      <x v="6"/>
      <x/>
      <x v="8"/>
      <x v="1823"/>
      <x v="3579"/>
      <x v="2"/>
      <x v="2"/>
    </i>
    <i r="1">
      <x v="1710"/>
      <x v="1828"/>
      <x v="1696"/>
      <x v="14"/>
      <x v="10"/>
      <x v="6"/>
      <x/>
      <x v="8"/>
      <x v="1824"/>
      <x v="1845"/>
      <x v="2"/>
      <x v="2"/>
    </i>
    <i r="1">
      <x v="1711"/>
      <x v="1829"/>
      <x v="1697"/>
      <x v="23"/>
      <x v="19"/>
      <x v="6"/>
      <x/>
      <x v="8"/>
      <x v="1825"/>
      <x v="3093"/>
      <x v="2"/>
      <x v="2"/>
    </i>
    <i r="1">
      <x v="1916"/>
      <x v="2035"/>
      <x v="1902"/>
      <x v="5"/>
      <x v="4"/>
      <x v="4"/>
      <x/>
      <x v="6"/>
      <x v="2031"/>
      <x v="3461"/>
      <x v="2"/>
      <x/>
    </i>
    <i r="1">
      <x v="2021"/>
      <x v="2165"/>
      <x v="2006"/>
      <x v="3"/>
      <x v="2"/>
      <x v="2"/>
      <x v="1"/>
      <x v="3"/>
      <x v="2507"/>
      <x v="1786"/>
      <x v="2"/>
      <x/>
    </i>
    <i r="1">
      <x v="2046"/>
      <x v="2196"/>
      <x v="2031"/>
      <x v="3"/>
      <x v="2"/>
      <x v="4"/>
      <x v="1"/>
      <x v="3"/>
      <x v="2199"/>
      <x v="3443"/>
      <x v="2"/>
      <x/>
    </i>
    <i r="1">
      <x v="2052"/>
      <x v="2206"/>
      <x v="2037"/>
      <x v="5"/>
      <x v="4"/>
      <x v="4"/>
      <x v="1"/>
      <x v="3"/>
      <x v="2209"/>
      <x v="3443"/>
      <x v="2"/>
      <x/>
    </i>
    <i r="1">
      <x v="2054"/>
      <x v="2208"/>
      <x v="2039"/>
      <x v="1"/>
      <x v="1"/>
      <x v="4"/>
      <x v="1"/>
      <x v="3"/>
      <x v="2211"/>
      <x v="91"/>
      <x v="2"/>
      <x/>
    </i>
    <i r="1">
      <x v="2064"/>
      <x v="2218"/>
      <x v="2049"/>
      <x v="5"/>
      <x v="4"/>
      <x v="5"/>
      <x v="1"/>
      <x v="3"/>
      <x v="2221"/>
      <x v="3468"/>
      <x v="2"/>
      <x/>
    </i>
    <i r="1">
      <x v="2065"/>
      <x v="2220"/>
      <x v="2050"/>
      <x v="5"/>
      <x v="4"/>
      <x v="5"/>
      <x v="1"/>
      <x v="3"/>
      <x v="2223"/>
      <x v="3471"/>
      <x v="2"/>
      <x/>
    </i>
    <i r="1">
      <x v="2067"/>
      <x v="2228"/>
      <x v="2053"/>
      <x v="5"/>
      <x v="4"/>
      <x v="5"/>
      <x v="1"/>
      <x v="3"/>
      <x v="2231"/>
      <x v="3481"/>
      <x v="2"/>
      <x/>
    </i>
    <i r="1">
      <x v="2068"/>
      <x v="2229"/>
      <x v="2054"/>
      <x v="5"/>
      <x v="4"/>
      <x v="4"/>
      <x v="1"/>
      <x v="3"/>
      <x v="2232"/>
      <x v="3482"/>
      <x v="2"/>
      <x/>
    </i>
    <i r="1">
      <x v="2073"/>
      <x v="2234"/>
      <x v="2059"/>
      <x v="5"/>
      <x v="4"/>
      <x v="5"/>
      <x v="1"/>
      <x v="3"/>
      <x v="2237"/>
      <x v="28"/>
      <x v="2"/>
      <x/>
    </i>
    <i r="1">
      <x v="2074"/>
      <x v="2235"/>
      <x v="2060"/>
      <x v="5"/>
      <x v="4"/>
      <x v="5"/>
      <x v="1"/>
      <x v="3"/>
      <x v="2238"/>
      <x v="2236"/>
      <x v="2"/>
      <x/>
    </i>
    <i r="1">
      <x v="2080"/>
      <x v="2241"/>
      <x v="2065"/>
      <x v="5"/>
      <x v="4"/>
      <x v="5"/>
      <x v="1"/>
      <x v="3"/>
      <x v="2244"/>
      <x v="3484"/>
      <x v="2"/>
      <x/>
    </i>
    <i r="1">
      <x v="2085"/>
      <x v="2246"/>
      <x v="2070"/>
      <x v="5"/>
      <x v="4"/>
      <x v="5"/>
      <x v="1"/>
      <x v="3"/>
      <x v="2249"/>
      <x v="3486"/>
      <x v="2"/>
      <x/>
    </i>
    <i r="1">
      <x v="2087"/>
      <x v="2248"/>
      <x v="2072"/>
      <x v="5"/>
      <x v="4"/>
      <x v="4"/>
      <x v="1"/>
      <x v="3"/>
      <x v="2251"/>
      <x v="3487"/>
      <x v="2"/>
      <x/>
    </i>
    <i r="1">
      <x v="2090"/>
      <x v="2251"/>
      <x v="2075"/>
      <x v="3"/>
      <x v="2"/>
      <x v="4"/>
      <x v="1"/>
      <x v="3"/>
      <x v="2254"/>
      <x v="3488"/>
      <x v="2"/>
      <x/>
    </i>
    <i r="1">
      <x v="2091"/>
      <x v="2252"/>
      <x v="2076"/>
      <x v="5"/>
      <x v="4"/>
      <x v="5"/>
      <x v="1"/>
      <x v="3"/>
      <x v="2255"/>
      <x v="3489"/>
      <x v="2"/>
      <x/>
    </i>
    <i r="1">
      <x v="2094"/>
      <x v="2255"/>
      <x v="340"/>
      <x v="5"/>
      <x v="4"/>
      <x v="4"/>
      <x v="1"/>
      <x v="3"/>
      <x v="2258"/>
      <x v="2785"/>
      <x v="2"/>
      <x/>
    </i>
    <i r="1">
      <x v="2097"/>
      <x v="2258"/>
      <x v="193"/>
      <x v="3"/>
      <x v="2"/>
      <x v="4"/>
      <x v="1"/>
      <x v="3"/>
      <x v="2261"/>
      <x v="68"/>
      <x v="2"/>
      <x/>
    </i>
    <i r="1">
      <x v="2098"/>
      <x v="2259"/>
      <x v="2079"/>
      <x v="3"/>
      <x v="2"/>
      <x v="4"/>
      <x v="1"/>
      <x v="3"/>
      <x v="2262"/>
      <x v="3230"/>
      <x v="2"/>
      <x/>
    </i>
    <i r="1">
      <x v="2120"/>
      <x v="2282"/>
      <x v="2101"/>
      <x v="4"/>
      <x v="3"/>
      <x v="2"/>
      <x v="1"/>
      <x v="3"/>
      <x v="2502"/>
      <x v="3439"/>
      <x v="2"/>
      <x/>
    </i>
    <i r="1">
      <x v="2122"/>
      <x v="2284"/>
      <x v="2103"/>
      <x v="4"/>
      <x v="3"/>
      <x v="2"/>
      <x v="1"/>
      <x v="3"/>
      <x v="2514"/>
      <x v="3444"/>
      <x v="2"/>
      <x/>
    </i>
    <i r="1">
      <x v="2123"/>
      <x v="2285"/>
      <x v="2105"/>
      <x/>
      <x/>
      <x v="2"/>
      <x v="1"/>
      <x v="3"/>
      <x v="2527"/>
      <x v="3454"/>
      <x v="2"/>
      <x/>
    </i>
    <i r="1">
      <x v="2145"/>
      <x v="2313"/>
      <x v="2128"/>
      <x v="33"/>
      <x v="29"/>
      <x v="4"/>
      <x/>
      <x v="6"/>
      <x v="2316"/>
      <x v="2004"/>
      <x v="2"/>
      <x v="2"/>
    </i>
    <i r="1">
      <x v="2152"/>
      <x v="2320"/>
      <x v="2135"/>
      <x v="20"/>
      <x v="16"/>
      <x v="8"/>
      <x/>
      <x v="4"/>
      <x v="2323"/>
      <x v="3573"/>
      <x v="2"/>
      <x v="2"/>
    </i>
    <i r="1">
      <x v="2157"/>
      <x v="2325"/>
      <x v="2140"/>
      <x v="17"/>
      <x v="13"/>
      <x v="4"/>
      <x v="1"/>
      <x v="3"/>
      <x v="2328"/>
      <x v="2393"/>
      <x v="2"/>
      <x v="2"/>
    </i>
    <i r="1">
      <x v="2169"/>
      <x v="2337"/>
      <x v="2152"/>
      <x v="26"/>
      <x v="22"/>
      <x v="5"/>
      <x/>
      <x v="6"/>
      <x v="2340"/>
      <x v="1045"/>
      <x v="2"/>
      <x v="2"/>
    </i>
    <i r="1">
      <x v="2183"/>
      <x v="2354"/>
      <x v="2168"/>
      <x v="22"/>
      <x v="18"/>
      <x v="5"/>
      <x/>
      <x v="6"/>
      <x v="2357"/>
      <x v="3187"/>
      <x v="2"/>
      <x v="2"/>
    </i>
    <i r="1">
      <x v="2184"/>
      <x v="2355"/>
      <x v="2169"/>
      <x v="31"/>
      <x v="27"/>
      <x v="3"/>
      <x/>
      <x v="6"/>
      <x v="2358"/>
      <x v="2177"/>
      <x v="2"/>
      <x v="2"/>
    </i>
    <i r="1">
      <x v="2232"/>
      <x v="2403"/>
      <x v="2217"/>
      <x v="13"/>
      <x v="9"/>
      <x v="8"/>
      <x/>
      <x v="4"/>
      <x v="2406"/>
      <x v="815"/>
      <x v="2"/>
      <x v="2"/>
    </i>
    <i r="1">
      <x v="2233"/>
      <x v="2404"/>
      <x v="2218"/>
      <x v="13"/>
      <x v="9"/>
      <x v="8"/>
      <x/>
      <x v="4"/>
      <x v="2407"/>
      <x v="3590"/>
      <x v="2"/>
      <x v="2"/>
    </i>
    <i r="1">
      <x v="2242"/>
      <x v="2412"/>
      <x v="2227"/>
      <x v="21"/>
      <x v="17"/>
      <x v="4"/>
      <x v="1"/>
      <x v="3"/>
      <x v="2416"/>
      <x v="942"/>
      <x v="2"/>
      <x v="2"/>
    </i>
    <i r="1">
      <x v="2323"/>
      <x v="2493"/>
      <x v="2306"/>
      <x v="5"/>
      <x v="4"/>
      <x v="1"/>
      <x v="1"/>
      <x v="1"/>
      <x v="2497"/>
      <x v="3438"/>
      <x v="2"/>
      <x/>
    </i>
    <i r="1">
      <x v="2324"/>
      <x v="2495"/>
      <x v="2307"/>
      <x v="5"/>
      <x v="4"/>
      <x v="4"/>
      <x v="1"/>
      <x v="3"/>
      <x v="2499"/>
      <x v="1039"/>
      <x v="2"/>
      <x/>
    </i>
    <i r="1">
      <x v="2332"/>
      <x v="2504"/>
      <x v="2315"/>
      <x v="5"/>
      <x v="4"/>
      <x v="2"/>
      <x v="1"/>
      <x v="3"/>
      <x v="2510"/>
      <x v="3441"/>
      <x v="2"/>
      <x/>
    </i>
    <i r="1">
      <x v="2336"/>
      <x v="2512"/>
      <x v="2319"/>
      <x v="6"/>
      <x v="5"/>
      <x v="5"/>
      <x v="1"/>
      <x v="3"/>
      <x v="2520"/>
      <x v="3448"/>
      <x v="2"/>
      <x/>
    </i>
    <i r="1">
      <x v="2337"/>
      <x v="2513"/>
      <x v="2320"/>
      <x v="6"/>
      <x v="5"/>
      <x v="5"/>
      <x v="1"/>
      <x v="3"/>
      <x v="2521"/>
      <x v="3449"/>
      <x v="2"/>
      <x/>
    </i>
    <i r="1">
      <x v="2338"/>
      <x v="2514"/>
      <x v="2321"/>
      <x v="6"/>
      <x v="5"/>
      <x v="5"/>
      <x v="1"/>
      <x v="3"/>
      <x v="2522"/>
      <x v="3450"/>
      <x v="2"/>
      <x/>
    </i>
    <i r="1">
      <x v="2339"/>
      <x v="2515"/>
      <x v="2322"/>
      <x v="6"/>
      <x v="5"/>
      <x v="5"/>
      <x v="1"/>
      <x v="3"/>
      <x v="2523"/>
      <x v="3451"/>
      <x v="2"/>
      <x/>
    </i>
    <i r="1">
      <x v="2340"/>
      <x v="2516"/>
      <x v="2323"/>
      <x v="6"/>
      <x v="5"/>
      <x v="5"/>
      <x v="1"/>
      <x v="3"/>
      <x v="2524"/>
      <x v="3452"/>
      <x v="2"/>
      <x/>
    </i>
    <i r="1">
      <x v="2357"/>
      <x v="2539"/>
      <x v="2340"/>
      <x v="5"/>
      <x v="4"/>
      <x v="8"/>
      <x v="1"/>
      <x v="2"/>
      <x v="2548"/>
      <x v="31"/>
      <x v="2"/>
      <x/>
    </i>
    <i r="1">
      <x v="2361"/>
      <x v="2551"/>
      <x v="2344"/>
      <x v="5"/>
      <x v="4"/>
      <x v="4"/>
      <x v="1"/>
      <x v="3"/>
      <x v="2560"/>
      <x v="3448"/>
      <x v="2"/>
      <x/>
    </i>
    <i r="1">
      <x v="2371"/>
      <x v="2586"/>
      <x v="2354"/>
      <x v="5"/>
      <x v="4"/>
      <x v="4"/>
      <x v="1"/>
      <x v="3"/>
      <x v="2596"/>
      <x v="3483"/>
      <x v="2"/>
      <x/>
    </i>
    <i r="1">
      <x v="2372"/>
      <x v="2589"/>
      <x v="2355"/>
      <x v="5"/>
      <x v="4"/>
      <x v="4"/>
      <x v="1"/>
      <x v="3"/>
      <x v="2599"/>
      <x v="96"/>
      <x v="2"/>
      <x/>
    </i>
    <i r="1">
      <x v="2373"/>
      <x v="2592"/>
      <x v="2356"/>
      <x v="3"/>
      <x v="2"/>
      <x v="4"/>
      <x v="1"/>
      <x v="3"/>
      <x v="2602"/>
      <x v="1411"/>
      <x v="2"/>
      <x/>
    </i>
    <i r="1">
      <x v="2374"/>
      <x v="2302"/>
      <x v="1564"/>
      <x v="5"/>
      <x v="4"/>
      <x v="4"/>
      <x v="1"/>
      <x v="3"/>
      <x v="2603"/>
      <x v="106"/>
      <x v="2"/>
      <x/>
    </i>
    <i r="1">
      <x v="2375"/>
      <x v="2593"/>
      <x v="2357"/>
      <x v="5"/>
      <x v="4"/>
      <x v="5"/>
      <x v="1"/>
      <x v="3"/>
      <x v="2604"/>
      <x v="2155"/>
      <x v="2"/>
      <x/>
    </i>
    <i r="1">
      <x v="2377"/>
      <x v="2595"/>
      <x v="2359"/>
      <x v="5"/>
      <x v="4"/>
      <x v="4"/>
      <x v="1"/>
      <x v="3"/>
      <x v="2606"/>
      <x v="3493"/>
      <x v="2"/>
      <x/>
    </i>
    <i r="1">
      <x v="2378"/>
      <x v="2596"/>
      <x v="2360"/>
      <x v="5"/>
      <x v="4"/>
      <x v="3"/>
      <x v="1"/>
      <x v="3"/>
      <x v="2607"/>
      <x v="3494"/>
      <x v="2"/>
      <x/>
    </i>
    <i r="1">
      <x v="2379"/>
      <x v="2597"/>
      <x v="2361"/>
      <x v="5"/>
      <x v="4"/>
      <x v="4"/>
      <x v="1"/>
      <x v="3"/>
      <x v="2608"/>
      <x v="2728"/>
      <x v="2"/>
      <x/>
    </i>
    <i r="1">
      <x v="2380"/>
      <x v="2598"/>
      <x v="2362"/>
      <x v="5"/>
      <x v="4"/>
      <x v="3"/>
      <x v="1"/>
      <x v="3"/>
      <x v="2609"/>
      <x v="2807"/>
      <x v="2"/>
      <x/>
    </i>
    <i r="1">
      <x v="2381"/>
      <x v="2599"/>
      <x v="2363"/>
      <x v="5"/>
      <x v="4"/>
      <x v="3"/>
      <x v="1"/>
      <x v="3"/>
      <x v="2610"/>
      <x v="1567"/>
      <x v="2"/>
      <x/>
    </i>
    <i r="1">
      <x v="2382"/>
      <x v="2600"/>
      <x v="2364"/>
      <x v="5"/>
      <x v="4"/>
      <x v="4"/>
      <x v="1"/>
      <x v="3"/>
      <x v="2611"/>
      <x v="3495"/>
      <x v="2"/>
      <x/>
    </i>
    <i r="1">
      <x v="2383"/>
      <x v="2601"/>
      <x v="2365"/>
      <x v="5"/>
      <x v="4"/>
      <x v="3"/>
      <x v="1"/>
      <x v="3"/>
      <x v="2612"/>
      <x v="3137"/>
      <x v="2"/>
      <x/>
    </i>
    <i r="1">
      <x v="2384"/>
      <x v="2602"/>
      <x v="2366"/>
      <x v="5"/>
      <x v="4"/>
      <x v="4"/>
      <x v="1"/>
      <x v="3"/>
      <x v="2613"/>
      <x v="3496"/>
      <x v="2"/>
      <x/>
    </i>
    <i r="1">
      <x v="2386"/>
      <x v="2604"/>
      <x v="2368"/>
      <x v="3"/>
      <x v="2"/>
      <x v="8"/>
      <x v="1"/>
      <x v="2"/>
      <x v="2615"/>
      <x v="3498"/>
      <x v="2"/>
      <x/>
    </i>
    <i r="1">
      <x v="2388"/>
      <x v="2606"/>
      <x v="1367"/>
      <x v="5"/>
      <x v="4"/>
      <x v="4"/>
      <x v="1"/>
      <x v="3"/>
      <x v="2617"/>
      <x v="2260"/>
      <x v="2"/>
      <x/>
    </i>
    <i r="1">
      <x v="2389"/>
      <x v="2607"/>
      <x v="2370"/>
      <x v="5"/>
      <x v="4"/>
      <x v="5"/>
      <x v="1"/>
      <x v="3"/>
      <x v="2618"/>
      <x v="3450"/>
      <x v="2"/>
      <x/>
    </i>
    <i r="1">
      <x v="2391"/>
      <x v="2609"/>
      <x v="2372"/>
      <x v="5"/>
      <x v="4"/>
      <x/>
      <x v="1"/>
      <x v="3"/>
      <x v="2620"/>
      <x v="3501"/>
      <x v="2"/>
      <x/>
    </i>
    <i r="1">
      <x v="2392"/>
      <x v="2610"/>
      <x v="2373"/>
      <x/>
      <x/>
      <x/>
      <x v="1"/>
      <x v="3"/>
      <x v="2621"/>
      <x v="3502"/>
      <x v="2"/>
      <x/>
    </i>
    <i r="1">
      <x v="2401"/>
      <x v="2619"/>
      <x v="2382"/>
      <x v="3"/>
      <x v="2"/>
      <x v="8"/>
      <x v="1"/>
      <x v="2"/>
      <x v="2630"/>
      <x v="847"/>
      <x v="2"/>
      <x/>
    </i>
    <i r="1">
      <x v="2412"/>
      <x v="2630"/>
      <x v="2393"/>
      <x v="5"/>
      <x v="4"/>
      <x v="8"/>
      <x v="1"/>
      <x v="2"/>
      <x v="2641"/>
      <x v="69"/>
      <x v="2"/>
      <x/>
    </i>
    <i r="1">
      <x v="2414"/>
      <x v="2632"/>
      <x v="2395"/>
      <x v="5"/>
      <x v="4"/>
      <x v="8"/>
      <x v="1"/>
      <x v="2"/>
      <x v="2643"/>
      <x v="3509"/>
      <x v="2"/>
      <x/>
    </i>
    <i r="1">
      <x v="2416"/>
      <x v="2634"/>
      <x v="2397"/>
      <x v="5"/>
      <x v="4"/>
      <x v="8"/>
      <x v="1"/>
      <x v="2"/>
      <x v="2645"/>
      <x v="3510"/>
      <x v="2"/>
      <x/>
    </i>
    <i r="1">
      <x v="2418"/>
      <x v="2636"/>
      <x v="2399"/>
      <x v="5"/>
      <x v="4"/>
      <x v="8"/>
      <x v="1"/>
      <x v="2"/>
      <x v="2647"/>
      <x v="3511"/>
      <x v="2"/>
      <x/>
    </i>
    <i r="1">
      <x v="2426"/>
      <x v="2644"/>
      <x v="2406"/>
      <x v="5"/>
      <x v="4"/>
      <x v="8"/>
      <x v="1"/>
      <x v="2"/>
      <x v="2655"/>
      <x v="2450"/>
      <x v="2"/>
      <x/>
    </i>
    <i r="1">
      <x v="2436"/>
      <x v="2654"/>
      <x v="2416"/>
      <x v="5"/>
      <x v="4"/>
      <x v="8"/>
      <x v="1"/>
      <x v="2"/>
      <x v="2665"/>
      <x v="3518"/>
      <x v="2"/>
      <x/>
    </i>
    <i r="1">
      <x v="2439"/>
      <x v="2657"/>
      <x v="2419"/>
      <x v="5"/>
      <x v="4"/>
      <x v="8"/>
      <x v="1"/>
      <x v="2"/>
      <x v="2668"/>
      <x v="3520"/>
      <x v="2"/>
      <x/>
    </i>
    <i r="1">
      <x v="2441"/>
      <x v="2659"/>
      <x v="2421"/>
      <x v="5"/>
      <x v="4"/>
      <x v="8"/>
      <x v="1"/>
      <x v="2"/>
      <x v="2670"/>
      <x v="2254"/>
      <x v="2"/>
      <x/>
    </i>
    <i r="1">
      <x v="2445"/>
      <x v="2663"/>
      <x v="2425"/>
      <x v="5"/>
      <x v="4"/>
      <x v="8"/>
      <x v="1"/>
      <x v="2"/>
      <x v="2674"/>
      <x v="68"/>
      <x v="2"/>
      <x/>
    </i>
    <i r="1">
      <x v="2450"/>
      <x v="2668"/>
      <x v="2430"/>
      <x v="5"/>
      <x v="4"/>
      <x v="8"/>
      <x v="1"/>
      <x v="2"/>
      <x v="2679"/>
      <x v="1457"/>
      <x v="2"/>
      <x/>
    </i>
    <i r="1">
      <x v="2452"/>
      <x v="2670"/>
      <x v="2432"/>
      <x v="5"/>
      <x v="4"/>
      <x v="8"/>
      <x v="1"/>
      <x v="2"/>
      <x v="2681"/>
      <x v="1966"/>
      <x v="2"/>
      <x/>
    </i>
    <i r="1">
      <x v="2456"/>
      <x v="2674"/>
      <x v="2436"/>
      <x v="5"/>
      <x v="4"/>
      <x v="8"/>
      <x v="1"/>
      <x v="2"/>
      <x v="2685"/>
      <x v="2499"/>
      <x v="2"/>
      <x/>
    </i>
    <i r="1">
      <x v="2457"/>
      <x v="2675"/>
      <x v="2437"/>
      <x v="5"/>
      <x v="4"/>
      <x v="8"/>
      <x v="1"/>
      <x v="2"/>
      <x v="2686"/>
      <x v="3525"/>
      <x v="2"/>
      <x/>
    </i>
    <i r="1">
      <x v="2462"/>
      <x v="2680"/>
      <x v="2442"/>
      <x v="5"/>
      <x v="4"/>
      <x v="8"/>
      <x v="1"/>
      <x v="2"/>
      <x v="2691"/>
      <x v="2904"/>
      <x v="2"/>
      <x/>
    </i>
    <i r="1">
      <x v="2463"/>
      <x v="2681"/>
      <x v="2443"/>
      <x v="5"/>
      <x v="4"/>
      <x v="8"/>
      <x v="1"/>
      <x v="2"/>
      <x v="2692"/>
      <x v="3527"/>
      <x v="2"/>
      <x/>
    </i>
    <i r="1">
      <x v="2470"/>
      <x v="2688"/>
      <x v="2450"/>
      <x v="5"/>
      <x v="4"/>
      <x v="8"/>
      <x v="1"/>
      <x v="2"/>
      <x v="2699"/>
      <x v="3530"/>
      <x v="2"/>
      <x/>
    </i>
    <i r="1">
      <x v="2507"/>
      <x v="2724"/>
      <x v="2483"/>
      <x v="3"/>
      <x v="2"/>
      <x v="1"/>
      <x v="1"/>
      <x v="1"/>
      <x v="2735"/>
      <x v="3540"/>
      <x v="2"/>
      <x/>
    </i>
    <i r="1">
      <x v="2528"/>
      <x v="2742"/>
      <x v="2502"/>
      <x v="1"/>
      <x v="1"/>
      <x v="1"/>
      <x v="1"/>
      <x v="1"/>
      <x v="2753"/>
      <x v="940"/>
      <x v="2"/>
      <x/>
    </i>
    <i r="1">
      <x v="2532"/>
      <x v="2746"/>
      <x v="2506"/>
      <x v="5"/>
      <x v="4"/>
      <x v="1"/>
      <x v="1"/>
      <x v="1"/>
      <x v="2757"/>
      <x v="3450"/>
      <x v="2"/>
      <x/>
    </i>
    <i r="1">
      <x v="2533"/>
      <x v="2747"/>
      <x v="2507"/>
      <x v="5"/>
      <x v="4"/>
      <x v="1"/>
      <x v="1"/>
      <x v="1"/>
      <x v="2758"/>
      <x v="2440"/>
      <x v="2"/>
      <x/>
    </i>
    <i r="1">
      <x v="2534"/>
      <x v="2748"/>
      <x v="2508"/>
      <x v="5"/>
      <x v="4"/>
      <x v="1"/>
      <x v="1"/>
      <x v="1"/>
      <x v="2759"/>
      <x v="3545"/>
      <x v="2"/>
      <x/>
    </i>
    <i r="1">
      <x v="2535"/>
      <x v="2749"/>
      <x v="2509"/>
      <x v="5"/>
      <x v="4"/>
      <x v="1"/>
      <x v="1"/>
      <x v="1"/>
      <x v="2760"/>
      <x v="3546"/>
      <x v="2"/>
      <x/>
    </i>
    <i r="1">
      <x v="2538"/>
      <x v="2752"/>
      <x v="2512"/>
      <x v="5"/>
      <x v="4"/>
      <x v="1"/>
      <x v="1"/>
      <x v="1"/>
      <x v="2763"/>
      <x v="1851"/>
      <x v="2"/>
      <x/>
    </i>
    <i r="1">
      <x v="2642"/>
      <x v="2861"/>
      <x v="2611"/>
      <x v="15"/>
      <x v="11"/>
      <x v="1"/>
      <x/>
      <x v="1"/>
      <x v="2886"/>
      <x v="3609"/>
      <x v="2"/>
      <x v="2"/>
    </i>
    <i r="1">
      <x v="2648"/>
      <x v="2867"/>
      <x v="2617"/>
      <x v="21"/>
      <x v="17"/>
      <x v="1"/>
      <x/>
      <x v="1"/>
      <x v="2892"/>
      <x v="3159"/>
      <x v="2"/>
      <x v="2"/>
    </i>
    <i r="1">
      <x v="2653"/>
      <x v="2872"/>
      <x v="2622"/>
      <x v="14"/>
      <x v="10"/>
      <x v="1"/>
      <x/>
      <x v="1"/>
      <x v="2897"/>
      <x v="1866"/>
      <x v="2"/>
      <x v="2"/>
    </i>
    <i r="1">
      <x v="2655"/>
      <x v="2874"/>
      <x v="2624"/>
      <x v="21"/>
      <x v="17"/>
      <x v="1"/>
      <x/>
      <x v="1"/>
      <x v="2899"/>
      <x v="1957"/>
      <x v="2"/>
      <x v="2"/>
    </i>
    <i r="1">
      <x v="2675"/>
      <x v="2907"/>
      <x v="2646"/>
      <x v="49"/>
      <x v="45"/>
      <x v="8"/>
      <x/>
      <x v="4"/>
      <x v="2936"/>
      <x v="2674"/>
      <x v="2"/>
      <x v="1"/>
    </i>
    <i r="1">
      <x v="2676"/>
      <x v="2908"/>
      <x v="2647"/>
      <x v="46"/>
      <x v="42"/>
      <x v="8"/>
      <x/>
      <x v="4"/>
      <x v="2937"/>
      <x v="115"/>
      <x v="2"/>
      <x v="1"/>
    </i>
    <i r="1">
      <x v="2693"/>
      <x v="2925"/>
      <x v="2664"/>
      <x v="38"/>
      <x v="34"/>
      <x v="1"/>
      <x/>
      <x v="1"/>
      <x v="2955"/>
      <x v="2926"/>
      <x v="2"/>
      <x v="1"/>
    </i>
    <i r="1">
      <x v="2850"/>
      <x v="3038"/>
      <x v="2820"/>
      <x v="59"/>
      <x v="56"/>
      <x v="9"/>
      <x/>
      <x v="7"/>
      <x v="3067"/>
      <x v="1505"/>
      <x v="2"/>
      <x v="4"/>
    </i>
    <i r="2">
      <x v="3039"/>
      <x v="2820"/>
      <x v="59"/>
      <x v="56"/>
      <x v="2"/>
      <x/>
      <x v="9"/>
      <x v="3068"/>
      <x v="3682"/>
      <x v="2"/>
      <x v="4"/>
    </i>
    <i r="1">
      <x v="2855"/>
      <x v="3044"/>
      <x v="2825"/>
      <x v="57"/>
      <x v="54"/>
      <x v="4"/>
      <x/>
      <x v="6"/>
      <x v="3073"/>
      <x v="2011"/>
      <x v="2"/>
      <x v="4"/>
    </i>
    <i r="1">
      <x v="2863"/>
      <x v="3052"/>
      <x v="2833"/>
      <x v="66"/>
      <x v="63"/>
      <x v="5"/>
      <x/>
      <x v="6"/>
      <x v="3081"/>
      <x v="1833"/>
      <x v="2"/>
      <x v="4"/>
    </i>
    <i r="1">
      <x v="2866"/>
      <x v="3055"/>
      <x v="2836"/>
      <x v="66"/>
      <x v="63"/>
      <x v="4"/>
      <x/>
      <x v="6"/>
      <x v="3084"/>
      <x v="3685"/>
      <x v="2"/>
      <x v="4"/>
    </i>
    <i r="1">
      <x v="2869"/>
      <x v="3058"/>
      <x v="2839"/>
      <x v="53"/>
      <x v="49"/>
      <x v="1"/>
      <x/>
      <x v="1"/>
      <x v="3087"/>
      <x v="3686"/>
      <x v="2"/>
      <x v="4"/>
    </i>
    <i r="1">
      <x v="2872"/>
      <x v="3061"/>
      <x v="2842"/>
      <x v="65"/>
      <x v="62"/>
      <x v="4"/>
      <x/>
      <x v="6"/>
      <x v="3090"/>
      <x v="3687"/>
      <x v="2"/>
      <x v="4"/>
    </i>
    <i r="1">
      <x v="2883"/>
      <x v="3072"/>
      <x v="2853"/>
      <x v="56"/>
      <x v="53"/>
      <x v="5"/>
      <x/>
      <x v="6"/>
      <x v="3101"/>
      <x v="3696"/>
      <x v="2"/>
      <x v="4"/>
    </i>
    <i r="1">
      <x v="2884"/>
      <x v="3073"/>
      <x v="2854"/>
      <x v="67"/>
      <x v="64"/>
      <x v="4"/>
      <x/>
      <x v="6"/>
      <x v="3102"/>
      <x v="3697"/>
      <x v="2"/>
      <x v="4"/>
    </i>
    <i r="1">
      <x v="2885"/>
      <x v="3074"/>
      <x v="2855"/>
      <x v="53"/>
      <x v="49"/>
      <x v="5"/>
      <x/>
      <x v="6"/>
      <x v="3103"/>
      <x v="38"/>
      <x v="2"/>
      <x v="4"/>
    </i>
    <i r="1">
      <x v="2889"/>
      <x v="3078"/>
      <x v="2859"/>
      <x v="2"/>
      <x v="52"/>
      <x v="4"/>
      <x/>
      <x v="6"/>
      <x v="3107"/>
      <x v="695"/>
      <x v="2"/>
      <x v="4"/>
    </i>
    <i r="1">
      <x v="2893"/>
      <x v="3082"/>
      <x v="2863"/>
      <x v="56"/>
      <x v="53"/>
      <x v="4"/>
      <x/>
      <x v="6"/>
      <x v="3111"/>
      <x v="729"/>
      <x v="2"/>
      <x v="4"/>
    </i>
    <i r="1">
      <x v="2905"/>
      <x v="3094"/>
      <x v="2875"/>
      <x v="66"/>
      <x v="63"/>
      <x v="4"/>
      <x/>
      <x v="6"/>
      <x v="3123"/>
      <x v="2392"/>
      <x v="2"/>
      <x v="4"/>
    </i>
    <i r="1">
      <x v="2908"/>
      <x v="3097"/>
      <x v="2878"/>
      <x v="67"/>
      <x v="64"/>
      <x v="4"/>
      <x/>
      <x v="6"/>
      <x v="3126"/>
      <x v="1501"/>
      <x v="2"/>
      <x v="4"/>
    </i>
    <i r="1">
      <x v="2909"/>
      <x v="3098"/>
      <x v="2879"/>
      <x v="66"/>
      <x v="63"/>
      <x v="4"/>
      <x/>
      <x v="6"/>
      <x v="3127"/>
      <x v="2879"/>
      <x v="2"/>
      <x v="4"/>
    </i>
    <i r="1">
      <x v="2910"/>
      <x v="3099"/>
      <x v="2880"/>
      <x v="62"/>
      <x v="59"/>
      <x v="4"/>
      <x/>
      <x v="6"/>
      <x v="3128"/>
      <x v="1838"/>
      <x v="2"/>
      <x v="4"/>
    </i>
    <i r="1">
      <x v="2911"/>
      <x v="3100"/>
      <x v="2881"/>
      <x v="62"/>
      <x v="59"/>
      <x v="4"/>
      <x/>
      <x v="6"/>
      <x v="3129"/>
      <x v="3702"/>
      <x v="2"/>
      <x v="4"/>
    </i>
    <i r="1">
      <x v="2915"/>
      <x v="3104"/>
      <x v="2885"/>
      <x v="56"/>
      <x v="53"/>
      <x v="1"/>
      <x/>
      <x v="1"/>
      <x v="3133"/>
      <x v="3704"/>
      <x v="2"/>
      <x v="4"/>
    </i>
    <i r="1">
      <x v="2920"/>
      <x v="3109"/>
      <x v="2890"/>
      <x v="55"/>
      <x v="51"/>
      <x v="4"/>
      <x/>
      <x v="6"/>
      <x v="3138"/>
      <x v="3707"/>
      <x v="2"/>
      <x v="4"/>
    </i>
    <i r="1">
      <x v="2926"/>
      <x v="3115"/>
      <x v="2896"/>
      <x v="56"/>
      <x v="53"/>
      <x v="4"/>
      <x/>
      <x v="6"/>
      <x v="3144"/>
      <x v="3710"/>
      <x v="2"/>
      <x v="4"/>
    </i>
    <i r="1">
      <x v="2927"/>
      <x v="3116"/>
      <x v="2897"/>
      <x v="63"/>
      <x v="60"/>
      <x v="4"/>
      <x/>
      <x v="6"/>
      <x v="3145"/>
      <x v="893"/>
      <x v="2"/>
      <x v="4"/>
    </i>
    <i r="1">
      <x v="2931"/>
      <x v="3120"/>
      <x v="2901"/>
      <x v="57"/>
      <x v="54"/>
      <x v="5"/>
      <x/>
      <x v="6"/>
      <x v="3149"/>
      <x v="3711"/>
      <x v="2"/>
      <x v="4"/>
    </i>
    <i r="1">
      <x v="2932"/>
      <x v="3121"/>
      <x v="2902"/>
      <x v="63"/>
      <x v="60"/>
      <x v="5"/>
      <x v="1"/>
      <x v="3"/>
      <x v="3150"/>
      <x v="3712"/>
      <x v="2"/>
      <x v="4"/>
    </i>
    <i r="1">
      <x v="2933"/>
      <x v="3122"/>
      <x v="2903"/>
      <x v="63"/>
      <x v="60"/>
      <x v="4"/>
      <x v="1"/>
      <x v="3"/>
      <x v="3151"/>
      <x v="3712"/>
      <x v="2"/>
      <x v="4"/>
    </i>
    <i r="1">
      <x v="2934"/>
      <x v="3123"/>
      <x v="2904"/>
      <x v="63"/>
      <x v="60"/>
      <x v="4"/>
      <x v="1"/>
      <x v="3"/>
      <x v="3152"/>
      <x v="1786"/>
      <x v="2"/>
      <x v="4"/>
    </i>
    <i r="1">
      <x v="2937"/>
      <x v="3126"/>
      <x v="2907"/>
      <x v="62"/>
      <x v="59"/>
      <x v="4"/>
      <x/>
      <x v="6"/>
      <x v="3155"/>
      <x v="1489"/>
      <x v="2"/>
      <x v="4"/>
    </i>
    <i r="1">
      <x v="2943"/>
      <x v="3132"/>
      <x v="2913"/>
      <x v="2"/>
      <x v="52"/>
      <x v="4"/>
      <x/>
      <x v="6"/>
      <x v="3161"/>
      <x v="2533"/>
      <x v="2"/>
      <x v="4"/>
    </i>
    <i r="1">
      <x v="2952"/>
      <x v="3141"/>
      <x v="2922"/>
      <x v="56"/>
      <x v="53"/>
      <x v="4"/>
      <x/>
      <x v="6"/>
      <x v="3170"/>
      <x v="727"/>
      <x v="2"/>
      <x v="4"/>
    </i>
    <i r="1">
      <x v="2953"/>
      <x v="3142"/>
      <x v="2923"/>
      <x v="56"/>
      <x v="53"/>
      <x v="4"/>
      <x/>
      <x v="6"/>
      <x v="3171"/>
      <x v="3590"/>
      <x v="2"/>
      <x v="4"/>
    </i>
    <i r="1">
      <x v="2957"/>
      <x v="3146"/>
      <x v="2927"/>
      <x v="66"/>
      <x v="63"/>
      <x v="4"/>
      <x/>
      <x v="6"/>
      <x v="3175"/>
      <x v="3443"/>
      <x v="2"/>
      <x v="4"/>
    </i>
    <i r="1">
      <x v="2958"/>
      <x v="3147"/>
      <x v="2928"/>
      <x v="67"/>
      <x v="64"/>
      <x v="4"/>
      <x/>
      <x v="6"/>
      <x v="3176"/>
      <x v="3443"/>
      <x v="2"/>
      <x v="4"/>
    </i>
    <i r="1">
      <x v="2959"/>
      <x v="3148"/>
      <x v="2929"/>
      <x v="55"/>
      <x v="51"/>
      <x v="4"/>
      <x/>
      <x v="6"/>
      <x v="2210"/>
      <x v="3443"/>
      <x v="2"/>
      <x v="4"/>
    </i>
    <i r="1">
      <x v="2962"/>
      <x v="3151"/>
      <x v="2932"/>
      <x v="71"/>
      <x v="68"/>
      <x v="5"/>
      <x/>
      <x v="6"/>
      <x v="3179"/>
      <x v="1901"/>
      <x v="2"/>
      <x v="4"/>
    </i>
    <i r="1">
      <x v="2963"/>
      <x v="3152"/>
      <x v="2933"/>
      <x v="56"/>
      <x v="53"/>
      <x v="4"/>
      <x/>
      <x v="6"/>
      <x v="3180"/>
      <x v="1489"/>
      <x v="2"/>
      <x v="4"/>
    </i>
    <i r="1">
      <x v="2967"/>
      <x v="3156"/>
      <x v="2937"/>
      <x v="62"/>
      <x v="59"/>
      <x v="4"/>
      <x/>
      <x v="6"/>
      <x v="3184"/>
      <x v="2122"/>
      <x v="2"/>
      <x v="4"/>
    </i>
    <i r="1">
      <x v="2968"/>
      <x v="3157"/>
      <x v="2938"/>
      <x v="62"/>
      <x v="59"/>
      <x v="4"/>
      <x/>
      <x v="6"/>
      <x v="3185"/>
      <x v="2122"/>
      <x v="2"/>
      <x v="4"/>
    </i>
    <i r="1">
      <x v="2970"/>
      <x v="3159"/>
      <x v="2940"/>
      <x v="56"/>
      <x v="53"/>
      <x v="5"/>
      <x/>
      <x v="6"/>
      <x v="3187"/>
      <x v="2122"/>
      <x v="2"/>
      <x v="4"/>
    </i>
    <i r="1">
      <x v="2971"/>
      <x v="3160"/>
      <x v="2941"/>
      <x v="56"/>
      <x v="53"/>
      <x v="4"/>
      <x/>
      <x v="6"/>
      <x v="3188"/>
      <x v="1252"/>
      <x v="2"/>
      <x v="4"/>
    </i>
    <i r="1">
      <x v="2972"/>
      <x v="3161"/>
      <x v="2942"/>
      <x v="70"/>
      <x v="67"/>
      <x v="5"/>
      <x/>
      <x v="6"/>
      <x v="3189"/>
      <x v="3723"/>
      <x v="2"/>
      <x v="4"/>
    </i>
    <i r="1">
      <x v="2988"/>
      <x v="1381"/>
      <x v="2958"/>
      <x v="55"/>
      <x v="51"/>
      <x v="4"/>
      <x/>
      <x v="6"/>
      <x v="3205"/>
      <x v="3730"/>
      <x v="2"/>
      <x v="4"/>
    </i>
    <i r="1">
      <x v="2989"/>
      <x v="3177"/>
      <x v="2959"/>
      <x v="62"/>
      <x v="59"/>
      <x v="4"/>
      <x/>
      <x v="6"/>
      <x v="3206"/>
      <x v="3731"/>
      <x v="2"/>
      <x v="4"/>
    </i>
    <i r="1">
      <x v="2990"/>
      <x v="3178"/>
      <x v="2960"/>
      <x v="53"/>
      <x v="49"/>
      <x v="4"/>
      <x/>
      <x v="6"/>
      <x v="3207"/>
      <x v="1389"/>
      <x v="2"/>
      <x v="4"/>
    </i>
    <i r="1">
      <x v="2992"/>
      <x v="3180"/>
      <x v="2962"/>
      <x v="56"/>
      <x v="53"/>
      <x v="4"/>
      <x/>
      <x v="6"/>
      <x v="3209"/>
      <x v="3733"/>
      <x v="2"/>
      <x v="4"/>
    </i>
    <i r="1">
      <x v="2993"/>
      <x v="3181"/>
      <x v="2963"/>
      <x v="56"/>
      <x v="53"/>
      <x v="4"/>
      <x/>
      <x v="6"/>
      <x v="3210"/>
      <x v="3733"/>
      <x v="2"/>
      <x v="4"/>
    </i>
    <i r="1">
      <x v="2995"/>
      <x v="3183"/>
      <x v="2965"/>
      <x v="2"/>
      <x v="52"/>
      <x v="2"/>
      <x/>
      <x v="9"/>
      <x v="3212"/>
      <x v="3473"/>
      <x v="2"/>
      <x v="4"/>
    </i>
    <i r="1">
      <x v="2997"/>
      <x v="3185"/>
      <x v="2967"/>
      <x v="63"/>
      <x v="60"/>
      <x v="4"/>
      <x/>
      <x v="6"/>
      <x v="3214"/>
      <x v="1489"/>
      <x v="2"/>
      <x v="4"/>
    </i>
    <i r="1">
      <x v="3004"/>
      <x v="3192"/>
      <x v="2974"/>
      <x v="62"/>
      <x v="59"/>
      <x v="4"/>
      <x/>
      <x v="6"/>
      <x v="3221"/>
      <x v="2171"/>
      <x v="2"/>
      <x v="4"/>
    </i>
    <i r="1">
      <x v="3007"/>
      <x v="3195"/>
      <x v="2977"/>
      <x v="69"/>
      <x v="66"/>
      <x v="4"/>
      <x v="1"/>
      <x v="3"/>
      <x v="3224"/>
      <x v="2164"/>
      <x v="2"/>
      <x v="4"/>
    </i>
    <i r="1">
      <x v="3015"/>
      <x v="3203"/>
      <x v="2985"/>
      <x v="64"/>
      <x v="61"/>
      <x v="4"/>
      <x/>
      <x v="6"/>
      <x v="3232"/>
      <x v="3739"/>
      <x v="2"/>
      <x v="4"/>
    </i>
    <i r="1">
      <x v="3052"/>
      <x v="3239"/>
      <x v="3022"/>
      <x v="2"/>
      <x v="52"/>
      <x v="4"/>
      <x/>
      <x v="6"/>
      <x v="3269"/>
      <x v="3545"/>
      <x v="2"/>
      <x v="4"/>
    </i>
    <i r="1">
      <x v="3054"/>
      <x v="3241"/>
      <x v="3024"/>
      <x v="57"/>
      <x v="54"/>
      <x v="4"/>
      <x/>
      <x v="6"/>
      <x v="3271"/>
      <x v="2533"/>
      <x v="2"/>
      <x v="4"/>
    </i>
    <i r="1">
      <x v="3055"/>
      <x v="3242"/>
      <x v="3025"/>
      <x v="62"/>
      <x v="59"/>
      <x v="5"/>
      <x/>
      <x v="6"/>
      <x v="3272"/>
      <x v="3755"/>
      <x v="2"/>
      <x v="4"/>
    </i>
    <i r="1">
      <x v="3067"/>
      <x v="3254"/>
      <x v="3037"/>
      <x v="70"/>
      <x v="67"/>
      <x v="4"/>
      <x/>
      <x v="6"/>
      <x v="3284"/>
      <x v="3540"/>
      <x v="2"/>
      <x v="4"/>
    </i>
    <i r="1">
      <x v="3073"/>
      <x v="3260"/>
      <x v="3043"/>
      <x v="61"/>
      <x v="58"/>
      <x v="4"/>
      <x/>
      <x v="6"/>
      <x v="3290"/>
      <x v="904"/>
      <x v="2"/>
      <x v="4"/>
    </i>
    <i r="1">
      <x v="3077"/>
      <x v="3264"/>
      <x v="3047"/>
      <x v="62"/>
      <x v="59"/>
      <x v="5"/>
      <x/>
      <x v="6"/>
      <x v="3294"/>
      <x v="3767"/>
      <x v="2"/>
      <x v="4"/>
    </i>
    <i r="1">
      <x v="3078"/>
      <x v="3265"/>
      <x v="3048"/>
      <x v="66"/>
      <x v="63"/>
      <x v="5"/>
      <x/>
      <x v="6"/>
      <x v="3295"/>
      <x v="92"/>
      <x v="2"/>
      <x v="4"/>
    </i>
    <i r="1">
      <x v="3079"/>
      <x v="3267"/>
      <x v="3049"/>
      <x v="56"/>
      <x v="53"/>
      <x v="4"/>
      <x/>
      <x v="6"/>
      <x v="3297"/>
      <x v="904"/>
      <x v="2"/>
      <x v="4"/>
    </i>
    <i r="1">
      <x v="3081"/>
      <x v="3269"/>
      <x v="3051"/>
      <x v="70"/>
      <x v="67"/>
      <x/>
      <x/>
      <x v="6"/>
      <x v="3299"/>
      <x v="3755"/>
      <x v="2"/>
      <x v="4"/>
    </i>
    <i r="1">
      <x v="3083"/>
      <x v="3271"/>
      <x v="3053"/>
      <x v="56"/>
      <x v="53"/>
      <x v="4"/>
      <x/>
      <x v="6"/>
      <x v="3301"/>
      <x v="3769"/>
      <x v="2"/>
      <x v="4"/>
    </i>
    <i r="1">
      <x v="3084"/>
      <x v="3272"/>
      <x v="3054"/>
      <x v="56"/>
      <x v="53"/>
      <x v="4"/>
      <x/>
      <x v="6"/>
      <x v="3302"/>
      <x v="3769"/>
      <x v="2"/>
      <x v="4"/>
    </i>
    <i r="1">
      <x v="3086"/>
      <x v="3274"/>
      <x v="3056"/>
      <x v="63"/>
      <x v="60"/>
      <x v="4"/>
      <x/>
      <x v="6"/>
      <x v="3304"/>
      <x v="3540"/>
      <x v="2"/>
      <x v="4"/>
    </i>
    <i r="1">
      <x v="3087"/>
      <x v="3275"/>
      <x v="3057"/>
      <x v="70"/>
      <x v="67"/>
      <x v="5"/>
      <x/>
      <x v="6"/>
      <x v="3305"/>
      <x v="1893"/>
      <x v="2"/>
      <x v="4"/>
    </i>
    <i r="1">
      <x v="3088"/>
      <x v="3276"/>
      <x v="3058"/>
      <x v="67"/>
      <x v="64"/>
      <x v="4"/>
      <x/>
      <x v="6"/>
      <x v="3306"/>
      <x v="3771"/>
      <x v="2"/>
      <x v="4"/>
    </i>
    <i r="1">
      <x v="3089"/>
      <x v="3277"/>
      <x v="3059"/>
      <x v="67"/>
      <x v="64"/>
      <x v="4"/>
      <x/>
      <x v="6"/>
      <x v="3307"/>
      <x v="3772"/>
      <x v="2"/>
      <x v="4"/>
    </i>
    <i r="1">
      <x v="3095"/>
      <x v="3283"/>
      <x v="3065"/>
      <x v="57"/>
      <x v="54"/>
      <x v="4"/>
      <x/>
      <x v="6"/>
      <x v="3313"/>
      <x v="3775"/>
      <x v="2"/>
      <x v="4"/>
    </i>
    <i r="1">
      <x v="3096"/>
      <x v="3284"/>
      <x v="3066"/>
      <x v="56"/>
      <x v="53"/>
      <x v="4"/>
      <x/>
      <x v="6"/>
      <x v="3314"/>
      <x v="791"/>
      <x v="2"/>
      <x v="4"/>
    </i>
    <i r="1">
      <x v="3105"/>
      <x v="3293"/>
      <x v="3075"/>
      <x v="64"/>
      <x v="61"/>
      <x v="4"/>
      <x v="1"/>
      <x v="3"/>
      <x v="3323"/>
      <x v="3779"/>
      <x v="2"/>
      <x v="4"/>
    </i>
    <i r="1">
      <x v="3106"/>
      <x v="3294"/>
      <x v="3076"/>
      <x v="64"/>
      <x v="61"/>
      <x v="4"/>
      <x v="1"/>
      <x v="3"/>
      <x v="3324"/>
      <x v="1304"/>
      <x v="2"/>
      <x v="4"/>
    </i>
    <i r="1">
      <x v="3107"/>
      <x v="3295"/>
      <x v="3077"/>
      <x v="64"/>
      <x v="61"/>
      <x v="4"/>
      <x v="1"/>
      <x v="3"/>
      <x v="3325"/>
      <x v="3780"/>
      <x v="2"/>
      <x v="4"/>
    </i>
    <i r="1">
      <x v="3108"/>
      <x v="3296"/>
      <x v="3078"/>
      <x v="64"/>
      <x v="61"/>
      <x v="4"/>
      <x v="1"/>
      <x v="3"/>
      <x v="3326"/>
      <x v="3781"/>
      <x v="2"/>
      <x v="4"/>
    </i>
    <i r="1">
      <x v="3109"/>
      <x v="3297"/>
      <x v="3079"/>
      <x v="64"/>
      <x v="61"/>
      <x v="4"/>
      <x v="1"/>
      <x v="3"/>
      <x v="3327"/>
      <x v="3782"/>
      <x v="2"/>
      <x v="4"/>
    </i>
    <i r="1">
      <x v="3110"/>
      <x v="3298"/>
      <x v="3080"/>
      <x v="64"/>
      <x v="61"/>
      <x v="4"/>
      <x v="1"/>
      <x v="3"/>
      <x v="3328"/>
      <x v="3781"/>
      <x v="2"/>
      <x v="4"/>
    </i>
    <i r="1">
      <x v="3111"/>
      <x v="3299"/>
      <x v="3081"/>
      <x v="64"/>
      <x v="61"/>
      <x v="4"/>
      <x v="1"/>
      <x v="3"/>
      <x v="3329"/>
      <x v="3783"/>
      <x v="2"/>
      <x v="4"/>
    </i>
    <i r="1">
      <x v="3122"/>
      <x v="3310"/>
      <x v="3092"/>
      <x v="53"/>
      <x v="49"/>
      <x v="6"/>
      <x/>
      <x v="8"/>
      <x v="3340"/>
      <x v="874"/>
      <x v="2"/>
      <x v="4"/>
    </i>
    <i r="1">
      <x v="3123"/>
      <x v="3311"/>
      <x v="3093"/>
      <x v="2"/>
      <x v="52"/>
      <x v="6"/>
      <x/>
      <x v="8"/>
      <x v="3341"/>
      <x v="49"/>
      <x v="2"/>
      <x v="4"/>
    </i>
    <i r="1">
      <x v="3253"/>
      <x v="3395"/>
      <x v="3223"/>
      <x v="56"/>
      <x v="53"/>
      <x v="5"/>
      <x/>
      <x v="6"/>
      <x v="3425"/>
      <x v="3818"/>
      <x v="2"/>
      <x v="4"/>
    </i>
    <i r="1">
      <x v="3254"/>
      <x v="3396"/>
      <x v="3224"/>
      <x v="56"/>
      <x v="53"/>
      <x v="5"/>
      <x/>
      <x v="6"/>
      <x v="3426"/>
      <x v="3818"/>
      <x v="2"/>
      <x v="4"/>
    </i>
    <i r="1">
      <x v="3255"/>
      <x v="3397"/>
      <x v="3225"/>
      <x v="2"/>
      <x v="52"/>
      <x v="5"/>
      <x/>
      <x v="6"/>
      <x v="3427"/>
      <x v="3819"/>
      <x v="2"/>
      <x v="4"/>
    </i>
    <i r="1">
      <x v="3256"/>
      <x v="3398"/>
      <x v="3226"/>
      <x v="70"/>
      <x v="67"/>
      <x v="5"/>
      <x/>
      <x v="6"/>
      <x v="3428"/>
      <x v="3820"/>
      <x v="2"/>
      <x v="4"/>
    </i>
    <i r="1">
      <x v="3257"/>
      <x v="3399"/>
      <x v="3227"/>
      <x v="70"/>
      <x v="67"/>
      <x v="4"/>
      <x/>
      <x v="6"/>
      <x v="3429"/>
      <x v="729"/>
      <x v="2"/>
      <x v="4"/>
    </i>
    <i r="1">
      <x v="3258"/>
      <x v="3400"/>
      <x v="3228"/>
      <x v="62"/>
      <x v="59"/>
      <x v="4"/>
      <x/>
      <x v="6"/>
      <x v="3430"/>
      <x v="1885"/>
      <x v="2"/>
      <x v="4"/>
    </i>
    <i r="1">
      <x v="3259"/>
      <x v="3401"/>
      <x v="3229"/>
      <x v="53"/>
      <x v="49"/>
      <x v="4"/>
      <x/>
      <x v="6"/>
      <x v="3431"/>
      <x v="872"/>
      <x v="2"/>
      <x v="4"/>
    </i>
    <i r="1">
      <x v="3260"/>
      <x v="3402"/>
      <x v="3230"/>
      <x v="62"/>
      <x v="59"/>
      <x v="4"/>
      <x/>
      <x v="6"/>
      <x v="3432"/>
      <x v="3150"/>
      <x v="2"/>
      <x v="4"/>
    </i>
    <i r="1">
      <x v="3261"/>
      <x v="3403"/>
      <x v="3231"/>
      <x v="55"/>
      <x v="51"/>
      <x v="4"/>
      <x/>
      <x v="6"/>
      <x v="3433"/>
      <x v="3730"/>
      <x v="2"/>
      <x v="4"/>
    </i>
    <i r="1">
      <x v="3262"/>
      <x v="3404"/>
      <x v="3232"/>
      <x v="56"/>
      <x v="53"/>
      <x v="4"/>
      <x/>
      <x v="6"/>
      <x v="3434"/>
      <x v="2140"/>
      <x v="2"/>
      <x v="4"/>
    </i>
    <i r="1">
      <x v="3263"/>
      <x v="3405"/>
      <x v="3233"/>
      <x v="56"/>
      <x v="53"/>
      <x v="4"/>
      <x/>
      <x v="6"/>
      <x v="3435"/>
      <x v="3821"/>
      <x v="2"/>
      <x v="4"/>
    </i>
    <i r="1">
      <x v="3265"/>
      <x v="3407"/>
      <x v="3235"/>
      <x v="62"/>
      <x v="59"/>
      <x v="4"/>
      <x/>
      <x v="6"/>
      <x v="3437"/>
      <x v="2150"/>
      <x v="2"/>
      <x v="4"/>
    </i>
    <i r="1">
      <x v="3266"/>
      <x v="3408"/>
      <x v="3236"/>
      <x v="57"/>
      <x v="54"/>
      <x v="4"/>
      <x/>
      <x v="6"/>
      <x v="3438"/>
      <x v="2111"/>
      <x v="2"/>
      <x v="4"/>
    </i>
    <i r="1">
      <x v="3267"/>
      <x v="1407"/>
      <x v="3237"/>
      <x v="70"/>
      <x v="67"/>
      <x v="4"/>
      <x/>
      <x v="6"/>
      <x v="3439"/>
      <x v="35"/>
      <x v="2"/>
      <x v="4"/>
    </i>
    <i r="1">
      <x v="3268"/>
      <x v="3409"/>
      <x v="3238"/>
      <x v="53"/>
      <x v="49"/>
      <x v="5"/>
      <x/>
      <x v="6"/>
      <x v="3440"/>
      <x v="3822"/>
      <x v="2"/>
      <x v="4"/>
    </i>
    <i r="1">
      <x v="3269"/>
      <x v="3410"/>
      <x v="3239"/>
      <x v="56"/>
      <x v="53"/>
      <x v="4"/>
      <x/>
      <x v="6"/>
      <x v="3441"/>
      <x v="2730"/>
      <x v="2"/>
      <x v="4"/>
    </i>
    <i r="1">
      <x v="3270"/>
      <x v="3411"/>
      <x v="3240"/>
      <x v="56"/>
      <x v="53"/>
      <x v="4"/>
      <x/>
      <x v="6"/>
      <x v="3442"/>
      <x v="2449"/>
      <x v="2"/>
      <x v="4"/>
    </i>
    <i r="1">
      <x v="3271"/>
      <x v="3412"/>
      <x v="3241"/>
      <x v="56"/>
      <x v="53"/>
      <x v="4"/>
      <x/>
      <x v="6"/>
      <x v="3443"/>
      <x v="41"/>
      <x v="2"/>
      <x v="4"/>
    </i>
    <i r="1">
      <x v="3272"/>
      <x v="3413"/>
      <x v="3242"/>
      <x v="2"/>
      <x v="52"/>
      <x v="4"/>
      <x/>
      <x v="6"/>
      <x v="3444"/>
      <x v="1928"/>
      <x v="2"/>
      <x v="4"/>
    </i>
    <i r="1">
      <x v="3273"/>
      <x v="3414"/>
      <x v="3243"/>
      <x v="56"/>
      <x v="53"/>
      <x v="3"/>
      <x/>
      <x v="6"/>
      <x v="3445"/>
      <x v="1351"/>
      <x v="2"/>
      <x v="4"/>
    </i>
    <i r="1">
      <x v="3274"/>
      <x v="3415"/>
      <x v="3244"/>
      <x v="56"/>
      <x v="53"/>
      <x v="4"/>
      <x/>
      <x v="6"/>
      <x v="3446"/>
      <x v="3823"/>
      <x v="2"/>
      <x v="4"/>
    </i>
    <i r="1">
      <x v="3275"/>
      <x v="3416"/>
      <x v="3245"/>
      <x v="56"/>
      <x v="53"/>
      <x v="3"/>
      <x/>
      <x v="6"/>
      <x v="3447"/>
      <x v="886"/>
      <x v="2"/>
      <x v="4"/>
    </i>
    <i r="1">
      <x v="3276"/>
      <x v="3417"/>
      <x v="3246"/>
      <x v="64"/>
      <x v="61"/>
      <x v="4"/>
      <x/>
      <x v="6"/>
      <x v="3448"/>
      <x v="1259"/>
      <x v="2"/>
      <x v="4"/>
    </i>
    <i r="1">
      <x v="3277"/>
      <x v="3418"/>
      <x v="3247"/>
      <x v="58"/>
      <x v="55"/>
      <x v="4"/>
      <x/>
      <x v="6"/>
      <x v="3449"/>
      <x v="3824"/>
      <x v="2"/>
      <x v="4"/>
    </i>
    <i r="1">
      <x v="3279"/>
      <x v="3420"/>
      <x v="3249"/>
      <x v="57"/>
      <x v="54"/>
      <x v="4"/>
      <x/>
      <x v="6"/>
      <x v="3451"/>
      <x v="52"/>
      <x v="2"/>
      <x v="4"/>
    </i>
    <i r="1">
      <x v="3280"/>
      <x v="3421"/>
      <x v="3250"/>
      <x v="61"/>
      <x v="58"/>
      <x v="3"/>
      <x/>
      <x v="6"/>
      <x v="3452"/>
      <x v="54"/>
      <x v="2"/>
      <x v="4"/>
    </i>
    <i r="1">
      <x v="3281"/>
      <x v="3422"/>
      <x v="3251"/>
      <x v="56"/>
      <x v="53"/>
      <x v="4"/>
      <x/>
      <x v="6"/>
      <x v="3453"/>
      <x v="3825"/>
      <x v="2"/>
      <x v="4"/>
    </i>
    <i r="1">
      <x v="3282"/>
      <x v="3423"/>
      <x v="3252"/>
      <x v="55"/>
      <x v="51"/>
      <x v="5"/>
      <x/>
      <x v="6"/>
      <x v="3454"/>
      <x v="3826"/>
      <x v="2"/>
      <x v="4"/>
    </i>
    <i r="1">
      <x v="3283"/>
      <x v="3424"/>
      <x v="3253"/>
      <x v="70"/>
      <x v="67"/>
      <x v="5"/>
      <x/>
      <x v="6"/>
      <x v="3455"/>
      <x v="3827"/>
      <x v="2"/>
      <x v="4"/>
    </i>
    <i r="1">
      <x v="3285"/>
      <x v="3426"/>
      <x v="3255"/>
      <x v="70"/>
      <x v="67"/>
      <x v="4"/>
      <x/>
      <x v="6"/>
      <x v="3457"/>
      <x v="1498"/>
      <x v="2"/>
      <x v="4"/>
    </i>
    <i r="1">
      <x v="3286"/>
      <x v="3427"/>
      <x v="3256"/>
      <x v="58"/>
      <x v="55"/>
      <x v="4"/>
      <x/>
      <x v="6"/>
      <x v="3458"/>
      <x v="2753"/>
      <x v="2"/>
      <x v="4"/>
    </i>
    <i r="1">
      <x v="3287"/>
      <x v="3428"/>
      <x v="3257"/>
      <x v="53"/>
      <x v="49"/>
      <x v="5"/>
      <x/>
      <x v="6"/>
      <x v="3459"/>
      <x v="3829"/>
      <x v="2"/>
      <x v="4"/>
    </i>
    <i r="1">
      <x v="3288"/>
      <x v="3429"/>
      <x v="3258"/>
      <x v="63"/>
      <x v="60"/>
      <x v="4"/>
      <x/>
      <x v="6"/>
      <x v="3460"/>
      <x v="2254"/>
      <x v="2"/>
      <x v="4"/>
    </i>
    <i r="1">
      <x v="3289"/>
      <x v="3430"/>
      <x v="3259"/>
      <x v="57"/>
      <x v="54"/>
      <x v="5"/>
      <x/>
      <x v="6"/>
      <x v="3461"/>
      <x v="2809"/>
      <x v="2"/>
      <x v="4"/>
    </i>
    <i r="1">
      <x v="3290"/>
      <x v="3431"/>
      <x v="3260"/>
      <x v="54"/>
      <x v="50"/>
      <x v="4"/>
      <x/>
      <x v="6"/>
      <x v="3462"/>
      <x v="3110"/>
      <x v="2"/>
      <x v="4"/>
    </i>
    <i r="1">
      <x v="3292"/>
      <x v="3433"/>
      <x v="3262"/>
      <x v="56"/>
      <x v="53"/>
      <x v="4"/>
      <x/>
      <x v="6"/>
      <x v="3464"/>
      <x v="1965"/>
      <x v="2"/>
      <x v="4"/>
    </i>
    <i r="1">
      <x v="3294"/>
      <x v="3435"/>
      <x v="3264"/>
      <x v="74"/>
      <x v="71"/>
      <x v="4"/>
      <x/>
      <x v="6"/>
      <x v="3466"/>
      <x v="3831"/>
      <x v="2"/>
      <x v="4"/>
    </i>
    <i r="1">
      <x v="3295"/>
      <x v="3436"/>
      <x v="3265"/>
      <x v="55"/>
      <x v="51"/>
      <x v="5"/>
      <x/>
      <x v="6"/>
      <x v="3467"/>
      <x v="3832"/>
      <x v="2"/>
      <x v="4"/>
    </i>
    <i r="1">
      <x v="3297"/>
      <x v="3438"/>
      <x v="3267"/>
      <x v="66"/>
      <x v="63"/>
      <x v="4"/>
      <x/>
      <x v="6"/>
      <x v="3469"/>
      <x v="3833"/>
      <x v="2"/>
      <x v="4"/>
    </i>
    <i r="1">
      <x v="3298"/>
      <x v="3439"/>
      <x v="3268"/>
      <x v="56"/>
      <x v="53"/>
      <x v="5"/>
      <x/>
      <x v="6"/>
      <x v="3470"/>
      <x v="3834"/>
      <x v="2"/>
      <x v="4"/>
    </i>
    <i r="1">
      <x v="3299"/>
      <x v="3440"/>
      <x v="3269"/>
      <x v="66"/>
      <x v="63"/>
      <x v="4"/>
      <x/>
      <x v="6"/>
      <x v="3471"/>
      <x v="725"/>
      <x v="2"/>
      <x v="4"/>
    </i>
    <i r="1">
      <x v="3300"/>
      <x v="3441"/>
      <x v="3270"/>
      <x v="66"/>
      <x v="63"/>
      <x v="4"/>
      <x/>
      <x v="6"/>
      <x v="3472"/>
      <x v="2795"/>
      <x v="2"/>
      <x v="4"/>
    </i>
    <i r="1">
      <x v="3303"/>
      <x v="3444"/>
      <x v="3273"/>
      <x v="54"/>
      <x v="50"/>
      <x v="4"/>
      <x/>
      <x v="6"/>
      <x v="3475"/>
      <x v="2524"/>
      <x v="2"/>
      <x v="4"/>
    </i>
    <i r="1">
      <x v="3304"/>
      <x v="3445"/>
      <x v="3274"/>
      <x v="2"/>
      <x v="52"/>
      <x v="4"/>
      <x/>
      <x v="6"/>
      <x v="3476"/>
      <x v="1538"/>
      <x v="2"/>
      <x v="4"/>
    </i>
    <i r="1">
      <x v="3305"/>
      <x v="3446"/>
      <x v="3275"/>
      <x v="66"/>
      <x v="63"/>
      <x v="4"/>
      <x/>
      <x v="6"/>
      <x v="3477"/>
      <x v="3107"/>
      <x v="2"/>
      <x v="4"/>
    </i>
    <i r="1">
      <x v="3306"/>
      <x v="3447"/>
      <x v="3276"/>
      <x v="66"/>
      <x v="63"/>
      <x v="4"/>
      <x/>
      <x v="6"/>
      <x v="3478"/>
      <x v="742"/>
      <x v="2"/>
      <x v="4"/>
    </i>
    <i r="1">
      <x v="3308"/>
      <x v="3449"/>
      <x v="3278"/>
      <x v="57"/>
      <x v="54"/>
      <x v="4"/>
      <x/>
      <x v="6"/>
      <x v="3480"/>
      <x v="3838"/>
      <x v="2"/>
      <x v="4"/>
    </i>
    <i r="1">
      <x v="3309"/>
      <x v="3450"/>
      <x v="3279"/>
      <x v="66"/>
      <x v="63"/>
      <x v="4"/>
      <x/>
      <x v="6"/>
      <x v="3481"/>
      <x v="2904"/>
      <x v="2"/>
      <x v="4"/>
    </i>
    <i r="1">
      <x v="3310"/>
      <x v="3451"/>
      <x v="3280"/>
      <x v="64"/>
      <x v="61"/>
      <x v="4"/>
      <x/>
      <x v="6"/>
      <x v="3482"/>
      <x v="3839"/>
      <x v="2"/>
      <x v="4"/>
    </i>
    <i r="1">
      <x v="3311"/>
      <x v="3452"/>
      <x v="3281"/>
      <x v="2"/>
      <x v="52"/>
      <x v="4"/>
      <x/>
      <x v="6"/>
      <x v="3483"/>
      <x v="1845"/>
      <x v="2"/>
      <x v="4"/>
    </i>
    <i r="1">
      <x v="3312"/>
      <x v="3453"/>
      <x v="3282"/>
      <x v="62"/>
      <x v="59"/>
      <x v="4"/>
      <x/>
      <x v="6"/>
      <x v="3484"/>
      <x v="3438"/>
      <x v="2"/>
      <x v="4"/>
    </i>
    <i r="1">
      <x v="3313"/>
      <x v="3454"/>
      <x v="3283"/>
      <x v="54"/>
      <x v="50"/>
      <x v="4"/>
      <x/>
      <x v="6"/>
      <x v="3485"/>
      <x v="818"/>
      <x v="2"/>
      <x v="4"/>
    </i>
    <i r="1">
      <x v="3314"/>
      <x v="3455"/>
      <x v="3284"/>
      <x v="65"/>
      <x v="62"/>
      <x v="4"/>
      <x/>
      <x v="6"/>
      <x v="3486"/>
      <x v="818"/>
      <x v="2"/>
      <x v="4"/>
    </i>
    <i r="1">
      <x v="3315"/>
      <x v="3456"/>
      <x v="3285"/>
      <x v="66"/>
      <x v="63"/>
      <x v="4"/>
      <x/>
      <x v="6"/>
      <x v="3487"/>
      <x v="117"/>
      <x v="2"/>
      <x v="4"/>
    </i>
    <i r="1">
      <x v="3316"/>
      <x v="3457"/>
      <x v="3286"/>
      <x v="58"/>
      <x v="55"/>
      <x v="4"/>
      <x/>
      <x v="6"/>
      <x v="3488"/>
      <x v="3108"/>
      <x v="2"/>
      <x v="4"/>
    </i>
    <i r="1">
      <x v="3318"/>
      <x v="3459"/>
      <x v="3288"/>
      <x v="62"/>
      <x v="59"/>
      <x v="4"/>
      <x/>
      <x v="6"/>
      <x v="3490"/>
      <x v="3493"/>
      <x v="2"/>
      <x v="4"/>
    </i>
    <i r="1">
      <x v="3319"/>
      <x v="3460"/>
      <x v="3289"/>
      <x v="55"/>
      <x v="51"/>
      <x v="4"/>
      <x/>
      <x v="6"/>
      <x v="3491"/>
      <x v="3493"/>
      <x v="2"/>
      <x v="4"/>
    </i>
    <i r="1">
      <x v="3321"/>
      <x v="3462"/>
      <x v="3291"/>
      <x v="56"/>
      <x v="53"/>
      <x v="5"/>
      <x/>
      <x v="6"/>
      <x v="3493"/>
      <x v="3840"/>
      <x v="2"/>
      <x v="4"/>
    </i>
    <i r="1">
      <x v="3322"/>
      <x v="3463"/>
      <x v="3292"/>
      <x v="64"/>
      <x v="61"/>
      <x v="5"/>
      <x/>
      <x v="6"/>
      <x v="3494"/>
      <x v="3494"/>
      <x v="2"/>
      <x v="4"/>
    </i>
    <i r="1">
      <x v="3323"/>
      <x v="3464"/>
      <x v="3293"/>
      <x v="66"/>
      <x v="63"/>
      <x v="4"/>
      <x/>
      <x v="6"/>
      <x v="3495"/>
      <x v="796"/>
      <x v="2"/>
      <x v="4"/>
    </i>
    <i r="1">
      <x v="3324"/>
      <x v="3465"/>
      <x v="3294"/>
      <x v="58"/>
      <x v="55"/>
      <x v="4"/>
      <x/>
      <x v="6"/>
      <x v="3496"/>
      <x v="3841"/>
      <x v="2"/>
      <x v="4"/>
    </i>
    <i r="1">
      <x v="3325"/>
      <x v="3466"/>
      <x v="3295"/>
      <x v="64"/>
      <x v="61"/>
      <x v="4"/>
      <x/>
      <x v="6"/>
      <x v="3497"/>
      <x v="123"/>
      <x v="2"/>
      <x v="4"/>
    </i>
    <i r="1">
      <x v="3326"/>
      <x v="3467"/>
      <x v="3296"/>
      <x v="53"/>
      <x v="49"/>
      <x v="4"/>
      <x/>
      <x v="6"/>
      <x v="3498"/>
      <x v="2807"/>
      <x v="2"/>
      <x v="4"/>
    </i>
    <i r="1">
      <x v="3327"/>
      <x v="3467"/>
      <x v="3297"/>
      <x v="53"/>
      <x v="49"/>
      <x v="4"/>
      <x/>
      <x v="6"/>
      <x v="3498"/>
      <x v="2807"/>
      <x v="2"/>
      <x v="4"/>
    </i>
    <i r="1">
      <x v="3328"/>
      <x v="3467"/>
      <x v="3298"/>
      <x v="53"/>
      <x v="49"/>
      <x v="4"/>
      <x/>
      <x v="6"/>
      <x v="3498"/>
      <x v="2807"/>
      <x v="2"/>
      <x v="4"/>
    </i>
    <i r="1">
      <x v="3329"/>
      <x v="3468"/>
      <x v="3299"/>
      <x v="53"/>
      <x v="49"/>
      <x v="4"/>
      <x/>
      <x v="6"/>
      <x v="3499"/>
      <x v="2807"/>
      <x v="2"/>
      <x v="4"/>
    </i>
    <i r="1">
      <x v="3330"/>
      <x v="3469"/>
      <x v="3300"/>
      <x v="53"/>
      <x v="49"/>
      <x v="4"/>
      <x/>
      <x v="6"/>
      <x v="3500"/>
      <x v="2807"/>
      <x v="2"/>
      <x v="4"/>
    </i>
    <i r="1">
      <x v="3331"/>
      <x v="3470"/>
      <x v="3301"/>
      <x v="53"/>
      <x v="49"/>
      <x v="4"/>
      <x/>
      <x v="6"/>
      <x v="3501"/>
      <x v="2807"/>
      <x v="2"/>
      <x v="4"/>
    </i>
    <i r="1">
      <x v="3332"/>
      <x v="3471"/>
      <x v="3302"/>
      <x v="53"/>
      <x v="49"/>
      <x v="4"/>
      <x/>
      <x v="6"/>
      <x v="3502"/>
      <x v="2807"/>
      <x v="2"/>
      <x v="4"/>
    </i>
    <i r="1">
      <x v="3333"/>
      <x v="3471"/>
      <x v="3303"/>
      <x v="53"/>
      <x v="49"/>
      <x v="4"/>
      <x/>
      <x v="6"/>
      <x v="3502"/>
      <x v="2807"/>
      <x v="2"/>
      <x v="4"/>
    </i>
    <i r="1">
      <x v="3335"/>
      <x v="3473"/>
      <x v="3305"/>
      <x v="64"/>
      <x v="61"/>
      <x v="4"/>
      <x/>
      <x v="6"/>
      <x v="3504"/>
      <x v="3137"/>
      <x v="2"/>
      <x v="4"/>
    </i>
    <i r="1">
      <x v="3336"/>
      <x v="3474"/>
      <x v="3306"/>
      <x v="53"/>
      <x v="49"/>
      <x v="4"/>
      <x/>
      <x v="6"/>
      <x v="3505"/>
      <x v="1944"/>
      <x v="2"/>
      <x v="4"/>
    </i>
    <i r="1">
      <x v="3337"/>
      <x v="3475"/>
      <x v="3307"/>
      <x v="62"/>
      <x v="59"/>
      <x v="5"/>
      <x/>
      <x v="6"/>
      <x v="3506"/>
      <x v="1497"/>
      <x v="2"/>
      <x v="4"/>
    </i>
    <i r="1">
      <x v="3338"/>
      <x v="3476"/>
      <x v="3308"/>
      <x v="66"/>
      <x v="63"/>
      <x v="4"/>
      <x/>
      <x v="6"/>
      <x v="3507"/>
      <x v="3842"/>
      <x v="2"/>
      <x v="4"/>
    </i>
    <i r="1">
      <x v="3339"/>
      <x v="3477"/>
      <x v="3309"/>
      <x v="66"/>
      <x v="63"/>
      <x v="4"/>
      <x/>
      <x v="6"/>
      <x v="3508"/>
      <x v="835"/>
      <x v="2"/>
      <x v="4"/>
    </i>
    <i r="1">
      <x v="3340"/>
      <x v="3478"/>
      <x v="3310"/>
      <x v="64"/>
      <x v="61"/>
      <x v="4"/>
      <x/>
      <x v="6"/>
      <x v="3509"/>
      <x v="928"/>
      <x v="2"/>
      <x v="4"/>
    </i>
    <i r="1">
      <x v="3342"/>
      <x v="3480"/>
      <x v="3312"/>
      <x v="56"/>
      <x v="53"/>
      <x v="4"/>
      <x/>
      <x v="6"/>
      <x v="3511"/>
      <x v="3843"/>
      <x v="2"/>
      <x v="4"/>
    </i>
    <i r="1">
      <x v="3343"/>
      <x v="3481"/>
      <x v="3313"/>
      <x v="53"/>
      <x v="49"/>
      <x v="4"/>
      <x/>
      <x v="6"/>
      <x v="3512"/>
      <x v="3844"/>
      <x v="2"/>
      <x v="4"/>
    </i>
    <i r="1">
      <x v="3344"/>
      <x v="3482"/>
      <x v="3314"/>
      <x v="66"/>
      <x v="63"/>
      <x v="4"/>
      <x/>
      <x v="6"/>
      <x v="3513"/>
      <x v="3845"/>
      <x v="2"/>
      <x v="4"/>
    </i>
    <i r="1">
      <x v="3345"/>
      <x v="3483"/>
      <x v="3315"/>
      <x v="56"/>
      <x v="53"/>
      <x v="4"/>
      <x/>
      <x v="6"/>
      <x v="3514"/>
      <x v="1286"/>
      <x v="2"/>
      <x v="4"/>
    </i>
    <i r="1">
      <x v="3346"/>
      <x v="3484"/>
      <x v="3316"/>
      <x v="56"/>
      <x v="53"/>
      <x v="4"/>
      <x/>
      <x v="6"/>
      <x v="3515"/>
      <x v="3102"/>
      <x v="2"/>
      <x v="4"/>
    </i>
    <i r="1">
      <x v="3347"/>
      <x v="3485"/>
      <x v="3317"/>
      <x v="70"/>
      <x v="67"/>
      <x v="4"/>
      <x/>
      <x v="6"/>
      <x v="3516"/>
      <x v="2383"/>
      <x v="2"/>
      <x v="4"/>
    </i>
    <i r="1">
      <x v="3358"/>
      <x v="3496"/>
      <x v="3328"/>
      <x v="70"/>
      <x v="67"/>
      <x v="8"/>
      <x/>
      <x v="4"/>
      <x v="3527"/>
      <x v="3849"/>
      <x v="2"/>
      <x v="4"/>
    </i>
    <i r="1">
      <x v="3387"/>
      <x v="3525"/>
      <x v="3357"/>
      <x v="56"/>
      <x v="53"/>
      <x v="3"/>
      <x v="1"/>
      <x v="3"/>
      <x v="3556"/>
      <x v="3857"/>
      <x v="2"/>
      <x v="4"/>
    </i>
    <i r="1">
      <x v="3404"/>
      <x v="3542"/>
      <x v="3374"/>
      <x v="56"/>
      <x v="53"/>
      <x v="4"/>
      <x v="1"/>
      <x v="3"/>
      <x v="3573"/>
      <x v="3860"/>
      <x v="2"/>
      <x v="4"/>
    </i>
    <i r="1">
      <x v="3406"/>
      <x v="3544"/>
      <x v="3376"/>
      <x v="56"/>
      <x v="53"/>
      <x v="4"/>
      <x v="1"/>
      <x v="3"/>
      <x v="3575"/>
      <x v="734"/>
      <x v="2"/>
      <x v="4"/>
    </i>
    <i r="1">
      <x v="3408"/>
      <x v="3546"/>
      <x v="3378"/>
      <x v="59"/>
      <x v="56"/>
      <x v="4"/>
      <x v="1"/>
      <x v="3"/>
      <x v="3577"/>
      <x v="3862"/>
      <x v="2"/>
      <x v="4"/>
    </i>
    <i r="1">
      <x v="3414"/>
      <x v="3552"/>
      <x v="3384"/>
      <x v="59"/>
      <x v="56"/>
      <x v="4"/>
      <x v="1"/>
      <x v="3"/>
      <x v="3583"/>
      <x v="3863"/>
      <x v="2"/>
      <x v="4"/>
    </i>
    <i r="1">
      <x v="3418"/>
      <x v="3556"/>
      <x v="3388"/>
      <x v="59"/>
      <x v="56"/>
      <x v="4"/>
      <x v="1"/>
      <x v="3"/>
      <x v="3587"/>
      <x v="3865"/>
      <x v="2"/>
      <x v="4"/>
    </i>
    <i r="1">
      <x v="3445"/>
      <x v="3583"/>
      <x v="3415"/>
      <x v="63"/>
      <x v="60"/>
      <x v="4"/>
      <x v="1"/>
      <x v="3"/>
      <x v="3614"/>
      <x v="3872"/>
      <x v="2"/>
      <x v="4"/>
    </i>
    <i r="1">
      <x v="3482"/>
      <x v="3620"/>
      <x v="3452"/>
      <x v="59"/>
      <x v="56"/>
      <x v="4"/>
      <x v="1"/>
      <x v="3"/>
      <x v="3650"/>
      <x v="1834"/>
      <x v="2"/>
      <x v="4"/>
    </i>
    <i r="1">
      <x v="3593"/>
      <x v="3730"/>
      <x v="3563"/>
      <x v="67"/>
      <x v="64"/>
      <x v="1"/>
      <x/>
      <x v="1"/>
      <x v="3761"/>
      <x v="3306"/>
      <x v="2"/>
      <x v="4"/>
    </i>
    <i r="1">
      <x v="3594"/>
      <x v="3731"/>
      <x v="3564"/>
      <x v="2"/>
      <x v="52"/>
      <x v="1"/>
      <x/>
      <x v="1"/>
      <x v="3762"/>
      <x v="3929"/>
      <x v="2"/>
      <x v="4"/>
    </i>
    <i r="1">
      <x v="3597"/>
      <x v="3734"/>
      <x v="3567"/>
      <x v="64"/>
      <x v="61"/>
      <x v="1"/>
      <x/>
      <x v="1"/>
      <x v="3765"/>
      <x v="3931"/>
      <x v="2"/>
      <x v="4"/>
    </i>
    <i r="1">
      <x v="3599"/>
      <x v="3736"/>
      <x v="3569"/>
      <x v="57"/>
      <x v="54"/>
      <x v="1"/>
      <x/>
      <x v="1"/>
      <x v="3767"/>
      <x v="1411"/>
      <x v="2"/>
      <x v="4"/>
    </i>
    <i r="1">
      <x v="3604"/>
      <x v="3741"/>
      <x v="3574"/>
      <x v="2"/>
      <x v="52"/>
      <x v="1"/>
      <x/>
      <x v="1"/>
      <x v="3772"/>
      <x v="101"/>
      <x v="2"/>
      <x v="4"/>
    </i>
    <i r="1">
      <x v="3605"/>
      <x v="3742"/>
      <x v="3575"/>
      <x v="2"/>
      <x v="52"/>
      <x v="1"/>
      <x/>
      <x v="1"/>
      <x v="3773"/>
      <x v="873"/>
      <x v="2"/>
      <x v="4"/>
    </i>
    <i r="1">
      <x v="3608"/>
      <x v="3745"/>
      <x v="3578"/>
      <x v="53"/>
      <x v="49"/>
      <x v="1"/>
      <x/>
      <x v="1"/>
      <x v="3776"/>
      <x v="3181"/>
      <x v="2"/>
      <x v="4"/>
    </i>
    <i r="1">
      <x v="3613"/>
      <x v="3750"/>
      <x v="3583"/>
      <x v="55"/>
      <x v="51"/>
      <x v="1"/>
      <x/>
      <x v="1"/>
      <x v="3781"/>
      <x v="1274"/>
      <x v="2"/>
      <x v="4"/>
    </i>
    <i r="1">
      <x v="3617"/>
      <x v="3754"/>
      <x v="3587"/>
      <x v="62"/>
      <x v="59"/>
      <x v="1"/>
      <x/>
      <x v="1"/>
      <x v="3785"/>
      <x v="2801"/>
      <x v="2"/>
      <x v="4"/>
    </i>
    <i r="1">
      <x v="3618"/>
      <x v="3755"/>
      <x v="3588"/>
      <x v="64"/>
      <x v="61"/>
      <x v="1"/>
      <x/>
      <x v="1"/>
      <x v="3786"/>
      <x v="2534"/>
      <x v="2"/>
      <x v="4"/>
    </i>
    <i r="1">
      <x v="3620"/>
      <x v="3757"/>
      <x v="3590"/>
      <x v="53"/>
      <x v="49"/>
      <x v="1"/>
      <x/>
      <x v="1"/>
      <x v="3788"/>
      <x v="703"/>
      <x v="2"/>
      <x v="4"/>
    </i>
    <i r="1">
      <x v="3623"/>
      <x v="3760"/>
      <x v="3593"/>
      <x v="64"/>
      <x v="61"/>
      <x v="1"/>
      <x/>
      <x v="1"/>
      <x v="3791"/>
      <x v="2735"/>
      <x v="2"/>
      <x v="4"/>
    </i>
    <i r="1">
      <x v="3624"/>
      <x v="3761"/>
      <x v="3594"/>
      <x v="67"/>
      <x v="64"/>
      <x v="1"/>
      <x/>
      <x v="1"/>
      <x v="3792"/>
      <x v="3942"/>
      <x v="2"/>
      <x v="4"/>
    </i>
    <i r="1">
      <x v="3625"/>
      <x v="3762"/>
      <x v="3595"/>
      <x v="63"/>
      <x v="60"/>
      <x v="1"/>
      <x/>
      <x v="1"/>
      <x v="3793"/>
      <x v="940"/>
      <x v="2"/>
      <x v="4"/>
    </i>
    <i r="1">
      <x v="3637"/>
      <x v="3774"/>
      <x v="3607"/>
      <x v="76"/>
      <x v="73"/>
      <x v="4"/>
      <x/>
      <x v="6"/>
      <x v="3805"/>
      <x v="3949"/>
      <x v="2"/>
      <x v="5"/>
    </i>
    <i r="1">
      <x v="3640"/>
      <x v="3777"/>
      <x v="3610"/>
      <x v="78"/>
      <x v="75"/>
      <x v="4"/>
      <x/>
      <x v="6"/>
      <x v="3808"/>
      <x v="1369"/>
      <x v="2"/>
      <x v="5"/>
    </i>
    <i r="1">
      <x v="3645"/>
      <x v="3782"/>
      <x v="3615"/>
      <x v="82"/>
      <x v="79"/>
      <x v="4"/>
      <x/>
      <x v="6"/>
      <x v="3813"/>
      <x v="107"/>
      <x v="2"/>
      <x v="5"/>
    </i>
    <i r="1">
      <x v="3646"/>
      <x v="3783"/>
      <x v="3616"/>
      <x v="82"/>
      <x v="79"/>
      <x v="4"/>
      <x/>
      <x v="6"/>
      <x v="3814"/>
      <x v="1831"/>
      <x v="2"/>
      <x v="5"/>
    </i>
    <i r="1">
      <x v="3649"/>
      <x v="3786"/>
      <x v="3619"/>
      <x v="80"/>
      <x v="77"/>
      <x v="4"/>
      <x/>
      <x v="6"/>
      <x v="3817"/>
      <x v="3453"/>
      <x v="2"/>
      <x v="5"/>
    </i>
    <i r="1">
      <x v="3650"/>
      <x v="3787"/>
      <x v="3620"/>
      <x v="85"/>
      <x v="82"/>
      <x v="4"/>
      <x/>
      <x v="6"/>
      <x v="3818"/>
      <x v="3478"/>
      <x v="2"/>
      <x v="5"/>
    </i>
    <i r="1">
      <x v="3659"/>
      <x v="3795"/>
      <x v="3629"/>
      <x v="82"/>
      <x v="79"/>
      <x v="4"/>
      <x/>
      <x v="6"/>
      <x v="3826"/>
      <x v="117"/>
      <x v="2"/>
      <x v="5"/>
    </i>
    <i r="1">
      <x v="3675"/>
      <x v="3811"/>
      <x v="3645"/>
      <x v="77"/>
      <x v="74"/>
      <x v="6"/>
      <x/>
      <x v="8"/>
      <x v="3842"/>
      <x v="68"/>
      <x v="2"/>
      <x v="5"/>
    </i>
    <i r="1">
      <x v="3689"/>
      <x v="3825"/>
      <x v="3659"/>
      <x v="80"/>
      <x v="77"/>
      <x v="10"/>
      <x/>
      <x v="7"/>
      <x v="3856"/>
      <x v="3969"/>
      <x v="2"/>
      <x v="5"/>
    </i>
    <i r="1">
      <x v="3693"/>
      <x v="3829"/>
      <x v="3663"/>
      <x v="83"/>
      <x v="80"/>
      <x v="10"/>
      <x/>
      <x v="7"/>
      <x v="3860"/>
      <x v="714"/>
      <x v="2"/>
      <x v="5"/>
    </i>
    <i r="1">
      <x v="3696"/>
      <x v="3832"/>
      <x v="3666"/>
      <x v="86"/>
      <x v="83"/>
      <x v="4"/>
      <x/>
      <x v="6"/>
      <x v="3863"/>
      <x v="1330"/>
      <x v="2"/>
      <x v="5"/>
    </i>
    <i r="1">
      <x v="3699"/>
      <x v="3835"/>
      <x v="3669"/>
      <x v="79"/>
      <x v="76"/>
      <x v="4"/>
      <x/>
      <x v="6"/>
      <x v="3866"/>
      <x v="725"/>
      <x v="2"/>
      <x v="5"/>
    </i>
    <i r="1">
      <x v="3700"/>
      <x v="3836"/>
      <x v="3670"/>
      <x v="83"/>
      <x v="80"/>
      <x v="4"/>
      <x/>
      <x v="6"/>
      <x v="3867"/>
      <x v="111"/>
      <x v="2"/>
      <x v="5"/>
    </i>
    <i r="1">
      <x v="3702"/>
      <x v="3838"/>
      <x v="3672"/>
      <x v="82"/>
      <x v="79"/>
      <x v="5"/>
      <x/>
      <x v="6"/>
      <x v="3869"/>
      <x v="2904"/>
      <x v="2"/>
      <x v="5"/>
    </i>
    <i r="1">
      <x v="3706"/>
      <x v="3842"/>
      <x v="3676"/>
      <x v="87"/>
      <x v="84"/>
      <x v="5"/>
      <x/>
      <x v="6"/>
      <x v="3873"/>
      <x v="751"/>
      <x v="2"/>
      <x v="5"/>
    </i>
    <i r="1">
      <x v="3707"/>
      <x v="3843"/>
      <x v="3677"/>
      <x v="87"/>
      <x v="84"/>
      <x v="3"/>
      <x/>
      <x v="6"/>
      <x v="3874"/>
      <x v="3839"/>
      <x v="2"/>
      <x v="5"/>
    </i>
    <i r="1">
      <x v="3708"/>
      <x v="3844"/>
      <x v="3678"/>
      <x v="83"/>
      <x v="80"/>
      <x v="3"/>
      <x/>
      <x v="6"/>
      <x v="3875"/>
      <x v="715"/>
      <x v="2"/>
      <x v="5"/>
    </i>
    <i r="1">
      <x v="3711"/>
      <x v="3847"/>
      <x v="3681"/>
      <x v="92"/>
      <x v="89"/>
      <x v="4"/>
      <x/>
      <x v="6"/>
      <x v="3878"/>
      <x v="3973"/>
      <x v="2"/>
      <x v="5"/>
    </i>
    <i r="1">
      <x v="3712"/>
      <x v="3848"/>
      <x v="3682"/>
      <x v="83"/>
      <x v="80"/>
      <x v="4"/>
      <x/>
      <x v="6"/>
      <x v="3879"/>
      <x v="1489"/>
      <x v="2"/>
      <x v="5"/>
    </i>
    <i r="1">
      <x v="3714"/>
      <x v="3850"/>
      <x v="3684"/>
      <x v="77"/>
      <x v="74"/>
      <x v="4"/>
      <x/>
      <x v="6"/>
      <x v="3881"/>
      <x v="834"/>
      <x v="2"/>
      <x v="5"/>
    </i>
    <i r="1">
      <x v="3715"/>
      <x v="3851"/>
      <x v="3685"/>
      <x v="77"/>
      <x v="74"/>
      <x v="4"/>
      <x/>
      <x v="6"/>
      <x v="3882"/>
      <x v="2477"/>
      <x v="2"/>
      <x v="5"/>
    </i>
    <i r="1">
      <x v="3717"/>
      <x v="3853"/>
      <x v="3687"/>
      <x v="83"/>
      <x v="80"/>
      <x v="4"/>
      <x/>
      <x v="6"/>
      <x v="3884"/>
      <x v="3975"/>
      <x v="2"/>
      <x v="5"/>
    </i>
    <i r="1">
      <x v="3718"/>
      <x v="3854"/>
      <x v="3688"/>
      <x v="83"/>
      <x v="80"/>
      <x v="4"/>
      <x/>
      <x v="6"/>
      <x v="3885"/>
      <x v="3229"/>
      <x v="2"/>
      <x v="5"/>
    </i>
    <i r="1">
      <x v="3719"/>
      <x v="3855"/>
      <x v="3689"/>
      <x v="87"/>
      <x v="84"/>
      <x v="5"/>
      <x/>
      <x v="6"/>
      <x v="3886"/>
      <x v="1501"/>
      <x v="2"/>
      <x v="5"/>
    </i>
    <i r="1">
      <x v="3720"/>
      <x v="3856"/>
      <x v="3690"/>
      <x v="81"/>
      <x v="78"/>
      <x v="3"/>
      <x/>
      <x v="6"/>
      <x v="3887"/>
      <x v="1384"/>
      <x v="2"/>
      <x v="5"/>
    </i>
    <i r="1">
      <x v="3721"/>
      <x v="3857"/>
      <x v="3691"/>
      <x v="87"/>
      <x v="84"/>
      <x v="4"/>
      <x/>
      <x v="6"/>
      <x v="3888"/>
      <x v="3976"/>
      <x v="2"/>
      <x v="5"/>
    </i>
    <i r="1">
      <x v="3722"/>
      <x v="3858"/>
      <x v="3692"/>
      <x v="87"/>
      <x v="84"/>
      <x v="4"/>
      <x/>
      <x v="6"/>
      <x v="3889"/>
      <x v="2190"/>
      <x v="2"/>
      <x v="5"/>
    </i>
    <i r="1">
      <x v="3746"/>
      <x v="3882"/>
      <x v="3716"/>
      <x v="86"/>
      <x v="83"/>
      <x v="4"/>
      <x v="1"/>
      <x v="3"/>
      <x v="3913"/>
      <x v="3983"/>
      <x v="2"/>
      <x v="5"/>
    </i>
    <i r="1">
      <x v="3747"/>
      <x v="3883"/>
      <x v="3717"/>
      <x v="93"/>
      <x v="77"/>
      <x v="8"/>
      <x/>
      <x v="4"/>
      <x v="3914"/>
      <x v="111"/>
      <x v="2"/>
      <x v="5"/>
    </i>
    <i r="1">
      <x v="3748"/>
      <x v="3884"/>
      <x v="3718"/>
      <x v="83"/>
      <x v="80"/>
      <x v="8"/>
      <x/>
      <x v="4"/>
      <x v="3915"/>
      <x v="980"/>
      <x v="2"/>
      <x v="5"/>
    </i>
    <i r="1">
      <x v="3755"/>
      <x v="3891"/>
      <x v="3725"/>
      <x v="86"/>
      <x v="83"/>
      <x v="3"/>
      <x v="1"/>
      <x v="3"/>
      <x v="3922"/>
      <x v="3860"/>
      <x v="2"/>
      <x v="5"/>
    </i>
    <i r="1">
      <x v="3778"/>
      <x v="3914"/>
      <x v="3748"/>
      <x v="83"/>
      <x v="80"/>
      <x v="4"/>
      <x v="1"/>
      <x v="3"/>
      <x v="3945"/>
      <x v="3987"/>
      <x v="2"/>
      <x v="5"/>
    </i>
    <i r="1">
      <x v="3805"/>
      <x v="3940"/>
      <x v="3775"/>
      <x v="83"/>
      <x v="80"/>
      <x v="1"/>
      <x/>
      <x v="1"/>
      <x v="3972"/>
      <x v="877"/>
      <x v="2"/>
      <x v="5"/>
    </i>
    <i r="1">
      <x v="3806"/>
      <x v="3941"/>
      <x v="3776"/>
      <x v="83"/>
      <x v="80"/>
      <x v="1"/>
      <x/>
      <x v="1"/>
      <x v="3973"/>
      <x v="1425"/>
      <x v="2"/>
      <x v="5"/>
    </i>
    <i r="1">
      <x v="3811"/>
      <x v="3946"/>
      <x v="3781"/>
      <x v="87"/>
      <x v="84"/>
      <x v="1"/>
      <x/>
      <x v="1"/>
      <x v="3978"/>
      <x v="1983"/>
      <x v="2"/>
      <x v="5"/>
    </i>
    <i r="1">
      <x v="3815"/>
      <x v="3948"/>
      <x v="3785"/>
      <x v="82"/>
      <x v="79"/>
      <x v="1"/>
      <x/>
      <x v="1"/>
      <x v="3981"/>
      <x v="110"/>
      <x v="2"/>
      <x v="5"/>
    </i>
    <i r="1">
      <x v="3816"/>
      <x v="3949"/>
      <x v="3786"/>
      <x v="83"/>
      <x v="80"/>
      <x v="1"/>
      <x/>
      <x v="1"/>
      <x v="3982"/>
      <x v="2136"/>
      <x v="2"/>
      <x v="5"/>
    </i>
    <i>
      <x v="3"/>
      <x v="50"/>
      <x v="2503"/>
      <x v="21"/>
      <x v="5"/>
      <x v="4"/>
      <x/>
      <x v="1"/>
      <x v="3"/>
      <x v="2509"/>
      <x v="1803"/>
      <x v="3"/>
      <x/>
    </i>
    <i r="1">
      <x v="76"/>
      <x v="2506"/>
      <x v="557"/>
      <x v="5"/>
      <x v="4"/>
      <x v="8"/>
      <x v="1"/>
      <x v="2"/>
      <x v="2512"/>
      <x v="2137"/>
      <x v="3"/>
      <x/>
    </i>
    <i r="1">
      <x v="83"/>
      <x v="1669"/>
      <x v="2104"/>
      <x v="5"/>
      <x v="4"/>
      <x v="2"/>
      <x/>
      <x v="9"/>
      <x v="2515"/>
      <x v="3445"/>
      <x v="3"/>
      <x/>
    </i>
    <i r="1">
      <x v="87"/>
      <x v="2510"/>
      <x v="211"/>
      <x v="5"/>
      <x v="4"/>
      <x v="8"/>
      <x v="1"/>
      <x v="2"/>
      <x v="2518"/>
      <x v="3447"/>
      <x v="3"/>
      <x/>
    </i>
    <i r="1">
      <x v="99"/>
      <x v="2517"/>
      <x v="707"/>
      <x/>
      <x/>
      <x v="4"/>
      <x/>
      <x v="6"/>
      <x v="2525"/>
      <x v="2559"/>
      <x v="3"/>
      <x/>
    </i>
    <i r="1">
      <x v="221"/>
      <x v="2540"/>
      <x v="390"/>
      <x v="1"/>
      <x v="1"/>
      <x v="5"/>
      <x v="1"/>
      <x v="3"/>
      <x v="2549"/>
      <x v="1102"/>
      <x v="3"/>
      <x/>
    </i>
    <i r="1">
      <x v="265"/>
      <x v="3266"/>
      <x v="639"/>
      <x v="2"/>
      <x v="52"/>
      <x v="2"/>
      <x/>
      <x v="9"/>
      <x v="3296"/>
      <x v="2866"/>
      <x v="3"/>
      <x v="4"/>
    </i>
    <i r="1">
      <x v="286"/>
      <x v="2549"/>
      <x v="106"/>
      <x v="5"/>
      <x v="4"/>
      <x v="5"/>
      <x v="1"/>
      <x v="3"/>
      <x v="2558"/>
      <x v="2727"/>
      <x v="3"/>
      <x/>
    </i>
    <i r="1">
      <x v="360"/>
      <x v="2554"/>
      <x v="805"/>
      <x v="3"/>
      <x v="2"/>
      <x v="4"/>
      <x v="1"/>
      <x v="3"/>
      <x v="2563"/>
      <x v="1667"/>
      <x v="3"/>
      <x/>
    </i>
    <i r="1">
      <x v="369"/>
      <x v="2555"/>
      <x v="416"/>
      <x v="5"/>
      <x v="4"/>
      <x v="9"/>
      <x v="1"/>
      <x v="4"/>
      <x v="2564"/>
      <x v="3147"/>
      <x v="3"/>
      <x/>
    </i>
    <i r="1">
      <x v="417"/>
      <x v="2563"/>
      <x v="220"/>
      <x v="5"/>
      <x v="4"/>
      <x v="8"/>
      <x v="1"/>
      <x v="2"/>
      <x v="2572"/>
      <x v="3472"/>
      <x v="3"/>
      <x/>
    </i>
    <i r="1">
      <x v="711"/>
      <x v="2567"/>
      <x v="759"/>
      <x v="3"/>
      <x v="2"/>
      <x v="2"/>
      <x v="1"/>
      <x v="3"/>
      <x v="2577"/>
      <x v="313"/>
      <x v="3"/>
      <x/>
    </i>
    <i r="1">
      <x v="717"/>
      <x v="2568"/>
      <x v="250"/>
      <x v="5"/>
      <x v="4"/>
      <x v="2"/>
      <x v="1"/>
      <x v="3"/>
      <x v="2578"/>
      <x v="557"/>
      <x v="3"/>
      <x/>
    </i>
    <i r="1">
      <x v="734"/>
      <x v="2225"/>
      <x v="685"/>
      <x v="5"/>
      <x v="4"/>
      <x v="4"/>
      <x/>
      <x v="6"/>
      <x v="2228"/>
      <x v="1931"/>
      <x v="3"/>
      <x/>
    </i>
    <i r="1">
      <x v="742"/>
      <x v="2569"/>
      <x v="642"/>
      <x v="5"/>
      <x v="4"/>
      <x v="8"/>
      <x v="1"/>
      <x v="2"/>
      <x v="2579"/>
      <x v="1178"/>
      <x v="3"/>
      <x/>
    </i>
    <i r="1">
      <x v="837"/>
      <x v="2507"/>
      <x v="834"/>
      <x v="5"/>
      <x v="4"/>
      <x v="8"/>
      <x v="1"/>
      <x v="2"/>
      <x v="2513"/>
      <x v="2169"/>
      <x v="3"/>
      <x/>
    </i>
    <i r="1">
      <x v="950"/>
      <x v="2552"/>
      <x v="947"/>
      <x v="1"/>
      <x v="1"/>
      <x v="4"/>
      <x v="1"/>
      <x v="3"/>
      <x v="2561"/>
      <x v="3470"/>
      <x v="3"/>
      <x/>
    </i>
    <i r="1">
      <x v="951"/>
      <x v="2553"/>
      <x v="948"/>
      <x v="1"/>
      <x v="1"/>
      <x v="4"/>
      <x v="1"/>
      <x v="3"/>
      <x v="2562"/>
      <x v="447"/>
      <x v="3"/>
      <x/>
    </i>
    <i r="1">
      <x v="956"/>
      <x v="2570"/>
      <x v="954"/>
      <x v="1"/>
      <x v="1"/>
      <x v="4"/>
      <x v="1"/>
      <x v="3"/>
      <x v="2580"/>
      <x v="162"/>
      <x v="3"/>
      <x/>
    </i>
    <i r="1">
      <x v="994"/>
      <x v="2571"/>
      <x v="992"/>
      <x v="3"/>
      <x v="2"/>
      <x v="4"/>
      <x v="1"/>
      <x v="3"/>
      <x v="2581"/>
      <x v="157"/>
      <x v="3"/>
      <x/>
    </i>
    <i r="1">
      <x v="996"/>
      <x v="2572"/>
      <x v="994"/>
      <x v="5"/>
      <x v="4"/>
      <x v="4"/>
      <x v="1"/>
      <x v="3"/>
      <x v="2582"/>
      <x v="1430"/>
      <x v="3"/>
      <x/>
    </i>
    <i r="1">
      <x v="1042"/>
      <x v="2533"/>
      <x v="1040"/>
      <x v="3"/>
      <x v="2"/>
      <x v="4"/>
      <x v="1"/>
      <x v="3"/>
      <x v="2542"/>
      <x v="3463"/>
      <x v="3"/>
      <x/>
    </i>
    <i r="1">
      <x v="1115"/>
      <x v="2573"/>
      <x v="1112"/>
      <x v="3"/>
      <x v="2"/>
      <x v="5"/>
      <x v="1"/>
      <x v="3"/>
      <x v="2583"/>
      <x v="3476"/>
      <x v="3"/>
      <x/>
    </i>
    <i r="1">
      <x v="1169"/>
      <x v="2565"/>
      <x v="1163"/>
      <x v="5"/>
      <x v="4"/>
      <x v="5"/>
      <x v="1"/>
      <x v="3"/>
      <x v="2575"/>
      <x v="3475"/>
      <x v="3"/>
      <x/>
    </i>
    <i r="1">
      <x v="1244"/>
      <x v="2575"/>
      <x v="1237"/>
      <x v="5"/>
      <x v="4"/>
      <x v="2"/>
      <x v="1"/>
      <x v="3"/>
      <x v="2585"/>
      <x v="433"/>
      <x v="3"/>
      <x/>
    </i>
    <i r="1">
      <x v="1246"/>
      <x v="2576"/>
      <x v="1239"/>
      <x v="5"/>
      <x v="4"/>
      <x v="2"/>
      <x v="1"/>
      <x v="3"/>
      <x v="2586"/>
      <x v="433"/>
      <x v="3"/>
      <x/>
    </i>
    <i r="1">
      <x v="1247"/>
      <x v="2577"/>
      <x v="1240"/>
      <x v="5"/>
      <x v="4"/>
      <x v="2"/>
      <x v="1"/>
      <x v="3"/>
      <x v="2587"/>
      <x v="2988"/>
      <x v="3"/>
      <x/>
    </i>
    <i r="1">
      <x v="1294"/>
      <x v="1347"/>
      <x v="1286"/>
      <x v="5"/>
      <x v="4"/>
      <x v="6"/>
      <x/>
      <x v="8"/>
      <x v="1343"/>
      <x v="2324"/>
      <x v="3"/>
      <x/>
    </i>
    <i r="1">
      <x v="1312"/>
      <x v="2578"/>
      <x v="1303"/>
      <x v="5"/>
      <x v="4"/>
      <x v="2"/>
      <x v="1"/>
      <x v="3"/>
      <x v="2588"/>
      <x v="3479"/>
      <x v="3"/>
      <x/>
    </i>
    <i r="1">
      <x v="1398"/>
      <x v="2580"/>
      <x v="1391"/>
      <x v="5"/>
      <x v="4"/>
      <x v="8"/>
      <x v="1"/>
      <x v="2"/>
      <x v="2590"/>
      <x v="172"/>
      <x v="3"/>
      <x/>
    </i>
    <i r="1">
      <x v="1433"/>
      <x v="2494"/>
      <x v="1425"/>
      <x v="5"/>
      <x v="4"/>
      <x v="4"/>
      <x v="1"/>
      <x v="3"/>
      <x v="2498"/>
      <x v="354"/>
      <x v="3"/>
      <x/>
    </i>
    <i r="1">
      <x v="1453"/>
      <x v="2519"/>
      <x v="1445"/>
      <x v="5"/>
      <x v="4"/>
      <x v="5"/>
      <x/>
      <x v="6"/>
      <x v="2528"/>
      <x v="3455"/>
      <x v="3"/>
      <x/>
    </i>
    <i r="1">
      <x v="1456"/>
      <x v="2528"/>
      <x v="1448"/>
      <x v="3"/>
      <x v="2"/>
      <x v="4"/>
      <x v="1"/>
      <x v="3"/>
      <x v="2537"/>
      <x v="377"/>
      <x v="3"/>
      <x/>
    </i>
    <i r="1">
      <x v="1457"/>
      <x v="2529"/>
      <x v="1449"/>
      <x v="3"/>
      <x v="2"/>
      <x v="4"/>
      <x v="1"/>
      <x v="3"/>
      <x v="2538"/>
      <x v="379"/>
      <x v="3"/>
      <x/>
    </i>
    <i r="1">
      <x v="1467"/>
      <x v="2574"/>
      <x v="1459"/>
      <x v="3"/>
      <x v="2"/>
      <x v="5"/>
      <x v="1"/>
      <x v="3"/>
      <x v="2584"/>
      <x v="3477"/>
      <x v="3"/>
      <x/>
    </i>
    <i r="1">
      <x v="1515"/>
      <x v="2579"/>
      <x v="1505"/>
      <x v="5"/>
      <x v="4"/>
      <x v="4"/>
      <x v="1"/>
      <x v="3"/>
      <x v="2589"/>
      <x v="1757"/>
      <x v="3"/>
      <x/>
    </i>
    <i r="1">
      <x v="1516"/>
      <x v="2581"/>
      <x v="1506"/>
      <x v="5"/>
      <x v="4"/>
      <x v="4"/>
      <x v="1"/>
      <x v="3"/>
      <x v="2591"/>
      <x v="1757"/>
      <x v="3"/>
      <x/>
    </i>
    <i r="1">
      <x v="1520"/>
      <x v="2582"/>
      <x v="1510"/>
      <x v="3"/>
      <x v="2"/>
      <x/>
      <x v="1"/>
      <x v="3"/>
      <x v="2592"/>
      <x v="3480"/>
      <x v="3"/>
      <x/>
    </i>
    <i r="1">
      <x v="1555"/>
      <x v="2583"/>
      <x v="1545"/>
      <x v="3"/>
      <x v="2"/>
      <x v="4"/>
      <x v="1"/>
      <x v="3"/>
      <x v="2593"/>
      <x v="1809"/>
      <x v="3"/>
      <x/>
    </i>
    <i r="1">
      <x v="1616"/>
      <x v="2584"/>
      <x v="1605"/>
      <x v="5"/>
      <x v="4"/>
      <x v="8"/>
      <x/>
      <x v="4"/>
      <x v="2594"/>
      <x v="2991"/>
      <x v="3"/>
      <x/>
    </i>
    <i r="1">
      <x v="1617"/>
      <x v="2585"/>
      <x v="1606"/>
      <x v="5"/>
      <x v="4"/>
      <x v="2"/>
      <x v="1"/>
      <x v="3"/>
      <x v="2595"/>
      <x v="1777"/>
      <x v="3"/>
      <x/>
    </i>
    <i r="1">
      <x v="1641"/>
      <x v="2311"/>
      <x v="2126"/>
      <x v="13"/>
      <x v="9"/>
      <x v="2"/>
      <x/>
      <x v="9"/>
      <x v="2820"/>
      <x v="1744"/>
      <x v="3"/>
      <x v="2"/>
    </i>
    <i r="1">
      <x v="1643"/>
      <x v="1762"/>
      <x v="1629"/>
      <x v="11"/>
      <x v="7"/>
      <x v="2"/>
      <x/>
      <x v="9"/>
      <x v="2821"/>
      <x v="1398"/>
      <x v="3"/>
      <x v="2"/>
    </i>
    <i r="1">
      <x v="1684"/>
      <x v="2817"/>
      <x v="1670"/>
      <x v="12"/>
      <x v="8"/>
      <x v="4"/>
      <x v="1"/>
      <x v="3"/>
      <x v="2835"/>
      <x v="3341"/>
      <x v="3"/>
      <x v="2"/>
    </i>
    <i r="1">
      <x v="1705"/>
      <x v="2347"/>
      <x v="2161"/>
      <x v="21"/>
      <x v="17"/>
      <x v="2"/>
      <x/>
      <x v="9"/>
      <x v="2840"/>
      <x v="3578"/>
      <x v="3"/>
      <x v="2"/>
    </i>
    <i r="1">
      <x v="1716"/>
      <x v="1834"/>
      <x v="1702"/>
      <x v="11"/>
      <x v="7"/>
      <x v="6"/>
      <x/>
      <x v="8"/>
      <x v="1830"/>
      <x v="1849"/>
      <x v="3"/>
      <x v="2"/>
    </i>
    <i r="1">
      <x v="1725"/>
      <x v="2823"/>
      <x v="1711"/>
      <x v="16"/>
      <x v="12"/>
      <x v="4"/>
      <x v="1"/>
      <x v="3"/>
      <x v="2843"/>
      <x v="2917"/>
      <x v="3"/>
      <x v="2"/>
    </i>
    <i r="1">
      <x v="1733"/>
      <x v="2826"/>
      <x v="1719"/>
      <x v="20"/>
      <x v="16"/>
      <x v="4"/>
      <x v="1"/>
      <x v="3"/>
      <x v="2846"/>
      <x v="3581"/>
      <x v="3"/>
      <x v="2"/>
    </i>
    <i r="1">
      <x v="1734"/>
      <x v="2827"/>
      <x v="1720"/>
      <x v="23"/>
      <x v="19"/>
      <x v="6"/>
      <x v="1"/>
      <x v="5"/>
      <x v="2847"/>
      <x v="3582"/>
      <x v="3"/>
      <x v="2"/>
    </i>
    <i r="1">
      <x v="1741"/>
      <x v="2349"/>
      <x v="2163"/>
      <x v="23"/>
      <x v="19"/>
      <x v="2"/>
      <x v="1"/>
      <x v="3"/>
      <x v="2848"/>
      <x v="3583"/>
      <x v="3"/>
      <x v="2"/>
    </i>
    <i r="1">
      <x v="1758"/>
      <x v="1876"/>
      <x v="1744"/>
      <x v="34"/>
      <x v="30"/>
      <x v="6"/>
      <x v="1"/>
      <x v="5"/>
      <x v="2849"/>
      <x v="3267"/>
      <x v="3"/>
      <x v="2"/>
    </i>
    <i r="1">
      <x v="1763"/>
      <x v="1881"/>
      <x v="1749"/>
      <x v="21"/>
      <x v="17"/>
      <x v="6"/>
      <x/>
      <x v="8"/>
      <x v="1877"/>
      <x v="1241"/>
      <x v="3"/>
      <x v="2"/>
    </i>
    <i r="1">
      <x v="1766"/>
      <x v="1884"/>
      <x v="1752"/>
      <x v="11"/>
      <x v="7"/>
      <x v="6"/>
      <x/>
      <x v="8"/>
      <x v="1880"/>
      <x v="1581"/>
      <x v="3"/>
      <x v="2"/>
    </i>
    <i r="1">
      <x v="1790"/>
      <x v="2888"/>
      <x v="1776"/>
      <x v="37"/>
      <x v="33"/>
      <x v="8"/>
      <x v="1"/>
      <x v="2"/>
      <x v="2913"/>
      <x v="1408"/>
      <x v="3"/>
      <x v="1"/>
    </i>
    <i r="1">
      <x v="1804"/>
      <x v="2891"/>
      <x v="1790"/>
      <x v="48"/>
      <x v="44"/>
      <x v="4"/>
      <x/>
      <x v="6"/>
      <x v="2917"/>
      <x v="3631"/>
      <x v="3"/>
      <x v="1"/>
    </i>
    <i r="1">
      <x v="1809"/>
      <x v="2893"/>
      <x v="1795"/>
      <x v="50"/>
      <x v="46"/>
      <x v="4"/>
      <x/>
      <x v="6"/>
      <x v="2919"/>
      <x v="2826"/>
      <x v="3"/>
      <x v="1"/>
    </i>
    <i r="1">
      <x v="1814"/>
      <x v="1932"/>
      <x v="1800"/>
      <x v="51"/>
      <x v="47"/>
      <x v="6"/>
      <x/>
      <x v="8"/>
      <x v="1928"/>
      <x v="2681"/>
      <x v="3"/>
      <x v="1"/>
    </i>
    <i r="1">
      <x v="1818"/>
      <x v="2894"/>
      <x v="1804"/>
      <x v="44"/>
      <x v="40"/>
      <x v="8"/>
      <x v="1"/>
      <x v="2"/>
      <x v="2920"/>
      <x v="1142"/>
      <x v="3"/>
      <x v="1"/>
    </i>
    <i r="1">
      <x v="1827"/>
      <x v="1945"/>
      <x v="1813"/>
      <x v="35"/>
      <x v="31"/>
      <x v="2"/>
      <x/>
      <x v="9"/>
      <x v="2926"/>
      <x v="1575"/>
      <x v="3"/>
      <x v="1"/>
    </i>
    <i r="1">
      <x v="1831"/>
      <x v="2898"/>
      <x v="1817"/>
      <x v="49"/>
      <x v="45"/>
      <x v="6"/>
      <x/>
      <x v="8"/>
      <x v="2927"/>
      <x v="3637"/>
      <x v="3"/>
      <x v="1"/>
    </i>
    <i r="1">
      <x v="1836"/>
      <x v="2899"/>
      <x v="2643"/>
      <x v="44"/>
      <x v="40"/>
      <x v="2"/>
      <x v="1"/>
      <x v="3"/>
      <x v="2928"/>
      <x v="3638"/>
      <x v="3"/>
      <x v="1"/>
    </i>
    <i r="1">
      <x v="1851"/>
      <x v="2900"/>
      <x v="1837"/>
      <x v="35"/>
      <x v="31"/>
      <x v="4"/>
      <x/>
      <x v="6"/>
      <x v="2929"/>
      <x v="3639"/>
      <x v="3"/>
      <x v="1"/>
    </i>
    <i r="1">
      <x v="1854"/>
      <x v="1972"/>
      <x v="1840"/>
      <x v="40"/>
      <x v="36"/>
      <x v="6"/>
      <x/>
      <x v="8"/>
      <x v="1968"/>
      <x v="3640"/>
      <x v="3"/>
      <x v="1"/>
    </i>
    <i r="1">
      <x v="1858"/>
      <x v="1976"/>
      <x v="1844"/>
      <x v="42"/>
      <x v="38"/>
      <x v="6"/>
      <x/>
      <x v="8"/>
      <x v="1972"/>
      <x v="2519"/>
      <x v="3"/>
      <x v="1"/>
    </i>
    <i r="1">
      <x v="1862"/>
      <x v="1980"/>
      <x v="1848"/>
      <x v="47"/>
      <x v="43"/>
      <x v="6"/>
      <x/>
      <x v="8"/>
      <x v="1976"/>
      <x v="1621"/>
      <x v="3"/>
      <x v="1"/>
    </i>
    <i r="1">
      <x v="1863"/>
      <x v="1981"/>
      <x v="1849"/>
      <x v="49"/>
      <x v="45"/>
      <x v="6"/>
      <x/>
      <x v="8"/>
      <x v="1977"/>
      <x v="3139"/>
      <x v="3"/>
      <x v="1"/>
    </i>
    <i r="1">
      <x v="1876"/>
      <x v="2902"/>
      <x v="2645"/>
      <x v="44"/>
      <x v="40"/>
      <x v="2"/>
      <x v="1"/>
      <x v="3"/>
      <x v="2931"/>
      <x v="3641"/>
      <x v="3"/>
      <x v="1"/>
    </i>
    <i r="1">
      <x v="1894"/>
      <x v="2903"/>
      <x v="1880"/>
      <x v="44"/>
      <x v="40"/>
      <x v="1"/>
      <x/>
      <x v="1"/>
      <x v="2932"/>
      <x v="3642"/>
      <x v="3"/>
      <x v="1"/>
    </i>
    <i r="1">
      <x v="1901"/>
      <x v="2904"/>
      <x v="1887"/>
      <x v="46"/>
      <x v="42"/>
      <x v="1"/>
      <x/>
      <x v="1"/>
      <x v="2933"/>
      <x v="3643"/>
      <x v="3"/>
      <x v="1"/>
    </i>
    <i r="1">
      <x v="2014"/>
      <x v="2587"/>
      <x v="1999"/>
      <x v="5"/>
      <x v="4"/>
      <x v="2"/>
      <x v="1"/>
      <x v="3"/>
      <x v="2597"/>
      <x v="3485"/>
      <x v="3"/>
      <x/>
    </i>
    <i r="1">
      <x v="2026"/>
      <x v="2521"/>
      <x v="2011"/>
      <x v="3"/>
      <x v="2"/>
      <x v="2"/>
      <x v="1"/>
      <x v="3"/>
      <x v="2530"/>
      <x v="313"/>
      <x v="3"/>
      <x/>
    </i>
    <i r="1">
      <x v="2033"/>
      <x v="2183"/>
      <x v="2018"/>
      <x v="5"/>
      <x v="4"/>
      <x v="6"/>
      <x/>
      <x v="8"/>
      <x v="2186"/>
      <x v="3490"/>
      <x v="3"/>
      <x/>
    </i>
    <i r="1">
      <x v="2039"/>
      <x v="2189"/>
      <x v="2024"/>
      <x v="5"/>
      <x v="4"/>
      <x v="6"/>
      <x v="1"/>
      <x v="5"/>
      <x v="2192"/>
      <x v="182"/>
      <x v="3"/>
      <x/>
    </i>
    <i r="1">
      <x v="2043"/>
      <x v="2193"/>
      <x v="2028"/>
      <x v="5"/>
      <x v="4"/>
      <x v="6"/>
      <x v="1"/>
      <x v="5"/>
      <x v="2196"/>
      <x v="1754"/>
      <x v="3"/>
      <x/>
    </i>
    <i r="1">
      <x v="2048"/>
      <x v="2200"/>
      <x v="2033"/>
      <x v="1"/>
      <x v="1"/>
      <x v="5"/>
      <x/>
      <x v="6"/>
      <x v="2203"/>
      <x v="2523"/>
      <x v="3"/>
      <x/>
    </i>
    <i r="1">
      <x v="2058"/>
      <x v="2542"/>
      <x v="2043"/>
      <x v="5"/>
      <x v="4"/>
      <x v="4"/>
      <x v="1"/>
      <x v="3"/>
      <x v="2551"/>
      <x v="406"/>
      <x v="3"/>
      <x/>
    </i>
    <i r="1">
      <x v="2059"/>
      <x v="2543"/>
      <x v="2044"/>
      <x v="5"/>
      <x v="4"/>
      <x v="4"/>
      <x v="1"/>
      <x v="3"/>
      <x v="2552"/>
      <x v="406"/>
      <x v="3"/>
      <x/>
    </i>
    <i r="1">
      <x v="2060"/>
      <x v="2544"/>
      <x v="2045"/>
      <x v="5"/>
      <x v="4"/>
      <x v="4"/>
      <x v="1"/>
      <x v="3"/>
      <x v="2553"/>
      <x v="406"/>
      <x v="3"/>
      <x/>
    </i>
    <i r="1">
      <x v="2061"/>
      <x v="2545"/>
      <x v="2046"/>
      <x v="5"/>
      <x v="4"/>
      <x v="4"/>
      <x v="1"/>
      <x v="3"/>
      <x v="2554"/>
      <x v="3466"/>
      <x v="3"/>
      <x/>
    </i>
    <i r="1">
      <x v="2062"/>
      <x v="2546"/>
      <x v="2047"/>
      <x v="5"/>
      <x v="4"/>
      <x v="4"/>
      <x v="1"/>
      <x v="3"/>
      <x v="2555"/>
      <x v="3466"/>
      <x v="3"/>
      <x/>
    </i>
    <i r="1">
      <x v="2063"/>
      <x v="2547"/>
      <x v="2048"/>
      <x v="5"/>
      <x v="4"/>
      <x v="4"/>
      <x v="1"/>
      <x v="3"/>
      <x v="2556"/>
      <x v="3467"/>
      <x v="3"/>
      <x/>
    </i>
    <i r="1">
      <x v="2084"/>
      <x v="2245"/>
      <x v="2069"/>
      <x v="5"/>
      <x v="4"/>
      <x v="5"/>
      <x/>
      <x v="6"/>
      <x v="2248"/>
      <x v="1871"/>
      <x v="3"/>
      <x/>
    </i>
    <i r="1">
      <x v="2108"/>
      <x v="2905"/>
      <x v="2089"/>
      <x v="37"/>
      <x v="33"/>
      <x v="1"/>
      <x/>
      <x v="1"/>
      <x v="2934"/>
      <x v="3643"/>
      <x v="3"/>
      <x v="1"/>
    </i>
    <i r="1">
      <x v="2110"/>
      <x v="2906"/>
      <x v="2091"/>
      <x v="37"/>
      <x v="33"/>
      <x v="1"/>
      <x/>
      <x v="1"/>
      <x v="2935"/>
      <x v="977"/>
      <x v="3"/>
      <x v="1"/>
    </i>
    <i r="1">
      <x v="2128"/>
      <x v="2588"/>
      <x v="2111"/>
      <x v="5"/>
      <x v="4"/>
      <x v="8"/>
      <x v="1"/>
      <x v="2"/>
      <x v="2598"/>
      <x v="3491"/>
      <x v="3"/>
      <x/>
    </i>
    <i r="1">
      <x v="2130"/>
      <x v="2590"/>
      <x v="2113"/>
      <x v="5"/>
      <x v="4"/>
      <x v="2"/>
      <x v="1"/>
      <x v="3"/>
      <x v="2600"/>
      <x v="3492"/>
      <x v="3"/>
      <x/>
    </i>
    <i r="1">
      <x v="2131"/>
      <x v="2591"/>
      <x v="2114"/>
      <x v="5"/>
      <x v="4"/>
      <x v="2"/>
      <x v="1"/>
      <x v="3"/>
      <x v="2601"/>
      <x v="1986"/>
      <x v="3"/>
      <x/>
    </i>
    <i r="1">
      <x v="2144"/>
      <x v="2312"/>
      <x v="2127"/>
      <x v="11"/>
      <x v="7"/>
      <x v="4"/>
      <x/>
      <x v="6"/>
      <x v="2315"/>
      <x v="3076"/>
      <x v="3"/>
      <x v="2"/>
    </i>
    <i r="1">
      <x v="2146"/>
      <x v="2314"/>
      <x v="2129"/>
      <x v="22"/>
      <x v="18"/>
      <x v="2"/>
      <x/>
      <x v="9"/>
      <x v="2822"/>
      <x v="1661"/>
      <x v="3"/>
      <x v="2"/>
    </i>
    <i r="1">
      <x v="2151"/>
      <x v="2319"/>
      <x v="2134"/>
      <x v="13"/>
      <x v="9"/>
      <x v="4"/>
      <x/>
      <x v="6"/>
      <x v="2322"/>
      <x v="2484"/>
      <x v="3"/>
      <x v="2"/>
    </i>
    <i r="1">
      <x v="2153"/>
      <x v="2321"/>
      <x v="2136"/>
      <x v="22"/>
      <x v="18"/>
      <x v="4"/>
      <x/>
      <x v="6"/>
      <x v="2324"/>
      <x v="3574"/>
      <x v="3"/>
      <x v="2"/>
    </i>
    <i r="1">
      <x v="2164"/>
      <x v="2332"/>
      <x v="2147"/>
      <x v="12"/>
      <x v="8"/>
      <x v="2"/>
      <x v="1"/>
      <x v="3"/>
      <x v="2831"/>
      <x v="1790"/>
      <x v="3"/>
      <x v="2"/>
    </i>
    <i r="1">
      <x v="2170"/>
      <x v="2339"/>
      <x v="2153"/>
      <x v="19"/>
      <x v="15"/>
      <x v="2"/>
      <x/>
      <x v="9"/>
      <x v="2832"/>
      <x v="3178"/>
      <x v="3"/>
      <x v="2"/>
    </i>
    <i r="1">
      <x v="2172"/>
      <x v="2341"/>
      <x v="2155"/>
      <x v="21"/>
      <x v="17"/>
      <x v="2"/>
      <x/>
      <x v="9"/>
      <x v="2833"/>
      <x v="1777"/>
      <x v="3"/>
      <x v="2"/>
    </i>
    <i r="1">
      <x v="2177"/>
      <x v="2346"/>
      <x v="2160"/>
      <x v="26"/>
      <x v="22"/>
      <x v="3"/>
      <x v="1"/>
      <x v="3"/>
      <x v="2839"/>
      <x v="3522"/>
      <x v="3"/>
      <x v="2"/>
    </i>
    <i r="1">
      <x v="2185"/>
      <x v="2356"/>
      <x v="2170"/>
      <x v="34"/>
      <x v="30"/>
      <x v="6"/>
      <x/>
      <x v="8"/>
      <x v="2359"/>
      <x v="3584"/>
      <x v="3"/>
      <x v="2"/>
    </i>
    <i r="1">
      <x v="2187"/>
      <x v="2358"/>
      <x v="2172"/>
      <x v="24"/>
      <x v="20"/>
      <x v="6"/>
      <x/>
      <x v="8"/>
      <x v="2361"/>
      <x v="1133"/>
      <x v="3"/>
      <x v="2"/>
    </i>
    <i r="1">
      <x v="2221"/>
      <x v="2392"/>
      <x v="2206"/>
      <x v="24"/>
      <x v="20"/>
      <x v="6"/>
      <x/>
      <x v="8"/>
      <x v="2395"/>
      <x v="3585"/>
      <x v="3"/>
      <x v="2"/>
    </i>
    <i r="1">
      <x v="2222"/>
      <x v="2393"/>
      <x v="2207"/>
      <x v="11"/>
      <x v="7"/>
      <x v="6"/>
      <x/>
      <x v="8"/>
      <x v="2396"/>
      <x v="3586"/>
      <x v="3"/>
      <x v="2"/>
    </i>
    <i r="1">
      <x v="2224"/>
      <x v="2829"/>
      <x v="2209"/>
      <x v="23"/>
      <x v="19"/>
      <x v="4"/>
      <x/>
      <x v="6"/>
      <x v="2851"/>
      <x v="3587"/>
      <x v="3"/>
      <x v="2"/>
    </i>
    <i r="1">
      <x v="2225"/>
      <x v="2830"/>
      <x v="2210"/>
      <x v="23"/>
      <x v="19"/>
      <x v="4"/>
      <x v="1"/>
      <x v="3"/>
      <x v="2852"/>
      <x v="2895"/>
      <x v="3"/>
      <x v="2"/>
    </i>
    <i r="1">
      <x v="2226"/>
      <x v="2397"/>
      <x v="2211"/>
      <x v="33"/>
      <x v="29"/>
      <x v="6"/>
      <x/>
      <x v="8"/>
      <x v="2400"/>
      <x v="3588"/>
      <x v="3"/>
      <x v="2"/>
    </i>
    <i r="1">
      <x v="2227"/>
      <x v="2831"/>
      <x v="2212"/>
      <x v="23"/>
      <x v="19"/>
      <x v="4"/>
      <x v="1"/>
      <x v="3"/>
      <x v="2853"/>
      <x v="3589"/>
      <x v="3"/>
      <x v="2"/>
    </i>
    <i r="1">
      <x v="2228"/>
      <x v="2832"/>
      <x v="2213"/>
      <x v="23"/>
      <x v="19"/>
      <x v="4"/>
      <x v="1"/>
      <x v="3"/>
      <x v="2854"/>
      <x v="2906"/>
      <x v="3"/>
      <x v="2"/>
    </i>
    <i r="1">
      <x v="2230"/>
      <x v="2401"/>
      <x v="2215"/>
      <x v="28"/>
      <x v="24"/>
      <x v="5"/>
      <x/>
      <x v="6"/>
      <x v="2404"/>
      <x v="286"/>
      <x v="3"/>
      <x v="2"/>
    </i>
    <i r="1">
      <x v="2234"/>
      <x v="2405"/>
      <x v="2219"/>
      <x v="21"/>
      <x v="17"/>
      <x v="6"/>
      <x/>
      <x v="8"/>
      <x v="2408"/>
      <x v="525"/>
      <x v="3"/>
      <x v="2"/>
    </i>
    <i r="1">
      <x v="2236"/>
      <x v="2407"/>
      <x v="2221"/>
      <x v="34"/>
      <x v="30"/>
      <x v="4"/>
      <x/>
      <x v="6"/>
      <x v="2410"/>
      <x v="2091"/>
      <x v="3"/>
      <x v="2"/>
    </i>
    <i r="1">
      <x v="2237"/>
      <x v="2169"/>
      <x v="2222"/>
      <x v="25"/>
      <x v="21"/>
      <x v="4"/>
      <x/>
      <x v="6"/>
      <x v="2411"/>
      <x v="1396"/>
      <x v="3"/>
      <x v="2"/>
    </i>
    <i r="1">
      <x v="2238"/>
      <x v="2408"/>
      <x v="2223"/>
      <x v="31"/>
      <x v="27"/>
      <x v="4"/>
      <x/>
      <x v="6"/>
      <x v="2412"/>
      <x v="3591"/>
      <x v="3"/>
      <x v="2"/>
    </i>
    <i r="1">
      <x v="2245"/>
      <x v="2415"/>
      <x v="2230"/>
      <x v="16"/>
      <x v="12"/>
      <x v="6"/>
      <x/>
      <x v="8"/>
      <x v="2419"/>
      <x v="3592"/>
      <x v="3"/>
      <x v="2"/>
    </i>
    <i r="1">
      <x v="2247"/>
      <x v="2417"/>
      <x v="2232"/>
      <x v="33"/>
      <x v="29"/>
      <x v="6"/>
      <x/>
      <x v="8"/>
      <x v="2421"/>
      <x v="3593"/>
      <x v="3"/>
      <x v="2"/>
    </i>
    <i r="1">
      <x v="2250"/>
      <x v="2420"/>
      <x v="2235"/>
      <x v="30"/>
      <x v="26"/>
      <x v="5"/>
      <x v="1"/>
      <x v="3"/>
      <x v="2855"/>
      <x v="3594"/>
      <x v="3"/>
      <x v="2"/>
    </i>
    <i r="1">
      <x v="2251"/>
      <x v="2421"/>
      <x v="2236"/>
      <x v="34"/>
      <x v="30"/>
      <x v="6"/>
      <x/>
      <x v="8"/>
      <x v="2425"/>
      <x v="3595"/>
      <x v="3"/>
      <x v="2"/>
    </i>
    <i r="1">
      <x v="2255"/>
      <x v="2425"/>
      <x v="2240"/>
      <x v="22"/>
      <x v="18"/>
      <x v="4"/>
      <x v="1"/>
      <x v="3"/>
      <x v="2856"/>
      <x v="2072"/>
      <x v="3"/>
      <x v="2"/>
    </i>
    <i r="1">
      <x v="2256"/>
      <x v="2426"/>
      <x v="2241"/>
      <x v="15"/>
      <x v="11"/>
      <x v="6"/>
      <x v="1"/>
      <x v="5"/>
      <x v="2857"/>
      <x v="3596"/>
      <x v="3"/>
      <x v="2"/>
    </i>
    <i r="1">
      <x v="2261"/>
      <x v="2886"/>
      <x v="2246"/>
      <x v="48"/>
      <x v="44"/>
      <x v="4"/>
      <x/>
      <x v="6"/>
      <x v="2911"/>
      <x v="3627"/>
      <x v="3"/>
      <x v="1"/>
    </i>
    <i r="1">
      <x v="2264"/>
      <x v="2434"/>
      <x v="2249"/>
      <x v="49"/>
      <x v="45"/>
      <x v="2"/>
      <x/>
      <x v="9"/>
      <x v="2914"/>
      <x v="452"/>
      <x v="3"/>
      <x v="1"/>
    </i>
    <i r="1">
      <x v="2266"/>
      <x v="2436"/>
      <x v="2251"/>
      <x v="48"/>
      <x v="44"/>
      <x v="5"/>
      <x/>
      <x v="6"/>
      <x v="2440"/>
      <x v="961"/>
      <x v="3"/>
      <x v="1"/>
    </i>
    <i r="1">
      <x v="2268"/>
      <x v="2438"/>
      <x v="2253"/>
      <x v="42"/>
      <x v="38"/>
      <x v="4"/>
      <x/>
      <x v="6"/>
      <x v="2442"/>
      <x v="3630"/>
      <x v="3"/>
      <x v="1"/>
    </i>
    <i r="1">
      <x v="2274"/>
      <x v="2444"/>
      <x v="2259"/>
      <x v="38"/>
      <x v="34"/>
      <x v="2"/>
      <x v="1"/>
      <x v="3"/>
      <x v="2921"/>
      <x v="3037"/>
      <x v="3"/>
      <x v="1"/>
    </i>
    <i r="1">
      <x v="2275"/>
      <x v="2445"/>
      <x v="2260"/>
      <x v="48"/>
      <x v="44"/>
      <x v="4"/>
      <x v="1"/>
      <x v="3"/>
      <x v="2922"/>
      <x v="3633"/>
      <x v="3"/>
      <x v="1"/>
    </i>
    <i r="1">
      <x v="2282"/>
      <x v="2452"/>
      <x v="2267"/>
      <x v="49"/>
      <x v="45"/>
      <x v="6"/>
      <x/>
      <x v="8"/>
      <x v="2456"/>
      <x v="819"/>
      <x v="3"/>
      <x v="1"/>
    </i>
    <i r="1">
      <x v="2289"/>
      <x v="2459"/>
      <x v="2274"/>
      <x v="38"/>
      <x v="34"/>
      <x v="6"/>
      <x v="1"/>
      <x v="5"/>
      <x v="1876"/>
      <x v="2804"/>
      <x v="3"/>
      <x v="1"/>
    </i>
    <i r="1">
      <x v="2293"/>
      <x v="2463"/>
      <x v="2089"/>
      <x v="37"/>
      <x v="33"/>
      <x v="6"/>
      <x/>
      <x v="8"/>
      <x v="2467"/>
      <x v="476"/>
      <x v="3"/>
      <x v="1"/>
    </i>
    <i r="1">
      <x v="2301"/>
      <x v="2471"/>
      <x v="2284"/>
      <x v="45"/>
      <x v="41"/>
      <x v="6"/>
      <x/>
      <x v="8"/>
      <x v="2475"/>
      <x v="3644"/>
      <x v="3"/>
      <x v="1"/>
    </i>
    <i r="1">
      <x v="2302"/>
      <x v="2472"/>
      <x v="2285"/>
      <x v="46"/>
      <x v="42"/>
      <x v="4"/>
      <x/>
      <x v="6"/>
      <x v="2476"/>
      <x v="2834"/>
      <x v="3"/>
      <x v="1"/>
    </i>
    <i r="1">
      <x v="2307"/>
      <x v="2477"/>
      <x v="2290"/>
      <x v="37"/>
      <x v="33"/>
      <x/>
      <x/>
      <x v="6"/>
      <x v="2481"/>
      <x v="1484"/>
      <x v="3"/>
      <x v="1"/>
    </i>
    <i r="1">
      <x v="2309"/>
      <x v="2479"/>
      <x v="2292"/>
      <x v="43"/>
      <x v="39"/>
      <x v="6"/>
      <x/>
      <x v="8"/>
      <x v="2483"/>
      <x v="3645"/>
      <x v="3"/>
      <x v="1"/>
    </i>
    <i r="1">
      <x v="2310"/>
      <x v="2480"/>
      <x v="2293"/>
      <x v="51"/>
      <x v="47"/>
      <x v="6"/>
      <x/>
      <x v="8"/>
      <x v="2484"/>
      <x v="3646"/>
      <x v="3"/>
      <x v="1"/>
    </i>
    <i r="1">
      <x v="2312"/>
      <x v="2482"/>
      <x v="2296"/>
      <x v="51"/>
      <x v="47"/>
      <x v="4"/>
      <x/>
      <x v="6"/>
      <x v="2486"/>
      <x v="1186"/>
      <x v="3"/>
      <x v="1"/>
    </i>
    <i r="1">
      <x v="2315"/>
      <x v="2485"/>
      <x v="2299"/>
      <x v="44"/>
      <x v="40"/>
      <x v="4"/>
      <x/>
      <x v="6"/>
      <x v="2489"/>
      <x v="2349"/>
      <x v="3"/>
      <x v="1"/>
    </i>
    <i r="1">
      <x v="2316"/>
      <x v="2486"/>
      <x v="2300"/>
      <x v="43"/>
      <x v="39"/>
      <x v="6"/>
      <x v="1"/>
      <x v="5"/>
      <x v="2938"/>
      <x v="3259"/>
      <x v="3"/>
      <x v="1"/>
    </i>
    <i r="1">
      <x v="2322"/>
      <x v="2492"/>
      <x v="2305"/>
      <x v="5"/>
      <x v="4"/>
      <x/>
      <x v="1"/>
      <x v="3"/>
      <x v="2496"/>
      <x v="3232"/>
      <x v="3"/>
      <x/>
    </i>
    <i r="1">
      <x v="2325"/>
      <x v="2496"/>
      <x v="2308"/>
      <x/>
      <x/>
      <x v="4"/>
      <x/>
      <x v="6"/>
      <x v="2500"/>
      <x v="388"/>
      <x v="3"/>
      <x/>
    </i>
    <i r="1">
      <x v="2326"/>
      <x v="2497"/>
      <x v="2309"/>
      <x v="5"/>
      <x v="4"/>
      <x v="8"/>
      <x v="1"/>
      <x v="2"/>
      <x v="2501"/>
      <x v="1011"/>
      <x v="3"/>
      <x/>
    </i>
    <i r="1">
      <x v="2328"/>
      <x v="2499"/>
      <x v="2311"/>
      <x v="5"/>
      <x v="4"/>
      <x v="4"/>
      <x v="1"/>
      <x v="3"/>
      <x v="2504"/>
      <x v="253"/>
      <x v="3"/>
      <x/>
    </i>
    <i r="1">
      <x v="2329"/>
      <x v="2500"/>
      <x v="2312"/>
      <x/>
      <x/>
      <x v="4"/>
      <x v="1"/>
      <x v="3"/>
      <x v="2505"/>
      <x v="1311"/>
      <x v="3"/>
      <x/>
    </i>
    <i r="1">
      <x v="2330"/>
      <x v="2501"/>
      <x v="2313"/>
      <x v="5"/>
      <x v="4"/>
      <x v="4"/>
      <x v="1"/>
      <x v="3"/>
      <x v="2506"/>
      <x v="3231"/>
      <x v="3"/>
      <x/>
    </i>
    <i r="1">
      <x v="2333"/>
      <x v="2505"/>
      <x v="2316"/>
      <x v="6"/>
      <x v="5"/>
      <x v="4"/>
      <x v="1"/>
      <x v="3"/>
      <x v="2511"/>
      <x v="3442"/>
      <x v="3"/>
      <x/>
    </i>
    <i r="1">
      <x v="2334"/>
      <x v="2508"/>
      <x v="2317"/>
      <x v="5"/>
      <x v="4"/>
      <x v="4"/>
      <x v="1"/>
      <x v="3"/>
      <x v="2516"/>
      <x v="3446"/>
      <x v="3"/>
      <x/>
    </i>
    <i r="1">
      <x v="2335"/>
      <x v="2509"/>
      <x v="2318"/>
      <x v="5"/>
      <x v="4"/>
      <x v="4"/>
      <x v="1"/>
      <x v="3"/>
      <x v="2517"/>
      <x v="1960"/>
      <x v="3"/>
      <x/>
    </i>
    <i r="1">
      <x v="2341"/>
      <x v="2518"/>
      <x v="2324"/>
      <x v="4"/>
      <x v="3"/>
      <x v="2"/>
      <x v="1"/>
      <x v="3"/>
      <x v="2526"/>
      <x v="2769"/>
      <x v="3"/>
      <x/>
    </i>
    <i r="1">
      <x v="2342"/>
      <x v="2520"/>
      <x v="2325"/>
      <x/>
      <x/>
      <x v="2"/>
      <x/>
      <x v="9"/>
      <x v="2529"/>
      <x v="3456"/>
      <x v="3"/>
      <x/>
    </i>
    <i r="1">
      <x v="2343"/>
      <x v="2522"/>
      <x v="2326"/>
      <x v="5"/>
      <x v="4"/>
      <x v="4"/>
      <x v="1"/>
      <x v="3"/>
      <x v="2531"/>
      <x v="2400"/>
      <x v="3"/>
      <x/>
    </i>
    <i r="1">
      <x v="2344"/>
      <x v="2523"/>
      <x v="2327"/>
      <x v="5"/>
      <x v="4"/>
      <x v="4"/>
      <x v="1"/>
      <x v="3"/>
      <x v="2532"/>
      <x v="3457"/>
      <x v="3"/>
      <x/>
    </i>
    <i r="1">
      <x v="2345"/>
      <x v="2524"/>
      <x v="2328"/>
      <x v="5"/>
      <x v="4"/>
      <x v="4"/>
      <x v="1"/>
      <x v="3"/>
      <x v="2533"/>
      <x v="3458"/>
      <x v="3"/>
      <x/>
    </i>
    <i r="1">
      <x v="2346"/>
      <x v="2525"/>
      <x v="2329"/>
      <x v="5"/>
      <x v="4"/>
      <x v="4"/>
      <x v="1"/>
      <x v="3"/>
      <x v="2534"/>
      <x v="3255"/>
      <x v="3"/>
      <x/>
    </i>
    <i r="1">
      <x v="2347"/>
      <x v="2526"/>
      <x v="2330"/>
      <x v="5"/>
      <x v="4"/>
      <x v="4"/>
      <x v="1"/>
      <x v="3"/>
      <x v="2535"/>
      <x v="3459"/>
      <x v="3"/>
      <x/>
    </i>
    <i r="1">
      <x v="2348"/>
      <x v="2527"/>
      <x v="2331"/>
      <x v="5"/>
      <x v="4"/>
      <x v="3"/>
      <x v="1"/>
      <x v="3"/>
      <x v="2536"/>
      <x v="277"/>
      <x v="3"/>
      <x/>
    </i>
    <i r="1">
      <x v="2349"/>
      <x v="2530"/>
      <x v="2332"/>
      <x v="5"/>
      <x v="4"/>
      <x v="4"/>
      <x v="1"/>
      <x v="3"/>
      <x v="2539"/>
      <x v="3196"/>
      <x v="3"/>
      <x/>
    </i>
    <i r="1">
      <x v="2350"/>
      <x v="2531"/>
      <x v="2333"/>
      <x v="5"/>
      <x v="4"/>
      <x v="4"/>
      <x v="1"/>
      <x v="3"/>
      <x v="2540"/>
      <x v="411"/>
      <x v="3"/>
      <x/>
    </i>
    <i r="1">
      <x v="2351"/>
      <x v="2532"/>
      <x v="2334"/>
      <x v="5"/>
      <x v="4"/>
      <x v="2"/>
      <x/>
      <x v="9"/>
      <x v="2541"/>
      <x v="3462"/>
      <x v="3"/>
      <x/>
    </i>
    <i r="1">
      <x v="2352"/>
      <x v="2534"/>
      <x v="2335"/>
      <x v="1"/>
      <x v="1"/>
      <x v="4"/>
      <x v="1"/>
      <x v="3"/>
      <x v="2543"/>
      <x v="1069"/>
      <x v="3"/>
      <x/>
    </i>
    <i r="1">
      <x v="2353"/>
      <x v="2535"/>
      <x v="2336"/>
      <x v="1"/>
      <x v="1"/>
      <x v="4"/>
      <x v="1"/>
      <x v="3"/>
      <x v="2544"/>
      <x v="1931"/>
      <x v="3"/>
      <x/>
    </i>
    <i r="1">
      <x v="2354"/>
      <x v="2536"/>
      <x v="2337"/>
      <x v="1"/>
      <x v="1"/>
      <x v="4"/>
      <x v="1"/>
      <x v="3"/>
      <x v="2545"/>
      <x v="303"/>
      <x v="3"/>
      <x/>
    </i>
    <i r="1">
      <x v="2355"/>
      <x v="2537"/>
      <x v="2338"/>
      <x v="5"/>
      <x v="4"/>
      <x v="10"/>
      <x v="1"/>
      <x v="7"/>
      <x v="2546"/>
      <x v="3464"/>
      <x v="3"/>
      <x/>
    </i>
    <i r="1">
      <x v="2356"/>
      <x v="2538"/>
      <x v="2339"/>
      <x v="5"/>
      <x v="4"/>
      <x v="8"/>
      <x v="1"/>
      <x v="2"/>
      <x v="2547"/>
      <x v="3465"/>
      <x v="3"/>
      <x/>
    </i>
    <i r="1">
      <x v="2358"/>
      <x v="2541"/>
      <x v="2341"/>
      <x v="5"/>
      <x v="4"/>
      <x v="8"/>
      <x v="1"/>
      <x v="2"/>
      <x v="2550"/>
      <x v="2560"/>
      <x v="3"/>
      <x/>
    </i>
    <i r="1">
      <x v="2359"/>
      <x v="2548"/>
      <x v="2342"/>
      <x v="5"/>
      <x v="4"/>
      <x v="4"/>
      <x/>
      <x v="6"/>
      <x v="2557"/>
      <x v="1287"/>
      <x v="3"/>
      <x/>
    </i>
    <i r="1">
      <x v="2360"/>
      <x v="2550"/>
      <x v="2343"/>
      <x v="5"/>
      <x v="4"/>
      <x/>
      <x v="1"/>
      <x v="3"/>
      <x v="2559"/>
      <x v="3469"/>
      <x v="3"/>
      <x/>
    </i>
    <i r="1">
      <x v="2362"/>
      <x v="2556"/>
      <x v="2345"/>
      <x v="5"/>
      <x v="4"/>
      <x v="4"/>
      <x v="1"/>
      <x v="3"/>
      <x v="2565"/>
      <x v="3128"/>
      <x v="3"/>
      <x/>
    </i>
    <i r="1">
      <x v="2363"/>
      <x v="2557"/>
      <x v="2346"/>
      <x v="5"/>
      <x v="4"/>
      <x v="4"/>
      <x v="1"/>
      <x v="3"/>
      <x v="2566"/>
      <x v="201"/>
      <x v="3"/>
      <x/>
    </i>
    <i r="1">
      <x v="2364"/>
      <x v="2558"/>
      <x v="2347"/>
      <x v="5"/>
      <x v="4"/>
      <x v="4"/>
      <x v="1"/>
      <x v="3"/>
      <x v="2567"/>
      <x v="1002"/>
      <x v="3"/>
      <x/>
    </i>
    <i r="1">
      <x v="2365"/>
      <x v="2559"/>
      <x v="2348"/>
      <x v="5"/>
      <x v="4"/>
      <x v="4"/>
      <x v="1"/>
      <x v="3"/>
      <x v="2568"/>
      <x v="3188"/>
      <x v="3"/>
      <x/>
    </i>
    <i r="1">
      <x v="2366"/>
      <x v="2560"/>
      <x v="2349"/>
      <x v="5"/>
      <x v="4"/>
      <x v="4"/>
      <x v="1"/>
      <x v="3"/>
      <x v="2569"/>
      <x v="202"/>
      <x v="3"/>
      <x/>
    </i>
    <i r="1">
      <x v="2367"/>
      <x v="2561"/>
      <x v="2350"/>
      <x v="5"/>
      <x v="4"/>
      <x v="4"/>
      <x v="1"/>
      <x v="3"/>
      <x v="2570"/>
      <x v="1431"/>
      <x v="3"/>
      <x/>
    </i>
    <i r="1">
      <x v="2368"/>
      <x v="2562"/>
      <x v="2351"/>
      <x v="5"/>
      <x v="4"/>
      <x v="4"/>
      <x v="1"/>
      <x v="3"/>
      <x v="2571"/>
      <x v="2570"/>
      <x v="3"/>
      <x/>
    </i>
    <i r="1">
      <x v="2369"/>
      <x v="2564"/>
      <x v="2352"/>
      <x v="5"/>
      <x v="4"/>
      <x v="8"/>
      <x v="1"/>
      <x v="2"/>
      <x v="2573"/>
      <x v="170"/>
      <x v="3"/>
      <x/>
    </i>
    <i r="1">
      <x v="2370"/>
      <x v="2566"/>
      <x v="2353"/>
      <x v="4"/>
      <x v="3"/>
      <x v="4"/>
      <x v="1"/>
      <x v="3"/>
      <x v="2576"/>
      <x v="194"/>
      <x v="3"/>
      <x/>
    </i>
    <i r="1">
      <x v="2376"/>
      <x v="2594"/>
      <x v="2358"/>
      <x v="5"/>
      <x v="4"/>
      <x v="4"/>
      <x/>
      <x v="6"/>
      <x v="2605"/>
      <x v="994"/>
      <x v="3"/>
      <x/>
    </i>
    <i r="1">
      <x v="2390"/>
      <x v="2608"/>
      <x v="2371"/>
      <x v="5"/>
      <x v="4"/>
      <x v="6"/>
      <x v="1"/>
      <x v="5"/>
      <x v="2619"/>
      <x v="3500"/>
      <x v="3"/>
      <x/>
    </i>
    <i r="1">
      <x v="2393"/>
      <x v="2611"/>
      <x v="2374"/>
      <x v="5"/>
      <x v="4"/>
      <x v="10"/>
      <x v="1"/>
      <x v="7"/>
      <x v="2622"/>
      <x v="3503"/>
      <x v="3"/>
      <x/>
    </i>
    <i r="1">
      <x v="2394"/>
      <x v="2612"/>
      <x v="2375"/>
      <x v="4"/>
      <x v="3"/>
      <x v="4"/>
      <x v="1"/>
      <x v="3"/>
      <x v="2623"/>
      <x v="2954"/>
      <x v="3"/>
      <x/>
    </i>
    <i r="1">
      <x v="2395"/>
      <x v="2613"/>
      <x v="2376"/>
      <x v="5"/>
      <x v="4"/>
      <x/>
      <x v="1"/>
      <x v="3"/>
      <x v="2624"/>
      <x v="3504"/>
      <x v="3"/>
      <x/>
    </i>
    <i r="1">
      <x v="2396"/>
      <x v="2614"/>
      <x v="2377"/>
      <x v="5"/>
      <x v="4"/>
      <x v="6"/>
      <x v="1"/>
      <x v="5"/>
      <x v="2625"/>
      <x v="3505"/>
      <x v="3"/>
      <x/>
    </i>
    <i r="1">
      <x v="2397"/>
      <x v="2615"/>
      <x v="2378"/>
      <x v="5"/>
      <x v="4"/>
      <x/>
      <x v="1"/>
      <x v="3"/>
      <x v="2626"/>
      <x v="1282"/>
      <x v="3"/>
      <x/>
    </i>
    <i r="1">
      <x v="2398"/>
      <x v="2616"/>
      <x v="2379"/>
      <x v="5"/>
      <x v="4"/>
      <x v="2"/>
      <x/>
      <x v="9"/>
      <x v="2627"/>
      <x v="3506"/>
      <x v="3"/>
      <x/>
    </i>
    <i r="1">
      <x v="2399"/>
      <x v="2617"/>
      <x v="2380"/>
      <x v="5"/>
      <x v="4"/>
      <x v="4"/>
      <x v="1"/>
      <x v="3"/>
      <x v="2628"/>
      <x v="1533"/>
      <x v="3"/>
      <x/>
    </i>
    <i r="1">
      <x v="2400"/>
      <x v="2618"/>
      <x v="2381"/>
      <x v="5"/>
      <x v="4"/>
      <x v="4"/>
      <x v="1"/>
      <x v="3"/>
      <x v="2629"/>
      <x v="1981"/>
      <x v="3"/>
      <x/>
    </i>
    <i r="1">
      <x v="2402"/>
      <x v="2620"/>
      <x v="2383"/>
      <x v="5"/>
      <x v="4"/>
      <x v="4"/>
      <x v="1"/>
      <x v="3"/>
      <x v="2631"/>
      <x v="1057"/>
      <x v="3"/>
      <x/>
    </i>
    <i r="1">
      <x v="2403"/>
      <x v="2621"/>
      <x v="2384"/>
      <x v="5"/>
      <x v="4"/>
      <x v="4"/>
      <x v="1"/>
      <x v="3"/>
      <x v="2632"/>
      <x v="2119"/>
      <x v="3"/>
      <x/>
    </i>
    <i r="1">
      <x v="2404"/>
      <x v="2622"/>
      <x v="2385"/>
      <x v="5"/>
      <x v="4"/>
      <x v="4"/>
      <x v="1"/>
      <x v="3"/>
      <x v="2633"/>
      <x v="3507"/>
      <x v="3"/>
      <x/>
    </i>
    <i r="1">
      <x v="2405"/>
      <x v="2623"/>
      <x v="2386"/>
      <x v="5"/>
      <x v="4"/>
      <x v="4"/>
      <x v="1"/>
      <x v="3"/>
      <x v="2634"/>
      <x v="1620"/>
      <x v="3"/>
      <x/>
    </i>
    <i r="1">
      <x v="2406"/>
      <x v="2624"/>
      <x v="2387"/>
      <x v="3"/>
      <x v="2"/>
      <x v="4"/>
      <x v="1"/>
      <x v="3"/>
      <x v="2635"/>
      <x v="1620"/>
      <x v="3"/>
      <x/>
    </i>
    <i r="1">
      <x v="2407"/>
      <x v="2625"/>
      <x v="2388"/>
      <x v="5"/>
      <x v="4"/>
      <x v="4"/>
      <x v="1"/>
      <x v="3"/>
      <x v="2636"/>
      <x v="2681"/>
      <x v="3"/>
      <x/>
    </i>
    <i r="1">
      <x v="2408"/>
      <x v="2626"/>
      <x v="2389"/>
      <x v="5"/>
      <x v="4"/>
      <x v="4"/>
      <x v="1"/>
      <x v="3"/>
      <x v="2637"/>
      <x v="3508"/>
      <x v="3"/>
      <x/>
    </i>
    <i r="1">
      <x v="2409"/>
      <x v="2627"/>
      <x v="2390"/>
      <x v="3"/>
      <x v="2"/>
      <x v="4"/>
      <x v="1"/>
      <x v="3"/>
      <x v="2638"/>
      <x v="2138"/>
      <x v="3"/>
      <x/>
    </i>
    <i r="1">
      <x v="2411"/>
      <x v="2629"/>
      <x v="2392"/>
      <x v="3"/>
      <x v="2"/>
      <x v="4"/>
      <x v="1"/>
      <x v="3"/>
      <x v="2640"/>
      <x v="785"/>
      <x v="3"/>
      <x/>
    </i>
    <i r="1">
      <x v="2413"/>
      <x v="2631"/>
      <x v="2394"/>
      <x v="5"/>
      <x v="4"/>
      <x v="6"/>
      <x v="1"/>
      <x v="5"/>
      <x v="2642"/>
      <x v="2422"/>
      <x v="3"/>
      <x/>
    </i>
    <i r="1">
      <x v="2417"/>
      <x v="2635"/>
      <x v="2398"/>
      <x v="5"/>
      <x v="4"/>
      <x v="5"/>
      <x v="1"/>
      <x v="3"/>
      <x v="2646"/>
      <x v="182"/>
      <x v="3"/>
      <x/>
    </i>
    <i r="1">
      <x v="2420"/>
      <x v="2638"/>
      <x v="1487"/>
      <x v="3"/>
      <x v="2"/>
      <x v="4"/>
      <x v="1"/>
      <x v="3"/>
      <x v="2649"/>
      <x v="2835"/>
      <x v="3"/>
      <x/>
    </i>
    <i r="1">
      <x v="2421"/>
      <x v="2639"/>
      <x v="2401"/>
      <x v="5"/>
      <x v="4"/>
      <x v="10"/>
      <x v="1"/>
      <x v="7"/>
      <x v="2650"/>
      <x v="3513"/>
      <x v="3"/>
      <x/>
    </i>
    <i r="1">
      <x v="2422"/>
      <x v="2640"/>
      <x v="2402"/>
      <x v="5"/>
      <x v="4"/>
      <x v="4"/>
      <x v="1"/>
      <x v="3"/>
      <x v="2651"/>
      <x v="198"/>
      <x v="3"/>
      <x/>
    </i>
    <i r="1">
      <x v="2423"/>
      <x v="2641"/>
      <x v="2403"/>
      <x v="5"/>
      <x v="4"/>
      <x v="4"/>
      <x v="1"/>
      <x v="3"/>
      <x v="2652"/>
      <x v="3128"/>
      <x v="3"/>
      <x/>
    </i>
    <i r="1">
      <x v="2424"/>
      <x v="2642"/>
      <x v="2404"/>
      <x v="5"/>
      <x v="4"/>
      <x v="4"/>
      <x v="1"/>
      <x v="3"/>
      <x v="2653"/>
      <x v="1551"/>
      <x v="3"/>
      <x/>
    </i>
    <i r="1">
      <x v="2425"/>
      <x v="2643"/>
      <x v="2405"/>
      <x v="5"/>
      <x v="4"/>
      <x v="4"/>
      <x/>
      <x v="6"/>
      <x v="2654"/>
      <x v="450"/>
      <x v="3"/>
      <x/>
    </i>
    <i r="1">
      <x v="2427"/>
      <x v="2645"/>
      <x v="2407"/>
      <x v="5"/>
      <x v="4"/>
      <x v="4"/>
      <x v="1"/>
      <x v="3"/>
      <x v="2656"/>
      <x v="3188"/>
      <x v="3"/>
      <x/>
    </i>
    <i r="1">
      <x v="2428"/>
      <x v="2646"/>
      <x v="2408"/>
      <x v="5"/>
      <x v="4"/>
      <x v="4"/>
      <x v="1"/>
      <x v="3"/>
      <x v="2657"/>
      <x v="3514"/>
      <x v="3"/>
      <x/>
    </i>
    <i r="1">
      <x v="2429"/>
      <x v="2647"/>
      <x v="2409"/>
      <x v="5"/>
      <x v="4"/>
      <x v="4"/>
      <x v="1"/>
      <x v="3"/>
      <x v="2658"/>
      <x v="1553"/>
      <x v="3"/>
      <x/>
    </i>
    <i r="1">
      <x v="2430"/>
      <x v="2648"/>
      <x v="2410"/>
      <x v="5"/>
      <x v="4"/>
      <x v="4"/>
      <x v="1"/>
      <x v="3"/>
      <x v="2659"/>
      <x v="203"/>
      <x v="3"/>
      <x/>
    </i>
    <i r="1">
      <x v="2431"/>
      <x v="2649"/>
      <x v="2411"/>
      <x v="5"/>
      <x v="4"/>
      <x v="4"/>
      <x v="1"/>
      <x v="3"/>
      <x v="2660"/>
      <x v="1852"/>
      <x v="3"/>
      <x/>
    </i>
    <i r="1">
      <x v="2432"/>
      <x v="2650"/>
      <x v="2412"/>
      <x v="5"/>
      <x v="4"/>
      <x v="4"/>
      <x/>
      <x v="6"/>
      <x v="2661"/>
      <x v="3515"/>
      <x v="3"/>
      <x/>
    </i>
    <i r="1">
      <x v="2433"/>
      <x v="2651"/>
      <x v="2413"/>
      <x v="5"/>
      <x v="4"/>
      <x v="6"/>
      <x v="1"/>
      <x v="5"/>
      <x v="2662"/>
      <x v="3516"/>
      <x v="3"/>
      <x/>
    </i>
    <i r="1">
      <x v="2434"/>
      <x v="2652"/>
      <x v="2414"/>
      <x v="5"/>
      <x v="4"/>
      <x v="4"/>
      <x v="1"/>
      <x v="3"/>
      <x v="2663"/>
      <x v="3517"/>
      <x v="3"/>
      <x/>
    </i>
    <i r="1">
      <x v="2435"/>
      <x v="2653"/>
      <x v="2415"/>
      <x v="3"/>
      <x v="2"/>
      <x v="4"/>
      <x v="1"/>
      <x v="3"/>
      <x v="2664"/>
      <x v="3154"/>
      <x v="3"/>
      <x/>
    </i>
    <i r="1">
      <x v="2437"/>
      <x v="2655"/>
      <x v="2417"/>
      <x v="3"/>
      <x v="2"/>
      <x v="4"/>
      <x v="1"/>
      <x v="3"/>
      <x v="2666"/>
      <x v="3519"/>
      <x v="3"/>
      <x/>
    </i>
    <i r="1">
      <x v="2438"/>
      <x v="2656"/>
      <x v="2418"/>
      <x v="5"/>
      <x v="4"/>
      <x v="2"/>
      <x v="1"/>
      <x v="3"/>
      <x v="2667"/>
      <x v="1986"/>
      <x v="3"/>
      <x/>
    </i>
    <i r="1">
      <x v="2440"/>
      <x v="2658"/>
      <x v="2420"/>
      <x v="5"/>
      <x v="4"/>
      <x v="4"/>
      <x v="1"/>
      <x v="3"/>
      <x v="2669"/>
      <x v="2764"/>
      <x v="3"/>
      <x/>
    </i>
    <i r="1">
      <x v="2442"/>
      <x v="2660"/>
      <x v="2422"/>
      <x v="3"/>
      <x v="2"/>
      <x v="4"/>
      <x v="1"/>
      <x v="3"/>
      <x v="2671"/>
      <x v="3521"/>
      <x v="3"/>
      <x/>
    </i>
    <i r="1">
      <x v="2443"/>
      <x v="2661"/>
      <x v="2423"/>
      <x v="3"/>
      <x v="2"/>
      <x v="4"/>
      <x v="1"/>
      <x v="3"/>
      <x v="2672"/>
      <x v="1802"/>
      <x v="3"/>
      <x/>
    </i>
    <i r="1">
      <x v="2444"/>
      <x v="2662"/>
      <x v="2424"/>
      <x v="5"/>
      <x v="4"/>
      <x v="5"/>
      <x v="1"/>
      <x v="3"/>
      <x v="2673"/>
      <x v="3522"/>
      <x v="3"/>
      <x/>
    </i>
    <i r="1">
      <x v="2446"/>
      <x v="2664"/>
      <x v="2426"/>
      <x v="5"/>
      <x v="4"/>
      <x v="4"/>
      <x v="1"/>
      <x v="3"/>
      <x v="2675"/>
      <x v="249"/>
      <x v="3"/>
      <x/>
    </i>
    <i r="1">
      <x v="2447"/>
      <x v="2665"/>
      <x v="2427"/>
      <x v="5"/>
      <x v="4"/>
      <x v="8"/>
      <x/>
      <x v="4"/>
      <x v="2676"/>
      <x v="591"/>
      <x v="3"/>
      <x/>
    </i>
    <i r="1">
      <x v="2448"/>
      <x v="2666"/>
      <x v="2428"/>
      <x v="5"/>
      <x v="4"/>
      <x v="4"/>
      <x v="1"/>
      <x v="3"/>
      <x v="2677"/>
      <x v="2702"/>
      <x v="3"/>
      <x/>
    </i>
    <i r="1">
      <x v="2449"/>
      <x v="2667"/>
      <x v="2429"/>
      <x v="5"/>
      <x v="4"/>
      <x v="4"/>
      <x v="1"/>
      <x v="3"/>
      <x v="2678"/>
      <x v="595"/>
      <x v="3"/>
      <x/>
    </i>
    <i r="1">
      <x v="2451"/>
      <x v="2669"/>
      <x v="2431"/>
      <x v="5"/>
      <x v="4"/>
      <x v="6"/>
      <x v="1"/>
      <x v="5"/>
      <x v="2680"/>
      <x v="2891"/>
      <x v="3"/>
      <x/>
    </i>
    <i r="1">
      <x v="2453"/>
      <x v="2671"/>
      <x v="2433"/>
      <x v="5"/>
      <x v="4"/>
      <x v="2"/>
      <x v="1"/>
      <x v="3"/>
      <x v="2682"/>
      <x v="434"/>
      <x v="3"/>
      <x/>
    </i>
    <i r="1">
      <x v="2454"/>
      <x v="2672"/>
      <x v="2434"/>
      <x v="5"/>
      <x v="4"/>
      <x v="4"/>
      <x/>
      <x v="6"/>
      <x v="2683"/>
      <x v="3523"/>
      <x v="3"/>
      <x/>
    </i>
    <i r="1">
      <x v="2455"/>
      <x v="2673"/>
      <x v="2435"/>
      <x v="5"/>
      <x v="4"/>
      <x v="4"/>
      <x v="1"/>
      <x v="3"/>
      <x v="2684"/>
      <x v="3524"/>
      <x v="3"/>
      <x/>
    </i>
    <i r="1">
      <x v="2458"/>
      <x v="2676"/>
      <x v="2438"/>
      <x v="5"/>
      <x v="4"/>
      <x v="4"/>
      <x v="1"/>
      <x v="3"/>
      <x v="2687"/>
      <x v="275"/>
      <x v="3"/>
      <x/>
    </i>
    <i r="1">
      <x v="2459"/>
      <x v="2677"/>
      <x v="2439"/>
      <x/>
      <x/>
      <x v="4"/>
      <x/>
      <x v="6"/>
      <x v="2688"/>
      <x v="3526"/>
      <x v="3"/>
      <x/>
    </i>
    <i r="1">
      <x v="2460"/>
      <x v="2678"/>
      <x v="2440"/>
      <x v="3"/>
      <x v="2"/>
      <x v="4"/>
      <x v="1"/>
      <x v="3"/>
      <x v="2689"/>
      <x v="294"/>
      <x v="3"/>
      <x/>
    </i>
    <i r="1">
      <x v="2461"/>
      <x v="2679"/>
      <x v="2441"/>
      <x v="5"/>
      <x v="4"/>
      <x/>
      <x v="1"/>
      <x v="3"/>
      <x v="2690"/>
      <x v="615"/>
      <x v="3"/>
      <x/>
    </i>
    <i r="1">
      <x v="2464"/>
      <x v="2682"/>
      <x v="2444"/>
      <x v="3"/>
      <x v="2"/>
      <x v="4"/>
      <x v="1"/>
      <x v="3"/>
      <x v="2693"/>
      <x v="3528"/>
      <x v="3"/>
      <x/>
    </i>
    <i r="1">
      <x v="2465"/>
      <x v="2683"/>
      <x v="2445"/>
      <x v="3"/>
      <x v="2"/>
      <x v="4"/>
      <x v="1"/>
      <x v="3"/>
      <x v="2694"/>
      <x v="2763"/>
      <x v="3"/>
      <x/>
    </i>
    <i r="1">
      <x v="2466"/>
      <x v="2684"/>
      <x v="2446"/>
      <x v="3"/>
      <x v="2"/>
      <x v="4"/>
      <x v="1"/>
      <x v="3"/>
      <x v="2695"/>
      <x v="300"/>
      <x v="3"/>
      <x/>
    </i>
    <i r="1">
      <x v="2467"/>
      <x v="2685"/>
      <x v="2447"/>
      <x v="3"/>
      <x v="2"/>
      <x v="10"/>
      <x v="1"/>
      <x v="7"/>
      <x v="2696"/>
      <x v="3529"/>
      <x v="3"/>
      <x/>
    </i>
    <i r="1">
      <x v="2468"/>
      <x v="2686"/>
      <x v="2448"/>
      <x v="3"/>
      <x v="2"/>
      <x v="6"/>
      <x v="1"/>
      <x v="5"/>
      <x v="2697"/>
      <x v="454"/>
      <x v="3"/>
      <x/>
    </i>
    <i r="1">
      <x v="2469"/>
      <x v="2687"/>
      <x v="2449"/>
      <x v="3"/>
      <x v="2"/>
      <x v="4"/>
      <x v="1"/>
      <x v="3"/>
      <x v="2698"/>
      <x v="1777"/>
      <x v="3"/>
      <x/>
    </i>
    <i r="1">
      <x v="2471"/>
      <x v="2689"/>
      <x v="2451"/>
      <x v="5"/>
      <x v="4"/>
      <x/>
      <x v="1"/>
      <x v="3"/>
      <x v="2700"/>
      <x v="3531"/>
      <x v="3"/>
      <x/>
    </i>
    <i r="1">
      <x v="2472"/>
      <x v="2690"/>
      <x v="2452"/>
      <x v="1"/>
      <x v="1"/>
      <x v="5"/>
      <x v="1"/>
      <x v="3"/>
      <x v="2701"/>
      <x v="3532"/>
      <x v="3"/>
      <x/>
    </i>
    <i r="1">
      <x v="2473"/>
      <x v="2691"/>
      <x v="2453"/>
      <x v="1"/>
      <x v="1"/>
      <x v="4"/>
      <x v="1"/>
      <x v="3"/>
      <x v="2702"/>
      <x v="3532"/>
      <x v="3"/>
      <x/>
    </i>
    <i r="1">
      <x v="2474"/>
      <x v="2692"/>
      <x v="2454"/>
      <x v="1"/>
      <x v="1"/>
      <x v="4"/>
      <x v="1"/>
      <x v="3"/>
      <x v="2703"/>
      <x v="3532"/>
      <x v="3"/>
      <x/>
    </i>
    <i r="1">
      <x v="2475"/>
      <x v="2693"/>
      <x v="2455"/>
      <x v="1"/>
      <x v="1"/>
      <x v="4"/>
      <x v="1"/>
      <x v="3"/>
      <x v="2704"/>
      <x v="3532"/>
      <x v="3"/>
      <x/>
    </i>
    <i r="1">
      <x v="2476"/>
      <x v="2694"/>
      <x v="2456"/>
      <x v="1"/>
      <x v="1"/>
      <x v="4"/>
      <x v="1"/>
      <x v="3"/>
      <x v="2705"/>
      <x v="3532"/>
      <x v="3"/>
      <x/>
    </i>
    <i r="1">
      <x v="2477"/>
      <x v="2695"/>
      <x v="2457"/>
      <x v="1"/>
      <x v="1"/>
      <x v="4"/>
      <x v="1"/>
      <x v="3"/>
      <x v="2706"/>
      <x v="3532"/>
      <x v="3"/>
      <x/>
    </i>
    <i r="1">
      <x v="2478"/>
      <x v="2695"/>
      <x v="2458"/>
      <x v="1"/>
      <x v="1"/>
      <x v="4"/>
      <x v="1"/>
      <x v="3"/>
      <x v="2706"/>
      <x v="3532"/>
      <x v="3"/>
      <x/>
    </i>
    <i r="1">
      <x v="2479"/>
      <x v="2696"/>
      <x v="2459"/>
      <x v="1"/>
      <x v="1"/>
      <x v="4"/>
      <x v="1"/>
      <x v="3"/>
      <x v="2707"/>
      <x v="3532"/>
      <x v="3"/>
      <x/>
    </i>
    <i r="1">
      <x v="2480"/>
      <x v="2697"/>
      <x v="2460"/>
      <x v="1"/>
      <x v="1"/>
      <x v="4"/>
      <x v="1"/>
      <x v="3"/>
      <x v="2708"/>
      <x v="1250"/>
      <x v="3"/>
      <x/>
    </i>
    <i r="1">
      <x v="2481"/>
      <x v="2698"/>
      <x v="2461"/>
      <x v="1"/>
      <x v="1"/>
      <x v="4"/>
      <x v="1"/>
      <x v="3"/>
      <x v="2709"/>
      <x v="348"/>
      <x v="3"/>
      <x/>
    </i>
    <i r="1">
      <x v="2482"/>
      <x v="2699"/>
      <x v="2462"/>
      <x v="3"/>
      <x v="2"/>
      <x v="4"/>
      <x v="1"/>
      <x v="3"/>
      <x v="2710"/>
      <x v="349"/>
      <x v="3"/>
      <x/>
    </i>
    <i r="1">
      <x v="2483"/>
      <x v="2700"/>
      <x v="2463"/>
      <x v="5"/>
      <x v="4"/>
      <x v="8"/>
      <x v="1"/>
      <x v="2"/>
      <x v="2711"/>
      <x v="166"/>
      <x v="3"/>
      <x/>
    </i>
    <i r="1">
      <x v="2484"/>
      <x v="2701"/>
      <x v="2464"/>
      <x v="4"/>
      <x v="3"/>
      <x v="6"/>
      <x v="1"/>
      <x v="5"/>
      <x v="2712"/>
      <x v="968"/>
      <x v="3"/>
      <x/>
    </i>
    <i r="1">
      <x v="2485"/>
      <x v="2702"/>
      <x v="1931"/>
      <x v="3"/>
      <x v="2"/>
      <x v="4"/>
      <x v="1"/>
      <x v="3"/>
      <x v="2713"/>
      <x v="1213"/>
      <x v="3"/>
      <x/>
    </i>
    <i r="1">
      <x v="2486"/>
      <x v="2703"/>
      <x v="2465"/>
      <x v="5"/>
      <x v="4"/>
      <x v="4"/>
      <x v="1"/>
      <x v="3"/>
      <x v="2714"/>
      <x v="1773"/>
      <x v="3"/>
      <x/>
    </i>
    <i r="1">
      <x v="2487"/>
      <x v="2704"/>
      <x v="2466"/>
      <x v="5"/>
      <x v="4"/>
      <x v="5"/>
      <x v="1"/>
      <x v="3"/>
      <x v="2715"/>
      <x v="1985"/>
      <x v="3"/>
      <x/>
    </i>
    <i r="1">
      <x v="2488"/>
      <x v="2705"/>
      <x v="275"/>
      <x v="3"/>
      <x v="2"/>
      <x v="6"/>
      <x v="1"/>
      <x v="5"/>
      <x v="2716"/>
      <x v="1254"/>
      <x v="3"/>
      <x/>
    </i>
    <i r="1">
      <x v="2489"/>
      <x v="2706"/>
      <x v="2467"/>
      <x v="5"/>
      <x v="4"/>
      <x v="5"/>
      <x v="1"/>
      <x v="3"/>
      <x v="2717"/>
      <x v="3262"/>
      <x v="3"/>
      <x/>
    </i>
    <i r="1">
      <x v="2490"/>
      <x v="2707"/>
      <x v="2468"/>
      <x v="5"/>
      <x v="4"/>
      <x v="9"/>
      <x v="1"/>
      <x v="4"/>
      <x v="2718"/>
      <x v="433"/>
      <x v="3"/>
      <x/>
    </i>
    <i r="1">
      <x v="2491"/>
      <x v="2708"/>
      <x v="2469"/>
      <x v="4"/>
      <x v="3"/>
      <x v="6"/>
      <x v="1"/>
      <x v="5"/>
      <x v="2719"/>
      <x v="3533"/>
      <x v="3"/>
      <x/>
    </i>
    <i r="1">
      <x v="2492"/>
      <x v="2709"/>
      <x v="2470"/>
      <x v="5"/>
      <x v="4"/>
      <x v="4"/>
      <x v="1"/>
      <x v="3"/>
      <x v="2720"/>
      <x v="2366"/>
      <x v="3"/>
      <x/>
    </i>
    <i r="1">
      <x v="2493"/>
      <x v="2710"/>
      <x v="2471"/>
      <x v="5"/>
      <x v="4"/>
      <x v="4"/>
      <x v="1"/>
      <x v="3"/>
      <x v="2721"/>
      <x v="3534"/>
      <x v="3"/>
      <x/>
    </i>
    <i r="1">
      <x v="2494"/>
      <x v="2711"/>
      <x v="2472"/>
      <x v="5"/>
      <x v="4"/>
      <x v="8"/>
      <x v="1"/>
      <x v="2"/>
      <x v="2722"/>
      <x v="192"/>
      <x v="3"/>
      <x/>
    </i>
    <i r="1">
      <x v="2495"/>
      <x v="2712"/>
      <x v="2473"/>
      <x v="1"/>
      <x v="1"/>
      <x v="3"/>
      <x v="1"/>
      <x v="3"/>
      <x v="2723"/>
      <x v="993"/>
      <x v="3"/>
      <x/>
    </i>
    <i r="1">
      <x v="2496"/>
      <x v="2713"/>
      <x v="2474"/>
      <x v="5"/>
      <x v="4"/>
      <x v="8"/>
      <x v="1"/>
      <x v="2"/>
      <x v="2724"/>
      <x v="2204"/>
      <x v="3"/>
      <x/>
    </i>
    <i r="1">
      <x v="2497"/>
      <x v="2714"/>
      <x v="1372"/>
      <x v="5"/>
      <x v="4"/>
      <x v="8"/>
      <x v="1"/>
      <x v="2"/>
      <x v="2725"/>
      <x v="193"/>
      <x v="3"/>
      <x/>
    </i>
    <i r="1">
      <x v="2498"/>
      <x v="2715"/>
      <x v="2475"/>
      <x v="5"/>
      <x v="4"/>
      <x v="8"/>
      <x v="1"/>
      <x v="2"/>
      <x v="2726"/>
      <x v="3535"/>
      <x v="3"/>
      <x/>
    </i>
    <i r="1">
      <x v="2499"/>
      <x v="2716"/>
      <x v="2476"/>
      <x v="5"/>
      <x v="4"/>
      <x v="8"/>
      <x v="1"/>
      <x v="2"/>
      <x v="2727"/>
      <x v="1430"/>
      <x v="3"/>
      <x/>
    </i>
    <i r="1">
      <x v="2500"/>
      <x v="2717"/>
      <x v="2477"/>
      <x v="5"/>
      <x v="4"/>
      <x v="8"/>
      <x/>
      <x v="4"/>
      <x v="2728"/>
      <x v="3536"/>
      <x v="3"/>
      <x/>
    </i>
    <i r="1">
      <x v="2501"/>
      <x v="2718"/>
      <x v="2478"/>
      <x v="5"/>
      <x v="4"/>
      <x v="6"/>
      <x v="1"/>
      <x v="5"/>
      <x v="2729"/>
      <x v="3537"/>
      <x v="3"/>
      <x/>
    </i>
    <i r="1">
      <x v="2502"/>
      <x v="2719"/>
      <x v="2479"/>
      <x v="5"/>
      <x v="4"/>
      <x v="8"/>
      <x v="1"/>
      <x v="2"/>
      <x v="2730"/>
      <x v="3538"/>
      <x v="3"/>
      <x/>
    </i>
    <i r="1">
      <x v="2503"/>
      <x v="2720"/>
      <x v="2480"/>
      <x v="5"/>
      <x v="4"/>
      <x v="4"/>
      <x v="1"/>
      <x v="3"/>
      <x v="2731"/>
      <x v="557"/>
      <x v="3"/>
      <x/>
    </i>
    <i r="1">
      <x v="2504"/>
      <x v="2721"/>
      <x v="2481"/>
      <x v="5"/>
      <x v="4"/>
      <x v="6"/>
      <x v="1"/>
      <x v="5"/>
      <x v="2732"/>
      <x v="3539"/>
      <x v="3"/>
      <x/>
    </i>
    <i r="1">
      <x v="2505"/>
      <x v="2722"/>
      <x v="1306"/>
      <x v="5"/>
      <x v="4"/>
      <x v="8"/>
      <x v="1"/>
      <x v="2"/>
      <x v="2733"/>
      <x v="618"/>
      <x v="3"/>
      <x/>
    </i>
    <i r="1">
      <x v="2506"/>
      <x v="2723"/>
      <x v="2482"/>
      <x v="5"/>
      <x v="4"/>
      <x v="8"/>
      <x v="1"/>
      <x v="2"/>
      <x v="2734"/>
      <x v="2453"/>
      <x v="3"/>
      <x/>
    </i>
    <i r="1">
      <x v="2508"/>
      <x v="2725"/>
      <x v="2484"/>
      <x v="5"/>
      <x v="4"/>
      <x v="8"/>
      <x v="1"/>
      <x v="2"/>
      <x v="2736"/>
      <x v="2412"/>
      <x v="3"/>
      <x/>
    </i>
    <i r="1">
      <x v="2509"/>
      <x v="2726"/>
      <x v="2485"/>
      <x v="5"/>
      <x v="4"/>
      <x v="3"/>
      <x v="1"/>
      <x v="3"/>
      <x v="2737"/>
      <x v="3541"/>
      <x v="3"/>
      <x/>
    </i>
    <i r="1">
      <x v="2510"/>
      <x v="2727"/>
      <x v="1371"/>
      <x v="5"/>
      <x v="4"/>
      <x v="8"/>
      <x v="1"/>
      <x v="2"/>
      <x v="2738"/>
      <x v="3542"/>
      <x v="3"/>
      <x/>
    </i>
    <i r="1">
      <x v="2511"/>
      <x v="2728"/>
      <x v="2486"/>
      <x v="5"/>
      <x v="4"/>
      <x v="8"/>
      <x v="1"/>
      <x v="2"/>
      <x v="2739"/>
      <x v="1756"/>
      <x v="3"/>
      <x/>
    </i>
    <i r="1">
      <x v="2512"/>
      <x v="2729"/>
      <x v="376"/>
      <x v="5"/>
      <x v="4"/>
      <x v="4"/>
      <x v="1"/>
      <x v="3"/>
      <x v="2740"/>
      <x v="1998"/>
      <x v="3"/>
      <x/>
    </i>
    <i r="1">
      <x v="2513"/>
      <x v="2730"/>
      <x v="2487"/>
      <x v="5"/>
      <x v="4"/>
      <x v="8"/>
      <x v="1"/>
      <x v="2"/>
      <x v="2741"/>
      <x v="2213"/>
      <x v="3"/>
      <x/>
    </i>
    <i r="1">
      <x v="2514"/>
      <x v="2731"/>
      <x v="2488"/>
      <x v="3"/>
      <x v="2"/>
      <x v="4"/>
      <x v="1"/>
      <x v="3"/>
      <x v="2742"/>
      <x v="3543"/>
      <x v="3"/>
      <x/>
    </i>
    <i r="1">
      <x v="2515"/>
      <x v="2732"/>
      <x v="2489"/>
      <x v="5"/>
      <x v="4"/>
      <x v="8"/>
      <x/>
      <x v="4"/>
      <x v="2743"/>
      <x v="1134"/>
      <x v="3"/>
      <x/>
    </i>
    <i r="1">
      <x v="2516"/>
      <x v="2733"/>
      <x v="2490"/>
      <x v="5"/>
      <x v="4"/>
      <x v="9"/>
      <x v="1"/>
      <x v="4"/>
      <x v="2744"/>
      <x v="931"/>
      <x v="3"/>
      <x/>
    </i>
    <i r="1">
      <x v="2517"/>
      <x v="2734"/>
      <x v="2491"/>
      <x v="5"/>
      <x v="4"/>
      <x v="4"/>
      <x v="1"/>
      <x v="3"/>
      <x v="2745"/>
      <x v="1582"/>
      <x v="3"/>
      <x/>
    </i>
    <i r="1">
      <x v="2518"/>
      <x v="2735"/>
      <x v="2492"/>
      <x v="4"/>
      <x v="3"/>
      <x v="4"/>
      <x v="1"/>
      <x v="3"/>
      <x v="2746"/>
      <x v="1583"/>
      <x v="3"/>
      <x/>
    </i>
    <i r="1">
      <x v="2519"/>
      <x v="2736"/>
      <x v="2493"/>
      <x v="4"/>
      <x v="3"/>
      <x v="5"/>
      <x v="1"/>
      <x v="3"/>
      <x v="2747"/>
      <x v="1583"/>
      <x v="3"/>
      <x/>
    </i>
    <i r="1">
      <x v="2520"/>
      <x v="2736"/>
      <x v="2494"/>
      <x v="4"/>
      <x v="3"/>
      <x v="4"/>
      <x v="1"/>
      <x v="3"/>
      <x v="2747"/>
      <x v="1583"/>
      <x v="3"/>
      <x/>
    </i>
    <i r="1">
      <x v="2521"/>
      <x v="2736"/>
      <x v="2495"/>
      <x v="4"/>
      <x v="3"/>
      <x v="4"/>
      <x v="1"/>
      <x v="3"/>
      <x v="2747"/>
      <x v="1583"/>
      <x v="3"/>
      <x/>
    </i>
    <i r="1">
      <x v="2522"/>
      <x v="2736"/>
      <x v="2496"/>
      <x v="4"/>
      <x v="3"/>
      <x v="4"/>
      <x v="1"/>
      <x v="3"/>
      <x v="2747"/>
      <x v="1583"/>
      <x v="3"/>
      <x/>
    </i>
    <i r="1">
      <x v="2523"/>
      <x v="2737"/>
      <x v="2497"/>
      <x v="4"/>
      <x v="3"/>
      <x v="4"/>
      <x v="1"/>
      <x v="3"/>
      <x v="2748"/>
      <x v="1583"/>
      <x v="3"/>
      <x/>
    </i>
    <i r="1">
      <x v="2524"/>
      <x v="2738"/>
      <x v="2498"/>
      <x v="4"/>
      <x v="3"/>
      <x v="4"/>
      <x v="1"/>
      <x v="3"/>
      <x v="2749"/>
      <x v="1583"/>
      <x v="3"/>
      <x/>
    </i>
    <i r="1">
      <x v="2525"/>
      <x v="2739"/>
      <x v="2499"/>
      <x v="4"/>
      <x v="3"/>
      <x v="4"/>
      <x v="1"/>
      <x v="3"/>
      <x v="2750"/>
      <x v="2007"/>
      <x v="3"/>
      <x/>
    </i>
    <i r="1">
      <x v="2526"/>
      <x v="2740"/>
      <x v="2500"/>
      <x v="4"/>
      <x v="3"/>
      <x v="4"/>
      <x v="1"/>
      <x v="3"/>
      <x v="2751"/>
      <x v="2007"/>
      <x v="3"/>
      <x/>
    </i>
    <i r="1">
      <x v="2527"/>
      <x v="2741"/>
      <x v="2501"/>
      <x v="5"/>
      <x v="4"/>
      <x v="4"/>
      <x v="1"/>
      <x v="3"/>
      <x v="2752"/>
      <x v="2786"/>
      <x v="3"/>
      <x/>
    </i>
    <i r="1">
      <x v="2529"/>
      <x v="2743"/>
      <x v="2503"/>
      <x v="5"/>
      <x v="4"/>
      <x v="8"/>
      <x v="1"/>
      <x v="2"/>
      <x v="2754"/>
      <x v="250"/>
      <x v="3"/>
      <x/>
    </i>
    <i r="1">
      <x v="2530"/>
      <x v="2744"/>
      <x v="2504"/>
      <x v="5"/>
      <x v="4"/>
      <x v="5"/>
      <x v="1"/>
      <x v="3"/>
      <x v="2755"/>
      <x v="1035"/>
      <x v="3"/>
      <x/>
    </i>
    <i r="1">
      <x v="2531"/>
      <x v="2745"/>
      <x v="2505"/>
      <x v="5"/>
      <x v="4"/>
      <x v="4"/>
      <x v="1"/>
      <x v="3"/>
      <x v="2756"/>
      <x v="3544"/>
      <x v="3"/>
      <x/>
    </i>
    <i r="1">
      <x v="2536"/>
      <x v="2750"/>
      <x v="2510"/>
      <x v="5"/>
      <x v="4"/>
      <x v="8"/>
      <x v="1"/>
      <x v="2"/>
      <x v="2761"/>
      <x v="2958"/>
      <x v="3"/>
      <x/>
    </i>
    <i r="1">
      <x v="2537"/>
      <x v="2751"/>
      <x v="2511"/>
      <x v="3"/>
      <x v="2"/>
      <x v="6"/>
      <x v="1"/>
      <x v="5"/>
      <x v="2762"/>
      <x v="2931"/>
      <x v="3"/>
      <x/>
    </i>
    <i r="1">
      <x v="2539"/>
      <x v="2753"/>
      <x v="2513"/>
      <x v="5"/>
      <x v="4"/>
      <x v="6"/>
      <x v="1"/>
      <x v="5"/>
      <x v="2764"/>
      <x v="3547"/>
      <x v="3"/>
      <x/>
    </i>
    <i r="1">
      <x v="2540"/>
      <x v="2754"/>
      <x v="2514"/>
      <x v="5"/>
      <x v="4"/>
      <x v="8"/>
      <x v="1"/>
      <x v="2"/>
      <x v="2765"/>
      <x v="3548"/>
      <x v="3"/>
      <x/>
    </i>
    <i r="1">
      <x v="2541"/>
      <x v="2755"/>
      <x v="2515"/>
      <x/>
      <x/>
      <x v="11"/>
      <x v="1"/>
      <x v="7"/>
      <x v="2766"/>
      <x v="3549"/>
      <x v="3"/>
      <x/>
    </i>
    <i r="1">
      <x v="2542"/>
      <x v="2756"/>
      <x v="2516"/>
      <x/>
      <x/>
      <x v="11"/>
      <x v="1"/>
      <x v="7"/>
      <x v="2767"/>
      <x v="3550"/>
      <x v="3"/>
      <x/>
    </i>
    <i r="1">
      <x v="2543"/>
      <x v="2757"/>
      <x v="2516"/>
      <x/>
      <x/>
      <x v="6"/>
      <x v="1"/>
      <x v="5"/>
      <x v="2768"/>
      <x v="573"/>
      <x v="3"/>
      <x/>
    </i>
    <i r="1">
      <x v="2544"/>
      <x v="2758"/>
      <x v="2517"/>
      <x v="5"/>
      <x v="4"/>
      <x v="8"/>
      <x/>
      <x v="4"/>
      <x v="2769"/>
      <x v="3551"/>
      <x v="3"/>
      <x/>
    </i>
    <i r="1">
      <x v="2545"/>
      <x v="2759"/>
      <x v="2518"/>
      <x v="5"/>
      <x v="4"/>
      <x v="6"/>
      <x v="1"/>
      <x v="5"/>
      <x v="2770"/>
      <x v="3552"/>
      <x v="3"/>
      <x/>
    </i>
    <i r="1">
      <x v="2546"/>
      <x v="2760"/>
      <x v="2519"/>
      <x v="4"/>
      <x v="3"/>
      <x v="4"/>
      <x v="1"/>
      <x v="3"/>
      <x v="2771"/>
      <x v="3553"/>
      <x v="3"/>
      <x/>
    </i>
    <i r="1">
      <x v="2547"/>
      <x v="2761"/>
      <x v="2520"/>
      <x v="5"/>
      <x v="4"/>
      <x v="5"/>
      <x/>
      <x v="6"/>
      <x v="2772"/>
      <x v="535"/>
      <x v="3"/>
      <x/>
    </i>
    <i r="1">
      <x v="2548"/>
      <x v="2762"/>
      <x v="2521"/>
      <x v="5"/>
      <x v="4"/>
      <x/>
      <x v="1"/>
      <x v="3"/>
      <x v="2773"/>
      <x v="2866"/>
      <x v="3"/>
      <x/>
    </i>
    <i r="1">
      <x v="2549"/>
      <x v="2763"/>
      <x v="2522"/>
      <x v="5"/>
      <x v="4"/>
      <x v="8"/>
      <x v="1"/>
      <x v="2"/>
      <x v="2774"/>
      <x v="3554"/>
      <x v="3"/>
      <x/>
    </i>
    <i r="1">
      <x v="2550"/>
      <x v="2764"/>
      <x v="2523"/>
      <x v="5"/>
      <x v="4"/>
      <x v="8"/>
      <x v="1"/>
      <x v="2"/>
      <x v="2775"/>
      <x v="269"/>
      <x v="3"/>
      <x/>
    </i>
    <i r="1">
      <x v="2551"/>
      <x v="2765"/>
      <x v="444"/>
      <x v="5"/>
      <x v="4"/>
      <x v="5"/>
      <x v="1"/>
      <x v="3"/>
      <x v="2776"/>
      <x v="3555"/>
      <x v="3"/>
      <x/>
    </i>
    <i r="1">
      <x v="2552"/>
      <x v="2766"/>
      <x v="2524"/>
      <x v="5"/>
      <x v="4"/>
      <x v="10"/>
      <x v="1"/>
      <x v="7"/>
      <x v="2777"/>
      <x v="3556"/>
      <x v="3"/>
      <x/>
    </i>
    <i r="1">
      <x v="2553"/>
      <x v="2767"/>
      <x v="2525"/>
      <x v="5"/>
      <x v="4"/>
      <x v="4"/>
      <x v="1"/>
      <x v="3"/>
      <x v="2778"/>
      <x v="3557"/>
      <x v="3"/>
      <x/>
    </i>
    <i r="1">
      <x v="2554"/>
      <x v="2768"/>
      <x v="2526"/>
      <x v="5"/>
      <x v="4"/>
      <x v="8"/>
      <x v="1"/>
      <x v="2"/>
      <x v="2779"/>
      <x v="3558"/>
      <x v="3"/>
      <x/>
    </i>
    <i r="1">
      <x v="2555"/>
      <x v="2769"/>
      <x v="2527"/>
      <x v="3"/>
      <x v="2"/>
      <x v="8"/>
      <x v="1"/>
      <x v="2"/>
      <x v="2780"/>
      <x v="1821"/>
      <x v="3"/>
      <x/>
    </i>
    <i r="1">
      <x v="2556"/>
      <x v="2770"/>
      <x v="1980"/>
      <x v="5"/>
      <x v="4"/>
      <x v="5"/>
      <x v="1"/>
      <x v="3"/>
      <x v="2781"/>
      <x v="2272"/>
      <x v="3"/>
      <x/>
    </i>
    <i r="1">
      <x v="2557"/>
      <x v="2771"/>
      <x v="2528"/>
      <x v="5"/>
      <x v="4"/>
      <x v="8"/>
      <x v="1"/>
      <x v="2"/>
      <x v="2782"/>
      <x v="787"/>
      <x v="3"/>
      <x/>
    </i>
    <i r="1">
      <x v="2558"/>
      <x v="2772"/>
      <x v="2529"/>
      <x v="5"/>
      <x v="4"/>
      <x v="8"/>
      <x v="1"/>
      <x v="2"/>
      <x v="2783"/>
      <x v="2877"/>
      <x v="3"/>
      <x/>
    </i>
    <i r="1">
      <x v="2559"/>
      <x v="2773"/>
      <x v="2530"/>
      <x v="5"/>
      <x v="4"/>
      <x v="8"/>
      <x v="1"/>
      <x v="2"/>
      <x v="2784"/>
      <x v="2799"/>
      <x v="3"/>
      <x/>
    </i>
    <i r="1">
      <x v="2560"/>
      <x v="2774"/>
      <x v="2531"/>
      <x v="5"/>
      <x v="4"/>
      <x v="6"/>
      <x v="1"/>
      <x v="5"/>
      <x v="2785"/>
      <x v="2364"/>
      <x v="3"/>
      <x/>
    </i>
    <i r="1">
      <x v="2561"/>
      <x v="2775"/>
      <x v="2532"/>
      <x v="5"/>
      <x v="4"/>
      <x v="8"/>
      <x v="1"/>
      <x v="2"/>
      <x v="2786"/>
      <x v="882"/>
      <x v="3"/>
      <x/>
    </i>
    <i r="1">
      <x v="2562"/>
      <x v="2776"/>
      <x v="2533"/>
      <x v="4"/>
      <x v="3"/>
      <x v="4"/>
      <x v="1"/>
      <x v="3"/>
      <x v="2787"/>
      <x v="1120"/>
      <x v="3"/>
      <x/>
    </i>
    <i r="1">
      <x v="2563"/>
      <x v="2777"/>
      <x v="861"/>
      <x v="5"/>
      <x v="4"/>
      <x v="5"/>
      <x v="1"/>
      <x v="3"/>
      <x v="2788"/>
      <x v="1692"/>
      <x v="3"/>
      <x/>
    </i>
    <i r="1">
      <x v="2564"/>
      <x v="2778"/>
      <x v="2534"/>
      <x v="5"/>
      <x v="4"/>
      <x v="8"/>
      <x v="1"/>
      <x v="2"/>
      <x v="2789"/>
      <x v="2484"/>
      <x v="3"/>
      <x/>
    </i>
    <i r="1">
      <x v="2565"/>
      <x v="2779"/>
      <x v="2535"/>
      <x v="5"/>
      <x v="4"/>
      <x v="8"/>
      <x v="1"/>
      <x v="2"/>
      <x v="2790"/>
      <x v="895"/>
      <x v="3"/>
      <x/>
    </i>
    <i r="1">
      <x v="2566"/>
      <x v="2780"/>
      <x v="2536"/>
      <x v="4"/>
      <x v="3"/>
      <x v="4"/>
      <x v="1"/>
      <x v="3"/>
      <x v="2791"/>
      <x v="2613"/>
      <x v="3"/>
      <x/>
    </i>
    <i r="1">
      <x v="2567"/>
      <x v="2781"/>
      <x v="2537"/>
      <x v="5"/>
      <x v="4"/>
      <x v="4"/>
      <x v="1"/>
      <x v="3"/>
      <x v="2792"/>
      <x v="3536"/>
      <x v="3"/>
      <x/>
    </i>
    <i r="1">
      <x v="2568"/>
      <x v="2782"/>
      <x v="2538"/>
      <x v="5"/>
      <x v="4"/>
      <x v="8"/>
      <x v="1"/>
      <x v="2"/>
      <x v="2793"/>
      <x v="1074"/>
      <x v="3"/>
      <x/>
    </i>
    <i r="1">
      <x v="2569"/>
      <x v="2783"/>
      <x v="2539"/>
      <x v="5"/>
      <x v="4"/>
      <x v="8"/>
      <x v="1"/>
      <x v="2"/>
      <x v="2794"/>
      <x v="1074"/>
      <x v="3"/>
      <x/>
    </i>
    <i r="1">
      <x v="2570"/>
      <x v="2784"/>
      <x v="2540"/>
      <x v="5"/>
      <x v="4"/>
      <x v="8"/>
      <x v="1"/>
      <x v="2"/>
      <x v="2795"/>
      <x v="3559"/>
      <x v="3"/>
      <x/>
    </i>
    <i r="1">
      <x v="2571"/>
      <x v="2785"/>
      <x v="2541"/>
      <x v="5"/>
      <x v="4"/>
      <x v="6"/>
      <x v="1"/>
      <x v="5"/>
      <x v="2796"/>
      <x v="3560"/>
      <x v="3"/>
      <x/>
    </i>
    <i r="1">
      <x v="2572"/>
      <x v="2786"/>
      <x v="2542"/>
      <x v="5"/>
      <x v="4"/>
      <x v="4"/>
      <x v="1"/>
      <x v="3"/>
      <x v="2797"/>
      <x v="3561"/>
      <x v="3"/>
      <x/>
    </i>
    <i r="1">
      <x v="2573"/>
      <x v="2787"/>
      <x v="2543"/>
      <x v="5"/>
      <x v="4"/>
      <x v="4"/>
      <x v="1"/>
      <x v="3"/>
      <x v="2798"/>
      <x v="3562"/>
      <x v="3"/>
      <x/>
    </i>
    <i r="1">
      <x v="2574"/>
      <x v="2788"/>
      <x v="2544"/>
      <x v="5"/>
      <x v="4"/>
      <x v="5"/>
      <x v="1"/>
      <x v="3"/>
      <x v="2799"/>
      <x v="3563"/>
      <x v="3"/>
      <x/>
    </i>
    <i r="1">
      <x v="2575"/>
      <x v="2789"/>
      <x v="2545"/>
      <x v="5"/>
      <x v="4"/>
      <x v="3"/>
      <x v="1"/>
      <x v="3"/>
      <x v="2800"/>
      <x v="3564"/>
      <x v="3"/>
      <x/>
    </i>
    <i r="1">
      <x v="2576"/>
      <x v="2790"/>
      <x v="2546"/>
      <x v="5"/>
      <x v="4"/>
      <x v="8"/>
      <x v="1"/>
      <x v="2"/>
      <x v="2801"/>
      <x v="1076"/>
      <x v="3"/>
      <x/>
    </i>
    <i r="1">
      <x v="2577"/>
      <x v="2791"/>
      <x v="2547"/>
      <x v="5"/>
      <x v="4"/>
      <x v="8"/>
      <x v="1"/>
      <x v="2"/>
      <x v="2802"/>
      <x v="3049"/>
      <x v="3"/>
      <x/>
    </i>
    <i r="1">
      <x v="2578"/>
      <x v="2792"/>
      <x v="2548"/>
      <x v="5"/>
      <x v="4"/>
      <x v="8"/>
      <x v="1"/>
      <x v="2"/>
      <x v="2803"/>
      <x v="2489"/>
      <x v="3"/>
      <x/>
    </i>
    <i r="1">
      <x v="2579"/>
      <x v="2793"/>
      <x v="512"/>
      <x v="5"/>
      <x v="4"/>
      <x/>
      <x v="1"/>
      <x v="3"/>
      <x v="2804"/>
      <x v="773"/>
      <x v="3"/>
      <x/>
    </i>
    <i r="1">
      <x v="2580"/>
      <x v="2794"/>
      <x v="2549"/>
      <x v="5"/>
      <x v="4"/>
      <x v="4"/>
      <x v="1"/>
      <x v="3"/>
      <x v="2805"/>
      <x v="3565"/>
      <x v="3"/>
      <x/>
    </i>
    <i r="1">
      <x v="2581"/>
      <x v="2795"/>
      <x v="2550"/>
      <x v="5"/>
      <x v="4"/>
      <x v="8"/>
      <x v="1"/>
      <x v="2"/>
      <x v="2806"/>
      <x v="3209"/>
      <x v="3"/>
      <x/>
    </i>
    <i r="1">
      <x v="2582"/>
      <x v="2796"/>
      <x v="2551"/>
      <x v="5"/>
      <x v="4"/>
      <x v="8"/>
      <x v="1"/>
      <x v="2"/>
      <x v="2807"/>
      <x v="631"/>
      <x v="3"/>
      <x/>
    </i>
    <i r="1">
      <x v="2583"/>
      <x v="2797"/>
      <x v="2552"/>
      <x v="3"/>
      <x v="2"/>
      <x v="4"/>
      <x v="1"/>
      <x v="3"/>
      <x v="2808"/>
      <x v="3566"/>
      <x v="3"/>
      <x/>
    </i>
    <i r="1">
      <x v="2584"/>
      <x v="2797"/>
      <x v="2553"/>
      <x v="3"/>
      <x v="2"/>
      <x v="4"/>
      <x v="1"/>
      <x v="3"/>
      <x v="2808"/>
      <x v="3566"/>
      <x v="3"/>
      <x/>
    </i>
    <i r="1">
      <x v="2585"/>
      <x v="2798"/>
      <x v="2554"/>
      <x v="3"/>
      <x v="2"/>
      <x v="4"/>
      <x v="1"/>
      <x v="3"/>
      <x v="2809"/>
      <x v="3566"/>
      <x v="3"/>
      <x/>
    </i>
    <i r="1">
      <x v="2586"/>
      <x v="2798"/>
      <x v="2555"/>
      <x v="3"/>
      <x v="2"/>
      <x v="4"/>
      <x v="1"/>
      <x v="3"/>
      <x v="2809"/>
      <x v="3566"/>
      <x v="3"/>
      <x/>
    </i>
    <i r="1">
      <x v="2587"/>
      <x v="2799"/>
      <x v="2556"/>
      <x v="3"/>
      <x v="2"/>
      <x v="4"/>
      <x v="1"/>
      <x v="3"/>
      <x v="2810"/>
      <x v="3566"/>
      <x v="3"/>
      <x/>
    </i>
    <i r="1">
      <x v="2588"/>
      <x v="2800"/>
      <x v="2557"/>
      <x v="3"/>
      <x v="2"/>
      <x v="4"/>
      <x v="1"/>
      <x v="3"/>
      <x v="2811"/>
      <x v="3566"/>
      <x v="3"/>
      <x/>
    </i>
    <i r="1">
      <x v="2589"/>
      <x v="2800"/>
      <x v="2558"/>
      <x v="3"/>
      <x v="2"/>
      <x v="4"/>
      <x v="1"/>
      <x v="3"/>
      <x v="2811"/>
      <x v="3566"/>
      <x v="3"/>
      <x/>
    </i>
    <i r="1">
      <x v="2590"/>
      <x v="2801"/>
      <x v="2559"/>
      <x v="5"/>
      <x v="4"/>
      <x v="8"/>
      <x v="1"/>
      <x v="2"/>
      <x v="2812"/>
      <x v="3567"/>
      <x v="3"/>
      <x/>
    </i>
    <i r="1">
      <x v="2591"/>
      <x v="2802"/>
      <x v="2560"/>
      <x v="5"/>
      <x v="4"/>
      <x v="8"/>
      <x v="1"/>
      <x v="2"/>
      <x v="2813"/>
      <x v="1080"/>
      <x v="3"/>
      <x/>
    </i>
    <i r="1">
      <x v="2592"/>
      <x v="2803"/>
      <x v="2561"/>
      <x v="5"/>
      <x v="4"/>
      <x v="4"/>
      <x v="1"/>
      <x v="3"/>
      <x v="2814"/>
      <x v="3568"/>
      <x v="3"/>
      <x/>
    </i>
    <i r="1">
      <x v="2593"/>
      <x v="2804"/>
      <x v="2562"/>
      <x v="5"/>
      <x v="4"/>
      <x v="6"/>
      <x v="1"/>
      <x v="5"/>
      <x v="2815"/>
      <x v="912"/>
      <x v="3"/>
      <x/>
    </i>
    <i r="1">
      <x v="2594"/>
      <x v="2805"/>
      <x v="2563"/>
      <x v="5"/>
      <x v="4"/>
      <x/>
      <x v="1"/>
      <x v="3"/>
      <x v="2816"/>
      <x v="463"/>
      <x v="3"/>
      <x/>
    </i>
    <i r="1">
      <x v="2595"/>
      <x v="2806"/>
      <x v="2564"/>
      <x v="5"/>
      <x v="4"/>
      <x/>
      <x v="1"/>
      <x v="3"/>
      <x v="2817"/>
      <x v="471"/>
      <x v="3"/>
      <x/>
    </i>
    <i r="1">
      <x v="2596"/>
      <x v="2807"/>
      <x v="2565"/>
      <x v="4"/>
      <x v="3"/>
      <x v="6"/>
      <x v="1"/>
      <x v="5"/>
      <x v="2818"/>
      <x v="3169"/>
      <x v="3"/>
      <x/>
    </i>
    <i r="1">
      <x v="2597"/>
      <x v="2808"/>
      <x v="2566"/>
      <x v="26"/>
      <x v="22"/>
      <x v="4"/>
      <x/>
      <x v="6"/>
      <x v="2819"/>
      <x v="3569"/>
      <x v="3"/>
      <x v="2"/>
    </i>
    <i r="1">
      <x v="2598"/>
      <x v="2809"/>
      <x v="2567"/>
      <x v="25"/>
      <x v="21"/>
      <x v="4"/>
      <x/>
      <x v="6"/>
      <x v="2823"/>
      <x v="3570"/>
      <x v="3"/>
      <x v="2"/>
    </i>
    <i r="1">
      <x v="2599"/>
      <x v="2810"/>
      <x v="2568"/>
      <x v="25"/>
      <x v="21"/>
      <x v="4"/>
      <x/>
      <x v="6"/>
      <x v="2824"/>
      <x v="1114"/>
      <x v="3"/>
      <x v="2"/>
    </i>
    <i r="1">
      <x v="2600"/>
      <x v="2811"/>
      <x v="2569"/>
      <x v="11"/>
      <x v="7"/>
      <x v="4"/>
      <x/>
      <x v="6"/>
      <x v="2825"/>
      <x v="3571"/>
      <x v="3"/>
      <x v="2"/>
    </i>
    <i r="1">
      <x v="2601"/>
      <x v="2812"/>
      <x v="2570"/>
      <x v="14"/>
      <x v="10"/>
      <x v="3"/>
      <x/>
      <x v="6"/>
      <x v="2826"/>
      <x v="3572"/>
      <x v="3"/>
      <x v="2"/>
    </i>
    <i r="1">
      <x v="2602"/>
      <x v="2813"/>
      <x v="2571"/>
      <x v="20"/>
      <x v="16"/>
      <x v="4"/>
      <x v="1"/>
      <x v="3"/>
      <x v="2827"/>
      <x v="2032"/>
      <x v="3"/>
      <x v="2"/>
    </i>
    <i r="1">
      <x v="2603"/>
      <x v="2814"/>
      <x v="2572"/>
      <x v="19"/>
      <x v="15"/>
      <x v="3"/>
      <x v="1"/>
      <x v="3"/>
      <x v="2828"/>
      <x v="478"/>
      <x v="3"/>
      <x v="2"/>
    </i>
    <i r="1">
      <x v="2604"/>
      <x v="2815"/>
      <x v="2573"/>
      <x v="13"/>
      <x v="9"/>
      <x v="3"/>
      <x/>
      <x v="6"/>
      <x v="2830"/>
      <x v="3576"/>
      <x v="3"/>
      <x v="2"/>
    </i>
    <i r="1">
      <x v="2605"/>
      <x v="2816"/>
      <x v="2574"/>
      <x v="21"/>
      <x v="17"/>
      <x v="4"/>
      <x v="1"/>
      <x v="3"/>
      <x v="2834"/>
      <x v="423"/>
      <x v="3"/>
      <x v="2"/>
    </i>
    <i r="1">
      <x v="2606"/>
      <x v="2818"/>
      <x v="2575"/>
      <x v="33"/>
      <x v="29"/>
      <x v="4"/>
      <x/>
      <x v="6"/>
      <x v="2836"/>
      <x v="3577"/>
      <x v="3"/>
      <x v="2"/>
    </i>
    <i r="1">
      <x v="2607"/>
      <x v="2819"/>
      <x v="2576"/>
      <x v="14"/>
      <x v="10"/>
      <x v="3"/>
      <x v="1"/>
      <x v="3"/>
      <x v="2837"/>
      <x v="674"/>
      <x v="3"/>
      <x v="2"/>
    </i>
    <i r="1">
      <x v="2608"/>
      <x v="2820"/>
      <x v="2577"/>
      <x v="11"/>
      <x v="7"/>
      <x v="4"/>
      <x v="1"/>
      <x v="3"/>
      <x v="2838"/>
      <x v="1022"/>
      <x v="3"/>
      <x v="2"/>
    </i>
    <i r="1">
      <x v="2609"/>
      <x v="2821"/>
      <x v="2578"/>
      <x v="22"/>
      <x v="18"/>
      <x v="1"/>
      <x/>
      <x v="1"/>
      <x v="2841"/>
      <x v="204"/>
      <x v="3"/>
      <x v="2"/>
    </i>
    <i r="1">
      <x v="2610"/>
      <x v="2822"/>
      <x v="2579"/>
      <x v="22"/>
      <x v="18"/>
      <x v="4"/>
      <x/>
      <x v="6"/>
      <x v="2842"/>
      <x v="3204"/>
      <x v="3"/>
      <x v="2"/>
    </i>
    <i r="1">
      <x v="2611"/>
      <x v="2824"/>
      <x v="2580"/>
      <x v="30"/>
      <x v="26"/>
      <x v="8"/>
      <x v="1"/>
      <x v="2"/>
      <x v="2844"/>
      <x v="3580"/>
      <x v="3"/>
      <x v="2"/>
    </i>
    <i r="1">
      <x v="2612"/>
      <x v="2825"/>
      <x v="2581"/>
      <x v="30"/>
      <x v="26"/>
      <x v="8"/>
      <x v="1"/>
      <x v="2"/>
      <x v="2845"/>
      <x v="3580"/>
      <x v="3"/>
      <x v="2"/>
    </i>
    <i r="1">
      <x v="2613"/>
      <x v="2828"/>
      <x v="2582"/>
      <x v="11"/>
      <x v="7"/>
      <x v="10"/>
      <x/>
      <x v="7"/>
      <x v="2850"/>
      <x v="1393"/>
      <x v="3"/>
      <x v="2"/>
    </i>
    <i r="1">
      <x v="2614"/>
      <x v="2833"/>
      <x v="2583"/>
      <x v="21"/>
      <x v="17"/>
      <x v="6"/>
      <x v="1"/>
      <x v="5"/>
      <x v="2858"/>
      <x v="3597"/>
      <x v="3"/>
      <x v="2"/>
    </i>
    <i r="1">
      <x v="2616"/>
      <x v="2835"/>
      <x v="2585"/>
      <x v="19"/>
      <x v="15"/>
      <x v="4"/>
      <x/>
      <x v="6"/>
      <x v="2860"/>
      <x v="3598"/>
      <x v="3"/>
      <x v="2"/>
    </i>
    <i r="1">
      <x v="2617"/>
      <x v="2836"/>
      <x v="2586"/>
      <x v="15"/>
      <x v="11"/>
      <x v="4"/>
      <x v="1"/>
      <x v="3"/>
      <x v="2861"/>
      <x v="819"/>
      <x v="3"/>
      <x v="2"/>
    </i>
    <i r="1">
      <x v="2618"/>
      <x v="2837"/>
      <x v="2587"/>
      <x v="21"/>
      <x v="17"/>
      <x v="5"/>
      <x v="1"/>
      <x v="3"/>
      <x v="2862"/>
      <x v="3599"/>
      <x v="3"/>
      <x v="2"/>
    </i>
    <i r="1">
      <x v="2620"/>
      <x v="2839"/>
      <x v="2589"/>
      <x v="33"/>
      <x v="29"/>
      <x v="4"/>
      <x/>
      <x v="6"/>
      <x v="2864"/>
      <x v="3241"/>
      <x v="3"/>
      <x v="2"/>
    </i>
    <i r="1">
      <x v="2621"/>
      <x v="2840"/>
      <x v="2590"/>
      <x v="18"/>
      <x v="14"/>
      <x v="6"/>
      <x v="1"/>
      <x v="5"/>
      <x v="2865"/>
      <x v="2558"/>
      <x v="3"/>
      <x v="2"/>
    </i>
    <i r="1">
      <x v="2622"/>
      <x v="2841"/>
      <x v="2591"/>
      <x v="16"/>
      <x v="12"/>
      <x v="4"/>
      <x v="1"/>
      <x v="3"/>
      <x v="2866"/>
      <x v="2414"/>
      <x v="3"/>
      <x v="2"/>
    </i>
    <i r="1">
      <x v="2626"/>
      <x v="2845"/>
      <x v="2595"/>
      <x v="24"/>
      <x v="20"/>
      <x v="4"/>
      <x/>
      <x v="6"/>
      <x v="2870"/>
      <x v="3603"/>
      <x v="3"/>
      <x v="2"/>
    </i>
    <i r="1">
      <x v="2627"/>
      <x v="2846"/>
      <x v="2596"/>
      <x v="11"/>
      <x v="7"/>
      <x v="6"/>
      <x v="1"/>
      <x v="5"/>
      <x v="2871"/>
      <x v="3604"/>
      <x v="3"/>
      <x v="2"/>
    </i>
    <i r="1">
      <x v="2629"/>
      <x v="2848"/>
      <x v="2598"/>
      <x v="22"/>
      <x v="18"/>
      <x v="4"/>
      <x v="1"/>
      <x v="3"/>
      <x v="2873"/>
      <x v="473"/>
      <x v="3"/>
      <x v="2"/>
    </i>
    <i r="1">
      <x v="2630"/>
      <x v="2849"/>
      <x v="2599"/>
      <x v="22"/>
      <x v="18"/>
      <x v="3"/>
      <x/>
      <x v="6"/>
      <x v="2874"/>
      <x v="3301"/>
      <x v="3"/>
      <x v="2"/>
    </i>
    <i r="1">
      <x v="2631"/>
      <x v="2850"/>
      <x v="2600"/>
      <x v="25"/>
      <x v="21"/>
      <x v="6"/>
      <x v="1"/>
      <x v="5"/>
      <x v="2875"/>
      <x v="3572"/>
      <x v="3"/>
      <x v="2"/>
    </i>
    <i r="1">
      <x v="2632"/>
      <x v="2851"/>
      <x v="2601"/>
      <x v="30"/>
      <x v="26"/>
      <x v="4"/>
      <x v="1"/>
      <x v="3"/>
      <x v="2876"/>
      <x v="1145"/>
      <x v="3"/>
      <x v="2"/>
    </i>
    <i r="1">
      <x v="2633"/>
      <x v="2852"/>
      <x v="2602"/>
      <x v="30"/>
      <x v="26"/>
      <x v="4"/>
      <x v="1"/>
      <x v="3"/>
      <x v="2877"/>
      <x v="3606"/>
      <x v="3"/>
      <x v="2"/>
    </i>
    <i r="1">
      <x v="2634"/>
      <x v="2853"/>
      <x v="2603"/>
      <x v="30"/>
      <x v="26"/>
      <x v="4"/>
      <x v="1"/>
      <x v="3"/>
      <x v="2878"/>
      <x v="1147"/>
      <x v="3"/>
      <x v="2"/>
    </i>
    <i r="1">
      <x v="2635"/>
      <x v="2854"/>
      <x v="2604"/>
      <x v="17"/>
      <x v="13"/>
      <x v="4"/>
      <x v="1"/>
      <x v="3"/>
      <x v="2879"/>
      <x v="600"/>
      <x v="3"/>
      <x v="2"/>
    </i>
    <i r="1">
      <x v="2637"/>
      <x v="2856"/>
      <x v="2606"/>
      <x v="17"/>
      <x v="13"/>
      <x v="4"/>
      <x v="1"/>
      <x v="3"/>
      <x v="2881"/>
      <x v="260"/>
      <x v="3"/>
      <x v="2"/>
    </i>
    <i r="1">
      <x v="2638"/>
      <x v="2857"/>
      <x v="2607"/>
      <x v="17"/>
      <x v="13"/>
      <x v="4"/>
      <x v="1"/>
      <x v="3"/>
      <x v="2882"/>
      <x v="1410"/>
      <x v="3"/>
      <x v="2"/>
    </i>
    <i r="1">
      <x v="2640"/>
      <x v="2859"/>
      <x v="2609"/>
      <x v="17"/>
      <x v="13"/>
      <x v="4"/>
      <x v="1"/>
      <x v="3"/>
      <x v="2884"/>
      <x v="3608"/>
      <x v="3"/>
      <x v="2"/>
    </i>
    <i r="1">
      <x v="2641"/>
      <x v="2860"/>
      <x v="2610"/>
      <x v="30"/>
      <x v="26"/>
      <x v="8"/>
      <x/>
      <x v="4"/>
      <x v="2885"/>
      <x v="1544"/>
      <x v="3"/>
      <x v="2"/>
    </i>
    <i r="1">
      <x v="2643"/>
      <x v="2862"/>
      <x v="2612"/>
      <x v="11"/>
      <x v="7"/>
      <x v="4"/>
      <x v="1"/>
      <x v="3"/>
      <x v="2887"/>
      <x v="3610"/>
      <x v="3"/>
      <x v="2"/>
    </i>
    <i r="1">
      <x v="2644"/>
      <x v="2863"/>
      <x v="2613"/>
      <x v="11"/>
      <x v="7"/>
      <x v="4"/>
      <x v="1"/>
      <x v="3"/>
      <x v="2888"/>
      <x v="3611"/>
      <x v="3"/>
      <x v="2"/>
    </i>
    <i r="1">
      <x v="2645"/>
      <x v="2864"/>
      <x v="2614"/>
      <x v="11"/>
      <x v="7"/>
      <x v="4"/>
      <x v="1"/>
      <x v="3"/>
      <x v="2889"/>
      <x v="3612"/>
      <x v="3"/>
      <x v="2"/>
    </i>
    <i r="1">
      <x v="2646"/>
      <x v="2865"/>
      <x v="2615"/>
      <x v="11"/>
      <x v="7"/>
      <x v="4"/>
      <x v="1"/>
      <x v="3"/>
      <x v="2890"/>
      <x v="3613"/>
      <x v="3"/>
      <x v="2"/>
    </i>
    <i r="1">
      <x v="2647"/>
      <x v="2866"/>
      <x v="2616"/>
      <x v="11"/>
      <x v="7"/>
      <x v="4"/>
      <x v="1"/>
      <x v="3"/>
      <x v="2891"/>
      <x v="3614"/>
      <x v="3"/>
      <x v="2"/>
    </i>
    <i r="1">
      <x v="2649"/>
      <x v="2868"/>
      <x v="2618"/>
      <x v="22"/>
      <x v="18"/>
      <x v="4"/>
      <x v="1"/>
      <x v="3"/>
      <x v="2893"/>
      <x v="3615"/>
      <x v="3"/>
      <x v="2"/>
    </i>
    <i r="1">
      <x v="2650"/>
      <x v="2869"/>
      <x v="2619"/>
      <x v="26"/>
      <x v="22"/>
      <x v="6"/>
      <x/>
      <x v="8"/>
      <x v="2894"/>
      <x v="3616"/>
      <x v="3"/>
      <x v="2"/>
    </i>
    <i r="1">
      <x v="2651"/>
      <x v="2870"/>
      <x v="2620"/>
      <x v="14"/>
      <x v="10"/>
      <x v="6"/>
      <x/>
      <x v="8"/>
      <x v="2895"/>
      <x v="3617"/>
      <x v="3"/>
      <x v="2"/>
    </i>
    <i r="1">
      <x v="2652"/>
      <x v="2871"/>
      <x v="2621"/>
      <x v="33"/>
      <x v="29"/>
      <x v="4"/>
      <x v="1"/>
      <x v="3"/>
      <x v="2896"/>
      <x v="3618"/>
      <x v="3"/>
      <x v="2"/>
    </i>
    <i r="1">
      <x v="2654"/>
      <x v="2873"/>
      <x v="2623"/>
      <x v="31"/>
      <x v="27"/>
      <x v="6"/>
      <x/>
      <x v="8"/>
      <x v="2898"/>
      <x v="3619"/>
      <x v="3"/>
      <x v="2"/>
    </i>
    <i r="1">
      <x v="2656"/>
      <x v="2875"/>
      <x v="2625"/>
      <x v="11"/>
      <x v="7"/>
      <x v="4"/>
      <x v="1"/>
      <x v="3"/>
      <x v="2900"/>
      <x v="3620"/>
      <x v="3"/>
      <x v="2"/>
    </i>
    <i r="1">
      <x v="2657"/>
      <x v="2876"/>
      <x v="2626"/>
      <x v="11"/>
      <x v="7"/>
      <x v="4"/>
      <x v="1"/>
      <x v="3"/>
      <x v="2901"/>
      <x v="3621"/>
      <x v="3"/>
      <x v="2"/>
    </i>
    <i r="1">
      <x v="2658"/>
      <x v="2877"/>
      <x v="2627"/>
      <x v="22"/>
      <x v="18"/>
      <x v="6"/>
      <x/>
      <x v="8"/>
      <x v="2902"/>
      <x v="3622"/>
      <x v="3"/>
      <x v="2"/>
    </i>
    <i r="1">
      <x v="2659"/>
      <x v="2878"/>
      <x v="2628"/>
      <x v="20"/>
      <x v="16"/>
      <x v="1"/>
      <x v="1"/>
      <x v="1"/>
      <x v="2903"/>
      <x v="1290"/>
      <x v="3"/>
      <x v="2"/>
    </i>
    <i r="1">
      <x v="2660"/>
      <x v="2879"/>
      <x v="2629"/>
      <x v="11"/>
      <x v="7"/>
      <x v="1"/>
      <x/>
      <x v="1"/>
      <x v="2904"/>
      <x v="184"/>
      <x v="3"/>
      <x v="2"/>
    </i>
    <i r="1">
      <x v="2661"/>
      <x v="2880"/>
      <x v="2630"/>
      <x v="16"/>
      <x v="12"/>
      <x v="6"/>
      <x/>
      <x v="8"/>
      <x v="2905"/>
      <x v="3623"/>
      <x v="3"/>
      <x v="2"/>
    </i>
    <i r="1">
      <x v="2662"/>
      <x v="2881"/>
      <x v="2631"/>
      <x v="28"/>
      <x v="24"/>
      <x v="5"/>
      <x/>
      <x v="6"/>
      <x v="2906"/>
      <x v="3624"/>
      <x v="3"/>
      <x v="2"/>
    </i>
    <i r="1">
      <x v="2663"/>
      <x v="2882"/>
      <x v="2632"/>
      <x v="15"/>
      <x v="11"/>
      <x v="4"/>
      <x/>
      <x v="6"/>
      <x v="2907"/>
      <x v="3625"/>
      <x v="3"/>
      <x v="2"/>
    </i>
    <i r="1">
      <x v="2664"/>
      <x v="2883"/>
      <x v="2633"/>
      <x v="38"/>
      <x v="34"/>
      <x v="4"/>
      <x/>
      <x v="6"/>
      <x v="2908"/>
      <x v="3369"/>
      <x v="3"/>
      <x v="1"/>
    </i>
    <i r="1">
      <x v="2665"/>
      <x v="2884"/>
      <x v="2634"/>
      <x v="47"/>
      <x v="43"/>
      <x v="8"/>
      <x v="1"/>
      <x v="2"/>
      <x v="2909"/>
      <x v="710"/>
      <x v="3"/>
      <x v="1"/>
    </i>
    <i r="1">
      <x v="2666"/>
      <x v="2885"/>
      <x v="2635"/>
      <x v="38"/>
      <x v="34"/>
      <x v="4"/>
      <x/>
      <x v="6"/>
      <x v="2910"/>
      <x v="3626"/>
      <x v="3"/>
      <x v="1"/>
    </i>
    <i r="1">
      <x v="2667"/>
      <x v="2887"/>
      <x v="2636"/>
      <x v="37"/>
      <x v="33"/>
      <x v="4"/>
      <x/>
      <x v="6"/>
      <x v="2912"/>
      <x v="1694"/>
      <x v="3"/>
      <x v="1"/>
    </i>
    <i r="1">
      <x v="2668"/>
      <x v="2889"/>
      <x v="2637"/>
      <x v="48"/>
      <x v="44"/>
      <x v="5"/>
      <x/>
      <x v="6"/>
      <x v="2915"/>
      <x v="3628"/>
      <x v="3"/>
      <x v="1"/>
    </i>
    <i r="1">
      <x v="2669"/>
      <x v="2890"/>
      <x v="2638"/>
      <x v="38"/>
      <x v="34"/>
      <x v="5"/>
      <x v="1"/>
      <x v="3"/>
      <x v="2916"/>
      <x v="3629"/>
      <x v="3"/>
      <x v="1"/>
    </i>
    <i r="1">
      <x v="2670"/>
      <x v="2892"/>
      <x v="2639"/>
      <x v="35"/>
      <x v="31"/>
      <x v="2"/>
      <x/>
      <x v="9"/>
      <x v="2918"/>
      <x v="3632"/>
      <x v="3"/>
      <x v="1"/>
    </i>
    <i r="1">
      <x v="2671"/>
      <x v="2895"/>
      <x v="2640"/>
      <x v="51"/>
      <x v="47"/>
      <x v="6"/>
      <x/>
      <x v="8"/>
      <x v="2923"/>
      <x v="3634"/>
      <x v="3"/>
      <x v="1"/>
    </i>
    <i r="1">
      <x v="2672"/>
      <x v="2896"/>
      <x v="2641"/>
      <x v="37"/>
      <x v="33"/>
      <x v="2"/>
      <x/>
      <x v="9"/>
      <x v="2924"/>
      <x v="3635"/>
      <x v="3"/>
      <x v="1"/>
    </i>
    <i r="1">
      <x v="2673"/>
      <x v="2897"/>
      <x v="2642"/>
      <x v="37"/>
      <x v="33"/>
      <x v="2"/>
      <x/>
      <x v="9"/>
      <x v="2925"/>
      <x v="3636"/>
      <x v="3"/>
      <x v="1"/>
    </i>
    <i r="1">
      <x v="2674"/>
      <x v="2901"/>
      <x v="2644"/>
      <x v="49"/>
      <x v="45"/>
      <x v="8"/>
      <x v="1"/>
      <x v="2"/>
      <x v="2930"/>
      <x v="2399"/>
      <x v="3"/>
      <x v="1"/>
    </i>
    <i r="1">
      <x v="2677"/>
      <x v="2909"/>
      <x v="2648"/>
      <x v="49"/>
      <x v="45"/>
      <x v="8"/>
      <x/>
      <x v="4"/>
      <x v="2939"/>
      <x v="1011"/>
      <x v="3"/>
      <x v="1"/>
    </i>
    <i r="1">
      <x v="2678"/>
      <x v="2910"/>
      <x v="2649"/>
      <x v="49"/>
      <x v="45"/>
      <x v="8"/>
      <x/>
      <x v="4"/>
      <x v="2940"/>
      <x v="1308"/>
      <x v="3"/>
      <x v="1"/>
    </i>
    <i r="1">
      <x v="2681"/>
      <x v="2913"/>
      <x v="2652"/>
      <x v="39"/>
      <x v="35"/>
      <x v="5"/>
      <x v="1"/>
      <x v="3"/>
      <x v="2943"/>
      <x v="422"/>
      <x v="3"/>
      <x v="1"/>
    </i>
    <i r="1">
      <x v="2682"/>
      <x v="2914"/>
      <x v="2653"/>
      <x v="35"/>
      <x v="31"/>
      <x v="3"/>
      <x v="1"/>
      <x v="3"/>
      <x v="2944"/>
      <x v="3649"/>
      <x v="3"/>
      <x v="1"/>
    </i>
    <i r="1">
      <x v="2683"/>
      <x v="2915"/>
      <x v="2654"/>
      <x v="37"/>
      <x v="33"/>
      <x v="5"/>
      <x v="1"/>
      <x v="3"/>
      <x v="2945"/>
      <x v="2601"/>
      <x v="3"/>
      <x v="1"/>
    </i>
    <i r="1">
      <x v="2684"/>
      <x v="2916"/>
      <x v="2655"/>
      <x v="35"/>
      <x v="31"/>
      <x v="4"/>
      <x v="1"/>
      <x v="3"/>
      <x v="2946"/>
      <x v="3650"/>
      <x v="3"/>
      <x v="1"/>
    </i>
    <i r="1">
      <x v="2686"/>
      <x v="2918"/>
      <x v="2657"/>
      <x v="37"/>
      <x v="33"/>
      <x v="6"/>
      <x v="1"/>
      <x v="5"/>
      <x v="2948"/>
      <x v="3652"/>
      <x v="3"/>
      <x v="1"/>
    </i>
    <i r="1">
      <x v="2687"/>
      <x v="2919"/>
      <x v="2658"/>
      <x v="48"/>
      <x v="44"/>
      <x v="3"/>
      <x/>
      <x v="6"/>
      <x v="2949"/>
      <x v="3265"/>
      <x v="3"/>
      <x v="1"/>
    </i>
    <i r="1">
      <x v="2688"/>
      <x v="2920"/>
      <x v="2659"/>
      <x v="44"/>
      <x v="40"/>
      <x v="4"/>
      <x v="1"/>
      <x v="3"/>
      <x v="2950"/>
      <x v="2161"/>
      <x v="3"/>
      <x v="1"/>
    </i>
    <i r="1">
      <x v="2689"/>
      <x v="2921"/>
      <x v="2660"/>
      <x v="50"/>
      <x v="46"/>
      <x v="4"/>
      <x v="1"/>
      <x v="3"/>
      <x v="2951"/>
      <x v="1488"/>
      <x v="3"/>
      <x v="1"/>
    </i>
    <i r="1">
      <x v="2690"/>
      <x v="2922"/>
      <x v="2661"/>
      <x v="38"/>
      <x v="34"/>
      <x v="8"/>
      <x/>
      <x v="4"/>
      <x v="2952"/>
      <x v="3653"/>
      <x v="3"/>
      <x v="1"/>
    </i>
    <i r="1">
      <x v="2692"/>
      <x v="2924"/>
      <x v="2663"/>
      <x v="47"/>
      <x v="43"/>
      <x v="4"/>
      <x/>
      <x v="6"/>
      <x v="2954"/>
      <x v="2624"/>
      <x v="3"/>
      <x v="1"/>
    </i>
    <i r="1">
      <x v="2694"/>
      <x v="2926"/>
      <x v="2665"/>
      <x v="37"/>
      <x v="33"/>
      <x v="4"/>
      <x v="1"/>
      <x v="3"/>
      <x v="2956"/>
      <x v="1780"/>
      <x v="3"/>
      <x v="1"/>
    </i>
    <i r="1">
      <x v="2695"/>
      <x v="2927"/>
      <x v="2666"/>
      <x v="37"/>
      <x v="33"/>
      <x v="4"/>
      <x v="1"/>
      <x v="3"/>
      <x v="2957"/>
      <x v="1780"/>
      <x v="3"/>
      <x v="1"/>
    </i>
    <i r="1">
      <x v="2696"/>
      <x v="2927"/>
      <x v="2667"/>
      <x v="37"/>
      <x v="33"/>
      <x v="4"/>
      <x v="1"/>
      <x v="3"/>
      <x v="2957"/>
      <x v="1780"/>
      <x v="3"/>
      <x v="1"/>
    </i>
    <i r="1">
      <x v="2697"/>
      <x v="2927"/>
      <x v="2668"/>
      <x v="37"/>
      <x v="33"/>
      <x v="4"/>
      <x v="1"/>
      <x v="3"/>
      <x v="2957"/>
      <x v="1780"/>
      <x v="3"/>
      <x v="1"/>
    </i>
    <i r="1">
      <x v="2698"/>
      <x v="2928"/>
      <x v="2669"/>
      <x v="37"/>
      <x v="33"/>
      <x v="4"/>
      <x v="1"/>
      <x v="3"/>
      <x v="2958"/>
      <x v="1780"/>
      <x v="3"/>
      <x v="1"/>
    </i>
    <i r="1">
      <x v="2699"/>
      <x v="2929"/>
      <x v="2670"/>
      <x v="37"/>
      <x v="33"/>
      <x v="4"/>
      <x v="1"/>
      <x v="3"/>
      <x v="2959"/>
      <x v="1780"/>
      <x v="3"/>
      <x v="1"/>
    </i>
    <i r="1">
      <x v="2700"/>
      <x v="2930"/>
      <x v="2671"/>
      <x v="37"/>
      <x v="33"/>
      <x v="4"/>
      <x v="1"/>
      <x v="3"/>
      <x v="2960"/>
      <x v="1780"/>
      <x v="3"/>
      <x v="1"/>
    </i>
    <i r="1">
      <x v="2701"/>
      <x v="2930"/>
      <x v="2672"/>
      <x v="37"/>
      <x v="33"/>
      <x v="4"/>
      <x v="1"/>
      <x v="3"/>
      <x v="2960"/>
      <x v="1780"/>
      <x v="3"/>
      <x v="1"/>
    </i>
    <i r="1">
      <x v="2702"/>
      <x v="2931"/>
      <x v="2673"/>
      <x v="37"/>
      <x v="33"/>
      <x v="4"/>
      <x v="1"/>
      <x v="3"/>
      <x v="2961"/>
      <x v="1780"/>
      <x v="3"/>
      <x v="1"/>
    </i>
    <i r="1">
      <x v="2703"/>
      <x v="2932"/>
      <x v="2674"/>
      <x v="37"/>
      <x v="33"/>
      <x v="4"/>
      <x v="1"/>
      <x v="3"/>
      <x v="2962"/>
      <x v="1780"/>
      <x v="3"/>
      <x v="1"/>
    </i>
    <i r="1">
      <x v="2704"/>
      <x v="2933"/>
      <x v="2675"/>
      <x v="37"/>
      <x v="33"/>
      <x v="4"/>
      <x v="1"/>
      <x v="3"/>
      <x v="2963"/>
      <x v="1780"/>
      <x v="3"/>
      <x v="1"/>
    </i>
    <i r="1">
      <x v="2705"/>
      <x v="2934"/>
      <x v="2676"/>
      <x v="37"/>
      <x v="33"/>
      <x v="4"/>
      <x v="1"/>
      <x v="3"/>
      <x v="2964"/>
      <x v="1780"/>
      <x v="3"/>
      <x v="1"/>
    </i>
    <i r="1">
      <x v="2706"/>
      <x v="2935"/>
      <x v="2677"/>
      <x v="37"/>
      <x v="33"/>
      <x v="4"/>
      <x v="1"/>
      <x v="3"/>
      <x v="2965"/>
      <x v="1780"/>
      <x v="3"/>
      <x v="1"/>
    </i>
    <i r="1">
      <x v="2707"/>
      <x v="2935"/>
      <x v="2678"/>
      <x v="37"/>
      <x v="33"/>
      <x v="4"/>
      <x v="1"/>
      <x v="3"/>
      <x v="2965"/>
      <x v="1780"/>
      <x v="3"/>
      <x v="1"/>
    </i>
    <i r="1">
      <x v="2708"/>
      <x v="2936"/>
      <x v="2679"/>
      <x v="37"/>
      <x v="33"/>
      <x v="4"/>
      <x v="1"/>
      <x v="3"/>
      <x v="2966"/>
      <x v="1780"/>
      <x v="3"/>
      <x v="1"/>
    </i>
    <i r="1">
      <x v="2709"/>
      <x v="2936"/>
      <x v="2680"/>
      <x v="37"/>
      <x v="33"/>
      <x v="4"/>
      <x v="1"/>
      <x v="3"/>
      <x v="2966"/>
      <x v="1780"/>
      <x v="3"/>
      <x v="1"/>
    </i>
    <i r="1">
      <x v="2710"/>
      <x v="2936"/>
      <x v="2681"/>
      <x v="37"/>
      <x v="33"/>
      <x v="4"/>
      <x v="1"/>
      <x v="3"/>
      <x v="2966"/>
      <x v="1780"/>
      <x v="3"/>
      <x v="1"/>
    </i>
    <i r="1">
      <x v="2711"/>
      <x v="2937"/>
      <x v="2682"/>
      <x v="37"/>
      <x v="33"/>
      <x v="4"/>
      <x v="1"/>
      <x v="3"/>
      <x v="2967"/>
      <x v="1780"/>
      <x v="3"/>
      <x v="1"/>
    </i>
    <i r="1">
      <x v="2712"/>
      <x v="2938"/>
      <x v="2683"/>
      <x v="37"/>
      <x v="33"/>
      <x v="4"/>
      <x v="1"/>
      <x v="3"/>
      <x v="2968"/>
      <x v="1780"/>
      <x v="3"/>
      <x v="1"/>
    </i>
    <i r="1">
      <x v="2713"/>
      <x v="2938"/>
      <x v="2684"/>
      <x v="37"/>
      <x v="33"/>
      <x v="4"/>
      <x v="1"/>
      <x v="3"/>
      <x v="2968"/>
      <x v="1780"/>
      <x v="3"/>
      <x v="1"/>
    </i>
    <i r="1">
      <x v="2714"/>
      <x v="2938"/>
      <x v="2685"/>
      <x v="37"/>
      <x v="33"/>
      <x v="4"/>
      <x v="1"/>
      <x v="3"/>
      <x v="2968"/>
      <x v="1780"/>
      <x v="3"/>
      <x v="1"/>
    </i>
    <i r="1">
      <x v="2715"/>
      <x v="2939"/>
      <x v="2686"/>
      <x v="37"/>
      <x v="33"/>
      <x v="4"/>
      <x v="1"/>
      <x v="3"/>
      <x v="2969"/>
      <x v="1780"/>
      <x v="3"/>
      <x v="1"/>
    </i>
    <i r="1">
      <x v="2716"/>
      <x v="2940"/>
      <x v="2687"/>
      <x v="37"/>
      <x v="33"/>
      <x v="4"/>
      <x v="1"/>
      <x v="3"/>
      <x v="2970"/>
      <x v="1780"/>
      <x v="3"/>
      <x v="1"/>
    </i>
    <i r="1">
      <x v="2717"/>
      <x v="2941"/>
      <x v="2688"/>
      <x v="37"/>
      <x v="33"/>
      <x v="4"/>
      <x v="1"/>
      <x v="3"/>
      <x v="2971"/>
      <x v="1780"/>
      <x v="3"/>
      <x v="1"/>
    </i>
    <i r="1">
      <x v="2718"/>
      <x v="2942"/>
      <x v="2689"/>
      <x v="37"/>
      <x v="33"/>
      <x v="4"/>
      <x v="1"/>
      <x v="3"/>
      <x v="2972"/>
      <x v="1780"/>
      <x v="3"/>
      <x v="1"/>
    </i>
    <i r="1">
      <x v="2719"/>
      <x v="2942"/>
      <x v="2690"/>
      <x v="37"/>
      <x v="33"/>
      <x v="4"/>
      <x v="1"/>
      <x v="3"/>
      <x v="2972"/>
      <x v="1780"/>
      <x v="3"/>
      <x v="1"/>
    </i>
    <i r="1">
      <x v="2720"/>
      <x v="2942"/>
      <x v="2691"/>
      <x v="37"/>
      <x v="33"/>
      <x v="4"/>
      <x v="1"/>
      <x v="3"/>
      <x v="2972"/>
      <x v="1780"/>
      <x v="3"/>
      <x v="1"/>
    </i>
    <i r="1">
      <x v="2721"/>
      <x v="2943"/>
      <x v="2692"/>
      <x v="50"/>
      <x v="46"/>
      <x v="4"/>
      <x v="1"/>
      <x v="3"/>
      <x v="2973"/>
      <x v="3655"/>
      <x v="3"/>
      <x v="1"/>
    </i>
    <i r="1">
      <x v="2722"/>
      <x v="2944"/>
      <x v="2693"/>
      <x v="37"/>
      <x v="33"/>
      <x v="4"/>
      <x v="1"/>
      <x v="3"/>
      <x v="2974"/>
      <x v="1781"/>
      <x v="3"/>
      <x v="1"/>
    </i>
    <i r="1">
      <x v="2723"/>
      <x v="2944"/>
      <x v="2694"/>
      <x v="37"/>
      <x v="33"/>
      <x v="4"/>
      <x v="1"/>
      <x v="3"/>
      <x v="2974"/>
      <x v="1781"/>
      <x v="3"/>
      <x v="1"/>
    </i>
    <i r="1">
      <x v="2724"/>
      <x v="2944"/>
      <x v="2695"/>
      <x v="37"/>
      <x v="33"/>
      <x v="4"/>
      <x v="1"/>
      <x v="3"/>
      <x v="2974"/>
      <x v="1781"/>
      <x v="3"/>
      <x v="1"/>
    </i>
    <i r="1">
      <x v="2725"/>
      <x v="2945"/>
      <x v="2696"/>
      <x v="37"/>
      <x v="33"/>
      <x v="4"/>
      <x v="1"/>
      <x v="3"/>
      <x v="2975"/>
      <x v="1781"/>
      <x v="3"/>
      <x v="1"/>
    </i>
    <i r="1">
      <x v="2726"/>
      <x v="2946"/>
      <x v="2697"/>
      <x v="37"/>
      <x v="33"/>
      <x v="4"/>
      <x v="1"/>
      <x v="3"/>
      <x v="2976"/>
      <x v="1781"/>
      <x v="3"/>
      <x v="1"/>
    </i>
    <i r="1">
      <x v="2727"/>
      <x v="2946"/>
      <x v="2698"/>
      <x v="37"/>
      <x v="33"/>
      <x v="4"/>
      <x v="1"/>
      <x v="3"/>
      <x v="2976"/>
      <x v="1781"/>
      <x v="3"/>
      <x v="1"/>
    </i>
    <i r="1">
      <x v="2728"/>
      <x v="2947"/>
      <x v="2699"/>
      <x v="37"/>
      <x v="33"/>
      <x v="4"/>
      <x v="1"/>
      <x v="3"/>
      <x v="2977"/>
      <x v="1781"/>
      <x v="3"/>
      <x v="1"/>
    </i>
    <i r="1">
      <x v="2729"/>
      <x v="2946"/>
      <x v="2700"/>
      <x v="37"/>
      <x v="33"/>
      <x v="4"/>
      <x v="1"/>
      <x v="3"/>
      <x v="2976"/>
      <x v="1781"/>
      <x v="3"/>
      <x v="1"/>
    </i>
    <i r="1">
      <x v="2730"/>
      <x v="2947"/>
      <x v="2701"/>
      <x v="37"/>
      <x v="33"/>
      <x v="4"/>
      <x v="1"/>
      <x v="3"/>
      <x v="2977"/>
      <x v="1781"/>
      <x v="3"/>
      <x v="1"/>
    </i>
    <i r="1">
      <x v="2731"/>
      <x v="2948"/>
      <x v="2702"/>
      <x v="37"/>
      <x v="33"/>
      <x v="4"/>
      <x v="1"/>
      <x v="3"/>
      <x v="2978"/>
      <x v="1781"/>
      <x v="3"/>
      <x v="1"/>
    </i>
    <i r="1">
      <x v="2732"/>
      <x v="2948"/>
      <x v="2703"/>
      <x v="37"/>
      <x v="33"/>
      <x v="4"/>
      <x v="1"/>
      <x v="3"/>
      <x v="2978"/>
      <x v="1781"/>
      <x v="3"/>
      <x v="1"/>
    </i>
    <i r="1">
      <x v="2733"/>
      <x v="2949"/>
      <x v="2704"/>
      <x v="37"/>
      <x v="33"/>
      <x v="4"/>
      <x v="1"/>
      <x v="3"/>
      <x v="2979"/>
      <x v="1781"/>
      <x v="3"/>
      <x v="1"/>
    </i>
    <i r="1">
      <x v="2734"/>
      <x v="2950"/>
      <x v="2705"/>
      <x v="35"/>
      <x v="31"/>
      <x v="6"/>
      <x v="1"/>
      <x v="5"/>
      <x v="2980"/>
      <x v="3656"/>
      <x v="3"/>
      <x v="1"/>
    </i>
    <i r="1">
      <x v="2735"/>
      <x v="2951"/>
      <x v="2706"/>
      <x v="37"/>
      <x v="33"/>
      <x v="4"/>
      <x v="1"/>
      <x v="3"/>
      <x v="2981"/>
      <x v="3657"/>
      <x v="3"/>
      <x v="1"/>
    </i>
    <i r="1">
      <x v="2736"/>
      <x v="2952"/>
      <x v="2707"/>
      <x v="37"/>
      <x v="33"/>
      <x v="4"/>
      <x v="1"/>
      <x v="3"/>
      <x v="2982"/>
      <x v="3657"/>
      <x v="3"/>
      <x v="1"/>
    </i>
    <i r="1">
      <x v="2737"/>
      <x v="2953"/>
      <x v="2708"/>
      <x v="37"/>
      <x v="33"/>
      <x v="4"/>
      <x v="1"/>
      <x v="3"/>
      <x v="2983"/>
      <x v="1058"/>
      <x v="3"/>
      <x v="1"/>
    </i>
    <i r="1">
      <x v="2738"/>
      <x v="2953"/>
      <x v="2709"/>
      <x v="37"/>
      <x v="33"/>
      <x v="4"/>
      <x v="1"/>
      <x v="3"/>
      <x v="2983"/>
      <x v="1058"/>
      <x v="3"/>
      <x v="1"/>
    </i>
    <i r="1">
      <x v="2739"/>
      <x v="2953"/>
      <x v="2710"/>
      <x v="37"/>
      <x v="33"/>
      <x v="4"/>
      <x v="1"/>
      <x v="3"/>
      <x v="2983"/>
      <x v="1058"/>
      <x v="3"/>
      <x v="1"/>
    </i>
    <i r="1">
      <x v="2740"/>
      <x v="2954"/>
      <x v="2711"/>
      <x v="37"/>
      <x v="33"/>
      <x v="4"/>
      <x v="1"/>
      <x v="3"/>
      <x v="2984"/>
      <x v="1058"/>
      <x v="3"/>
      <x v="1"/>
    </i>
    <i r="1">
      <x v="2741"/>
      <x v="2955"/>
      <x v="2712"/>
      <x v="37"/>
      <x v="33"/>
      <x v="4"/>
      <x v="1"/>
      <x v="3"/>
      <x v="2985"/>
      <x v="1058"/>
      <x v="3"/>
      <x v="1"/>
    </i>
    <i r="1">
      <x v="2742"/>
      <x v="2956"/>
      <x v="2713"/>
      <x v="37"/>
      <x v="33"/>
      <x v="4"/>
      <x v="1"/>
      <x v="3"/>
      <x v="2986"/>
      <x v="1058"/>
      <x v="3"/>
      <x v="1"/>
    </i>
    <i r="1">
      <x v="2743"/>
      <x v="2956"/>
      <x v="2714"/>
      <x v="37"/>
      <x v="33"/>
      <x v="4"/>
      <x v="1"/>
      <x v="3"/>
      <x v="2986"/>
      <x v="1058"/>
      <x v="3"/>
      <x v="1"/>
    </i>
    <i r="1">
      <x v="2744"/>
      <x v="2956"/>
      <x v="2715"/>
      <x v="37"/>
      <x v="33"/>
      <x v="4"/>
      <x v="1"/>
      <x v="3"/>
      <x v="2986"/>
      <x v="1058"/>
      <x v="3"/>
      <x v="1"/>
    </i>
    <i r="1">
      <x v="2745"/>
      <x v="2957"/>
      <x v="2716"/>
      <x v="37"/>
      <x v="33"/>
      <x v="4"/>
      <x v="1"/>
      <x v="3"/>
      <x v="2987"/>
      <x v="1058"/>
      <x v="3"/>
      <x v="1"/>
    </i>
    <i r="1">
      <x v="2746"/>
      <x v="2957"/>
      <x v="2717"/>
      <x v="37"/>
      <x v="33"/>
      <x v="4"/>
      <x v="1"/>
      <x v="3"/>
      <x v="2987"/>
      <x v="1058"/>
      <x v="3"/>
      <x v="1"/>
    </i>
    <i r="1">
      <x v="2747"/>
      <x v="2957"/>
      <x v="2718"/>
      <x v="37"/>
      <x v="33"/>
      <x v="4"/>
      <x v="1"/>
      <x v="3"/>
      <x v="2987"/>
      <x v="1058"/>
      <x v="3"/>
      <x v="1"/>
    </i>
    <i r="1">
      <x v="2748"/>
      <x v="2957"/>
      <x v="2719"/>
      <x v="37"/>
      <x v="33"/>
      <x v="4"/>
      <x v="1"/>
      <x v="3"/>
      <x v="2987"/>
      <x v="1058"/>
      <x v="3"/>
      <x v="1"/>
    </i>
    <i r="1">
      <x v="2749"/>
      <x v="2957"/>
      <x v="2720"/>
      <x v="37"/>
      <x v="33"/>
      <x v="4"/>
      <x v="1"/>
      <x v="3"/>
      <x v="2987"/>
      <x v="1058"/>
      <x v="3"/>
      <x v="1"/>
    </i>
    <i r="1">
      <x v="2750"/>
      <x v="2958"/>
      <x v="2721"/>
      <x v="37"/>
      <x v="33"/>
      <x v="4"/>
      <x v="1"/>
      <x v="3"/>
      <x v="2988"/>
      <x v="1058"/>
      <x v="3"/>
      <x v="1"/>
    </i>
    <i r="1">
      <x v="2751"/>
      <x v="2959"/>
      <x v="2722"/>
      <x v="37"/>
      <x v="33"/>
      <x v="4"/>
      <x v="1"/>
      <x v="3"/>
      <x v="2989"/>
      <x v="1058"/>
      <x v="3"/>
      <x v="1"/>
    </i>
    <i r="1">
      <x v="2752"/>
      <x v="2960"/>
      <x v="2723"/>
      <x v="37"/>
      <x v="33"/>
      <x v="4"/>
      <x v="1"/>
      <x v="3"/>
      <x v="2990"/>
      <x v="1058"/>
      <x v="3"/>
      <x v="1"/>
    </i>
    <i r="1">
      <x v="2753"/>
      <x v="2960"/>
      <x v="2724"/>
      <x v="37"/>
      <x v="33"/>
      <x v="4"/>
      <x v="1"/>
      <x v="3"/>
      <x v="2990"/>
      <x v="1058"/>
      <x v="3"/>
      <x v="1"/>
    </i>
    <i r="1">
      <x v="2754"/>
      <x v="2961"/>
      <x v="2725"/>
      <x v="37"/>
      <x v="33"/>
      <x v="4"/>
      <x v="1"/>
      <x v="3"/>
      <x v="2991"/>
      <x v="1058"/>
      <x v="3"/>
      <x v="1"/>
    </i>
    <i r="1">
      <x v="2755"/>
      <x v="2962"/>
      <x v="2726"/>
      <x v="37"/>
      <x v="33"/>
      <x v="4"/>
      <x v="1"/>
      <x v="3"/>
      <x v="2992"/>
      <x v="1058"/>
      <x v="3"/>
      <x v="1"/>
    </i>
    <i r="1">
      <x v="2756"/>
      <x v="2963"/>
      <x v="2727"/>
      <x v="37"/>
      <x v="33"/>
      <x v="4"/>
      <x v="1"/>
      <x v="3"/>
      <x v="2993"/>
      <x v="3139"/>
      <x v="3"/>
      <x v="1"/>
    </i>
    <i r="1">
      <x v="2757"/>
      <x v="2963"/>
      <x v="2728"/>
      <x v="37"/>
      <x v="33"/>
      <x v="4"/>
      <x v="1"/>
      <x v="3"/>
      <x v="2993"/>
      <x v="3139"/>
      <x v="3"/>
      <x v="1"/>
    </i>
    <i r="1">
      <x v="2758"/>
      <x v="2964"/>
      <x v="2729"/>
      <x v="37"/>
      <x v="33"/>
      <x v="4"/>
      <x v="1"/>
      <x v="3"/>
      <x v="2994"/>
      <x v="3139"/>
      <x v="3"/>
      <x v="1"/>
    </i>
    <i r="1">
      <x v="2759"/>
      <x v="2965"/>
      <x v="2730"/>
      <x v="37"/>
      <x v="33"/>
      <x v="4"/>
      <x v="1"/>
      <x v="3"/>
      <x v="2995"/>
      <x v="3139"/>
      <x v="3"/>
      <x v="1"/>
    </i>
    <i r="1">
      <x v="2760"/>
      <x v="2966"/>
      <x v="2731"/>
      <x v="37"/>
      <x v="33"/>
      <x v="4"/>
      <x v="1"/>
      <x v="3"/>
      <x v="2996"/>
      <x v="3139"/>
      <x v="3"/>
      <x v="1"/>
    </i>
    <i r="1">
      <x v="2761"/>
      <x v="2965"/>
      <x v="2732"/>
      <x v="37"/>
      <x v="33"/>
      <x v="4"/>
      <x v="1"/>
      <x v="3"/>
      <x v="2995"/>
      <x v="3139"/>
      <x v="3"/>
      <x v="1"/>
    </i>
    <i r="1">
      <x v="2762"/>
      <x v="2965"/>
      <x v="2733"/>
      <x v="37"/>
      <x v="33"/>
      <x v="4"/>
      <x v="1"/>
      <x v="3"/>
      <x v="2995"/>
      <x v="3139"/>
      <x v="3"/>
      <x v="1"/>
    </i>
    <i r="1">
      <x v="2763"/>
      <x v="2967"/>
      <x v="2734"/>
      <x v="37"/>
      <x v="33"/>
      <x v="4"/>
      <x v="1"/>
      <x v="3"/>
      <x v="2997"/>
      <x v="3139"/>
      <x v="3"/>
      <x v="1"/>
    </i>
    <i r="1">
      <x v="2764"/>
      <x v="2967"/>
      <x v="2735"/>
      <x v="37"/>
      <x v="33"/>
      <x v="4"/>
      <x v="1"/>
      <x v="3"/>
      <x v="2997"/>
      <x v="3139"/>
      <x v="3"/>
      <x v="1"/>
    </i>
    <i r="1">
      <x v="2765"/>
      <x v="2967"/>
      <x v="2736"/>
      <x v="37"/>
      <x v="33"/>
      <x v="4"/>
      <x v="1"/>
      <x v="3"/>
      <x v="2997"/>
      <x v="3139"/>
      <x v="3"/>
      <x v="1"/>
    </i>
    <i r="1">
      <x v="2766"/>
      <x v="2966"/>
      <x v="2737"/>
      <x v="37"/>
      <x v="33"/>
      <x v="4"/>
      <x v="1"/>
      <x v="3"/>
      <x v="2996"/>
      <x v="3139"/>
      <x v="3"/>
      <x v="1"/>
    </i>
    <i r="1">
      <x v="2767"/>
      <x v="2966"/>
      <x v="2738"/>
      <x v="37"/>
      <x v="33"/>
      <x v="4"/>
      <x v="1"/>
      <x v="3"/>
      <x v="2996"/>
      <x v="3139"/>
      <x v="3"/>
      <x v="1"/>
    </i>
    <i r="1">
      <x v="2768"/>
      <x v="2968"/>
      <x v="2739"/>
      <x v="37"/>
      <x v="33"/>
      <x v="4"/>
      <x v="1"/>
      <x v="3"/>
      <x v="2998"/>
      <x v="3139"/>
      <x v="3"/>
      <x v="1"/>
    </i>
    <i r="1">
      <x v="2769"/>
      <x v="2968"/>
      <x v="2740"/>
      <x v="37"/>
      <x v="33"/>
      <x v="4"/>
      <x v="1"/>
      <x v="3"/>
      <x v="2998"/>
      <x v="3139"/>
      <x v="3"/>
      <x v="1"/>
    </i>
    <i r="1">
      <x v="2770"/>
      <x v="2969"/>
      <x v="2741"/>
      <x v="37"/>
      <x v="33"/>
      <x v="4"/>
      <x v="1"/>
      <x v="3"/>
      <x v="2999"/>
      <x v="3139"/>
      <x v="3"/>
      <x v="1"/>
    </i>
    <i r="1">
      <x v="2771"/>
      <x v="2970"/>
      <x v="2742"/>
      <x v="37"/>
      <x v="33"/>
      <x v="4"/>
      <x v="1"/>
      <x v="3"/>
      <x v="3000"/>
      <x v="3139"/>
      <x v="3"/>
      <x v="1"/>
    </i>
    <i r="1">
      <x v="2772"/>
      <x v="2970"/>
      <x v="2743"/>
      <x v="37"/>
      <x v="33"/>
      <x v="4"/>
      <x v="1"/>
      <x v="3"/>
      <x v="3000"/>
      <x v="3139"/>
      <x v="3"/>
      <x v="1"/>
    </i>
    <i r="1">
      <x v="2773"/>
      <x v="2971"/>
      <x v="2744"/>
      <x v="37"/>
      <x v="33"/>
      <x v="4"/>
      <x v="1"/>
      <x v="3"/>
      <x v="3001"/>
      <x v="3139"/>
      <x v="3"/>
      <x v="1"/>
    </i>
    <i r="1">
      <x v="2774"/>
      <x v="2971"/>
      <x v="2745"/>
      <x v="37"/>
      <x v="33"/>
      <x v="4"/>
      <x v="1"/>
      <x v="3"/>
      <x v="3001"/>
      <x v="3139"/>
      <x v="3"/>
      <x v="1"/>
    </i>
    <i r="1">
      <x v="2775"/>
      <x v="2972"/>
      <x v="2746"/>
      <x v="37"/>
      <x v="33"/>
      <x v="4"/>
      <x v="1"/>
      <x v="3"/>
      <x v="3002"/>
      <x v="2432"/>
      <x v="3"/>
      <x v="1"/>
    </i>
    <i r="1">
      <x v="2776"/>
      <x v="2972"/>
      <x v="2747"/>
      <x v="37"/>
      <x v="33"/>
      <x v="4"/>
      <x v="1"/>
      <x v="3"/>
      <x v="3002"/>
      <x v="2432"/>
      <x v="3"/>
      <x v="1"/>
    </i>
    <i r="1">
      <x v="2777"/>
      <x v="2973"/>
      <x v="2748"/>
      <x v="37"/>
      <x v="33"/>
      <x v="4"/>
      <x v="1"/>
      <x v="3"/>
      <x v="3003"/>
      <x v="2432"/>
      <x v="3"/>
      <x v="1"/>
    </i>
    <i r="1">
      <x v="2778"/>
      <x v="2974"/>
      <x v="2749"/>
      <x v="37"/>
      <x v="33"/>
      <x v="4"/>
      <x v="1"/>
      <x v="3"/>
      <x v="3004"/>
      <x v="2432"/>
      <x v="3"/>
      <x v="1"/>
    </i>
    <i r="1">
      <x v="2779"/>
      <x v="2975"/>
      <x v="2750"/>
      <x v="37"/>
      <x v="33"/>
      <x v="4"/>
      <x v="1"/>
      <x v="3"/>
      <x v="3005"/>
      <x v="3658"/>
      <x v="3"/>
      <x v="1"/>
    </i>
    <i r="1">
      <x v="2780"/>
      <x v="2976"/>
      <x v="2751"/>
      <x v="37"/>
      <x v="33"/>
      <x v="4"/>
      <x v="1"/>
      <x v="3"/>
      <x v="3006"/>
      <x v="288"/>
      <x v="3"/>
      <x v="1"/>
    </i>
    <i r="1">
      <x v="2781"/>
      <x v="2977"/>
      <x v="2752"/>
      <x v="37"/>
      <x v="33"/>
      <x v="4"/>
      <x v="1"/>
      <x v="3"/>
      <x v="3007"/>
      <x v="1745"/>
      <x v="3"/>
      <x v="1"/>
    </i>
    <i r="1">
      <x v="2782"/>
      <x v="2978"/>
      <x v="2753"/>
      <x v="37"/>
      <x v="33"/>
      <x v="4"/>
      <x v="1"/>
      <x v="3"/>
      <x v="3008"/>
      <x v="1745"/>
      <x v="3"/>
      <x v="1"/>
    </i>
    <i r="1">
      <x v="2783"/>
      <x v="2978"/>
      <x v="2754"/>
      <x v="37"/>
      <x v="33"/>
      <x v="4"/>
      <x v="1"/>
      <x v="3"/>
      <x v="3008"/>
      <x v="1745"/>
      <x v="3"/>
      <x v="1"/>
    </i>
    <i r="1">
      <x v="2784"/>
      <x v="2978"/>
      <x v="2755"/>
      <x v="37"/>
      <x v="33"/>
      <x v="4"/>
      <x v="1"/>
      <x v="3"/>
      <x v="3008"/>
      <x v="1745"/>
      <x v="3"/>
      <x v="1"/>
    </i>
    <i r="1">
      <x v="2785"/>
      <x v="2978"/>
      <x v="2756"/>
      <x v="37"/>
      <x v="33"/>
      <x v="4"/>
      <x v="1"/>
      <x v="3"/>
      <x v="3008"/>
      <x v="1745"/>
      <x v="3"/>
      <x v="1"/>
    </i>
    <i r="1">
      <x v="2786"/>
      <x v="2979"/>
      <x v="2757"/>
      <x v="48"/>
      <x v="44"/>
      <x v="4"/>
      <x v="1"/>
      <x v="3"/>
      <x v="3009"/>
      <x v="504"/>
      <x v="3"/>
      <x v="1"/>
    </i>
    <i r="1">
      <x v="2787"/>
      <x v="2980"/>
      <x v="2758"/>
      <x v="48"/>
      <x v="44"/>
      <x v="4"/>
      <x v="1"/>
      <x v="3"/>
      <x v="3010"/>
      <x v="3659"/>
      <x v="3"/>
      <x v="1"/>
    </i>
    <i r="1">
      <x v="2788"/>
      <x v="2981"/>
      <x v="2759"/>
      <x v="48"/>
      <x v="44"/>
      <x v="4"/>
      <x v="1"/>
      <x v="3"/>
      <x v="3011"/>
      <x v="505"/>
      <x v="3"/>
      <x v="1"/>
    </i>
    <i r="1">
      <x v="2789"/>
      <x v="2982"/>
      <x v="2760"/>
      <x v="48"/>
      <x v="44"/>
      <x v="4"/>
      <x v="1"/>
      <x v="3"/>
      <x v="3012"/>
      <x v="2827"/>
      <x v="3"/>
      <x v="1"/>
    </i>
    <i r="1">
      <x v="2790"/>
      <x v="2983"/>
      <x v="2761"/>
      <x v="48"/>
      <x v="44"/>
      <x v="4"/>
      <x v="1"/>
      <x v="3"/>
      <x v="3013"/>
      <x v="3660"/>
      <x v="3"/>
      <x v="1"/>
    </i>
    <i r="1">
      <x v="2791"/>
      <x v="2984"/>
      <x v="2762"/>
      <x v="48"/>
      <x v="44"/>
      <x v="4"/>
      <x v="1"/>
      <x v="3"/>
      <x v="3014"/>
      <x v="3661"/>
      <x v="3"/>
      <x v="1"/>
    </i>
    <i r="1">
      <x v="2792"/>
      <x v="2985"/>
      <x v="2763"/>
      <x v="48"/>
      <x v="44"/>
      <x v="4"/>
      <x v="1"/>
      <x v="3"/>
      <x v="3015"/>
      <x v="2643"/>
      <x v="3"/>
      <x v="1"/>
    </i>
    <i r="1">
      <x v="2793"/>
      <x v="2986"/>
      <x v="2764"/>
      <x v="48"/>
      <x v="44"/>
      <x v="4"/>
      <x v="1"/>
      <x v="3"/>
      <x v="3016"/>
      <x v="2643"/>
      <x v="3"/>
      <x v="1"/>
    </i>
    <i r="1">
      <x v="2794"/>
      <x v="2987"/>
      <x v="2765"/>
      <x v="37"/>
      <x v="33"/>
      <x v="4"/>
      <x v="1"/>
      <x v="3"/>
      <x v="3017"/>
      <x v="1429"/>
      <x v="3"/>
      <x v="1"/>
    </i>
    <i r="1">
      <x v="2795"/>
      <x v="2987"/>
      <x v="2766"/>
      <x v="37"/>
      <x v="33"/>
      <x v="4"/>
      <x v="1"/>
      <x v="3"/>
      <x v="3017"/>
      <x v="1429"/>
      <x v="3"/>
      <x v="1"/>
    </i>
    <i r="1">
      <x v="2796"/>
      <x v="2988"/>
      <x v="2767"/>
      <x v="37"/>
      <x v="33"/>
      <x v="4"/>
      <x v="1"/>
      <x v="3"/>
      <x v="3018"/>
      <x v="1429"/>
      <x v="3"/>
      <x v="1"/>
    </i>
    <i r="1">
      <x v="2797"/>
      <x v="2989"/>
      <x v="2768"/>
      <x v="37"/>
      <x v="33"/>
      <x v="4"/>
      <x v="1"/>
      <x v="3"/>
      <x v="3019"/>
      <x v="1429"/>
      <x v="3"/>
      <x v="1"/>
    </i>
    <i r="1">
      <x v="2798"/>
      <x v="2990"/>
      <x v="2769"/>
      <x v="37"/>
      <x v="33"/>
      <x v="4"/>
      <x v="1"/>
      <x v="3"/>
      <x v="3020"/>
      <x v="1429"/>
      <x v="3"/>
      <x v="1"/>
    </i>
    <i r="1">
      <x v="2799"/>
      <x v="2991"/>
      <x v="2770"/>
      <x v="37"/>
      <x v="33"/>
      <x v="4"/>
      <x v="1"/>
      <x v="3"/>
      <x v="3021"/>
      <x v="1429"/>
      <x v="3"/>
      <x v="1"/>
    </i>
    <i r="1">
      <x v="2800"/>
      <x v="2992"/>
      <x v="2771"/>
      <x v="37"/>
      <x v="33"/>
      <x v="4"/>
      <x v="1"/>
      <x v="3"/>
      <x v="2481"/>
      <x v="1484"/>
      <x v="3"/>
      <x v="1"/>
    </i>
    <i r="1">
      <x v="2801"/>
      <x v="2993"/>
      <x v="2772"/>
      <x v="37"/>
      <x v="33"/>
      <x v="4"/>
      <x v="1"/>
      <x v="3"/>
      <x v="3022"/>
      <x v="1484"/>
      <x v="3"/>
      <x v="1"/>
    </i>
    <i r="1">
      <x v="2802"/>
      <x v="2994"/>
      <x v="2773"/>
      <x v="37"/>
      <x v="33"/>
      <x v="4"/>
      <x v="1"/>
      <x v="3"/>
      <x v="3023"/>
      <x v="1484"/>
      <x v="3"/>
      <x v="1"/>
    </i>
    <i r="1">
      <x v="2803"/>
      <x v="2994"/>
      <x v="2774"/>
      <x v="37"/>
      <x v="33"/>
      <x v="4"/>
      <x v="1"/>
      <x v="3"/>
      <x v="3023"/>
      <x v="1484"/>
      <x v="3"/>
      <x v="1"/>
    </i>
    <i r="1">
      <x v="2804"/>
      <x v="2995"/>
      <x v="2775"/>
      <x v="37"/>
      <x v="33"/>
      <x v="4"/>
      <x v="1"/>
      <x v="3"/>
      <x v="3024"/>
      <x v="1484"/>
      <x v="3"/>
      <x v="1"/>
    </i>
    <i r="1">
      <x v="2805"/>
      <x v="2996"/>
      <x v="2776"/>
      <x v="37"/>
      <x v="33"/>
      <x v="4"/>
      <x v="1"/>
      <x v="3"/>
      <x v="3025"/>
      <x v="1413"/>
      <x v="3"/>
      <x v="1"/>
    </i>
    <i r="1">
      <x v="2806"/>
      <x v="2997"/>
      <x v="2777"/>
      <x v="37"/>
      <x v="33"/>
      <x v="4"/>
      <x v="1"/>
      <x v="3"/>
      <x v="3026"/>
      <x v="1413"/>
      <x v="3"/>
      <x v="1"/>
    </i>
    <i r="1">
      <x v="2807"/>
      <x v="2997"/>
      <x v="2778"/>
      <x v="37"/>
      <x v="33"/>
      <x v="4"/>
      <x v="1"/>
      <x v="3"/>
      <x v="3026"/>
      <x v="1413"/>
      <x v="3"/>
      <x v="1"/>
    </i>
    <i r="1">
      <x v="2808"/>
      <x v="2998"/>
      <x v="2779"/>
      <x v="37"/>
      <x v="33"/>
      <x v="4"/>
      <x v="1"/>
      <x v="3"/>
      <x v="3027"/>
      <x v="1413"/>
      <x v="3"/>
      <x v="1"/>
    </i>
    <i r="1">
      <x v="2809"/>
      <x v="2999"/>
      <x v="2780"/>
      <x v="37"/>
      <x v="33"/>
      <x v="4"/>
      <x v="1"/>
      <x v="3"/>
      <x v="3028"/>
      <x v="1413"/>
      <x v="3"/>
      <x v="1"/>
    </i>
    <i r="1">
      <x v="2810"/>
      <x v="2999"/>
      <x v="2781"/>
      <x v="37"/>
      <x v="33"/>
      <x v="4"/>
      <x v="1"/>
      <x v="3"/>
      <x v="3028"/>
      <x v="1413"/>
      <x v="3"/>
      <x v="1"/>
    </i>
    <i r="1">
      <x v="2811"/>
      <x v="3000"/>
      <x v="2782"/>
      <x v="37"/>
      <x v="33"/>
      <x v="4"/>
      <x v="1"/>
      <x v="3"/>
      <x v="3029"/>
      <x v="1413"/>
      <x v="3"/>
      <x v="1"/>
    </i>
    <i r="1">
      <x v="2812"/>
      <x v="3000"/>
      <x v="2783"/>
      <x v="37"/>
      <x v="33"/>
      <x v="4"/>
      <x v="1"/>
      <x v="3"/>
      <x v="3029"/>
      <x v="1413"/>
      <x v="3"/>
      <x v="1"/>
    </i>
    <i r="1">
      <x v="2813"/>
      <x v="3001"/>
      <x v="2784"/>
      <x v="37"/>
      <x v="33"/>
      <x v="4"/>
      <x v="1"/>
      <x v="3"/>
      <x v="3030"/>
      <x v="2315"/>
      <x v="3"/>
      <x v="1"/>
    </i>
    <i r="1">
      <x v="2814"/>
      <x v="3002"/>
      <x v="2785"/>
      <x v="43"/>
      <x v="39"/>
      <x v="4"/>
      <x/>
      <x v="6"/>
      <x v="3031"/>
      <x v="3662"/>
      <x v="3"/>
      <x v="1"/>
    </i>
    <i r="1">
      <x v="2815"/>
      <x v="3003"/>
      <x v="2786"/>
      <x v="37"/>
      <x v="33"/>
      <x v="4"/>
      <x v="1"/>
      <x v="3"/>
      <x v="3032"/>
      <x v="3663"/>
      <x v="3"/>
      <x v="1"/>
    </i>
    <i r="1">
      <x v="2816"/>
      <x v="3004"/>
      <x v="2787"/>
      <x v="37"/>
      <x v="33"/>
      <x v="4"/>
      <x v="1"/>
      <x v="3"/>
      <x v="3033"/>
      <x v="3664"/>
      <x v="3"/>
      <x v="1"/>
    </i>
    <i r="1">
      <x v="2817"/>
      <x v="3005"/>
      <x v="2788"/>
      <x v="37"/>
      <x v="33"/>
      <x v="4"/>
      <x v="1"/>
      <x v="3"/>
      <x v="3034"/>
      <x v="3664"/>
      <x v="3"/>
      <x v="1"/>
    </i>
    <i r="1">
      <x v="2818"/>
      <x v="3006"/>
      <x v="2789"/>
      <x v="37"/>
      <x v="33"/>
      <x v="4"/>
      <x v="1"/>
      <x v="3"/>
      <x v="3035"/>
      <x v="3664"/>
      <x v="3"/>
      <x v="1"/>
    </i>
    <i r="1">
      <x v="2819"/>
      <x v="3007"/>
      <x v="2790"/>
      <x v="37"/>
      <x v="33"/>
      <x v="4"/>
      <x v="1"/>
      <x v="3"/>
      <x v="3036"/>
      <x v="3665"/>
      <x v="3"/>
      <x v="1"/>
    </i>
    <i r="1">
      <x v="2820"/>
      <x v="3008"/>
      <x v="2791"/>
      <x v="37"/>
      <x v="33"/>
      <x v="4"/>
      <x v="1"/>
      <x v="3"/>
      <x v="3037"/>
      <x v="749"/>
      <x v="3"/>
      <x v="1"/>
    </i>
    <i r="1">
      <x v="2821"/>
      <x v="3009"/>
      <x v="2792"/>
      <x v="37"/>
      <x v="33"/>
      <x v="4"/>
      <x v="1"/>
      <x v="3"/>
      <x v="3038"/>
      <x v="749"/>
      <x v="3"/>
      <x v="1"/>
    </i>
    <i r="1">
      <x v="2822"/>
      <x v="3010"/>
      <x v="2793"/>
      <x v="37"/>
      <x v="33"/>
      <x v="4"/>
      <x v="1"/>
      <x v="3"/>
      <x v="3039"/>
      <x v="749"/>
      <x v="3"/>
      <x v="1"/>
    </i>
    <i r="1">
      <x v="2823"/>
      <x v="3011"/>
      <x v="2794"/>
      <x v="49"/>
      <x v="45"/>
      <x v="8"/>
      <x/>
      <x v="4"/>
      <x v="3040"/>
      <x v="3666"/>
      <x v="3"/>
      <x v="1"/>
    </i>
    <i r="1">
      <x v="2824"/>
      <x v="3012"/>
      <x v="2795"/>
      <x v="37"/>
      <x v="33"/>
      <x v="4"/>
      <x v="1"/>
      <x v="3"/>
      <x v="3041"/>
      <x v="2489"/>
      <x v="3"/>
      <x v="1"/>
    </i>
    <i r="1">
      <x v="2825"/>
      <x v="3013"/>
      <x v="2796"/>
      <x v="37"/>
      <x v="33"/>
      <x v="4"/>
      <x v="1"/>
      <x v="3"/>
      <x v="3042"/>
      <x v="2489"/>
      <x v="3"/>
      <x v="1"/>
    </i>
    <i r="1">
      <x v="2826"/>
      <x v="3014"/>
      <x v="2797"/>
      <x v="50"/>
      <x v="46"/>
      <x v="5"/>
      <x v="1"/>
      <x v="3"/>
      <x v="3043"/>
      <x v="3667"/>
      <x v="3"/>
      <x v="1"/>
    </i>
    <i r="1">
      <x v="2827"/>
      <x v="3015"/>
      <x v="2798"/>
      <x v="48"/>
      <x v="44"/>
      <x v="8"/>
      <x v="1"/>
      <x v="2"/>
      <x v="3044"/>
      <x v="1140"/>
      <x v="3"/>
      <x v="1"/>
    </i>
    <i r="1">
      <x v="2828"/>
      <x v="3016"/>
      <x v="2799"/>
      <x v="49"/>
      <x v="45"/>
      <x v="8"/>
      <x/>
      <x v="4"/>
      <x v="3045"/>
      <x v="1298"/>
      <x v="3"/>
      <x v="1"/>
    </i>
    <i r="1">
      <x v="2829"/>
      <x v="3017"/>
      <x v="2800"/>
      <x v="37"/>
      <x v="33"/>
      <x v="4"/>
      <x v="1"/>
      <x v="3"/>
      <x v="3046"/>
      <x v="3668"/>
      <x v="3"/>
      <x v="1"/>
    </i>
    <i r="1">
      <x v="2830"/>
      <x v="3018"/>
      <x v="2801"/>
      <x v="37"/>
      <x v="33"/>
      <x v="4"/>
      <x v="1"/>
      <x v="3"/>
      <x v="3047"/>
      <x v="3669"/>
      <x v="3"/>
      <x v="1"/>
    </i>
    <i r="1">
      <x v="2831"/>
      <x v="3019"/>
      <x v="2802"/>
      <x v="46"/>
      <x v="42"/>
      <x v="1"/>
      <x/>
      <x v="1"/>
      <x v="3048"/>
      <x v="1889"/>
      <x v="3"/>
      <x v="1"/>
    </i>
    <i r="1">
      <x v="2832"/>
      <x v="3020"/>
      <x v="2803"/>
      <x v="38"/>
      <x v="34"/>
      <x v="4"/>
      <x/>
      <x v="6"/>
      <x v="3049"/>
      <x v="3670"/>
      <x v="3"/>
      <x v="1"/>
    </i>
    <i r="1">
      <x v="2833"/>
      <x v="3021"/>
      <x v="2804"/>
      <x v="38"/>
      <x v="34"/>
      <x v="3"/>
      <x/>
      <x v="6"/>
      <x v="3050"/>
      <x v="3671"/>
      <x v="3"/>
      <x v="1"/>
    </i>
    <i r="1">
      <x v="2834"/>
      <x v="3022"/>
      <x v="2092"/>
      <x v="38"/>
      <x v="34"/>
      <x v="4"/>
      <x v="1"/>
      <x v="3"/>
      <x v="3051"/>
      <x v="3672"/>
      <x v="3"/>
      <x v="1"/>
    </i>
    <i r="1">
      <x v="2835"/>
      <x v="3023"/>
      <x v="2805"/>
      <x v="51"/>
      <x v="47"/>
      <x v="4"/>
      <x/>
      <x v="6"/>
      <x v="3052"/>
      <x v="3673"/>
      <x v="3"/>
      <x v="1"/>
    </i>
    <i r="1">
      <x v="2836"/>
      <x v="3024"/>
      <x v="2806"/>
      <x v="51"/>
      <x v="47"/>
      <x v="4"/>
      <x/>
      <x v="6"/>
      <x v="3053"/>
      <x v="3674"/>
      <x v="3"/>
      <x v="1"/>
    </i>
    <i r="1">
      <x v="2837"/>
      <x v="3025"/>
      <x v="2807"/>
      <x v="42"/>
      <x v="38"/>
      <x v="6"/>
      <x/>
      <x v="8"/>
      <x v="3054"/>
      <x v="3675"/>
      <x v="3"/>
      <x v="1"/>
    </i>
    <i r="1">
      <x v="2838"/>
      <x v="3026"/>
      <x v="2808"/>
      <x v="51"/>
      <x v="47"/>
      <x v="4"/>
      <x/>
      <x v="6"/>
      <x v="3055"/>
      <x v="3676"/>
      <x v="3"/>
      <x v="1"/>
    </i>
    <i r="1">
      <x v="2839"/>
      <x v="3027"/>
      <x v="2809"/>
      <x v="51"/>
      <x v="47"/>
      <x v="4"/>
      <x/>
      <x v="6"/>
      <x v="3056"/>
      <x v="3676"/>
      <x v="3"/>
      <x v="1"/>
    </i>
    <i r="1">
      <x v="2840"/>
      <x v="3028"/>
      <x v="2810"/>
      <x v="51"/>
      <x v="47"/>
      <x v="6"/>
      <x/>
      <x v="8"/>
      <x v="3057"/>
      <x v="3677"/>
      <x v="3"/>
      <x v="1"/>
    </i>
    <i r="1">
      <x v="2841"/>
      <x v="3029"/>
      <x v="2811"/>
      <x v="37"/>
      <x v="33"/>
      <x v="8"/>
      <x/>
      <x v="4"/>
      <x v="3058"/>
      <x v="3338"/>
      <x v="3"/>
      <x v="1"/>
    </i>
    <i r="1">
      <x v="2843"/>
      <x v="3031"/>
      <x v="2813"/>
      <x v="54"/>
      <x v="50"/>
      <x v="10"/>
      <x/>
      <x v="7"/>
      <x v="3060"/>
      <x v="353"/>
      <x v="3"/>
      <x v="4"/>
    </i>
    <i r="1">
      <x v="2844"/>
      <x v="3032"/>
      <x v="2814"/>
      <x v="55"/>
      <x v="51"/>
      <x v="4"/>
      <x v="1"/>
      <x v="3"/>
      <x v="3061"/>
      <x v="3266"/>
      <x v="3"/>
      <x v="4"/>
    </i>
    <i r="1">
      <x v="2848"/>
      <x v="3036"/>
      <x v="2818"/>
      <x v="57"/>
      <x v="54"/>
      <x v="3"/>
      <x/>
      <x v="6"/>
      <x v="3065"/>
      <x v="3680"/>
      <x v="3"/>
      <x v="4"/>
    </i>
    <i r="1">
      <x v="2851"/>
      <x v="3040"/>
      <x v="2821"/>
      <x v="60"/>
      <x v="57"/>
      <x v="4"/>
      <x/>
      <x v="6"/>
      <x v="3069"/>
      <x v="1376"/>
      <x v="3"/>
      <x v="4"/>
    </i>
    <i r="1">
      <x v="2852"/>
      <x v="3041"/>
      <x v="2822"/>
      <x v="56"/>
      <x v="53"/>
      <x v="4"/>
      <x/>
      <x v="6"/>
      <x v="3070"/>
      <x v="3085"/>
      <x v="3"/>
      <x v="4"/>
    </i>
    <i r="1">
      <x v="2854"/>
      <x v="3043"/>
      <x v="2824"/>
      <x v="62"/>
      <x v="59"/>
      <x v="5"/>
      <x/>
      <x v="6"/>
      <x v="3072"/>
      <x v="2486"/>
      <x v="3"/>
      <x v="4"/>
    </i>
    <i r="1">
      <x v="2856"/>
      <x v="3045"/>
      <x v="2826"/>
      <x v="63"/>
      <x v="60"/>
      <x v="6"/>
      <x/>
      <x v="8"/>
      <x v="3074"/>
      <x v="589"/>
      <x v="3"/>
      <x v="4"/>
    </i>
    <i r="1">
      <x v="2857"/>
      <x v="3046"/>
      <x v="2827"/>
      <x v="64"/>
      <x v="61"/>
      <x v="4"/>
      <x/>
      <x v="6"/>
      <x v="3075"/>
      <x v="3553"/>
      <x v="3"/>
      <x v="4"/>
    </i>
    <i r="1">
      <x v="2859"/>
      <x v="3048"/>
      <x v="2829"/>
      <x v="56"/>
      <x v="53"/>
      <x v="4"/>
      <x/>
      <x v="6"/>
      <x v="3077"/>
      <x v="799"/>
      <x v="3"/>
      <x v="4"/>
    </i>
    <i r="1">
      <x v="2861"/>
      <x v="3050"/>
      <x v="2831"/>
      <x v="55"/>
      <x v="51"/>
      <x v="4"/>
      <x/>
      <x v="6"/>
      <x v="3079"/>
      <x v="249"/>
      <x v="3"/>
      <x v="4"/>
    </i>
    <i r="1">
      <x v="2862"/>
      <x v="3051"/>
      <x v="2832"/>
      <x v="61"/>
      <x v="58"/>
      <x v="6"/>
      <x/>
      <x v="8"/>
      <x v="3080"/>
      <x v="1662"/>
      <x v="3"/>
      <x v="4"/>
    </i>
    <i r="1">
      <x v="2864"/>
      <x v="3053"/>
      <x v="2834"/>
      <x v="2"/>
      <x v="52"/>
      <x v="6"/>
      <x/>
      <x v="8"/>
      <x v="3082"/>
      <x v="2703"/>
      <x v="3"/>
      <x v="4"/>
    </i>
    <i r="1">
      <x v="2865"/>
      <x v="3054"/>
      <x v="2835"/>
      <x v="61"/>
      <x v="58"/>
      <x v="6"/>
      <x/>
      <x v="8"/>
      <x v="3083"/>
      <x v="3684"/>
      <x v="3"/>
      <x v="4"/>
    </i>
    <i r="1">
      <x v="2868"/>
      <x v="3057"/>
      <x v="2838"/>
      <x v="2"/>
      <x v="52"/>
      <x v="4"/>
      <x/>
      <x v="6"/>
      <x v="3086"/>
      <x v="1066"/>
      <x v="3"/>
      <x v="4"/>
    </i>
    <i r="1">
      <x v="2873"/>
      <x v="3062"/>
      <x v="2843"/>
      <x v="2"/>
      <x v="52"/>
      <x v="2"/>
      <x/>
      <x v="9"/>
      <x v="3091"/>
      <x v="494"/>
      <x v="3"/>
      <x v="4"/>
    </i>
    <i r="1">
      <x v="2876"/>
      <x v="3065"/>
      <x v="2846"/>
      <x v="2"/>
      <x v="52"/>
      <x v="6"/>
      <x/>
      <x v="8"/>
      <x v="3094"/>
      <x v="3690"/>
      <x v="3"/>
      <x v="4"/>
    </i>
    <i r="1">
      <x v="2877"/>
      <x v="3066"/>
      <x v="2847"/>
      <x v="56"/>
      <x v="53"/>
      <x v="2"/>
      <x/>
      <x v="9"/>
      <x v="3095"/>
      <x v="3691"/>
      <x v="3"/>
      <x v="4"/>
    </i>
    <i r="1">
      <x v="2879"/>
      <x v="3068"/>
      <x v="2849"/>
      <x v="2"/>
      <x v="52"/>
      <x v="5"/>
      <x/>
      <x v="6"/>
      <x v="3097"/>
      <x v="3693"/>
      <x v="3"/>
      <x v="4"/>
    </i>
    <i r="1">
      <x v="2880"/>
      <x v="3069"/>
      <x v="2850"/>
      <x v="2"/>
      <x v="52"/>
      <x v="5"/>
      <x/>
      <x v="6"/>
      <x v="3098"/>
      <x v="3694"/>
      <x v="3"/>
      <x v="4"/>
    </i>
    <i r="1">
      <x v="2881"/>
      <x v="3070"/>
      <x v="2851"/>
      <x v="2"/>
      <x v="52"/>
      <x v="4"/>
      <x/>
      <x v="6"/>
      <x v="3099"/>
      <x v="2398"/>
      <x v="3"/>
      <x v="4"/>
    </i>
    <i r="1">
      <x v="2886"/>
      <x v="3075"/>
      <x v="2856"/>
      <x v="68"/>
      <x v="65"/>
      <x v="5"/>
      <x/>
      <x v="6"/>
      <x v="3104"/>
      <x v="3698"/>
      <x v="3"/>
      <x v="4"/>
    </i>
    <i r="1">
      <x v="2888"/>
      <x v="3077"/>
      <x v="2858"/>
      <x v="57"/>
      <x v="54"/>
      <x v="2"/>
      <x/>
      <x v="9"/>
      <x v="3106"/>
      <x v="3699"/>
      <x v="3"/>
      <x v="4"/>
    </i>
    <i r="1">
      <x v="2890"/>
      <x v="3079"/>
      <x v="2860"/>
      <x v="2"/>
      <x v="52"/>
      <x v="4"/>
      <x/>
      <x v="6"/>
      <x v="3108"/>
      <x v="396"/>
      <x v="3"/>
      <x v="4"/>
    </i>
    <i r="1">
      <x v="2891"/>
      <x v="3080"/>
      <x v="2861"/>
      <x v="64"/>
      <x v="61"/>
      <x v="4"/>
      <x/>
      <x v="6"/>
      <x v="3109"/>
      <x v="3477"/>
      <x v="3"/>
      <x v="4"/>
    </i>
    <i r="1">
      <x v="2892"/>
      <x v="3081"/>
      <x v="2862"/>
      <x v="56"/>
      <x v="53"/>
      <x v="4"/>
      <x/>
      <x v="6"/>
      <x v="3110"/>
      <x v="1737"/>
      <x v="3"/>
      <x v="4"/>
    </i>
    <i r="1">
      <x v="2894"/>
      <x v="3083"/>
      <x v="2864"/>
      <x v="66"/>
      <x v="63"/>
      <x v="5"/>
      <x/>
      <x v="6"/>
      <x v="3112"/>
      <x v="3700"/>
      <x v="3"/>
      <x v="4"/>
    </i>
    <i r="1">
      <x v="2895"/>
      <x v="3084"/>
      <x v="2865"/>
      <x v="55"/>
      <x v="51"/>
      <x v="4"/>
      <x/>
      <x v="6"/>
      <x v="3113"/>
      <x v="656"/>
      <x v="3"/>
      <x v="4"/>
    </i>
    <i r="1">
      <x v="2896"/>
      <x v="3085"/>
      <x v="2866"/>
      <x v="55"/>
      <x v="51"/>
      <x v="4"/>
      <x/>
      <x v="6"/>
      <x v="3114"/>
      <x v="656"/>
      <x v="3"/>
      <x v="4"/>
    </i>
    <i r="1">
      <x v="2897"/>
      <x v="3086"/>
      <x v="2867"/>
      <x v="60"/>
      <x v="57"/>
      <x v="6"/>
      <x/>
      <x v="8"/>
      <x v="3115"/>
      <x v="1673"/>
      <x v="3"/>
      <x v="4"/>
    </i>
    <i r="1">
      <x v="2898"/>
      <x v="3087"/>
      <x v="2868"/>
      <x v="53"/>
      <x v="49"/>
      <x v="4"/>
      <x/>
      <x v="6"/>
      <x v="3116"/>
      <x v="207"/>
      <x v="3"/>
      <x v="4"/>
    </i>
    <i r="1">
      <x v="2899"/>
      <x v="3088"/>
      <x v="2869"/>
      <x v="68"/>
      <x v="65"/>
      <x v="4"/>
      <x/>
      <x v="6"/>
      <x v="3117"/>
      <x v="1431"/>
      <x v="3"/>
      <x v="4"/>
    </i>
    <i r="1">
      <x v="2900"/>
      <x v="3089"/>
      <x v="2870"/>
      <x v="68"/>
      <x v="65"/>
      <x v="4"/>
      <x/>
      <x v="6"/>
      <x v="3118"/>
      <x v="202"/>
      <x v="3"/>
      <x v="4"/>
    </i>
    <i r="1">
      <x v="2902"/>
      <x v="3091"/>
      <x v="2872"/>
      <x v="55"/>
      <x v="51"/>
      <x v="4"/>
      <x v="1"/>
      <x v="3"/>
      <x v="3120"/>
      <x v="3701"/>
      <x v="3"/>
      <x v="4"/>
    </i>
    <i r="1">
      <x v="2903"/>
      <x v="3092"/>
      <x v="2873"/>
      <x v="55"/>
      <x v="51"/>
      <x v="4"/>
      <x v="1"/>
      <x v="3"/>
      <x v="3121"/>
      <x v="190"/>
      <x v="3"/>
      <x v="4"/>
    </i>
    <i r="1">
      <x v="2904"/>
      <x v="3093"/>
      <x v="2874"/>
      <x v="55"/>
      <x v="51"/>
      <x v="4"/>
      <x v="1"/>
      <x v="3"/>
      <x v="3122"/>
      <x v="1700"/>
      <x v="3"/>
      <x v="4"/>
    </i>
    <i r="1">
      <x v="2906"/>
      <x v="3095"/>
      <x v="2876"/>
      <x v="55"/>
      <x v="51"/>
      <x v="4"/>
      <x v="1"/>
      <x v="3"/>
      <x v="3124"/>
      <x v="987"/>
      <x v="3"/>
      <x v="4"/>
    </i>
    <i r="1">
      <x v="2907"/>
      <x v="3096"/>
      <x v="2877"/>
      <x v="55"/>
      <x v="51"/>
      <x v="4"/>
      <x v="1"/>
      <x v="3"/>
      <x v="3125"/>
      <x v="191"/>
      <x v="3"/>
      <x v="4"/>
    </i>
    <i r="1">
      <x v="2912"/>
      <x v="3101"/>
      <x v="2882"/>
      <x v="59"/>
      <x v="56"/>
      <x v="4"/>
      <x v="1"/>
      <x v="3"/>
      <x v="3130"/>
      <x v="2415"/>
      <x v="3"/>
      <x v="4"/>
    </i>
    <i r="1">
      <x v="2913"/>
      <x v="3102"/>
      <x v="2883"/>
      <x v="59"/>
      <x v="56"/>
      <x/>
      <x/>
      <x v="6"/>
      <x v="3131"/>
      <x v="2245"/>
      <x v="3"/>
      <x v="4"/>
    </i>
    <i r="1">
      <x v="2914"/>
      <x v="3103"/>
      <x v="2884"/>
      <x v="69"/>
      <x v="66"/>
      <x v="4"/>
      <x/>
      <x v="6"/>
      <x v="3132"/>
      <x v="3703"/>
      <x v="3"/>
      <x v="4"/>
    </i>
    <i r="1">
      <x v="2917"/>
      <x v="3106"/>
      <x v="2887"/>
      <x v="65"/>
      <x v="62"/>
      <x v="4"/>
      <x/>
      <x v="6"/>
      <x v="3135"/>
      <x v="3706"/>
      <x v="3"/>
      <x v="4"/>
    </i>
    <i r="1">
      <x v="2921"/>
      <x v="3110"/>
      <x v="2891"/>
      <x v="54"/>
      <x v="50"/>
      <x v="4"/>
      <x/>
      <x v="6"/>
      <x v="3139"/>
      <x v="3708"/>
      <x v="3"/>
      <x v="4"/>
    </i>
    <i r="1">
      <x v="2922"/>
      <x v="3111"/>
      <x v="2892"/>
      <x v="66"/>
      <x v="63"/>
      <x v="5"/>
      <x/>
      <x v="6"/>
      <x v="3140"/>
      <x v="3709"/>
      <x v="3"/>
      <x v="4"/>
    </i>
    <i r="1">
      <x v="2923"/>
      <x v="3112"/>
      <x v="2893"/>
      <x v="62"/>
      <x v="59"/>
      <x v="5"/>
      <x/>
      <x v="6"/>
      <x v="3141"/>
      <x v="3706"/>
      <x v="3"/>
      <x v="4"/>
    </i>
    <i r="1">
      <x v="2929"/>
      <x v="3118"/>
      <x v="2899"/>
      <x v="66"/>
      <x v="63"/>
      <x v="5"/>
      <x/>
      <x v="6"/>
      <x v="3147"/>
      <x v="3050"/>
      <x v="3"/>
      <x v="4"/>
    </i>
    <i r="1">
      <x v="2930"/>
      <x v="3119"/>
      <x v="2900"/>
      <x v="57"/>
      <x v="54"/>
      <x v="4"/>
      <x/>
      <x v="6"/>
      <x v="3148"/>
      <x v="333"/>
      <x v="3"/>
      <x v="4"/>
    </i>
    <i r="1">
      <x v="2935"/>
      <x v="3124"/>
      <x v="2905"/>
      <x v="56"/>
      <x v="53"/>
      <x v="4"/>
      <x/>
      <x v="6"/>
      <x v="3153"/>
      <x v="1062"/>
      <x v="3"/>
      <x v="4"/>
    </i>
    <i r="1">
      <x v="2936"/>
      <x v="3125"/>
      <x v="2906"/>
      <x v="56"/>
      <x v="53"/>
      <x v="4"/>
      <x/>
      <x v="6"/>
      <x v="3154"/>
      <x v="175"/>
      <x v="3"/>
      <x v="4"/>
    </i>
    <i r="1">
      <x v="2942"/>
      <x v="3131"/>
      <x v="2912"/>
      <x v="2"/>
      <x v="52"/>
      <x v="4"/>
      <x/>
      <x v="6"/>
      <x v="3160"/>
      <x v="3633"/>
      <x v="3"/>
      <x v="4"/>
    </i>
    <i r="1">
      <x v="2944"/>
      <x v="3133"/>
      <x v="2914"/>
      <x v="2"/>
      <x v="52"/>
      <x v="3"/>
      <x/>
      <x v="6"/>
      <x v="3162"/>
      <x v="3715"/>
      <x v="3"/>
      <x v="4"/>
    </i>
    <i r="1">
      <x v="2946"/>
      <x v="3135"/>
      <x v="2916"/>
      <x v="63"/>
      <x v="60"/>
      <x v="2"/>
      <x/>
      <x v="9"/>
      <x v="3164"/>
      <x v="1677"/>
      <x v="3"/>
      <x v="4"/>
    </i>
    <i r="1">
      <x v="2947"/>
      <x v="3136"/>
      <x v="2917"/>
      <x v="64"/>
      <x v="61"/>
      <x v="4"/>
      <x/>
      <x v="6"/>
      <x v="3165"/>
      <x v="2183"/>
      <x v="3"/>
      <x v="4"/>
    </i>
    <i r="1">
      <x v="2949"/>
      <x v="3138"/>
      <x v="2919"/>
      <x v="70"/>
      <x v="67"/>
      <x v="5"/>
      <x/>
      <x v="6"/>
      <x v="3167"/>
      <x v="2330"/>
      <x v="3"/>
      <x v="4"/>
    </i>
    <i r="1">
      <x v="2950"/>
      <x v="3139"/>
      <x v="2920"/>
      <x v="68"/>
      <x v="65"/>
      <x v="3"/>
      <x v="1"/>
      <x v="3"/>
      <x v="3168"/>
      <x v="3717"/>
      <x v="3"/>
      <x v="4"/>
    </i>
    <i r="1">
      <x v="2951"/>
      <x v="3140"/>
      <x v="2921"/>
      <x v="68"/>
      <x v="65"/>
      <x v="3"/>
      <x v="1"/>
      <x v="3"/>
      <x v="3169"/>
      <x v="2195"/>
      <x v="3"/>
      <x v="4"/>
    </i>
    <i r="1">
      <x v="2954"/>
      <x v="3143"/>
      <x v="2924"/>
      <x v="70"/>
      <x v="67"/>
      <x v="4"/>
      <x/>
      <x v="6"/>
      <x v="3172"/>
      <x v="2847"/>
      <x v="3"/>
      <x v="4"/>
    </i>
    <i r="1">
      <x v="2955"/>
      <x v="3144"/>
      <x v="2925"/>
      <x v="70"/>
      <x v="67"/>
      <x v="5"/>
      <x/>
      <x v="6"/>
      <x v="3173"/>
      <x v="3718"/>
      <x v="3"/>
      <x v="4"/>
    </i>
    <i r="1">
      <x v="2956"/>
      <x v="3145"/>
      <x v="2926"/>
      <x v="66"/>
      <x v="63"/>
      <x v="4"/>
      <x/>
      <x v="6"/>
      <x v="3174"/>
      <x v="3719"/>
      <x v="3"/>
      <x v="4"/>
    </i>
    <i r="1">
      <x v="2960"/>
      <x v="3149"/>
      <x v="2930"/>
      <x v="5"/>
      <x v="52"/>
      <x v="2"/>
      <x/>
      <x v="9"/>
      <x v="3177"/>
      <x v="3720"/>
      <x v="3"/>
      <x v="4"/>
    </i>
    <i r="1">
      <x v="2964"/>
      <x v="3153"/>
      <x v="2934"/>
      <x v="60"/>
      <x v="57"/>
      <x v="4"/>
      <x/>
      <x v="6"/>
      <x v="3181"/>
      <x v="3721"/>
      <x v="3"/>
      <x v="4"/>
    </i>
    <i r="1">
      <x v="2969"/>
      <x v="3158"/>
      <x v="2939"/>
      <x v="62"/>
      <x v="59"/>
      <x v="4"/>
      <x/>
      <x v="6"/>
      <x v="3186"/>
      <x v="3338"/>
      <x v="3"/>
      <x v="4"/>
    </i>
    <i r="1">
      <x v="2973"/>
      <x v="3162"/>
      <x v="2943"/>
      <x v="57"/>
      <x v="54"/>
      <x v="4"/>
      <x/>
      <x v="6"/>
      <x v="3190"/>
      <x v="3123"/>
      <x v="3"/>
      <x v="4"/>
    </i>
    <i r="1">
      <x v="2974"/>
      <x v="3163"/>
      <x v="2944"/>
      <x v="2"/>
      <x v="52"/>
      <x v="2"/>
      <x/>
      <x v="9"/>
      <x v="3191"/>
      <x v="3724"/>
      <x v="3"/>
      <x v="4"/>
    </i>
    <i r="1">
      <x v="2975"/>
      <x v="3164"/>
      <x v="2945"/>
      <x v="66"/>
      <x v="63"/>
      <x v="5"/>
      <x/>
      <x v="6"/>
      <x v="3192"/>
      <x v="1529"/>
      <x v="3"/>
      <x v="4"/>
    </i>
    <i r="1">
      <x v="2976"/>
      <x v="3165"/>
      <x v="2946"/>
      <x v="66"/>
      <x v="63"/>
      <x v="4"/>
      <x/>
      <x v="6"/>
      <x v="3193"/>
      <x v="1529"/>
      <x v="3"/>
      <x v="4"/>
    </i>
    <i r="1">
      <x v="2977"/>
      <x v="3166"/>
      <x v="2947"/>
      <x v="66"/>
      <x v="63"/>
      <x v="4"/>
      <x/>
      <x v="6"/>
      <x v="3194"/>
      <x v="762"/>
      <x v="3"/>
      <x v="4"/>
    </i>
    <i r="1">
      <x v="2978"/>
      <x v="3167"/>
      <x v="2948"/>
      <x v="65"/>
      <x v="62"/>
      <x v="10"/>
      <x/>
      <x v="7"/>
      <x v="3195"/>
      <x v="764"/>
      <x v="3"/>
      <x v="4"/>
    </i>
    <i r="1">
      <x v="2979"/>
      <x v="3168"/>
      <x v="2949"/>
      <x v="2"/>
      <x v="52"/>
      <x v="4"/>
      <x/>
      <x v="6"/>
      <x v="3196"/>
      <x v="3725"/>
      <x v="3"/>
      <x v="4"/>
    </i>
    <i r="1">
      <x v="2980"/>
      <x v="3169"/>
      <x v="2950"/>
      <x v="70"/>
      <x v="67"/>
      <x v="5"/>
      <x/>
      <x v="6"/>
      <x v="3197"/>
      <x v="329"/>
      <x v="3"/>
      <x v="4"/>
    </i>
    <i r="1">
      <x v="2981"/>
      <x v="3170"/>
      <x v="2951"/>
      <x v="70"/>
      <x v="67"/>
      <x v="5"/>
      <x/>
      <x v="6"/>
      <x v="3198"/>
      <x v="3726"/>
      <x v="3"/>
      <x v="4"/>
    </i>
    <i r="1">
      <x v="2982"/>
      <x v="3171"/>
      <x v="2952"/>
      <x v="70"/>
      <x v="67"/>
      <x v="4"/>
      <x/>
      <x v="6"/>
      <x v="3199"/>
      <x v="3727"/>
      <x v="3"/>
      <x v="4"/>
    </i>
    <i r="1">
      <x v="2983"/>
      <x v="3172"/>
      <x v="2953"/>
      <x v="65"/>
      <x v="62"/>
      <x v="4"/>
      <x/>
      <x v="6"/>
      <x v="3200"/>
      <x v="3728"/>
      <x v="3"/>
      <x v="4"/>
    </i>
    <i r="1">
      <x v="2984"/>
      <x v="3173"/>
      <x v="2954"/>
      <x v="56"/>
      <x v="53"/>
      <x v="5"/>
      <x/>
      <x v="6"/>
      <x v="3201"/>
      <x v="1065"/>
      <x v="3"/>
      <x v="4"/>
    </i>
    <i r="1">
      <x v="2986"/>
      <x v="3175"/>
      <x v="2956"/>
      <x v="67"/>
      <x v="64"/>
      <x v="4"/>
      <x/>
      <x v="6"/>
      <x v="3203"/>
      <x v="375"/>
      <x v="3"/>
      <x v="4"/>
    </i>
    <i r="1">
      <x v="2987"/>
      <x v="3176"/>
      <x v="2957"/>
      <x v="2"/>
      <x v="52"/>
      <x v="4"/>
      <x/>
      <x v="6"/>
      <x v="3204"/>
      <x v="1140"/>
      <x v="3"/>
      <x v="4"/>
    </i>
    <i r="1">
      <x v="2991"/>
      <x v="3179"/>
      <x v="2961"/>
      <x v="58"/>
      <x v="55"/>
      <x v="2"/>
      <x/>
      <x v="9"/>
      <x v="3208"/>
      <x v="3732"/>
      <x v="3"/>
      <x v="4"/>
    </i>
    <i r="1">
      <x v="2994"/>
      <x v="3182"/>
      <x v="2964"/>
      <x v="64"/>
      <x v="61"/>
      <x v="4"/>
      <x/>
      <x v="6"/>
      <x v="3211"/>
      <x v="3734"/>
      <x v="3"/>
      <x v="4"/>
    </i>
    <i r="1">
      <x v="2998"/>
      <x v="3186"/>
      <x v="2968"/>
      <x v="70"/>
      <x v="67"/>
      <x v="5"/>
      <x/>
      <x v="6"/>
      <x v="3215"/>
      <x v="613"/>
      <x v="3"/>
      <x v="4"/>
    </i>
    <i r="1">
      <x v="3000"/>
      <x v="3188"/>
      <x v="2970"/>
      <x v="65"/>
      <x v="62"/>
      <x v="4"/>
      <x/>
      <x v="6"/>
      <x v="3217"/>
      <x v="2397"/>
      <x v="3"/>
      <x v="4"/>
    </i>
    <i r="1">
      <x v="3006"/>
      <x v="3194"/>
      <x v="2976"/>
      <x v="67"/>
      <x v="64"/>
      <x v="5"/>
      <x/>
      <x v="6"/>
      <x v="3223"/>
      <x v="2455"/>
      <x v="3"/>
      <x v="4"/>
    </i>
    <i r="1">
      <x v="3012"/>
      <x v="3200"/>
      <x v="2982"/>
      <x v="71"/>
      <x v="68"/>
      <x v="4"/>
      <x/>
      <x v="6"/>
      <x v="3229"/>
      <x v="756"/>
      <x v="3"/>
      <x v="4"/>
    </i>
    <i r="1">
      <x v="3013"/>
      <x v="3201"/>
      <x v="2983"/>
      <x v="68"/>
      <x v="65"/>
      <x v="4"/>
      <x/>
      <x v="6"/>
      <x v="3230"/>
      <x v="3317"/>
      <x v="3"/>
      <x v="4"/>
    </i>
    <i r="1">
      <x v="3018"/>
      <x v="3206"/>
      <x v="2988"/>
      <x v="55"/>
      <x v="51"/>
      <x v="5"/>
      <x/>
      <x v="6"/>
      <x v="3235"/>
      <x v="2424"/>
      <x v="3"/>
      <x v="4"/>
    </i>
    <i r="1">
      <x v="3021"/>
      <x v="3209"/>
      <x v="2991"/>
      <x v="56"/>
      <x v="53"/>
      <x v="4"/>
      <x/>
      <x v="6"/>
      <x v="3238"/>
      <x v="3740"/>
      <x v="3"/>
      <x v="4"/>
    </i>
    <i r="1">
      <x v="3023"/>
      <x v="3211"/>
      <x v="2993"/>
      <x v="62"/>
      <x v="59"/>
      <x/>
      <x/>
      <x v="6"/>
      <x v="3240"/>
      <x v="3290"/>
      <x v="3"/>
      <x v="4"/>
    </i>
    <i r="1">
      <x v="3025"/>
      <x v="3213"/>
      <x v="2995"/>
      <x v="2"/>
      <x v="52"/>
      <x v="4"/>
      <x/>
      <x v="6"/>
      <x v="3242"/>
      <x v="3741"/>
      <x v="3"/>
      <x v="4"/>
    </i>
    <i r="1">
      <x v="3027"/>
      <x v="3215"/>
      <x v="2997"/>
      <x v="2"/>
      <x v="52"/>
      <x v="3"/>
      <x/>
      <x v="6"/>
      <x v="3244"/>
      <x v="3742"/>
      <x v="3"/>
      <x v="4"/>
    </i>
    <i r="1">
      <x v="3029"/>
      <x v="3217"/>
      <x v="2999"/>
      <x v="57"/>
      <x v="54"/>
      <x v="4"/>
      <x/>
      <x v="6"/>
      <x v="3246"/>
      <x v="1392"/>
      <x v="3"/>
      <x v="4"/>
    </i>
    <i r="1">
      <x v="3031"/>
      <x v="3219"/>
      <x v="3001"/>
      <x v="2"/>
      <x v="52"/>
      <x v="2"/>
      <x/>
      <x v="9"/>
      <x v="3248"/>
      <x v="3743"/>
      <x v="3"/>
      <x v="4"/>
    </i>
    <i r="1">
      <x v="3034"/>
      <x v="2075"/>
      <x v="3004"/>
      <x v="62"/>
      <x v="59"/>
      <x v="4"/>
      <x/>
      <x v="6"/>
      <x v="3251"/>
      <x v="2292"/>
      <x v="3"/>
      <x v="4"/>
    </i>
    <i r="1">
      <x v="3049"/>
      <x v="3236"/>
      <x v="3019"/>
      <x v="62"/>
      <x v="59"/>
      <x v="4"/>
      <x v="1"/>
      <x v="3"/>
      <x v="3266"/>
      <x v="1020"/>
      <x v="3"/>
      <x v="4"/>
    </i>
    <i r="1">
      <x v="3053"/>
      <x v="3240"/>
      <x v="3023"/>
      <x v="65"/>
      <x v="62"/>
      <x v="2"/>
      <x/>
      <x v="9"/>
      <x v="3270"/>
      <x v="3754"/>
      <x v="3"/>
      <x v="4"/>
    </i>
    <i r="1">
      <x v="3064"/>
      <x v="3251"/>
      <x v="3034"/>
      <x v="64"/>
      <x v="61"/>
      <x v="4"/>
      <x/>
      <x v="6"/>
      <x v="3281"/>
      <x v="3635"/>
      <x v="3"/>
      <x v="4"/>
    </i>
    <i r="1">
      <x v="3066"/>
      <x v="3253"/>
      <x v="3036"/>
      <x v="62"/>
      <x v="59"/>
      <x v="5"/>
      <x/>
      <x v="6"/>
      <x v="3283"/>
      <x v="1790"/>
      <x v="3"/>
      <x v="4"/>
    </i>
    <i r="1">
      <x v="3069"/>
      <x v="3256"/>
      <x v="3039"/>
      <x v="66"/>
      <x v="63"/>
      <x v="4"/>
      <x/>
      <x v="6"/>
      <x v="3286"/>
      <x v="3762"/>
      <x v="3"/>
      <x v="4"/>
    </i>
    <i r="1">
      <x v="3070"/>
      <x v="3257"/>
      <x v="3040"/>
      <x v="2"/>
      <x v="52"/>
      <x v="4"/>
      <x/>
      <x v="6"/>
      <x v="3287"/>
      <x v="3763"/>
      <x v="3"/>
      <x v="4"/>
    </i>
    <i r="1">
      <x v="3071"/>
      <x v="3258"/>
      <x v="3041"/>
      <x v="68"/>
      <x v="65"/>
      <x v="4"/>
      <x v="1"/>
      <x v="3"/>
      <x v="3288"/>
      <x v="3764"/>
      <x v="3"/>
      <x v="4"/>
    </i>
    <i r="1">
      <x v="3072"/>
      <x v="3259"/>
      <x v="3042"/>
      <x v="68"/>
      <x v="65"/>
      <x v="4"/>
      <x v="1"/>
      <x v="3"/>
      <x v="3289"/>
      <x v="3765"/>
      <x v="3"/>
      <x v="4"/>
    </i>
    <i r="1">
      <x v="3074"/>
      <x v="3261"/>
      <x v="3044"/>
      <x v="68"/>
      <x v="65"/>
      <x v="4"/>
      <x v="1"/>
      <x v="3"/>
      <x v="3291"/>
      <x v="3766"/>
      <x v="3"/>
      <x v="4"/>
    </i>
    <i r="1">
      <x v="3076"/>
      <x v="3263"/>
      <x v="3046"/>
      <x v="55"/>
      <x v="51"/>
      <x v="4"/>
      <x/>
      <x v="6"/>
      <x v="3293"/>
      <x v="2322"/>
      <x v="3"/>
      <x v="4"/>
    </i>
    <i r="1">
      <x v="3080"/>
      <x v="3268"/>
      <x v="3050"/>
      <x v="58"/>
      <x v="55"/>
      <x v="2"/>
      <x/>
      <x v="9"/>
      <x v="3298"/>
      <x v="3768"/>
      <x v="3"/>
      <x v="4"/>
    </i>
    <i r="1">
      <x v="3082"/>
      <x v="3270"/>
      <x v="3052"/>
      <x v="66"/>
      <x v="63"/>
      <x v="5"/>
      <x/>
      <x v="6"/>
      <x v="3300"/>
      <x v="1902"/>
      <x v="3"/>
      <x v="4"/>
    </i>
    <i r="1">
      <x v="3085"/>
      <x v="3273"/>
      <x v="3055"/>
      <x v="60"/>
      <x v="57"/>
      <x v="4"/>
      <x/>
      <x v="6"/>
      <x v="3303"/>
      <x v="3770"/>
      <x v="3"/>
      <x v="4"/>
    </i>
    <i r="1">
      <x v="3091"/>
      <x v="3279"/>
      <x v="3061"/>
      <x v="70"/>
      <x v="67"/>
      <x v="2"/>
      <x/>
      <x v="9"/>
      <x v="3309"/>
      <x v="3773"/>
      <x v="3"/>
      <x v="4"/>
    </i>
    <i r="1">
      <x v="3092"/>
      <x v="3280"/>
      <x v="3062"/>
      <x v="58"/>
      <x v="55"/>
      <x v="4"/>
      <x/>
      <x v="6"/>
      <x v="3310"/>
      <x v="3774"/>
      <x v="3"/>
      <x v="4"/>
    </i>
    <i r="1">
      <x v="3093"/>
      <x v="3281"/>
      <x v="3063"/>
      <x v="70"/>
      <x v="67"/>
      <x v="5"/>
      <x/>
      <x v="6"/>
      <x v="3311"/>
      <x v="1076"/>
      <x v="3"/>
      <x v="4"/>
    </i>
    <i r="1">
      <x v="3094"/>
      <x v="3282"/>
      <x v="3064"/>
      <x v="56"/>
      <x v="53"/>
      <x v="5"/>
      <x/>
      <x v="6"/>
      <x v="3312"/>
      <x v="1078"/>
      <x v="3"/>
      <x v="4"/>
    </i>
    <i r="1">
      <x v="3097"/>
      <x v="3285"/>
      <x v="3067"/>
      <x v="68"/>
      <x v="65"/>
      <x v="3"/>
      <x v="1"/>
      <x v="3"/>
      <x v="3315"/>
      <x v="2831"/>
      <x v="3"/>
      <x v="4"/>
    </i>
    <i r="1">
      <x v="3098"/>
      <x v="3286"/>
      <x v="3068"/>
      <x v="66"/>
      <x v="63"/>
      <x v="4"/>
      <x/>
      <x v="6"/>
      <x v="3316"/>
      <x v="3776"/>
      <x v="3"/>
      <x v="4"/>
    </i>
    <i r="1">
      <x v="3099"/>
      <x v="3287"/>
      <x v="3069"/>
      <x v="72"/>
      <x v="69"/>
      <x v="4"/>
      <x/>
      <x v="6"/>
      <x v="3317"/>
      <x v="2099"/>
      <x v="3"/>
      <x v="4"/>
    </i>
    <i r="1">
      <x v="3100"/>
      <x v="3288"/>
      <x v="3070"/>
      <x v="58"/>
      <x v="55"/>
      <x v="10"/>
      <x/>
      <x v="7"/>
      <x v="3318"/>
      <x v="3777"/>
      <x v="3"/>
      <x v="4"/>
    </i>
    <i r="1">
      <x v="3101"/>
      <x v="3289"/>
      <x v="3071"/>
      <x v="66"/>
      <x v="63"/>
      <x/>
      <x/>
      <x v="6"/>
      <x v="3319"/>
      <x v="3259"/>
      <x v="3"/>
      <x v="4"/>
    </i>
    <i r="1">
      <x v="3102"/>
      <x v="3290"/>
      <x v="3072"/>
      <x v="56"/>
      <x v="53"/>
      <x v="5"/>
      <x/>
      <x v="6"/>
      <x v="3320"/>
      <x v="3076"/>
      <x v="3"/>
      <x v="4"/>
    </i>
    <i r="1">
      <x v="3103"/>
      <x v="3291"/>
      <x v="3073"/>
      <x v="70"/>
      <x v="67"/>
      <x v="5"/>
      <x/>
      <x v="6"/>
      <x v="3321"/>
      <x v="3778"/>
      <x v="3"/>
      <x v="4"/>
    </i>
    <i r="1">
      <x v="3104"/>
      <x v="3292"/>
      <x v="3074"/>
      <x v="56"/>
      <x v="53"/>
      <x v="4"/>
      <x/>
      <x v="6"/>
      <x v="3322"/>
      <x v="1358"/>
      <x v="3"/>
      <x v="4"/>
    </i>
    <i r="1">
      <x v="3112"/>
      <x v="3300"/>
      <x v="3082"/>
      <x v="56"/>
      <x v="53"/>
      <x v="3"/>
      <x v="1"/>
      <x v="3"/>
      <x v="3330"/>
      <x v="2889"/>
      <x v="3"/>
      <x v="4"/>
    </i>
    <i r="1">
      <x v="3113"/>
      <x v="3301"/>
      <x v="3083"/>
      <x v="56"/>
      <x v="53"/>
      <x v="4"/>
      <x/>
      <x v="6"/>
      <x v="3331"/>
      <x v="3784"/>
      <x v="3"/>
      <x v="4"/>
    </i>
    <i r="1">
      <x v="3114"/>
      <x v="3302"/>
      <x v="3084"/>
      <x v="57"/>
      <x v="54"/>
      <x v="4"/>
      <x/>
      <x v="6"/>
      <x v="3332"/>
      <x v="3785"/>
      <x v="3"/>
      <x v="4"/>
    </i>
    <i r="1">
      <x v="3115"/>
      <x v="3303"/>
      <x v="3085"/>
      <x v="56"/>
      <x v="53"/>
      <x v="4"/>
      <x/>
      <x v="6"/>
      <x v="3333"/>
      <x v="3786"/>
      <x v="3"/>
      <x v="4"/>
    </i>
    <i r="1">
      <x v="3116"/>
      <x v="3304"/>
      <x v="3086"/>
      <x v="54"/>
      <x v="50"/>
      <x v="2"/>
      <x/>
      <x v="9"/>
      <x v="3334"/>
      <x v="3787"/>
      <x v="3"/>
      <x v="4"/>
    </i>
    <i r="1">
      <x v="3117"/>
      <x v="3305"/>
      <x v="3087"/>
      <x v="64"/>
      <x v="61"/>
      <x v="4"/>
      <x/>
      <x v="6"/>
      <x v="3335"/>
      <x v="3282"/>
      <x v="3"/>
      <x v="4"/>
    </i>
    <i r="1">
      <x v="3121"/>
      <x v="3309"/>
      <x v="3091"/>
      <x v="59"/>
      <x v="56"/>
      <x v="4"/>
      <x v="1"/>
      <x v="3"/>
      <x v="3339"/>
      <x v="3790"/>
      <x v="3"/>
      <x v="4"/>
    </i>
    <i r="1">
      <x v="3124"/>
      <x v="3312"/>
      <x v="3094"/>
      <x v="56"/>
      <x v="53"/>
      <x v="4"/>
      <x v="1"/>
      <x v="3"/>
      <x v="3342"/>
      <x v="409"/>
      <x v="3"/>
      <x v="4"/>
    </i>
    <i r="1">
      <x v="3125"/>
      <x v="3312"/>
      <x v="3095"/>
      <x v="56"/>
      <x v="53"/>
      <x v="4"/>
      <x v="1"/>
      <x v="3"/>
      <x v="3342"/>
      <x v="409"/>
      <x v="3"/>
      <x v="4"/>
    </i>
    <i r="1">
      <x v="3126"/>
      <x v="3312"/>
      <x v="3096"/>
      <x v="56"/>
      <x v="53"/>
      <x v="4"/>
      <x v="1"/>
      <x v="3"/>
      <x v="3342"/>
      <x v="409"/>
      <x v="3"/>
      <x v="4"/>
    </i>
    <i r="1">
      <x v="3127"/>
      <x v="3312"/>
      <x v="3097"/>
      <x v="56"/>
      <x v="53"/>
      <x v="4"/>
      <x v="1"/>
      <x v="3"/>
      <x v="3342"/>
      <x v="409"/>
      <x v="3"/>
      <x v="4"/>
    </i>
    <i r="1">
      <x v="3128"/>
      <x v="3313"/>
      <x v="3098"/>
      <x v="56"/>
      <x v="53"/>
      <x v="4"/>
      <x v="1"/>
      <x v="3"/>
      <x v="3343"/>
      <x v="409"/>
      <x v="3"/>
      <x v="4"/>
    </i>
    <i r="1">
      <x v="3129"/>
      <x v="3313"/>
      <x v="3099"/>
      <x v="56"/>
      <x v="53"/>
      <x v="4"/>
      <x v="1"/>
      <x v="3"/>
      <x v="3343"/>
      <x v="409"/>
      <x v="3"/>
      <x v="4"/>
    </i>
    <i r="1">
      <x v="3130"/>
      <x v="3313"/>
      <x v="3100"/>
      <x v="56"/>
      <x v="53"/>
      <x v="4"/>
      <x v="1"/>
      <x v="3"/>
      <x v="3343"/>
      <x v="409"/>
      <x v="3"/>
      <x v="4"/>
    </i>
    <i r="1">
      <x v="3131"/>
      <x v="3314"/>
      <x v="3101"/>
      <x v="56"/>
      <x v="53"/>
      <x v="4"/>
      <x v="1"/>
      <x v="3"/>
      <x v="3344"/>
      <x v="409"/>
      <x v="3"/>
      <x v="4"/>
    </i>
    <i r="1">
      <x v="3132"/>
      <x v="3314"/>
      <x v="3102"/>
      <x v="56"/>
      <x v="53"/>
      <x v="4"/>
      <x v="1"/>
      <x v="3"/>
      <x v="3344"/>
      <x v="409"/>
      <x v="3"/>
      <x v="4"/>
    </i>
    <i r="1">
      <x v="3133"/>
      <x v="3314"/>
      <x v="3103"/>
      <x v="56"/>
      <x v="53"/>
      <x v="4"/>
      <x v="1"/>
      <x v="3"/>
      <x v="3344"/>
      <x v="409"/>
      <x v="3"/>
      <x v="4"/>
    </i>
    <i r="1">
      <x v="3134"/>
      <x v="3314"/>
      <x v="3104"/>
      <x v="56"/>
      <x v="53"/>
      <x v="4"/>
      <x v="1"/>
      <x v="3"/>
      <x v="3344"/>
      <x v="409"/>
      <x v="3"/>
      <x v="4"/>
    </i>
    <i r="1">
      <x v="3135"/>
      <x v="3315"/>
      <x v="3105"/>
      <x v="56"/>
      <x v="53"/>
      <x v="4"/>
      <x v="1"/>
      <x v="3"/>
      <x v="3345"/>
      <x v="409"/>
      <x v="3"/>
      <x v="4"/>
    </i>
    <i r="1">
      <x v="3136"/>
      <x v="3315"/>
      <x v="3106"/>
      <x v="56"/>
      <x v="53"/>
      <x v="4"/>
      <x v="1"/>
      <x v="3"/>
      <x v="3345"/>
      <x v="409"/>
      <x v="3"/>
      <x v="4"/>
    </i>
    <i r="1">
      <x v="3137"/>
      <x v="3315"/>
      <x v="3107"/>
      <x v="56"/>
      <x v="53"/>
      <x v="4"/>
      <x v="1"/>
      <x v="3"/>
      <x v="3345"/>
      <x v="409"/>
      <x v="3"/>
      <x v="4"/>
    </i>
    <i r="1">
      <x v="3138"/>
      <x v="3315"/>
      <x v="3108"/>
      <x v="56"/>
      <x v="53"/>
      <x v="4"/>
      <x v="1"/>
      <x v="3"/>
      <x v="3345"/>
      <x v="409"/>
      <x v="3"/>
      <x v="4"/>
    </i>
    <i r="1">
      <x v="3139"/>
      <x v="3316"/>
      <x v="3109"/>
      <x v="56"/>
      <x v="53"/>
      <x v="4"/>
      <x v="1"/>
      <x v="3"/>
      <x v="3346"/>
      <x v="409"/>
      <x v="3"/>
      <x v="4"/>
    </i>
    <i r="1">
      <x v="3140"/>
      <x v="3316"/>
      <x v="3110"/>
      <x v="56"/>
      <x v="53"/>
      <x v="4"/>
      <x v="1"/>
      <x v="3"/>
      <x v="3346"/>
      <x v="409"/>
      <x v="3"/>
      <x v="4"/>
    </i>
    <i r="1">
      <x v="3141"/>
      <x v="3316"/>
      <x v="3111"/>
      <x v="56"/>
      <x v="53"/>
      <x v="4"/>
      <x v="1"/>
      <x v="3"/>
      <x v="3346"/>
      <x v="409"/>
      <x v="3"/>
      <x v="4"/>
    </i>
    <i r="1">
      <x v="3142"/>
      <x v="3316"/>
      <x v="3112"/>
      <x v="56"/>
      <x v="53"/>
      <x v="4"/>
      <x v="1"/>
      <x v="3"/>
      <x v="3346"/>
      <x v="409"/>
      <x v="3"/>
      <x v="4"/>
    </i>
    <i r="1">
      <x v="3143"/>
      <x v="3317"/>
      <x v="3113"/>
      <x v="56"/>
      <x v="53"/>
      <x v="4"/>
      <x v="1"/>
      <x v="3"/>
      <x v="3347"/>
      <x v="409"/>
      <x v="3"/>
      <x v="4"/>
    </i>
    <i r="1">
      <x v="3144"/>
      <x v="3317"/>
      <x v="3114"/>
      <x v="56"/>
      <x v="53"/>
      <x v="4"/>
      <x v="1"/>
      <x v="3"/>
      <x v="3347"/>
      <x v="409"/>
      <x v="3"/>
      <x v="4"/>
    </i>
    <i r="1">
      <x v="3145"/>
      <x v="3317"/>
      <x v="3115"/>
      <x v="56"/>
      <x v="53"/>
      <x v="4"/>
      <x v="1"/>
      <x v="3"/>
      <x v="3347"/>
      <x v="409"/>
      <x v="3"/>
      <x v="4"/>
    </i>
    <i r="1">
      <x v="3146"/>
      <x v="3318"/>
      <x v="3116"/>
      <x v="56"/>
      <x v="53"/>
      <x v="4"/>
      <x v="1"/>
      <x v="3"/>
      <x v="3348"/>
      <x v="409"/>
      <x v="3"/>
      <x v="4"/>
    </i>
    <i r="1">
      <x v="3147"/>
      <x v="3318"/>
      <x v="3117"/>
      <x v="56"/>
      <x v="53"/>
      <x v="4"/>
      <x v="1"/>
      <x v="3"/>
      <x v="3348"/>
      <x v="409"/>
      <x v="3"/>
      <x v="4"/>
    </i>
    <i r="1">
      <x v="3148"/>
      <x v="3318"/>
      <x v="3118"/>
      <x v="56"/>
      <x v="53"/>
      <x v="4"/>
      <x v="1"/>
      <x v="3"/>
      <x v="3348"/>
      <x v="409"/>
      <x v="3"/>
      <x v="4"/>
    </i>
    <i r="1">
      <x v="3149"/>
      <x v="3318"/>
      <x v="3119"/>
      <x v="56"/>
      <x v="53"/>
      <x v="4"/>
      <x v="1"/>
      <x v="3"/>
      <x v="3348"/>
      <x v="409"/>
      <x v="3"/>
      <x v="4"/>
    </i>
    <i r="1">
      <x v="3150"/>
      <x v="3319"/>
      <x v="3120"/>
      <x v="56"/>
      <x v="53"/>
      <x v="4"/>
      <x v="1"/>
      <x v="3"/>
      <x v="3349"/>
      <x v="409"/>
      <x v="3"/>
      <x v="4"/>
    </i>
    <i r="1">
      <x v="3151"/>
      <x v="3319"/>
      <x v="3121"/>
      <x v="56"/>
      <x v="53"/>
      <x v="4"/>
      <x v="1"/>
      <x v="3"/>
      <x v="3349"/>
      <x v="409"/>
      <x v="3"/>
      <x v="4"/>
    </i>
    <i r="1">
      <x v="3152"/>
      <x v="3319"/>
      <x v="3122"/>
      <x v="56"/>
      <x v="53"/>
      <x v="4"/>
      <x v="1"/>
      <x v="3"/>
      <x v="3349"/>
      <x v="409"/>
      <x v="3"/>
      <x v="4"/>
    </i>
    <i r="1">
      <x v="3153"/>
      <x v="3319"/>
      <x v="3123"/>
      <x v="56"/>
      <x v="53"/>
      <x v="4"/>
      <x v="1"/>
      <x v="3"/>
      <x v="3349"/>
      <x v="409"/>
      <x v="3"/>
      <x v="4"/>
    </i>
    <i r="1">
      <x v="3154"/>
      <x v="3320"/>
      <x v="3124"/>
      <x v="56"/>
      <x v="53"/>
      <x v="4"/>
      <x v="1"/>
      <x v="3"/>
      <x v="3350"/>
      <x v="2419"/>
      <x v="3"/>
      <x v="4"/>
    </i>
    <i r="1">
      <x v="3155"/>
      <x v="3320"/>
      <x v="3125"/>
      <x v="56"/>
      <x v="53"/>
      <x v="4"/>
      <x v="1"/>
      <x v="3"/>
      <x v="3350"/>
      <x v="2419"/>
      <x v="3"/>
      <x v="4"/>
    </i>
    <i r="1">
      <x v="3156"/>
      <x v="3320"/>
      <x v="3126"/>
      <x v="56"/>
      <x v="53"/>
      <x v="4"/>
      <x v="1"/>
      <x v="3"/>
      <x v="3350"/>
      <x v="2419"/>
      <x v="3"/>
      <x v="4"/>
    </i>
    <i r="1">
      <x v="3157"/>
      <x v="3320"/>
      <x v="3127"/>
      <x v="56"/>
      <x v="53"/>
      <x v="4"/>
      <x v="1"/>
      <x v="3"/>
      <x v="3350"/>
      <x v="2419"/>
      <x v="3"/>
      <x v="4"/>
    </i>
    <i r="1">
      <x v="3158"/>
      <x v="3321"/>
      <x v="3128"/>
      <x v="56"/>
      <x v="53"/>
      <x v="4"/>
      <x v="1"/>
      <x v="3"/>
      <x v="3351"/>
      <x v="2419"/>
      <x v="3"/>
      <x v="4"/>
    </i>
    <i r="1">
      <x v="3159"/>
      <x v="3321"/>
      <x v="3129"/>
      <x v="56"/>
      <x v="53"/>
      <x v="4"/>
      <x v="1"/>
      <x v="3"/>
      <x v="3351"/>
      <x v="2419"/>
      <x v="3"/>
      <x v="4"/>
    </i>
    <i r="1">
      <x v="3160"/>
      <x v="3321"/>
      <x v="3130"/>
      <x v="56"/>
      <x v="53"/>
      <x v="4"/>
      <x v="1"/>
      <x v="3"/>
      <x v="3351"/>
      <x v="2419"/>
      <x v="3"/>
      <x v="4"/>
    </i>
    <i r="1">
      <x v="3161"/>
      <x v="3322"/>
      <x v="3131"/>
      <x v="56"/>
      <x v="53"/>
      <x v="4"/>
      <x v="1"/>
      <x v="3"/>
      <x v="3352"/>
      <x v="2419"/>
      <x v="3"/>
      <x v="4"/>
    </i>
    <i r="1">
      <x v="3162"/>
      <x v="3322"/>
      <x v="3132"/>
      <x v="56"/>
      <x v="53"/>
      <x v="4"/>
      <x v="1"/>
      <x v="3"/>
      <x v="3352"/>
      <x v="2419"/>
      <x v="3"/>
      <x v="4"/>
    </i>
    <i r="1">
      <x v="3163"/>
      <x v="3322"/>
      <x v="3133"/>
      <x v="56"/>
      <x v="53"/>
      <x v="4"/>
      <x v="1"/>
      <x v="3"/>
      <x v="3352"/>
      <x v="2419"/>
      <x v="3"/>
      <x v="4"/>
    </i>
    <i r="1">
      <x v="3164"/>
      <x v="3322"/>
      <x v="3134"/>
      <x v="56"/>
      <x v="53"/>
      <x v="4"/>
      <x v="1"/>
      <x v="3"/>
      <x v="3352"/>
      <x v="2419"/>
      <x v="3"/>
      <x v="4"/>
    </i>
    <i r="1">
      <x v="3165"/>
      <x v="3323"/>
      <x v="3135"/>
      <x v="56"/>
      <x v="53"/>
      <x v="4"/>
      <x v="1"/>
      <x v="3"/>
      <x v="3353"/>
      <x v="2419"/>
      <x v="3"/>
      <x v="4"/>
    </i>
    <i r="1">
      <x v="3166"/>
      <x v="3323"/>
      <x v="3136"/>
      <x v="56"/>
      <x v="53"/>
      <x v="4"/>
      <x v="1"/>
      <x v="3"/>
      <x v="3353"/>
      <x v="2419"/>
      <x v="3"/>
      <x v="4"/>
    </i>
    <i r="1">
      <x v="3167"/>
      <x v="3323"/>
      <x v="3137"/>
      <x v="56"/>
      <x v="53"/>
      <x v="4"/>
      <x v="1"/>
      <x v="3"/>
      <x v="3353"/>
      <x v="2419"/>
      <x v="3"/>
      <x v="4"/>
    </i>
    <i r="1">
      <x v="3168"/>
      <x v="3323"/>
      <x v="3138"/>
      <x v="56"/>
      <x v="53"/>
      <x v="4"/>
      <x v="1"/>
      <x v="3"/>
      <x v="3353"/>
      <x v="2419"/>
      <x v="3"/>
      <x v="4"/>
    </i>
    <i r="1">
      <x v="3169"/>
      <x v="3323"/>
      <x v="3139"/>
      <x v="56"/>
      <x v="53"/>
      <x v="4"/>
      <x v="1"/>
      <x v="3"/>
      <x v="3353"/>
      <x v="2419"/>
      <x v="3"/>
      <x v="4"/>
    </i>
    <i r="1">
      <x v="3170"/>
      <x v="3324"/>
      <x v="3140"/>
      <x v="56"/>
      <x v="53"/>
      <x v="4"/>
      <x v="1"/>
      <x v="3"/>
      <x v="3354"/>
      <x v="2419"/>
      <x v="3"/>
      <x v="4"/>
    </i>
    <i r="1">
      <x v="3171"/>
      <x v="3324"/>
      <x v="3141"/>
      <x v="56"/>
      <x v="53"/>
      <x v="4"/>
      <x v="1"/>
      <x v="3"/>
      <x v="3354"/>
      <x v="2419"/>
      <x v="3"/>
      <x v="4"/>
    </i>
    <i r="1">
      <x v="3172"/>
      <x v="3324"/>
      <x v="3142"/>
      <x v="56"/>
      <x v="53"/>
      <x v="4"/>
      <x v="1"/>
      <x v="3"/>
      <x v="3354"/>
      <x v="2419"/>
      <x v="3"/>
      <x v="4"/>
    </i>
    <i r="1">
      <x v="3173"/>
      <x v="3325"/>
      <x v="3143"/>
      <x v="56"/>
      <x v="53"/>
      <x v="4"/>
      <x v="1"/>
      <x v="3"/>
      <x v="3355"/>
      <x v="2419"/>
      <x v="3"/>
      <x v="4"/>
    </i>
    <i r="1">
      <x v="3174"/>
      <x v="3325"/>
      <x v="3144"/>
      <x v="56"/>
      <x v="53"/>
      <x v="4"/>
      <x v="1"/>
      <x v="3"/>
      <x v="3355"/>
      <x v="2419"/>
      <x v="3"/>
      <x v="4"/>
    </i>
    <i r="1">
      <x v="3175"/>
      <x v="3325"/>
      <x v="3145"/>
      <x v="56"/>
      <x v="53"/>
      <x v="4"/>
      <x v="1"/>
      <x v="3"/>
      <x v="3355"/>
      <x v="2419"/>
      <x v="3"/>
      <x v="4"/>
    </i>
    <i r="1">
      <x v="3176"/>
      <x v="3325"/>
      <x v="3146"/>
      <x v="56"/>
      <x v="53"/>
      <x v="4"/>
      <x v="1"/>
      <x v="3"/>
      <x v="3355"/>
      <x v="2419"/>
      <x v="3"/>
      <x v="4"/>
    </i>
    <i r="1">
      <x v="3177"/>
      <x v="3326"/>
      <x v="3147"/>
      <x v="56"/>
      <x v="53"/>
      <x v="4"/>
      <x v="1"/>
      <x v="3"/>
      <x v="3356"/>
      <x v="2419"/>
      <x v="3"/>
      <x v="4"/>
    </i>
    <i r="1">
      <x v="3179"/>
      <x v="3326"/>
      <x v="3149"/>
      <x v="56"/>
      <x v="53"/>
      <x v="4"/>
      <x v="1"/>
      <x v="3"/>
      <x v="3356"/>
      <x v="2419"/>
      <x v="3"/>
      <x v="4"/>
    </i>
    <i r="1">
      <x v="3180"/>
      <x v="3326"/>
      <x v="3150"/>
      <x v="56"/>
      <x v="53"/>
      <x v="4"/>
      <x v="1"/>
      <x v="3"/>
      <x v="3356"/>
      <x v="2419"/>
      <x v="3"/>
      <x v="4"/>
    </i>
    <i r="1">
      <x v="3181"/>
      <x v="3326"/>
      <x v="3151"/>
      <x v="56"/>
      <x v="53"/>
      <x v="4"/>
      <x v="1"/>
      <x v="3"/>
      <x v="3356"/>
      <x v="2419"/>
      <x v="3"/>
      <x v="4"/>
    </i>
    <i r="1">
      <x v="3182"/>
      <x v="3328"/>
      <x v="3152"/>
      <x v="56"/>
      <x v="53"/>
      <x v="4"/>
      <x v="1"/>
      <x v="3"/>
      <x v="3358"/>
      <x v="2419"/>
      <x v="3"/>
      <x v="4"/>
    </i>
    <i r="1">
      <x v="3183"/>
      <x v="3328"/>
      <x v="3153"/>
      <x v="56"/>
      <x v="53"/>
      <x v="4"/>
      <x v="1"/>
      <x v="3"/>
      <x v="3358"/>
      <x v="2419"/>
      <x v="3"/>
      <x v="4"/>
    </i>
    <i r="1">
      <x v="3184"/>
      <x v="3328"/>
      <x v="3154"/>
      <x v="56"/>
      <x v="53"/>
      <x v="4"/>
      <x v="1"/>
      <x v="3"/>
      <x v="3358"/>
      <x v="2419"/>
      <x v="3"/>
      <x v="4"/>
    </i>
    <i r="1">
      <x v="3185"/>
      <x v="3328"/>
      <x v="3155"/>
      <x v="56"/>
      <x v="53"/>
      <x v="4"/>
      <x v="1"/>
      <x v="3"/>
      <x v="3358"/>
      <x v="2419"/>
      <x v="3"/>
      <x v="4"/>
    </i>
    <i r="1">
      <x v="3186"/>
      <x v="3329"/>
      <x v="3156"/>
      <x v="56"/>
      <x v="53"/>
      <x v="4"/>
      <x v="1"/>
      <x v="3"/>
      <x v="3359"/>
      <x v="2419"/>
      <x v="3"/>
      <x v="4"/>
    </i>
    <i r="1">
      <x v="3187"/>
      <x v="3329"/>
      <x v="3157"/>
      <x v="56"/>
      <x v="53"/>
      <x v="4"/>
      <x v="1"/>
      <x v="3"/>
      <x v="3359"/>
      <x v="2419"/>
      <x v="3"/>
      <x v="4"/>
    </i>
    <i r="1">
      <x v="3188"/>
      <x v="3330"/>
      <x v="3158"/>
      <x v="65"/>
      <x v="62"/>
      <x v="2"/>
      <x/>
      <x v="9"/>
      <x v="3360"/>
      <x v="1593"/>
      <x v="3"/>
      <x v="4"/>
    </i>
    <i r="1">
      <x v="3189"/>
      <x v="3331"/>
      <x v="3159"/>
      <x v="60"/>
      <x v="57"/>
      <x v="4"/>
      <x/>
      <x v="6"/>
      <x v="3361"/>
      <x v="3791"/>
      <x v="3"/>
      <x v="4"/>
    </i>
    <i r="1">
      <x v="3200"/>
      <x v="3342"/>
      <x v="3170"/>
      <x v="2"/>
      <x v="52"/>
      <x v="6"/>
      <x/>
      <x v="8"/>
      <x v="3372"/>
      <x v="2218"/>
      <x v="3"/>
      <x v="4"/>
    </i>
    <i r="1">
      <x v="3202"/>
      <x v="3344"/>
      <x v="3172"/>
      <x v="70"/>
      <x v="67"/>
      <x v="6"/>
      <x/>
      <x v="8"/>
      <x v="3374"/>
      <x v="1854"/>
      <x v="3"/>
      <x v="4"/>
    </i>
    <i r="1">
      <x v="3210"/>
      <x v="3352"/>
      <x v="3180"/>
      <x v="54"/>
      <x v="50"/>
      <x v="6"/>
      <x/>
      <x v="8"/>
      <x v="3382"/>
      <x v="3792"/>
      <x v="3"/>
      <x v="4"/>
    </i>
    <i r="1">
      <x v="3214"/>
      <x v="3356"/>
      <x v="3184"/>
      <x v="56"/>
      <x v="53"/>
      <x v="6"/>
      <x/>
      <x v="8"/>
      <x v="3386"/>
      <x v="692"/>
      <x v="3"/>
      <x v="4"/>
    </i>
    <i r="1">
      <x v="3221"/>
      <x v="3363"/>
      <x v="3191"/>
      <x v="65"/>
      <x v="62"/>
      <x v="6"/>
      <x/>
      <x v="8"/>
      <x v="3393"/>
      <x v="612"/>
      <x v="3"/>
      <x v="4"/>
    </i>
    <i r="1">
      <x v="3225"/>
      <x v="3367"/>
      <x v="3195"/>
      <x v="57"/>
      <x v="54"/>
      <x v="6"/>
      <x/>
      <x v="8"/>
      <x v="3397"/>
      <x v="1667"/>
      <x v="3"/>
      <x v="4"/>
    </i>
    <i r="1">
      <x v="3237"/>
      <x v="3379"/>
      <x v="3207"/>
      <x v="2"/>
      <x v="52"/>
      <x v="6"/>
      <x/>
      <x v="8"/>
      <x v="3409"/>
      <x v="3805"/>
      <x v="3"/>
      <x v="4"/>
    </i>
    <i r="1">
      <x v="3250"/>
      <x v="3392"/>
      <x v="3220"/>
      <x v="66"/>
      <x v="63"/>
      <x v="6"/>
      <x/>
      <x v="8"/>
      <x v="3422"/>
      <x v="3815"/>
      <x v="3"/>
      <x v="4"/>
    </i>
    <i r="1">
      <x v="3252"/>
      <x v="3394"/>
      <x v="3222"/>
      <x v="61"/>
      <x v="58"/>
      <x v="6"/>
      <x/>
      <x v="8"/>
      <x v="3424"/>
      <x v="3817"/>
      <x v="3"/>
      <x v="4"/>
    </i>
    <i r="1">
      <x v="3264"/>
      <x v="3406"/>
      <x v="3234"/>
      <x v="57"/>
      <x v="54"/>
      <x v="6"/>
      <x/>
      <x v="8"/>
      <x v="3436"/>
      <x v="578"/>
      <x v="3"/>
      <x v="4"/>
    </i>
    <i r="1">
      <x v="3278"/>
      <x v="3419"/>
      <x v="3248"/>
      <x v="66"/>
      <x v="63"/>
      <x v="6"/>
      <x/>
      <x v="8"/>
      <x v="3450"/>
      <x v="3541"/>
      <x v="3"/>
      <x v="4"/>
    </i>
    <i r="1">
      <x v="3284"/>
      <x v="3425"/>
      <x v="3254"/>
      <x v="59"/>
      <x v="56"/>
      <x v="2"/>
      <x/>
      <x v="9"/>
      <x v="3456"/>
      <x v="3828"/>
      <x v="3"/>
      <x v="4"/>
    </i>
    <i r="1">
      <x v="3291"/>
      <x v="3432"/>
      <x v="3261"/>
      <x v="58"/>
      <x v="55"/>
      <x v="6"/>
      <x/>
      <x v="8"/>
      <x v="3463"/>
      <x v="1455"/>
      <x v="3"/>
      <x v="4"/>
    </i>
    <i r="1">
      <x v="3293"/>
      <x v="3434"/>
      <x v="3263"/>
      <x v="67"/>
      <x v="64"/>
      <x v="6"/>
      <x/>
      <x v="8"/>
      <x v="3465"/>
      <x v="3830"/>
      <x v="3"/>
      <x v="4"/>
    </i>
    <i r="1">
      <x v="3296"/>
      <x v="3437"/>
      <x v="3266"/>
      <x v="58"/>
      <x v="55"/>
      <x v="6"/>
      <x/>
      <x v="8"/>
      <x v="3468"/>
      <x v="1611"/>
      <x v="3"/>
      <x v="4"/>
    </i>
    <i r="1">
      <x v="3301"/>
      <x v="3442"/>
      <x v="3271"/>
      <x v="56"/>
      <x v="53"/>
      <x v="2"/>
      <x/>
      <x v="9"/>
      <x v="3473"/>
      <x v="3835"/>
      <x v="3"/>
      <x v="4"/>
    </i>
    <i r="1">
      <x v="3302"/>
      <x v="3443"/>
      <x v="3272"/>
      <x v="61"/>
      <x v="58"/>
      <x v="10"/>
      <x/>
      <x v="7"/>
      <x v="3474"/>
      <x v="3836"/>
      <x v="3"/>
      <x v="4"/>
    </i>
    <i r="1">
      <x v="3307"/>
      <x v="3448"/>
      <x v="3277"/>
      <x v="67"/>
      <x v="64"/>
      <x v="6"/>
      <x/>
      <x v="8"/>
      <x v="3479"/>
      <x v="3837"/>
      <x v="3"/>
      <x v="4"/>
    </i>
    <i r="1">
      <x v="3317"/>
      <x v="3458"/>
      <x v="3287"/>
      <x v="2"/>
      <x v="52"/>
      <x v="6"/>
      <x/>
      <x v="8"/>
      <x v="3489"/>
      <x v="448"/>
      <x v="3"/>
      <x v="4"/>
    </i>
    <i r="1">
      <x v="3341"/>
      <x v="3479"/>
      <x v="3311"/>
      <x v="62"/>
      <x v="59"/>
      <x v="6"/>
      <x/>
      <x v="8"/>
      <x v="3510"/>
      <x v="2624"/>
      <x v="3"/>
      <x v="4"/>
    </i>
    <i r="1">
      <x v="3348"/>
      <x v="3486"/>
      <x v="3318"/>
      <x v="66"/>
      <x v="63"/>
      <x v="4"/>
      <x/>
      <x v="6"/>
      <x v="3517"/>
      <x v="3846"/>
      <x v="3"/>
      <x v="4"/>
    </i>
    <i r="1">
      <x v="3349"/>
      <x v="3487"/>
      <x v="3319"/>
      <x v="56"/>
      <x v="53"/>
      <x v="4"/>
      <x/>
      <x v="6"/>
      <x v="3518"/>
      <x v="3847"/>
      <x v="3"/>
      <x v="4"/>
    </i>
    <i r="1">
      <x v="3350"/>
      <x v="3488"/>
      <x v="3320"/>
      <x v="56"/>
      <x v="53"/>
      <x v="4"/>
      <x/>
      <x v="6"/>
      <x v="3519"/>
      <x v="3848"/>
      <x v="3"/>
      <x v="4"/>
    </i>
    <i r="1">
      <x v="3351"/>
      <x v="3489"/>
      <x v="3321"/>
      <x v="66"/>
      <x v="63"/>
      <x v="4"/>
      <x/>
      <x v="6"/>
      <x v="3520"/>
      <x v="1294"/>
      <x v="3"/>
      <x v="4"/>
    </i>
    <i r="1">
      <x v="3352"/>
      <x v="3490"/>
      <x v="3322"/>
      <x v="56"/>
      <x v="53"/>
      <x v="4"/>
      <x/>
      <x v="6"/>
      <x v="3521"/>
      <x v="162"/>
      <x v="3"/>
      <x v="4"/>
    </i>
    <i r="1">
      <x v="3353"/>
      <x v="3491"/>
      <x v="3323"/>
      <x v="65"/>
      <x v="62"/>
      <x v="4"/>
      <x/>
      <x v="6"/>
      <x v="3522"/>
      <x v="969"/>
      <x v="3"/>
      <x v="4"/>
    </i>
    <i r="1">
      <x v="3354"/>
      <x v="3492"/>
      <x v="3324"/>
      <x v="55"/>
      <x v="51"/>
      <x v="4"/>
      <x/>
      <x v="6"/>
      <x v="3523"/>
      <x v="1355"/>
      <x v="3"/>
      <x v="4"/>
    </i>
    <i r="1">
      <x v="3355"/>
      <x v="3493"/>
      <x v="3325"/>
      <x v="66"/>
      <x v="63"/>
      <x v="4"/>
      <x/>
      <x v="6"/>
      <x v="3524"/>
      <x v="1355"/>
      <x v="3"/>
      <x v="4"/>
    </i>
    <i r="1">
      <x v="3356"/>
      <x v="3494"/>
      <x v="3326"/>
      <x v="55"/>
      <x v="51"/>
      <x v="4"/>
      <x/>
      <x v="6"/>
      <x v="3525"/>
      <x v="181"/>
      <x v="3"/>
      <x v="4"/>
    </i>
    <i r="1">
      <x v="3357"/>
      <x v="3495"/>
      <x v="3327"/>
      <x v="66"/>
      <x v="63"/>
      <x v="6"/>
      <x/>
      <x v="8"/>
      <x v="3526"/>
      <x v="1624"/>
      <x v="3"/>
      <x v="4"/>
    </i>
    <i r="1">
      <x v="3359"/>
      <x v="3497"/>
      <x v="3329"/>
      <x v="63"/>
      <x v="60"/>
      <x v="5"/>
      <x/>
      <x v="6"/>
      <x v="3528"/>
      <x v="1409"/>
      <x v="3"/>
      <x v="4"/>
    </i>
    <i r="1">
      <x v="3362"/>
      <x v="3500"/>
      <x v="3332"/>
      <x v="71"/>
      <x v="68"/>
      <x v="6"/>
      <x/>
      <x v="8"/>
      <x v="3531"/>
      <x v="3851"/>
      <x v="3"/>
      <x v="4"/>
    </i>
    <i r="1">
      <x v="3363"/>
      <x v="3501"/>
      <x v="3333"/>
      <x v="62"/>
      <x v="59"/>
      <x v="4"/>
      <x/>
      <x v="6"/>
      <x v="3532"/>
      <x v="3852"/>
      <x v="3"/>
      <x v="4"/>
    </i>
    <i r="1">
      <x v="3364"/>
      <x v="3502"/>
      <x v="3334"/>
      <x v="70"/>
      <x v="67"/>
      <x v="6"/>
      <x/>
      <x v="8"/>
      <x v="3533"/>
      <x v="1677"/>
      <x v="3"/>
      <x v="4"/>
    </i>
    <i r="1">
      <x v="3365"/>
      <x v="3503"/>
      <x v="3335"/>
      <x v="57"/>
      <x v="54"/>
      <x v="6"/>
      <x/>
      <x v="8"/>
      <x v="3534"/>
      <x v="3403"/>
      <x v="3"/>
      <x v="4"/>
    </i>
    <i r="1">
      <x v="3366"/>
      <x v="3504"/>
      <x v="3336"/>
      <x v="66"/>
      <x v="63"/>
      <x v="4"/>
      <x/>
      <x v="6"/>
      <x v="3535"/>
      <x v="2783"/>
      <x v="3"/>
      <x v="4"/>
    </i>
    <i r="1">
      <x v="3367"/>
      <x v="3505"/>
      <x v="3337"/>
      <x v="58"/>
      <x v="55"/>
      <x v="5"/>
      <x/>
      <x v="6"/>
      <x v="3536"/>
      <x v="1571"/>
      <x v="3"/>
      <x v="4"/>
    </i>
    <i r="1">
      <x v="3368"/>
      <x v="3506"/>
      <x v="3338"/>
      <x v="58"/>
      <x v="55"/>
      <x v="4"/>
      <x/>
      <x v="6"/>
      <x v="3537"/>
      <x v="3853"/>
      <x v="3"/>
      <x v="4"/>
    </i>
    <i r="1">
      <x v="3369"/>
      <x v="3507"/>
      <x v="3339"/>
      <x v="66"/>
      <x v="63"/>
      <x v="4"/>
      <x/>
      <x v="6"/>
      <x v="3538"/>
      <x v="1803"/>
      <x v="3"/>
      <x v="4"/>
    </i>
    <i r="1">
      <x v="3370"/>
      <x v="3508"/>
      <x v="3340"/>
      <x v="56"/>
      <x v="53"/>
      <x v="4"/>
      <x/>
      <x v="6"/>
      <x v="3539"/>
      <x v="3147"/>
      <x v="3"/>
      <x v="4"/>
    </i>
    <i r="1">
      <x v="3371"/>
      <x v="3509"/>
      <x v="3341"/>
      <x v="66"/>
      <x v="63"/>
      <x v="5"/>
      <x/>
      <x v="6"/>
      <x v="3540"/>
      <x v="1658"/>
      <x v="3"/>
      <x v="4"/>
    </i>
    <i r="1">
      <x v="3372"/>
      <x v="3510"/>
      <x v="3342"/>
      <x v="56"/>
      <x v="53"/>
      <x v="4"/>
      <x/>
      <x v="6"/>
      <x v="3541"/>
      <x v="1658"/>
      <x v="3"/>
      <x v="4"/>
    </i>
    <i r="1">
      <x v="3373"/>
      <x v="3511"/>
      <x v="3343"/>
      <x v="55"/>
      <x v="51"/>
      <x v="4"/>
      <x/>
      <x v="6"/>
      <x v="3542"/>
      <x v="1586"/>
      <x v="3"/>
      <x v="4"/>
    </i>
    <i r="1">
      <x v="3374"/>
      <x v="3512"/>
      <x v="3344"/>
      <x v="60"/>
      <x v="57"/>
      <x v="4"/>
      <x/>
      <x v="6"/>
      <x v="3543"/>
      <x v="255"/>
      <x v="3"/>
      <x v="4"/>
    </i>
    <i r="1">
      <x v="3375"/>
      <x v="3513"/>
      <x v="3345"/>
      <x v="53"/>
      <x v="49"/>
      <x/>
      <x/>
      <x v="6"/>
      <x v="3544"/>
      <x v="2076"/>
      <x v="3"/>
      <x v="4"/>
    </i>
    <i r="1">
      <x v="3376"/>
      <x v="3514"/>
      <x v="3346"/>
      <x v="2"/>
      <x v="52"/>
      <x v="4"/>
      <x/>
      <x v="6"/>
      <x v="3545"/>
      <x v="2076"/>
      <x v="3"/>
      <x v="4"/>
    </i>
    <i r="1">
      <x v="3377"/>
      <x v="3515"/>
      <x v="3347"/>
      <x v="66"/>
      <x v="63"/>
      <x v="6"/>
      <x/>
      <x v="8"/>
      <x v="3546"/>
      <x v="3854"/>
      <x v="3"/>
      <x v="4"/>
    </i>
    <i r="1">
      <x v="3378"/>
      <x v="3516"/>
      <x v="3348"/>
      <x v="66"/>
      <x v="63"/>
      <x v="4"/>
      <x/>
      <x v="6"/>
      <x v="3547"/>
      <x v="761"/>
      <x v="3"/>
      <x v="4"/>
    </i>
    <i r="1">
      <x v="3379"/>
      <x v="3517"/>
      <x v="3349"/>
      <x v="70"/>
      <x v="67"/>
      <x v="3"/>
      <x/>
      <x v="6"/>
      <x v="3548"/>
      <x v="865"/>
      <x v="3"/>
      <x v="4"/>
    </i>
    <i r="1">
      <x v="3380"/>
      <x v="3518"/>
      <x v="3350"/>
      <x v="61"/>
      <x v="58"/>
      <x v="6"/>
      <x/>
      <x v="8"/>
      <x v="3549"/>
      <x v="1977"/>
      <x v="3"/>
      <x v="4"/>
    </i>
    <i r="1">
      <x v="3381"/>
      <x v="3519"/>
      <x v="3351"/>
      <x v="73"/>
      <x v="70"/>
      <x v="4"/>
      <x/>
      <x v="6"/>
      <x v="3550"/>
      <x v="278"/>
      <x v="3"/>
      <x v="4"/>
    </i>
    <i r="1">
      <x v="3382"/>
      <x v="3520"/>
      <x v="3352"/>
      <x v="57"/>
      <x v="54"/>
      <x v="5"/>
      <x/>
      <x v="6"/>
      <x v="3551"/>
      <x v="2977"/>
      <x v="3"/>
      <x v="4"/>
    </i>
    <i r="1">
      <x v="3383"/>
      <x v="3521"/>
      <x v="3353"/>
      <x v="2"/>
      <x v="52"/>
      <x v="4"/>
      <x/>
      <x v="6"/>
      <x v="3552"/>
      <x v="3855"/>
      <x v="3"/>
      <x v="4"/>
    </i>
    <i r="1">
      <x v="3384"/>
      <x v="3522"/>
      <x v="3354"/>
      <x v="62"/>
      <x v="59"/>
      <x v="5"/>
      <x/>
      <x v="6"/>
      <x v="3553"/>
      <x v="292"/>
      <x v="3"/>
      <x v="4"/>
    </i>
    <i r="1">
      <x v="3385"/>
      <x v="3523"/>
      <x v="3355"/>
      <x v="56"/>
      <x v="53"/>
      <x v="4"/>
      <x/>
      <x v="6"/>
      <x v="3554"/>
      <x v="3856"/>
      <x v="3"/>
      <x v="4"/>
    </i>
    <i r="1">
      <x v="3386"/>
      <x v="3524"/>
      <x v="3356"/>
      <x v="57"/>
      <x v="54"/>
      <x v="4"/>
      <x/>
      <x v="6"/>
      <x v="3555"/>
      <x v="664"/>
      <x v="3"/>
      <x v="4"/>
    </i>
    <i r="1">
      <x v="3388"/>
      <x v="3526"/>
      <x v="3358"/>
      <x v="56"/>
      <x v="53"/>
      <x v="4"/>
      <x/>
      <x v="6"/>
      <x v="3557"/>
      <x v="710"/>
      <x v="3"/>
      <x v="4"/>
    </i>
    <i r="1">
      <x v="3389"/>
      <x v="3527"/>
      <x v="3359"/>
      <x v="57"/>
      <x v="54"/>
      <x v="4"/>
      <x/>
      <x v="6"/>
      <x v="3558"/>
      <x v="2455"/>
      <x v="3"/>
      <x v="4"/>
    </i>
    <i r="1">
      <x v="3390"/>
      <x v="3528"/>
      <x v="3360"/>
      <x v="2"/>
      <x v="52"/>
      <x v="4"/>
      <x/>
      <x v="6"/>
      <x v="3559"/>
      <x v="1063"/>
      <x v="3"/>
      <x v="4"/>
    </i>
    <i r="1">
      <x v="3391"/>
      <x v="3529"/>
      <x v="3361"/>
      <x v="53"/>
      <x v="49"/>
      <x v="4"/>
      <x/>
      <x v="6"/>
      <x v="3560"/>
      <x v="3065"/>
      <x v="3"/>
      <x v="4"/>
    </i>
    <i r="1">
      <x v="3392"/>
      <x v="3530"/>
      <x v="3362"/>
      <x v="66"/>
      <x v="63"/>
      <x v="4"/>
      <x/>
      <x v="6"/>
      <x v="3561"/>
      <x v="1667"/>
      <x v="3"/>
      <x v="4"/>
    </i>
    <i r="1">
      <x v="3393"/>
      <x v="3531"/>
      <x v="3363"/>
      <x v="56"/>
      <x v="53"/>
      <x v="4"/>
      <x/>
      <x v="6"/>
      <x v="3562"/>
      <x v="298"/>
      <x v="3"/>
      <x v="4"/>
    </i>
    <i r="1">
      <x v="3394"/>
      <x v="3532"/>
      <x v="3364"/>
      <x v="2"/>
      <x v="52"/>
      <x v="6"/>
      <x/>
      <x v="8"/>
      <x v="3563"/>
      <x v="3424"/>
      <x v="3"/>
      <x v="4"/>
    </i>
    <i r="1">
      <x v="3395"/>
      <x v="3533"/>
      <x v="3365"/>
      <x v="53"/>
      <x v="49"/>
      <x v="4"/>
      <x/>
      <x v="6"/>
      <x v="3564"/>
      <x v="3858"/>
      <x v="3"/>
      <x v="4"/>
    </i>
    <i r="1">
      <x v="3396"/>
      <x v="3534"/>
      <x v="3366"/>
      <x v="71"/>
      <x v="68"/>
      <x v="4"/>
      <x/>
      <x v="6"/>
      <x v="3565"/>
      <x v="1428"/>
      <x v="3"/>
      <x v="4"/>
    </i>
    <i r="1">
      <x v="3397"/>
      <x v="3535"/>
      <x v="3367"/>
      <x v="53"/>
      <x v="49"/>
      <x v="4"/>
      <x/>
      <x v="6"/>
      <x v="3566"/>
      <x v="300"/>
      <x v="3"/>
      <x v="4"/>
    </i>
    <i r="1">
      <x v="3398"/>
      <x v="3536"/>
      <x v="3368"/>
      <x v="66"/>
      <x v="63"/>
      <x v="4"/>
      <x/>
      <x v="6"/>
      <x v="3567"/>
      <x v="830"/>
      <x v="3"/>
      <x v="4"/>
    </i>
    <i r="1">
      <x v="3399"/>
      <x v="3537"/>
      <x v="3369"/>
      <x v="55"/>
      <x v="51"/>
      <x v="4"/>
      <x/>
      <x v="6"/>
      <x v="3568"/>
      <x v="3390"/>
      <x v="3"/>
      <x v="4"/>
    </i>
    <i r="1">
      <x v="3400"/>
      <x v="3538"/>
      <x v="3370"/>
      <x v="2"/>
      <x v="52"/>
      <x v="6"/>
      <x/>
      <x v="8"/>
      <x v="3569"/>
      <x v="3859"/>
      <x v="3"/>
      <x v="4"/>
    </i>
    <i r="1">
      <x v="3401"/>
      <x v="3539"/>
      <x v="3371"/>
      <x v="66"/>
      <x v="63"/>
      <x v="4"/>
      <x/>
      <x v="6"/>
      <x v="3570"/>
      <x v="1484"/>
      <x v="3"/>
      <x v="4"/>
    </i>
    <i r="1">
      <x v="3402"/>
      <x v="3540"/>
      <x v="3372"/>
      <x v="67"/>
      <x v="64"/>
      <x v="4"/>
      <x/>
      <x v="6"/>
      <x v="3571"/>
      <x v="307"/>
      <x v="3"/>
      <x v="4"/>
    </i>
    <i r="1">
      <x v="3403"/>
      <x v="3541"/>
      <x v="3373"/>
      <x v="53"/>
      <x v="49"/>
      <x v="4"/>
      <x/>
      <x v="6"/>
      <x v="3572"/>
      <x v="3049"/>
      <x v="3"/>
      <x v="4"/>
    </i>
    <i r="1">
      <x v="3405"/>
      <x v="3543"/>
      <x v="3375"/>
      <x v="55"/>
      <x v="51"/>
      <x v="4"/>
      <x/>
      <x v="6"/>
      <x v="3574"/>
      <x v="1777"/>
      <x v="3"/>
      <x v="4"/>
    </i>
    <i r="1">
      <x v="3407"/>
      <x v="3545"/>
      <x v="3377"/>
      <x v="61"/>
      <x v="58"/>
      <x v="6"/>
      <x/>
      <x v="8"/>
      <x v="3576"/>
      <x v="3861"/>
      <x v="3"/>
      <x v="4"/>
    </i>
    <i r="1">
      <x v="3409"/>
      <x v="3547"/>
      <x v="3379"/>
      <x v="62"/>
      <x v="59"/>
      <x v="4"/>
      <x/>
      <x v="6"/>
      <x v="3578"/>
      <x v="2091"/>
      <x v="3"/>
      <x v="4"/>
    </i>
    <i r="1">
      <x v="3410"/>
      <x v="3548"/>
      <x v="3380"/>
      <x v="66"/>
      <x v="63"/>
      <x v="5"/>
      <x/>
      <x v="6"/>
      <x v="3579"/>
      <x v="316"/>
      <x v="3"/>
      <x v="4"/>
    </i>
    <i r="1">
      <x v="3411"/>
      <x v="3549"/>
      <x v="3381"/>
      <x v="66"/>
      <x v="63"/>
      <x v="5"/>
      <x/>
      <x v="6"/>
      <x v="3580"/>
      <x v="1645"/>
      <x v="3"/>
      <x v="4"/>
    </i>
    <i r="1">
      <x v="3412"/>
      <x v="3550"/>
      <x v="3382"/>
      <x v="55"/>
      <x v="51"/>
      <x v="4"/>
      <x/>
      <x v="6"/>
      <x v="3581"/>
      <x v="2324"/>
      <x v="3"/>
      <x v="4"/>
    </i>
    <i r="1">
      <x v="3413"/>
      <x v="3551"/>
      <x v="3383"/>
      <x v="62"/>
      <x v="59"/>
      <x v="5"/>
      <x/>
      <x v="6"/>
      <x v="3582"/>
      <x v="1819"/>
      <x v="3"/>
      <x v="4"/>
    </i>
    <i r="1">
      <x v="3415"/>
      <x v="3553"/>
      <x v="3385"/>
      <x v="2"/>
      <x v="52"/>
      <x v="6"/>
      <x/>
      <x v="8"/>
      <x v="3584"/>
      <x v="3864"/>
      <x v="3"/>
      <x v="4"/>
    </i>
    <i r="1">
      <x v="3416"/>
      <x v="3554"/>
      <x v="3386"/>
      <x v="56"/>
      <x v="53"/>
      <x v="4"/>
      <x/>
      <x v="6"/>
      <x v="3585"/>
      <x v="587"/>
      <x v="3"/>
      <x v="4"/>
    </i>
    <i r="1">
      <x v="3417"/>
      <x v="3555"/>
      <x v="3387"/>
      <x v="55"/>
      <x v="51"/>
      <x v="4"/>
      <x/>
      <x v="6"/>
      <x v="3586"/>
      <x v="1416"/>
      <x v="3"/>
      <x v="4"/>
    </i>
    <i r="1">
      <x v="3419"/>
      <x v="3557"/>
      <x v="3389"/>
      <x v="62"/>
      <x v="59"/>
      <x v="4"/>
      <x/>
      <x v="6"/>
      <x v="3588"/>
      <x v="1661"/>
      <x v="3"/>
      <x v="4"/>
    </i>
    <i r="1">
      <x v="3420"/>
      <x v="3558"/>
      <x v="3390"/>
      <x v="67"/>
      <x v="64"/>
      <x v="4"/>
      <x/>
      <x v="6"/>
      <x v="3589"/>
      <x v="1510"/>
      <x v="3"/>
      <x v="4"/>
    </i>
    <i r="1">
      <x v="3421"/>
      <x v="3559"/>
      <x v="3391"/>
      <x v="56"/>
      <x v="53"/>
      <x v="4"/>
      <x/>
      <x v="6"/>
      <x v="3590"/>
      <x v="2547"/>
      <x v="3"/>
      <x v="4"/>
    </i>
    <i r="1">
      <x v="3422"/>
      <x v="3560"/>
      <x v="3392"/>
      <x v="56"/>
      <x v="53"/>
      <x v="4"/>
      <x/>
      <x v="6"/>
      <x v="3591"/>
      <x v="2095"/>
      <x v="3"/>
      <x v="4"/>
    </i>
    <i r="1">
      <x v="3423"/>
      <x v="3561"/>
      <x v="3393"/>
      <x v="56"/>
      <x v="53"/>
      <x v="5"/>
      <x/>
      <x v="6"/>
      <x v="3592"/>
      <x v="2095"/>
      <x v="3"/>
      <x v="4"/>
    </i>
    <i r="1">
      <x v="3424"/>
      <x v="3562"/>
      <x v="3394"/>
      <x v="67"/>
      <x v="64"/>
      <x v="6"/>
      <x/>
      <x v="8"/>
      <x v="3593"/>
      <x v="3866"/>
      <x v="3"/>
      <x v="4"/>
    </i>
    <i r="1">
      <x v="3425"/>
      <x v="3563"/>
      <x v="3395"/>
      <x v="56"/>
      <x v="53"/>
      <x v="3"/>
      <x/>
      <x v="6"/>
      <x v="3594"/>
      <x v="2466"/>
      <x v="3"/>
      <x v="4"/>
    </i>
    <i r="1">
      <x v="3426"/>
      <x v="3564"/>
      <x v="3396"/>
      <x v="56"/>
      <x v="53"/>
      <x v="5"/>
      <x/>
      <x v="6"/>
      <x v="3595"/>
      <x v="339"/>
      <x v="3"/>
      <x v="4"/>
    </i>
    <i r="1">
      <x v="3427"/>
      <x v="3565"/>
      <x v="3397"/>
      <x v="64"/>
      <x v="61"/>
      <x v="3"/>
      <x/>
      <x v="6"/>
      <x v="3596"/>
      <x v="3867"/>
      <x v="3"/>
      <x v="4"/>
    </i>
    <i r="1">
      <x v="3428"/>
      <x v="3566"/>
      <x v="3398"/>
      <x v="61"/>
      <x v="58"/>
      <x v="4"/>
      <x/>
      <x v="6"/>
      <x v="3597"/>
      <x v="3868"/>
      <x v="3"/>
      <x v="4"/>
    </i>
    <i r="1">
      <x v="3429"/>
      <x v="3567"/>
      <x v="3399"/>
      <x v="70"/>
      <x v="67"/>
      <x v="3"/>
      <x/>
      <x v="6"/>
      <x v="3598"/>
      <x v="344"/>
      <x v="3"/>
      <x v="4"/>
    </i>
    <i r="1">
      <x v="3430"/>
      <x v="3568"/>
      <x v="3400"/>
      <x v="56"/>
      <x v="53"/>
      <x v="4"/>
      <x/>
      <x v="6"/>
      <x v="3599"/>
      <x v="3054"/>
      <x v="3"/>
      <x v="4"/>
    </i>
    <i r="1">
      <x v="3431"/>
      <x v="3569"/>
      <x v="3401"/>
      <x v="57"/>
      <x v="54"/>
      <x v="4"/>
      <x/>
      <x v="6"/>
      <x v="3600"/>
      <x v="3869"/>
      <x v="3"/>
      <x v="4"/>
    </i>
    <i r="1">
      <x v="3432"/>
      <x v="3570"/>
      <x v="3402"/>
      <x v="57"/>
      <x v="54"/>
      <x v="4"/>
      <x/>
      <x v="6"/>
      <x v="3601"/>
      <x v="3869"/>
      <x v="3"/>
      <x v="4"/>
    </i>
    <i r="1">
      <x v="3433"/>
      <x v="3571"/>
      <x v="3403"/>
      <x v="53"/>
      <x v="49"/>
      <x v="5"/>
      <x/>
      <x v="6"/>
      <x v="3602"/>
      <x v="1209"/>
      <x v="3"/>
      <x v="4"/>
    </i>
    <i r="1">
      <x v="3434"/>
      <x v="3572"/>
      <x v="3404"/>
      <x v="66"/>
      <x v="63"/>
      <x v="4"/>
      <x/>
      <x v="6"/>
      <x v="3603"/>
      <x v="603"/>
      <x v="3"/>
      <x v="4"/>
    </i>
    <i r="1">
      <x v="3435"/>
      <x v="3573"/>
      <x v="3405"/>
      <x v="68"/>
      <x v="65"/>
      <x v="4"/>
      <x/>
      <x v="6"/>
      <x v="3604"/>
      <x v="603"/>
      <x v="3"/>
      <x v="4"/>
    </i>
    <i r="1">
      <x v="3436"/>
      <x v="3574"/>
      <x v="3406"/>
      <x v="56"/>
      <x v="53"/>
      <x v="4"/>
      <x/>
      <x v="6"/>
      <x v="3605"/>
      <x v="1886"/>
      <x v="3"/>
      <x v="4"/>
    </i>
    <i r="1">
      <x v="3438"/>
      <x v="3576"/>
      <x v="3408"/>
      <x v="64"/>
      <x v="61"/>
      <x v="4"/>
      <x/>
      <x v="6"/>
      <x v="3607"/>
      <x v="2820"/>
      <x v="3"/>
      <x v="4"/>
    </i>
    <i r="1">
      <x v="3439"/>
      <x v="3577"/>
      <x v="3409"/>
      <x v="62"/>
      <x v="59"/>
      <x v="4"/>
      <x/>
      <x v="6"/>
      <x v="3608"/>
      <x v="2823"/>
      <x v="3"/>
      <x v="4"/>
    </i>
    <i r="1">
      <x v="3440"/>
      <x v="3578"/>
      <x v="3410"/>
      <x v="62"/>
      <x v="59"/>
      <x v="5"/>
      <x/>
      <x v="6"/>
      <x v="3609"/>
      <x v="3870"/>
      <x v="3"/>
      <x v="4"/>
    </i>
    <i r="1">
      <x v="3441"/>
      <x v="3579"/>
      <x v="3411"/>
      <x v="61"/>
      <x v="58"/>
      <x v="6"/>
      <x/>
      <x v="8"/>
      <x v="3610"/>
      <x v="3871"/>
      <x v="3"/>
      <x v="4"/>
    </i>
    <i r="1">
      <x v="3443"/>
      <x v="3581"/>
      <x v="3413"/>
      <x v="66"/>
      <x v="63"/>
      <x v="4"/>
      <x/>
      <x v="6"/>
      <x v="3612"/>
      <x v="3183"/>
      <x v="3"/>
      <x v="4"/>
    </i>
    <i r="1">
      <x v="3444"/>
      <x v="3582"/>
      <x v="3414"/>
      <x v="66"/>
      <x v="63"/>
      <x v="4"/>
      <x/>
      <x v="6"/>
      <x v="3613"/>
      <x v="733"/>
      <x v="3"/>
      <x v="4"/>
    </i>
    <i r="1">
      <x v="3446"/>
      <x v="3584"/>
      <x v="3416"/>
      <x v="55"/>
      <x v="51"/>
      <x v="6"/>
      <x v="1"/>
      <x v="5"/>
      <x v="3615"/>
      <x v="837"/>
      <x v="3"/>
      <x v="4"/>
    </i>
    <i r="1">
      <x v="3447"/>
      <x v="3585"/>
      <x v="3417"/>
      <x v="63"/>
      <x v="60"/>
      <x v="4"/>
      <x/>
      <x v="6"/>
      <x v="3616"/>
      <x v="3873"/>
      <x v="3"/>
      <x v="4"/>
    </i>
    <i r="1">
      <x v="3448"/>
      <x v="3586"/>
      <x v="3418"/>
      <x v="66"/>
      <x v="63"/>
      <x v="4"/>
      <x/>
      <x v="6"/>
      <x v="3617"/>
      <x v="2650"/>
      <x v="3"/>
      <x v="4"/>
    </i>
    <i r="1">
      <x v="3449"/>
      <x v="3587"/>
      <x v="3419"/>
      <x v="62"/>
      <x v="59"/>
      <x v="5"/>
      <x/>
      <x v="6"/>
      <x v="3618"/>
      <x v="3874"/>
      <x v="3"/>
      <x v="4"/>
    </i>
    <i r="1">
      <x v="3450"/>
      <x v="3588"/>
      <x v="3420"/>
      <x v="63"/>
      <x v="60"/>
      <x v="6"/>
      <x/>
      <x v="8"/>
      <x v="3619"/>
      <x v="829"/>
      <x v="3"/>
      <x v="4"/>
    </i>
    <i r="1">
      <x v="3451"/>
      <x v="3589"/>
      <x v="3421"/>
      <x v="2"/>
      <x v="52"/>
      <x v="8"/>
      <x/>
      <x v="4"/>
      <x v="3620"/>
      <x v="2482"/>
      <x v="3"/>
      <x v="4"/>
    </i>
    <i r="1">
      <x v="3452"/>
      <x v="3590"/>
      <x v="3422"/>
      <x v="60"/>
      <x v="57"/>
      <x v="4"/>
      <x/>
      <x v="6"/>
      <x v="3621"/>
      <x v="2071"/>
      <x v="3"/>
      <x v="4"/>
    </i>
    <i r="1">
      <x v="3453"/>
      <x v="3591"/>
      <x v="3423"/>
      <x v="56"/>
      <x v="53"/>
      <x v="4"/>
      <x/>
      <x v="6"/>
      <x v="3622"/>
      <x v="2354"/>
      <x v="3"/>
      <x v="4"/>
    </i>
    <i r="1">
      <x v="3454"/>
      <x v="3592"/>
      <x v="3424"/>
      <x v="66"/>
      <x v="63"/>
      <x v="4"/>
      <x/>
      <x v="6"/>
      <x v="3623"/>
      <x v="812"/>
      <x v="3"/>
      <x v="4"/>
    </i>
    <i r="1">
      <x v="3455"/>
      <x v="3593"/>
      <x v="3425"/>
      <x v="60"/>
      <x v="57"/>
      <x v="4"/>
      <x/>
      <x v="6"/>
      <x v="3624"/>
      <x v="624"/>
      <x v="3"/>
      <x v="4"/>
    </i>
    <i r="1">
      <x v="3460"/>
      <x v="3598"/>
      <x v="3430"/>
      <x v="66"/>
      <x v="63"/>
      <x v="4"/>
      <x/>
      <x v="6"/>
      <x v="3629"/>
      <x v="630"/>
      <x v="3"/>
      <x v="4"/>
    </i>
    <i r="1">
      <x v="3461"/>
      <x v="3599"/>
      <x v="3431"/>
      <x v="56"/>
      <x v="53"/>
      <x v="4"/>
      <x/>
      <x v="6"/>
      <x v="3630"/>
      <x v="743"/>
      <x v="3"/>
      <x v="4"/>
    </i>
    <i r="1">
      <x v="3462"/>
      <x v="3600"/>
      <x v="3432"/>
      <x v="53"/>
      <x v="49"/>
      <x v="4"/>
      <x/>
      <x v="6"/>
      <x v="3631"/>
      <x v="555"/>
      <x v="3"/>
      <x v="4"/>
    </i>
    <i r="1">
      <x v="3463"/>
      <x v="3601"/>
      <x v="3433"/>
      <x v="57"/>
      <x v="54"/>
      <x v="4"/>
      <x/>
      <x v="6"/>
      <x v="3632"/>
      <x v="555"/>
      <x v="3"/>
      <x v="4"/>
    </i>
    <i r="1">
      <x v="3465"/>
      <x v="3603"/>
      <x v="3435"/>
      <x v="67"/>
      <x v="64"/>
      <x v="4"/>
      <x/>
      <x v="6"/>
      <x v="3634"/>
      <x v="391"/>
      <x v="3"/>
      <x v="4"/>
    </i>
    <i r="1">
      <x v="3466"/>
      <x v="3604"/>
      <x v="3436"/>
      <x v="57"/>
      <x v="54"/>
      <x v="4"/>
      <x/>
      <x v="6"/>
      <x v="3635"/>
      <x v="393"/>
      <x v="3"/>
      <x v="4"/>
    </i>
    <i r="1">
      <x v="3467"/>
      <x v="3605"/>
      <x v="3437"/>
      <x v="2"/>
      <x v="52"/>
      <x v="4"/>
      <x/>
      <x v="6"/>
      <x v="3636"/>
      <x v="3875"/>
      <x v="3"/>
      <x v="4"/>
    </i>
    <i r="1">
      <x v="3469"/>
      <x v="3607"/>
      <x v="3439"/>
      <x v="71"/>
      <x v="68"/>
      <x v="4"/>
      <x/>
      <x v="6"/>
      <x v="3638"/>
      <x v="3876"/>
      <x v="3"/>
      <x v="4"/>
    </i>
    <i r="1">
      <x v="3471"/>
      <x v="3609"/>
      <x v="3441"/>
      <x v="60"/>
      <x v="57"/>
      <x v="4"/>
      <x/>
      <x v="6"/>
      <x v="3640"/>
      <x v="3877"/>
      <x v="3"/>
      <x v="4"/>
    </i>
    <i r="1">
      <x v="3472"/>
      <x v="3610"/>
      <x v="3442"/>
      <x v="56"/>
      <x v="53"/>
      <x v="4"/>
      <x/>
      <x v="6"/>
      <x v="3641"/>
      <x v="3878"/>
      <x v="3"/>
      <x v="4"/>
    </i>
    <i r="1">
      <x v="3473"/>
      <x v="3611"/>
      <x v="3443"/>
      <x v="2"/>
      <x v="52"/>
      <x v="4"/>
      <x/>
      <x v="6"/>
      <x v="2745"/>
      <x v="1582"/>
      <x v="3"/>
      <x v="4"/>
    </i>
    <i r="1">
      <x v="3475"/>
      <x v="3613"/>
      <x v="3445"/>
      <x v="62"/>
      <x v="59"/>
      <x v="5"/>
      <x/>
      <x v="6"/>
      <x v="3643"/>
      <x v="1788"/>
      <x v="3"/>
      <x v="4"/>
    </i>
    <i r="1">
      <x v="3476"/>
      <x v="3614"/>
      <x v="3446"/>
      <x v="56"/>
      <x v="53"/>
      <x v="4"/>
      <x/>
      <x v="6"/>
      <x v="3644"/>
      <x v="1790"/>
      <x v="3"/>
      <x v="4"/>
    </i>
    <i r="1">
      <x v="3478"/>
      <x v="3616"/>
      <x v="3448"/>
      <x v="2"/>
      <x v="52"/>
      <x v="4"/>
      <x/>
      <x v="6"/>
      <x v="3646"/>
      <x v="3196"/>
      <x v="3"/>
      <x v="4"/>
    </i>
    <i r="1">
      <x v="3479"/>
      <x v="3617"/>
      <x v="3449"/>
      <x v="56"/>
      <x v="53"/>
      <x v="4"/>
      <x/>
      <x v="6"/>
      <x v="3647"/>
      <x v="3879"/>
      <x v="3"/>
      <x v="4"/>
    </i>
    <i r="1">
      <x v="3480"/>
      <x v="3618"/>
      <x v="3450"/>
      <x v="56"/>
      <x v="53"/>
      <x v="4"/>
      <x/>
      <x v="6"/>
      <x v="3648"/>
      <x v="3880"/>
      <x v="3"/>
      <x v="4"/>
    </i>
    <i r="1">
      <x v="3481"/>
      <x v="3619"/>
      <x v="3451"/>
      <x v="56"/>
      <x v="53"/>
      <x v="3"/>
      <x/>
      <x v="6"/>
      <x v="3649"/>
      <x v="3880"/>
      <x v="3"/>
      <x v="4"/>
    </i>
    <i r="1">
      <x v="3483"/>
      <x v="3621"/>
      <x v="3453"/>
      <x v="54"/>
      <x v="50"/>
      <x v="4"/>
      <x/>
      <x v="6"/>
      <x v="3651"/>
      <x v="3881"/>
      <x v="3"/>
      <x v="4"/>
    </i>
    <i r="1">
      <x v="3485"/>
      <x v="3623"/>
      <x v="3455"/>
      <x v="61"/>
      <x v="58"/>
      <x v="4"/>
      <x/>
      <x v="6"/>
      <x v="3653"/>
      <x v="3882"/>
      <x v="3"/>
      <x v="4"/>
    </i>
    <i r="1">
      <x v="3486"/>
      <x v="3624"/>
      <x v="3456"/>
      <x v="55"/>
      <x v="51"/>
      <x v="6"/>
      <x/>
      <x v="8"/>
      <x v="3654"/>
      <x v="3883"/>
      <x v="3"/>
      <x v="4"/>
    </i>
    <i r="1">
      <x v="3487"/>
      <x v="3625"/>
      <x v="3457"/>
      <x v="2"/>
      <x v="52"/>
      <x v="4"/>
      <x/>
      <x v="6"/>
      <x v="3655"/>
      <x v="3221"/>
      <x v="3"/>
      <x v="4"/>
    </i>
    <i r="1">
      <x v="3488"/>
      <x v="3626"/>
      <x v="3458"/>
      <x v="55"/>
      <x v="51"/>
      <x v="4"/>
      <x/>
      <x v="6"/>
      <x v="3656"/>
      <x v="3884"/>
      <x v="3"/>
      <x v="4"/>
    </i>
    <i r="1">
      <x v="3490"/>
      <x v="3628"/>
      <x v="3460"/>
      <x v="57"/>
      <x v="54"/>
      <x v="4"/>
      <x/>
      <x v="6"/>
      <x v="3658"/>
      <x v="3886"/>
      <x v="3"/>
      <x v="4"/>
    </i>
    <i r="1">
      <x v="3491"/>
      <x v="3629"/>
      <x v="3461"/>
      <x v="2"/>
      <x v="52"/>
      <x v="6"/>
      <x/>
      <x v="8"/>
      <x v="3659"/>
      <x v="3887"/>
      <x v="3"/>
      <x v="4"/>
    </i>
    <i r="1">
      <x v="3492"/>
      <x v="3630"/>
      <x v="3462"/>
      <x v="55"/>
      <x v="51"/>
      <x v="4"/>
      <x/>
      <x v="6"/>
      <x v="3660"/>
      <x v="3888"/>
      <x v="3"/>
      <x v="4"/>
    </i>
    <i r="1">
      <x v="3493"/>
      <x v="2836"/>
      <x v="3463"/>
      <x v="56"/>
      <x v="53"/>
      <x v="4"/>
      <x/>
      <x v="6"/>
      <x v="3661"/>
      <x v="819"/>
      <x v="3"/>
      <x v="4"/>
    </i>
    <i r="1">
      <x v="3494"/>
      <x v="3631"/>
      <x v="3464"/>
      <x v="2"/>
      <x v="52"/>
      <x v="4"/>
      <x/>
      <x v="6"/>
      <x v="3662"/>
      <x v="3889"/>
      <x v="3"/>
      <x v="4"/>
    </i>
    <i r="1">
      <x v="3495"/>
      <x v="3632"/>
      <x v="3465"/>
      <x v="56"/>
      <x v="53"/>
      <x v="6"/>
      <x v="1"/>
      <x v="5"/>
      <x v="3663"/>
      <x v="1209"/>
      <x v="3"/>
      <x v="4"/>
    </i>
    <i r="1">
      <x v="3496"/>
      <x v="3633"/>
      <x v="3466"/>
      <x v="56"/>
      <x v="53"/>
      <x v="4"/>
      <x/>
      <x v="6"/>
      <x v="3664"/>
      <x v="1463"/>
      <x v="3"/>
      <x v="4"/>
    </i>
    <i r="1">
      <x v="3497"/>
      <x v="3634"/>
      <x v="3467"/>
      <x v="55"/>
      <x v="51"/>
      <x v="4"/>
      <x/>
      <x v="6"/>
      <x v="3665"/>
      <x v="3890"/>
      <x v="3"/>
      <x v="4"/>
    </i>
    <i r="1">
      <x v="3498"/>
      <x v="3635"/>
      <x v="3468"/>
      <x v="66"/>
      <x v="63"/>
      <x v="4"/>
      <x/>
      <x v="6"/>
      <x v="3666"/>
      <x v="423"/>
      <x v="3"/>
      <x v="4"/>
    </i>
    <i r="1">
      <x v="3499"/>
      <x v="3636"/>
      <x v="3469"/>
      <x v="2"/>
      <x v="52"/>
      <x v="10"/>
      <x/>
      <x v="7"/>
      <x v="3667"/>
      <x v="2196"/>
      <x v="3"/>
      <x v="4"/>
    </i>
    <i r="1">
      <x v="3500"/>
      <x v="3637"/>
      <x v="3470"/>
      <x v="55"/>
      <x v="51"/>
      <x v="4"/>
      <x/>
      <x v="6"/>
      <x v="3668"/>
      <x v="2487"/>
      <x v="3"/>
      <x v="4"/>
    </i>
    <i r="1">
      <x v="3501"/>
      <x v="3638"/>
      <x v="3471"/>
      <x v="54"/>
      <x v="50"/>
      <x v="4"/>
      <x/>
      <x v="6"/>
      <x v="3669"/>
      <x v="1115"/>
      <x v="3"/>
      <x v="4"/>
    </i>
    <i r="1">
      <x v="3502"/>
      <x v="3639"/>
      <x v="3472"/>
      <x v="56"/>
      <x v="53"/>
      <x v="4"/>
      <x/>
      <x v="6"/>
      <x v="3670"/>
      <x v="3891"/>
      <x v="3"/>
      <x v="4"/>
    </i>
    <i r="1">
      <x v="3504"/>
      <x v="3641"/>
      <x v="3474"/>
      <x v="56"/>
      <x v="53"/>
      <x v="4"/>
      <x/>
      <x v="6"/>
      <x v="3672"/>
      <x v="1467"/>
      <x v="3"/>
      <x v="4"/>
    </i>
    <i r="1">
      <x v="3505"/>
      <x v="3642"/>
      <x v="3475"/>
      <x v="56"/>
      <x v="53"/>
      <x v="5"/>
      <x/>
      <x v="6"/>
      <x v="3673"/>
      <x v="1317"/>
      <x v="3"/>
      <x v="4"/>
    </i>
    <i r="1">
      <x v="3506"/>
      <x v="3643"/>
      <x v="3476"/>
      <x v="66"/>
      <x v="63"/>
      <x v="4"/>
      <x/>
      <x v="6"/>
      <x v="3674"/>
      <x v="1318"/>
      <x v="3"/>
      <x v="4"/>
    </i>
    <i r="1">
      <x v="3507"/>
      <x v="3644"/>
      <x v="3477"/>
      <x v="61"/>
      <x v="58"/>
      <x v="4"/>
      <x/>
      <x v="6"/>
      <x v="3675"/>
      <x v="1318"/>
      <x v="3"/>
      <x v="4"/>
    </i>
    <i r="1">
      <x v="3508"/>
      <x v="3645"/>
      <x v="3478"/>
      <x v="61"/>
      <x v="58"/>
      <x v="4"/>
      <x/>
      <x v="6"/>
      <x v="3676"/>
      <x v="3446"/>
      <x v="3"/>
      <x v="4"/>
    </i>
    <i r="1">
      <x v="3509"/>
      <x v="3646"/>
      <x v="3479"/>
      <x v="61"/>
      <x v="58"/>
      <x v="4"/>
      <x/>
      <x v="6"/>
      <x v="3677"/>
      <x v="2917"/>
      <x v="3"/>
      <x v="4"/>
    </i>
    <i r="1">
      <x v="3510"/>
      <x v="3647"/>
      <x v="3480"/>
      <x v="61"/>
      <x v="58"/>
      <x v="4"/>
      <x/>
      <x v="6"/>
      <x v="3678"/>
      <x v="3892"/>
      <x v="3"/>
      <x v="4"/>
    </i>
    <i r="1">
      <x v="3511"/>
      <x v="3648"/>
      <x v="3481"/>
      <x v="66"/>
      <x v="63"/>
      <x v="4"/>
      <x/>
      <x v="6"/>
      <x v="3679"/>
      <x v="2099"/>
      <x v="3"/>
      <x v="4"/>
    </i>
    <i r="1">
      <x v="3512"/>
      <x v="3649"/>
      <x v="3482"/>
      <x v="53"/>
      <x v="49"/>
      <x v="6"/>
      <x/>
      <x v="8"/>
      <x v="3680"/>
      <x v="3893"/>
      <x v="3"/>
      <x v="4"/>
    </i>
    <i r="1">
      <x v="3515"/>
      <x v="3652"/>
      <x v="3485"/>
      <x v="56"/>
      <x v="53"/>
      <x v="4"/>
      <x/>
      <x v="6"/>
      <x v="3683"/>
      <x v="739"/>
      <x v="3"/>
      <x v="4"/>
    </i>
    <i r="1">
      <x v="3516"/>
      <x v="3653"/>
      <x v="3486"/>
      <x v="56"/>
      <x v="53"/>
      <x v="4"/>
      <x/>
      <x v="6"/>
      <x v="3684"/>
      <x v="2598"/>
      <x v="3"/>
      <x v="4"/>
    </i>
    <i r="1">
      <x v="3518"/>
      <x v="3655"/>
      <x v="3488"/>
      <x v="66"/>
      <x v="63"/>
      <x v="4"/>
      <x/>
      <x v="6"/>
      <x v="3686"/>
      <x v="3897"/>
      <x v="3"/>
      <x v="4"/>
    </i>
    <i r="1">
      <x v="3520"/>
      <x v="3657"/>
      <x v="3490"/>
      <x v="53"/>
      <x v="49"/>
      <x v="5"/>
      <x/>
      <x v="6"/>
      <x v="3688"/>
      <x v="2872"/>
      <x v="3"/>
      <x v="4"/>
    </i>
    <i r="1">
      <x v="3522"/>
      <x v="3659"/>
      <x v="3492"/>
      <x v="62"/>
      <x v="59"/>
      <x v="4"/>
      <x/>
      <x v="6"/>
      <x v="3690"/>
      <x v="3837"/>
      <x v="3"/>
      <x v="4"/>
    </i>
    <i r="1">
      <x v="3523"/>
      <x v="3660"/>
      <x v="3493"/>
      <x v="2"/>
      <x v="52"/>
      <x v="5"/>
      <x/>
      <x v="6"/>
      <x v="3691"/>
      <x v="1766"/>
      <x v="3"/>
      <x v="4"/>
    </i>
    <i r="1">
      <x v="3524"/>
      <x v="3661"/>
      <x v="3494"/>
      <x v="2"/>
      <x v="52"/>
      <x v="5"/>
      <x v="1"/>
      <x v="3"/>
      <x v="3692"/>
      <x v="3900"/>
      <x v="3"/>
      <x v="4"/>
    </i>
    <i r="1">
      <x v="3525"/>
      <x v="3662"/>
      <x v="3495"/>
      <x v="55"/>
      <x v="51"/>
      <x v="4"/>
      <x/>
      <x v="6"/>
      <x v="3693"/>
      <x v="2528"/>
      <x v="3"/>
      <x v="4"/>
    </i>
    <i r="1">
      <x v="3526"/>
      <x v="3663"/>
      <x v="3496"/>
      <x v="2"/>
      <x v="52"/>
      <x v="4"/>
      <x/>
      <x v="6"/>
      <x v="3694"/>
      <x v="2033"/>
      <x v="3"/>
      <x v="4"/>
    </i>
    <i r="1">
      <x v="3527"/>
      <x v="3664"/>
      <x v="3497"/>
      <x v="55"/>
      <x v="51"/>
      <x v="4"/>
      <x/>
      <x v="6"/>
      <x v="3695"/>
      <x v="440"/>
      <x v="3"/>
      <x v="4"/>
    </i>
    <i r="1">
      <x v="3528"/>
      <x v="3665"/>
      <x v="3498"/>
      <x v="53"/>
      <x v="49"/>
      <x v="4"/>
      <x/>
      <x v="6"/>
      <x v="3696"/>
      <x v="3901"/>
      <x v="3"/>
      <x v="4"/>
    </i>
    <i r="1">
      <x v="3529"/>
      <x v="3666"/>
      <x v="3499"/>
      <x v="71"/>
      <x v="68"/>
      <x v="4"/>
      <x/>
      <x v="6"/>
      <x v="3697"/>
      <x v="2161"/>
      <x v="3"/>
      <x v="4"/>
    </i>
    <i r="1">
      <x v="3530"/>
      <x v="3667"/>
      <x v="3500"/>
      <x v="56"/>
      <x v="53"/>
      <x v="5"/>
      <x/>
      <x v="6"/>
      <x v="3698"/>
      <x v="2161"/>
      <x v="3"/>
      <x v="4"/>
    </i>
    <i r="1">
      <x v="3531"/>
      <x v="3668"/>
      <x v="3501"/>
      <x v="56"/>
      <x v="53"/>
      <x v="5"/>
      <x/>
      <x v="6"/>
      <x v="3699"/>
      <x v="1897"/>
      <x v="3"/>
      <x v="4"/>
    </i>
    <i r="1">
      <x v="3532"/>
      <x v="3669"/>
      <x v="3502"/>
      <x v="60"/>
      <x v="57"/>
      <x v="4"/>
      <x v="1"/>
      <x v="3"/>
      <x v="3700"/>
      <x v="3214"/>
      <x v="3"/>
      <x v="4"/>
    </i>
    <i r="1">
      <x v="3533"/>
      <x v="3670"/>
      <x v="3503"/>
      <x v="53"/>
      <x v="49"/>
      <x v="4"/>
      <x/>
      <x v="6"/>
      <x v="3701"/>
      <x v="2612"/>
      <x v="3"/>
      <x v="4"/>
    </i>
    <i r="1">
      <x v="3534"/>
      <x v="3671"/>
      <x v="3504"/>
      <x v="75"/>
      <x v="72"/>
      <x v="4"/>
      <x/>
      <x v="6"/>
      <x v="3702"/>
      <x v="2612"/>
      <x v="3"/>
      <x v="4"/>
    </i>
    <i r="1">
      <x v="3536"/>
      <x v="3673"/>
      <x v="3506"/>
      <x v="2"/>
      <x v="52"/>
      <x v="6"/>
      <x/>
      <x v="8"/>
      <x v="3704"/>
      <x v="1634"/>
      <x v="3"/>
      <x v="4"/>
    </i>
    <i r="1">
      <x v="3537"/>
      <x v="3674"/>
      <x v="3507"/>
      <x v="56"/>
      <x v="53"/>
      <x v="5"/>
      <x/>
      <x v="6"/>
      <x v="3705"/>
      <x v="3283"/>
      <x v="3"/>
      <x v="4"/>
    </i>
    <i r="1">
      <x v="3538"/>
      <x v="3675"/>
      <x v="3508"/>
      <x v="56"/>
      <x v="53"/>
      <x v="3"/>
      <x/>
      <x v="6"/>
      <x v="3706"/>
      <x v="1102"/>
      <x v="3"/>
      <x v="4"/>
    </i>
    <i r="1">
      <x v="3539"/>
      <x v="3676"/>
      <x v="3509"/>
      <x v="62"/>
      <x v="59"/>
      <x v="4"/>
      <x/>
      <x v="6"/>
      <x v="3707"/>
      <x v="2618"/>
      <x v="3"/>
      <x v="4"/>
    </i>
    <i r="1">
      <x v="3540"/>
      <x v="3677"/>
      <x v="3510"/>
      <x v="61"/>
      <x v="58"/>
      <x v="4"/>
      <x/>
      <x v="6"/>
      <x v="3708"/>
      <x v="2154"/>
      <x v="3"/>
      <x v="4"/>
    </i>
    <i r="1">
      <x v="3541"/>
      <x v="3678"/>
      <x v="3511"/>
      <x v="61"/>
      <x v="58"/>
      <x v="10"/>
      <x/>
      <x v="7"/>
      <x v="3709"/>
      <x v="3903"/>
      <x v="3"/>
      <x v="4"/>
    </i>
    <i r="1">
      <x v="3542"/>
      <x v="3679"/>
      <x v="3512"/>
      <x v="57"/>
      <x v="54"/>
      <x v="4"/>
      <x/>
      <x v="6"/>
      <x v="3710"/>
      <x v="3904"/>
      <x v="3"/>
      <x v="4"/>
    </i>
    <i r="1">
      <x v="3543"/>
      <x v="3680"/>
      <x v="3513"/>
      <x v="75"/>
      <x v="72"/>
      <x v="4"/>
      <x/>
      <x v="6"/>
      <x v="3711"/>
      <x v="2000"/>
      <x v="3"/>
      <x v="4"/>
    </i>
    <i r="1">
      <x v="3544"/>
      <x v="3681"/>
      <x v="3514"/>
      <x v="57"/>
      <x v="54"/>
      <x v="4"/>
      <x/>
      <x v="6"/>
      <x v="3712"/>
      <x v="3905"/>
      <x v="3"/>
      <x v="4"/>
    </i>
    <i r="1">
      <x v="3545"/>
      <x v="3682"/>
      <x v="3515"/>
      <x v="2"/>
      <x v="52"/>
      <x v="4"/>
      <x/>
      <x v="6"/>
      <x v="3713"/>
      <x v="2050"/>
      <x v="3"/>
      <x v="4"/>
    </i>
    <i r="1">
      <x v="3546"/>
      <x v="3683"/>
      <x v="3516"/>
      <x v="66"/>
      <x v="63"/>
      <x v="4"/>
      <x/>
      <x v="6"/>
      <x v="3714"/>
      <x v="2622"/>
      <x v="3"/>
      <x v="4"/>
    </i>
    <i r="1">
      <x v="3547"/>
      <x v="3684"/>
      <x v="3517"/>
      <x v="53"/>
      <x v="49"/>
      <x v="4"/>
      <x/>
      <x v="6"/>
      <x v="3715"/>
      <x v="3906"/>
      <x v="3"/>
      <x v="4"/>
    </i>
    <i r="1">
      <x v="3548"/>
      <x v="3685"/>
      <x v="3518"/>
      <x v="2"/>
      <x v="52"/>
      <x v="4"/>
      <x/>
      <x v="6"/>
      <x v="3716"/>
      <x v="3907"/>
      <x v="3"/>
      <x v="4"/>
    </i>
    <i r="1">
      <x v="3549"/>
      <x v="3686"/>
      <x v="3519"/>
      <x v="57"/>
      <x v="54"/>
      <x v="4"/>
      <x/>
      <x v="6"/>
      <x v="3717"/>
      <x v="1415"/>
      <x v="3"/>
      <x v="4"/>
    </i>
    <i r="1">
      <x v="3550"/>
      <x v="3687"/>
      <x v="3520"/>
      <x v="56"/>
      <x v="53"/>
      <x v="4"/>
      <x/>
      <x v="6"/>
      <x v="3718"/>
      <x v="1415"/>
      <x v="3"/>
      <x v="4"/>
    </i>
    <i r="1">
      <x v="3551"/>
      <x v="3688"/>
      <x v="3521"/>
      <x v="2"/>
      <x v="52"/>
      <x v="4"/>
      <x/>
      <x v="6"/>
      <x v="3719"/>
      <x v="3908"/>
      <x v="3"/>
      <x v="4"/>
    </i>
    <i r="1">
      <x v="3553"/>
      <x v="3690"/>
      <x v="3523"/>
      <x v="56"/>
      <x v="53"/>
      <x v="5"/>
      <x/>
      <x v="6"/>
      <x v="3721"/>
      <x v="2624"/>
      <x v="3"/>
      <x v="4"/>
    </i>
    <i r="1">
      <x v="3555"/>
      <x v="3692"/>
      <x v="3525"/>
      <x v="65"/>
      <x v="62"/>
      <x v="6"/>
      <x/>
      <x v="8"/>
      <x v="3723"/>
      <x v="642"/>
      <x v="3"/>
      <x v="4"/>
    </i>
    <i r="1">
      <x v="3556"/>
      <x v="3693"/>
      <x v="3526"/>
      <x v="66"/>
      <x v="63"/>
      <x v="4"/>
      <x/>
      <x v="6"/>
      <x v="3724"/>
      <x v="2328"/>
      <x v="3"/>
      <x v="4"/>
    </i>
    <i r="1">
      <x v="3557"/>
      <x v="3694"/>
      <x v="3527"/>
      <x v="56"/>
      <x v="53"/>
      <x v="4"/>
      <x/>
      <x v="6"/>
      <x v="3725"/>
      <x v="1142"/>
      <x v="3"/>
      <x v="4"/>
    </i>
    <i r="1">
      <x v="3558"/>
      <x v="3695"/>
      <x v="3528"/>
      <x v="2"/>
      <x v="52"/>
      <x v="6"/>
      <x/>
      <x v="8"/>
      <x v="3726"/>
      <x v="3909"/>
      <x v="3"/>
      <x v="4"/>
    </i>
    <i r="1">
      <x v="3559"/>
      <x v="3696"/>
      <x v="3529"/>
      <x v="62"/>
      <x v="59"/>
      <x v="5"/>
      <x/>
      <x v="6"/>
      <x v="3727"/>
      <x v="1144"/>
      <x v="3"/>
      <x v="4"/>
    </i>
    <i r="1">
      <x v="3560"/>
      <x v="3697"/>
      <x v="3530"/>
      <x v="57"/>
      <x v="54"/>
      <x v="4"/>
      <x/>
      <x v="6"/>
      <x v="3728"/>
      <x v="1146"/>
      <x v="3"/>
      <x v="4"/>
    </i>
    <i r="1">
      <x v="3561"/>
      <x v="3698"/>
      <x v="3531"/>
      <x v="61"/>
      <x v="58"/>
      <x v="4"/>
      <x/>
      <x v="6"/>
      <x v="3729"/>
      <x v="3910"/>
      <x v="3"/>
      <x v="4"/>
    </i>
    <i r="1">
      <x v="3562"/>
      <x v="3699"/>
      <x v="3532"/>
      <x v="70"/>
      <x v="67"/>
      <x v="5"/>
      <x/>
      <x v="6"/>
      <x v="3730"/>
      <x v="3911"/>
      <x v="3"/>
      <x v="4"/>
    </i>
    <i r="1">
      <x v="3563"/>
      <x v="3700"/>
      <x v="3533"/>
      <x v="2"/>
      <x v="52"/>
      <x v="10"/>
      <x/>
      <x v="7"/>
      <x v="3731"/>
      <x v="3912"/>
      <x v="3"/>
      <x v="4"/>
    </i>
    <i r="1">
      <x v="3564"/>
      <x v="3701"/>
      <x v="3534"/>
      <x v="53"/>
      <x v="49"/>
      <x v="4"/>
      <x/>
      <x v="6"/>
      <x v="3732"/>
      <x v="2401"/>
      <x v="3"/>
      <x v="4"/>
    </i>
    <i r="1">
      <x v="3565"/>
      <x v="3702"/>
      <x v="3535"/>
      <x v="2"/>
      <x v="52"/>
      <x v="10"/>
      <x/>
      <x v="7"/>
      <x v="3733"/>
      <x v="2514"/>
      <x v="3"/>
      <x v="4"/>
    </i>
    <i r="1">
      <x v="3568"/>
      <x v="3705"/>
      <x v="3538"/>
      <x v="67"/>
      <x v="64"/>
      <x v="5"/>
      <x/>
      <x v="6"/>
      <x v="3736"/>
      <x v="3914"/>
      <x v="3"/>
      <x v="4"/>
    </i>
    <i r="1">
      <x v="3569"/>
      <x v="3706"/>
      <x v="3539"/>
      <x v="67"/>
      <x v="64"/>
      <x v="5"/>
      <x/>
      <x v="6"/>
      <x v="3737"/>
      <x v="3915"/>
      <x v="3"/>
      <x v="4"/>
    </i>
    <i r="1">
      <x v="3570"/>
      <x v="3707"/>
      <x v="3540"/>
      <x v="67"/>
      <x v="64"/>
      <x v="5"/>
      <x/>
      <x v="6"/>
      <x v="3738"/>
      <x v="3916"/>
      <x v="3"/>
      <x v="4"/>
    </i>
    <i r="1">
      <x v="3571"/>
      <x v="3708"/>
      <x v="3541"/>
      <x v="61"/>
      <x v="58"/>
      <x v="6"/>
      <x/>
      <x v="8"/>
      <x v="3739"/>
      <x v="3917"/>
      <x v="3"/>
      <x v="4"/>
    </i>
    <i r="1">
      <x v="3572"/>
      <x v="3709"/>
      <x v="3542"/>
      <x v="2"/>
      <x v="52"/>
      <x v="5"/>
      <x/>
      <x v="6"/>
      <x v="3740"/>
      <x v="3047"/>
      <x v="3"/>
      <x v="4"/>
    </i>
    <i r="1">
      <x v="3573"/>
      <x v="3710"/>
      <x v="3543"/>
      <x v="2"/>
      <x v="52"/>
      <x v="4"/>
      <x/>
      <x v="6"/>
      <x v="3741"/>
      <x v="3918"/>
      <x v="3"/>
      <x v="4"/>
    </i>
    <i r="1">
      <x v="3574"/>
      <x v="3711"/>
      <x v="3544"/>
      <x v="56"/>
      <x v="53"/>
      <x v="4"/>
      <x/>
      <x v="6"/>
      <x v="3742"/>
      <x v="3919"/>
      <x v="3"/>
      <x v="4"/>
    </i>
    <i r="1">
      <x v="3575"/>
      <x v="3712"/>
      <x v="3545"/>
      <x v="63"/>
      <x v="60"/>
      <x v="4"/>
      <x/>
      <x v="6"/>
      <x v="3743"/>
      <x v="3920"/>
      <x v="3"/>
      <x v="4"/>
    </i>
    <i r="1">
      <x v="3576"/>
      <x v="3713"/>
      <x v="3546"/>
      <x v="63"/>
      <x v="60"/>
      <x v="4"/>
      <x/>
      <x v="6"/>
      <x v="3744"/>
      <x v="3921"/>
      <x v="3"/>
      <x v="4"/>
    </i>
    <i r="1">
      <x v="3577"/>
      <x v="3714"/>
      <x v="3547"/>
      <x v="63"/>
      <x v="60"/>
      <x v="4"/>
      <x/>
      <x v="6"/>
      <x v="3745"/>
      <x v="497"/>
      <x v="3"/>
      <x v="4"/>
    </i>
    <i r="1">
      <x v="3578"/>
      <x v="3715"/>
      <x v="3548"/>
      <x v="66"/>
      <x v="63"/>
      <x v="4"/>
      <x/>
      <x v="6"/>
      <x v="3746"/>
      <x v="3526"/>
      <x v="3"/>
      <x v="4"/>
    </i>
    <i r="1">
      <x v="3579"/>
      <x v="3716"/>
      <x v="3549"/>
      <x v="62"/>
      <x v="59"/>
      <x v="4"/>
      <x/>
      <x v="6"/>
      <x v="3747"/>
      <x v="1214"/>
      <x v="3"/>
      <x v="4"/>
    </i>
    <i r="1">
      <x v="3580"/>
      <x v="3717"/>
      <x v="3550"/>
      <x v="62"/>
      <x v="59"/>
      <x v="5"/>
      <x/>
      <x v="6"/>
      <x v="3748"/>
      <x v="3922"/>
      <x v="3"/>
      <x v="4"/>
    </i>
    <i r="1">
      <x v="3581"/>
      <x v="3718"/>
      <x v="3551"/>
      <x v="64"/>
      <x v="61"/>
      <x v="4"/>
      <x/>
      <x v="6"/>
      <x v="3749"/>
      <x v="1165"/>
      <x v="3"/>
      <x v="4"/>
    </i>
    <i r="1">
      <x v="3582"/>
      <x v="3719"/>
      <x v="3552"/>
      <x v="62"/>
      <x v="59"/>
      <x v="4"/>
      <x/>
      <x v="6"/>
      <x v="3750"/>
      <x v="1165"/>
      <x v="3"/>
      <x v="4"/>
    </i>
    <i r="1">
      <x v="3583"/>
      <x v="3720"/>
      <x v="3553"/>
      <x v="62"/>
      <x v="59"/>
      <x v="5"/>
      <x/>
      <x v="6"/>
      <x v="3751"/>
      <x v="3923"/>
      <x v="3"/>
      <x v="4"/>
    </i>
    <i r="1">
      <x v="3584"/>
      <x v="3721"/>
      <x v="3554"/>
      <x v="63"/>
      <x v="60"/>
      <x v="4"/>
      <x/>
      <x v="6"/>
      <x v="3752"/>
      <x v="3924"/>
      <x v="3"/>
      <x v="4"/>
    </i>
    <i r="1">
      <x v="3585"/>
      <x v="3722"/>
      <x v="3555"/>
      <x v="63"/>
      <x v="60"/>
      <x v="4"/>
      <x/>
      <x v="6"/>
      <x v="3753"/>
      <x v="3925"/>
      <x v="3"/>
      <x v="4"/>
    </i>
    <i r="1">
      <x v="3586"/>
      <x v="3723"/>
      <x v="3556"/>
      <x v="63"/>
      <x v="60"/>
      <x v="4"/>
      <x/>
      <x v="6"/>
      <x v="3754"/>
      <x v="3926"/>
      <x v="3"/>
      <x v="4"/>
    </i>
    <i r="1">
      <x v="3587"/>
      <x v="3724"/>
      <x v="3557"/>
      <x v="63"/>
      <x v="60"/>
      <x v="4"/>
      <x/>
      <x v="6"/>
      <x v="3755"/>
      <x v="3627"/>
      <x v="3"/>
      <x v="4"/>
    </i>
    <i r="1">
      <x v="3588"/>
      <x v="3725"/>
      <x v="3558"/>
      <x v="72"/>
      <x v="69"/>
      <x v="4"/>
      <x/>
      <x v="6"/>
      <x v="3756"/>
      <x v="3339"/>
      <x v="3"/>
      <x v="4"/>
    </i>
    <i r="1">
      <x v="3589"/>
      <x v="3726"/>
      <x v="3559"/>
      <x v="61"/>
      <x v="58"/>
      <x v="4"/>
      <x v="1"/>
      <x v="3"/>
      <x v="3757"/>
      <x v="2039"/>
      <x v="3"/>
      <x v="4"/>
    </i>
    <i r="1">
      <x v="3590"/>
      <x v="3727"/>
      <x v="3560"/>
      <x v="60"/>
      <x v="57"/>
      <x v="8"/>
      <x/>
      <x v="4"/>
      <x v="3758"/>
      <x v="3666"/>
      <x v="3"/>
      <x v="4"/>
    </i>
    <i r="1">
      <x v="3591"/>
      <x v="3728"/>
      <x v="3561"/>
      <x v="60"/>
      <x v="57"/>
      <x v="8"/>
      <x/>
      <x v="4"/>
      <x v="3759"/>
      <x v="3927"/>
      <x v="3"/>
      <x v="4"/>
    </i>
    <i r="1">
      <x v="3592"/>
      <x v="3729"/>
      <x v="3562"/>
      <x v="60"/>
      <x v="57"/>
      <x v="4"/>
      <x/>
      <x v="6"/>
      <x v="3760"/>
      <x v="3928"/>
      <x v="3"/>
      <x v="4"/>
    </i>
    <i r="1">
      <x v="3595"/>
      <x v="3732"/>
      <x v="3565"/>
      <x v="53"/>
      <x v="49"/>
      <x v="3"/>
      <x/>
      <x v="6"/>
      <x v="3763"/>
      <x v="3930"/>
      <x v="3"/>
      <x v="4"/>
    </i>
    <i r="1">
      <x v="3596"/>
      <x v="3733"/>
      <x v="3566"/>
      <x v="53"/>
      <x v="49"/>
      <x v="4"/>
      <x/>
      <x v="6"/>
      <x v="3764"/>
      <x v="2553"/>
      <x v="3"/>
      <x v="4"/>
    </i>
    <i r="1">
      <x v="3598"/>
      <x v="3735"/>
      <x v="3568"/>
      <x v="68"/>
      <x v="65"/>
      <x v="5"/>
      <x/>
      <x v="6"/>
      <x v="3766"/>
      <x v="3932"/>
      <x v="3"/>
      <x v="4"/>
    </i>
    <i r="1">
      <x v="3600"/>
      <x v="3737"/>
      <x v="3570"/>
      <x v="55"/>
      <x v="51"/>
      <x v="4"/>
      <x v="1"/>
      <x v="3"/>
      <x v="3768"/>
      <x v="346"/>
      <x v="3"/>
      <x v="4"/>
    </i>
    <i r="1">
      <x v="3601"/>
      <x v="3738"/>
      <x v="3571"/>
      <x v="55"/>
      <x v="51"/>
      <x v="4"/>
      <x v="1"/>
      <x v="3"/>
      <x v="3769"/>
      <x v="348"/>
      <x v="3"/>
      <x v="4"/>
    </i>
    <i r="1">
      <x v="3602"/>
      <x v="3739"/>
      <x v="3572"/>
      <x v="55"/>
      <x v="51"/>
      <x v="4"/>
      <x v="1"/>
      <x v="3"/>
      <x v="3770"/>
      <x v="349"/>
      <x v="3"/>
      <x v="4"/>
    </i>
    <i r="1">
      <x v="3603"/>
      <x v="3740"/>
      <x v="3573"/>
      <x v="55"/>
      <x v="51"/>
      <x v="4"/>
      <x v="1"/>
      <x v="3"/>
      <x v="3771"/>
      <x v="2340"/>
      <x v="3"/>
      <x v="4"/>
    </i>
    <i r="1">
      <x v="3606"/>
      <x v="3743"/>
      <x v="3576"/>
      <x v="55"/>
      <x v="51"/>
      <x v="4"/>
      <x v="1"/>
      <x v="3"/>
      <x v="3774"/>
      <x v="3933"/>
      <x v="3"/>
      <x v="4"/>
    </i>
    <i r="1">
      <x v="3607"/>
      <x v="3744"/>
      <x v="3577"/>
      <x v="64"/>
      <x v="61"/>
      <x v="4"/>
      <x v="1"/>
      <x v="3"/>
      <x v="3775"/>
      <x v="3315"/>
      <x v="3"/>
      <x v="4"/>
    </i>
    <i r="1">
      <x v="3609"/>
      <x v="3746"/>
      <x v="3579"/>
      <x v="2"/>
      <x v="52"/>
      <x v="4"/>
      <x/>
      <x v="6"/>
      <x v="3777"/>
      <x v="3934"/>
      <x v="3"/>
      <x v="4"/>
    </i>
    <i r="1">
      <x v="3610"/>
      <x v="3747"/>
      <x v="3580"/>
      <x v="2"/>
      <x v="52"/>
      <x v="6"/>
      <x v="1"/>
      <x v="5"/>
      <x v="3778"/>
      <x v="502"/>
      <x v="3"/>
      <x v="4"/>
    </i>
    <i r="1">
      <x v="3611"/>
      <x v="3748"/>
      <x v="3581"/>
      <x v="2"/>
      <x v="52"/>
      <x v="10"/>
      <x/>
      <x v="7"/>
      <x v="3779"/>
      <x v="3370"/>
      <x v="3"/>
      <x v="4"/>
    </i>
    <i r="1">
      <x v="3612"/>
      <x v="3749"/>
      <x v="3582"/>
      <x v="2"/>
      <x v="52"/>
      <x v="3"/>
      <x/>
      <x v="6"/>
      <x v="3780"/>
      <x v="3935"/>
      <x v="3"/>
      <x v="4"/>
    </i>
    <i r="1">
      <x v="3614"/>
      <x v="3751"/>
      <x v="3584"/>
      <x v="56"/>
      <x v="53"/>
      <x v="4"/>
      <x/>
      <x v="6"/>
      <x v="3782"/>
      <x v="3936"/>
      <x v="3"/>
      <x v="4"/>
    </i>
    <i r="1">
      <x v="3615"/>
      <x v="3752"/>
      <x v="3585"/>
      <x v="56"/>
      <x v="53"/>
      <x v="4"/>
      <x/>
      <x v="6"/>
      <x v="3783"/>
      <x v="3937"/>
      <x v="3"/>
      <x v="4"/>
    </i>
    <i r="1">
      <x v="3616"/>
      <x v="3753"/>
      <x v="3586"/>
      <x v="56"/>
      <x v="53"/>
      <x v="4"/>
      <x/>
      <x v="6"/>
      <x v="3784"/>
      <x v="3938"/>
      <x v="3"/>
      <x v="4"/>
    </i>
    <i r="1">
      <x v="3619"/>
      <x v="3756"/>
      <x v="3589"/>
      <x v="56"/>
      <x v="53"/>
      <x v="5"/>
      <x/>
      <x v="6"/>
      <x v="3787"/>
      <x v="3939"/>
      <x v="3"/>
      <x v="4"/>
    </i>
    <i r="1">
      <x v="3621"/>
      <x v="3758"/>
      <x v="3591"/>
      <x v="53"/>
      <x v="49"/>
      <x v="4"/>
      <x/>
      <x v="6"/>
      <x v="3789"/>
      <x v="3940"/>
      <x v="3"/>
      <x v="4"/>
    </i>
    <i r="1">
      <x v="3622"/>
      <x v="3759"/>
      <x v="3592"/>
      <x v="66"/>
      <x v="63"/>
      <x v="5"/>
      <x/>
      <x v="6"/>
      <x v="3790"/>
      <x v="3941"/>
      <x v="3"/>
      <x v="4"/>
    </i>
    <i r="1">
      <x v="3626"/>
      <x v="3763"/>
      <x v="3596"/>
      <x v="59"/>
      <x v="56"/>
      <x v="8"/>
      <x/>
      <x v="4"/>
      <x v="3794"/>
      <x v="478"/>
      <x v="3"/>
      <x v="4"/>
    </i>
    <i r="1">
      <x v="3627"/>
      <x v="3764"/>
      <x v="3597"/>
      <x v="61"/>
      <x v="58"/>
      <x v="4"/>
      <x/>
      <x v="6"/>
      <x v="3795"/>
      <x v="3943"/>
      <x v="3"/>
      <x v="4"/>
    </i>
    <i r="1">
      <x v="3628"/>
      <x v="3765"/>
      <x v="3598"/>
      <x v="56"/>
      <x v="53"/>
      <x v="4"/>
      <x/>
      <x v="6"/>
      <x v="3796"/>
      <x v="3944"/>
      <x v="3"/>
      <x v="4"/>
    </i>
    <i r="1">
      <x v="3629"/>
      <x v="3766"/>
      <x v="3599"/>
      <x v="56"/>
      <x v="53"/>
      <x v="4"/>
      <x/>
      <x v="6"/>
      <x v="3797"/>
      <x v="3945"/>
      <x v="3"/>
      <x v="4"/>
    </i>
    <i r="1">
      <x v="3630"/>
      <x v="3767"/>
      <x v="3600"/>
      <x v="56"/>
      <x v="53"/>
      <x v="1"/>
      <x/>
      <x v="1"/>
      <x v="3798"/>
      <x v="3946"/>
      <x v="3"/>
      <x v="4"/>
    </i>
    <i r="1">
      <x v="3631"/>
      <x v="3768"/>
      <x v="3601"/>
      <x v="66"/>
      <x v="63"/>
      <x v="4"/>
      <x/>
      <x v="6"/>
      <x v="3799"/>
      <x v="3947"/>
      <x v="3"/>
      <x v="4"/>
    </i>
    <i r="1">
      <x v="3632"/>
      <x v="3769"/>
      <x v="3602"/>
      <x v="63"/>
      <x v="60"/>
      <x v="6"/>
      <x/>
      <x v="8"/>
      <x v="3800"/>
      <x v="3362"/>
      <x v="3"/>
      <x v="4"/>
    </i>
    <i r="1">
      <x v="3633"/>
      <x v="3770"/>
      <x v="3603"/>
      <x v="56"/>
      <x v="53"/>
      <x v="4"/>
      <x/>
      <x v="6"/>
      <x v="3801"/>
      <x v="3363"/>
      <x v="3"/>
      <x v="4"/>
    </i>
    <i r="1">
      <x v="3634"/>
      <x v="3771"/>
      <x v="3604"/>
      <x v="56"/>
      <x v="53"/>
      <x v="4"/>
      <x/>
      <x v="6"/>
      <x v="3802"/>
      <x v="1613"/>
      <x v="3"/>
      <x v="4"/>
    </i>
    <i r="1">
      <x v="3635"/>
      <x v="3772"/>
      <x v="3605"/>
      <x v="63"/>
      <x v="60"/>
      <x v="4"/>
      <x v="1"/>
      <x v="3"/>
      <x v="3803"/>
      <x v="1114"/>
      <x v="3"/>
      <x v="4"/>
    </i>
    <i r="1">
      <x v="3636"/>
      <x v="3773"/>
      <x v="3606"/>
      <x v="57"/>
      <x v="54"/>
      <x v="6"/>
      <x/>
      <x v="8"/>
      <x v="3804"/>
      <x v="3948"/>
      <x v="3"/>
      <x v="4"/>
    </i>
    <i r="1">
      <x v="3639"/>
      <x v="3776"/>
      <x v="3609"/>
      <x v="77"/>
      <x v="74"/>
      <x v="4"/>
      <x/>
      <x v="6"/>
      <x v="3807"/>
      <x v="3950"/>
      <x v="3"/>
      <x v="5"/>
    </i>
    <i r="1">
      <x v="3641"/>
      <x v="3778"/>
      <x v="3611"/>
      <x v="79"/>
      <x v="76"/>
      <x v="4"/>
      <x/>
      <x v="6"/>
      <x v="3809"/>
      <x v="3951"/>
      <x v="3"/>
      <x v="5"/>
    </i>
    <i r="1">
      <x v="3642"/>
      <x v="3779"/>
      <x v="3612"/>
      <x v="80"/>
      <x v="77"/>
      <x v="4"/>
      <x/>
      <x v="6"/>
      <x v="3810"/>
      <x v="762"/>
      <x v="3"/>
      <x v="5"/>
    </i>
    <i r="1">
      <x v="3643"/>
      <x v="3780"/>
      <x v="3613"/>
      <x v="77"/>
      <x v="74"/>
      <x v="4"/>
      <x/>
      <x v="6"/>
      <x v="3811"/>
      <x v="3952"/>
      <x v="3"/>
      <x v="5"/>
    </i>
    <i r="1">
      <x v="3644"/>
      <x v="3781"/>
      <x v="3614"/>
      <x v="81"/>
      <x v="78"/>
      <x v="4"/>
      <x/>
      <x v="6"/>
      <x v="3812"/>
      <x v="3791"/>
      <x v="3"/>
      <x v="5"/>
    </i>
    <i r="1">
      <x v="3647"/>
      <x v="3784"/>
      <x v="3617"/>
      <x v="83"/>
      <x v="80"/>
      <x v="4"/>
      <x/>
      <x v="6"/>
      <x v="3815"/>
      <x v="3050"/>
      <x v="3"/>
      <x v="5"/>
    </i>
    <i r="1">
      <x v="3651"/>
      <x v="3788"/>
      <x v="3621"/>
      <x v="83"/>
      <x v="80"/>
      <x v="4"/>
      <x/>
      <x v="6"/>
      <x v="3819"/>
      <x v="1529"/>
      <x v="3"/>
      <x v="5"/>
    </i>
    <i r="1">
      <x v="3652"/>
      <x v="1492"/>
      <x v="3622"/>
      <x v="83"/>
      <x v="80"/>
      <x v="10"/>
      <x/>
      <x v="7"/>
      <x v="1488"/>
      <x v="166"/>
      <x v="3"/>
      <x v="5"/>
    </i>
    <i r="1">
      <x v="3653"/>
      <x v="3789"/>
      <x v="3623"/>
      <x v="83"/>
      <x v="80"/>
      <x v="4"/>
      <x/>
      <x v="6"/>
      <x v="3820"/>
      <x v="3630"/>
      <x v="3"/>
      <x v="5"/>
    </i>
    <i r="1">
      <x v="3654"/>
      <x v="3790"/>
      <x v="3624"/>
      <x v="83"/>
      <x v="80"/>
      <x v="4"/>
      <x/>
      <x v="6"/>
      <x v="3821"/>
      <x v="3630"/>
      <x v="3"/>
      <x v="5"/>
    </i>
    <i r="1">
      <x v="3656"/>
      <x v="3792"/>
      <x v="3626"/>
      <x v="87"/>
      <x v="84"/>
      <x v="10"/>
      <x/>
      <x v="7"/>
      <x v="3823"/>
      <x v="3859"/>
      <x v="3"/>
      <x v="5"/>
    </i>
    <i r="1">
      <x v="3657"/>
      <x v="3793"/>
      <x v="3627"/>
      <x v="87"/>
      <x v="84"/>
      <x v="4"/>
      <x/>
      <x v="6"/>
      <x v="3824"/>
      <x v="805"/>
      <x v="3"/>
      <x v="5"/>
    </i>
    <i r="1">
      <x v="3658"/>
      <x v="3794"/>
      <x v="3628"/>
      <x v="87"/>
      <x v="84"/>
      <x v="2"/>
      <x/>
      <x v="9"/>
      <x v="3825"/>
      <x v="3247"/>
      <x v="3"/>
      <x v="5"/>
    </i>
    <i r="1">
      <x v="3660"/>
      <x v="3796"/>
      <x v="3630"/>
      <x v="85"/>
      <x v="82"/>
      <x v="2"/>
      <x/>
      <x v="9"/>
      <x v="3827"/>
      <x v="3954"/>
      <x v="3"/>
      <x v="5"/>
    </i>
    <i r="1">
      <x v="3661"/>
      <x v="3797"/>
      <x v="3631"/>
      <x v="87"/>
      <x v="84"/>
      <x v="4"/>
      <x/>
      <x v="6"/>
      <x v="3828"/>
      <x v="1986"/>
      <x v="3"/>
      <x v="5"/>
    </i>
    <i r="1">
      <x v="3662"/>
      <x v="3798"/>
      <x v="3632"/>
      <x v="77"/>
      <x v="74"/>
      <x v="2"/>
      <x/>
      <x v="9"/>
      <x v="3829"/>
      <x v="3955"/>
      <x v="3"/>
      <x v="5"/>
    </i>
    <i r="1">
      <x v="3664"/>
      <x v="3800"/>
      <x v="3634"/>
      <x v="77"/>
      <x v="74"/>
      <x v="2"/>
      <x/>
      <x v="9"/>
      <x v="3831"/>
      <x v="3956"/>
      <x v="3"/>
      <x v="5"/>
    </i>
    <i r="1">
      <x v="3667"/>
      <x v="3803"/>
      <x v="3637"/>
      <x v="87"/>
      <x v="84"/>
      <x v="8"/>
      <x/>
      <x v="4"/>
      <x v="3834"/>
      <x v="3958"/>
      <x v="3"/>
      <x v="5"/>
    </i>
    <i r="1">
      <x v="3668"/>
      <x v="3804"/>
      <x v="3638"/>
      <x v="83"/>
      <x v="80"/>
      <x v="8"/>
      <x/>
      <x v="4"/>
      <x v="3835"/>
      <x v="3226"/>
      <x v="3"/>
      <x v="5"/>
    </i>
    <i r="1">
      <x v="3669"/>
      <x v="3805"/>
      <x v="3639"/>
      <x v="87"/>
      <x v="84"/>
      <x v="10"/>
      <x/>
      <x v="7"/>
      <x v="3836"/>
      <x v="1620"/>
      <x v="3"/>
      <x v="5"/>
    </i>
    <i r="1">
      <x v="3670"/>
      <x v="3806"/>
      <x v="3640"/>
      <x v="78"/>
      <x v="75"/>
      <x v="2"/>
      <x/>
      <x v="9"/>
      <x v="3837"/>
      <x v="1226"/>
      <x v="3"/>
      <x v="5"/>
    </i>
    <i r="1">
      <x v="3672"/>
      <x v="3808"/>
      <x v="3642"/>
      <x v="87"/>
      <x v="84"/>
      <x v="10"/>
      <x/>
      <x v="7"/>
      <x v="3839"/>
      <x v="3960"/>
      <x v="3"/>
      <x v="5"/>
    </i>
    <i r="1">
      <x v="3673"/>
      <x v="3809"/>
      <x v="3643"/>
      <x v="81"/>
      <x v="78"/>
      <x v="8"/>
      <x/>
      <x v="4"/>
      <x v="3840"/>
      <x v="3961"/>
      <x v="3"/>
      <x v="5"/>
    </i>
    <i r="1">
      <x v="3674"/>
      <x v="3810"/>
      <x v="3644"/>
      <x v="87"/>
      <x v="84"/>
      <x v="2"/>
      <x/>
      <x v="9"/>
      <x v="3841"/>
      <x v="3962"/>
      <x v="3"/>
      <x v="5"/>
    </i>
    <i r="1">
      <x v="3676"/>
      <x v="3812"/>
      <x v="3646"/>
      <x v="89"/>
      <x v="86"/>
      <x v="10"/>
      <x/>
      <x v="7"/>
      <x v="3843"/>
      <x v="3888"/>
      <x v="3"/>
      <x v="5"/>
    </i>
    <i r="1">
      <x v="3677"/>
      <x v="3813"/>
      <x v="3647"/>
      <x v="79"/>
      <x v="76"/>
      <x v="4"/>
      <x/>
      <x v="6"/>
      <x v="3844"/>
      <x v="3963"/>
      <x v="3"/>
      <x v="5"/>
    </i>
    <i r="1">
      <x v="3678"/>
      <x v="3814"/>
      <x v="3648"/>
      <x v="87"/>
      <x v="84"/>
      <x v="10"/>
      <x/>
      <x v="7"/>
      <x v="3845"/>
      <x v="3964"/>
      <x v="3"/>
      <x v="5"/>
    </i>
    <i r="1">
      <x v="3679"/>
      <x v="3815"/>
      <x v="3649"/>
      <x v="78"/>
      <x v="75"/>
      <x v="6"/>
      <x/>
      <x v="8"/>
      <x v="3846"/>
      <x v="2484"/>
      <x v="3"/>
      <x v="5"/>
    </i>
    <i r="1">
      <x v="3680"/>
      <x v="3816"/>
      <x v="3650"/>
      <x v="84"/>
      <x v="81"/>
      <x v="6"/>
      <x/>
      <x v="8"/>
      <x v="3847"/>
      <x v="3965"/>
      <x v="3"/>
      <x v="5"/>
    </i>
    <i r="1">
      <x v="3681"/>
      <x v="3817"/>
      <x v="3651"/>
      <x v="87"/>
      <x v="84"/>
      <x v="2"/>
      <x/>
      <x v="9"/>
      <x v="3848"/>
      <x v="3966"/>
      <x v="3"/>
      <x v="5"/>
    </i>
    <i r="1">
      <x v="3682"/>
      <x v="3818"/>
      <x v="3652"/>
      <x v="84"/>
      <x v="81"/>
      <x v="2"/>
      <x/>
      <x v="9"/>
      <x v="3849"/>
      <x v="3967"/>
      <x v="3"/>
      <x v="5"/>
    </i>
    <i r="1">
      <x v="3683"/>
      <x v="3819"/>
      <x v="3653"/>
      <x v="90"/>
      <x v="87"/>
      <x v="6"/>
      <x/>
      <x v="8"/>
      <x v="3850"/>
      <x v="325"/>
      <x v="3"/>
      <x v="5"/>
    </i>
    <i r="1">
      <x v="3684"/>
      <x v="3820"/>
      <x v="3654"/>
      <x v="83"/>
      <x v="80"/>
      <x v="8"/>
      <x/>
      <x v="4"/>
      <x v="3851"/>
      <x v="3338"/>
      <x v="3"/>
      <x v="5"/>
    </i>
    <i r="1">
      <x v="3685"/>
      <x v="3821"/>
      <x v="3655"/>
      <x v="86"/>
      <x v="83"/>
      <x v="6"/>
      <x/>
      <x v="8"/>
      <x v="3852"/>
      <x v="3090"/>
      <x v="3"/>
      <x v="5"/>
    </i>
    <i r="1">
      <x v="3686"/>
      <x v="3822"/>
      <x v="3656"/>
      <x v="87"/>
      <x v="84"/>
      <x v="2"/>
      <x/>
      <x v="9"/>
      <x v="3853"/>
      <x v="3411"/>
      <x v="3"/>
      <x v="5"/>
    </i>
    <i r="1">
      <x v="3688"/>
      <x v="3824"/>
      <x v="3658"/>
      <x v="76"/>
      <x v="73"/>
      <x v="6"/>
      <x/>
      <x v="8"/>
      <x v="3855"/>
      <x v="3968"/>
      <x v="3"/>
      <x v="5"/>
    </i>
    <i r="1">
      <x v="3690"/>
      <x v="3826"/>
      <x v="3660"/>
      <x v="82"/>
      <x v="79"/>
      <x v="6"/>
      <x/>
      <x v="8"/>
      <x v="3857"/>
      <x v="3970"/>
      <x v="3"/>
      <x v="5"/>
    </i>
    <i r="1">
      <x v="3691"/>
      <x v="3827"/>
      <x v="3661"/>
      <x v="84"/>
      <x v="81"/>
      <x v="6"/>
      <x/>
      <x v="8"/>
      <x v="3858"/>
      <x v="360"/>
      <x v="3"/>
      <x v="5"/>
    </i>
    <i r="1">
      <x v="3692"/>
      <x v="3828"/>
      <x v="3662"/>
      <x v="87"/>
      <x v="84"/>
      <x v="2"/>
      <x/>
      <x v="9"/>
      <x v="3859"/>
      <x v="3971"/>
      <x v="3"/>
      <x v="5"/>
    </i>
    <i r="1">
      <x v="3694"/>
      <x v="3830"/>
      <x v="3664"/>
      <x v="79"/>
      <x v="76"/>
      <x v="6"/>
      <x/>
      <x v="8"/>
      <x v="3861"/>
      <x v="2090"/>
      <x v="3"/>
      <x v="5"/>
    </i>
    <i r="1">
      <x v="3695"/>
      <x v="3831"/>
      <x v="3665"/>
      <x v="85"/>
      <x v="82"/>
      <x v="2"/>
      <x/>
      <x v="9"/>
      <x v="3862"/>
      <x v="1482"/>
      <x v="3"/>
      <x v="5"/>
    </i>
    <i r="1">
      <x v="3697"/>
      <x v="3833"/>
      <x v="3667"/>
      <x v="85"/>
      <x v="82"/>
      <x v="6"/>
      <x/>
      <x v="8"/>
      <x v="3864"/>
      <x v="1031"/>
      <x v="3"/>
      <x v="5"/>
    </i>
    <i r="1">
      <x v="3698"/>
      <x v="3834"/>
      <x v="3668"/>
      <x v="85"/>
      <x v="82"/>
      <x v="6"/>
      <x/>
      <x v="8"/>
      <x v="3865"/>
      <x v="418"/>
      <x v="3"/>
      <x v="5"/>
    </i>
    <i r="1">
      <x v="3701"/>
      <x v="3837"/>
      <x v="3671"/>
      <x v="84"/>
      <x v="81"/>
      <x v="10"/>
      <x/>
      <x v="7"/>
      <x v="3868"/>
      <x v="1843"/>
      <x v="3"/>
      <x v="5"/>
    </i>
    <i r="1">
      <x v="3703"/>
      <x v="3839"/>
      <x v="3673"/>
      <x v="79"/>
      <x v="76"/>
      <x v="4"/>
      <x/>
      <x v="6"/>
      <x v="3870"/>
      <x v="3972"/>
      <x v="3"/>
      <x v="5"/>
    </i>
    <i r="1">
      <x v="3704"/>
      <x v="3840"/>
      <x v="3674"/>
      <x v="79"/>
      <x v="76"/>
      <x v="4"/>
      <x/>
      <x v="6"/>
      <x v="3871"/>
      <x v="1316"/>
      <x v="3"/>
      <x v="5"/>
    </i>
    <i r="1">
      <x v="3705"/>
      <x v="3841"/>
      <x v="3675"/>
      <x v="82"/>
      <x v="79"/>
      <x v="6"/>
      <x/>
      <x v="8"/>
      <x v="3872"/>
      <x v="3232"/>
      <x v="3"/>
      <x v="5"/>
    </i>
    <i r="1">
      <x v="3709"/>
      <x v="3845"/>
      <x v="3679"/>
      <x v="79"/>
      <x v="76"/>
      <x v="4"/>
      <x/>
      <x v="6"/>
      <x v="3876"/>
      <x v="1316"/>
      <x v="3"/>
      <x v="5"/>
    </i>
    <i r="1">
      <x v="3710"/>
      <x v="3846"/>
      <x v="3680"/>
      <x v="91"/>
      <x v="88"/>
      <x v="6"/>
      <x/>
      <x v="8"/>
      <x v="3877"/>
      <x v="1630"/>
      <x v="3"/>
      <x v="5"/>
    </i>
    <i r="1">
      <x v="3713"/>
      <x v="3849"/>
      <x v="3683"/>
      <x v="91"/>
      <x v="88"/>
      <x v="6"/>
      <x/>
      <x v="8"/>
      <x v="3880"/>
      <x v="456"/>
      <x v="3"/>
      <x v="5"/>
    </i>
    <i r="1">
      <x v="3716"/>
      <x v="3852"/>
      <x v="3686"/>
      <x v="79"/>
      <x v="76"/>
      <x v="6"/>
      <x/>
      <x v="8"/>
      <x v="3883"/>
      <x v="3974"/>
      <x v="3"/>
      <x v="5"/>
    </i>
    <i r="1">
      <x v="3723"/>
      <x v="3859"/>
      <x v="3693"/>
      <x v="79"/>
      <x v="76"/>
      <x v="4"/>
      <x/>
      <x v="6"/>
      <x v="3890"/>
      <x v="3977"/>
      <x v="3"/>
      <x v="5"/>
    </i>
    <i r="1">
      <x v="3724"/>
      <x v="3860"/>
      <x v="3694"/>
      <x v="91"/>
      <x v="88"/>
      <x v="6"/>
      <x/>
      <x v="8"/>
      <x v="3891"/>
      <x v="3978"/>
      <x v="3"/>
      <x v="5"/>
    </i>
    <i r="1">
      <x v="3725"/>
      <x v="3861"/>
      <x v="3695"/>
      <x v="82"/>
      <x v="79"/>
      <x v="4"/>
      <x/>
      <x v="6"/>
      <x v="3892"/>
      <x v="2958"/>
      <x v="3"/>
      <x v="5"/>
    </i>
    <i r="1">
      <x v="3726"/>
      <x v="3862"/>
      <x v="3696"/>
      <x v="77"/>
      <x v="74"/>
      <x v="4"/>
      <x/>
      <x v="6"/>
      <x v="3893"/>
      <x v="3836"/>
      <x v="3"/>
      <x v="5"/>
    </i>
    <i r="1">
      <x v="3727"/>
      <x v="3863"/>
      <x v="3697"/>
      <x v="82"/>
      <x v="79"/>
      <x v="4"/>
      <x/>
      <x v="6"/>
      <x v="3894"/>
      <x v="1373"/>
      <x v="3"/>
      <x v="5"/>
    </i>
    <i r="1">
      <x v="3728"/>
      <x v="3864"/>
      <x v="3698"/>
      <x v="88"/>
      <x v="85"/>
      <x v="4"/>
      <x/>
      <x v="6"/>
      <x v="3895"/>
      <x v="2459"/>
      <x v="3"/>
      <x v="5"/>
    </i>
    <i r="1">
      <x v="3729"/>
      <x v="3865"/>
      <x v="3699"/>
      <x v="83"/>
      <x v="80"/>
      <x v="4"/>
      <x/>
      <x v="6"/>
      <x v="3896"/>
      <x v="3961"/>
      <x v="3"/>
      <x v="5"/>
    </i>
    <i r="1">
      <x v="3730"/>
      <x v="3866"/>
      <x v="3700"/>
      <x v="88"/>
      <x v="85"/>
      <x v="3"/>
      <x/>
      <x v="6"/>
      <x v="3897"/>
      <x v="1401"/>
      <x v="3"/>
      <x v="5"/>
    </i>
    <i r="1">
      <x v="3731"/>
      <x v="3867"/>
      <x v="3701"/>
      <x v="85"/>
      <x v="82"/>
      <x v="4"/>
      <x/>
      <x v="6"/>
      <x v="3898"/>
      <x v="2482"/>
      <x v="3"/>
      <x v="5"/>
    </i>
    <i r="1">
      <x v="3732"/>
      <x v="3868"/>
      <x v="3702"/>
      <x v="83"/>
      <x v="80"/>
      <x v="4"/>
      <x/>
      <x v="6"/>
      <x v="3899"/>
      <x v="3214"/>
      <x v="3"/>
      <x v="5"/>
    </i>
    <i r="1">
      <x v="3733"/>
      <x v="3869"/>
      <x v="3703"/>
      <x v="85"/>
      <x v="82"/>
      <x v="4"/>
      <x/>
      <x v="6"/>
      <x v="3900"/>
      <x v="3979"/>
      <x v="3"/>
      <x v="5"/>
    </i>
    <i r="1">
      <x v="3734"/>
      <x v="3870"/>
      <x v="3704"/>
      <x v="85"/>
      <x v="82"/>
      <x v="4"/>
      <x/>
      <x v="6"/>
      <x v="3901"/>
      <x v="194"/>
      <x v="3"/>
      <x v="5"/>
    </i>
    <i r="1">
      <x v="3735"/>
      <x v="3871"/>
      <x v="3705"/>
      <x v="83"/>
      <x v="80"/>
      <x v="5"/>
      <x/>
      <x v="6"/>
      <x v="3902"/>
      <x v="1860"/>
      <x v="3"/>
      <x v="5"/>
    </i>
    <i r="1">
      <x v="3736"/>
      <x v="3872"/>
      <x v="3706"/>
      <x v="83"/>
      <x v="80"/>
      <x v="4"/>
      <x/>
      <x v="6"/>
      <x v="3903"/>
      <x v="199"/>
      <x v="3"/>
      <x v="5"/>
    </i>
    <i r="1">
      <x v="3737"/>
      <x v="3873"/>
      <x v="3707"/>
      <x v="82"/>
      <x v="79"/>
      <x v="10"/>
      <x/>
      <x v="7"/>
      <x v="3904"/>
      <x v="3980"/>
      <x v="3"/>
      <x v="5"/>
    </i>
    <i r="1">
      <x v="3738"/>
      <x v="3874"/>
      <x v="3708"/>
      <x v="87"/>
      <x v="84"/>
      <x v="4"/>
      <x/>
      <x v="6"/>
      <x v="3905"/>
      <x v="3211"/>
      <x v="3"/>
      <x v="5"/>
    </i>
    <i r="1">
      <x v="3739"/>
      <x v="3875"/>
      <x v="3709"/>
      <x v="87"/>
      <x v="84"/>
      <x v="3"/>
      <x/>
      <x v="6"/>
      <x v="3906"/>
      <x v="1571"/>
      <x v="3"/>
      <x v="5"/>
    </i>
    <i r="1">
      <x v="3740"/>
      <x v="3876"/>
      <x v="3710"/>
      <x v="79"/>
      <x v="76"/>
      <x v="4"/>
      <x/>
      <x v="6"/>
      <x v="3907"/>
      <x v="1016"/>
      <x v="3"/>
      <x v="5"/>
    </i>
    <i r="1">
      <x v="3741"/>
      <x v="3877"/>
      <x v="3711"/>
      <x v="84"/>
      <x v="81"/>
      <x v="6"/>
      <x/>
      <x v="8"/>
      <x v="3908"/>
      <x v="3981"/>
      <x v="3"/>
      <x v="5"/>
    </i>
    <i r="1">
      <x v="3742"/>
      <x v="3878"/>
      <x v="3712"/>
      <x v="83"/>
      <x v="80"/>
      <x v="5"/>
      <x/>
      <x v="6"/>
      <x v="3909"/>
      <x v="2012"/>
      <x v="3"/>
      <x v="5"/>
    </i>
    <i r="1">
      <x v="3743"/>
      <x v="3879"/>
      <x v="3713"/>
      <x v="78"/>
      <x v="75"/>
      <x v="4"/>
      <x/>
      <x v="6"/>
      <x v="3910"/>
      <x v="2097"/>
      <x v="3"/>
      <x v="5"/>
    </i>
    <i r="1">
      <x v="3744"/>
      <x v="3880"/>
      <x v="3714"/>
      <x v="84"/>
      <x v="81"/>
      <x v="6"/>
      <x/>
      <x v="8"/>
      <x v="3911"/>
      <x v="3982"/>
      <x v="3"/>
      <x v="5"/>
    </i>
    <i r="1">
      <x v="3745"/>
      <x v="3881"/>
      <x v="3715"/>
      <x v="91"/>
      <x v="88"/>
      <x v="3"/>
      <x/>
      <x v="6"/>
      <x v="3912"/>
      <x v="761"/>
      <x v="3"/>
      <x v="5"/>
    </i>
    <i r="1">
      <x v="3749"/>
      <x v="3885"/>
      <x v="3719"/>
      <x v="78"/>
      <x v="75"/>
      <x v="4"/>
      <x/>
      <x v="6"/>
      <x v="3916"/>
      <x v="2609"/>
      <x v="3"/>
      <x v="5"/>
    </i>
    <i r="1">
      <x v="3750"/>
      <x v="3886"/>
      <x v="3720"/>
      <x v="78"/>
      <x v="75"/>
      <x v="4"/>
      <x/>
      <x v="6"/>
      <x v="3917"/>
      <x v="837"/>
      <x v="3"/>
      <x v="5"/>
    </i>
    <i r="1">
      <x v="3751"/>
      <x v="3887"/>
      <x v="3721"/>
      <x v="77"/>
      <x v="74"/>
      <x v="6"/>
      <x/>
      <x v="8"/>
      <x v="3918"/>
      <x v="1550"/>
      <x v="3"/>
      <x v="5"/>
    </i>
    <i r="1">
      <x v="3752"/>
      <x v="3888"/>
      <x v="3722"/>
      <x v="82"/>
      <x v="79"/>
      <x v="5"/>
      <x/>
      <x v="6"/>
      <x v="3919"/>
      <x v="3984"/>
      <x v="3"/>
      <x v="5"/>
    </i>
    <i r="1">
      <x v="3753"/>
      <x v="3889"/>
      <x v="3723"/>
      <x v="82"/>
      <x v="79"/>
      <x v="5"/>
      <x/>
      <x v="6"/>
      <x v="3920"/>
      <x v="648"/>
      <x v="3"/>
      <x v="5"/>
    </i>
    <i r="1">
      <x v="3754"/>
      <x v="3890"/>
      <x v="3724"/>
      <x v="82"/>
      <x v="79"/>
      <x v="5"/>
      <x/>
      <x v="6"/>
      <x v="3921"/>
      <x v="629"/>
      <x v="3"/>
      <x v="5"/>
    </i>
    <i r="1">
      <x v="3756"/>
      <x v="3892"/>
      <x v="3726"/>
      <x v="82"/>
      <x v="79"/>
      <x v="5"/>
      <x/>
      <x v="6"/>
      <x v="3923"/>
      <x v="3985"/>
      <x v="3"/>
      <x v="5"/>
    </i>
    <i r="1">
      <x v="3757"/>
      <x v="3893"/>
      <x v="3727"/>
      <x v="82"/>
      <x v="79"/>
      <x v="3"/>
      <x/>
      <x v="6"/>
      <x v="3924"/>
      <x v="2621"/>
      <x v="3"/>
      <x v="5"/>
    </i>
    <i r="1">
      <x v="3758"/>
      <x v="3894"/>
      <x v="3728"/>
      <x v="79"/>
      <x v="76"/>
      <x v="4"/>
      <x/>
      <x v="6"/>
      <x v="3925"/>
      <x v="318"/>
      <x v="3"/>
      <x v="5"/>
    </i>
    <i r="1">
      <x v="3759"/>
      <x v="3895"/>
      <x v="3729"/>
      <x v="79"/>
      <x v="76"/>
      <x v="4"/>
      <x/>
      <x v="6"/>
      <x v="3926"/>
      <x v="1946"/>
      <x v="3"/>
      <x v="5"/>
    </i>
    <i r="1">
      <x v="3760"/>
      <x v="3896"/>
      <x v="3730"/>
      <x v="79"/>
      <x v="76"/>
      <x v="4"/>
      <x/>
      <x v="6"/>
      <x v="3927"/>
      <x v="916"/>
      <x v="3"/>
      <x v="5"/>
    </i>
    <i r="1">
      <x v="3761"/>
      <x v="3897"/>
      <x v="3731"/>
      <x v="79"/>
      <x v="76"/>
      <x v="4"/>
      <x/>
      <x v="6"/>
      <x v="3928"/>
      <x v="320"/>
      <x v="3"/>
      <x v="5"/>
    </i>
    <i r="1">
      <x v="3762"/>
      <x v="3898"/>
      <x v="3732"/>
      <x v="81"/>
      <x v="78"/>
      <x v="4"/>
      <x/>
      <x v="6"/>
      <x v="3929"/>
      <x v="839"/>
      <x v="3"/>
      <x v="5"/>
    </i>
    <i r="1">
      <x v="3763"/>
      <x v="3899"/>
      <x v="3733"/>
      <x v="81"/>
      <x v="78"/>
      <x v="4"/>
      <x/>
      <x v="6"/>
      <x v="3930"/>
      <x v="735"/>
      <x v="3"/>
      <x v="5"/>
    </i>
    <i r="1">
      <x v="3764"/>
      <x v="3900"/>
      <x v="3734"/>
      <x v="79"/>
      <x v="76"/>
      <x v="6"/>
      <x/>
      <x v="8"/>
      <x v="3931"/>
      <x v="3986"/>
      <x v="3"/>
      <x v="5"/>
    </i>
    <i r="1">
      <x v="3765"/>
      <x v="3901"/>
      <x v="3735"/>
      <x v="77"/>
      <x v="74"/>
      <x v="6"/>
      <x/>
      <x v="8"/>
      <x v="3932"/>
      <x v="3570"/>
      <x v="3"/>
      <x v="5"/>
    </i>
    <i r="1">
      <x v="3766"/>
      <x v="3902"/>
      <x v="3736"/>
      <x v="87"/>
      <x v="84"/>
      <x v="8"/>
      <x/>
      <x v="4"/>
      <x v="3933"/>
      <x v="2094"/>
      <x v="3"/>
      <x v="5"/>
    </i>
    <i r="1">
      <x v="3767"/>
      <x v="3903"/>
      <x v="3737"/>
      <x v="83"/>
      <x v="80"/>
      <x v="4"/>
      <x/>
      <x v="6"/>
      <x v="3934"/>
      <x v="2969"/>
      <x v="3"/>
      <x v="5"/>
    </i>
    <i r="1">
      <x v="3768"/>
      <x v="3904"/>
      <x v="3738"/>
      <x v="91"/>
      <x v="88"/>
      <x v="4"/>
      <x/>
      <x v="6"/>
      <x v="3935"/>
      <x v="2820"/>
      <x v="3"/>
      <x v="5"/>
    </i>
    <i r="1">
      <x v="3769"/>
      <x v="3905"/>
      <x v="3739"/>
      <x v="91"/>
      <x v="88"/>
      <x v="3"/>
      <x/>
      <x v="6"/>
      <x v="3936"/>
      <x v="2082"/>
      <x v="3"/>
      <x v="5"/>
    </i>
    <i r="1">
      <x v="3774"/>
      <x v="3910"/>
      <x v="3744"/>
      <x v="82"/>
      <x v="79"/>
      <x v="6"/>
      <x/>
      <x v="8"/>
      <x v="3941"/>
      <x v="3264"/>
      <x v="3"/>
      <x v="5"/>
    </i>
    <i r="1">
      <x v="3775"/>
      <x v="3911"/>
      <x v="3745"/>
      <x v="79"/>
      <x v="76"/>
      <x v="5"/>
      <x/>
      <x v="6"/>
      <x v="3942"/>
      <x v="575"/>
      <x v="3"/>
      <x v="5"/>
    </i>
    <i r="1">
      <x v="3777"/>
      <x v="3913"/>
      <x v="3747"/>
      <x v="91"/>
      <x v="88"/>
      <x v="4"/>
      <x/>
      <x v="6"/>
      <x v="3944"/>
      <x v="369"/>
      <x v="3"/>
      <x v="5"/>
    </i>
    <i r="1">
      <x v="3779"/>
      <x v="3915"/>
      <x v="3749"/>
      <x v="77"/>
      <x v="74"/>
      <x/>
      <x/>
      <x v="6"/>
      <x v="3946"/>
      <x v="3988"/>
      <x v="3"/>
      <x v="5"/>
    </i>
    <i r="1">
      <x v="3780"/>
      <x v="3916"/>
      <x v="3750"/>
      <x v="93"/>
      <x v="77"/>
      <x v="8"/>
      <x/>
      <x v="4"/>
      <x v="3947"/>
      <x v="3989"/>
      <x v="3"/>
      <x v="5"/>
    </i>
    <i r="1">
      <x v="3781"/>
      <x v="3917"/>
      <x v="3751"/>
      <x v="93"/>
      <x v="77"/>
      <x v="8"/>
      <x/>
      <x v="4"/>
      <x v="3948"/>
      <x v="221"/>
      <x v="3"/>
      <x v="5"/>
    </i>
    <i r="1">
      <x v="3782"/>
      <x v="3918"/>
      <x v="3752"/>
      <x v="81"/>
      <x v="78"/>
      <x v="6"/>
      <x/>
      <x v="8"/>
      <x v="3949"/>
      <x v="3990"/>
      <x v="3"/>
      <x v="5"/>
    </i>
    <i r="1">
      <x v="3783"/>
      <x v="3919"/>
      <x v="3753"/>
      <x v="87"/>
      <x v="84"/>
      <x v="4"/>
      <x/>
      <x v="6"/>
      <x v="3950"/>
      <x v="3991"/>
      <x v="3"/>
      <x v="5"/>
    </i>
    <i r="1">
      <x v="3784"/>
      <x v="3920"/>
      <x v="3754"/>
      <x v="87"/>
      <x v="84"/>
      <x v="4"/>
      <x/>
      <x v="6"/>
      <x v="3951"/>
      <x v="406"/>
      <x v="3"/>
      <x v="5"/>
    </i>
    <i r="1">
      <x v="3785"/>
      <x v="3921"/>
      <x v="3755"/>
      <x v="87"/>
      <x v="84"/>
      <x v="8"/>
      <x/>
      <x v="4"/>
      <x v="3952"/>
      <x v="246"/>
      <x v="3"/>
      <x v="5"/>
    </i>
    <i r="1">
      <x v="3786"/>
      <x v="3922"/>
      <x v="3756"/>
      <x v="91"/>
      <x v="88"/>
      <x v="4"/>
      <x/>
      <x v="6"/>
      <x v="3953"/>
      <x v="410"/>
      <x v="3"/>
      <x v="5"/>
    </i>
    <i r="1">
      <x v="3787"/>
      <x v="3923"/>
      <x v="3757"/>
      <x v="93"/>
      <x v="77"/>
      <x v="6"/>
      <x/>
      <x v="8"/>
      <x v="3954"/>
      <x v="3992"/>
      <x v="3"/>
      <x v="5"/>
    </i>
    <i r="1">
      <x v="3788"/>
      <x v="3924"/>
      <x v="3758"/>
      <x v="84"/>
      <x v="81"/>
      <x v="6"/>
      <x/>
      <x v="8"/>
      <x v="3955"/>
      <x v="3993"/>
      <x v="3"/>
      <x v="5"/>
    </i>
    <i r="1">
      <x v="3789"/>
      <x v="2913"/>
      <x v="3759"/>
      <x v="82"/>
      <x v="79"/>
      <x v="4"/>
      <x/>
      <x v="6"/>
      <x v="3956"/>
      <x v="422"/>
      <x v="3"/>
      <x v="5"/>
    </i>
    <i r="1">
      <x v="3790"/>
      <x v="3925"/>
      <x v="3760"/>
      <x v="83"/>
      <x v="80"/>
      <x v="8"/>
      <x/>
      <x v="4"/>
      <x v="3957"/>
      <x v="2028"/>
      <x v="3"/>
      <x v="5"/>
    </i>
    <i r="1">
      <x v="3791"/>
      <x v="3926"/>
      <x v="3761"/>
      <x v="83"/>
      <x v="80"/>
      <x v="8"/>
      <x/>
      <x v="4"/>
      <x v="3958"/>
      <x v="288"/>
      <x v="3"/>
      <x v="5"/>
    </i>
    <i r="1">
      <x v="3793"/>
      <x v="3928"/>
      <x v="3763"/>
      <x v="83"/>
      <x v="80"/>
      <x v="4"/>
      <x/>
      <x v="6"/>
      <x v="3960"/>
      <x v="3485"/>
      <x v="3"/>
      <x v="5"/>
    </i>
    <i r="1">
      <x v="3794"/>
      <x v="3929"/>
      <x v="3764"/>
      <x v="80"/>
      <x v="77"/>
      <x v="4"/>
      <x/>
      <x v="6"/>
      <x v="3961"/>
      <x v="3023"/>
      <x v="3"/>
      <x v="5"/>
    </i>
    <i r="1">
      <x v="3795"/>
      <x v="3930"/>
      <x v="3765"/>
      <x v="93"/>
      <x v="77"/>
      <x v="8"/>
      <x/>
      <x v="4"/>
      <x v="3962"/>
      <x v="617"/>
      <x v="3"/>
      <x v="5"/>
    </i>
    <i r="1">
      <x v="3796"/>
      <x v="3931"/>
      <x v="3766"/>
      <x v="83"/>
      <x v="80"/>
      <x v="4"/>
      <x/>
      <x v="6"/>
      <x v="3963"/>
      <x v="440"/>
      <x v="3"/>
      <x v="5"/>
    </i>
    <i r="1">
      <x v="3797"/>
      <x v="3932"/>
      <x v="3767"/>
      <x v="83"/>
      <x v="80"/>
      <x v="4"/>
      <x/>
      <x v="6"/>
      <x v="3964"/>
      <x v="1897"/>
      <x v="3"/>
      <x v="5"/>
    </i>
    <i r="1">
      <x v="3798"/>
      <x v="3933"/>
      <x v="3768"/>
      <x v="87"/>
      <x v="84"/>
      <x v="4"/>
      <x/>
      <x v="6"/>
      <x v="3965"/>
      <x v="1107"/>
      <x v="3"/>
      <x v="5"/>
    </i>
    <i r="1">
      <x v="3799"/>
      <x v="3934"/>
      <x v="3769"/>
      <x v="87"/>
      <x v="84"/>
      <x v="8"/>
      <x/>
      <x v="4"/>
      <x v="3966"/>
      <x v="2331"/>
      <x v="3"/>
      <x v="5"/>
    </i>
    <i r="1">
      <x v="3800"/>
      <x v="3935"/>
      <x v="3770"/>
      <x v="81"/>
      <x v="78"/>
      <x v="4"/>
      <x/>
      <x v="6"/>
      <x v="3967"/>
      <x v="485"/>
      <x v="3"/>
      <x v="5"/>
    </i>
    <i r="1">
      <x v="3801"/>
      <x v="3936"/>
      <x v="3771"/>
      <x v="87"/>
      <x v="84"/>
      <x v="4"/>
      <x/>
      <x v="6"/>
      <x v="3968"/>
      <x v="3995"/>
      <x v="3"/>
      <x v="5"/>
    </i>
    <i r="1">
      <x v="3802"/>
      <x v="3937"/>
      <x v="3772"/>
      <x v="87"/>
      <x v="84"/>
      <x v="4"/>
      <x/>
      <x v="6"/>
      <x v="3969"/>
      <x v="3996"/>
      <x v="3"/>
      <x v="5"/>
    </i>
    <i r="1">
      <x v="3803"/>
      <x v="3938"/>
      <x v="3773"/>
      <x v="87"/>
      <x v="84"/>
      <x v="4"/>
      <x v="1"/>
      <x v="3"/>
      <x v="3970"/>
      <x v="3608"/>
      <x v="3"/>
      <x v="5"/>
    </i>
    <i r="1">
      <x v="3804"/>
      <x v="3939"/>
      <x v="3774"/>
      <x v="86"/>
      <x v="83"/>
      <x v="4"/>
      <x v="1"/>
      <x v="3"/>
      <x v="3971"/>
      <x v="3658"/>
      <x v="3"/>
      <x v="5"/>
    </i>
    <i r="1">
      <x v="3807"/>
      <x v="3942"/>
      <x v="3777"/>
      <x v="83"/>
      <x v="80"/>
      <x v="4"/>
      <x/>
      <x v="6"/>
      <x v="3974"/>
      <x v="3068"/>
      <x v="3"/>
      <x v="5"/>
    </i>
    <i r="1">
      <x v="3808"/>
      <x v="3943"/>
      <x v="3778"/>
      <x v="87"/>
      <x v="84"/>
      <x v="4"/>
      <x/>
      <x v="6"/>
      <x v="3975"/>
      <x v="3997"/>
      <x v="3"/>
      <x v="5"/>
    </i>
    <i r="1">
      <x v="3809"/>
      <x v="3944"/>
      <x v="3779"/>
      <x v="87"/>
      <x v="84"/>
      <x v="4"/>
      <x/>
      <x v="6"/>
      <x v="3976"/>
      <x v="1208"/>
      <x v="3"/>
      <x v="5"/>
    </i>
    <i r="1">
      <x v="3810"/>
      <x v="3945"/>
      <x v="3780"/>
      <x v="83"/>
      <x v="80"/>
      <x v="8"/>
      <x/>
      <x v="4"/>
      <x v="3977"/>
      <x v="3998"/>
      <x v="3"/>
      <x v="5"/>
    </i>
    <i r="1">
      <x v="3812"/>
      <x v="3947"/>
      <x v="3782"/>
      <x v="93"/>
      <x v="77"/>
      <x v="8"/>
      <x/>
      <x v="4"/>
      <x v="3979"/>
      <x v="2414"/>
      <x v="3"/>
      <x v="5"/>
    </i>
    <i r="1">
      <x v="3813"/>
      <x v="2722"/>
      <x v="3783"/>
      <x v="84"/>
      <x v="81"/>
      <x v="8"/>
      <x/>
      <x v="4"/>
      <x v="3980"/>
      <x v="2908"/>
      <x v="3"/>
      <x v="5"/>
    </i>
    <i r="1">
      <x v="3814"/>
      <x v="2722"/>
      <x v="3784"/>
      <x v="87"/>
      <x v="84"/>
      <x v="8"/>
      <x/>
      <x v="4"/>
      <x v="3980"/>
      <x v="2908"/>
      <x v="3"/>
      <x v="5"/>
    </i>
    <i r="1">
      <x v="3817"/>
      <x v="3950"/>
      <x v="3787"/>
      <x v="90"/>
      <x v="87"/>
      <x v="6"/>
      <x/>
      <x v="8"/>
      <x v="3983"/>
      <x v="3999"/>
      <x v="3"/>
      <x v="5"/>
    </i>
    <i r="1">
      <x v="3818"/>
      <x v="3951"/>
      <x v="3788"/>
      <x v="91"/>
      <x v="88"/>
      <x v="4"/>
      <x/>
      <x v="6"/>
      <x v="3984"/>
      <x v="2962"/>
      <x v="3"/>
      <x v="5"/>
    </i>
    <i r="1">
      <x v="3819"/>
      <x v="3952"/>
      <x v="3789"/>
      <x v="87"/>
      <x v="84"/>
      <x v="1"/>
      <x/>
      <x v="1"/>
      <x v="3985"/>
      <x v="171"/>
      <x v="3"/>
      <x v="5"/>
    </i>
    <i r="1">
      <x v="3820"/>
      <x v="3953"/>
      <x v="3790"/>
      <x v="83"/>
      <x v="80"/>
      <x v="4"/>
      <x/>
      <x v="6"/>
      <x v="3986"/>
      <x v="4000"/>
      <x v="3"/>
      <x v="5"/>
    </i>
    <i r="1">
      <x v="3821"/>
      <x v="3954"/>
      <x v="3791"/>
      <x v="92"/>
      <x v="89"/>
      <x v="4"/>
      <x/>
      <x v="6"/>
      <x v="3987"/>
      <x v="4001"/>
      <x v="3"/>
      <x v="5"/>
    </i>
    <i r="1">
      <x v="3822"/>
      <x v="3955"/>
      <x v="3792"/>
      <x v="92"/>
      <x v="89"/>
      <x v="4"/>
      <x/>
      <x v="6"/>
      <x v="3988"/>
      <x v="4002"/>
      <x v="3"/>
      <x v="5"/>
    </i>
    <i r="1">
      <x v="3823"/>
      <x v="3956"/>
      <x v="3793"/>
      <x v="83"/>
      <x v="80"/>
      <x v="4"/>
      <x/>
      <x v="6"/>
      <x v="3989"/>
      <x v="4003"/>
      <x v="3"/>
      <x v="5"/>
    </i>
    <i r="1">
      <x v="3824"/>
      <x v="3957"/>
      <x v="3794"/>
      <x v="77"/>
      <x v="74"/>
      <x v="6"/>
      <x/>
      <x v="8"/>
      <x v="3990"/>
      <x v="4004"/>
      <x v="3"/>
      <x v="5"/>
    </i>
    <i r="1">
      <x v="3825"/>
      <x v="3958"/>
      <x v="3795"/>
      <x v="87"/>
      <x v="84"/>
      <x v="4"/>
      <x/>
      <x v="6"/>
      <x v="3991"/>
      <x v="3743"/>
      <x v="3"/>
      <x v="5"/>
    </i>
    <i r="1">
      <x v="3826"/>
      <x v="3959"/>
      <x v="3796"/>
      <x v="90"/>
      <x v="87"/>
      <x v="4"/>
      <x/>
      <x v="6"/>
      <x v="3992"/>
      <x v="4005"/>
      <x v="3"/>
      <x v="5"/>
    </i>
    <i r="1">
      <x v="3827"/>
      <x v="3960"/>
      <x v="3797"/>
      <x v="83"/>
      <x v="80"/>
      <x v="11"/>
      <x/>
      <x v="7"/>
      <x v="3993"/>
      <x v="4006"/>
      <x v="3"/>
      <x v="5"/>
    </i>
    <i r="1">
      <x v="3828"/>
      <x v="3961"/>
      <x v="3798"/>
      <x v="82"/>
      <x v="79"/>
      <x v="1"/>
      <x/>
      <x v="1"/>
      <x v="3994"/>
      <x v="221"/>
      <x v="3"/>
      <x v="5"/>
    </i>
    <i r="1">
      <x v="3829"/>
      <x v="3962"/>
      <x v="3799"/>
      <x v="84"/>
      <x v="81"/>
      <x v="1"/>
      <x/>
      <x v="1"/>
      <x v="3995"/>
      <x v="1569"/>
      <x v="3"/>
      <x v="5"/>
    </i>
    <i r="1">
      <x v="3830"/>
      <x v="3963"/>
      <x v="3800"/>
      <x v="77"/>
      <x v="74"/>
      <x v="4"/>
      <x/>
      <x v="6"/>
      <x v="3996"/>
      <x v="4007"/>
      <x v="3"/>
      <x v="5"/>
    </i>
    <i r="1">
      <x v="3831"/>
      <x v="3964"/>
      <x v="3801"/>
      <x v="83"/>
      <x v="80"/>
      <x v="4"/>
      <x/>
      <x v="6"/>
      <x v="3997"/>
      <x v="4008"/>
      <x v="3"/>
      <x v="5"/>
    </i>
    <i r="1">
      <x v="3832"/>
      <x v="3965"/>
      <x v="3802"/>
      <x v="79"/>
      <x v="76"/>
      <x v="4"/>
      <x/>
      <x v="6"/>
      <x v="3998"/>
      <x v="2298"/>
      <x v="3"/>
      <x v="5"/>
    </i>
    <i r="1">
      <x v="3833"/>
      <x v="3966"/>
      <x v="3803"/>
      <x v="78"/>
      <x v="75"/>
      <x v="4"/>
      <x/>
      <x v="6"/>
      <x v="3999"/>
      <x v="4009"/>
      <x v="3"/>
      <x v="5"/>
    </i>
    <i r="1">
      <x v="3834"/>
      <x v="3967"/>
      <x v="3804"/>
      <x v="92"/>
      <x v="89"/>
      <x v="3"/>
      <x v="1"/>
      <x v="3"/>
      <x v="4000"/>
      <x v="4010"/>
      <x v="3"/>
      <x v="5"/>
    </i>
    <i r="1">
      <x v="3835"/>
      <x v="3968"/>
      <x v="3697"/>
      <x v="82"/>
      <x v="79"/>
      <x v="6"/>
      <x/>
      <x v="8"/>
      <x v="4001"/>
      <x v="4011"/>
      <x v="3"/>
      <x v="5"/>
    </i>
    <i r="1">
      <x v="3836"/>
      <x v="3969"/>
      <x v="3805"/>
      <x v="92"/>
      <x v="89"/>
      <x v="4"/>
      <x/>
      <x v="6"/>
      <x v="4002"/>
      <x v="4012"/>
      <x v="3"/>
      <x v="5"/>
    </i>
  </rowItems>
  <colItems count="1">
    <i/>
  </colItems>
  <formats count="3231">
    <format dxfId="64660">
      <pivotArea field="31" type="button" dataOnly="0" labelOnly="1" outline="0" axis="axisRow" fieldPosition="0"/>
    </format>
    <format dxfId="64659">
      <pivotArea field="0" type="button" dataOnly="0" labelOnly="1" outline="0" axis="axisRow" fieldPosition="1"/>
    </format>
    <format dxfId="64658">
      <pivotArea field="5" type="button" dataOnly="0" labelOnly="1" outline="0" axis="axisRow" fieldPosition="2"/>
    </format>
    <format dxfId="64657">
      <pivotArea field="10" type="button" dataOnly="0" labelOnly="1" outline="0" axis="axisRow" fieldPosition="3"/>
    </format>
    <format dxfId="64656">
      <pivotArea field="11" type="button" dataOnly="0" labelOnly="1" outline="0" axis="axisRow" fieldPosition="4"/>
    </format>
    <format dxfId="64655">
      <pivotArea field="13" type="button" dataOnly="0" labelOnly="1" outline="0" axis="axisRow" fieldPosition="5"/>
    </format>
    <format dxfId="64654">
      <pivotArea field="14" type="button" dataOnly="0" labelOnly="1" outline="0" axis="axisRow" fieldPosition="6"/>
    </format>
    <format dxfId="64653">
      <pivotArea field="16" type="button" dataOnly="0" labelOnly="1" outline="0" axis="axisRow" fieldPosition="7"/>
    </format>
    <format dxfId="64652">
      <pivotArea field="17" type="button" dataOnly="0" labelOnly="1" outline="0" axis="axisRow" fieldPosition="8"/>
    </format>
    <format dxfId="64651">
      <pivotArea field="18" type="button" dataOnly="0" labelOnly="1" outline="0" axis="axisRow" fieldPosition="9"/>
    </format>
    <format dxfId="64650">
      <pivotArea field="20" type="button" dataOnly="0" labelOnly="1" outline="0" axis="axisRow" fieldPosition="10"/>
    </format>
    <format dxfId="64649">
      <pivotArea field="21" type="button" dataOnly="0" labelOnly="1" outline="0" axis="axisRow" fieldPosition="11"/>
    </format>
    <format dxfId="64648">
      <pivotArea type="all" dataOnly="0" outline="0" fieldPosition="0"/>
    </format>
    <format dxfId="64647">
      <pivotArea field="31" type="button" dataOnly="0" labelOnly="1" outline="0" axis="axisRow" fieldPosition="0"/>
    </format>
    <format dxfId="64646">
      <pivotArea field="0" type="button" dataOnly="0" labelOnly="1" outline="0" axis="axisRow" fieldPosition="1"/>
    </format>
    <format dxfId="64645">
      <pivotArea field="5" type="button" dataOnly="0" labelOnly="1" outline="0" axis="axisRow" fieldPosition="2"/>
    </format>
    <format dxfId="64644">
      <pivotArea field="10" type="button" dataOnly="0" labelOnly="1" outline="0" axis="axisRow" fieldPosition="3"/>
    </format>
    <format dxfId="64643">
      <pivotArea field="11" type="button" dataOnly="0" labelOnly="1" outline="0" axis="axisRow" fieldPosition="4"/>
    </format>
    <format dxfId="64642">
      <pivotArea field="13" type="button" dataOnly="0" labelOnly="1" outline="0" axis="axisRow" fieldPosition="5"/>
    </format>
    <format dxfId="64641">
      <pivotArea field="14" type="button" dataOnly="0" labelOnly="1" outline="0" axis="axisRow" fieldPosition="6"/>
    </format>
    <format dxfId="64640">
      <pivotArea field="16" type="button" dataOnly="0" labelOnly="1" outline="0" axis="axisRow" fieldPosition="7"/>
    </format>
    <format dxfId="64639">
      <pivotArea field="17" type="button" dataOnly="0" labelOnly="1" outline="0" axis="axisRow" fieldPosition="8"/>
    </format>
    <format dxfId="64638">
      <pivotArea field="18" type="button" dataOnly="0" labelOnly="1" outline="0" axis="axisRow" fieldPosition="9"/>
    </format>
    <format dxfId="64637">
      <pivotArea field="20" type="button" dataOnly="0" labelOnly="1" outline="0" axis="axisRow" fieldPosition="10"/>
    </format>
    <format dxfId="64636">
      <pivotArea field="21" type="button" dataOnly="0" labelOnly="1" outline="0" axis="axisRow" fieldPosition="11"/>
    </format>
    <format dxfId="64635">
      <pivotArea dataOnly="0" labelOnly="1" outline="0" fieldPosition="0">
        <references count="1">
          <reference field="31" count="0"/>
        </references>
      </pivotArea>
    </format>
    <format dxfId="64634">
      <pivotArea dataOnly="0" labelOnly="1" outline="0" fieldPosition="0">
        <references count="2">
          <reference field="0" count="6">
            <x v="28"/>
            <x v="537"/>
            <x v="861"/>
            <x v="1026"/>
            <x v="1045"/>
            <x v="1060"/>
          </reference>
          <reference field="31" count="1" selected="0">
            <x v="0"/>
          </reference>
        </references>
      </pivotArea>
    </format>
    <format dxfId="64633">
      <pivotArea dataOnly="0" labelOnly="1" outline="0" fieldPosition="0">
        <references count="2">
          <reference field="0" count="24">
            <x v="152"/>
            <x v="265"/>
            <x v="575"/>
            <x v="593"/>
            <x v="901"/>
            <x v="1020"/>
            <x v="1025"/>
            <x v="1028"/>
            <x v="1144"/>
            <x v="1145"/>
            <x v="1215"/>
            <x v="1224"/>
            <x v="1239"/>
            <x v="1250"/>
            <x v="1252"/>
            <x v="1267"/>
            <x v="1269"/>
            <x v="1272"/>
            <x v="1280"/>
            <x v="1304"/>
            <x v="1306"/>
            <x v="1307"/>
            <x v="1308"/>
            <x v="1309"/>
          </reference>
          <reference field="31" count="1" selected="0">
            <x v="1"/>
          </reference>
        </references>
      </pivotArea>
    </format>
    <format dxfId="64632">
      <pivotArea dataOnly="0" labelOnly="1" outline="0" fieldPosition="0">
        <references count="2">
          <reference field="0" count="50">
            <x v="1"/>
            <x v="2"/>
            <x v="89"/>
            <x v="509"/>
            <x v="581"/>
            <x v="615"/>
            <x v="664"/>
            <x v="666"/>
            <x v="703"/>
            <x v="717"/>
            <x v="727"/>
            <x v="739"/>
            <x v="769"/>
            <x v="776"/>
            <x v="777"/>
            <x v="804"/>
            <x v="816"/>
            <x v="817"/>
            <x v="822"/>
            <x v="846"/>
            <x v="860"/>
            <x v="875"/>
            <x v="878"/>
            <x v="922"/>
            <x v="930"/>
            <x v="933"/>
            <x v="942"/>
            <x v="944"/>
            <x v="945"/>
            <x v="953"/>
            <x v="961"/>
            <x v="970"/>
            <x v="971"/>
            <x v="985"/>
            <x v="987"/>
            <x v="989"/>
            <x v="992"/>
            <x v="996"/>
            <x v="1005"/>
            <x v="1033"/>
            <x v="1043"/>
            <x v="1056"/>
            <x v="1083"/>
            <x v="1097"/>
            <x v="1098"/>
            <x v="1102"/>
            <x v="1112"/>
            <x v="1121"/>
            <x v="1122"/>
            <x v="1124"/>
          </reference>
          <reference field="31" count="1" selected="0">
            <x v="2"/>
          </reference>
        </references>
      </pivotArea>
    </format>
    <format dxfId="64631">
      <pivotArea dataOnly="0" labelOnly="1" outline="0" fieldPosition="0">
        <references count="2">
          <reference field="0" count="50">
            <x v="1125"/>
            <x v="1158"/>
            <x v="1159"/>
            <x v="1168"/>
            <x v="1175"/>
            <x v="1213"/>
            <x v="1214"/>
            <x v="1225"/>
            <x v="1226"/>
            <x v="1227"/>
            <x v="1228"/>
            <x v="1230"/>
            <x v="1231"/>
            <x v="1244"/>
            <x v="1246"/>
            <x v="1247"/>
            <x v="1253"/>
            <x v="1254"/>
            <x v="1256"/>
            <x v="1266"/>
            <x v="1282"/>
            <x v="1297"/>
            <x v="1298"/>
            <x v="1299"/>
            <x v="1310"/>
            <x v="1311"/>
            <x v="1312"/>
            <x v="1314"/>
            <x v="1316"/>
            <x v="1319"/>
            <x v="1320"/>
            <x v="1322"/>
            <x v="1323"/>
            <x v="1324"/>
            <x v="1332"/>
            <x v="1333"/>
            <x v="1344"/>
            <x v="1345"/>
            <x v="1346"/>
            <x v="1347"/>
            <x v="1349"/>
            <x v="1350"/>
            <x v="1351"/>
            <x v="1352"/>
            <x v="1353"/>
            <x v="1354"/>
            <x v="1355"/>
            <x v="1356"/>
            <x v="1357"/>
            <x v="1358"/>
          </reference>
          <reference field="31" count="1" selected="0">
            <x v="2"/>
          </reference>
        </references>
      </pivotArea>
    </format>
    <format dxfId="64630">
      <pivotArea dataOnly="0" labelOnly="1" outline="0" fieldPosition="0">
        <references count="2">
          <reference field="0" count="31">
            <x v="1359"/>
            <x v="1360"/>
            <x v="1361"/>
            <x v="1366"/>
            <x v="1367"/>
            <x v="1368"/>
            <x v="1369"/>
            <x v="1372"/>
            <x v="1382"/>
            <x v="1384"/>
            <x v="1386"/>
            <x v="1387"/>
            <x v="1389"/>
            <x v="1390"/>
            <x v="1391"/>
            <x v="1392"/>
            <x v="1397"/>
            <x v="1399"/>
            <x v="1400"/>
            <x v="1409"/>
            <x v="1422"/>
            <x v="1423"/>
            <x v="1467"/>
            <x v="1588"/>
            <x v="1589"/>
            <x v="1599"/>
            <x v="1600"/>
            <x v="1601"/>
            <x v="1602"/>
            <x v="1603"/>
            <x v="1609"/>
          </reference>
          <reference field="31" count="1" selected="0">
            <x v="2"/>
          </reference>
        </references>
      </pivotArea>
    </format>
    <format dxfId="64629">
      <pivotArea dataOnly="0" labelOnly="1" outline="0" fieldPosition="0">
        <references count="2">
          <reference field="0" count="50">
            <x v="37"/>
            <x v="55"/>
            <x v="56"/>
            <x v="83"/>
            <x v="105"/>
            <x v="106"/>
            <x v="107"/>
            <x v="154"/>
            <x v="190"/>
            <x v="240"/>
            <x v="298"/>
            <x v="360"/>
            <x v="391"/>
            <x v="409"/>
            <x v="451"/>
            <x v="484"/>
            <x v="579"/>
            <x v="626"/>
            <x v="662"/>
            <x v="673"/>
            <x v="683"/>
            <x v="697"/>
            <x v="710"/>
            <x v="740"/>
            <x v="759"/>
            <x v="779"/>
            <x v="800"/>
            <x v="843"/>
            <x v="844"/>
            <x v="848"/>
            <x v="862"/>
            <x v="883"/>
            <x v="906"/>
            <x v="912"/>
            <x v="920"/>
            <x v="946"/>
            <x v="949"/>
            <x v="958"/>
            <x v="974"/>
            <x v="975"/>
            <x v="979"/>
            <x v="991"/>
            <x v="1038"/>
            <x v="1039"/>
            <x v="1048"/>
            <x v="1050"/>
            <x v="1052"/>
            <x v="1054"/>
            <x v="1058"/>
            <x v="1061"/>
          </reference>
          <reference field="31" count="1" selected="0">
            <x v="3"/>
          </reference>
        </references>
      </pivotArea>
    </format>
    <format dxfId="64628">
      <pivotArea dataOnly="0" labelOnly="1" outline="0" fieldPosition="0">
        <references count="2">
          <reference field="0" count="50">
            <x v="1063"/>
            <x v="1082"/>
            <x v="1087"/>
            <x v="1094"/>
            <x v="1100"/>
            <x v="1109"/>
            <x v="1117"/>
            <x v="1128"/>
            <x v="1129"/>
            <x v="1130"/>
            <x v="1137"/>
            <x v="1141"/>
            <x v="1142"/>
            <x v="1143"/>
            <x v="1152"/>
            <x v="1156"/>
            <x v="1170"/>
            <x v="1184"/>
            <x v="1195"/>
            <x v="1196"/>
            <x v="1198"/>
            <x v="1199"/>
            <x v="1202"/>
            <x v="1204"/>
            <x v="1207"/>
            <x v="1208"/>
            <x v="1236"/>
            <x v="1237"/>
            <x v="1270"/>
            <x v="1279"/>
            <x v="1283"/>
            <x v="1290"/>
            <x v="1291"/>
            <x v="1292"/>
            <x v="1293"/>
            <x v="1294"/>
            <x v="1295"/>
            <x v="1296"/>
            <x v="1301"/>
            <x v="1302"/>
            <x v="1313"/>
            <x v="1325"/>
            <x v="1326"/>
            <x v="1328"/>
            <x v="1329"/>
            <x v="1339"/>
            <x v="1348"/>
            <x v="1362"/>
            <x v="1363"/>
            <x v="1364"/>
          </reference>
          <reference field="31" count="1" selected="0">
            <x v="3"/>
          </reference>
        </references>
      </pivotArea>
    </format>
    <format dxfId="64627">
      <pivotArea dataOnly="0" labelOnly="1" outline="0" fieldPosition="0">
        <references count="2">
          <reference field="0" count="50">
            <x v="1365"/>
            <x v="1370"/>
            <x v="1371"/>
            <x v="1373"/>
            <x v="1374"/>
            <x v="1375"/>
            <x v="1376"/>
            <x v="1377"/>
            <x v="1378"/>
            <x v="1379"/>
            <x v="1380"/>
            <x v="1381"/>
            <x v="1383"/>
            <x v="1385"/>
            <x v="1388"/>
            <x v="1393"/>
            <x v="1394"/>
            <x v="1395"/>
            <x v="1396"/>
            <x v="1398"/>
            <x v="1401"/>
            <x v="1402"/>
            <x v="1403"/>
            <x v="1404"/>
            <x v="1405"/>
            <x v="1407"/>
            <x v="1408"/>
            <x v="1411"/>
            <x v="1412"/>
            <x v="1413"/>
            <x v="1414"/>
            <x v="1415"/>
            <x v="1416"/>
            <x v="1417"/>
            <x v="1418"/>
            <x v="1419"/>
            <x v="1420"/>
            <x v="1421"/>
            <x v="1424"/>
            <x v="1425"/>
            <x v="1426"/>
            <x v="1428"/>
            <x v="1433"/>
            <x v="1434"/>
            <x v="1435"/>
            <x v="1436"/>
            <x v="1438"/>
            <x v="1439"/>
            <x v="1440"/>
            <x v="1441"/>
          </reference>
          <reference field="31" count="1" selected="0">
            <x v="3"/>
          </reference>
        </references>
      </pivotArea>
    </format>
    <format dxfId="64626">
      <pivotArea dataOnly="0" labelOnly="1" outline="0" fieldPosition="0">
        <references count="2">
          <reference field="0" count="50">
            <x v="1443"/>
            <x v="1444"/>
            <x v="1445"/>
            <x v="1446"/>
            <x v="1447"/>
            <x v="1448"/>
            <x v="1449"/>
            <x v="1450"/>
            <x v="1451"/>
            <x v="1452"/>
            <x v="1453"/>
            <x v="1454"/>
            <x v="1455"/>
            <x v="1456"/>
            <x v="1457"/>
            <x v="1458"/>
            <x v="1459"/>
            <x v="1460"/>
            <x v="1461"/>
            <x v="1462"/>
            <x v="1463"/>
            <x v="1464"/>
            <x v="1465"/>
            <x v="1468"/>
            <x v="1469"/>
            <x v="1470"/>
            <x v="1471"/>
            <x v="1472"/>
            <x v="1473"/>
            <x v="1474"/>
            <x v="1475"/>
            <x v="1477"/>
            <x v="1478"/>
            <x v="1479"/>
            <x v="1480"/>
            <x v="1481"/>
            <x v="1482"/>
            <x v="1483"/>
            <x v="1484"/>
            <x v="1485"/>
            <x v="1486"/>
            <x v="1487"/>
            <x v="1488"/>
            <x v="1489"/>
            <x v="1490"/>
            <x v="1491"/>
            <x v="1492"/>
            <x v="1493"/>
            <x v="1494"/>
            <x v="1495"/>
          </reference>
          <reference field="31" count="1" selected="0">
            <x v="3"/>
          </reference>
        </references>
      </pivotArea>
    </format>
    <format dxfId="64625">
      <pivotArea dataOnly="0" labelOnly="1" outline="0" fieldPosition="0">
        <references count="2">
          <reference field="0" count="50">
            <x v="1497"/>
            <x v="1498"/>
            <x v="1499"/>
            <x v="1500"/>
            <x v="1501"/>
            <x v="1502"/>
            <x v="1503"/>
            <x v="1504"/>
            <x v="1505"/>
            <x v="1506"/>
            <x v="1507"/>
            <x v="1508"/>
            <x v="1509"/>
            <x v="1510"/>
            <x v="1511"/>
            <x v="1512"/>
            <x v="1513"/>
            <x v="1514"/>
            <x v="1515"/>
            <x v="1516"/>
            <x v="1517"/>
            <x v="1518"/>
            <x v="1519"/>
            <x v="1520"/>
            <x v="1521"/>
            <x v="1522"/>
            <x v="1523"/>
            <x v="1524"/>
            <x v="1525"/>
            <x v="1526"/>
            <x v="1527"/>
            <x v="1529"/>
            <x v="1530"/>
            <x v="1531"/>
            <x v="1532"/>
            <x v="1533"/>
            <x v="1534"/>
            <x v="1535"/>
            <x v="1536"/>
            <x v="1537"/>
            <x v="1538"/>
            <x v="1539"/>
            <x v="1540"/>
            <x v="1541"/>
            <x v="1543"/>
            <x v="1544"/>
            <x v="1545"/>
            <x v="1546"/>
            <x v="1547"/>
            <x v="1548"/>
          </reference>
          <reference field="31" count="1" selected="0">
            <x v="3"/>
          </reference>
        </references>
      </pivotArea>
    </format>
    <format dxfId="64624">
      <pivotArea dataOnly="0" labelOnly="1" outline="0" fieldPosition="0">
        <references count="2">
          <reference field="0" count="50">
            <x v="1549"/>
            <x v="1550"/>
            <x v="1551"/>
            <x v="1552"/>
            <x v="1553"/>
            <x v="1554"/>
            <x v="1555"/>
            <x v="1556"/>
            <x v="1557"/>
            <x v="1558"/>
            <x v="1559"/>
            <x v="1560"/>
            <x v="1561"/>
            <x v="1562"/>
            <x v="1563"/>
            <x v="1564"/>
            <x v="1565"/>
            <x v="1566"/>
            <x v="1567"/>
            <x v="1568"/>
            <x v="1569"/>
            <x v="1570"/>
            <x v="1571"/>
            <x v="1572"/>
            <x v="1573"/>
            <x v="1574"/>
            <x v="1575"/>
            <x v="1576"/>
            <x v="1577"/>
            <x v="1578"/>
            <x v="1579"/>
            <x v="1580"/>
            <x v="1581"/>
            <x v="1582"/>
            <x v="1583"/>
            <x v="1584"/>
            <x v="1585"/>
            <x v="1586"/>
            <x v="1587"/>
            <x v="1590"/>
            <x v="1592"/>
            <x v="1593"/>
            <x v="1594"/>
            <x v="1595"/>
            <x v="1596"/>
            <x v="1597"/>
            <x v="1598"/>
            <x v="1604"/>
            <x v="1605"/>
            <x v="1606"/>
          </reference>
          <reference field="31" count="1" selected="0">
            <x v="3"/>
          </reference>
        </references>
      </pivotArea>
    </format>
    <format dxfId="64623">
      <pivotArea dataOnly="0" labelOnly="1" outline="0" fieldPosition="0">
        <references count="2">
          <reference field="0" count="28">
            <x v="1607"/>
            <x v="1608"/>
            <x v="1610"/>
            <x v="1611"/>
            <x v="1612"/>
            <x v="1613"/>
            <x v="1614"/>
            <x v="1615"/>
            <x v="1616"/>
            <x v="1617"/>
            <x v="1618"/>
            <x v="1619"/>
            <x v="1620"/>
            <x v="1621"/>
            <x v="1622"/>
            <x v="1623"/>
            <x v="1624"/>
            <x v="1625"/>
            <x v="1626"/>
            <x v="1627"/>
            <x v="1628"/>
            <x v="1629"/>
            <x v="1630"/>
            <x v="1631"/>
            <x v="1632"/>
            <x v="1633"/>
            <x v="1634"/>
            <x v="1635"/>
          </reference>
          <reference field="31" count="1" selected="0">
            <x v="3"/>
          </reference>
        </references>
      </pivotArea>
    </format>
    <format dxfId="64622">
      <pivotArea dataOnly="0" labelOnly="1" outline="0" fieldPosition="0">
        <references count="3">
          <reference field="0" count="1" selected="0">
            <x v="28"/>
          </reference>
          <reference field="5" count="1">
            <x v="843"/>
          </reference>
          <reference field="31" count="1" selected="0">
            <x v="0"/>
          </reference>
        </references>
      </pivotArea>
    </format>
    <format dxfId="64621">
      <pivotArea dataOnly="0" labelOnly="1" outline="0" fieldPosition="0">
        <references count="3">
          <reference field="0" count="1" selected="0">
            <x v="537"/>
          </reference>
          <reference field="5" count="1">
            <x v="867"/>
          </reference>
          <reference field="31" count="1" selected="0">
            <x v="0"/>
          </reference>
        </references>
      </pivotArea>
    </format>
    <format dxfId="64620">
      <pivotArea dataOnly="0" labelOnly="1" outline="0" fieldPosition="0">
        <references count="3">
          <reference field="0" count="1" selected="0">
            <x v="861"/>
          </reference>
          <reference field="5" count="1">
            <x v="882"/>
          </reference>
          <reference field="31" count="1" selected="0">
            <x v="0"/>
          </reference>
        </references>
      </pivotArea>
    </format>
    <format dxfId="64619">
      <pivotArea dataOnly="0" labelOnly="1" outline="0" fieldPosition="0">
        <references count="3">
          <reference field="0" count="1" selected="0">
            <x v="1026"/>
          </reference>
          <reference field="5" count="1">
            <x v="1047"/>
          </reference>
          <reference field="31" count="1" selected="0">
            <x v="0"/>
          </reference>
        </references>
      </pivotArea>
    </format>
    <format dxfId="64618">
      <pivotArea dataOnly="0" labelOnly="1" outline="0" fieldPosition="0">
        <references count="3">
          <reference field="0" count="1" selected="0">
            <x v="1045"/>
          </reference>
          <reference field="5" count="1">
            <x v="1067"/>
          </reference>
          <reference field="31" count="1" selected="0">
            <x v="0"/>
          </reference>
        </references>
      </pivotArea>
    </format>
    <format dxfId="64617">
      <pivotArea dataOnly="0" labelOnly="1" outline="0" fieldPosition="0">
        <references count="3">
          <reference field="0" count="1" selected="0">
            <x v="1060"/>
          </reference>
          <reference field="5" count="1">
            <x v="1090"/>
          </reference>
          <reference field="31" count="1" selected="0">
            <x v="0"/>
          </reference>
        </references>
      </pivotArea>
    </format>
    <format dxfId="64616">
      <pivotArea dataOnly="0" labelOnly="1" outline="0" fieldPosition="0">
        <references count="3">
          <reference field="0" count="1" selected="0">
            <x v="152"/>
          </reference>
          <reference field="5" count="1">
            <x v="1054"/>
          </reference>
          <reference field="31" count="1" selected="0">
            <x v="1"/>
          </reference>
        </references>
      </pivotArea>
    </format>
    <format dxfId="64615">
      <pivotArea dataOnly="0" labelOnly="1" outline="0" fieldPosition="0">
        <references count="3">
          <reference field="0" count="1" selected="0">
            <x v="265"/>
          </reference>
          <reference field="5" count="1">
            <x v="641"/>
          </reference>
          <reference field="31" count="1" selected="0">
            <x v="1"/>
          </reference>
        </references>
      </pivotArea>
    </format>
    <format dxfId="64614">
      <pivotArea dataOnly="0" labelOnly="1" outline="0" fieldPosition="0">
        <references count="3">
          <reference field="0" count="1" selected="0">
            <x v="575"/>
          </reference>
          <reference field="5" count="1">
            <x v="432"/>
          </reference>
          <reference field="31" count="1" selected="0">
            <x v="1"/>
          </reference>
        </references>
      </pivotArea>
    </format>
    <format dxfId="64613">
      <pivotArea dataOnly="0" labelOnly="1" outline="0" fieldPosition="0">
        <references count="3">
          <reference field="0" count="1" selected="0">
            <x v="593"/>
          </reference>
          <reference field="5" count="1">
            <x v="1177"/>
          </reference>
          <reference field="31" count="1" selected="0">
            <x v="1"/>
          </reference>
        </references>
      </pivotArea>
    </format>
    <format dxfId="64612">
      <pivotArea dataOnly="0" labelOnly="1" outline="0" fieldPosition="0">
        <references count="3">
          <reference field="0" count="1" selected="0">
            <x v="901"/>
          </reference>
          <reference field="5" count="1">
            <x v="1370"/>
          </reference>
          <reference field="31" count="1" selected="0">
            <x v="1"/>
          </reference>
        </references>
      </pivotArea>
    </format>
    <format dxfId="64611">
      <pivotArea dataOnly="0" labelOnly="1" outline="0" fieldPosition="0">
        <references count="3">
          <reference field="0" count="1" selected="0">
            <x v="1020"/>
          </reference>
          <reference field="5" count="1">
            <x v="1041"/>
          </reference>
          <reference field="31" count="1" selected="0">
            <x v="1"/>
          </reference>
        </references>
      </pivotArea>
    </format>
    <format dxfId="64610">
      <pivotArea dataOnly="0" labelOnly="1" outline="0" fieldPosition="0">
        <references count="3">
          <reference field="0" count="1" selected="0">
            <x v="1025"/>
          </reference>
          <reference field="5" count="1">
            <x v="1046"/>
          </reference>
          <reference field="31" count="1" selected="0">
            <x v="1"/>
          </reference>
        </references>
      </pivotArea>
    </format>
    <format dxfId="64609">
      <pivotArea dataOnly="0" labelOnly="1" outline="0" fieldPosition="0">
        <references count="3">
          <reference field="0" count="1" selected="0">
            <x v="1028"/>
          </reference>
          <reference field="5" count="1">
            <x v="1049"/>
          </reference>
          <reference field="31" count="1" selected="0">
            <x v="1"/>
          </reference>
        </references>
      </pivotArea>
    </format>
    <format dxfId="64608">
      <pivotArea dataOnly="0" labelOnly="1" outline="0" fieldPosition="0">
        <references count="3">
          <reference field="0" count="1" selected="0">
            <x v="1144"/>
          </reference>
          <reference field="5" count="1">
            <x v="1190"/>
          </reference>
          <reference field="31" count="1" selected="0">
            <x v="1"/>
          </reference>
        </references>
      </pivotArea>
    </format>
    <format dxfId="64607">
      <pivotArea dataOnly="0" labelOnly="1" outline="0" fieldPosition="0">
        <references count="3">
          <reference field="0" count="1" selected="0">
            <x v="1145"/>
          </reference>
          <reference field="5" count="1">
            <x v="1191"/>
          </reference>
          <reference field="31" count="1" selected="0">
            <x v="1"/>
          </reference>
        </references>
      </pivotArea>
    </format>
    <format dxfId="64606">
      <pivotArea dataOnly="0" labelOnly="1" outline="0" fieldPosition="0">
        <references count="3">
          <reference field="0" count="1" selected="0">
            <x v="1215"/>
          </reference>
          <reference field="5" count="1">
            <x v="1269"/>
          </reference>
          <reference field="31" count="1" selected="0">
            <x v="1"/>
          </reference>
        </references>
      </pivotArea>
    </format>
    <format dxfId="64605">
      <pivotArea dataOnly="0" labelOnly="1" outline="0" fieldPosition="0">
        <references count="3">
          <reference field="0" count="1" selected="0">
            <x v="1224"/>
          </reference>
          <reference field="5" count="1">
            <x v="1278"/>
          </reference>
          <reference field="31" count="1" selected="0">
            <x v="1"/>
          </reference>
        </references>
      </pivotArea>
    </format>
    <format dxfId="64604">
      <pivotArea dataOnly="0" labelOnly="1" outline="0" fieldPosition="0">
        <references count="3">
          <reference field="0" count="1" selected="0">
            <x v="1239"/>
          </reference>
          <reference field="5" count="1">
            <x v="1296"/>
          </reference>
          <reference field="31" count="1" selected="0">
            <x v="1"/>
          </reference>
        </references>
      </pivotArea>
    </format>
    <format dxfId="64603">
      <pivotArea dataOnly="0" labelOnly="1" outline="0" fieldPosition="0">
        <references count="3">
          <reference field="0" count="1" selected="0">
            <x v="1250"/>
          </reference>
          <reference field="5" count="1">
            <x v="1307"/>
          </reference>
          <reference field="31" count="1" selected="0">
            <x v="1"/>
          </reference>
        </references>
      </pivotArea>
    </format>
    <format dxfId="64602">
      <pivotArea dataOnly="0" labelOnly="1" outline="0" fieldPosition="0">
        <references count="3">
          <reference field="0" count="1" selected="0">
            <x v="1252"/>
          </reference>
          <reference field="5" count="1">
            <x v="1309"/>
          </reference>
          <reference field="31" count="1" selected="0">
            <x v="1"/>
          </reference>
        </references>
      </pivotArea>
    </format>
    <format dxfId="64601">
      <pivotArea dataOnly="0" labelOnly="1" outline="0" fieldPosition="0">
        <references count="3">
          <reference field="0" count="1" selected="0">
            <x v="1267"/>
          </reference>
          <reference field="5" count="1">
            <x v="1324"/>
          </reference>
          <reference field="31" count="1" selected="0">
            <x v="1"/>
          </reference>
        </references>
      </pivotArea>
    </format>
    <format dxfId="64600">
      <pivotArea dataOnly="0" labelOnly="1" outline="0" fieldPosition="0">
        <references count="3">
          <reference field="0" count="1" selected="0">
            <x v="1269"/>
          </reference>
          <reference field="5" count="1">
            <x v="1326"/>
          </reference>
          <reference field="31" count="1" selected="0">
            <x v="1"/>
          </reference>
        </references>
      </pivotArea>
    </format>
    <format dxfId="64599">
      <pivotArea dataOnly="0" labelOnly="1" outline="0" fieldPosition="0">
        <references count="3">
          <reference field="0" count="1" selected="0">
            <x v="1272"/>
          </reference>
          <reference field="5" count="1">
            <x v="1329"/>
          </reference>
          <reference field="31" count="1" selected="0">
            <x v="1"/>
          </reference>
        </references>
      </pivotArea>
    </format>
    <format dxfId="64598">
      <pivotArea dataOnly="0" labelOnly="1" outline="0" fieldPosition="0">
        <references count="3">
          <reference field="0" count="1" selected="0">
            <x v="1280"/>
          </reference>
          <reference field="5" count="1">
            <x v="1332"/>
          </reference>
          <reference field="31" count="1" selected="0">
            <x v="1"/>
          </reference>
        </references>
      </pivotArea>
    </format>
    <format dxfId="64597">
      <pivotArea dataOnly="0" labelOnly="1" outline="0" fieldPosition="0">
        <references count="3">
          <reference field="0" count="1" selected="0">
            <x v="1304"/>
          </reference>
          <reference field="5" count="1">
            <x v="1372"/>
          </reference>
          <reference field="31" count="1" selected="0">
            <x v="1"/>
          </reference>
        </references>
      </pivotArea>
    </format>
    <format dxfId="64596">
      <pivotArea dataOnly="0" labelOnly="1" outline="0" fieldPosition="0">
        <references count="3">
          <reference field="0" count="1" selected="0">
            <x v="1306"/>
          </reference>
          <reference field="5" count="1">
            <x v="1374"/>
          </reference>
          <reference field="31" count="1" selected="0">
            <x v="1"/>
          </reference>
        </references>
      </pivotArea>
    </format>
    <format dxfId="64595">
      <pivotArea dataOnly="0" labelOnly="1" outline="0" fieldPosition="0">
        <references count="3">
          <reference field="0" count="1" selected="0">
            <x v="1307"/>
          </reference>
          <reference field="5" count="1">
            <x v="1375"/>
          </reference>
          <reference field="31" count="1" selected="0">
            <x v="1"/>
          </reference>
        </references>
      </pivotArea>
    </format>
    <format dxfId="64594">
      <pivotArea dataOnly="0" labelOnly="1" outline="0" fieldPosition="0">
        <references count="3">
          <reference field="0" count="1" selected="0">
            <x v="1308"/>
          </reference>
          <reference field="5" count="1">
            <x v="1376"/>
          </reference>
          <reference field="31" count="1" selected="0">
            <x v="1"/>
          </reference>
        </references>
      </pivotArea>
    </format>
    <format dxfId="64593">
      <pivotArea dataOnly="0" labelOnly="1" outline="0" fieldPosition="0">
        <references count="3">
          <reference field="0" count="1" selected="0">
            <x v="1309"/>
          </reference>
          <reference field="5" count="1">
            <x v="1377"/>
          </reference>
          <reference field="31" count="1" selected="0">
            <x v="1"/>
          </reference>
        </references>
      </pivotArea>
    </format>
    <format dxfId="64592">
      <pivotArea dataOnly="0" labelOnly="1" outline="0" fieldPosition="0">
        <references count="3">
          <reference field="0" count="1" selected="0">
            <x v="1"/>
          </reference>
          <reference field="5" count="1">
            <x v="704"/>
          </reference>
          <reference field="31" count="1" selected="0">
            <x v="2"/>
          </reference>
        </references>
      </pivotArea>
    </format>
    <format dxfId="64591">
      <pivotArea dataOnly="0" labelOnly="1" outline="0" fieldPosition="0">
        <references count="3">
          <reference field="0" count="1" selected="0">
            <x v="2"/>
          </reference>
          <reference field="5" count="1">
            <x v="423"/>
          </reference>
          <reference field="31" count="1" selected="0">
            <x v="2"/>
          </reference>
        </references>
      </pivotArea>
    </format>
    <format dxfId="64590">
      <pivotArea dataOnly="0" labelOnly="1" outline="0" fieldPosition="0">
        <references count="3">
          <reference field="0" count="1" selected="0">
            <x v="89"/>
          </reference>
          <reference field="5" count="1">
            <x v="687"/>
          </reference>
          <reference field="31" count="1" selected="0">
            <x v="2"/>
          </reference>
        </references>
      </pivotArea>
    </format>
    <format dxfId="64589">
      <pivotArea dataOnly="0" labelOnly="1" outline="0" fieldPosition="0">
        <references count="3">
          <reference field="0" count="1" selected="0">
            <x v="509"/>
          </reference>
          <reference field="5" count="1">
            <x v="313"/>
          </reference>
          <reference field="31" count="1" selected="0">
            <x v="2"/>
          </reference>
        </references>
      </pivotArea>
    </format>
    <format dxfId="64588">
      <pivotArea dataOnly="0" labelOnly="1" outline="0" fieldPosition="0">
        <references count="3">
          <reference field="0" count="1" selected="0">
            <x v="581"/>
          </reference>
          <reference field="5" count="1">
            <x v="1359"/>
          </reference>
          <reference field="31" count="1" selected="0">
            <x v="2"/>
          </reference>
        </references>
      </pivotArea>
    </format>
    <format dxfId="64587">
      <pivotArea dataOnly="0" labelOnly="1" outline="0" fieldPosition="0">
        <references count="3">
          <reference field="0" count="1" selected="0">
            <x v="615"/>
          </reference>
          <reference field="5" count="1">
            <x v="551"/>
          </reference>
          <reference field="31" count="1" selected="0">
            <x v="2"/>
          </reference>
        </references>
      </pivotArea>
    </format>
    <format dxfId="64586">
      <pivotArea dataOnly="0" labelOnly="1" outline="0" fieldPosition="0">
        <references count="3">
          <reference field="0" count="1" selected="0">
            <x v="664"/>
          </reference>
          <reference field="5" count="1">
            <x v="1431"/>
          </reference>
          <reference field="31" count="1" selected="0">
            <x v="2"/>
          </reference>
        </references>
      </pivotArea>
    </format>
    <format dxfId="64585">
      <pivotArea dataOnly="0" labelOnly="1" outline="0" fieldPosition="0">
        <references count="3">
          <reference field="0" count="1" selected="0">
            <x v="666"/>
          </reference>
          <reference field="5" count="1">
            <x v="1291"/>
          </reference>
          <reference field="31" count="1" selected="0">
            <x v="2"/>
          </reference>
        </references>
      </pivotArea>
    </format>
    <format dxfId="64584">
      <pivotArea dataOnly="0" labelOnly="1" outline="0" fieldPosition="0">
        <references count="3">
          <reference field="0" count="1" selected="0">
            <x v="703"/>
          </reference>
          <reference field="5" count="1">
            <x v="668"/>
          </reference>
          <reference field="31" count="1" selected="0">
            <x v="2"/>
          </reference>
        </references>
      </pivotArea>
    </format>
    <format dxfId="64583">
      <pivotArea dataOnly="0" labelOnly="1" outline="0" fieldPosition="0">
        <references count="3">
          <reference field="0" count="1" selected="0">
            <x v="717"/>
          </reference>
          <reference field="5" count="1">
            <x v="1362"/>
          </reference>
          <reference field="31" count="1" selected="0">
            <x v="2"/>
          </reference>
        </references>
      </pivotArea>
    </format>
    <format dxfId="64582">
      <pivotArea dataOnly="0" labelOnly="1" outline="0" fieldPosition="0">
        <references count="3">
          <reference field="0" count="1" selected="0">
            <x v="727"/>
          </reference>
          <reference field="5" count="1">
            <x v="1364"/>
          </reference>
          <reference field="31" count="1" selected="0">
            <x v="2"/>
          </reference>
        </references>
      </pivotArea>
    </format>
    <format dxfId="64581">
      <pivotArea dataOnly="0" labelOnly="1" outline="0" fieldPosition="0">
        <references count="3">
          <reference field="0" count="1" selected="0">
            <x v="739"/>
          </reference>
          <reference field="5" count="1">
            <x v="1432"/>
          </reference>
          <reference field="31" count="1" selected="0">
            <x v="2"/>
          </reference>
        </references>
      </pivotArea>
    </format>
    <format dxfId="64580">
      <pivotArea dataOnly="0" labelOnly="1" outline="0" fieldPosition="0">
        <references count="3">
          <reference field="0" count="1" selected="0">
            <x v="769"/>
          </reference>
          <reference field="5" count="1">
            <x v="765"/>
          </reference>
          <reference field="31" count="1" selected="0">
            <x v="2"/>
          </reference>
        </references>
      </pivotArea>
    </format>
    <format dxfId="64579">
      <pivotArea dataOnly="0" labelOnly="1" outline="0" fieldPosition="0">
        <references count="3">
          <reference field="0" count="1" selected="0">
            <x v="776"/>
          </reference>
          <reference field="5" count="1">
            <x v="1433"/>
          </reference>
          <reference field="31" count="1" selected="0">
            <x v="2"/>
          </reference>
        </references>
      </pivotArea>
    </format>
    <format dxfId="64578">
      <pivotArea dataOnly="0" labelOnly="1" outline="0" fieldPosition="0">
        <references count="3">
          <reference field="0" count="1" selected="0">
            <x v="777"/>
          </reference>
          <reference field="5" count="1">
            <x v="1434"/>
          </reference>
          <reference field="31" count="1" selected="0">
            <x v="2"/>
          </reference>
        </references>
      </pivotArea>
    </format>
    <format dxfId="64577">
      <pivotArea dataOnly="0" labelOnly="1" outline="0" fieldPosition="0">
        <references count="3">
          <reference field="0" count="1" selected="0">
            <x v="804"/>
          </reference>
          <reference field="5" count="1">
            <x v="807"/>
          </reference>
          <reference field="31" count="1" selected="0">
            <x v="2"/>
          </reference>
        </references>
      </pivotArea>
    </format>
    <format dxfId="64576">
      <pivotArea dataOnly="0" labelOnly="1" outline="0" fieldPosition="0">
        <references count="3">
          <reference field="0" count="1" selected="0">
            <x v="816"/>
          </reference>
          <reference field="5" count="1">
            <x v="820"/>
          </reference>
          <reference field="31" count="1" selected="0">
            <x v="2"/>
          </reference>
        </references>
      </pivotArea>
    </format>
    <format dxfId="64575">
      <pivotArea dataOnly="0" labelOnly="1" outline="0" fieldPosition="0">
        <references count="3">
          <reference field="0" count="1" selected="0">
            <x v="817"/>
          </reference>
          <reference field="5" count="1">
            <x v="821"/>
          </reference>
          <reference field="31" count="1" selected="0">
            <x v="2"/>
          </reference>
        </references>
      </pivotArea>
    </format>
    <format dxfId="64574">
      <pivotArea dataOnly="0" labelOnly="1" outline="0" fieldPosition="0">
        <references count="3">
          <reference field="0" count="1" selected="0">
            <x v="822"/>
          </reference>
          <reference field="5" count="1">
            <x v="829"/>
          </reference>
          <reference field="31" count="1" selected="0">
            <x v="2"/>
          </reference>
        </references>
      </pivotArea>
    </format>
    <format dxfId="64573">
      <pivotArea dataOnly="0" labelOnly="1" outline="0" fieldPosition="0">
        <references count="3">
          <reference field="0" count="1" selected="0">
            <x v="846"/>
          </reference>
          <reference field="5" count="1">
            <x v="1214"/>
          </reference>
          <reference field="31" count="1" selected="0">
            <x v="2"/>
          </reference>
        </references>
      </pivotArea>
    </format>
    <format dxfId="64572">
      <pivotArea dataOnly="0" labelOnly="1" outline="0" fieldPosition="0">
        <references count="3">
          <reference field="0" count="1" selected="0">
            <x v="860"/>
          </reference>
          <reference field="5" count="1">
            <x v="1435"/>
          </reference>
          <reference field="31" count="1" selected="0">
            <x v="2"/>
          </reference>
        </references>
      </pivotArea>
    </format>
    <format dxfId="64571">
      <pivotArea dataOnly="0" labelOnly="1" outline="0" fieldPosition="0">
        <references count="3">
          <reference field="0" count="1" selected="0">
            <x v="875"/>
          </reference>
          <reference field="5" count="1">
            <x v="1366"/>
          </reference>
          <reference field="31" count="1" selected="0">
            <x v="2"/>
          </reference>
        </references>
      </pivotArea>
    </format>
    <format dxfId="64570">
      <pivotArea dataOnly="0" labelOnly="1" outline="0" fieldPosition="0">
        <references count="3">
          <reference field="0" count="1" selected="0">
            <x v="878"/>
          </reference>
          <reference field="5" count="1">
            <x v="1367"/>
          </reference>
          <reference field="31" count="1" selected="0">
            <x v="2"/>
          </reference>
        </references>
      </pivotArea>
    </format>
    <format dxfId="64569">
      <pivotArea dataOnly="0" labelOnly="1" outline="0" fieldPosition="0">
        <references count="3">
          <reference field="0" count="1" selected="0">
            <x v="922"/>
          </reference>
          <reference field="5" count="1">
            <x v="943"/>
          </reference>
          <reference field="31" count="1" selected="0">
            <x v="2"/>
          </reference>
        </references>
      </pivotArea>
    </format>
    <format dxfId="64568">
      <pivotArea dataOnly="0" labelOnly="1" outline="0" fieldPosition="0">
        <references count="3">
          <reference field="0" count="1" selected="0">
            <x v="930"/>
          </reference>
          <reference field="5" count="1">
            <x v="951"/>
          </reference>
          <reference field="31" count="1" selected="0">
            <x v="2"/>
          </reference>
        </references>
      </pivotArea>
    </format>
    <format dxfId="64567">
      <pivotArea dataOnly="0" labelOnly="1" outline="0" fieldPosition="0">
        <references count="3">
          <reference field="0" count="1" selected="0">
            <x v="933"/>
          </reference>
          <reference field="5" count="1">
            <x v="954"/>
          </reference>
          <reference field="31" count="1" selected="0">
            <x v="2"/>
          </reference>
        </references>
      </pivotArea>
    </format>
    <format dxfId="64566">
      <pivotArea dataOnly="0" labelOnly="1" outline="0" fieldPosition="0">
        <references count="3">
          <reference field="0" count="1" selected="0">
            <x v="942"/>
          </reference>
          <reference field="5" count="1">
            <x v="962"/>
          </reference>
          <reference field="31" count="1" selected="0">
            <x v="2"/>
          </reference>
        </references>
      </pivotArea>
    </format>
    <format dxfId="64565">
      <pivotArea dataOnly="0" labelOnly="1" outline="0" fieldPosition="0">
        <references count="3">
          <reference field="0" count="1" selected="0">
            <x v="944"/>
          </reference>
          <reference field="5" count="1">
            <x v="964"/>
          </reference>
          <reference field="31" count="1" selected="0">
            <x v="2"/>
          </reference>
        </references>
      </pivotArea>
    </format>
    <format dxfId="64564">
      <pivotArea dataOnly="0" labelOnly="1" outline="0" fieldPosition="0">
        <references count="3">
          <reference field="0" count="1" selected="0">
            <x v="945"/>
          </reference>
          <reference field="5" count="1">
            <x v="965"/>
          </reference>
          <reference field="31" count="1" selected="0">
            <x v="2"/>
          </reference>
        </references>
      </pivotArea>
    </format>
    <format dxfId="64563">
      <pivotArea dataOnly="0" labelOnly="1" outline="0" fieldPosition="0">
        <references count="3">
          <reference field="0" count="1" selected="0">
            <x v="953"/>
          </reference>
          <reference field="5" count="1">
            <x v="974"/>
          </reference>
          <reference field="31" count="1" selected="0">
            <x v="2"/>
          </reference>
        </references>
      </pivotArea>
    </format>
    <format dxfId="64562">
      <pivotArea dataOnly="0" labelOnly="1" outline="0" fieldPosition="0">
        <references count="3">
          <reference field="0" count="1" selected="0">
            <x v="961"/>
          </reference>
          <reference field="5" count="1">
            <x v="982"/>
          </reference>
          <reference field="31" count="1" selected="0">
            <x v="2"/>
          </reference>
        </references>
      </pivotArea>
    </format>
    <format dxfId="64561">
      <pivotArea dataOnly="0" labelOnly="1" outline="0" fieldPosition="0">
        <references count="3">
          <reference field="0" count="1" selected="0">
            <x v="970"/>
          </reference>
          <reference field="5" count="1">
            <x v="991"/>
          </reference>
          <reference field="31" count="1" selected="0">
            <x v="2"/>
          </reference>
        </references>
      </pivotArea>
    </format>
    <format dxfId="64560">
      <pivotArea dataOnly="0" labelOnly="1" outline="0" fieldPosition="0">
        <references count="3">
          <reference field="0" count="1" selected="0">
            <x v="971"/>
          </reference>
          <reference field="5" count="1">
            <x v="992"/>
          </reference>
          <reference field="31" count="1" selected="0">
            <x v="2"/>
          </reference>
        </references>
      </pivotArea>
    </format>
    <format dxfId="64559">
      <pivotArea dataOnly="0" labelOnly="1" outline="0" fieldPosition="0">
        <references count="3">
          <reference field="0" count="1" selected="0">
            <x v="985"/>
          </reference>
          <reference field="5" count="1">
            <x v="1006"/>
          </reference>
          <reference field="31" count="1" selected="0">
            <x v="2"/>
          </reference>
        </references>
      </pivotArea>
    </format>
    <format dxfId="64558">
      <pivotArea dataOnly="0" labelOnly="1" outline="0" fieldPosition="0">
        <references count="3">
          <reference field="0" count="1" selected="0">
            <x v="987"/>
          </reference>
          <reference field="5" count="1">
            <x v="1008"/>
          </reference>
          <reference field="31" count="1" selected="0">
            <x v="2"/>
          </reference>
        </references>
      </pivotArea>
    </format>
    <format dxfId="64557">
      <pivotArea dataOnly="0" labelOnly="1" outline="0" fieldPosition="0">
        <references count="3">
          <reference field="0" count="1" selected="0">
            <x v="989"/>
          </reference>
          <reference field="5" count="1">
            <x v="1010"/>
          </reference>
          <reference field="31" count="1" selected="0">
            <x v="2"/>
          </reference>
        </references>
      </pivotArea>
    </format>
    <format dxfId="64556">
      <pivotArea dataOnly="0" labelOnly="1" outline="0" fieldPosition="0">
        <references count="3">
          <reference field="0" count="1" selected="0">
            <x v="992"/>
          </reference>
          <reference field="5" count="1">
            <x v="1013"/>
          </reference>
          <reference field="31" count="1" selected="0">
            <x v="2"/>
          </reference>
        </references>
      </pivotArea>
    </format>
    <format dxfId="64555">
      <pivotArea dataOnly="0" labelOnly="1" outline="0" fieldPosition="0">
        <references count="3">
          <reference field="0" count="1" selected="0">
            <x v="996"/>
          </reference>
          <reference field="5" count="1">
            <x v="1017"/>
          </reference>
          <reference field="31" count="1" selected="0">
            <x v="2"/>
          </reference>
        </references>
      </pivotArea>
    </format>
    <format dxfId="64554">
      <pivotArea dataOnly="0" labelOnly="1" outline="0" fieldPosition="0">
        <references count="3">
          <reference field="0" count="1" selected="0">
            <x v="1005"/>
          </reference>
          <reference field="5" count="1">
            <x v="1026"/>
          </reference>
          <reference field="31" count="1" selected="0">
            <x v="2"/>
          </reference>
        </references>
      </pivotArea>
    </format>
    <format dxfId="64553">
      <pivotArea dataOnly="0" labelOnly="1" outline="0" fieldPosition="0">
        <references count="3">
          <reference field="0" count="1" selected="0">
            <x v="1033"/>
          </reference>
          <reference field="5" count="1">
            <x v="1055"/>
          </reference>
          <reference field="31" count="1" selected="0">
            <x v="2"/>
          </reference>
        </references>
      </pivotArea>
    </format>
    <format dxfId="64552">
      <pivotArea dataOnly="0" labelOnly="1" outline="0" fieldPosition="0">
        <references count="3">
          <reference field="0" count="1" selected="0">
            <x v="1043"/>
          </reference>
          <reference field="5" count="1">
            <x v="1065"/>
          </reference>
          <reference field="31" count="1" selected="0">
            <x v="2"/>
          </reference>
        </references>
      </pivotArea>
    </format>
    <format dxfId="64551">
      <pivotArea dataOnly="0" labelOnly="1" outline="0" fieldPosition="0">
        <references count="3">
          <reference field="0" count="1" selected="0">
            <x v="1056"/>
          </reference>
          <reference field="5" count="1">
            <x v="1474"/>
          </reference>
          <reference field="31" count="1" selected="0">
            <x v="2"/>
          </reference>
        </references>
      </pivotArea>
    </format>
    <format dxfId="64550">
      <pivotArea dataOnly="0" labelOnly="1" outline="0" fieldPosition="0">
        <references count="3">
          <reference field="0" count="1" selected="0">
            <x v="1083"/>
          </reference>
          <reference field="5" count="1">
            <x v="1113"/>
          </reference>
          <reference field="31" count="1" selected="0">
            <x v="2"/>
          </reference>
        </references>
      </pivotArea>
    </format>
    <format dxfId="64549">
      <pivotArea dataOnly="0" labelOnly="1" outline="0" fieldPosition="0">
        <references count="3">
          <reference field="0" count="1" selected="0">
            <x v="1097"/>
          </reference>
          <reference field="5" count="1">
            <x v="1127"/>
          </reference>
          <reference field="31" count="1" selected="0">
            <x v="2"/>
          </reference>
        </references>
      </pivotArea>
    </format>
    <format dxfId="64548">
      <pivotArea dataOnly="0" labelOnly="1" outline="0" fieldPosition="0">
        <references count="3">
          <reference field="0" count="1" selected="0">
            <x v="1098"/>
          </reference>
          <reference field="5" count="1">
            <x v="1128"/>
          </reference>
          <reference field="31" count="1" selected="0">
            <x v="2"/>
          </reference>
        </references>
      </pivotArea>
    </format>
    <format dxfId="64547">
      <pivotArea dataOnly="0" labelOnly="1" outline="0" fieldPosition="0">
        <references count="3">
          <reference field="0" count="1" selected="0">
            <x v="1102"/>
          </reference>
          <reference field="5" count="1">
            <x v="1132"/>
          </reference>
          <reference field="31" count="1" selected="0">
            <x v="2"/>
          </reference>
        </references>
      </pivotArea>
    </format>
    <format dxfId="64546">
      <pivotArea dataOnly="0" labelOnly="1" outline="0" fieldPosition="0">
        <references count="3">
          <reference field="0" count="1" selected="0">
            <x v="1112"/>
          </reference>
          <reference field="5" count="1">
            <x v="1142"/>
          </reference>
          <reference field="31" count="1" selected="0">
            <x v="2"/>
          </reference>
        </references>
      </pivotArea>
    </format>
    <format dxfId="64545">
      <pivotArea dataOnly="0" labelOnly="1" outline="0" fieldPosition="0">
        <references count="3">
          <reference field="0" count="1" selected="0">
            <x v="1121"/>
          </reference>
          <reference field="5" count="1">
            <x v="1151"/>
          </reference>
          <reference field="31" count="1" selected="0">
            <x v="2"/>
          </reference>
        </references>
      </pivotArea>
    </format>
    <format dxfId="64544">
      <pivotArea dataOnly="0" labelOnly="1" outline="0" fieldPosition="0">
        <references count="3">
          <reference field="0" count="1" selected="0">
            <x v="1122"/>
          </reference>
          <reference field="5" count="1">
            <x v="1152"/>
          </reference>
          <reference field="31" count="1" selected="0">
            <x v="2"/>
          </reference>
        </references>
      </pivotArea>
    </format>
    <format dxfId="64543">
      <pivotArea dataOnly="0" labelOnly="1" outline="0" fieldPosition="0">
        <references count="3">
          <reference field="0" count="1" selected="0">
            <x v="1124"/>
          </reference>
          <reference field="5" count="1">
            <x v="1154"/>
          </reference>
          <reference field="31" count="1" selected="0">
            <x v="2"/>
          </reference>
        </references>
      </pivotArea>
    </format>
    <format dxfId="64542">
      <pivotArea dataOnly="0" labelOnly="1" outline="0" fieldPosition="0">
        <references count="3">
          <reference field="0" count="1" selected="0">
            <x v="1125"/>
          </reference>
          <reference field="5" count="1">
            <x v="1155"/>
          </reference>
          <reference field="31" count="1" selected="0">
            <x v="2"/>
          </reference>
        </references>
      </pivotArea>
    </format>
    <format dxfId="64541">
      <pivotArea dataOnly="0" labelOnly="1" outline="0" fieldPosition="0">
        <references count="3">
          <reference field="0" count="1" selected="0">
            <x v="1158"/>
          </reference>
          <reference field="5" count="1">
            <x v="1204"/>
          </reference>
          <reference field="31" count="1" selected="0">
            <x v="2"/>
          </reference>
        </references>
      </pivotArea>
    </format>
    <format dxfId="64540">
      <pivotArea dataOnly="0" labelOnly="1" outline="0" fieldPosition="0">
        <references count="3">
          <reference field="0" count="1" selected="0">
            <x v="1159"/>
          </reference>
          <reference field="5" count="1">
            <x v="1205"/>
          </reference>
          <reference field="31" count="1" selected="0">
            <x v="2"/>
          </reference>
        </references>
      </pivotArea>
    </format>
    <format dxfId="64539">
      <pivotArea dataOnly="0" labelOnly="1" outline="0" fieldPosition="0">
        <references count="3">
          <reference field="0" count="1" selected="0">
            <x v="1168"/>
          </reference>
          <reference field="5" count="1">
            <x v="1215"/>
          </reference>
          <reference field="31" count="1" selected="0">
            <x v="2"/>
          </reference>
        </references>
      </pivotArea>
    </format>
    <format dxfId="64538">
      <pivotArea dataOnly="0" labelOnly="1" outline="0" fieldPosition="0">
        <references count="3">
          <reference field="0" count="1" selected="0">
            <x v="1175"/>
          </reference>
          <reference field="5" count="1">
            <x v="1224"/>
          </reference>
          <reference field="31" count="1" selected="0">
            <x v="2"/>
          </reference>
        </references>
      </pivotArea>
    </format>
    <format dxfId="64537">
      <pivotArea dataOnly="0" labelOnly="1" outline="0" fieldPosition="0">
        <references count="3">
          <reference field="0" count="1" selected="0">
            <x v="1213"/>
          </reference>
          <reference field="5" count="1">
            <x v="1267"/>
          </reference>
          <reference field="31" count="1" selected="0">
            <x v="2"/>
          </reference>
        </references>
      </pivotArea>
    </format>
    <format dxfId="64536">
      <pivotArea dataOnly="0" labelOnly="1" outline="0" fieldPosition="0">
        <references count="3">
          <reference field="0" count="1" selected="0">
            <x v="1214"/>
          </reference>
          <reference field="5" count="1">
            <x v="1268"/>
          </reference>
          <reference field="31" count="1" selected="0">
            <x v="2"/>
          </reference>
        </references>
      </pivotArea>
    </format>
    <format dxfId="64535">
      <pivotArea dataOnly="0" labelOnly="1" outline="0" fieldPosition="0">
        <references count="3">
          <reference field="0" count="1" selected="0">
            <x v="1225"/>
          </reference>
          <reference field="5" count="1">
            <x v="1279"/>
          </reference>
          <reference field="31" count="1" selected="0">
            <x v="2"/>
          </reference>
        </references>
      </pivotArea>
    </format>
    <format dxfId="64534">
      <pivotArea dataOnly="0" labelOnly="1" outline="0" fieldPosition="0">
        <references count="3">
          <reference field="0" count="1" selected="0">
            <x v="1226"/>
          </reference>
          <reference field="5" count="1">
            <x v="1281"/>
          </reference>
          <reference field="31" count="1" selected="0">
            <x v="2"/>
          </reference>
        </references>
      </pivotArea>
    </format>
    <format dxfId="64533">
      <pivotArea dataOnly="0" labelOnly="1" outline="0" fieldPosition="0">
        <references count="3">
          <reference field="0" count="1" selected="0">
            <x v="1227"/>
          </reference>
          <reference field="5" count="1">
            <x v="1282"/>
          </reference>
          <reference field="31" count="1" selected="0">
            <x v="2"/>
          </reference>
        </references>
      </pivotArea>
    </format>
    <format dxfId="64532">
      <pivotArea dataOnly="0" labelOnly="1" outline="0" fieldPosition="0">
        <references count="3">
          <reference field="0" count="1" selected="0">
            <x v="1228"/>
          </reference>
          <reference field="5" count="1">
            <x v="1283"/>
          </reference>
          <reference field="31" count="1" selected="0">
            <x v="2"/>
          </reference>
        </references>
      </pivotArea>
    </format>
    <format dxfId="64531">
      <pivotArea dataOnly="0" labelOnly="1" outline="0" fieldPosition="0">
        <references count="3">
          <reference field="0" count="1" selected="0">
            <x v="1230"/>
          </reference>
          <reference field="5" count="1">
            <x v="1285"/>
          </reference>
          <reference field="31" count="1" selected="0">
            <x v="2"/>
          </reference>
        </references>
      </pivotArea>
    </format>
    <format dxfId="64530">
      <pivotArea dataOnly="0" labelOnly="1" outline="0" fieldPosition="0">
        <references count="3">
          <reference field="0" count="1" selected="0">
            <x v="1231"/>
          </reference>
          <reference field="5" count="1">
            <x v="1286"/>
          </reference>
          <reference field="31" count="1" selected="0">
            <x v="2"/>
          </reference>
        </references>
      </pivotArea>
    </format>
    <format dxfId="64529">
      <pivotArea dataOnly="0" labelOnly="1" outline="0" fieldPosition="0">
        <references count="3">
          <reference field="0" count="1" selected="0">
            <x v="1244"/>
          </reference>
          <reference field="5" count="1">
            <x v="1301"/>
          </reference>
          <reference field="31" count="1" selected="0">
            <x v="2"/>
          </reference>
        </references>
      </pivotArea>
    </format>
    <format dxfId="64528">
      <pivotArea dataOnly="0" labelOnly="1" outline="0" fieldPosition="0">
        <references count="3">
          <reference field="0" count="1" selected="0">
            <x v="1246"/>
          </reference>
          <reference field="5" count="1">
            <x v="1303"/>
          </reference>
          <reference field="31" count="1" selected="0">
            <x v="2"/>
          </reference>
        </references>
      </pivotArea>
    </format>
    <format dxfId="64527">
      <pivotArea dataOnly="0" labelOnly="1" outline="0" fieldPosition="0">
        <references count="3">
          <reference field="0" count="1" selected="0">
            <x v="1247"/>
          </reference>
          <reference field="5" count="1">
            <x v="1304"/>
          </reference>
          <reference field="31" count="1" selected="0">
            <x v="2"/>
          </reference>
        </references>
      </pivotArea>
    </format>
    <format dxfId="64526">
      <pivotArea dataOnly="0" labelOnly="1" outline="0" fieldPosition="0">
        <references count="3">
          <reference field="0" count="1" selected="0">
            <x v="1253"/>
          </reference>
          <reference field="5" count="1">
            <x v="1310"/>
          </reference>
          <reference field="31" count="1" selected="0">
            <x v="2"/>
          </reference>
        </references>
      </pivotArea>
    </format>
    <format dxfId="64525">
      <pivotArea dataOnly="0" labelOnly="1" outline="0" fieldPosition="0">
        <references count="3">
          <reference field="0" count="1" selected="0">
            <x v="1254"/>
          </reference>
          <reference field="5" count="1">
            <x v="1311"/>
          </reference>
          <reference field="31" count="1" selected="0">
            <x v="2"/>
          </reference>
        </references>
      </pivotArea>
    </format>
    <format dxfId="64524">
      <pivotArea dataOnly="0" labelOnly="1" outline="0" fieldPosition="0">
        <references count="3">
          <reference field="0" count="1" selected="0">
            <x v="1256"/>
          </reference>
          <reference field="5" count="1">
            <x v="1313"/>
          </reference>
          <reference field="31" count="1" selected="0">
            <x v="2"/>
          </reference>
        </references>
      </pivotArea>
    </format>
    <format dxfId="64523">
      <pivotArea dataOnly="0" labelOnly="1" outline="0" fieldPosition="0">
        <references count="3">
          <reference field="0" count="1" selected="0">
            <x v="1266"/>
          </reference>
          <reference field="5" count="1">
            <x v="1323"/>
          </reference>
          <reference field="31" count="1" selected="0">
            <x v="2"/>
          </reference>
        </references>
      </pivotArea>
    </format>
    <format dxfId="64522">
      <pivotArea dataOnly="0" labelOnly="1" outline="0" fieldPosition="0">
        <references count="3">
          <reference field="0" count="1" selected="0">
            <x v="1282"/>
          </reference>
          <reference field="5" count="1">
            <x v="1334"/>
          </reference>
          <reference field="31" count="1" selected="0">
            <x v="2"/>
          </reference>
        </references>
      </pivotArea>
    </format>
    <format dxfId="64521">
      <pivotArea dataOnly="0" labelOnly="1" outline="0" fieldPosition="0">
        <references count="3">
          <reference field="0" count="1" selected="0">
            <x v="1297"/>
          </reference>
          <reference field="5" count="1">
            <x v="1350"/>
          </reference>
          <reference field="31" count="1" selected="0">
            <x v="2"/>
          </reference>
        </references>
      </pivotArea>
    </format>
    <format dxfId="64520">
      <pivotArea dataOnly="0" labelOnly="1" outline="0" fieldPosition="0">
        <references count="3">
          <reference field="0" count="1" selected="0">
            <x v="1298"/>
          </reference>
          <reference field="5" count="1">
            <x v="1351"/>
          </reference>
          <reference field="31" count="1" selected="0">
            <x v="2"/>
          </reference>
        </references>
      </pivotArea>
    </format>
    <format dxfId="64519">
      <pivotArea dataOnly="0" labelOnly="1" outline="0" fieldPosition="0">
        <references count="3">
          <reference field="0" count="1" selected="0">
            <x v="1299"/>
          </reference>
          <reference field="5" count="1">
            <x v="1353"/>
          </reference>
          <reference field="31" count="1" selected="0">
            <x v="2"/>
          </reference>
        </references>
      </pivotArea>
    </format>
    <format dxfId="64518">
      <pivotArea dataOnly="0" labelOnly="1" outline="0" fieldPosition="0">
        <references count="3">
          <reference field="0" count="1" selected="0">
            <x v="1310"/>
          </reference>
          <reference field="5" count="1">
            <x v="1378"/>
          </reference>
          <reference field="31" count="1" selected="0">
            <x v="2"/>
          </reference>
        </references>
      </pivotArea>
    </format>
    <format dxfId="64517">
      <pivotArea dataOnly="0" labelOnly="1" outline="0" fieldPosition="0">
        <references count="3">
          <reference field="0" count="1" selected="0">
            <x v="1311"/>
          </reference>
          <reference field="5" count="1">
            <x v="1379"/>
          </reference>
          <reference field="31" count="1" selected="0">
            <x v="2"/>
          </reference>
        </references>
      </pivotArea>
    </format>
    <format dxfId="64516">
      <pivotArea dataOnly="0" labelOnly="1" outline="0" fieldPosition="0">
        <references count="3">
          <reference field="0" count="1" selected="0">
            <x v="1312"/>
          </reference>
          <reference field="5" count="1">
            <x v="1380"/>
          </reference>
          <reference field="31" count="1" selected="0">
            <x v="2"/>
          </reference>
        </references>
      </pivotArea>
    </format>
    <format dxfId="64515">
      <pivotArea dataOnly="0" labelOnly="1" outline="0" fieldPosition="0">
        <references count="3">
          <reference field="0" count="1" selected="0">
            <x v="1314"/>
          </reference>
          <reference field="5" count="1">
            <x v="1382"/>
          </reference>
          <reference field="31" count="1" selected="0">
            <x v="2"/>
          </reference>
        </references>
      </pivotArea>
    </format>
    <format dxfId="64514">
      <pivotArea dataOnly="0" labelOnly="1" outline="0" fieldPosition="0">
        <references count="3">
          <reference field="0" count="1" selected="0">
            <x v="1316"/>
          </reference>
          <reference field="5" count="1">
            <x v="1384"/>
          </reference>
          <reference field="31" count="1" selected="0">
            <x v="2"/>
          </reference>
        </references>
      </pivotArea>
    </format>
    <format dxfId="64513">
      <pivotArea dataOnly="0" labelOnly="1" outline="0" fieldPosition="0">
        <references count="3">
          <reference field="0" count="1" selected="0">
            <x v="1319"/>
          </reference>
          <reference field="5" count="1">
            <x v="1387"/>
          </reference>
          <reference field="31" count="1" selected="0">
            <x v="2"/>
          </reference>
        </references>
      </pivotArea>
    </format>
    <format dxfId="64512">
      <pivotArea dataOnly="0" labelOnly="1" outline="0" fieldPosition="0">
        <references count="3">
          <reference field="0" count="1" selected="0">
            <x v="1320"/>
          </reference>
          <reference field="5" count="1">
            <x v="1388"/>
          </reference>
          <reference field="31" count="1" selected="0">
            <x v="2"/>
          </reference>
        </references>
      </pivotArea>
    </format>
    <format dxfId="64511">
      <pivotArea dataOnly="0" labelOnly="1" outline="0" fieldPosition="0">
        <references count="3">
          <reference field="0" count="1" selected="0">
            <x v="1322"/>
          </reference>
          <reference field="5" count="1">
            <x v="1390"/>
          </reference>
          <reference field="31" count="1" selected="0">
            <x v="2"/>
          </reference>
        </references>
      </pivotArea>
    </format>
    <format dxfId="64510">
      <pivotArea dataOnly="0" labelOnly="1" outline="0" fieldPosition="0">
        <references count="3">
          <reference field="0" count="1" selected="0">
            <x v="1323"/>
          </reference>
          <reference field="5" count="1">
            <x v="1391"/>
          </reference>
          <reference field="31" count="1" selected="0">
            <x v="2"/>
          </reference>
        </references>
      </pivotArea>
    </format>
    <format dxfId="64509">
      <pivotArea dataOnly="0" labelOnly="1" outline="0" fieldPosition="0">
        <references count="3">
          <reference field="0" count="1" selected="0">
            <x v="1324"/>
          </reference>
          <reference field="5" count="1">
            <x v="1392"/>
          </reference>
          <reference field="31" count="1" selected="0">
            <x v="2"/>
          </reference>
        </references>
      </pivotArea>
    </format>
    <format dxfId="64508">
      <pivotArea dataOnly="0" labelOnly="1" outline="0" fieldPosition="0">
        <references count="3">
          <reference field="0" count="1" selected="0">
            <x v="1332"/>
          </reference>
          <reference field="5" count="1">
            <x v="1400"/>
          </reference>
          <reference field="31" count="1" selected="0">
            <x v="2"/>
          </reference>
        </references>
      </pivotArea>
    </format>
    <format dxfId="64507">
      <pivotArea dataOnly="0" labelOnly="1" outline="0" fieldPosition="0">
        <references count="3">
          <reference field="0" count="1" selected="0">
            <x v="1333"/>
          </reference>
          <reference field="5" count="1">
            <x v="1401"/>
          </reference>
          <reference field="31" count="1" selected="0">
            <x v="2"/>
          </reference>
        </references>
      </pivotArea>
    </format>
    <format dxfId="64506">
      <pivotArea dataOnly="0" labelOnly="1" outline="0" fieldPosition="0">
        <references count="3">
          <reference field="0" count="1" selected="0">
            <x v="1344"/>
          </reference>
          <reference field="5" count="1">
            <x v="1413"/>
          </reference>
          <reference field="31" count="1" selected="0">
            <x v="2"/>
          </reference>
        </references>
      </pivotArea>
    </format>
    <format dxfId="64505">
      <pivotArea dataOnly="0" labelOnly="1" outline="0" fieldPosition="0">
        <references count="3">
          <reference field="0" count="1" selected="0">
            <x v="1345"/>
          </reference>
          <reference field="5" count="1">
            <x v="1414"/>
          </reference>
          <reference field="31" count="1" selected="0">
            <x v="2"/>
          </reference>
        </references>
      </pivotArea>
    </format>
    <format dxfId="64504">
      <pivotArea dataOnly="0" labelOnly="1" outline="0" fieldPosition="0">
        <references count="3">
          <reference field="0" count="1" selected="0">
            <x v="1346"/>
          </reference>
          <reference field="5" count="1">
            <x v="1415"/>
          </reference>
          <reference field="31" count="1" selected="0">
            <x v="2"/>
          </reference>
        </references>
      </pivotArea>
    </format>
    <format dxfId="64503">
      <pivotArea dataOnly="0" labelOnly="1" outline="0" fieldPosition="0">
        <references count="3">
          <reference field="0" count="1" selected="0">
            <x v="1347"/>
          </reference>
          <reference field="5" count="1">
            <x v="1416"/>
          </reference>
          <reference field="31" count="1" selected="0">
            <x v="2"/>
          </reference>
        </references>
      </pivotArea>
    </format>
    <format dxfId="64502">
      <pivotArea dataOnly="0" labelOnly="1" outline="0" fieldPosition="0">
        <references count="3">
          <reference field="0" count="1" selected="0">
            <x v="1349"/>
          </reference>
          <reference field="5" count="1">
            <x v="1418"/>
          </reference>
          <reference field="31" count="1" selected="0">
            <x v="2"/>
          </reference>
        </references>
      </pivotArea>
    </format>
    <format dxfId="64501">
      <pivotArea dataOnly="0" labelOnly="1" outline="0" fieldPosition="0">
        <references count="3">
          <reference field="0" count="1" selected="0">
            <x v="1350"/>
          </reference>
          <reference field="5" count="1">
            <x v="1419"/>
          </reference>
          <reference field="31" count="1" selected="0">
            <x v="2"/>
          </reference>
        </references>
      </pivotArea>
    </format>
    <format dxfId="64500">
      <pivotArea dataOnly="0" labelOnly="1" outline="0" fieldPosition="0">
        <references count="3">
          <reference field="0" count="1" selected="0">
            <x v="1351"/>
          </reference>
          <reference field="5" count="1">
            <x v="1420"/>
          </reference>
          <reference field="31" count="1" selected="0">
            <x v="2"/>
          </reference>
        </references>
      </pivotArea>
    </format>
    <format dxfId="64499">
      <pivotArea dataOnly="0" labelOnly="1" outline="0" fieldPosition="0">
        <references count="3">
          <reference field="0" count="1" selected="0">
            <x v="1352"/>
          </reference>
          <reference field="5" count="1">
            <x v="1421"/>
          </reference>
          <reference field="31" count="1" selected="0">
            <x v="2"/>
          </reference>
        </references>
      </pivotArea>
    </format>
    <format dxfId="64498">
      <pivotArea dataOnly="0" labelOnly="1" outline="0" fieldPosition="0">
        <references count="3">
          <reference field="0" count="1" selected="0">
            <x v="1353"/>
          </reference>
          <reference field="5" count="1">
            <x v="1422"/>
          </reference>
          <reference field="31" count="1" selected="0">
            <x v="2"/>
          </reference>
        </references>
      </pivotArea>
    </format>
    <format dxfId="64497">
      <pivotArea dataOnly="0" labelOnly="1" outline="0" fieldPosition="0">
        <references count="3">
          <reference field="0" count="1" selected="0">
            <x v="1354"/>
          </reference>
          <reference field="5" count="1">
            <x v="1423"/>
          </reference>
          <reference field="31" count="1" selected="0">
            <x v="2"/>
          </reference>
        </references>
      </pivotArea>
    </format>
    <format dxfId="64496">
      <pivotArea dataOnly="0" labelOnly="1" outline="0" fieldPosition="0">
        <references count="3">
          <reference field="0" count="1" selected="0">
            <x v="1355"/>
          </reference>
          <reference field="5" count="1">
            <x v="1424"/>
          </reference>
          <reference field="31" count="1" selected="0">
            <x v="2"/>
          </reference>
        </references>
      </pivotArea>
    </format>
    <format dxfId="64495">
      <pivotArea dataOnly="0" labelOnly="1" outline="0" fieldPosition="0">
        <references count="3">
          <reference field="0" count="1" selected="0">
            <x v="1356"/>
          </reference>
          <reference field="5" count="1">
            <x v="1425"/>
          </reference>
          <reference field="31" count="1" selected="0">
            <x v="2"/>
          </reference>
        </references>
      </pivotArea>
    </format>
    <format dxfId="64494">
      <pivotArea dataOnly="0" labelOnly="1" outline="0" fieldPosition="0">
        <references count="3">
          <reference field="0" count="1" selected="0">
            <x v="1357"/>
          </reference>
          <reference field="5" count="1">
            <x v="1426"/>
          </reference>
          <reference field="31" count="1" selected="0">
            <x v="2"/>
          </reference>
        </references>
      </pivotArea>
    </format>
    <format dxfId="64493">
      <pivotArea dataOnly="0" labelOnly="1" outline="0" fieldPosition="0">
        <references count="3">
          <reference field="0" count="1" selected="0">
            <x v="1358"/>
          </reference>
          <reference field="5" count="1">
            <x v="1427"/>
          </reference>
          <reference field="31" count="1" selected="0">
            <x v="2"/>
          </reference>
        </references>
      </pivotArea>
    </format>
    <format dxfId="64492">
      <pivotArea dataOnly="0" labelOnly="1" outline="0" fieldPosition="0">
        <references count="3">
          <reference field="0" count="1" selected="0">
            <x v="1359"/>
          </reference>
          <reference field="5" count="1">
            <x v="1428"/>
          </reference>
          <reference field="31" count="1" selected="0">
            <x v="2"/>
          </reference>
        </references>
      </pivotArea>
    </format>
    <format dxfId="64491">
      <pivotArea dataOnly="0" labelOnly="1" outline="0" fieldPosition="0">
        <references count="3">
          <reference field="0" count="1" selected="0">
            <x v="1360"/>
          </reference>
          <reference field="5" count="1">
            <x v="1429"/>
          </reference>
          <reference field="31" count="1" selected="0">
            <x v="2"/>
          </reference>
        </references>
      </pivotArea>
    </format>
    <format dxfId="64490">
      <pivotArea dataOnly="0" labelOnly="1" outline="0" fieldPosition="0">
        <references count="3">
          <reference field="0" count="1" selected="0">
            <x v="1361"/>
          </reference>
          <reference field="5" count="1">
            <x v="1430"/>
          </reference>
          <reference field="31" count="1" selected="0">
            <x v="2"/>
          </reference>
        </references>
      </pivotArea>
    </format>
    <format dxfId="64489">
      <pivotArea dataOnly="0" labelOnly="1" outline="0" fieldPosition="0">
        <references count="3">
          <reference field="0" count="1" selected="0">
            <x v="1366"/>
          </reference>
          <reference field="5" count="1">
            <x v="1440"/>
          </reference>
          <reference field="31" count="1" selected="0">
            <x v="2"/>
          </reference>
        </references>
      </pivotArea>
    </format>
    <format dxfId="64488">
      <pivotArea dataOnly="0" labelOnly="1" outline="0" fieldPosition="0">
        <references count="3">
          <reference field="0" count="1" selected="0">
            <x v="1367"/>
          </reference>
          <reference field="5" count="1">
            <x v="1441"/>
          </reference>
          <reference field="31" count="1" selected="0">
            <x v="2"/>
          </reference>
        </references>
      </pivotArea>
    </format>
    <format dxfId="64487">
      <pivotArea dataOnly="0" labelOnly="1" outline="0" fieldPosition="0">
        <references count="3">
          <reference field="0" count="1" selected="0">
            <x v="1368"/>
          </reference>
          <reference field="5" count="1">
            <x v="1442"/>
          </reference>
          <reference field="31" count="1" selected="0">
            <x v="2"/>
          </reference>
        </references>
      </pivotArea>
    </format>
    <format dxfId="64486">
      <pivotArea dataOnly="0" labelOnly="1" outline="0" fieldPosition="0">
        <references count="3">
          <reference field="0" count="1" selected="0">
            <x v="1369"/>
          </reference>
          <reference field="5" count="1">
            <x v="1443"/>
          </reference>
          <reference field="31" count="1" selected="0">
            <x v="2"/>
          </reference>
        </references>
      </pivotArea>
    </format>
    <format dxfId="64485">
      <pivotArea dataOnly="0" labelOnly="1" outline="0" fieldPosition="0">
        <references count="3">
          <reference field="0" count="1" selected="0">
            <x v="1372"/>
          </reference>
          <reference field="5" count="1">
            <x v="1446"/>
          </reference>
          <reference field="31" count="1" selected="0">
            <x v="2"/>
          </reference>
        </references>
      </pivotArea>
    </format>
    <format dxfId="64484">
      <pivotArea dataOnly="0" labelOnly="1" outline="0" fieldPosition="0">
        <references count="3">
          <reference field="0" count="1" selected="0">
            <x v="1382"/>
          </reference>
          <reference field="5" count="1">
            <x v="1455"/>
          </reference>
          <reference field="31" count="1" selected="0">
            <x v="2"/>
          </reference>
        </references>
      </pivotArea>
    </format>
    <format dxfId="64483">
      <pivotArea dataOnly="0" labelOnly="1" outline="0" fieldPosition="0">
        <references count="3">
          <reference field="0" count="1" selected="0">
            <x v="1384"/>
          </reference>
          <reference field="5" count="1">
            <x v="1460"/>
          </reference>
          <reference field="31" count="1" selected="0">
            <x v="2"/>
          </reference>
        </references>
      </pivotArea>
    </format>
    <format dxfId="64482">
      <pivotArea dataOnly="0" labelOnly="1" outline="0" fieldPosition="0">
        <references count="3">
          <reference field="0" count="1" selected="0">
            <x v="1386"/>
          </reference>
          <reference field="5" count="1">
            <x v="1483"/>
          </reference>
          <reference field="31" count="1" selected="0">
            <x v="2"/>
          </reference>
        </references>
      </pivotArea>
    </format>
    <format dxfId="64481">
      <pivotArea dataOnly="0" labelOnly="1" outline="0" fieldPosition="0">
        <references count="3">
          <reference field="0" count="1" selected="0">
            <x v="1387"/>
          </reference>
          <reference field="5" count="1">
            <x v="1484"/>
          </reference>
          <reference field="31" count="1" selected="0">
            <x v="2"/>
          </reference>
        </references>
      </pivotArea>
    </format>
    <format dxfId="64480">
      <pivotArea dataOnly="0" labelOnly="1" outline="0" fieldPosition="0">
        <references count="3">
          <reference field="0" count="1" selected="0">
            <x v="1389"/>
          </reference>
          <reference field="5" count="1">
            <x v="1486"/>
          </reference>
          <reference field="31" count="1" selected="0">
            <x v="2"/>
          </reference>
        </references>
      </pivotArea>
    </format>
    <format dxfId="64479">
      <pivotArea dataOnly="0" labelOnly="1" outline="0" fieldPosition="0">
        <references count="3">
          <reference field="0" count="1" selected="0">
            <x v="1390"/>
          </reference>
          <reference field="5" count="1">
            <x v="1487"/>
          </reference>
          <reference field="31" count="1" selected="0">
            <x v="2"/>
          </reference>
        </references>
      </pivotArea>
    </format>
    <format dxfId="64478">
      <pivotArea dataOnly="0" labelOnly="1" outline="0" fieldPosition="0">
        <references count="3">
          <reference field="0" count="1" selected="0">
            <x v="1391"/>
          </reference>
          <reference field="5" count="1">
            <x v="1488"/>
          </reference>
          <reference field="31" count="1" selected="0">
            <x v="2"/>
          </reference>
        </references>
      </pivotArea>
    </format>
    <format dxfId="64477">
      <pivotArea dataOnly="0" labelOnly="1" outline="0" fieldPosition="0">
        <references count="3">
          <reference field="0" count="1" selected="0">
            <x v="1392"/>
          </reference>
          <reference field="5" count="1">
            <x v="1489"/>
          </reference>
          <reference field="31" count="1" selected="0">
            <x v="2"/>
          </reference>
        </references>
      </pivotArea>
    </format>
    <format dxfId="64476">
      <pivotArea dataOnly="0" labelOnly="1" outline="0" fieldPosition="0">
        <references count="3">
          <reference field="0" count="1" selected="0">
            <x v="1397"/>
          </reference>
          <reference field="5" count="1">
            <x v="1494"/>
          </reference>
          <reference field="31" count="1" selected="0">
            <x v="2"/>
          </reference>
        </references>
      </pivotArea>
    </format>
    <format dxfId="64475">
      <pivotArea dataOnly="0" labelOnly="1" outline="0" fieldPosition="0">
        <references count="3">
          <reference field="0" count="1" selected="0">
            <x v="1399"/>
          </reference>
          <reference field="5" count="1">
            <x v="1496"/>
          </reference>
          <reference field="31" count="1" selected="0">
            <x v="2"/>
          </reference>
        </references>
      </pivotArea>
    </format>
    <format dxfId="64474">
      <pivotArea dataOnly="0" labelOnly="1" outline="0" fieldPosition="0">
        <references count="3">
          <reference field="0" count="1" selected="0">
            <x v="1400"/>
          </reference>
          <reference field="5" count="1">
            <x v="1497"/>
          </reference>
          <reference field="31" count="1" selected="0">
            <x v="2"/>
          </reference>
        </references>
      </pivotArea>
    </format>
    <format dxfId="64473">
      <pivotArea dataOnly="0" labelOnly="1" outline="0" fieldPosition="0">
        <references count="3">
          <reference field="0" count="1" selected="0">
            <x v="1409"/>
          </reference>
          <reference field="5" count="1">
            <x v="1506"/>
          </reference>
          <reference field="31" count="1" selected="0">
            <x v="2"/>
          </reference>
        </references>
      </pivotArea>
    </format>
    <format dxfId="64472">
      <pivotArea dataOnly="0" labelOnly="1" outline="0" fieldPosition="0">
        <references count="3">
          <reference field="0" count="1" selected="0">
            <x v="1422"/>
          </reference>
          <reference field="5" count="1">
            <x v="1519"/>
          </reference>
          <reference field="31" count="1" selected="0">
            <x v="2"/>
          </reference>
        </references>
      </pivotArea>
    </format>
    <format dxfId="64471">
      <pivotArea dataOnly="0" labelOnly="1" outline="0" fieldPosition="0">
        <references count="3">
          <reference field="0" count="1" selected="0">
            <x v="1423"/>
          </reference>
          <reference field="5" count="1">
            <x v="1520"/>
          </reference>
          <reference field="31" count="1" selected="0">
            <x v="2"/>
          </reference>
        </references>
      </pivotArea>
    </format>
    <format dxfId="64470">
      <pivotArea dataOnly="0" labelOnly="1" outline="0" fieldPosition="0">
        <references count="3">
          <reference field="0" count="1" selected="0">
            <x v="1467"/>
          </reference>
          <reference field="5" count="1">
            <x v="1582"/>
          </reference>
          <reference field="31" count="1" selected="0">
            <x v="2"/>
          </reference>
        </references>
      </pivotArea>
    </format>
    <format dxfId="64469">
      <pivotArea dataOnly="0" labelOnly="1" outline="0" fieldPosition="0">
        <references count="3">
          <reference field="0" count="1" selected="0">
            <x v="1588"/>
          </reference>
          <reference field="5" count="1">
            <x v="1707"/>
          </reference>
          <reference field="31" count="1" selected="0">
            <x v="2"/>
          </reference>
        </references>
      </pivotArea>
    </format>
    <format dxfId="64468">
      <pivotArea dataOnly="0" labelOnly="1" outline="0" fieldPosition="0">
        <references count="3">
          <reference field="0" count="1" selected="0">
            <x v="1589"/>
          </reference>
          <reference field="5" count="1">
            <x v="1708"/>
          </reference>
          <reference field="31" count="1" selected="0">
            <x v="2"/>
          </reference>
        </references>
      </pivotArea>
    </format>
    <format dxfId="64467">
      <pivotArea dataOnly="0" labelOnly="1" outline="0" fieldPosition="0">
        <references count="3">
          <reference field="0" count="1" selected="0">
            <x v="1599"/>
          </reference>
          <reference field="5" count="1">
            <x v="1718"/>
          </reference>
          <reference field="31" count="1" selected="0">
            <x v="2"/>
          </reference>
        </references>
      </pivotArea>
    </format>
    <format dxfId="64466">
      <pivotArea dataOnly="0" labelOnly="1" outline="0" fieldPosition="0">
        <references count="3">
          <reference field="0" count="1" selected="0">
            <x v="1600"/>
          </reference>
          <reference field="5" count="1">
            <x v="1719"/>
          </reference>
          <reference field="31" count="1" selected="0">
            <x v="2"/>
          </reference>
        </references>
      </pivotArea>
    </format>
    <format dxfId="64465">
      <pivotArea dataOnly="0" labelOnly="1" outline="0" fieldPosition="0">
        <references count="3">
          <reference field="0" count="1" selected="0">
            <x v="1601"/>
          </reference>
          <reference field="5" count="1">
            <x v="1720"/>
          </reference>
          <reference field="31" count="1" selected="0">
            <x v="2"/>
          </reference>
        </references>
      </pivotArea>
    </format>
    <format dxfId="64464">
      <pivotArea dataOnly="0" labelOnly="1" outline="0" fieldPosition="0">
        <references count="3">
          <reference field="0" count="1" selected="0">
            <x v="1602"/>
          </reference>
          <reference field="5" count="1">
            <x v="1721"/>
          </reference>
          <reference field="31" count="1" selected="0">
            <x v="2"/>
          </reference>
        </references>
      </pivotArea>
    </format>
    <format dxfId="64463">
      <pivotArea dataOnly="0" labelOnly="1" outline="0" fieldPosition="0">
        <references count="3">
          <reference field="0" count="1" selected="0">
            <x v="1603"/>
          </reference>
          <reference field="5" count="1">
            <x v="1722"/>
          </reference>
          <reference field="31" count="1" selected="0">
            <x v="2"/>
          </reference>
        </references>
      </pivotArea>
    </format>
    <format dxfId="64462">
      <pivotArea dataOnly="0" labelOnly="1" outline="0" fieldPosition="0">
        <references count="3">
          <reference field="0" count="1" selected="0">
            <x v="1609"/>
          </reference>
          <reference field="5" count="1">
            <x v="1728"/>
          </reference>
          <reference field="31" count="1" selected="0">
            <x v="2"/>
          </reference>
        </references>
      </pivotArea>
    </format>
    <format dxfId="64461">
      <pivotArea dataOnly="0" labelOnly="1" outline="0" fieldPosition="0">
        <references count="3">
          <reference field="0" count="1" selected="0">
            <x v="37"/>
          </reference>
          <reference field="5" count="1">
            <x v="1536"/>
          </reference>
          <reference field="31" count="1" selected="0">
            <x v="3"/>
          </reference>
        </references>
      </pivotArea>
    </format>
    <format dxfId="64460">
      <pivotArea dataOnly="0" labelOnly="1" outline="0" fieldPosition="0">
        <references count="3">
          <reference field="0" count="1" selected="0">
            <x v="55"/>
          </reference>
          <reference field="5" count="1">
            <x v="1540"/>
          </reference>
          <reference field="31" count="1" selected="0">
            <x v="3"/>
          </reference>
        </references>
      </pivotArea>
    </format>
    <format dxfId="64459">
      <pivotArea dataOnly="0" labelOnly="1" outline="0" fieldPosition="0">
        <references count="3">
          <reference field="0" count="1" selected="0">
            <x v="56"/>
          </reference>
          <reference field="5" count="1">
            <x v="1541"/>
          </reference>
          <reference field="31" count="1" selected="0">
            <x v="3"/>
          </reference>
        </references>
      </pivotArea>
    </format>
    <format dxfId="64458">
      <pivotArea dataOnly="0" labelOnly="1" outline="0" fieldPosition="0">
        <references count="3">
          <reference field="0" count="1" selected="0">
            <x v="83"/>
          </reference>
          <reference field="5" count="1">
            <x v="1669"/>
          </reference>
          <reference field="31" count="1" selected="0">
            <x v="3"/>
          </reference>
        </references>
      </pivotArea>
    </format>
    <format dxfId="64457">
      <pivotArea dataOnly="0" labelOnly="1" outline="0" fieldPosition="0">
        <references count="3">
          <reference field="0" count="1" selected="0">
            <x v="105"/>
          </reference>
          <reference field="5" count="1">
            <x v="1550"/>
          </reference>
          <reference field="31" count="1" selected="0">
            <x v="3"/>
          </reference>
        </references>
      </pivotArea>
    </format>
    <format dxfId="64456">
      <pivotArea dataOnly="0" labelOnly="1" outline="0" fieldPosition="0">
        <references count="3">
          <reference field="0" count="1" selected="0">
            <x v="106"/>
          </reference>
          <reference field="5" count="1">
            <x v="657"/>
          </reference>
          <reference field="31" count="1" selected="0">
            <x v="3"/>
          </reference>
        </references>
      </pivotArea>
    </format>
    <format dxfId="64455">
      <pivotArea dataOnly="0" labelOnly="1" outline="0" fieldPosition="0">
        <references count="3">
          <reference field="0" count="1" selected="0">
            <x v="107"/>
          </reference>
          <reference field="5" count="1">
            <x v="658"/>
          </reference>
          <reference field="31" count="1" selected="0">
            <x v="3"/>
          </reference>
        </references>
      </pivotArea>
    </format>
    <format dxfId="64454">
      <pivotArea dataOnly="0" labelOnly="1" outline="0" fieldPosition="0">
        <references count="3">
          <reference field="0" count="1" selected="0">
            <x v="154"/>
          </reference>
          <reference field="5" count="1">
            <x v="1557"/>
          </reference>
          <reference field="31" count="1" selected="0">
            <x v="3"/>
          </reference>
        </references>
      </pivotArea>
    </format>
    <format dxfId="64453">
      <pivotArea dataOnly="0" labelOnly="1" outline="0" fieldPosition="0">
        <references count="3">
          <reference field="0" count="1" selected="0">
            <x v="190"/>
          </reference>
          <reference field="5" count="1">
            <x v="1562"/>
          </reference>
          <reference field="31" count="1" selected="0">
            <x v="3"/>
          </reference>
        </references>
      </pivotArea>
    </format>
    <format dxfId="64452">
      <pivotArea dataOnly="0" labelOnly="1" outline="0" fieldPosition="0">
        <references count="3">
          <reference field="0" count="1" selected="0">
            <x v="240"/>
          </reference>
          <reference field="5" count="1">
            <x v="1238"/>
          </reference>
          <reference field="31" count="1" selected="0">
            <x v="3"/>
          </reference>
        </references>
      </pivotArea>
    </format>
    <format dxfId="64451">
      <pivotArea dataOnly="0" labelOnly="1" outline="0" fieldPosition="0">
        <references count="3">
          <reference field="0" count="1" selected="0">
            <x v="298"/>
          </reference>
          <reference field="5" count="1">
            <x v="1572"/>
          </reference>
          <reference field="31" count="1" selected="0">
            <x v="3"/>
          </reference>
        </references>
      </pivotArea>
    </format>
    <format dxfId="64450">
      <pivotArea dataOnly="0" labelOnly="1" outline="0" fieldPosition="0">
        <references count="3">
          <reference field="0" count="1" selected="0">
            <x v="360"/>
          </reference>
          <reference field="5" count="1">
            <x v="1240"/>
          </reference>
          <reference field="31" count="1" selected="0">
            <x v="3"/>
          </reference>
        </references>
      </pivotArea>
    </format>
    <format dxfId="64449">
      <pivotArea dataOnly="0" labelOnly="1" outline="0" fieldPosition="0">
        <references count="3">
          <reference field="0" count="1" selected="0">
            <x v="391"/>
          </reference>
          <reference field="5" count="1">
            <x v="150"/>
          </reference>
          <reference field="31" count="1" selected="0">
            <x v="3"/>
          </reference>
        </references>
      </pivotArea>
    </format>
    <format dxfId="64448">
      <pivotArea dataOnly="0" labelOnly="1" outline="0" fieldPosition="0">
        <references count="3">
          <reference field="0" count="1" selected="0">
            <x v="409"/>
          </reference>
          <reference field="5" count="1">
            <x v="1573"/>
          </reference>
          <reference field="31" count="1" selected="0">
            <x v="3"/>
          </reference>
        </references>
      </pivotArea>
    </format>
    <format dxfId="64447">
      <pivotArea dataOnly="0" labelOnly="1" outline="0" fieldPosition="0">
        <references count="3">
          <reference field="0" count="1" selected="0">
            <x v="451"/>
          </reference>
          <reference field="5" count="1">
            <x v="1701"/>
          </reference>
          <reference field="31" count="1" selected="0">
            <x v="3"/>
          </reference>
        </references>
      </pivotArea>
    </format>
    <format dxfId="64446">
      <pivotArea dataOnly="0" labelOnly="1" outline="0" fieldPosition="0">
        <references count="3">
          <reference field="0" count="1" selected="0">
            <x v="484"/>
          </reference>
          <reference field="5" count="1">
            <x v="1465"/>
          </reference>
          <reference field="31" count="1" selected="0">
            <x v="3"/>
          </reference>
        </references>
      </pivotArea>
    </format>
    <format dxfId="64445">
      <pivotArea dataOnly="0" labelOnly="1" outline="0" fieldPosition="0">
        <references count="3">
          <reference field="0" count="1" selected="0">
            <x v="579"/>
          </reference>
          <reference field="5" count="1">
            <x v="1466"/>
          </reference>
          <reference field="31" count="1" selected="0">
            <x v="3"/>
          </reference>
        </references>
      </pivotArea>
    </format>
    <format dxfId="64444">
      <pivotArea dataOnly="0" labelOnly="1" outline="0" fieldPosition="0">
        <references count="3">
          <reference field="0" count="1" selected="0">
            <x v="626"/>
          </reference>
          <reference field="5" count="1">
            <x v="1702"/>
          </reference>
          <reference field="31" count="1" selected="0">
            <x v="3"/>
          </reference>
        </references>
      </pivotArea>
    </format>
    <format dxfId="64443">
      <pivotArea dataOnly="0" labelOnly="1" outline="0" fieldPosition="0">
        <references count="3">
          <reference field="0" count="1" selected="0">
            <x v="662"/>
          </reference>
          <reference field="5" count="1">
            <x v="1574"/>
          </reference>
          <reference field="31" count="1" selected="0">
            <x v="3"/>
          </reference>
        </references>
      </pivotArea>
    </format>
    <format dxfId="64442">
      <pivotArea dataOnly="0" labelOnly="1" outline="0" fieldPosition="0">
        <references count="3">
          <reference field="0" count="1" selected="0">
            <x v="673"/>
          </reference>
          <reference field="5" count="1">
            <x v="1575"/>
          </reference>
          <reference field="31" count="1" selected="0">
            <x v="3"/>
          </reference>
        </references>
      </pivotArea>
    </format>
    <format dxfId="64441">
      <pivotArea dataOnly="0" labelOnly="1" outline="0" fieldPosition="0">
        <references count="3">
          <reference field="0" count="1" selected="0">
            <x v="683"/>
          </reference>
          <reference field="5" count="1">
            <x v="1242"/>
          </reference>
          <reference field="31" count="1" selected="0">
            <x v="3"/>
          </reference>
        </references>
      </pivotArea>
    </format>
    <format dxfId="64440">
      <pivotArea dataOnly="0" labelOnly="1" outline="0" fieldPosition="0">
        <references count="3">
          <reference field="0" count="1" selected="0">
            <x v="697"/>
          </reference>
          <reference field="5" count="1">
            <x v="662"/>
          </reference>
          <reference field="31" count="1" selected="0">
            <x v="3"/>
          </reference>
        </references>
      </pivotArea>
    </format>
    <format dxfId="64439">
      <pivotArea dataOnly="0" labelOnly="1" outline="0" fieldPosition="0">
        <references count="3">
          <reference field="0" count="1" selected="0">
            <x v="710"/>
          </reference>
          <reference field="5" count="1">
            <x v="1576"/>
          </reference>
          <reference field="31" count="1" selected="0">
            <x v="3"/>
          </reference>
        </references>
      </pivotArea>
    </format>
    <format dxfId="64438">
      <pivotArea dataOnly="0" labelOnly="1" outline="0" fieldPosition="0">
        <references count="3">
          <reference field="0" count="1" selected="0">
            <x v="740"/>
          </reference>
          <reference field="5" count="1">
            <x v="731"/>
          </reference>
          <reference field="31" count="1" selected="0">
            <x v="3"/>
          </reference>
        </references>
      </pivotArea>
    </format>
    <format dxfId="64437">
      <pivotArea dataOnly="0" labelOnly="1" outline="0" fieldPosition="0">
        <references count="3">
          <reference field="0" count="1" selected="0">
            <x v="759"/>
          </reference>
          <reference field="5" count="1">
            <x v="1577"/>
          </reference>
          <reference field="31" count="1" selected="0">
            <x v="3"/>
          </reference>
        </references>
      </pivotArea>
    </format>
    <format dxfId="64436">
      <pivotArea dataOnly="0" labelOnly="1" outline="0" fieldPosition="0">
        <references count="3">
          <reference field="0" count="1" selected="0">
            <x v="779"/>
          </reference>
          <reference field="5" count="1">
            <x v="776"/>
          </reference>
          <reference field="31" count="1" selected="0">
            <x v="3"/>
          </reference>
        </references>
      </pivotArea>
    </format>
    <format dxfId="64435">
      <pivotArea dataOnly="0" labelOnly="1" outline="0" fieldPosition="0">
        <references count="3">
          <reference field="0" count="1" selected="0">
            <x v="800"/>
          </reference>
          <reference field="5" count="1">
            <x v="1578"/>
          </reference>
          <reference field="31" count="1" selected="0">
            <x v="3"/>
          </reference>
        </references>
      </pivotArea>
    </format>
    <format dxfId="64434">
      <pivotArea dataOnly="0" labelOnly="1" outline="0" fieldPosition="0">
        <references count="3">
          <reference field="0" count="1" selected="0">
            <x v="843"/>
          </reference>
          <reference field="5" count="1">
            <x v="1458"/>
          </reference>
          <reference field="31" count="1" selected="0">
            <x v="3"/>
          </reference>
        </references>
      </pivotArea>
    </format>
    <format dxfId="64433">
      <pivotArea dataOnly="0" labelOnly="1" outline="0" fieldPosition="0">
        <references count="3">
          <reference field="0" count="1" selected="0">
            <x v="844"/>
          </reference>
          <reference field="5" count="1">
            <x v="1459"/>
          </reference>
          <reference field="31" count="1" selected="0">
            <x v="3"/>
          </reference>
        </references>
      </pivotArea>
    </format>
    <format dxfId="64432">
      <pivotArea dataOnly="0" labelOnly="1" outline="0" fieldPosition="0">
        <references count="3">
          <reference field="0" count="1" selected="0">
            <x v="848"/>
          </reference>
          <reference field="5" count="1">
            <x v="1462"/>
          </reference>
          <reference field="31" count="1" selected="0">
            <x v="3"/>
          </reference>
        </references>
      </pivotArea>
    </format>
    <format dxfId="64431">
      <pivotArea dataOnly="0" labelOnly="1" outline="0" fieldPosition="0">
        <references count="3">
          <reference field="0" count="1" selected="0">
            <x v="862"/>
          </reference>
          <reference field="5" count="1">
            <x v="1467"/>
          </reference>
          <reference field="31" count="1" selected="0">
            <x v="3"/>
          </reference>
        </references>
      </pivotArea>
    </format>
    <format dxfId="64430">
      <pivotArea dataOnly="0" labelOnly="1" outline="0" fieldPosition="0">
        <references count="3">
          <reference field="0" count="1" selected="0">
            <x v="883"/>
          </reference>
          <reference field="5" count="1">
            <x v="904"/>
          </reference>
          <reference field="31" count="1" selected="0">
            <x v="3"/>
          </reference>
        </references>
      </pivotArea>
    </format>
    <format dxfId="64429">
      <pivotArea dataOnly="0" labelOnly="1" outline="0" fieldPosition="0">
        <references count="3">
          <reference field="0" count="1" selected="0">
            <x v="906"/>
          </reference>
          <reference field="5" count="1">
            <x v="1469"/>
          </reference>
          <reference field="31" count="1" selected="0">
            <x v="3"/>
          </reference>
        </references>
      </pivotArea>
    </format>
    <format dxfId="64428">
      <pivotArea dataOnly="0" labelOnly="1" outline="0" fieldPosition="0">
        <references count="3">
          <reference field="0" count="1" selected="0">
            <x v="912"/>
          </reference>
          <reference field="5" count="1">
            <x v="1470"/>
          </reference>
          <reference field="31" count="1" selected="0">
            <x v="3"/>
          </reference>
        </references>
      </pivotArea>
    </format>
    <format dxfId="64427">
      <pivotArea dataOnly="0" labelOnly="1" outline="0" fieldPosition="0">
        <references count="3">
          <reference field="0" count="1" selected="0">
            <x v="920"/>
          </reference>
          <reference field="5" count="1">
            <x v="941"/>
          </reference>
          <reference field="31" count="1" selected="0">
            <x v="3"/>
          </reference>
        </references>
      </pivotArea>
    </format>
    <format dxfId="64426">
      <pivotArea dataOnly="0" labelOnly="1" outline="0" fieldPosition="0">
        <references count="3">
          <reference field="0" count="1" selected="0">
            <x v="946"/>
          </reference>
          <reference field="5" count="1">
            <x v="1563"/>
          </reference>
          <reference field="31" count="1" selected="0">
            <x v="3"/>
          </reference>
        </references>
      </pivotArea>
    </format>
    <format dxfId="64425">
      <pivotArea dataOnly="0" labelOnly="1" outline="0" fieldPosition="0">
        <references count="3">
          <reference field="0" count="1" selected="0">
            <x v="949"/>
          </reference>
          <reference field="5" count="1">
            <x v="1570"/>
          </reference>
          <reference field="31" count="1" selected="0">
            <x v="3"/>
          </reference>
        </references>
      </pivotArea>
    </format>
    <format dxfId="64424">
      <pivotArea dataOnly="0" labelOnly="1" outline="0" fieldPosition="0">
        <references count="3">
          <reference field="0" count="1" selected="0">
            <x v="958"/>
          </reference>
          <reference field="5" count="1">
            <x v="1580"/>
          </reference>
          <reference field="31" count="1" selected="0">
            <x v="3"/>
          </reference>
        </references>
      </pivotArea>
    </format>
    <format dxfId="64423">
      <pivotArea dataOnly="0" labelOnly="1" outline="0" fieldPosition="0">
        <references count="3">
          <reference field="0" count="1" selected="0">
            <x v="974"/>
          </reference>
          <reference field="5" count="1">
            <x v="995"/>
          </reference>
          <reference field="31" count="1" selected="0">
            <x v="3"/>
          </reference>
        </references>
      </pivotArea>
    </format>
    <format dxfId="64422">
      <pivotArea dataOnly="0" labelOnly="1" outline="0" fieldPosition="0">
        <references count="3">
          <reference field="0" count="1" selected="0">
            <x v="975"/>
          </reference>
          <reference field="5" count="1">
            <x v="996"/>
          </reference>
          <reference field="31" count="1" selected="0">
            <x v="3"/>
          </reference>
        </references>
      </pivotArea>
    </format>
    <format dxfId="64421">
      <pivotArea dataOnly="0" labelOnly="1" outline="0" fieldPosition="0">
        <references count="3">
          <reference field="0" count="1" selected="0">
            <x v="979"/>
          </reference>
          <reference field="5" count="1">
            <x v="1000"/>
          </reference>
          <reference field="31" count="1" selected="0">
            <x v="3"/>
          </reference>
        </references>
      </pivotArea>
    </format>
    <format dxfId="64420">
      <pivotArea dataOnly="0" labelOnly="1" outline="0" fieldPosition="0">
        <references count="3">
          <reference field="0" count="1" selected="0">
            <x v="991"/>
          </reference>
          <reference field="5" count="1">
            <x v="1012"/>
          </reference>
          <reference field="31" count="1" selected="0">
            <x v="3"/>
          </reference>
        </references>
      </pivotArea>
    </format>
    <format dxfId="64419">
      <pivotArea dataOnly="0" labelOnly="1" outline="0" fieldPosition="0">
        <references count="3">
          <reference field="0" count="1" selected="0">
            <x v="1038"/>
          </reference>
          <reference field="5" count="1">
            <x v="1060"/>
          </reference>
          <reference field="31" count="1" selected="0">
            <x v="3"/>
          </reference>
        </references>
      </pivotArea>
    </format>
    <format dxfId="64418">
      <pivotArea dataOnly="0" labelOnly="1" outline="0" fieldPosition="0">
        <references count="3">
          <reference field="0" count="1" selected="0">
            <x v="1039"/>
          </reference>
          <reference field="5" count="1">
            <x v="1456"/>
          </reference>
          <reference field="31" count="1" selected="0">
            <x v="3"/>
          </reference>
        </references>
      </pivotArea>
    </format>
    <format dxfId="64417">
      <pivotArea dataOnly="0" labelOnly="1" outline="0" fieldPosition="0">
        <references count="3">
          <reference field="0" count="1" selected="0">
            <x v="1048"/>
          </reference>
          <reference field="5" count="1">
            <x v="1070"/>
          </reference>
          <reference field="31" count="1" selected="0">
            <x v="3"/>
          </reference>
        </references>
      </pivotArea>
    </format>
    <format dxfId="64416">
      <pivotArea dataOnly="0" labelOnly="1" outline="0" fieldPosition="0">
        <references count="3">
          <reference field="0" count="1" selected="0">
            <x v="1050"/>
          </reference>
          <reference field="5" count="1">
            <x v="1464"/>
          </reference>
          <reference field="31" count="1" selected="0">
            <x v="3"/>
          </reference>
        </references>
      </pivotArea>
    </format>
    <format dxfId="64415">
      <pivotArea dataOnly="0" labelOnly="1" outline="0" fieldPosition="0">
        <references count="3">
          <reference field="0" count="1" selected="0">
            <x v="1052"/>
          </reference>
          <reference field="5" count="1">
            <x v="1471"/>
          </reference>
          <reference field="31" count="1" selected="0">
            <x v="3"/>
          </reference>
        </references>
      </pivotArea>
    </format>
    <format dxfId="64414">
      <pivotArea dataOnly="0" labelOnly="1" outline="0" fieldPosition="0">
        <references count="3">
          <reference field="0" count="1" selected="0">
            <x v="1054"/>
          </reference>
          <reference field="5" count="1">
            <x v="1472"/>
          </reference>
          <reference field="31" count="1" selected="0">
            <x v="3"/>
          </reference>
        </references>
      </pivotArea>
    </format>
    <format dxfId="64413">
      <pivotArea dataOnly="0" labelOnly="1" outline="0" fieldPosition="0">
        <references count="3">
          <reference field="0" count="1" selected="0">
            <x v="1058"/>
          </reference>
          <reference field="5" count="1">
            <x v="1088"/>
          </reference>
          <reference field="31" count="1" selected="0">
            <x v="3"/>
          </reference>
        </references>
      </pivotArea>
    </format>
    <format dxfId="64412">
      <pivotArea dataOnly="0" labelOnly="1" outline="0" fieldPosition="0">
        <references count="3">
          <reference field="0" count="1" selected="0">
            <x v="1061"/>
          </reference>
          <reference field="5" count="1">
            <x v="1476"/>
          </reference>
          <reference field="31" count="1" selected="0">
            <x v="3"/>
          </reference>
        </references>
      </pivotArea>
    </format>
    <format dxfId="64411">
      <pivotArea dataOnly="0" labelOnly="1" outline="0" fieldPosition="0">
        <references count="3">
          <reference field="0" count="1" selected="0">
            <x v="1063"/>
          </reference>
          <reference field="5" count="1">
            <x v="1093"/>
          </reference>
          <reference field="31" count="1" selected="0">
            <x v="3"/>
          </reference>
        </references>
      </pivotArea>
    </format>
    <format dxfId="64410">
      <pivotArea dataOnly="0" labelOnly="1" outline="0" fieldPosition="0">
        <references count="3">
          <reference field="0" count="1" selected="0">
            <x v="1082"/>
          </reference>
          <reference field="5" count="1">
            <x v="1481"/>
          </reference>
          <reference field="31" count="1" selected="0">
            <x v="3"/>
          </reference>
        </references>
      </pivotArea>
    </format>
    <format dxfId="64409">
      <pivotArea dataOnly="0" labelOnly="1" outline="0" fieldPosition="0">
        <references count="3">
          <reference field="0" count="1" selected="0">
            <x v="1087"/>
          </reference>
          <reference field="5" count="1">
            <x v="1117"/>
          </reference>
          <reference field="31" count="1" selected="0">
            <x v="3"/>
          </reference>
        </references>
      </pivotArea>
    </format>
    <format dxfId="64408">
      <pivotArea dataOnly="0" labelOnly="1" outline="0" fieldPosition="0">
        <references count="3">
          <reference field="0" count="1" selected="0">
            <x v="1094"/>
          </reference>
          <reference field="5" count="1">
            <x v="1704"/>
          </reference>
          <reference field="31" count="1" selected="0">
            <x v="3"/>
          </reference>
        </references>
      </pivotArea>
    </format>
    <format dxfId="64407">
      <pivotArea dataOnly="0" labelOnly="1" outline="0" fieldPosition="0">
        <references count="3">
          <reference field="0" count="1" selected="0">
            <x v="1100"/>
          </reference>
          <reference field="5" count="1">
            <x v="1130"/>
          </reference>
          <reference field="31" count="1" selected="0">
            <x v="3"/>
          </reference>
        </references>
      </pivotArea>
    </format>
    <format dxfId="64406">
      <pivotArea dataOnly="0" labelOnly="1" outline="0" fieldPosition="0">
        <references count="3">
          <reference field="0" count="1" selected="0">
            <x v="1109"/>
          </reference>
          <reference field="5" count="1">
            <x v="1705"/>
          </reference>
          <reference field="31" count="1" selected="0">
            <x v="3"/>
          </reference>
        </references>
      </pivotArea>
    </format>
    <format dxfId="64405">
      <pivotArea dataOnly="0" labelOnly="1" outline="0" fieldPosition="0">
        <references count="3">
          <reference field="0" count="1" selected="0">
            <x v="1117"/>
          </reference>
          <reference field="5" count="1">
            <x v="1147"/>
          </reference>
          <reference field="31" count="1" selected="0">
            <x v="3"/>
          </reference>
        </references>
      </pivotArea>
    </format>
    <format dxfId="64404">
      <pivotArea dataOnly="0" labelOnly="1" outline="0" fieldPosition="0">
        <references count="3">
          <reference field="0" count="1" selected="0">
            <x v="1128"/>
          </reference>
          <reference field="5" count="1">
            <x v="1158"/>
          </reference>
          <reference field="31" count="1" selected="0">
            <x v="3"/>
          </reference>
        </references>
      </pivotArea>
    </format>
    <format dxfId="64403">
      <pivotArea dataOnly="0" labelOnly="1" outline="0" fieldPosition="0">
        <references count="3">
          <reference field="0" count="1" selected="0">
            <x v="1129"/>
          </reference>
          <reference field="5" count="1">
            <x v="1159"/>
          </reference>
          <reference field="31" count="1" selected="0">
            <x v="3"/>
          </reference>
        </references>
      </pivotArea>
    </format>
    <format dxfId="64402">
      <pivotArea dataOnly="0" labelOnly="1" outline="0" fieldPosition="0">
        <references count="3">
          <reference field="0" count="1" selected="0">
            <x v="1130"/>
          </reference>
          <reference field="5" count="1">
            <x v="1160"/>
          </reference>
          <reference field="31" count="1" selected="0">
            <x v="3"/>
          </reference>
        </references>
      </pivotArea>
    </format>
    <format dxfId="64401">
      <pivotArea dataOnly="0" labelOnly="1" outline="0" fieldPosition="0">
        <references count="3">
          <reference field="0" count="1" selected="0">
            <x v="1137"/>
          </reference>
          <reference field="5" count="1">
            <x v="1167"/>
          </reference>
          <reference field="31" count="1" selected="0">
            <x v="3"/>
          </reference>
        </references>
      </pivotArea>
    </format>
    <format dxfId="64400">
      <pivotArea dataOnly="0" labelOnly="1" outline="0" fieldPosition="0">
        <references count="3">
          <reference field="0" count="1" selected="0">
            <x v="1141"/>
          </reference>
          <reference field="5" count="1">
            <x v="1694"/>
          </reference>
          <reference field="31" count="1" selected="0">
            <x v="3"/>
          </reference>
        </references>
      </pivotArea>
    </format>
    <format dxfId="64399">
      <pivotArea dataOnly="0" labelOnly="1" outline="0" fieldPosition="0">
        <references count="3">
          <reference field="0" count="1" selected="0">
            <x v="1142"/>
          </reference>
          <reference field="5" count="1">
            <x v="1695"/>
          </reference>
          <reference field="31" count="1" selected="0">
            <x v="3"/>
          </reference>
        </references>
      </pivotArea>
    </format>
    <format dxfId="64398">
      <pivotArea dataOnly="0" labelOnly="1" outline="0" fieldPosition="0">
        <references count="3">
          <reference field="0" count="1" selected="0">
            <x v="1143"/>
          </reference>
          <reference field="5" count="1">
            <x v="1461"/>
          </reference>
          <reference field="31" count="1" selected="0">
            <x v="3"/>
          </reference>
        </references>
      </pivotArea>
    </format>
    <format dxfId="64397">
      <pivotArea dataOnly="0" labelOnly="1" outline="0" fieldPosition="0">
        <references count="3">
          <reference field="0" count="1" selected="0">
            <x v="1152"/>
          </reference>
          <reference field="5" count="1">
            <x v="1198"/>
          </reference>
          <reference field="31" count="1" selected="0">
            <x v="3"/>
          </reference>
        </references>
      </pivotArea>
    </format>
    <format dxfId="64396">
      <pivotArea dataOnly="0" labelOnly="1" outline="0" fieldPosition="0">
        <references count="3">
          <reference field="0" count="1" selected="0">
            <x v="1156"/>
          </reference>
          <reference field="5" count="1">
            <x v="1202"/>
          </reference>
          <reference field="31" count="1" selected="0">
            <x v="3"/>
          </reference>
        </references>
      </pivotArea>
    </format>
    <format dxfId="64395">
      <pivotArea dataOnly="0" labelOnly="1" outline="0" fieldPosition="0">
        <references count="3">
          <reference field="0" count="1" selected="0">
            <x v="1170"/>
          </reference>
          <reference field="5" count="1">
            <x v="1219"/>
          </reference>
          <reference field="31" count="1" selected="0">
            <x v="3"/>
          </reference>
        </references>
      </pivotArea>
    </format>
    <format dxfId="64394">
      <pivotArea dataOnly="0" labelOnly="1" outline="0" fieldPosition="0">
        <references count="3">
          <reference field="0" count="1" selected="0">
            <x v="1184"/>
          </reference>
          <reference field="5" count="1">
            <x v="1233"/>
          </reference>
          <reference field="31" count="1" selected="0">
            <x v="3"/>
          </reference>
        </references>
      </pivotArea>
    </format>
    <format dxfId="64393">
      <pivotArea dataOnly="0" labelOnly="1" outline="0" fieldPosition="0">
        <references count="3">
          <reference field="0" count="1" selected="0">
            <x v="1195"/>
          </reference>
          <reference field="5" count="1">
            <x v="1249"/>
          </reference>
          <reference field="31" count="1" selected="0">
            <x v="3"/>
          </reference>
        </references>
      </pivotArea>
    </format>
    <format dxfId="64392">
      <pivotArea dataOnly="0" labelOnly="1" outline="0" fieldPosition="0">
        <references count="3">
          <reference field="0" count="1" selected="0">
            <x v="1196"/>
          </reference>
          <reference field="5" count="1">
            <x v="1250"/>
          </reference>
          <reference field="31" count="1" selected="0">
            <x v="3"/>
          </reference>
        </references>
      </pivotArea>
    </format>
    <format dxfId="64391">
      <pivotArea dataOnly="0" labelOnly="1" outline="0" fieldPosition="0">
        <references count="3">
          <reference field="0" count="1" selected="0">
            <x v="1198"/>
          </reference>
          <reference field="5" count="1">
            <x v="1252"/>
          </reference>
          <reference field="31" count="1" selected="0">
            <x v="3"/>
          </reference>
        </references>
      </pivotArea>
    </format>
    <format dxfId="64390">
      <pivotArea dataOnly="0" labelOnly="1" outline="0" fieldPosition="0">
        <references count="3">
          <reference field="0" count="1" selected="0">
            <x v="1199"/>
          </reference>
          <reference field="5" count="1">
            <x v="1253"/>
          </reference>
          <reference field="31" count="1" selected="0">
            <x v="3"/>
          </reference>
        </references>
      </pivotArea>
    </format>
    <format dxfId="64389">
      <pivotArea dataOnly="0" labelOnly="1" outline="0" fieldPosition="0">
        <references count="3">
          <reference field="0" count="1" selected="0">
            <x v="1202"/>
          </reference>
          <reference field="5" count="1">
            <x v="1256"/>
          </reference>
          <reference field="31" count="1" selected="0">
            <x v="3"/>
          </reference>
        </references>
      </pivotArea>
    </format>
    <format dxfId="64388">
      <pivotArea dataOnly="0" labelOnly="1" outline="0" fieldPosition="0">
        <references count="3">
          <reference field="0" count="1" selected="0">
            <x v="1204"/>
          </reference>
          <reference field="5" count="1">
            <x v="1258"/>
          </reference>
          <reference field="31" count="1" selected="0">
            <x v="3"/>
          </reference>
        </references>
      </pivotArea>
    </format>
    <format dxfId="64387">
      <pivotArea dataOnly="0" labelOnly="1" outline="0" fieldPosition="0">
        <references count="3">
          <reference field="0" count="1" selected="0">
            <x v="1207"/>
          </reference>
          <reference field="5" count="1">
            <x v="1261"/>
          </reference>
          <reference field="31" count="1" selected="0">
            <x v="3"/>
          </reference>
        </references>
      </pivotArea>
    </format>
    <format dxfId="64386">
      <pivotArea dataOnly="0" labelOnly="1" outline="0" fieldPosition="0">
        <references count="3">
          <reference field="0" count="1" selected="0">
            <x v="1208"/>
          </reference>
          <reference field="5" count="1">
            <x v="1262"/>
          </reference>
          <reference field="31" count="1" selected="0">
            <x v="3"/>
          </reference>
        </references>
      </pivotArea>
    </format>
    <format dxfId="64385">
      <pivotArea dataOnly="0" labelOnly="1" outline="0" fieldPosition="0">
        <references count="3">
          <reference field="0" count="1" selected="0">
            <x v="1236"/>
          </reference>
          <reference field="5" count="1">
            <x v="1293"/>
          </reference>
          <reference field="31" count="1" selected="0">
            <x v="3"/>
          </reference>
        </references>
      </pivotArea>
    </format>
    <format dxfId="64384">
      <pivotArea dataOnly="0" labelOnly="1" outline="0" fieldPosition="0">
        <references count="3">
          <reference field="0" count="1" selected="0">
            <x v="1237"/>
          </reference>
          <reference field="5" count="1">
            <x v="1294"/>
          </reference>
          <reference field="31" count="1" selected="0">
            <x v="3"/>
          </reference>
        </references>
      </pivotArea>
    </format>
    <format dxfId="64383">
      <pivotArea dataOnly="0" labelOnly="1" outline="0" fieldPosition="0">
        <references count="3">
          <reference field="0" count="1" selected="0">
            <x v="1270"/>
          </reference>
          <reference field="5" count="1">
            <x v="1327"/>
          </reference>
          <reference field="31" count="1" selected="0">
            <x v="3"/>
          </reference>
        </references>
      </pivotArea>
    </format>
    <format dxfId="64382">
      <pivotArea dataOnly="0" labelOnly="1" outline="0" fieldPosition="0">
        <references count="3">
          <reference field="0" count="1" selected="0">
            <x v="1279"/>
          </reference>
          <reference field="5" count="1">
            <x v="1331"/>
          </reference>
          <reference field="31" count="1" selected="0">
            <x v="3"/>
          </reference>
        </references>
      </pivotArea>
    </format>
    <format dxfId="64381">
      <pivotArea dataOnly="0" labelOnly="1" outline="0" fieldPosition="0">
        <references count="3">
          <reference field="0" count="1" selected="0">
            <x v="1283"/>
          </reference>
          <reference field="5" count="1">
            <x v="1335"/>
          </reference>
          <reference field="31" count="1" selected="0">
            <x v="3"/>
          </reference>
        </references>
      </pivotArea>
    </format>
    <format dxfId="64380">
      <pivotArea dataOnly="0" labelOnly="1" outline="0" fieldPosition="0">
        <references count="3">
          <reference field="0" count="1" selected="0">
            <x v="1290"/>
          </reference>
          <reference field="5" count="1">
            <x v="1343"/>
          </reference>
          <reference field="31" count="1" selected="0">
            <x v="3"/>
          </reference>
        </references>
      </pivotArea>
    </format>
    <format dxfId="64379">
      <pivotArea dataOnly="0" labelOnly="1" outline="0" fieldPosition="0">
        <references count="3">
          <reference field="0" count="1" selected="0">
            <x v="1291"/>
          </reference>
          <reference field="5" count="1">
            <x v="1344"/>
          </reference>
          <reference field="31" count="1" selected="0">
            <x v="3"/>
          </reference>
        </references>
      </pivotArea>
    </format>
    <format dxfId="64378">
      <pivotArea dataOnly="0" labelOnly="1" outline="0" fieldPosition="0">
        <references count="3">
          <reference field="0" count="1" selected="0">
            <x v="1292"/>
          </reference>
          <reference field="5" count="1">
            <x v="1345"/>
          </reference>
          <reference field="31" count="1" selected="0">
            <x v="3"/>
          </reference>
        </references>
      </pivotArea>
    </format>
    <format dxfId="64377">
      <pivotArea dataOnly="0" labelOnly="1" outline="0" fieldPosition="0">
        <references count="3">
          <reference field="0" count="1" selected="0">
            <x v="1293"/>
          </reference>
          <reference field="5" count="1">
            <x v="1346"/>
          </reference>
          <reference field="31" count="1" selected="0">
            <x v="3"/>
          </reference>
        </references>
      </pivotArea>
    </format>
    <format dxfId="64376">
      <pivotArea dataOnly="0" labelOnly="1" outline="0" fieldPosition="0">
        <references count="3">
          <reference field="0" count="1" selected="0">
            <x v="1294"/>
          </reference>
          <reference field="5" count="1">
            <x v="1347"/>
          </reference>
          <reference field="31" count="1" selected="0">
            <x v="3"/>
          </reference>
        </references>
      </pivotArea>
    </format>
    <format dxfId="64375">
      <pivotArea dataOnly="0" labelOnly="1" outline="0" fieldPosition="0">
        <references count="3">
          <reference field="0" count="1" selected="0">
            <x v="1295"/>
          </reference>
          <reference field="5" count="1">
            <x v="1348"/>
          </reference>
          <reference field="31" count="1" selected="0">
            <x v="3"/>
          </reference>
        </references>
      </pivotArea>
    </format>
    <format dxfId="64374">
      <pivotArea dataOnly="0" labelOnly="1" outline="0" fieldPosition="0">
        <references count="3">
          <reference field="0" count="1" selected="0">
            <x v="1296"/>
          </reference>
          <reference field="5" count="1">
            <x v="1349"/>
          </reference>
          <reference field="31" count="1" selected="0">
            <x v="3"/>
          </reference>
        </references>
      </pivotArea>
    </format>
    <format dxfId="64373">
      <pivotArea dataOnly="0" labelOnly="1" outline="0" fieldPosition="0">
        <references count="3">
          <reference field="0" count="1" selected="0">
            <x v="1301"/>
          </reference>
          <reference field="5" count="1">
            <x v="1355"/>
          </reference>
          <reference field="31" count="1" selected="0">
            <x v="3"/>
          </reference>
        </references>
      </pivotArea>
    </format>
    <format dxfId="64372">
      <pivotArea dataOnly="0" labelOnly="1" outline="0" fieldPosition="0">
        <references count="3">
          <reference field="0" count="1" selected="0">
            <x v="1302"/>
          </reference>
          <reference field="5" count="1">
            <x v="1703"/>
          </reference>
          <reference field="31" count="1" selected="0">
            <x v="3"/>
          </reference>
        </references>
      </pivotArea>
    </format>
    <format dxfId="64371">
      <pivotArea dataOnly="0" labelOnly="1" outline="0" fieldPosition="0">
        <references count="3">
          <reference field="0" count="1" selected="0">
            <x v="1313"/>
          </reference>
          <reference field="5" count="1">
            <x v="1381"/>
          </reference>
          <reference field="31" count="1" selected="0">
            <x v="3"/>
          </reference>
        </references>
      </pivotArea>
    </format>
    <format dxfId="64370">
      <pivotArea dataOnly="0" labelOnly="1" outline="0" fieldPosition="0">
        <references count="3">
          <reference field="0" count="1" selected="0">
            <x v="1325"/>
          </reference>
          <reference field="5" count="1">
            <x v="1393"/>
          </reference>
          <reference field="31" count="1" selected="0">
            <x v="3"/>
          </reference>
        </references>
      </pivotArea>
    </format>
    <format dxfId="64369">
      <pivotArea dataOnly="0" labelOnly="1" outline="0" fieldPosition="0">
        <references count="3">
          <reference field="0" count="1" selected="0">
            <x v="1326"/>
          </reference>
          <reference field="5" count="1">
            <x v="1394"/>
          </reference>
          <reference field="31" count="1" selected="0">
            <x v="3"/>
          </reference>
        </references>
      </pivotArea>
    </format>
    <format dxfId="64368">
      <pivotArea dataOnly="0" labelOnly="1" outline="0" fieldPosition="0">
        <references count="3">
          <reference field="0" count="1" selected="0">
            <x v="1328"/>
          </reference>
          <reference field="5" count="1">
            <x v="1396"/>
          </reference>
          <reference field="31" count="1" selected="0">
            <x v="3"/>
          </reference>
        </references>
      </pivotArea>
    </format>
    <format dxfId="64367">
      <pivotArea dataOnly="0" labelOnly="1" outline="0" fieldPosition="0">
        <references count="3">
          <reference field="0" count="1" selected="0">
            <x v="1329"/>
          </reference>
          <reference field="5" count="1">
            <x v="1397"/>
          </reference>
          <reference field="31" count="1" selected="0">
            <x v="3"/>
          </reference>
        </references>
      </pivotArea>
    </format>
    <format dxfId="64366">
      <pivotArea dataOnly="0" labelOnly="1" outline="0" fieldPosition="0">
        <references count="3">
          <reference field="0" count="1" selected="0">
            <x v="1339"/>
          </reference>
          <reference field="5" count="1">
            <x v="1407"/>
          </reference>
          <reference field="31" count="1" selected="0">
            <x v="3"/>
          </reference>
        </references>
      </pivotArea>
    </format>
    <format dxfId="64365">
      <pivotArea dataOnly="0" labelOnly="1" outline="0" fieldPosition="0">
        <references count="3">
          <reference field="0" count="1" selected="0">
            <x v="1348"/>
          </reference>
          <reference field="5" count="1">
            <x v="1417"/>
          </reference>
          <reference field="31" count="1" selected="0">
            <x v="3"/>
          </reference>
        </references>
      </pivotArea>
    </format>
    <format dxfId="64364">
      <pivotArea dataOnly="0" labelOnly="1" outline="0" fieldPosition="0">
        <references count="3">
          <reference field="0" count="1" selected="0">
            <x v="1362"/>
          </reference>
          <reference field="5" count="1">
            <x v="1436"/>
          </reference>
          <reference field="31" count="1" selected="0">
            <x v="3"/>
          </reference>
        </references>
      </pivotArea>
    </format>
    <format dxfId="64363">
      <pivotArea dataOnly="0" labelOnly="1" outline="0" fieldPosition="0">
        <references count="3">
          <reference field="0" count="1" selected="0">
            <x v="1363"/>
          </reference>
          <reference field="5" count="1">
            <x v="1437"/>
          </reference>
          <reference field="31" count="1" selected="0">
            <x v="3"/>
          </reference>
        </references>
      </pivotArea>
    </format>
    <format dxfId="64362">
      <pivotArea dataOnly="0" labelOnly="1" outline="0" fieldPosition="0">
        <references count="3">
          <reference field="0" count="1" selected="0">
            <x v="1364"/>
          </reference>
          <reference field="5" count="1">
            <x v="1438"/>
          </reference>
          <reference field="31" count="1" selected="0">
            <x v="3"/>
          </reference>
        </references>
      </pivotArea>
    </format>
    <format dxfId="64361">
      <pivotArea dataOnly="0" labelOnly="1" outline="0" fieldPosition="0">
        <references count="3">
          <reference field="0" count="1" selected="0">
            <x v="1365"/>
          </reference>
          <reference field="5" count="1">
            <x v="1439"/>
          </reference>
          <reference field="31" count="1" selected="0">
            <x v="3"/>
          </reference>
        </references>
      </pivotArea>
    </format>
    <format dxfId="64360">
      <pivotArea dataOnly="0" labelOnly="1" outline="0" fieldPosition="0">
        <references count="3">
          <reference field="0" count="1" selected="0">
            <x v="1370"/>
          </reference>
          <reference field="5" count="1">
            <x v="1444"/>
          </reference>
          <reference field="31" count="1" selected="0">
            <x v="3"/>
          </reference>
        </references>
      </pivotArea>
    </format>
    <format dxfId="64359">
      <pivotArea dataOnly="0" labelOnly="1" outline="0" fieldPosition="0">
        <references count="3">
          <reference field="0" count="1" selected="0">
            <x v="1371"/>
          </reference>
          <reference field="5" count="1">
            <x v="1445"/>
          </reference>
          <reference field="31" count="1" selected="0">
            <x v="3"/>
          </reference>
        </references>
      </pivotArea>
    </format>
    <format dxfId="64358">
      <pivotArea dataOnly="0" labelOnly="1" outline="0" fieldPosition="0">
        <references count="3">
          <reference field="0" count="1" selected="0">
            <x v="1373"/>
          </reference>
          <reference field="5" count="1">
            <x v="1447"/>
          </reference>
          <reference field="31" count="1" selected="0">
            <x v="3"/>
          </reference>
        </references>
      </pivotArea>
    </format>
    <format dxfId="64357">
      <pivotArea dataOnly="0" labelOnly="1" outline="0" fieldPosition="0">
        <references count="3">
          <reference field="0" count="1" selected="0">
            <x v="1374"/>
          </reference>
          <reference field="5" count="1">
            <x v="1448"/>
          </reference>
          <reference field="31" count="1" selected="0">
            <x v="3"/>
          </reference>
        </references>
      </pivotArea>
    </format>
    <format dxfId="64356">
      <pivotArea dataOnly="0" labelOnly="1" outline="0" fieldPosition="0">
        <references count="3">
          <reference field="0" count="1" selected="0">
            <x v="1375"/>
          </reference>
          <reference field="5" count="1">
            <x v="1449"/>
          </reference>
          <reference field="31" count="1" selected="0">
            <x v="3"/>
          </reference>
        </references>
      </pivotArea>
    </format>
    <format dxfId="64355">
      <pivotArea dataOnly="0" labelOnly="1" outline="0" fieldPosition="0">
        <references count="3">
          <reference field="0" count="1" selected="0">
            <x v="1376"/>
          </reference>
          <reference field="5" count="1">
            <x v="1450"/>
          </reference>
          <reference field="31" count="1" selected="0">
            <x v="3"/>
          </reference>
        </references>
      </pivotArea>
    </format>
    <format dxfId="64354">
      <pivotArea dataOnly="0" labelOnly="1" outline="0" fieldPosition="0">
        <references count="3">
          <reference field="0" count="1" selected="0">
            <x v="1377"/>
          </reference>
          <reference field="5" count="1">
            <x v="1451"/>
          </reference>
          <reference field="31" count="1" selected="0">
            <x v="3"/>
          </reference>
        </references>
      </pivotArea>
    </format>
    <format dxfId="64353">
      <pivotArea dataOnly="0" labelOnly="1" outline="0" fieldPosition="0">
        <references count="3">
          <reference field="0" count="1" selected="0">
            <x v="1378"/>
          </reference>
          <reference field="5" count="1">
            <x v="1452"/>
          </reference>
          <reference field="31" count="1" selected="0">
            <x v="3"/>
          </reference>
        </references>
      </pivotArea>
    </format>
    <format dxfId="64352">
      <pivotArea dataOnly="0" labelOnly="1" outline="0" fieldPosition="0">
        <references count="3">
          <reference field="0" count="1" selected="0">
            <x v="1379"/>
          </reference>
          <reference field="5" count="1">
            <x v="1453"/>
          </reference>
          <reference field="31" count="1" selected="0">
            <x v="3"/>
          </reference>
        </references>
      </pivotArea>
    </format>
    <format dxfId="64351">
      <pivotArea dataOnly="0" labelOnly="1" outline="0" fieldPosition="0">
        <references count="3">
          <reference field="0" count="1" selected="0">
            <x v="1380"/>
          </reference>
          <reference field="5" count="1">
            <x v="1454"/>
          </reference>
          <reference field="31" count="1" selected="0">
            <x v="3"/>
          </reference>
        </references>
      </pivotArea>
    </format>
    <format dxfId="64350">
      <pivotArea dataOnly="0" labelOnly="1" outline="0" fieldPosition="0">
        <references count="3">
          <reference field="0" count="1" selected="0">
            <x v="1383"/>
          </reference>
          <reference field="5" count="1">
            <x v="1457"/>
          </reference>
          <reference field="31" count="1" selected="0">
            <x v="3"/>
          </reference>
        </references>
      </pivotArea>
    </format>
    <format dxfId="64349">
      <pivotArea dataOnly="0" labelOnly="1" outline="0" fieldPosition="0">
        <references count="3">
          <reference field="0" count="1" selected="0">
            <x v="1385"/>
          </reference>
          <reference field="5" count="1">
            <x v="1482"/>
          </reference>
          <reference field="31" count="1" selected="0">
            <x v="3"/>
          </reference>
        </references>
      </pivotArea>
    </format>
    <format dxfId="64348">
      <pivotArea dataOnly="0" labelOnly="1" outline="0" fieldPosition="0">
        <references count="3">
          <reference field="0" count="1" selected="0">
            <x v="1388"/>
          </reference>
          <reference field="5" count="1">
            <x v="1485"/>
          </reference>
          <reference field="31" count="1" selected="0">
            <x v="3"/>
          </reference>
        </references>
      </pivotArea>
    </format>
    <format dxfId="64347">
      <pivotArea dataOnly="0" labelOnly="1" outline="0" fieldPosition="0">
        <references count="3">
          <reference field="0" count="1" selected="0">
            <x v="1393"/>
          </reference>
          <reference field="5" count="1">
            <x v="1490"/>
          </reference>
          <reference field="31" count="1" selected="0">
            <x v="3"/>
          </reference>
        </references>
      </pivotArea>
    </format>
    <format dxfId="64346">
      <pivotArea dataOnly="0" labelOnly="1" outline="0" fieldPosition="0">
        <references count="3">
          <reference field="0" count="1" selected="0">
            <x v="1394"/>
          </reference>
          <reference field="5" count="1">
            <x v="1491"/>
          </reference>
          <reference field="31" count="1" selected="0">
            <x v="3"/>
          </reference>
        </references>
      </pivotArea>
    </format>
    <format dxfId="64345">
      <pivotArea dataOnly="0" labelOnly="1" outline="0" fieldPosition="0">
        <references count="3">
          <reference field="0" count="1" selected="0">
            <x v="1395"/>
          </reference>
          <reference field="5" count="1">
            <x v="1492"/>
          </reference>
          <reference field="31" count="1" selected="0">
            <x v="3"/>
          </reference>
        </references>
      </pivotArea>
    </format>
    <format dxfId="64344">
      <pivotArea dataOnly="0" labelOnly="1" outline="0" fieldPosition="0">
        <references count="3">
          <reference field="0" count="1" selected="0">
            <x v="1396"/>
          </reference>
          <reference field="5" count="1">
            <x v="1493"/>
          </reference>
          <reference field="31" count="1" selected="0">
            <x v="3"/>
          </reference>
        </references>
      </pivotArea>
    </format>
    <format dxfId="64343">
      <pivotArea dataOnly="0" labelOnly="1" outline="0" fieldPosition="0">
        <references count="3">
          <reference field="0" count="1" selected="0">
            <x v="1398"/>
          </reference>
          <reference field="5" count="1">
            <x v="1495"/>
          </reference>
          <reference field="31" count="1" selected="0">
            <x v="3"/>
          </reference>
        </references>
      </pivotArea>
    </format>
    <format dxfId="64342">
      <pivotArea dataOnly="0" labelOnly="1" outline="0" fieldPosition="0">
        <references count="3">
          <reference field="0" count="1" selected="0">
            <x v="1401"/>
          </reference>
          <reference field="5" count="1">
            <x v="1498"/>
          </reference>
          <reference field="31" count="1" selected="0">
            <x v="3"/>
          </reference>
        </references>
      </pivotArea>
    </format>
    <format dxfId="64341">
      <pivotArea dataOnly="0" labelOnly="1" outline="0" fieldPosition="0">
        <references count="3">
          <reference field="0" count="1" selected="0">
            <x v="1402"/>
          </reference>
          <reference field="5" count="1">
            <x v="1499"/>
          </reference>
          <reference field="31" count="1" selected="0">
            <x v="3"/>
          </reference>
        </references>
      </pivotArea>
    </format>
    <format dxfId="64340">
      <pivotArea dataOnly="0" labelOnly="1" outline="0" fieldPosition="0">
        <references count="3">
          <reference field="0" count="1" selected="0">
            <x v="1403"/>
          </reference>
          <reference field="5" count="1">
            <x v="1500"/>
          </reference>
          <reference field="31" count="1" selected="0">
            <x v="3"/>
          </reference>
        </references>
      </pivotArea>
    </format>
    <format dxfId="64339">
      <pivotArea dataOnly="0" labelOnly="1" outline="0" fieldPosition="0">
        <references count="3">
          <reference field="0" count="1" selected="0">
            <x v="1404"/>
          </reference>
          <reference field="5" count="1">
            <x v="1501"/>
          </reference>
          <reference field="31" count="1" selected="0">
            <x v="3"/>
          </reference>
        </references>
      </pivotArea>
    </format>
    <format dxfId="64338">
      <pivotArea dataOnly="0" labelOnly="1" outline="0" fieldPosition="0">
        <references count="3">
          <reference field="0" count="1" selected="0">
            <x v="1405"/>
          </reference>
          <reference field="5" count="1">
            <x v="1502"/>
          </reference>
          <reference field="31" count="1" selected="0">
            <x v="3"/>
          </reference>
        </references>
      </pivotArea>
    </format>
    <format dxfId="64337">
      <pivotArea dataOnly="0" labelOnly="1" outline="0" fieldPosition="0">
        <references count="3">
          <reference field="0" count="1" selected="0">
            <x v="1407"/>
          </reference>
          <reference field="5" count="1">
            <x v="1504"/>
          </reference>
          <reference field="31" count="1" selected="0">
            <x v="3"/>
          </reference>
        </references>
      </pivotArea>
    </format>
    <format dxfId="64336">
      <pivotArea dataOnly="0" labelOnly="1" outline="0" fieldPosition="0">
        <references count="3">
          <reference field="0" count="1" selected="0">
            <x v="1408"/>
          </reference>
          <reference field="5" count="1">
            <x v="1505"/>
          </reference>
          <reference field="31" count="1" selected="0">
            <x v="3"/>
          </reference>
        </references>
      </pivotArea>
    </format>
    <format dxfId="64335">
      <pivotArea dataOnly="0" labelOnly="1" outline="0" fieldPosition="0">
        <references count="3">
          <reference field="0" count="1" selected="0">
            <x v="1411"/>
          </reference>
          <reference field="5" count="1">
            <x v="1508"/>
          </reference>
          <reference field="31" count="1" selected="0">
            <x v="3"/>
          </reference>
        </references>
      </pivotArea>
    </format>
    <format dxfId="64334">
      <pivotArea dataOnly="0" labelOnly="1" outline="0" fieldPosition="0">
        <references count="3">
          <reference field="0" count="1" selected="0">
            <x v="1412"/>
          </reference>
          <reference field="5" count="1">
            <x v="1509"/>
          </reference>
          <reference field="31" count="1" selected="0">
            <x v="3"/>
          </reference>
        </references>
      </pivotArea>
    </format>
    <format dxfId="64333">
      <pivotArea dataOnly="0" labelOnly="1" outline="0" fieldPosition="0">
        <references count="3">
          <reference field="0" count="1" selected="0">
            <x v="1413"/>
          </reference>
          <reference field="5" count="1">
            <x v="1510"/>
          </reference>
          <reference field="31" count="1" selected="0">
            <x v="3"/>
          </reference>
        </references>
      </pivotArea>
    </format>
    <format dxfId="64332">
      <pivotArea dataOnly="0" labelOnly="1" outline="0" fieldPosition="0">
        <references count="3">
          <reference field="0" count="1" selected="0">
            <x v="1414"/>
          </reference>
          <reference field="5" count="1">
            <x v="1511"/>
          </reference>
          <reference field="31" count="1" selected="0">
            <x v="3"/>
          </reference>
        </references>
      </pivotArea>
    </format>
    <format dxfId="64331">
      <pivotArea dataOnly="0" labelOnly="1" outline="0" fieldPosition="0">
        <references count="3">
          <reference field="0" count="1" selected="0">
            <x v="1415"/>
          </reference>
          <reference field="5" count="1">
            <x v="1512"/>
          </reference>
          <reference field="31" count="1" selected="0">
            <x v="3"/>
          </reference>
        </references>
      </pivotArea>
    </format>
    <format dxfId="64330">
      <pivotArea dataOnly="0" labelOnly="1" outline="0" fieldPosition="0">
        <references count="3">
          <reference field="0" count="1" selected="0">
            <x v="1416"/>
          </reference>
          <reference field="5" count="1">
            <x v="1513"/>
          </reference>
          <reference field="31" count="1" selected="0">
            <x v="3"/>
          </reference>
        </references>
      </pivotArea>
    </format>
    <format dxfId="64329">
      <pivotArea dataOnly="0" labelOnly="1" outline="0" fieldPosition="0">
        <references count="3">
          <reference field="0" count="1" selected="0">
            <x v="1417"/>
          </reference>
          <reference field="5" count="1">
            <x v="1514"/>
          </reference>
          <reference field="31" count="1" selected="0">
            <x v="3"/>
          </reference>
        </references>
      </pivotArea>
    </format>
    <format dxfId="64328">
      <pivotArea dataOnly="0" labelOnly="1" outline="0" fieldPosition="0">
        <references count="3">
          <reference field="0" count="1" selected="0">
            <x v="1418"/>
          </reference>
          <reference field="5" count="1">
            <x v="1515"/>
          </reference>
          <reference field="31" count="1" selected="0">
            <x v="3"/>
          </reference>
        </references>
      </pivotArea>
    </format>
    <format dxfId="64327">
      <pivotArea dataOnly="0" labelOnly="1" outline="0" fieldPosition="0">
        <references count="3">
          <reference field="0" count="1" selected="0">
            <x v="1419"/>
          </reference>
          <reference field="5" count="1">
            <x v="1516"/>
          </reference>
          <reference field="31" count="1" selected="0">
            <x v="3"/>
          </reference>
        </references>
      </pivotArea>
    </format>
    <format dxfId="64326">
      <pivotArea dataOnly="0" labelOnly="1" outline="0" fieldPosition="0">
        <references count="3">
          <reference field="0" count="1" selected="0">
            <x v="1420"/>
          </reference>
          <reference field="5" count="1">
            <x v="1517"/>
          </reference>
          <reference field="31" count="1" selected="0">
            <x v="3"/>
          </reference>
        </references>
      </pivotArea>
    </format>
    <format dxfId="64325">
      <pivotArea dataOnly="0" labelOnly="1" outline="0" fieldPosition="0">
        <references count="3">
          <reference field="0" count="1" selected="0">
            <x v="1421"/>
          </reference>
          <reference field="5" count="1">
            <x v="1518"/>
          </reference>
          <reference field="31" count="1" selected="0">
            <x v="3"/>
          </reference>
        </references>
      </pivotArea>
    </format>
    <format dxfId="64324">
      <pivotArea dataOnly="0" labelOnly="1" outline="0" fieldPosition="0">
        <references count="3">
          <reference field="0" count="1" selected="0">
            <x v="1424"/>
          </reference>
          <reference field="5" count="1">
            <x v="1521"/>
          </reference>
          <reference field="31" count="1" selected="0">
            <x v="3"/>
          </reference>
        </references>
      </pivotArea>
    </format>
    <format dxfId="64323">
      <pivotArea dataOnly="0" labelOnly="1" outline="0" fieldPosition="0">
        <references count="3">
          <reference field="0" count="1" selected="0">
            <x v="1425"/>
          </reference>
          <reference field="5" count="1">
            <x v="1522"/>
          </reference>
          <reference field="31" count="1" selected="0">
            <x v="3"/>
          </reference>
        </references>
      </pivotArea>
    </format>
    <format dxfId="64322">
      <pivotArea dataOnly="0" labelOnly="1" outline="0" fieldPosition="0">
        <references count="3">
          <reference field="0" count="1" selected="0">
            <x v="1426"/>
          </reference>
          <reference field="5" count="1">
            <x v="1523"/>
          </reference>
          <reference field="31" count="1" selected="0">
            <x v="3"/>
          </reference>
        </references>
      </pivotArea>
    </format>
    <format dxfId="64321">
      <pivotArea dataOnly="0" labelOnly="1" outline="0" fieldPosition="0">
        <references count="3">
          <reference field="0" count="1" selected="0">
            <x v="1428"/>
          </reference>
          <reference field="5" count="1">
            <x v="1525"/>
          </reference>
          <reference field="31" count="1" selected="0">
            <x v="3"/>
          </reference>
        </references>
      </pivotArea>
    </format>
    <format dxfId="64320">
      <pivotArea dataOnly="0" labelOnly="1" outline="0" fieldPosition="0">
        <references count="3">
          <reference field="0" count="1" selected="0">
            <x v="1433"/>
          </reference>
          <reference field="5" count="1">
            <x v="1530"/>
          </reference>
          <reference field="31" count="1" selected="0">
            <x v="3"/>
          </reference>
        </references>
      </pivotArea>
    </format>
    <format dxfId="64319">
      <pivotArea dataOnly="0" labelOnly="1" outline="0" fieldPosition="0">
        <references count="3">
          <reference field="0" count="1" selected="0">
            <x v="1434"/>
          </reference>
          <reference field="5" count="1">
            <x v="1531"/>
          </reference>
          <reference field="31" count="1" selected="0">
            <x v="3"/>
          </reference>
        </references>
      </pivotArea>
    </format>
    <format dxfId="64318">
      <pivotArea dataOnly="0" labelOnly="1" outline="0" fieldPosition="0">
        <references count="3">
          <reference field="0" count="1" selected="0">
            <x v="1435"/>
          </reference>
          <reference field="5" count="1">
            <x v="1532"/>
          </reference>
          <reference field="31" count="1" selected="0">
            <x v="3"/>
          </reference>
        </references>
      </pivotArea>
    </format>
    <format dxfId="64317">
      <pivotArea dataOnly="0" labelOnly="1" outline="0" fieldPosition="0">
        <references count="3">
          <reference field="0" count="1" selected="0">
            <x v="1436"/>
          </reference>
          <reference field="5" count="1">
            <x v="1533"/>
          </reference>
          <reference field="31" count="1" selected="0">
            <x v="3"/>
          </reference>
        </references>
      </pivotArea>
    </format>
    <format dxfId="64316">
      <pivotArea dataOnly="0" labelOnly="1" outline="0" fieldPosition="0">
        <references count="3">
          <reference field="0" count="1" selected="0">
            <x v="1438"/>
          </reference>
          <reference field="5" count="1">
            <x v="1535"/>
          </reference>
          <reference field="31" count="1" selected="0">
            <x v="3"/>
          </reference>
        </references>
      </pivotArea>
    </format>
    <format dxfId="64315">
      <pivotArea dataOnly="0" labelOnly="1" outline="0" fieldPosition="0">
        <references count="3">
          <reference field="0" count="1" selected="0">
            <x v="1439"/>
          </reference>
          <reference field="5" count="1">
            <x v="1537"/>
          </reference>
          <reference field="31" count="1" selected="0">
            <x v="3"/>
          </reference>
        </references>
      </pivotArea>
    </format>
    <format dxfId="64314">
      <pivotArea dataOnly="0" labelOnly="1" outline="0" fieldPosition="0">
        <references count="3">
          <reference field="0" count="1" selected="0">
            <x v="1440"/>
          </reference>
          <reference field="5" count="1">
            <x v="1538"/>
          </reference>
          <reference field="31" count="1" selected="0">
            <x v="3"/>
          </reference>
        </references>
      </pivotArea>
    </format>
    <format dxfId="64313">
      <pivotArea dataOnly="0" labelOnly="1" outline="0" fieldPosition="0">
        <references count="3">
          <reference field="0" count="1" selected="0">
            <x v="1441"/>
          </reference>
          <reference field="5" count="1">
            <x v="1539"/>
          </reference>
          <reference field="31" count="1" selected="0">
            <x v="3"/>
          </reference>
        </references>
      </pivotArea>
    </format>
    <format dxfId="64312">
      <pivotArea dataOnly="0" labelOnly="1" outline="0" fieldPosition="0">
        <references count="3">
          <reference field="0" count="1" selected="0">
            <x v="1443"/>
          </reference>
          <reference field="5" count="1">
            <x v="1543"/>
          </reference>
          <reference field="31" count="1" selected="0">
            <x v="3"/>
          </reference>
        </references>
      </pivotArea>
    </format>
    <format dxfId="64311">
      <pivotArea dataOnly="0" labelOnly="1" outline="0" fieldPosition="0">
        <references count="3">
          <reference field="0" count="1" selected="0">
            <x v="1444"/>
          </reference>
          <reference field="5" count="1">
            <x v="1544"/>
          </reference>
          <reference field="31" count="1" selected="0">
            <x v="3"/>
          </reference>
        </references>
      </pivotArea>
    </format>
    <format dxfId="64310">
      <pivotArea dataOnly="0" labelOnly="1" outline="0" fieldPosition="0">
        <references count="3">
          <reference field="0" count="1" selected="0">
            <x v="1445"/>
          </reference>
          <reference field="5" count="1">
            <x v="1545"/>
          </reference>
          <reference field="31" count="1" selected="0">
            <x v="3"/>
          </reference>
        </references>
      </pivotArea>
    </format>
    <format dxfId="64309">
      <pivotArea dataOnly="0" labelOnly="1" outline="0" fieldPosition="0">
        <references count="3">
          <reference field="0" count="1" selected="0">
            <x v="1446"/>
          </reference>
          <reference field="5" count="1">
            <x v="1546"/>
          </reference>
          <reference field="31" count="1" selected="0">
            <x v="3"/>
          </reference>
        </references>
      </pivotArea>
    </format>
    <format dxfId="64308">
      <pivotArea dataOnly="0" labelOnly="1" outline="0" fieldPosition="0">
        <references count="3">
          <reference field="0" count="1" selected="0">
            <x v="1447"/>
          </reference>
          <reference field="5" count="1">
            <x v="1547"/>
          </reference>
          <reference field="31" count="1" selected="0">
            <x v="3"/>
          </reference>
        </references>
      </pivotArea>
    </format>
    <format dxfId="64307">
      <pivotArea dataOnly="0" labelOnly="1" outline="0" fieldPosition="0">
        <references count="3">
          <reference field="0" count="1" selected="0">
            <x v="1448"/>
          </reference>
          <reference field="5" count="1">
            <x v="1548"/>
          </reference>
          <reference field="31" count="1" selected="0">
            <x v="3"/>
          </reference>
        </references>
      </pivotArea>
    </format>
    <format dxfId="64306">
      <pivotArea dataOnly="0" labelOnly="1" outline="0" fieldPosition="0">
        <references count="3">
          <reference field="0" count="1" selected="0">
            <x v="1449"/>
          </reference>
          <reference field="5" count="1">
            <x v="1549"/>
          </reference>
          <reference field="31" count="1" selected="0">
            <x v="3"/>
          </reference>
        </references>
      </pivotArea>
    </format>
    <format dxfId="64305">
      <pivotArea dataOnly="0" labelOnly="1" outline="0" fieldPosition="0">
        <references count="3">
          <reference field="0" count="1" selected="0">
            <x v="1450"/>
          </reference>
          <reference field="5" count="1">
            <x v="1551"/>
          </reference>
          <reference field="31" count="1" selected="0">
            <x v="3"/>
          </reference>
        </references>
      </pivotArea>
    </format>
    <format dxfId="64304">
      <pivotArea dataOnly="0" labelOnly="1" outline="0" fieldPosition="0">
        <references count="3">
          <reference field="0" count="1" selected="0">
            <x v="1451"/>
          </reference>
          <reference field="5" count="1">
            <x v="1552"/>
          </reference>
          <reference field="31" count="1" selected="0">
            <x v="3"/>
          </reference>
        </references>
      </pivotArea>
    </format>
    <format dxfId="64303">
      <pivotArea dataOnly="0" labelOnly="1" outline="0" fieldPosition="0">
        <references count="3">
          <reference field="0" count="1" selected="0">
            <x v="1452"/>
          </reference>
          <reference field="5" count="1">
            <x v="1553"/>
          </reference>
          <reference field="31" count="1" selected="0">
            <x v="3"/>
          </reference>
        </references>
      </pivotArea>
    </format>
    <format dxfId="64302">
      <pivotArea dataOnly="0" labelOnly="1" outline="0" fieldPosition="0">
        <references count="3">
          <reference field="0" count="1" selected="0">
            <x v="1453"/>
          </reference>
          <reference field="5" count="1">
            <x v="1554"/>
          </reference>
          <reference field="31" count="1" selected="0">
            <x v="3"/>
          </reference>
        </references>
      </pivotArea>
    </format>
    <format dxfId="64301">
      <pivotArea dataOnly="0" labelOnly="1" outline="0" fieldPosition="0">
        <references count="3">
          <reference field="0" count="1" selected="0">
            <x v="1454"/>
          </reference>
          <reference field="5" count="1">
            <x v="1555"/>
          </reference>
          <reference field="31" count="1" selected="0">
            <x v="3"/>
          </reference>
        </references>
      </pivotArea>
    </format>
    <format dxfId="64300">
      <pivotArea dataOnly="0" labelOnly="1" outline="0" fieldPosition="0">
        <references count="3">
          <reference field="0" count="1" selected="0">
            <x v="1455"/>
          </reference>
          <reference field="5" count="1">
            <x v="1556"/>
          </reference>
          <reference field="31" count="1" selected="0">
            <x v="3"/>
          </reference>
        </references>
      </pivotArea>
    </format>
    <format dxfId="64299">
      <pivotArea dataOnly="0" labelOnly="1" outline="0" fieldPosition="0">
        <references count="3">
          <reference field="0" count="1" selected="0">
            <x v="1456"/>
          </reference>
          <reference field="5" count="1">
            <x v="1558"/>
          </reference>
          <reference field="31" count="1" selected="0">
            <x v="3"/>
          </reference>
        </references>
      </pivotArea>
    </format>
    <format dxfId="64298">
      <pivotArea dataOnly="0" labelOnly="1" outline="0" fieldPosition="0">
        <references count="3">
          <reference field="0" count="1" selected="0">
            <x v="1457"/>
          </reference>
          <reference field="5" count="1">
            <x v="1559"/>
          </reference>
          <reference field="31" count="1" selected="0">
            <x v="3"/>
          </reference>
        </references>
      </pivotArea>
    </format>
    <format dxfId="64297">
      <pivotArea dataOnly="0" labelOnly="1" outline="0" fieldPosition="0">
        <references count="3">
          <reference field="0" count="1" selected="0">
            <x v="1458"/>
          </reference>
          <reference field="5" count="1">
            <x v="1560"/>
          </reference>
          <reference field="31" count="1" selected="0">
            <x v="3"/>
          </reference>
        </references>
      </pivotArea>
    </format>
    <format dxfId="64296">
      <pivotArea dataOnly="0" labelOnly="1" outline="0" fieldPosition="0">
        <references count="3">
          <reference field="0" count="1" selected="0">
            <x v="1459"/>
          </reference>
          <reference field="5" count="1">
            <x v="1561"/>
          </reference>
          <reference field="31" count="1" selected="0">
            <x v="3"/>
          </reference>
        </references>
      </pivotArea>
    </format>
    <format dxfId="64295">
      <pivotArea dataOnly="0" labelOnly="1" outline="0" fieldPosition="0">
        <references count="3">
          <reference field="0" count="1" selected="0">
            <x v="1460"/>
          </reference>
          <reference field="5" count="1">
            <x v="1564"/>
          </reference>
          <reference field="31" count="1" selected="0">
            <x v="3"/>
          </reference>
        </references>
      </pivotArea>
    </format>
    <format dxfId="64294">
      <pivotArea dataOnly="0" labelOnly="1" outline="0" fieldPosition="0">
        <references count="3">
          <reference field="0" count="1" selected="0">
            <x v="1461"/>
          </reference>
          <reference field="5" count="1">
            <x v="1565"/>
          </reference>
          <reference field="31" count="1" selected="0">
            <x v="3"/>
          </reference>
        </references>
      </pivotArea>
    </format>
    <format dxfId="64293">
      <pivotArea dataOnly="0" labelOnly="1" outline="0" fieldPosition="0">
        <references count="3">
          <reference field="0" count="1" selected="0">
            <x v="1462"/>
          </reference>
          <reference field="5" count="1">
            <x v="1566"/>
          </reference>
          <reference field="31" count="1" selected="0">
            <x v="3"/>
          </reference>
        </references>
      </pivotArea>
    </format>
    <format dxfId="64292">
      <pivotArea dataOnly="0" labelOnly="1" outline="0" fieldPosition="0">
        <references count="3">
          <reference field="0" count="1" selected="0">
            <x v="1463"/>
          </reference>
          <reference field="5" count="1">
            <x v="1567"/>
          </reference>
          <reference field="31" count="1" selected="0">
            <x v="3"/>
          </reference>
        </references>
      </pivotArea>
    </format>
    <format dxfId="64291">
      <pivotArea dataOnly="0" labelOnly="1" outline="0" fieldPosition="0">
        <references count="3">
          <reference field="0" count="1" selected="0">
            <x v="1464"/>
          </reference>
          <reference field="5" count="1">
            <x v="1568"/>
          </reference>
          <reference field="31" count="1" selected="0">
            <x v="3"/>
          </reference>
        </references>
      </pivotArea>
    </format>
    <format dxfId="64290">
      <pivotArea dataOnly="0" labelOnly="1" outline="0" fieldPosition="0">
        <references count="3">
          <reference field="0" count="1" selected="0">
            <x v="1465"/>
          </reference>
          <reference field="5" count="1">
            <x v="1569"/>
          </reference>
          <reference field="31" count="1" selected="0">
            <x v="3"/>
          </reference>
        </references>
      </pivotArea>
    </format>
    <format dxfId="64289">
      <pivotArea dataOnly="0" labelOnly="1" outline="0" fieldPosition="0">
        <references count="3">
          <reference field="0" count="1" selected="0">
            <x v="1468"/>
          </reference>
          <reference field="5" count="1">
            <x v="1583"/>
          </reference>
          <reference field="31" count="1" selected="0">
            <x v="3"/>
          </reference>
        </references>
      </pivotArea>
    </format>
    <format dxfId="64288">
      <pivotArea dataOnly="0" labelOnly="1" outline="0" fieldPosition="0">
        <references count="3">
          <reference field="0" count="1" selected="0">
            <x v="1469"/>
          </reference>
          <reference field="5" count="1">
            <x v="1584"/>
          </reference>
          <reference field="31" count="1" selected="0">
            <x v="3"/>
          </reference>
        </references>
      </pivotArea>
    </format>
    <format dxfId="64287">
      <pivotArea dataOnly="0" labelOnly="1" outline="0" fieldPosition="0">
        <references count="3">
          <reference field="0" count="1" selected="0">
            <x v="1470"/>
          </reference>
          <reference field="5" count="1">
            <x v="1585"/>
          </reference>
          <reference field="31" count="1" selected="0">
            <x v="3"/>
          </reference>
        </references>
      </pivotArea>
    </format>
    <format dxfId="64286">
      <pivotArea dataOnly="0" labelOnly="1" outline="0" fieldPosition="0">
        <references count="3">
          <reference field="0" count="1" selected="0">
            <x v="1471"/>
          </reference>
          <reference field="5" count="1">
            <x v="1586"/>
          </reference>
          <reference field="31" count="1" selected="0">
            <x v="3"/>
          </reference>
        </references>
      </pivotArea>
    </format>
    <format dxfId="64285">
      <pivotArea dataOnly="0" labelOnly="1" outline="0" fieldPosition="0">
        <references count="3">
          <reference field="0" count="1" selected="0">
            <x v="1472"/>
          </reference>
          <reference field="5" count="1">
            <x v="1587"/>
          </reference>
          <reference field="31" count="1" selected="0">
            <x v="3"/>
          </reference>
        </references>
      </pivotArea>
    </format>
    <format dxfId="64284">
      <pivotArea dataOnly="0" labelOnly="1" outline="0" fieldPosition="0">
        <references count="3">
          <reference field="0" count="1" selected="0">
            <x v="1473"/>
          </reference>
          <reference field="5" count="1">
            <x v="1588"/>
          </reference>
          <reference field="31" count="1" selected="0">
            <x v="3"/>
          </reference>
        </references>
      </pivotArea>
    </format>
    <format dxfId="64283">
      <pivotArea dataOnly="0" labelOnly="1" outline="0" fieldPosition="0">
        <references count="3">
          <reference field="0" count="1" selected="0">
            <x v="1474"/>
          </reference>
          <reference field="5" count="1">
            <x v="1589"/>
          </reference>
          <reference field="31" count="1" selected="0">
            <x v="3"/>
          </reference>
        </references>
      </pivotArea>
    </format>
    <format dxfId="64282">
      <pivotArea dataOnly="0" labelOnly="1" outline="0" fieldPosition="0">
        <references count="3">
          <reference field="0" count="1" selected="0">
            <x v="1475"/>
          </reference>
          <reference field="5" count="1">
            <x v="1590"/>
          </reference>
          <reference field="31" count="1" selected="0">
            <x v="3"/>
          </reference>
        </references>
      </pivotArea>
    </format>
    <format dxfId="64281">
      <pivotArea dataOnly="0" labelOnly="1" outline="0" fieldPosition="0">
        <references count="3">
          <reference field="0" count="1" selected="0">
            <x v="1477"/>
          </reference>
          <reference field="5" count="1">
            <x v="1592"/>
          </reference>
          <reference field="31" count="1" selected="0">
            <x v="3"/>
          </reference>
        </references>
      </pivotArea>
    </format>
    <format dxfId="64280">
      <pivotArea dataOnly="0" labelOnly="1" outline="0" fieldPosition="0">
        <references count="3">
          <reference field="0" count="1" selected="0">
            <x v="1478"/>
          </reference>
          <reference field="5" count="1">
            <x v="1593"/>
          </reference>
          <reference field="31" count="1" selected="0">
            <x v="3"/>
          </reference>
        </references>
      </pivotArea>
    </format>
    <format dxfId="64279">
      <pivotArea dataOnly="0" labelOnly="1" outline="0" fieldPosition="0">
        <references count="3">
          <reference field="0" count="1" selected="0">
            <x v="1479"/>
          </reference>
          <reference field="5" count="1">
            <x v="1594"/>
          </reference>
          <reference field="31" count="1" selected="0">
            <x v="3"/>
          </reference>
        </references>
      </pivotArea>
    </format>
    <format dxfId="64278">
      <pivotArea dataOnly="0" labelOnly="1" outline="0" fieldPosition="0">
        <references count="3">
          <reference field="0" count="1" selected="0">
            <x v="1480"/>
          </reference>
          <reference field="5" count="1">
            <x v="1595"/>
          </reference>
          <reference field="31" count="1" selected="0">
            <x v="3"/>
          </reference>
        </references>
      </pivotArea>
    </format>
    <format dxfId="64277">
      <pivotArea dataOnly="0" labelOnly="1" outline="0" fieldPosition="0">
        <references count="3">
          <reference field="0" count="1" selected="0">
            <x v="1481"/>
          </reference>
          <reference field="5" count="1">
            <x v="1596"/>
          </reference>
          <reference field="31" count="1" selected="0">
            <x v="3"/>
          </reference>
        </references>
      </pivotArea>
    </format>
    <format dxfId="64276">
      <pivotArea dataOnly="0" labelOnly="1" outline="0" fieldPosition="0">
        <references count="3">
          <reference field="0" count="1" selected="0">
            <x v="1482"/>
          </reference>
          <reference field="5" count="1">
            <x v="1597"/>
          </reference>
          <reference field="31" count="1" selected="0">
            <x v="3"/>
          </reference>
        </references>
      </pivotArea>
    </format>
    <format dxfId="64275">
      <pivotArea dataOnly="0" labelOnly="1" outline="0" fieldPosition="0">
        <references count="3">
          <reference field="0" count="1" selected="0">
            <x v="1483"/>
          </reference>
          <reference field="5" count="1">
            <x v="1598"/>
          </reference>
          <reference field="31" count="1" selected="0">
            <x v="3"/>
          </reference>
        </references>
      </pivotArea>
    </format>
    <format dxfId="64274">
      <pivotArea dataOnly="0" labelOnly="1" outline="0" fieldPosition="0">
        <references count="3">
          <reference field="0" count="1" selected="0">
            <x v="1484"/>
          </reference>
          <reference field="5" count="1">
            <x v="1599"/>
          </reference>
          <reference field="31" count="1" selected="0">
            <x v="3"/>
          </reference>
        </references>
      </pivotArea>
    </format>
    <format dxfId="64273">
      <pivotArea dataOnly="0" labelOnly="1" outline="0" fieldPosition="0">
        <references count="3">
          <reference field="0" count="1" selected="0">
            <x v="1485"/>
          </reference>
          <reference field="5" count="1">
            <x v="1600"/>
          </reference>
          <reference field="31" count="1" selected="0">
            <x v="3"/>
          </reference>
        </references>
      </pivotArea>
    </format>
    <format dxfId="64272">
      <pivotArea dataOnly="0" labelOnly="1" outline="0" fieldPosition="0">
        <references count="3">
          <reference field="0" count="1" selected="0">
            <x v="1486"/>
          </reference>
          <reference field="5" count="1">
            <x v="1601"/>
          </reference>
          <reference field="31" count="1" selected="0">
            <x v="3"/>
          </reference>
        </references>
      </pivotArea>
    </format>
    <format dxfId="64271">
      <pivotArea dataOnly="0" labelOnly="1" outline="0" fieldPosition="0">
        <references count="3">
          <reference field="0" count="1" selected="0">
            <x v="1487"/>
          </reference>
          <reference field="5" count="1">
            <x v="1387"/>
          </reference>
          <reference field="31" count="1" selected="0">
            <x v="3"/>
          </reference>
        </references>
      </pivotArea>
    </format>
    <format dxfId="64270">
      <pivotArea dataOnly="0" labelOnly="1" outline="0" fieldPosition="0">
        <references count="3">
          <reference field="0" count="1" selected="0">
            <x v="1488"/>
          </reference>
          <reference field="5" count="1">
            <x v="1602"/>
          </reference>
          <reference field="31" count="1" selected="0">
            <x v="3"/>
          </reference>
        </references>
      </pivotArea>
    </format>
    <format dxfId="64269">
      <pivotArea dataOnly="0" labelOnly="1" outline="0" fieldPosition="0">
        <references count="3">
          <reference field="0" count="1" selected="0">
            <x v="1489"/>
          </reference>
          <reference field="5" count="1">
            <x v="1603"/>
          </reference>
          <reference field="31" count="1" selected="0">
            <x v="3"/>
          </reference>
        </references>
      </pivotArea>
    </format>
    <format dxfId="64268">
      <pivotArea dataOnly="0" labelOnly="1" outline="0" fieldPosition="0">
        <references count="3">
          <reference field="0" count="1" selected="0">
            <x v="1490"/>
          </reference>
          <reference field="5" count="1">
            <x v="1604"/>
          </reference>
          <reference field="31" count="1" selected="0">
            <x v="3"/>
          </reference>
        </references>
      </pivotArea>
    </format>
    <format dxfId="64267">
      <pivotArea dataOnly="0" labelOnly="1" outline="0" fieldPosition="0">
        <references count="3">
          <reference field="0" count="1" selected="0">
            <x v="1491"/>
          </reference>
          <reference field="5" count="1">
            <x v="1605"/>
          </reference>
          <reference field="31" count="1" selected="0">
            <x v="3"/>
          </reference>
        </references>
      </pivotArea>
    </format>
    <format dxfId="64266">
      <pivotArea dataOnly="0" labelOnly="1" outline="0" fieldPosition="0">
        <references count="3">
          <reference field="0" count="1" selected="0">
            <x v="1492"/>
          </reference>
          <reference field="5" count="1">
            <x v="1606"/>
          </reference>
          <reference field="31" count="1" selected="0">
            <x v="3"/>
          </reference>
        </references>
      </pivotArea>
    </format>
    <format dxfId="64265">
      <pivotArea dataOnly="0" labelOnly="1" outline="0" fieldPosition="0">
        <references count="3">
          <reference field="0" count="1" selected="0">
            <x v="1493"/>
          </reference>
          <reference field="5" count="1">
            <x v="1607"/>
          </reference>
          <reference field="31" count="1" selected="0">
            <x v="3"/>
          </reference>
        </references>
      </pivotArea>
    </format>
    <format dxfId="64264">
      <pivotArea dataOnly="0" labelOnly="1" outline="0" fieldPosition="0">
        <references count="3">
          <reference field="0" count="1" selected="0">
            <x v="1494"/>
          </reference>
          <reference field="5" count="1">
            <x v="1608"/>
          </reference>
          <reference field="31" count="1" selected="0">
            <x v="3"/>
          </reference>
        </references>
      </pivotArea>
    </format>
    <format dxfId="64263">
      <pivotArea dataOnly="0" labelOnly="1" outline="0" fieldPosition="0">
        <references count="3">
          <reference field="0" count="1" selected="0">
            <x v="1495"/>
          </reference>
          <reference field="5" count="1">
            <x v="1609"/>
          </reference>
          <reference field="31" count="1" selected="0">
            <x v="3"/>
          </reference>
        </references>
      </pivotArea>
    </format>
    <format dxfId="64262">
      <pivotArea dataOnly="0" labelOnly="1" outline="0" fieldPosition="0">
        <references count="3">
          <reference field="0" count="1" selected="0">
            <x v="1497"/>
          </reference>
          <reference field="5" count="1">
            <x v="1611"/>
          </reference>
          <reference field="31" count="1" selected="0">
            <x v="3"/>
          </reference>
        </references>
      </pivotArea>
    </format>
    <format dxfId="64261">
      <pivotArea dataOnly="0" labelOnly="1" outline="0" fieldPosition="0">
        <references count="3">
          <reference field="0" count="1" selected="0">
            <x v="1498"/>
          </reference>
          <reference field="5" count="1">
            <x v="1612"/>
          </reference>
          <reference field="31" count="1" selected="0">
            <x v="3"/>
          </reference>
        </references>
      </pivotArea>
    </format>
    <format dxfId="64260">
      <pivotArea dataOnly="0" labelOnly="1" outline="0" fieldPosition="0">
        <references count="3">
          <reference field="0" count="1" selected="0">
            <x v="1499"/>
          </reference>
          <reference field="5" count="1">
            <x v="1613"/>
          </reference>
          <reference field="31" count="1" selected="0">
            <x v="3"/>
          </reference>
        </references>
      </pivotArea>
    </format>
    <format dxfId="64259">
      <pivotArea dataOnly="0" labelOnly="1" outline="0" fieldPosition="0">
        <references count="3">
          <reference field="0" count="1" selected="0">
            <x v="1500"/>
          </reference>
          <reference field="5" count="1">
            <x v="1614"/>
          </reference>
          <reference field="31" count="1" selected="0">
            <x v="3"/>
          </reference>
        </references>
      </pivotArea>
    </format>
    <format dxfId="64258">
      <pivotArea dataOnly="0" labelOnly="1" outline="0" fieldPosition="0">
        <references count="3">
          <reference field="0" count="1" selected="0">
            <x v="1501"/>
          </reference>
          <reference field="5" count="1">
            <x v="1615"/>
          </reference>
          <reference field="31" count="1" selected="0">
            <x v="3"/>
          </reference>
        </references>
      </pivotArea>
    </format>
    <format dxfId="64257">
      <pivotArea dataOnly="0" labelOnly="1" outline="0" fieldPosition="0">
        <references count="3">
          <reference field="0" count="1" selected="0">
            <x v="1502"/>
          </reference>
          <reference field="5" count="1">
            <x v="1616"/>
          </reference>
          <reference field="31" count="1" selected="0">
            <x v="3"/>
          </reference>
        </references>
      </pivotArea>
    </format>
    <format dxfId="64256">
      <pivotArea dataOnly="0" labelOnly="1" outline="0" fieldPosition="0">
        <references count="3">
          <reference field="0" count="1" selected="0">
            <x v="1503"/>
          </reference>
          <reference field="5" count="1">
            <x v="1617"/>
          </reference>
          <reference field="31" count="1" selected="0">
            <x v="3"/>
          </reference>
        </references>
      </pivotArea>
    </format>
    <format dxfId="64255">
      <pivotArea dataOnly="0" labelOnly="1" outline="0" fieldPosition="0">
        <references count="3">
          <reference field="0" count="1" selected="0">
            <x v="1504"/>
          </reference>
          <reference field="5" count="1">
            <x v="1618"/>
          </reference>
          <reference field="31" count="1" selected="0">
            <x v="3"/>
          </reference>
        </references>
      </pivotArea>
    </format>
    <format dxfId="64254">
      <pivotArea dataOnly="0" labelOnly="1" outline="0" fieldPosition="0">
        <references count="3">
          <reference field="0" count="1" selected="0">
            <x v="1505"/>
          </reference>
          <reference field="5" count="1">
            <x v="1619"/>
          </reference>
          <reference field="31" count="1" selected="0">
            <x v="3"/>
          </reference>
        </references>
      </pivotArea>
    </format>
    <format dxfId="64253">
      <pivotArea dataOnly="0" labelOnly="1" outline="0" fieldPosition="0">
        <references count="3">
          <reference field="0" count="1" selected="0">
            <x v="1506"/>
          </reference>
          <reference field="5" count="1">
            <x v="1620"/>
          </reference>
          <reference field="31" count="1" selected="0">
            <x v="3"/>
          </reference>
        </references>
      </pivotArea>
    </format>
    <format dxfId="64252">
      <pivotArea dataOnly="0" labelOnly="1" outline="0" fieldPosition="0">
        <references count="3">
          <reference field="0" count="1" selected="0">
            <x v="1507"/>
          </reference>
          <reference field="5" count="1">
            <x v="1621"/>
          </reference>
          <reference field="31" count="1" selected="0">
            <x v="3"/>
          </reference>
        </references>
      </pivotArea>
    </format>
    <format dxfId="64251">
      <pivotArea dataOnly="0" labelOnly="1" outline="0" fieldPosition="0">
        <references count="3">
          <reference field="0" count="1" selected="0">
            <x v="1508"/>
          </reference>
          <reference field="5" count="1">
            <x v="1622"/>
          </reference>
          <reference field="31" count="1" selected="0">
            <x v="3"/>
          </reference>
        </references>
      </pivotArea>
    </format>
    <format dxfId="64250">
      <pivotArea dataOnly="0" labelOnly="1" outline="0" fieldPosition="0">
        <references count="3">
          <reference field="0" count="1" selected="0">
            <x v="1509"/>
          </reference>
          <reference field="5" count="1">
            <x v="1623"/>
          </reference>
          <reference field="31" count="1" selected="0">
            <x v="3"/>
          </reference>
        </references>
      </pivotArea>
    </format>
    <format dxfId="64249">
      <pivotArea dataOnly="0" labelOnly="1" outline="0" fieldPosition="0">
        <references count="3">
          <reference field="0" count="1" selected="0">
            <x v="1510"/>
          </reference>
          <reference field="5" count="1">
            <x v="1624"/>
          </reference>
          <reference field="31" count="1" selected="0">
            <x v="3"/>
          </reference>
        </references>
      </pivotArea>
    </format>
    <format dxfId="64248">
      <pivotArea dataOnly="0" labelOnly="1" outline="0" fieldPosition="0">
        <references count="3">
          <reference field="0" count="1" selected="0">
            <x v="1511"/>
          </reference>
          <reference field="5" count="1">
            <x v="1625"/>
          </reference>
          <reference field="31" count="1" selected="0">
            <x v="3"/>
          </reference>
        </references>
      </pivotArea>
    </format>
    <format dxfId="64247">
      <pivotArea dataOnly="0" labelOnly="1" outline="0" fieldPosition="0">
        <references count="3">
          <reference field="0" count="1" selected="0">
            <x v="1512"/>
          </reference>
          <reference field="5" count="1">
            <x v="1626"/>
          </reference>
          <reference field="31" count="1" selected="0">
            <x v="3"/>
          </reference>
        </references>
      </pivotArea>
    </format>
    <format dxfId="64246">
      <pivotArea dataOnly="0" labelOnly="1" outline="0" fieldPosition="0">
        <references count="3">
          <reference field="0" count="1" selected="0">
            <x v="1513"/>
          </reference>
          <reference field="5" count="1">
            <x v="1627"/>
          </reference>
          <reference field="31" count="1" selected="0">
            <x v="3"/>
          </reference>
        </references>
      </pivotArea>
    </format>
    <format dxfId="64245">
      <pivotArea dataOnly="0" labelOnly="1" outline="0" fieldPosition="0">
        <references count="3">
          <reference field="0" count="1" selected="0">
            <x v="1514"/>
          </reference>
          <reference field="5" count="1">
            <x v="1628"/>
          </reference>
          <reference field="31" count="1" selected="0">
            <x v="3"/>
          </reference>
        </references>
      </pivotArea>
    </format>
    <format dxfId="64244">
      <pivotArea dataOnly="0" labelOnly="1" outline="0" fieldPosition="0">
        <references count="3">
          <reference field="0" count="1" selected="0">
            <x v="1515"/>
          </reference>
          <reference field="5" count="1">
            <x v="1629"/>
          </reference>
          <reference field="31" count="1" selected="0">
            <x v="3"/>
          </reference>
        </references>
      </pivotArea>
    </format>
    <format dxfId="64243">
      <pivotArea dataOnly="0" labelOnly="1" outline="0" fieldPosition="0">
        <references count="3">
          <reference field="0" count="1" selected="0">
            <x v="1516"/>
          </reference>
          <reference field="5" count="1">
            <x v="1630"/>
          </reference>
          <reference field="31" count="1" selected="0">
            <x v="3"/>
          </reference>
        </references>
      </pivotArea>
    </format>
    <format dxfId="64242">
      <pivotArea dataOnly="0" labelOnly="1" outline="0" fieldPosition="0">
        <references count="3">
          <reference field="0" count="1" selected="0">
            <x v="1517"/>
          </reference>
          <reference field="5" count="1">
            <x v="1631"/>
          </reference>
          <reference field="31" count="1" selected="0">
            <x v="3"/>
          </reference>
        </references>
      </pivotArea>
    </format>
    <format dxfId="64241">
      <pivotArea dataOnly="0" labelOnly="1" outline="0" fieldPosition="0">
        <references count="3">
          <reference field="0" count="1" selected="0">
            <x v="1518"/>
          </reference>
          <reference field="5" count="1">
            <x v="1632"/>
          </reference>
          <reference field="31" count="1" selected="0">
            <x v="3"/>
          </reference>
        </references>
      </pivotArea>
    </format>
    <format dxfId="64240">
      <pivotArea dataOnly="0" labelOnly="1" outline="0" fieldPosition="0">
        <references count="3">
          <reference field="0" count="1" selected="0">
            <x v="1519"/>
          </reference>
          <reference field="5" count="1">
            <x v="1633"/>
          </reference>
          <reference field="31" count="1" selected="0">
            <x v="3"/>
          </reference>
        </references>
      </pivotArea>
    </format>
    <format dxfId="64239">
      <pivotArea dataOnly="0" labelOnly="1" outline="0" fieldPosition="0">
        <references count="3">
          <reference field="0" count="1" selected="0">
            <x v="1520"/>
          </reference>
          <reference field="5" count="1">
            <x v="1634"/>
          </reference>
          <reference field="31" count="1" selected="0">
            <x v="3"/>
          </reference>
        </references>
      </pivotArea>
    </format>
    <format dxfId="64238">
      <pivotArea dataOnly="0" labelOnly="1" outline="0" fieldPosition="0">
        <references count="3">
          <reference field="0" count="1" selected="0">
            <x v="1521"/>
          </reference>
          <reference field="5" count="1">
            <x v="1635"/>
          </reference>
          <reference field="31" count="1" selected="0">
            <x v="3"/>
          </reference>
        </references>
      </pivotArea>
    </format>
    <format dxfId="64237">
      <pivotArea dataOnly="0" labelOnly="1" outline="0" fieldPosition="0">
        <references count="3">
          <reference field="0" count="1" selected="0">
            <x v="1522"/>
          </reference>
          <reference field="5" count="1">
            <x v="1636"/>
          </reference>
          <reference field="31" count="1" selected="0">
            <x v="3"/>
          </reference>
        </references>
      </pivotArea>
    </format>
    <format dxfId="64236">
      <pivotArea dataOnly="0" labelOnly="1" outline="0" fieldPosition="0">
        <references count="3">
          <reference field="0" count="1" selected="0">
            <x v="1523"/>
          </reference>
          <reference field="5" count="1">
            <x v="1637"/>
          </reference>
          <reference field="31" count="1" selected="0">
            <x v="3"/>
          </reference>
        </references>
      </pivotArea>
    </format>
    <format dxfId="64235">
      <pivotArea dataOnly="0" labelOnly="1" outline="0" fieldPosition="0">
        <references count="3">
          <reference field="0" count="1" selected="0">
            <x v="1524"/>
          </reference>
          <reference field="5" count="1">
            <x v="1638"/>
          </reference>
          <reference field="31" count="1" selected="0">
            <x v="3"/>
          </reference>
        </references>
      </pivotArea>
    </format>
    <format dxfId="64234">
      <pivotArea dataOnly="0" labelOnly="1" outline="0" fieldPosition="0">
        <references count="3">
          <reference field="0" count="1" selected="0">
            <x v="1525"/>
          </reference>
          <reference field="5" count="1">
            <x v="1639"/>
          </reference>
          <reference field="31" count="1" selected="0">
            <x v="3"/>
          </reference>
        </references>
      </pivotArea>
    </format>
    <format dxfId="64233">
      <pivotArea dataOnly="0" labelOnly="1" outline="0" fieldPosition="0">
        <references count="3">
          <reference field="0" count="1" selected="0">
            <x v="1526"/>
          </reference>
          <reference field="5" count="1">
            <x v="1640"/>
          </reference>
          <reference field="31" count="1" selected="0">
            <x v="3"/>
          </reference>
        </references>
      </pivotArea>
    </format>
    <format dxfId="64232">
      <pivotArea dataOnly="0" labelOnly="1" outline="0" fieldPosition="0">
        <references count="3">
          <reference field="0" count="1" selected="0">
            <x v="1527"/>
          </reference>
          <reference field="5" count="1">
            <x v="1641"/>
          </reference>
          <reference field="31" count="1" selected="0">
            <x v="3"/>
          </reference>
        </references>
      </pivotArea>
    </format>
    <format dxfId="64231">
      <pivotArea dataOnly="0" labelOnly="1" outline="0" fieldPosition="0">
        <references count="3">
          <reference field="0" count="1" selected="0">
            <x v="1529"/>
          </reference>
          <reference field="5" count="1">
            <x v="1643"/>
          </reference>
          <reference field="31" count="1" selected="0">
            <x v="3"/>
          </reference>
        </references>
      </pivotArea>
    </format>
    <format dxfId="64230">
      <pivotArea dataOnly="0" labelOnly="1" outline="0" fieldPosition="0">
        <references count="3">
          <reference field="0" count="1" selected="0">
            <x v="1530"/>
          </reference>
          <reference field="5" count="1">
            <x v="1644"/>
          </reference>
          <reference field="31" count="1" selected="0">
            <x v="3"/>
          </reference>
        </references>
      </pivotArea>
    </format>
    <format dxfId="64229">
      <pivotArea dataOnly="0" labelOnly="1" outline="0" fieldPosition="0">
        <references count="3">
          <reference field="0" count="1" selected="0">
            <x v="1531"/>
          </reference>
          <reference field="5" count="1">
            <x v="1645"/>
          </reference>
          <reference field="31" count="1" selected="0">
            <x v="3"/>
          </reference>
        </references>
      </pivotArea>
    </format>
    <format dxfId="64228">
      <pivotArea dataOnly="0" labelOnly="1" outline="0" fieldPosition="0">
        <references count="3">
          <reference field="0" count="1" selected="0">
            <x v="1532"/>
          </reference>
          <reference field="5" count="1">
            <x v="1646"/>
          </reference>
          <reference field="31" count="1" selected="0">
            <x v="3"/>
          </reference>
        </references>
      </pivotArea>
    </format>
    <format dxfId="64227">
      <pivotArea dataOnly="0" labelOnly="1" outline="0" fieldPosition="0">
        <references count="3">
          <reference field="0" count="1" selected="0">
            <x v="1533"/>
          </reference>
          <reference field="5" count="1">
            <x v="1647"/>
          </reference>
          <reference field="31" count="1" selected="0">
            <x v="3"/>
          </reference>
        </references>
      </pivotArea>
    </format>
    <format dxfId="64226">
      <pivotArea dataOnly="0" labelOnly="1" outline="0" fieldPosition="0">
        <references count="3">
          <reference field="0" count="1" selected="0">
            <x v="1534"/>
          </reference>
          <reference field="5" count="1">
            <x v="1648"/>
          </reference>
          <reference field="31" count="1" selected="0">
            <x v="3"/>
          </reference>
        </references>
      </pivotArea>
    </format>
    <format dxfId="64225">
      <pivotArea dataOnly="0" labelOnly="1" outline="0" fieldPosition="0">
        <references count="3">
          <reference field="0" count="1" selected="0">
            <x v="1536"/>
          </reference>
          <reference field="5" count="1">
            <x v="1649"/>
          </reference>
          <reference field="31" count="1" selected="0">
            <x v="3"/>
          </reference>
        </references>
      </pivotArea>
    </format>
    <format dxfId="64224">
      <pivotArea dataOnly="0" labelOnly="1" outline="0" fieldPosition="0">
        <references count="3">
          <reference field="0" count="1" selected="0">
            <x v="1537"/>
          </reference>
          <reference field="5" count="1">
            <x v="1650"/>
          </reference>
          <reference field="31" count="1" selected="0">
            <x v="3"/>
          </reference>
        </references>
      </pivotArea>
    </format>
    <format dxfId="64223">
      <pivotArea dataOnly="0" labelOnly="1" outline="0" fieldPosition="0">
        <references count="3">
          <reference field="0" count="1" selected="0">
            <x v="1538"/>
          </reference>
          <reference field="5" count="1">
            <x v="1651"/>
          </reference>
          <reference field="31" count="1" selected="0">
            <x v="3"/>
          </reference>
        </references>
      </pivotArea>
    </format>
    <format dxfId="64222">
      <pivotArea dataOnly="0" labelOnly="1" outline="0" fieldPosition="0">
        <references count="3">
          <reference field="0" count="1" selected="0">
            <x v="1539"/>
          </reference>
          <reference field="5" count="1">
            <x v="1652"/>
          </reference>
          <reference field="31" count="1" selected="0">
            <x v="3"/>
          </reference>
        </references>
      </pivotArea>
    </format>
    <format dxfId="64221">
      <pivotArea dataOnly="0" labelOnly="1" outline="0" fieldPosition="0">
        <references count="3">
          <reference field="0" count="1" selected="0">
            <x v="1540"/>
          </reference>
          <reference field="5" count="1">
            <x v="1653"/>
          </reference>
          <reference field="31" count="1" selected="0">
            <x v="3"/>
          </reference>
        </references>
      </pivotArea>
    </format>
    <format dxfId="64220">
      <pivotArea dataOnly="0" labelOnly="1" outline="0" fieldPosition="0">
        <references count="3">
          <reference field="0" count="1" selected="0">
            <x v="1541"/>
          </reference>
          <reference field="5" count="1">
            <x v="1654"/>
          </reference>
          <reference field="31" count="1" selected="0">
            <x v="3"/>
          </reference>
        </references>
      </pivotArea>
    </format>
    <format dxfId="64219">
      <pivotArea dataOnly="0" labelOnly="1" outline="0" fieldPosition="0">
        <references count="3">
          <reference field="0" count="1" selected="0">
            <x v="1543"/>
          </reference>
          <reference field="5" count="1">
            <x v="1656"/>
          </reference>
          <reference field="31" count="1" selected="0">
            <x v="3"/>
          </reference>
        </references>
      </pivotArea>
    </format>
    <format dxfId="64218">
      <pivotArea dataOnly="0" labelOnly="1" outline="0" fieldPosition="0">
        <references count="3">
          <reference field="0" count="1" selected="0">
            <x v="1545"/>
          </reference>
          <reference field="5" count="1">
            <x v="1657"/>
          </reference>
          <reference field="31" count="1" selected="0">
            <x v="3"/>
          </reference>
        </references>
      </pivotArea>
    </format>
    <format dxfId="64217">
      <pivotArea dataOnly="0" labelOnly="1" outline="0" fieldPosition="0">
        <references count="3">
          <reference field="0" count="1" selected="0">
            <x v="1546"/>
          </reference>
          <reference field="5" count="1">
            <x v="1658"/>
          </reference>
          <reference field="31" count="1" selected="0">
            <x v="3"/>
          </reference>
        </references>
      </pivotArea>
    </format>
    <format dxfId="64216">
      <pivotArea dataOnly="0" labelOnly="1" outline="0" fieldPosition="0">
        <references count="3">
          <reference field="0" count="1" selected="0">
            <x v="1547"/>
          </reference>
          <reference field="5" count="1">
            <x v="1659"/>
          </reference>
          <reference field="31" count="1" selected="0">
            <x v="3"/>
          </reference>
        </references>
      </pivotArea>
    </format>
    <format dxfId="64215">
      <pivotArea dataOnly="0" labelOnly="1" outline="0" fieldPosition="0">
        <references count="3">
          <reference field="0" count="1" selected="0">
            <x v="1548"/>
          </reference>
          <reference field="5" count="1">
            <x v="1660"/>
          </reference>
          <reference field="31" count="1" selected="0">
            <x v="3"/>
          </reference>
        </references>
      </pivotArea>
    </format>
    <format dxfId="64214">
      <pivotArea dataOnly="0" labelOnly="1" outline="0" fieldPosition="0">
        <references count="3">
          <reference field="0" count="1" selected="0">
            <x v="1549"/>
          </reference>
          <reference field="5" count="1">
            <x v="1661"/>
          </reference>
          <reference field="31" count="1" selected="0">
            <x v="3"/>
          </reference>
        </references>
      </pivotArea>
    </format>
    <format dxfId="64213">
      <pivotArea dataOnly="0" labelOnly="1" outline="0" fieldPosition="0">
        <references count="3">
          <reference field="0" count="1" selected="0">
            <x v="1551"/>
          </reference>
          <reference field="5" count="1">
            <x v="1662"/>
          </reference>
          <reference field="31" count="1" selected="0">
            <x v="3"/>
          </reference>
        </references>
      </pivotArea>
    </format>
    <format dxfId="64212">
      <pivotArea dataOnly="0" labelOnly="1" outline="0" fieldPosition="0">
        <references count="3">
          <reference field="0" count="1" selected="0">
            <x v="1552"/>
          </reference>
          <reference field="5" count="1">
            <x v="1663"/>
          </reference>
          <reference field="31" count="1" selected="0">
            <x v="3"/>
          </reference>
        </references>
      </pivotArea>
    </format>
    <format dxfId="64211">
      <pivotArea dataOnly="0" labelOnly="1" outline="0" fieldPosition="0">
        <references count="3">
          <reference field="0" count="1" selected="0">
            <x v="1553"/>
          </reference>
          <reference field="5" count="1">
            <x v="1664"/>
          </reference>
          <reference field="31" count="1" selected="0">
            <x v="3"/>
          </reference>
        </references>
      </pivotArea>
    </format>
    <format dxfId="64210">
      <pivotArea dataOnly="0" labelOnly="1" outline="0" fieldPosition="0">
        <references count="3">
          <reference field="0" count="1" selected="0">
            <x v="1554"/>
          </reference>
          <reference field="5" count="1">
            <x v="1665"/>
          </reference>
          <reference field="31" count="1" selected="0">
            <x v="3"/>
          </reference>
        </references>
      </pivotArea>
    </format>
    <format dxfId="64209">
      <pivotArea dataOnly="0" labelOnly="1" outline="0" fieldPosition="0">
        <references count="3">
          <reference field="0" count="1" selected="0">
            <x v="1555"/>
          </reference>
          <reference field="5" count="1">
            <x v="1666"/>
          </reference>
          <reference field="31" count="1" selected="0">
            <x v="3"/>
          </reference>
        </references>
      </pivotArea>
    </format>
    <format dxfId="64208">
      <pivotArea dataOnly="0" labelOnly="1" outline="0" fieldPosition="0">
        <references count="3">
          <reference field="0" count="1" selected="0">
            <x v="1556"/>
          </reference>
          <reference field="5" count="1">
            <x v="1667"/>
          </reference>
          <reference field="31" count="1" selected="0">
            <x v="3"/>
          </reference>
        </references>
      </pivotArea>
    </format>
    <format dxfId="64207">
      <pivotArea dataOnly="0" labelOnly="1" outline="0" fieldPosition="0">
        <references count="3">
          <reference field="0" count="1" selected="0">
            <x v="1557"/>
          </reference>
          <reference field="5" count="1">
            <x v="1668"/>
          </reference>
          <reference field="31" count="1" selected="0">
            <x v="3"/>
          </reference>
        </references>
      </pivotArea>
    </format>
    <format dxfId="64206">
      <pivotArea dataOnly="0" labelOnly="1" outline="0" fieldPosition="0">
        <references count="3">
          <reference field="0" count="1" selected="0">
            <x v="1558"/>
          </reference>
          <reference field="5" count="1">
            <x v="1670"/>
          </reference>
          <reference field="31" count="1" selected="0">
            <x v="3"/>
          </reference>
        </references>
      </pivotArea>
    </format>
    <format dxfId="64205">
      <pivotArea dataOnly="0" labelOnly="1" outline="0" fieldPosition="0">
        <references count="3">
          <reference field="0" count="1" selected="0">
            <x v="1559"/>
          </reference>
          <reference field="5" count="1">
            <x v="1671"/>
          </reference>
          <reference field="31" count="1" selected="0">
            <x v="3"/>
          </reference>
        </references>
      </pivotArea>
    </format>
    <format dxfId="64204">
      <pivotArea dataOnly="0" labelOnly="1" outline="0" fieldPosition="0">
        <references count="3">
          <reference field="0" count="1" selected="0">
            <x v="1560"/>
          </reference>
          <reference field="5" count="1">
            <x v="1672"/>
          </reference>
          <reference field="31" count="1" selected="0">
            <x v="3"/>
          </reference>
        </references>
      </pivotArea>
    </format>
    <format dxfId="64203">
      <pivotArea dataOnly="0" labelOnly="1" outline="0" fieldPosition="0">
        <references count="3">
          <reference field="0" count="1" selected="0">
            <x v="1561"/>
          </reference>
          <reference field="5" count="1">
            <x v="1673"/>
          </reference>
          <reference field="31" count="1" selected="0">
            <x v="3"/>
          </reference>
        </references>
      </pivotArea>
    </format>
    <format dxfId="64202">
      <pivotArea dataOnly="0" labelOnly="1" outline="0" fieldPosition="0">
        <references count="3">
          <reference field="0" count="1" selected="0">
            <x v="1562"/>
          </reference>
          <reference field="5" count="1">
            <x v="1674"/>
          </reference>
          <reference field="31" count="1" selected="0">
            <x v="3"/>
          </reference>
        </references>
      </pivotArea>
    </format>
    <format dxfId="64201">
      <pivotArea dataOnly="0" labelOnly="1" outline="0" fieldPosition="0">
        <references count="3">
          <reference field="0" count="1" selected="0">
            <x v="1563"/>
          </reference>
          <reference field="5" count="1">
            <x v="1675"/>
          </reference>
          <reference field="31" count="1" selected="0">
            <x v="3"/>
          </reference>
        </references>
      </pivotArea>
    </format>
    <format dxfId="64200">
      <pivotArea dataOnly="0" labelOnly="1" outline="0" fieldPosition="0">
        <references count="3">
          <reference field="0" count="1" selected="0">
            <x v="1564"/>
          </reference>
          <reference field="5" count="1">
            <x v="1676"/>
          </reference>
          <reference field="31" count="1" selected="0">
            <x v="3"/>
          </reference>
        </references>
      </pivotArea>
    </format>
    <format dxfId="64199">
      <pivotArea dataOnly="0" labelOnly="1" outline="0" fieldPosition="0">
        <references count="3">
          <reference field="0" count="1" selected="0">
            <x v="1565"/>
          </reference>
          <reference field="5" count="1">
            <x v="1677"/>
          </reference>
          <reference field="31" count="1" selected="0">
            <x v="3"/>
          </reference>
        </references>
      </pivotArea>
    </format>
    <format dxfId="64198">
      <pivotArea dataOnly="0" labelOnly="1" outline="0" fieldPosition="0">
        <references count="3">
          <reference field="0" count="1" selected="0">
            <x v="1566"/>
          </reference>
          <reference field="5" count="1">
            <x v="1678"/>
          </reference>
          <reference field="31" count="1" selected="0">
            <x v="3"/>
          </reference>
        </references>
      </pivotArea>
    </format>
    <format dxfId="64197">
      <pivotArea dataOnly="0" labelOnly="1" outline="0" fieldPosition="0">
        <references count="3">
          <reference field="0" count="1" selected="0">
            <x v="1567"/>
          </reference>
          <reference field="5" count="1">
            <x v="1679"/>
          </reference>
          <reference field="31" count="1" selected="0">
            <x v="3"/>
          </reference>
        </references>
      </pivotArea>
    </format>
    <format dxfId="64196">
      <pivotArea dataOnly="0" labelOnly="1" outline="0" fieldPosition="0">
        <references count="3">
          <reference field="0" count="1" selected="0">
            <x v="1568"/>
          </reference>
          <reference field="5" count="1">
            <x v="1680"/>
          </reference>
          <reference field="31" count="1" selected="0">
            <x v="3"/>
          </reference>
        </references>
      </pivotArea>
    </format>
    <format dxfId="64195">
      <pivotArea dataOnly="0" labelOnly="1" outline="0" fieldPosition="0">
        <references count="3">
          <reference field="0" count="1" selected="0">
            <x v="1569"/>
          </reference>
          <reference field="5" count="1">
            <x v="1681"/>
          </reference>
          <reference field="31" count="1" selected="0">
            <x v="3"/>
          </reference>
        </references>
      </pivotArea>
    </format>
    <format dxfId="64194">
      <pivotArea dataOnly="0" labelOnly="1" outline="0" fieldPosition="0">
        <references count="3">
          <reference field="0" count="1" selected="0">
            <x v="1570"/>
          </reference>
          <reference field="5" count="1">
            <x v="1682"/>
          </reference>
          <reference field="31" count="1" selected="0">
            <x v="3"/>
          </reference>
        </references>
      </pivotArea>
    </format>
    <format dxfId="64193">
      <pivotArea dataOnly="0" labelOnly="1" outline="0" fieldPosition="0">
        <references count="3">
          <reference field="0" count="1" selected="0">
            <x v="1571"/>
          </reference>
          <reference field="5" count="1">
            <x v="1683"/>
          </reference>
          <reference field="31" count="1" selected="0">
            <x v="3"/>
          </reference>
        </references>
      </pivotArea>
    </format>
    <format dxfId="64192">
      <pivotArea dataOnly="0" labelOnly="1" outline="0" fieldPosition="0">
        <references count="3">
          <reference field="0" count="1" selected="0">
            <x v="1572"/>
          </reference>
          <reference field="5" count="1">
            <x v="1684"/>
          </reference>
          <reference field="31" count="1" selected="0">
            <x v="3"/>
          </reference>
        </references>
      </pivotArea>
    </format>
    <format dxfId="64191">
      <pivotArea dataOnly="0" labelOnly="1" outline="0" fieldPosition="0">
        <references count="3">
          <reference field="0" count="1" selected="0">
            <x v="1573"/>
          </reference>
          <reference field="5" count="1">
            <x v="1685"/>
          </reference>
          <reference field="31" count="1" selected="0">
            <x v="3"/>
          </reference>
        </references>
      </pivotArea>
    </format>
    <format dxfId="64190">
      <pivotArea dataOnly="0" labelOnly="1" outline="0" fieldPosition="0">
        <references count="3">
          <reference field="0" count="1" selected="0">
            <x v="1574"/>
          </reference>
          <reference field="5" count="1">
            <x v="1686"/>
          </reference>
          <reference field="31" count="1" selected="0">
            <x v="3"/>
          </reference>
        </references>
      </pivotArea>
    </format>
    <format dxfId="64189">
      <pivotArea dataOnly="0" labelOnly="1" outline="0" fieldPosition="0">
        <references count="3">
          <reference field="0" count="1" selected="0">
            <x v="1575"/>
          </reference>
          <reference field="5" count="1">
            <x v="1687"/>
          </reference>
          <reference field="31" count="1" selected="0">
            <x v="3"/>
          </reference>
        </references>
      </pivotArea>
    </format>
    <format dxfId="64188">
      <pivotArea dataOnly="0" labelOnly="1" outline="0" fieldPosition="0">
        <references count="3">
          <reference field="0" count="1" selected="0">
            <x v="1576"/>
          </reference>
          <reference field="5" count="1">
            <x v="1688"/>
          </reference>
          <reference field="31" count="1" selected="0">
            <x v="3"/>
          </reference>
        </references>
      </pivotArea>
    </format>
    <format dxfId="64187">
      <pivotArea dataOnly="0" labelOnly="1" outline="0" fieldPosition="0">
        <references count="3">
          <reference field="0" count="1" selected="0">
            <x v="1577"/>
          </reference>
          <reference field="5" count="1">
            <x v="1689"/>
          </reference>
          <reference field="31" count="1" selected="0">
            <x v="3"/>
          </reference>
        </references>
      </pivotArea>
    </format>
    <format dxfId="64186">
      <pivotArea dataOnly="0" labelOnly="1" outline="0" fieldPosition="0">
        <references count="3">
          <reference field="0" count="1" selected="0">
            <x v="1578"/>
          </reference>
          <reference field="5" count="1">
            <x v="1690"/>
          </reference>
          <reference field="31" count="1" selected="0">
            <x v="3"/>
          </reference>
        </references>
      </pivotArea>
    </format>
    <format dxfId="64185">
      <pivotArea dataOnly="0" labelOnly="1" outline="0" fieldPosition="0">
        <references count="3">
          <reference field="0" count="1" selected="0">
            <x v="1579"/>
          </reference>
          <reference field="5" count="1">
            <x v="1691"/>
          </reference>
          <reference field="31" count="1" selected="0">
            <x v="3"/>
          </reference>
        </references>
      </pivotArea>
    </format>
    <format dxfId="64184">
      <pivotArea dataOnly="0" labelOnly="1" outline="0" fieldPosition="0">
        <references count="3">
          <reference field="0" count="1" selected="0">
            <x v="1580"/>
          </reference>
          <reference field="5" count="1">
            <x v="1692"/>
          </reference>
          <reference field="31" count="1" selected="0">
            <x v="3"/>
          </reference>
        </references>
      </pivotArea>
    </format>
    <format dxfId="64183">
      <pivotArea dataOnly="0" labelOnly="1" outline="0" fieldPosition="0">
        <references count="3">
          <reference field="0" count="1" selected="0">
            <x v="1581"/>
          </reference>
          <reference field="5" count="1">
            <x v="1693"/>
          </reference>
          <reference field="31" count="1" selected="0">
            <x v="3"/>
          </reference>
        </references>
      </pivotArea>
    </format>
    <format dxfId="64182">
      <pivotArea dataOnly="0" labelOnly="1" outline="0" fieldPosition="0">
        <references count="3">
          <reference field="0" count="1" selected="0">
            <x v="1582"/>
          </reference>
          <reference field="5" count="1">
            <x v="1696"/>
          </reference>
          <reference field="31" count="1" selected="0">
            <x v="3"/>
          </reference>
        </references>
      </pivotArea>
    </format>
    <format dxfId="64181">
      <pivotArea dataOnly="0" labelOnly="1" outline="0" fieldPosition="0">
        <references count="3">
          <reference field="0" count="1" selected="0">
            <x v="1583"/>
          </reference>
          <reference field="5" count="1">
            <x v="1697"/>
          </reference>
          <reference field="31" count="1" selected="0">
            <x v="3"/>
          </reference>
        </references>
      </pivotArea>
    </format>
    <format dxfId="64180">
      <pivotArea dataOnly="0" labelOnly="1" outline="0" fieldPosition="0">
        <references count="3">
          <reference field="0" count="1" selected="0">
            <x v="1584"/>
          </reference>
          <reference field="5" count="1">
            <x v="1698"/>
          </reference>
          <reference field="31" count="1" selected="0">
            <x v="3"/>
          </reference>
        </references>
      </pivotArea>
    </format>
    <format dxfId="64179">
      <pivotArea dataOnly="0" labelOnly="1" outline="0" fieldPosition="0">
        <references count="3">
          <reference field="0" count="1" selected="0">
            <x v="1585"/>
          </reference>
          <reference field="5" count="1">
            <x v="1699"/>
          </reference>
          <reference field="31" count="1" selected="0">
            <x v="3"/>
          </reference>
        </references>
      </pivotArea>
    </format>
    <format dxfId="64178">
      <pivotArea dataOnly="0" labelOnly="1" outline="0" fieldPosition="0">
        <references count="3">
          <reference field="0" count="1" selected="0">
            <x v="1586"/>
          </reference>
          <reference field="5" count="1">
            <x v="1700"/>
          </reference>
          <reference field="31" count="1" selected="0">
            <x v="3"/>
          </reference>
        </references>
      </pivotArea>
    </format>
    <format dxfId="64177">
      <pivotArea dataOnly="0" labelOnly="1" outline="0" fieldPosition="0">
        <references count="3">
          <reference field="0" count="1" selected="0">
            <x v="1587"/>
          </reference>
          <reference field="5" count="1">
            <x v="1706"/>
          </reference>
          <reference field="31" count="1" selected="0">
            <x v="3"/>
          </reference>
        </references>
      </pivotArea>
    </format>
    <format dxfId="64176">
      <pivotArea dataOnly="0" labelOnly="1" outline="0" fieldPosition="0">
        <references count="3">
          <reference field="0" count="1" selected="0">
            <x v="1590"/>
          </reference>
          <reference field="5" count="1">
            <x v="1709"/>
          </reference>
          <reference field="31" count="1" selected="0">
            <x v="3"/>
          </reference>
        </references>
      </pivotArea>
    </format>
    <format dxfId="64175">
      <pivotArea dataOnly="0" labelOnly="1" outline="0" fieldPosition="0">
        <references count="3">
          <reference field="0" count="1" selected="0">
            <x v="1592"/>
          </reference>
          <reference field="5" count="1">
            <x v="1711"/>
          </reference>
          <reference field="31" count="1" selected="0">
            <x v="3"/>
          </reference>
        </references>
      </pivotArea>
    </format>
    <format dxfId="64174">
      <pivotArea dataOnly="0" labelOnly="1" outline="0" fieldPosition="0">
        <references count="3">
          <reference field="0" count="1" selected="0">
            <x v="1593"/>
          </reference>
          <reference field="5" count="1">
            <x v="1712"/>
          </reference>
          <reference field="31" count="1" selected="0">
            <x v="3"/>
          </reference>
        </references>
      </pivotArea>
    </format>
    <format dxfId="64173">
      <pivotArea dataOnly="0" labelOnly="1" outline="0" fieldPosition="0">
        <references count="3">
          <reference field="0" count="1" selected="0">
            <x v="1594"/>
          </reference>
          <reference field="5" count="1">
            <x v="1713"/>
          </reference>
          <reference field="31" count="1" selected="0">
            <x v="3"/>
          </reference>
        </references>
      </pivotArea>
    </format>
    <format dxfId="64172">
      <pivotArea dataOnly="0" labelOnly="1" outline="0" fieldPosition="0">
        <references count="3">
          <reference field="0" count="1" selected="0">
            <x v="1595"/>
          </reference>
          <reference field="5" count="1">
            <x v="1714"/>
          </reference>
          <reference field="31" count="1" selected="0">
            <x v="3"/>
          </reference>
        </references>
      </pivotArea>
    </format>
    <format dxfId="64171">
      <pivotArea dataOnly="0" labelOnly="1" outline="0" fieldPosition="0">
        <references count="3">
          <reference field="0" count="1" selected="0">
            <x v="1596"/>
          </reference>
          <reference field="5" count="1">
            <x v="1715"/>
          </reference>
          <reference field="31" count="1" selected="0">
            <x v="3"/>
          </reference>
        </references>
      </pivotArea>
    </format>
    <format dxfId="64170">
      <pivotArea dataOnly="0" labelOnly="1" outline="0" fieldPosition="0">
        <references count="3">
          <reference field="0" count="1" selected="0">
            <x v="1597"/>
          </reference>
          <reference field="5" count="1">
            <x v="1716"/>
          </reference>
          <reference field="31" count="1" selected="0">
            <x v="3"/>
          </reference>
        </references>
      </pivotArea>
    </format>
    <format dxfId="64169">
      <pivotArea dataOnly="0" labelOnly="1" outline="0" fieldPosition="0">
        <references count="3">
          <reference field="0" count="1" selected="0">
            <x v="1598"/>
          </reference>
          <reference field="5" count="1">
            <x v="1717"/>
          </reference>
          <reference field="31" count="1" selected="0">
            <x v="3"/>
          </reference>
        </references>
      </pivotArea>
    </format>
    <format dxfId="64168">
      <pivotArea dataOnly="0" labelOnly="1" outline="0" fieldPosition="0">
        <references count="3">
          <reference field="0" count="1" selected="0">
            <x v="1604"/>
          </reference>
          <reference field="5" count="1">
            <x v="1723"/>
          </reference>
          <reference field="31" count="1" selected="0">
            <x v="3"/>
          </reference>
        </references>
      </pivotArea>
    </format>
    <format dxfId="64167">
      <pivotArea dataOnly="0" labelOnly="1" outline="0" fieldPosition="0">
        <references count="3">
          <reference field="0" count="1" selected="0">
            <x v="1605"/>
          </reference>
          <reference field="5" count="1">
            <x v="1724"/>
          </reference>
          <reference field="31" count="1" selected="0">
            <x v="3"/>
          </reference>
        </references>
      </pivotArea>
    </format>
    <format dxfId="64166">
      <pivotArea dataOnly="0" labelOnly="1" outline="0" fieldPosition="0">
        <references count="3">
          <reference field="0" count="1" selected="0">
            <x v="1606"/>
          </reference>
          <reference field="5" count="1">
            <x v="1725"/>
          </reference>
          <reference field="31" count="1" selected="0">
            <x v="3"/>
          </reference>
        </references>
      </pivotArea>
    </format>
    <format dxfId="64165">
      <pivotArea dataOnly="0" labelOnly="1" outline="0" fieldPosition="0">
        <references count="3">
          <reference field="0" count="1" selected="0">
            <x v="1607"/>
          </reference>
          <reference field="5" count="1">
            <x v="1726"/>
          </reference>
          <reference field="31" count="1" selected="0">
            <x v="3"/>
          </reference>
        </references>
      </pivotArea>
    </format>
    <format dxfId="64164">
      <pivotArea dataOnly="0" labelOnly="1" outline="0" fieldPosition="0">
        <references count="3">
          <reference field="0" count="1" selected="0">
            <x v="1608"/>
          </reference>
          <reference field="5" count="1">
            <x v="1727"/>
          </reference>
          <reference field="31" count="1" selected="0">
            <x v="3"/>
          </reference>
        </references>
      </pivotArea>
    </format>
    <format dxfId="64163">
      <pivotArea dataOnly="0" labelOnly="1" outline="0" fieldPosition="0">
        <references count="3">
          <reference field="0" count="1" selected="0">
            <x v="1610"/>
          </reference>
          <reference field="5" count="1">
            <x v="1729"/>
          </reference>
          <reference field="31" count="1" selected="0">
            <x v="3"/>
          </reference>
        </references>
      </pivotArea>
    </format>
    <format dxfId="64162">
      <pivotArea dataOnly="0" labelOnly="1" outline="0" fieldPosition="0">
        <references count="3">
          <reference field="0" count="1" selected="0">
            <x v="1611"/>
          </reference>
          <reference field="5" count="1">
            <x v="1730"/>
          </reference>
          <reference field="31" count="1" selected="0">
            <x v="3"/>
          </reference>
        </references>
      </pivotArea>
    </format>
    <format dxfId="64161">
      <pivotArea dataOnly="0" labelOnly="1" outline="0" fieldPosition="0">
        <references count="3">
          <reference field="0" count="1" selected="0">
            <x v="1612"/>
          </reference>
          <reference field="5" count="1">
            <x v="1731"/>
          </reference>
          <reference field="31" count="1" selected="0">
            <x v="3"/>
          </reference>
        </references>
      </pivotArea>
    </format>
    <format dxfId="64160">
      <pivotArea dataOnly="0" labelOnly="1" outline="0" fieldPosition="0">
        <references count="3">
          <reference field="0" count="1" selected="0">
            <x v="1613"/>
          </reference>
          <reference field="5" count="1">
            <x v="1732"/>
          </reference>
          <reference field="31" count="1" selected="0">
            <x v="3"/>
          </reference>
        </references>
      </pivotArea>
    </format>
    <format dxfId="64159">
      <pivotArea dataOnly="0" labelOnly="1" outline="0" fieldPosition="0">
        <references count="3">
          <reference field="0" count="1" selected="0">
            <x v="1614"/>
          </reference>
          <reference field="5" count="1">
            <x v="1733"/>
          </reference>
          <reference field="31" count="1" selected="0">
            <x v="3"/>
          </reference>
        </references>
      </pivotArea>
    </format>
    <format dxfId="64158">
      <pivotArea dataOnly="0" labelOnly="1" outline="0" fieldPosition="0">
        <references count="3">
          <reference field="0" count="1" selected="0">
            <x v="1615"/>
          </reference>
          <reference field="5" count="1">
            <x v="1734"/>
          </reference>
          <reference field="31" count="1" selected="0">
            <x v="3"/>
          </reference>
        </references>
      </pivotArea>
    </format>
    <format dxfId="64157">
      <pivotArea dataOnly="0" labelOnly="1" outline="0" fieldPosition="0">
        <references count="3">
          <reference field="0" count="1" selected="0">
            <x v="1616"/>
          </reference>
          <reference field="5" count="1">
            <x v="1735"/>
          </reference>
          <reference field="31" count="1" selected="0">
            <x v="3"/>
          </reference>
        </references>
      </pivotArea>
    </format>
    <format dxfId="64156">
      <pivotArea dataOnly="0" labelOnly="1" outline="0" fieldPosition="0">
        <references count="3">
          <reference field="0" count="1" selected="0">
            <x v="1617"/>
          </reference>
          <reference field="5" count="1">
            <x v="1736"/>
          </reference>
          <reference field="31" count="1" selected="0">
            <x v="3"/>
          </reference>
        </references>
      </pivotArea>
    </format>
    <format dxfId="64155">
      <pivotArea dataOnly="0" labelOnly="1" outline="0" fieldPosition="0">
        <references count="3">
          <reference field="0" count="1" selected="0">
            <x v="1618"/>
          </reference>
          <reference field="5" count="1">
            <x v="1737"/>
          </reference>
          <reference field="31" count="1" selected="0">
            <x v="3"/>
          </reference>
        </references>
      </pivotArea>
    </format>
    <format dxfId="64154">
      <pivotArea dataOnly="0" labelOnly="1" outline="0" fieldPosition="0">
        <references count="3">
          <reference field="0" count="1" selected="0">
            <x v="1619"/>
          </reference>
          <reference field="5" count="1">
            <x v="1738"/>
          </reference>
          <reference field="31" count="1" selected="0">
            <x v="3"/>
          </reference>
        </references>
      </pivotArea>
    </format>
    <format dxfId="64153">
      <pivotArea dataOnly="0" labelOnly="1" outline="0" fieldPosition="0">
        <references count="3">
          <reference field="0" count="1" selected="0">
            <x v="1620"/>
          </reference>
          <reference field="5" count="1">
            <x v="1739"/>
          </reference>
          <reference field="31" count="1" selected="0">
            <x v="3"/>
          </reference>
        </references>
      </pivotArea>
    </format>
    <format dxfId="64152">
      <pivotArea dataOnly="0" labelOnly="1" outline="0" fieldPosition="0">
        <references count="3">
          <reference field="0" count="1" selected="0">
            <x v="1621"/>
          </reference>
          <reference field="5" count="1">
            <x v="1740"/>
          </reference>
          <reference field="31" count="1" selected="0">
            <x v="3"/>
          </reference>
        </references>
      </pivotArea>
    </format>
    <format dxfId="64151">
      <pivotArea dataOnly="0" labelOnly="1" outline="0" fieldPosition="0">
        <references count="3">
          <reference field="0" count="1" selected="0">
            <x v="1622"/>
          </reference>
          <reference field="5" count="1">
            <x v="1741"/>
          </reference>
          <reference field="31" count="1" selected="0">
            <x v="3"/>
          </reference>
        </references>
      </pivotArea>
    </format>
    <format dxfId="64150">
      <pivotArea dataOnly="0" labelOnly="1" outline="0" fieldPosition="0">
        <references count="3">
          <reference field="0" count="1" selected="0">
            <x v="1623"/>
          </reference>
          <reference field="5" count="1">
            <x v="1742"/>
          </reference>
          <reference field="31" count="1" selected="0">
            <x v="3"/>
          </reference>
        </references>
      </pivotArea>
    </format>
    <format dxfId="64149">
      <pivotArea dataOnly="0" labelOnly="1" outline="0" fieldPosition="0">
        <references count="3">
          <reference field="0" count="1" selected="0">
            <x v="1624"/>
          </reference>
          <reference field="5" count="1">
            <x v="1743"/>
          </reference>
          <reference field="31" count="1" selected="0">
            <x v="3"/>
          </reference>
        </references>
      </pivotArea>
    </format>
    <format dxfId="64148">
      <pivotArea dataOnly="0" labelOnly="1" outline="0" fieldPosition="0">
        <references count="3">
          <reference field="0" count="1" selected="0">
            <x v="1625"/>
          </reference>
          <reference field="5" count="1">
            <x v="1744"/>
          </reference>
          <reference field="31" count="1" selected="0">
            <x v="3"/>
          </reference>
        </references>
      </pivotArea>
    </format>
    <format dxfId="64147">
      <pivotArea dataOnly="0" labelOnly="1" outline="0" fieldPosition="0">
        <references count="3">
          <reference field="0" count="1" selected="0">
            <x v="1626"/>
          </reference>
          <reference field="5" count="1">
            <x v="1745"/>
          </reference>
          <reference field="31" count="1" selected="0">
            <x v="3"/>
          </reference>
        </references>
      </pivotArea>
    </format>
    <format dxfId="64146">
      <pivotArea dataOnly="0" labelOnly="1" outline="0" fieldPosition="0">
        <references count="3">
          <reference field="0" count="1" selected="0">
            <x v="1627"/>
          </reference>
          <reference field="5" count="1">
            <x v="1746"/>
          </reference>
          <reference field="31" count="1" selected="0">
            <x v="3"/>
          </reference>
        </references>
      </pivotArea>
    </format>
    <format dxfId="64145">
      <pivotArea dataOnly="0" labelOnly="1" outline="0" fieldPosition="0">
        <references count="3">
          <reference field="0" count="1" selected="0">
            <x v="1628"/>
          </reference>
          <reference field="5" count="1">
            <x v="1747"/>
          </reference>
          <reference field="31" count="1" selected="0">
            <x v="3"/>
          </reference>
        </references>
      </pivotArea>
    </format>
    <format dxfId="64144">
      <pivotArea dataOnly="0" labelOnly="1" outline="0" fieldPosition="0">
        <references count="3">
          <reference field="0" count="1" selected="0">
            <x v="1629"/>
          </reference>
          <reference field="5" count="1">
            <x v="1748"/>
          </reference>
          <reference field="31" count="1" selected="0">
            <x v="3"/>
          </reference>
        </references>
      </pivotArea>
    </format>
    <format dxfId="64143">
      <pivotArea dataOnly="0" labelOnly="1" outline="0" fieldPosition="0">
        <references count="3">
          <reference field="0" count="1" selected="0">
            <x v="1630"/>
          </reference>
          <reference field="5" count="1">
            <x v="1749"/>
          </reference>
          <reference field="31" count="1" selected="0">
            <x v="3"/>
          </reference>
        </references>
      </pivotArea>
    </format>
    <format dxfId="64142">
      <pivotArea dataOnly="0" labelOnly="1" outline="0" fieldPosition="0">
        <references count="3">
          <reference field="0" count="1" selected="0">
            <x v="1631"/>
          </reference>
          <reference field="5" count="1">
            <x v="1750"/>
          </reference>
          <reference field="31" count="1" selected="0">
            <x v="3"/>
          </reference>
        </references>
      </pivotArea>
    </format>
    <format dxfId="64141">
      <pivotArea dataOnly="0" labelOnly="1" outline="0" fieldPosition="0">
        <references count="3">
          <reference field="0" count="1" selected="0">
            <x v="1632"/>
          </reference>
          <reference field="5" count="1">
            <x v="1751"/>
          </reference>
          <reference field="31" count="1" selected="0">
            <x v="3"/>
          </reference>
        </references>
      </pivotArea>
    </format>
    <format dxfId="64140">
      <pivotArea dataOnly="0" labelOnly="1" outline="0" fieldPosition="0">
        <references count="3">
          <reference field="0" count="1" selected="0">
            <x v="1633"/>
          </reference>
          <reference field="5" count="1">
            <x v="1752"/>
          </reference>
          <reference field="31" count="1" selected="0">
            <x v="3"/>
          </reference>
        </references>
      </pivotArea>
    </format>
    <format dxfId="64139">
      <pivotArea dataOnly="0" labelOnly="1" outline="0" fieldPosition="0">
        <references count="3">
          <reference field="0" count="1" selected="0">
            <x v="1634"/>
          </reference>
          <reference field="5" count="1">
            <x v="1753"/>
          </reference>
          <reference field="31" count="1" selected="0">
            <x v="3"/>
          </reference>
        </references>
      </pivotArea>
    </format>
    <format dxfId="64138">
      <pivotArea dataOnly="0" labelOnly="1" outline="0" fieldPosition="0">
        <references count="3">
          <reference field="0" count="1" selected="0">
            <x v="1635"/>
          </reference>
          <reference field="5" count="1">
            <x v="1754"/>
          </reference>
          <reference field="31" count="1" selected="0">
            <x v="3"/>
          </reference>
        </references>
      </pivotArea>
    </format>
    <format dxfId="64137">
      <pivotArea dataOnly="0" labelOnly="1" outline="0" fieldPosition="0">
        <references count="4">
          <reference field="0" count="1" selected="0">
            <x v="28"/>
          </reference>
          <reference field="5" count="1" selected="0">
            <x v="843"/>
          </reference>
          <reference field="10" count="1">
            <x v="366"/>
          </reference>
          <reference field="31" count="1" selected="0">
            <x v="0"/>
          </reference>
        </references>
      </pivotArea>
    </format>
    <format dxfId="64136">
      <pivotArea dataOnly="0" labelOnly="1" outline="0" fieldPosition="0">
        <references count="4">
          <reference field="0" count="1" selected="0">
            <x v="537"/>
          </reference>
          <reference field="5" count="1" selected="0">
            <x v="867"/>
          </reference>
          <reference field="10" count="1">
            <x v="120"/>
          </reference>
          <reference field="31" count="1" selected="0">
            <x v="0"/>
          </reference>
        </references>
      </pivotArea>
    </format>
    <format dxfId="64135">
      <pivotArea dataOnly="0" labelOnly="1" outline="0" fieldPosition="0">
        <references count="4">
          <reference field="0" count="1" selected="0">
            <x v="861"/>
          </reference>
          <reference field="5" count="1" selected="0">
            <x v="882"/>
          </reference>
          <reference field="10" count="1">
            <x v="859"/>
          </reference>
          <reference field="31" count="1" selected="0">
            <x v="0"/>
          </reference>
        </references>
      </pivotArea>
    </format>
    <format dxfId="64134">
      <pivotArea dataOnly="0" labelOnly="1" outline="0" fieldPosition="0">
        <references count="4">
          <reference field="0" count="1" selected="0">
            <x v="1026"/>
          </reference>
          <reference field="5" count="1" selected="0">
            <x v="1047"/>
          </reference>
          <reference field="10" count="1">
            <x v="1024"/>
          </reference>
          <reference field="31" count="1" selected="0">
            <x v="0"/>
          </reference>
        </references>
      </pivotArea>
    </format>
    <format dxfId="64133">
      <pivotArea dataOnly="0" labelOnly="1" outline="0" fieldPosition="0">
        <references count="4">
          <reference field="0" count="1" selected="0">
            <x v="1045"/>
          </reference>
          <reference field="5" count="1" selected="0">
            <x v="1067"/>
          </reference>
          <reference field="10" count="1">
            <x v="1043"/>
          </reference>
          <reference field="31" count="1" selected="0">
            <x v="0"/>
          </reference>
        </references>
      </pivotArea>
    </format>
    <format dxfId="64132">
      <pivotArea dataOnly="0" labelOnly="1" outline="0" fieldPosition="0">
        <references count="4">
          <reference field="0" count="1" selected="0">
            <x v="1060"/>
          </reference>
          <reference field="5" count="1" selected="0">
            <x v="1090"/>
          </reference>
          <reference field="10" count="1">
            <x v="1059"/>
          </reference>
          <reference field="31" count="1" selected="0">
            <x v="0"/>
          </reference>
        </references>
      </pivotArea>
    </format>
    <format dxfId="64131">
      <pivotArea dataOnly="0" labelOnly="1" outline="0" fieldPosition="0">
        <references count="4">
          <reference field="0" count="1" selected="0">
            <x v="152"/>
          </reference>
          <reference field="5" count="1" selected="0">
            <x v="1054"/>
          </reference>
          <reference field="10" count="1">
            <x v="62"/>
          </reference>
          <reference field="31" count="1" selected="0">
            <x v="1"/>
          </reference>
        </references>
      </pivotArea>
    </format>
    <format dxfId="64130">
      <pivotArea dataOnly="0" labelOnly="1" outline="0" fieldPosition="0">
        <references count="4">
          <reference field="0" count="1" selected="0">
            <x v="265"/>
          </reference>
          <reference field="5" count="1" selected="0">
            <x v="641"/>
          </reference>
          <reference field="10" count="1">
            <x v="639"/>
          </reference>
          <reference field="31" count="1" selected="0">
            <x v="1"/>
          </reference>
        </references>
      </pivotArea>
    </format>
    <format dxfId="64129">
      <pivotArea dataOnly="0" labelOnly="1" outline="0" fieldPosition="0">
        <references count="4">
          <reference field="0" count="1" selected="0">
            <x v="575"/>
          </reference>
          <reference field="5" count="1" selected="0">
            <x v="432"/>
          </reference>
          <reference field="10" count="1">
            <x v="716"/>
          </reference>
          <reference field="31" count="1" selected="0">
            <x v="1"/>
          </reference>
        </references>
      </pivotArea>
    </format>
    <format dxfId="64128">
      <pivotArea dataOnly="0" labelOnly="1" outline="0" fieldPosition="0">
        <references count="4">
          <reference field="0" count="1" selected="0">
            <x v="593"/>
          </reference>
          <reference field="5" count="1" selected="0">
            <x v="1177"/>
          </reference>
          <reference field="10" count="1">
            <x v="195"/>
          </reference>
          <reference field="31" count="1" selected="0">
            <x v="1"/>
          </reference>
        </references>
      </pivotArea>
    </format>
    <format dxfId="64127">
      <pivotArea dataOnly="0" labelOnly="1" outline="0" fieldPosition="0">
        <references count="4">
          <reference field="0" count="1" selected="0">
            <x v="901"/>
          </reference>
          <reference field="5" count="1" selected="0">
            <x v="1370"/>
          </reference>
          <reference field="10" count="1">
            <x v="897"/>
          </reference>
          <reference field="31" count="1" selected="0">
            <x v="1"/>
          </reference>
        </references>
      </pivotArea>
    </format>
    <format dxfId="64126">
      <pivotArea dataOnly="0" labelOnly="1" outline="0" fieldPosition="0">
        <references count="4">
          <reference field="0" count="1" selected="0">
            <x v="1020"/>
          </reference>
          <reference field="5" count="1" selected="0">
            <x v="1041"/>
          </reference>
          <reference field="10" count="1">
            <x v="1018"/>
          </reference>
          <reference field="31" count="1" selected="0">
            <x v="1"/>
          </reference>
        </references>
      </pivotArea>
    </format>
    <format dxfId="64125">
      <pivotArea dataOnly="0" labelOnly="1" outline="0" fieldPosition="0">
        <references count="4">
          <reference field="0" count="1" selected="0">
            <x v="1025"/>
          </reference>
          <reference field="5" count="1" selected="0">
            <x v="1046"/>
          </reference>
          <reference field="10" count="1">
            <x v="1023"/>
          </reference>
          <reference field="31" count="1" selected="0">
            <x v="1"/>
          </reference>
        </references>
      </pivotArea>
    </format>
    <format dxfId="64124">
      <pivotArea dataOnly="0" labelOnly="1" outline="0" fieldPosition="0">
        <references count="4">
          <reference field="0" count="1" selected="0">
            <x v="1028"/>
          </reference>
          <reference field="5" count="1" selected="0">
            <x v="1049"/>
          </reference>
          <reference field="10" count="1">
            <x v="1026"/>
          </reference>
          <reference field="31" count="1" selected="0">
            <x v="1"/>
          </reference>
        </references>
      </pivotArea>
    </format>
    <format dxfId="64123">
      <pivotArea dataOnly="0" labelOnly="1" outline="0" fieldPosition="0">
        <references count="4">
          <reference field="0" count="1" selected="0">
            <x v="1144"/>
          </reference>
          <reference field="5" count="1" selected="0">
            <x v="1190"/>
          </reference>
          <reference field="10" count="1">
            <x v="1138"/>
          </reference>
          <reference field="31" count="1" selected="0">
            <x v="1"/>
          </reference>
        </references>
      </pivotArea>
    </format>
    <format dxfId="64122">
      <pivotArea dataOnly="0" labelOnly="1" outline="0" fieldPosition="0">
        <references count="4">
          <reference field="0" count="1" selected="0">
            <x v="1145"/>
          </reference>
          <reference field="5" count="1" selected="0">
            <x v="1191"/>
          </reference>
          <reference field="10" count="1">
            <x v="1139"/>
          </reference>
          <reference field="31" count="1" selected="0">
            <x v="1"/>
          </reference>
        </references>
      </pivotArea>
    </format>
    <format dxfId="64121">
      <pivotArea dataOnly="0" labelOnly="1" outline="0" fieldPosition="0">
        <references count="4">
          <reference field="0" count="1" selected="0">
            <x v="1215"/>
          </reference>
          <reference field="5" count="1" selected="0">
            <x v="1269"/>
          </reference>
          <reference field="10" count="1">
            <x v="1209"/>
          </reference>
          <reference field="31" count="1" selected="0">
            <x v="1"/>
          </reference>
        </references>
      </pivotArea>
    </format>
    <format dxfId="64120">
      <pivotArea dataOnly="0" labelOnly="1" outline="0" fieldPosition="0">
        <references count="4">
          <reference field="0" count="1" selected="0">
            <x v="1224"/>
          </reference>
          <reference field="5" count="1" selected="0">
            <x v="1278"/>
          </reference>
          <reference field="10" count="1">
            <x v="1218"/>
          </reference>
          <reference field="31" count="1" selected="0">
            <x v="1"/>
          </reference>
        </references>
      </pivotArea>
    </format>
    <format dxfId="64119">
      <pivotArea dataOnly="0" labelOnly="1" outline="0" fieldPosition="0">
        <references count="4">
          <reference field="0" count="1" selected="0">
            <x v="1239"/>
          </reference>
          <reference field="5" count="1" selected="0">
            <x v="1296"/>
          </reference>
          <reference field="10" count="1">
            <x v="1232"/>
          </reference>
          <reference field="31" count="1" selected="0">
            <x v="1"/>
          </reference>
        </references>
      </pivotArea>
    </format>
    <format dxfId="64118">
      <pivotArea dataOnly="0" labelOnly="1" outline="0" fieldPosition="0">
        <references count="4">
          <reference field="0" count="1" selected="0">
            <x v="1250"/>
          </reference>
          <reference field="5" count="1" selected="0">
            <x v="1307"/>
          </reference>
          <reference field="10" count="1">
            <x v="1243"/>
          </reference>
          <reference field="31" count="1" selected="0">
            <x v="1"/>
          </reference>
        </references>
      </pivotArea>
    </format>
    <format dxfId="64117">
      <pivotArea dataOnly="0" labelOnly="1" outline="0" fieldPosition="0">
        <references count="4">
          <reference field="0" count="1" selected="0">
            <x v="1252"/>
          </reference>
          <reference field="5" count="1" selected="0">
            <x v="1309"/>
          </reference>
          <reference field="10" count="1">
            <x v="1245"/>
          </reference>
          <reference field="31" count="1" selected="0">
            <x v="1"/>
          </reference>
        </references>
      </pivotArea>
    </format>
    <format dxfId="64116">
      <pivotArea dataOnly="0" labelOnly="1" outline="0" fieldPosition="0">
        <references count="4">
          <reference field="0" count="1" selected="0">
            <x v="1267"/>
          </reference>
          <reference field="5" count="1" selected="0">
            <x v="1324"/>
          </reference>
          <reference field="10" count="1">
            <x v="1260"/>
          </reference>
          <reference field="31" count="1" selected="0">
            <x v="1"/>
          </reference>
        </references>
      </pivotArea>
    </format>
    <format dxfId="64115">
      <pivotArea dataOnly="0" labelOnly="1" outline="0" fieldPosition="0">
        <references count="4">
          <reference field="0" count="1" selected="0">
            <x v="1269"/>
          </reference>
          <reference field="5" count="1" selected="0">
            <x v="1326"/>
          </reference>
          <reference field="10" count="1">
            <x v="1262"/>
          </reference>
          <reference field="31" count="1" selected="0">
            <x v="1"/>
          </reference>
        </references>
      </pivotArea>
    </format>
    <format dxfId="64114">
      <pivotArea dataOnly="0" labelOnly="1" outline="0" fieldPosition="0">
        <references count="4">
          <reference field="0" count="1" selected="0">
            <x v="1280"/>
          </reference>
          <reference field="5" count="1" selected="0">
            <x v="1332"/>
          </reference>
          <reference field="10" count="1">
            <x v="1272"/>
          </reference>
          <reference field="31" count="1" selected="0">
            <x v="1"/>
          </reference>
        </references>
      </pivotArea>
    </format>
    <format dxfId="64113">
      <pivotArea dataOnly="0" labelOnly="1" outline="0" fieldPosition="0">
        <references count="4">
          <reference field="0" count="1" selected="0">
            <x v="1304"/>
          </reference>
          <reference field="5" count="1" selected="0">
            <x v="1372"/>
          </reference>
          <reference field="10" count="1">
            <x v="1296"/>
          </reference>
          <reference field="31" count="1" selected="0">
            <x v="1"/>
          </reference>
        </references>
      </pivotArea>
    </format>
    <format dxfId="64112">
      <pivotArea dataOnly="0" labelOnly="1" outline="0" fieldPosition="0">
        <references count="4">
          <reference field="0" count="1" selected="0">
            <x v="1306"/>
          </reference>
          <reference field="5" count="1" selected="0">
            <x v="1374"/>
          </reference>
          <reference field="10" count="1">
            <x v="1297"/>
          </reference>
          <reference field="31" count="1" selected="0">
            <x v="1"/>
          </reference>
        </references>
      </pivotArea>
    </format>
    <format dxfId="64111">
      <pivotArea dataOnly="0" labelOnly="1" outline="0" fieldPosition="0">
        <references count="4">
          <reference field="0" count="1" selected="0">
            <x v="1307"/>
          </reference>
          <reference field="5" count="1" selected="0">
            <x v="1375"/>
          </reference>
          <reference field="10" count="1">
            <x v="1298"/>
          </reference>
          <reference field="31" count="1" selected="0">
            <x v="1"/>
          </reference>
        </references>
      </pivotArea>
    </format>
    <format dxfId="64110">
      <pivotArea dataOnly="0" labelOnly="1" outline="0" fieldPosition="0">
        <references count="4">
          <reference field="0" count="1" selected="0">
            <x v="1308"/>
          </reference>
          <reference field="5" count="1" selected="0">
            <x v="1376"/>
          </reference>
          <reference field="10" count="1">
            <x v="1299"/>
          </reference>
          <reference field="31" count="1" selected="0">
            <x v="1"/>
          </reference>
        </references>
      </pivotArea>
    </format>
    <format dxfId="64109">
      <pivotArea dataOnly="0" labelOnly="1" outline="0" fieldPosition="0">
        <references count="4">
          <reference field="0" count="1" selected="0">
            <x v="1309"/>
          </reference>
          <reference field="5" count="1" selected="0">
            <x v="1377"/>
          </reference>
          <reference field="10" count="1">
            <x v="1300"/>
          </reference>
          <reference field="31" count="1" selected="0">
            <x v="1"/>
          </reference>
        </references>
      </pivotArea>
    </format>
    <format dxfId="64108">
      <pivotArea dataOnly="0" labelOnly="1" outline="0" fieldPosition="0">
        <references count="4">
          <reference field="0" count="1" selected="0">
            <x v="1"/>
          </reference>
          <reference field="5" count="1" selected="0">
            <x v="704"/>
          </reference>
          <reference field="10" count="1">
            <x v="654"/>
          </reference>
          <reference field="31" count="1" selected="0">
            <x v="2"/>
          </reference>
        </references>
      </pivotArea>
    </format>
    <format dxfId="64107">
      <pivotArea dataOnly="0" labelOnly="1" outline="0" fieldPosition="0">
        <references count="4">
          <reference field="0" count="1" selected="0">
            <x v="2"/>
          </reference>
          <reference field="5" count="1" selected="0">
            <x v="423"/>
          </reference>
          <reference field="10" count="1">
            <x v="283"/>
          </reference>
          <reference field="31" count="1" selected="0">
            <x v="2"/>
          </reference>
        </references>
      </pivotArea>
    </format>
    <format dxfId="64106">
      <pivotArea dataOnly="0" labelOnly="1" outline="0" fieldPosition="0">
        <references count="4">
          <reference field="0" count="1" selected="0">
            <x v="89"/>
          </reference>
          <reference field="5" count="1" selected="0">
            <x v="687"/>
          </reference>
          <reference field="10" count="1">
            <x v="632"/>
          </reference>
          <reference field="31" count="1" selected="0">
            <x v="2"/>
          </reference>
        </references>
      </pivotArea>
    </format>
    <format dxfId="64105">
      <pivotArea dataOnly="0" labelOnly="1" outline="0" fieldPosition="0">
        <references count="4">
          <reference field="0" count="1" selected="0">
            <x v="509"/>
          </reference>
          <reference field="5" count="1" selected="0">
            <x v="313"/>
          </reference>
          <reference field="10" count="1">
            <x v="464"/>
          </reference>
          <reference field="31" count="1" selected="0">
            <x v="2"/>
          </reference>
        </references>
      </pivotArea>
    </format>
    <format dxfId="64104">
      <pivotArea dataOnly="0" labelOnly="1" outline="0" fieldPosition="0">
        <references count="4">
          <reference field="0" count="1" selected="0">
            <x v="581"/>
          </reference>
          <reference field="5" count="1" selected="0">
            <x v="1359"/>
          </reference>
          <reference field="10" count="1">
            <x v="81"/>
          </reference>
          <reference field="31" count="1" selected="0">
            <x v="2"/>
          </reference>
        </references>
      </pivotArea>
    </format>
    <format dxfId="64103">
      <pivotArea dataOnly="0" labelOnly="1" outline="0" fieldPosition="0">
        <references count="4">
          <reference field="0" count="1" selected="0">
            <x v="615"/>
          </reference>
          <reference field="5" count="1" selected="0">
            <x v="551"/>
          </reference>
          <reference field="10" count="1">
            <x v="245"/>
          </reference>
          <reference field="31" count="1" selected="0">
            <x v="2"/>
          </reference>
        </references>
      </pivotArea>
    </format>
    <format dxfId="64102">
      <pivotArea dataOnly="0" labelOnly="1" outline="0" fieldPosition="0">
        <references count="4">
          <reference field="0" count="1" selected="0">
            <x v="664"/>
          </reference>
          <reference field="5" count="1" selected="0">
            <x v="1431"/>
          </reference>
          <reference field="10" count="1">
            <x v="304"/>
          </reference>
          <reference field="31" count="1" selected="0">
            <x v="2"/>
          </reference>
        </references>
      </pivotArea>
    </format>
    <format dxfId="64101">
      <pivotArea dataOnly="0" labelOnly="1" outline="0" fieldPosition="0">
        <references count="4">
          <reference field="0" count="1" selected="0">
            <x v="666"/>
          </reference>
          <reference field="5" count="1" selected="0">
            <x v="1291"/>
          </reference>
          <reference field="10" count="1">
            <x v="323"/>
          </reference>
          <reference field="31" count="1" selected="0">
            <x v="2"/>
          </reference>
        </references>
      </pivotArea>
    </format>
    <format dxfId="64100">
      <pivotArea dataOnly="0" labelOnly="1" outline="0" fieldPosition="0">
        <references count="4">
          <reference field="0" count="1" selected="0">
            <x v="703"/>
          </reference>
          <reference field="5" count="1" selected="0">
            <x v="668"/>
          </reference>
          <reference field="10" count="1">
            <x v="342"/>
          </reference>
          <reference field="31" count="1" selected="0">
            <x v="2"/>
          </reference>
        </references>
      </pivotArea>
    </format>
    <format dxfId="64099">
      <pivotArea dataOnly="0" labelOnly="1" outline="0" fieldPosition="0">
        <references count="4">
          <reference field="0" count="1" selected="0">
            <x v="717"/>
          </reference>
          <reference field="5" count="1" selected="0">
            <x v="1362"/>
          </reference>
          <reference field="10" count="1">
            <x v="250"/>
          </reference>
          <reference field="31" count="1" selected="0">
            <x v="2"/>
          </reference>
        </references>
      </pivotArea>
    </format>
    <format dxfId="64098">
      <pivotArea dataOnly="0" labelOnly="1" outline="0" fieldPosition="0">
        <references count="4">
          <reference field="0" count="1" selected="0">
            <x v="727"/>
          </reference>
          <reference field="5" count="1" selected="0">
            <x v="1364"/>
          </reference>
          <reference field="10" count="1">
            <x v="714"/>
          </reference>
          <reference field="31" count="1" selected="0">
            <x v="2"/>
          </reference>
        </references>
      </pivotArea>
    </format>
    <format dxfId="64097">
      <pivotArea dataOnly="0" labelOnly="1" outline="0" fieldPosition="0">
        <references count="4">
          <reference field="0" count="1" selected="0">
            <x v="739"/>
          </reference>
          <reference field="5" count="1" selected="0">
            <x v="1432"/>
          </reference>
          <reference field="10" count="1">
            <x v="315"/>
          </reference>
          <reference field="31" count="1" selected="0">
            <x v="2"/>
          </reference>
        </references>
      </pivotArea>
    </format>
    <format dxfId="64096">
      <pivotArea dataOnly="0" labelOnly="1" outline="0" fieldPosition="0">
        <references count="4">
          <reference field="0" count="1" selected="0">
            <x v="769"/>
          </reference>
          <reference field="5" count="1" selected="0">
            <x v="765"/>
          </reference>
          <reference field="10" count="1">
            <x v="177"/>
          </reference>
          <reference field="31" count="1" selected="0">
            <x v="2"/>
          </reference>
        </references>
      </pivotArea>
    </format>
    <format dxfId="64095">
      <pivotArea dataOnly="0" labelOnly="1" outline="0" fieldPosition="0">
        <references count="4">
          <reference field="0" count="1" selected="0">
            <x v="776"/>
          </reference>
          <reference field="5" count="1" selected="0">
            <x v="1433"/>
          </reference>
          <reference field="10" count="1">
            <x v="359"/>
          </reference>
          <reference field="31" count="1" selected="0">
            <x v="2"/>
          </reference>
        </references>
      </pivotArea>
    </format>
    <format dxfId="64094">
      <pivotArea dataOnly="0" labelOnly="1" outline="0" fieldPosition="0">
        <references count="4">
          <reference field="0" count="1" selected="0">
            <x v="777"/>
          </reference>
          <reference field="5" count="1" selected="0">
            <x v="1434"/>
          </reference>
          <reference field="10" count="1">
            <x v="360"/>
          </reference>
          <reference field="31" count="1" selected="0">
            <x v="2"/>
          </reference>
        </references>
      </pivotArea>
    </format>
    <format dxfId="64093">
      <pivotArea dataOnly="0" labelOnly="1" outline="0" fieldPosition="0">
        <references count="4">
          <reference field="0" count="1" selected="0">
            <x v="804"/>
          </reference>
          <reference field="5" count="1" selected="0">
            <x v="807"/>
          </reference>
          <reference field="10" count="1">
            <x v="808"/>
          </reference>
          <reference field="31" count="1" selected="0">
            <x v="2"/>
          </reference>
        </references>
      </pivotArea>
    </format>
    <format dxfId="64092">
      <pivotArea dataOnly="0" labelOnly="1" outline="0" fieldPosition="0">
        <references count="4">
          <reference field="0" count="1" selected="0">
            <x v="816"/>
          </reference>
          <reference field="5" count="1" selected="0">
            <x v="820"/>
          </reference>
          <reference field="10" count="1">
            <x v="357"/>
          </reference>
          <reference field="31" count="1" selected="0">
            <x v="2"/>
          </reference>
        </references>
      </pivotArea>
    </format>
    <format dxfId="64091">
      <pivotArea dataOnly="0" labelOnly="1" outline="0" fieldPosition="0">
        <references count="4">
          <reference field="0" count="1" selected="0">
            <x v="817"/>
          </reference>
          <reference field="5" count="1" selected="0">
            <x v="821"/>
          </reference>
          <reference field="10" count="1">
            <x v="395"/>
          </reference>
          <reference field="31" count="1" selected="0">
            <x v="2"/>
          </reference>
        </references>
      </pivotArea>
    </format>
    <format dxfId="64090">
      <pivotArea dataOnly="0" labelOnly="1" outline="0" fieldPosition="0">
        <references count="4">
          <reference field="0" count="1" selected="0">
            <x v="822"/>
          </reference>
          <reference field="5" count="1" selected="0">
            <x v="829"/>
          </reference>
          <reference field="10" count="1">
            <x v="251"/>
          </reference>
          <reference field="31" count="1" selected="0">
            <x v="2"/>
          </reference>
        </references>
      </pivotArea>
    </format>
    <format dxfId="64089">
      <pivotArea dataOnly="0" labelOnly="1" outline="0" fieldPosition="0">
        <references count="4">
          <reference field="0" count="1" selected="0">
            <x v="846"/>
          </reference>
          <reference field="5" count="1" selected="0">
            <x v="1214"/>
          </reference>
          <reference field="10" count="1">
            <x v="843"/>
          </reference>
          <reference field="31" count="1" selected="0">
            <x v="2"/>
          </reference>
        </references>
      </pivotArea>
    </format>
    <format dxfId="64088">
      <pivotArea dataOnly="0" labelOnly="1" outline="0" fieldPosition="0">
        <references count="4">
          <reference field="0" count="1" selected="0">
            <x v="860"/>
          </reference>
          <reference field="5" count="1" selected="0">
            <x v="1435"/>
          </reference>
          <reference field="10" count="1">
            <x v="858"/>
          </reference>
          <reference field="31" count="1" selected="0">
            <x v="2"/>
          </reference>
        </references>
      </pivotArea>
    </format>
    <format dxfId="64087">
      <pivotArea dataOnly="0" labelOnly="1" outline="0" fieldPosition="0">
        <references count="4">
          <reference field="0" count="1" selected="0">
            <x v="875"/>
          </reference>
          <reference field="5" count="1" selected="0">
            <x v="1366"/>
          </reference>
          <reference field="10" count="1">
            <x v="872"/>
          </reference>
          <reference field="31" count="1" selected="0">
            <x v="2"/>
          </reference>
        </references>
      </pivotArea>
    </format>
    <format dxfId="64086">
      <pivotArea dataOnly="0" labelOnly="1" outline="0" fieldPosition="0">
        <references count="4">
          <reference field="0" count="1" selected="0">
            <x v="878"/>
          </reference>
          <reference field="5" count="1" selected="0">
            <x v="1367"/>
          </reference>
          <reference field="10" count="1">
            <x v="875"/>
          </reference>
          <reference field="31" count="1" selected="0">
            <x v="2"/>
          </reference>
        </references>
      </pivotArea>
    </format>
    <format dxfId="64085">
      <pivotArea dataOnly="0" labelOnly="1" outline="0" fieldPosition="0">
        <references count="4">
          <reference field="0" count="1" selected="0">
            <x v="922"/>
          </reference>
          <reference field="5" count="1" selected="0">
            <x v="943"/>
          </reference>
          <reference field="10" count="1">
            <x v="918"/>
          </reference>
          <reference field="31" count="1" selected="0">
            <x v="2"/>
          </reference>
        </references>
      </pivotArea>
    </format>
    <format dxfId="64084">
      <pivotArea dataOnly="0" labelOnly="1" outline="0" fieldPosition="0">
        <references count="4">
          <reference field="0" count="1" selected="0">
            <x v="930"/>
          </reference>
          <reference field="5" count="1" selected="0">
            <x v="951"/>
          </reference>
          <reference field="10" count="1">
            <x v="926"/>
          </reference>
          <reference field="31" count="1" selected="0">
            <x v="2"/>
          </reference>
        </references>
      </pivotArea>
    </format>
    <format dxfId="64083">
      <pivotArea dataOnly="0" labelOnly="1" outline="0" fieldPosition="0">
        <references count="4">
          <reference field="0" count="1" selected="0">
            <x v="933"/>
          </reference>
          <reference field="5" count="1" selected="0">
            <x v="954"/>
          </reference>
          <reference field="10" count="1">
            <x v="929"/>
          </reference>
          <reference field="31" count="1" selected="0">
            <x v="2"/>
          </reference>
        </references>
      </pivotArea>
    </format>
    <format dxfId="64082">
      <pivotArea dataOnly="0" labelOnly="1" outline="0" fieldPosition="0">
        <references count="4">
          <reference field="0" count="1" selected="0">
            <x v="942"/>
          </reference>
          <reference field="5" count="1" selected="0">
            <x v="962"/>
          </reference>
          <reference field="10" count="1">
            <x v="938"/>
          </reference>
          <reference field="31" count="1" selected="0">
            <x v="2"/>
          </reference>
        </references>
      </pivotArea>
    </format>
    <format dxfId="64081">
      <pivotArea dataOnly="0" labelOnly="1" outline="0" fieldPosition="0">
        <references count="4">
          <reference field="0" count="1" selected="0">
            <x v="944"/>
          </reference>
          <reference field="5" count="1" selected="0">
            <x v="964"/>
          </reference>
          <reference field="10" count="1">
            <x v="940"/>
          </reference>
          <reference field="31" count="1" selected="0">
            <x v="2"/>
          </reference>
        </references>
      </pivotArea>
    </format>
    <format dxfId="64080">
      <pivotArea dataOnly="0" labelOnly="1" outline="0" fieldPosition="0">
        <references count="4">
          <reference field="0" count="1" selected="0">
            <x v="945"/>
          </reference>
          <reference field="5" count="1" selected="0">
            <x v="965"/>
          </reference>
          <reference field="10" count="1">
            <x v="941"/>
          </reference>
          <reference field="31" count="1" selected="0">
            <x v="2"/>
          </reference>
        </references>
      </pivotArea>
    </format>
    <format dxfId="64079">
      <pivotArea dataOnly="0" labelOnly="1" outline="0" fieldPosition="0">
        <references count="4">
          <reference field="0" count="1" selected="0">
            <x v="953"/>
          </reference>
          <reference field="5" count="1" selected="0">
            <x v="974"/>
          </reference>
          <reference field="10" count="1">
            <x v="951"/>
          </reference>
          <reference field="31" count="1" selected="0">
            <x v="2"/>
          </reference>
        </references>
      </pivotArea>
    </format>
    <format dxfId="64078">
      <pivotArea dataOnly="0" labelOnly="1" outline="0" fieldPosition="0">
        <references count="4">
          <reference field="0" count="1" selected="0">
            <x v="961"/>
          </reference>
          <reference field="5" count="1" selected="0">
            <x v="982"/>
          </reference>
          <reference field="10" count="1">
            <x v="959"/>
          </reference>
          <reference field="31" count="1" selected="0">
            <x v="2"/>
          </reference>
        </references>
      </pivotArea>
    </format>
    <format dxfId="64077">
      <pivotArea dataOnly="0" labelOnly="1" outline="0" fieldPosition="0">
        <references count="4">
          <reference field="0" count="1" selected="0">
            <x v="970"/>
          </reference>
          <reference field="5" count="1" selected="0">
            <x v="991"/>
          </reference>
          <reference field="10" count="1">
            <x v="968"/>
          </reference>
          <reference field="31" count="1" selected="0">
            <x v="2"/>
          </reference>
        </references>
      </pivotArea>
    </format>
    <format dxfId="64076">
      <pivotArea dataOnly="0" labelOnly="1" outline="0" fieldPosition="0">
        <references count="4">
          <reference field="0" count="1" selected="0">
            <x v="971"/>
          </reference>
          <reference field="5" count="1" selected="0">
            <x v="992"/>
          </reference>
          <reference field="10" count="1">
            <x v="969"/>
          </reference>
          <reference field="31" count="1" selected="0">
            <x v="2"/>
          </reference>
        </references>
      </pivotArea>
    </format>
    <format dxfId="64075">
      <pivotArea dataOnly="0" labelOnly="1" outline="0" fieldPosition="0">
        <references count="4">
          <reference field="0" count="1" selected="0">
            <x v="985"/>
          </reference>
          <reference field="5" count="1" selected="0">
            <x v="1006"/>
          </reference>
          <reference field="10" count="1">
            <x v="983"/>
          </reference>
          <reference field="31" count="1" selected="0">
            <x v="2"/>
          </reference>
        </references>
      </pivotArea>
    </format>
    <format dxfId="64074">
      <pivotArea dataOnly="0" labelOnly="1" outline="0" fieldPosition="0">
        <references count="4">
          <reference field="0" count="1" selected="0">
            <x v="987"/>
          </reference>
          <reference field="5" count="1" selected="0">
            <x v="1008"/>
          </reference>
          <reference field="10" count="1">
            <x v="985"/>
          </reference>
          <reference field="31" count="1" selected="0">
            <x v="2"/>
          </reference>
        </references>
      </pivotArea>
    </format>
    <format dxfId="64073">
      <pivotArea dataOnly="0" labelOnly="1" outline="0" fieldPosition="0">
        <references count="4">
          <reference field="0" count="1" selected="0">
            <x v="989"/>
          </reference>
          <reference field="5" count="1" selected="0">
            <x v="1010"/>
          </reference>
          <reference field="10" count="1">
            <x v="987"/>
          </reference>
          <reference field="31" count="1" selected="0">
            <x v="2"/>
          </reference>
        </references>
      </pivotArea>
    </format>
    <format dxfId="64072">
      <pivotArea dataOnly="0" labelOnly="1" outline="0" fieldPosition="0">
        <references count="4">
          <reference field="0" count="1" selected="0">
            <x v="992"/>
          </reference>
          <reference field="5" count="1" selected="0">
            <x v="1013"/>
          </reference>
          <reference field="10" count="1">
            <x v="990"/>
          </reference>
          <reference field="31" count="1" selected="0">
            <x v="2"/>
          </reference>
        </references>
      </pivotArea>
    </format>
    <format dxfId="64071">
      <pivotArea dataOnly="0" labelOnly="1" outline="0" fieldPosition="0">
        <references count="4">
          <reference field="0" count="1" selected="0">
            <x v="996"/>
          </reference>
          <reference field="5" count="1" selected="0">
            <x v="1017"/>
          </reference>
          <reference field="10" count="1">
            <x v="994"/>
          </reference>
          <reference field="31" count="1" selected="0">
            <x v="2"/>
          </reference>
        </references>
      </pivotArea>
    </format>
    <format dxfId="64070">
      <pivotArea dataOnly="0" labelOnly="1" outline="0" fieldPosition="0">
        <references count="4">
          <reference field="0" count="1" selected="0">
            <x v="1005"/>
          </reference>
          <reference field="5" count="1" selected="0">
            <x v="1026"/>
          </reference>
          <reference field="10" count="1">
            <x v="1003"/>
          </reference>
          <reference field="31" count="1" selected="0">
            <x v="2"/>
          </reference>
        </references>
      </pivotArea>
    </format>
    <format dxfId="64069">
      <pivotArea dataOnly="0" labelOnly="1" outline="0" fieldPosition="0">
        <references count="4">
          <reference field="0" count="1" selected="0">
            <x v="1033"/>
          </reference>
          <reference field="5" count="1" selected="0">
            <x v="1055"/>
          </reference>
          <reference field="10" count="1">
            <x v="1031"/>
          </reference>
          <reference field="31" count="1" selected="0">
            <x v="2"/>
          </reference>
        </references>
      </pivotArea>
    </format>
    <format dxfId="64068">
      <pivotArea dataOnly="0" labelOnly="1" outline="0" fieldPosition="0">
        <references count="4">
          <reference field="0" count="1" selected="0">
            <x v="1043"/>
          </reference>
          <reference field="5" count="1" selected="0">
            <x v="1065"/>
          </reference>
          <reference field="10" count="1">
            <x v="1041"/>
          </reference>
          <reference field="31" count="1" selected="0">
            <x v="2"/>
          </reference>
        </references>
      </pivotArea>
    </format>
    <format dxfId="64067">
      <pivotArea dataOnly="0" labelOnly="1" outline="0" fieldPosition="0">
        <references count="4">
          <reference field="0" count="1" selected="0">
            <x v="1056"/>
          </reference>
          <reference field="5" count="1" selected="0">
            <x v="1474"/>
          </reference>
          <reference field="10" count="1">
            <x v="1055"/>
          </reference>
          <reference field="31" count="1" selected="0">
            <x v="2"/>
          </reference>
        </references>
      </pivotArea>
    </format>
    <format dxfId="64066">
      <pivotArea dataOnly="0" labelOnly="1" outline="0" fieldPosition="0">
        <references count="4">
          <reference field="0" count="1" selected="0">
            <x v="1083"/>
          </reference>
          <reference field="5" count="1" selected="0">
            <x v="1113"/>
          </reference>
          <reference field="10" count="1">
            <x v="1082"/>
          </reference>
          <reference field="31" count="1" selected="0">
            <x v="2"/>
          </reference>
        </references>
      </pivotArea>
    </format>
    <format dxfId="64065">
      <pivotArea dataOnly="0" labelOnly="1" outline="0" fieldPosition="0">
        <references count="4">
          <reference field="0" count="1" selected="0">
            <x v="1097"/>
          </reference>
          <reference field="5" count="1" selected="0">
            <x v="1127"/>
          </reference>
          <reference field="10" count="1">
            <x v="1096"/>
          </reference>
          <reference field="31" count="1" selected="0">
            <x v="2"/>
          </reference>
        </references>
      </pivotArea>
    </format>
    <format dxfId="64064">
      <pivotArea dataOnly="0" labelOnly="1" outline="0" fieldPosition="0">
        <references count="4">
          <reference field="0" count="1" selected="0">
            <x v="1098"/>
          </reference>
          <reference field="5" count="1" selected="0">
            <x v="1128"/>
          </reference>
          <reference field="10" count="1">
            <x v="1097"/>
          </reference>
          <reference field="31" count="1" selected="0">
            <x v="2"/>
          </reference>
        </references>
      </pivotArea>
    </format>
    <format dxfId="64063">
      <pivotArea dataOnly="0" labelOnly="1" outline="0" fieldPosition="0">
        <references count="4">
          <reference field="0" count="1" selected="0">
            <x v="1102"/>
          </reference>
          <reference field="5" count="1" selected="0">
            <x v="1132"/>
          </reference>
          <reference field="10" count="1">
            <x v="1101"/>
          </reference>
          <reference field="31" count="1" selected="0">
            <x v="2"/>
          </reference>
        </references>
      </pivotArea>
    </format>
    <format dxfId="64062">
      <pivotArea dataOnly="0" labelOnly="1" outline="0" fieldPosition="0">
        <references count="4">
          <reference field="0" count="1" selected="0">
            <x v="1112"/>
          </reference>
          <reference field="5" count="1" selected="0">
            <x v="1142"/>
          </reference>
          <reference field="10" count="1">
            <x v="1109"/>
          </reference>
          <reference field="31" count="1" selected="0">
            <x v="2"/>
          </reference>
        </references>
      </pivotArea>
    </format>
    <format dxfId="64061">
      <pivotArea dataOnly="0" labelOnly="1" outline="0" fieldPosition="0">
        <references count="4">
          <reference field="0" count="1" selected="0">
            <x v="1121"/>
          </reference>
          <reference field="5" count="1" selected="0">
            <x v="1151"/>
          </reference>
          <reference field="10" count="1">
            <x v="1118"/>
          </reference>
          <reference field="31" count="1" selected="0">
            <x v="2"/>
          </reference>
        </references>
      </pivotArea>
    </format>
    <format dxfId="64060">
      <pivotArea dataOnly="0" labelOnly="1" outline="0" fieldPosition="0">
        <references count="4">
          <reference field="0" count="1" selected="0">
            <x v="1122"/>
          </reference>
          <reference field="5" count="1" selected="0">
            <x v="1152"/>
          </reference>
          <reference field="10" count="1">
            <x v="1119"/>
          </reference>
          <reference field="31" count="1" selected="0">
            <x v="2"/>
          </reference>
        </references>
      </pivotArea>
    </format>
    <format dxfId="64059">
      <pivotArea dataOnly="0" labelOnly="1" outline="0" fieldPosition="0">
        <references count="4">
          <reference field="0" count="1" selected="0">
            <x v="1124"/>
          </reference>
          <reference field="5" count="1" selected="0">
            <x v="1154"/>
          </reference>
          <reference field="10" count="1">
            <x v="1121"/>
          </reference>
          <reference field="31" count="1" selected="0">
            <x v="2"/>
          </reference>
        </references>
      </pivotArea>
    </format>
    <format dxfId="64058">
      <pivotArea dataOnly="0" labelOnly="1" outline="0" fieldPosition="0">
        <references count="4">
          <reference field="0" count="1" selected="0">
            <x v="1125"/>
          </reference>
          <reference field="5" count="1" selected="0">
            <x v="1155"/>
          </reference>
          <reference field="10" count="1">
            <x v="1122"/>
          </reference>
          <reference field="31" count="1" selected="0">
            <x v="2"/>
          </reference>
        </references>
      </pivotArea>
    </format>
    <format dxfId="64057">
      <pivotArea dataOnly="0" labelOnly="1" outline="0" fieldPosition="0">
        <references count="4">
          <reference field="0" count="1" selected="0">
            <x v="1158"/>
          </reference>
          <reference field="5" count="1" selected="0">
            <x v="1204"/>
          </reference>
          <reference field="10" count="1">
            <x v="1152"/>
          </reference>
          <reference field="31" count="1" selected="0">
            <x v="2"/>
          </reference>
        </references>
      </pivotArea>
    </format>
    <format dxfId="64056">
      <pivotArea dataOnly="0" labelOnly="1" outline="0" fieldPosition="0">
        <references count="4">
          <reference field="0" count="1" selected="0">
            <x v="1159"/>
          </reference>
          <reference field="5" count="1" selected="0">
            <x v="1205"/>
          </reference>
          <reference field="10" count="1">
            <x v="1153"/>
          </reference>
          <reference field="31" count="1" selected="0">
            <x v="2"/>
          </reference>
        </references>
      </pivotArea>
    </format>
    <format dxfId="64055">
      <pivotArea dataOnly="0" labelOnly="1" outline="0" fieldPosition="0">
        <references count="4">
          <reference field="0" count="1" selected="0">
            <x v="1168"/>
          </reference>
          <reference field="5" count="1" selected="0">
            <x v="1215"/>
          </reference>
          <reference field="10" count="1">
            <x v="1162"/>
          </reference>
          <reference field="31" count="1" selected="0">
            <x v="2"/>
          </reference>
        </references>
      </pivotArea>
    </format>
    <format dxfId="64054">
      <pivotArea dataOnly="0" labelOnly="1" outline="0" fieldPosition="0">
        <references count="4">
          <reference field="0" count="1" selected="0">
            <x v="1175"/>
          </reference>
          <reference field="5" count="1" selected="0">
            <x v="1224"/>
          </reference>
          <reference field="10" count="1">
            <x v="1169"/>
          </reference>
          <reference field="31" count="1" selected="0">
            <x v="2"/>
          </reference>
        </references>
      </pivotArea>
    </format>
    <format dxfId="64053">
      <pivotArea dataOnly="0" labelOnly="1" outline="0" fieldPosition="0">
        <references count="4">
          <reference field="0" count="1" selected="0">
            <x v="1213"/>
          </reference>
          <reference field="5" count="1" selected="0">
            <x v="1267"/>
          </reference>
          <reference field="10" count="1">
            <x v="1207"/>
          </reference>
          <reference field="31" count="1" selected="0">
            <x v="2"/>
          </reference>
        </references>
      </pivotArea>
    </format>
    <format dxfId="64052">
      <pivotArea dataOnly="0" labelOnly="1" outline="0" fieldPosition="0">
        <references count="4">
          <reference field="0" count="1" selected="0">
            <x v="1214"/>
          </reference>
          <reference field="5" count="1" selected="0">
            <x v="1268"/>
          </reference>
          <reference field="10" count="1">
            <x v="1208"/>
          </reference>
          <reference field="31" count="1" selected="0">
            <x v="2"/>
          </reference>
        </references>
      </pivotArea>
    </format>
    <format dxfId="64051">
      <pivotArea dataOnly="0" labelOnly="1" outline="0" fieldPosition="0">
        <references count="4">
          <reference field="0" count="1" selected="0">
            <x v="1225"/>
          </reference>
          <reference field="5" count="1" selected="0">
            <x v="1279"/>
          </reference>
          <reference field="10" count="1">
            <x v="1219"/>
          </reference>
          <reference field="31" count="1" selected="0">
            <x v="2"/>
          </reference>
        </references>
      </pivotArea>
    </format>
    <format dxfId="64050">
      <pivotArea dataOnly="0" labelOnly="1" outline="0" fieldPosition="0">
        <references count="4">
          <reference field="0" count="1" selected="0">
            <x v="1226"/>
          </reference>
          <reference field="5" count="1" selected="0">
            <x v="1281"/>
          </reference>
          <reference field="10" count="1">
            <x v="1220"/>
          </reference>
          <reference field="31" count="1" selected="0">
            <x v="2"/>
          </reference>
        </references>
      </pivotArea>
    </format>
    <format dxfId="64049">
      <pivotArea dataOnly="0" labelOnly="1" outline="0" fieldPosition="0">
        <references count="4">
          <reference field="0" count="1" selected="0">
            <x v="1227"/>
          </reference>
          <reference field="5" count="1" selected="0">
            <x v="1282"/>
          </reference>
          <reference field="10" count="1">
            <x v="1221"/>
          </reference>
          <reference field="31" count="1" selected="0">
            <x v="2"/>
          </reference>
        </references>
      </pivotArea>
    </format>
    <format dxfId="64048">
      <pivotArea dataOnly="0" labelOnly="1" outline="0" fieldPosition="0">
        <references count="4">
          <reference field="0" count="1" selected="0">
            <x v="1228"/>
          </reference>
          <reference field="5" count="1" selected="0">
            <x v="1283"/>
          </reference>
          <reference field="10" count="1">
            <x v="1222"/>
          </reference>
          <reference field="31" count="1" selected="0">
            <x v="2"/>
          </reference>
        </references>
      </pivotArea>
    </format>
    <format dxfId="64047">
      <pivotArea dataOnly="0" labelOnly="1" outline="0" fieldPosition="0">
        <references count="4">
          <reference field="0" count="1" selected="0">
            <x v="1230"/>
          </reference>
          <reference field="5" count="1" selected="0">
            <x v="1285"/>
          </reference>
          <reference field="10" count="1">
            <x v="1224"/>
          </reference>
          <reference field="31" count="1" selected="0">
            <x v="2"/>
          </reference>
        </references>
      </pivotArea>
    </format>
    <format dxfId="64046">
      <pivotArea dataOnly="0" labelOnly="1" outline="0" fieldPosition="0">
        <references count="4">
          <reference field="0" count="1" selected="0">
            <x v="1231"/>
          </reference>
          <reference field="5" count="1" selected="0">
            <x v="1286"/>
          </reference>
          <reference field="10" count="1">
            <x v="1225"/>
          </reference>
          <reference field="31" count="1" selected="0">
            <x v="2"/>
          </reference>
        </references>
      </pivotArea>
    </format>
    <format dxfId="64045">
      <pivotArea dataOnly="0" labelOnly="1" outline="0" fieldPosition="0">
        <references count="4">
          <reference field="0" count="1" selected="0">
            <x v="1244"/>
          </reference>
          <reference field="5" count="1" selected="0">
            <x v="1301"/>
          </reference>
          <reference field="10" count="1">
            <x v="1237"/>
          </reference>
          <reference field="31" count="1" selected="0">
            <x v="2"/>
          </reference>
        </references>
      </pivotArea>
    </format>
    <format dxfId="64044">
      <pivotArea dataOnly="0" labelOnly="1" outline="0" fieldPosition="0">
        <references count="4">
          <reference field="0" count="1" selected="0">
            <x v="1246"/>
          </reference>
          <reference field="5" count="1" selected="0">
            <x v="1303"/>
          </reference>
          <reference field="10" count="1">
            <x v="1239"/>
          </reference>
          <reference field="31" count="1" selected="0">
            <x v="2"/>
          </reference>
        </references>
      </pivotArea>
    </format>
    <format dxfId="64043">
      <pivotArea dataOnly="0" labelOnly="1" outline="0" fieldPosition="0">
        <references count="4">
          <reference field="0" count="1" selected="0">
            <x v="1247"/>
          </reference>
          <reference field="5" count="1" selected="0">
            <x v="1304"/>
          </reference>
          <reference field="10" count="1">
            <x v="1240"/>
          </reference>
          <reference field="31" count="1" selected="0">
            <x v="2"/>
          </reference>
        </references>
      </pivotArea>
    </format>
    <format dxfId="64042">
      <pivotArea dataOnly="0" labelOnly="1" outline="0" fieldPosition="0">
        <references count="4">
          <reference field="0" count="1" selected="0">
            <x v="1253"/>
          </reference>
          <reference field="5" count="1" selected="0">
            <x v="1310"/>
          </reference>
          <reference field="10" count="1">
            <x v="1246"/>
          </reference>
          <reference field="31" count="1" selected="0">
            <x v="2"/>
          </reference>
        </references>
      </pivotArea>
    </format>
    <format dxfId="64041">
      <pivotArea dataOnly="0" labelOnly="1" outline="0" fieldPosition="0">
        <references count="4">
          <reference field="0" count="1" selected="0">
            <x v="1254"/>
          </reference>
          <reference field="5" count="1" selected="0">
            <x v="1311"/>
          </reference>
          <reference field="10" count="1">
            <x v="1247"/>
          </reference>
          <reference field="31" count="1" selected="0">
            <x v="2"/>
          </reference>
        </references>
      </pivotArea>
    </format>
    <format dxfId="64040">
      <pivotArea dataOnly="0" labelOnly="1" outline="0" fieldPosition="0">
        <references count="4">
          <reference field="0" count="1" selected="0">
            <x v="1256"/>
          </reference>
          <reference field="5" count="1" selected="0">
            <x v="1313"/>
          </reference>
          <reference field="10" count="1">
            <x v="1249"/>
          </reference>
          <reference field="31" count="1" selected="0">
            <x v="2"/>
          </reference>
        </references>
      </pivotArea>
    </format>
    <format dxfId="64039">
      <pivotArea dataOnly="0" labelOnly="1" outline="0" fieldPosition="0">
        <references count="4">
          <reference field="0" count="1" selected="0">
            <x v="1266"/>
          </reference>
          <reference field="5" count="1" selected="0">
            <x v="1323"/>
          </reference>
          <reference field="10" count="1">
            <x v="1259"/>
          </reference>
          <reference field="31" count="1" selected="0">
            <x v="2"/>
          </reference>
        </references>
      </pivotArea>
    </format>
    <format dxfId="64038">
      <pivotArea dataOnly="0" labelOnly="1" outline="0" fieldPosition="0">
        <references count="4">
          <reference field="0" count="1" selected="0">
            <x v="1282"/>
          </reference>
          <reference field="5" count="1" selected="0">
            <x v="1334"/>
          </reference>
          <reference field="10" count="1">
            <x v="491"/>
          </reference>
          <reference field="31" count="1" selected="0">
            <x v="2"/>
          </reference>
        </references>
      </pivotArea>
    </format>
    <format dxfId="64037">
      <pivotArea dataOnly="0" labelOnly="1" outline="0" fieldPosition="0">
        <references count="4">
          <reference field="0" count="1" selected="0">
            <x v="1297"/>
          </reference>
          <reference field="5" count="1" selected="0">
            <x v="1350"/>
          </reference>
          <reference field="10" count="1">
            <x v="1289"/>
          </reference>
          <reference field="31" count="1" selected="0">
            <x v="2"/>
          </reference>
        </references>
      </pivotArea>
    </format>
    <format dxfId="64036">
      <pivotArea dataOnly="0" labelOnly="1" outline="0" fieldPosition="0">
        <references count="4">
          <reference field="0" count="1" selected="0">
            <x v="1298"/>
          </reference>
          <reference field="5" count="1" selected="0">
            <x v="1351"/>
          </reference>
          <reference field="10" count="1">
            <x v="1290"/>
          </reference>
          <reference field="31" count="1" selected="0">
            <x v="2"/>
          </reference>
        </references>
      </pivotArea>
    </format>
    <format dxfId="64035">
      <pivotArea dataOnly="0" labelOnly="1" outline="0" fieldPosition="0">
        <references count="4">
          <reference field="0" count="1" selected="0">
            <x v="1299"/>
          </reference>
          <reference field="5" count="1" selected="0">
            <x v="1353"/>
          </reference>
          <reference field="10" count="1">
            <x v="1291"/>
          </reference>
          <reference field="31" count="1" selected="0">
            <x v="2"/>
          </reference>
        </references>
      </pivotArea>
    </format>
    <format dxfId="64034">
      <pivotArea dataOnly="0" labelOnly="1" outline="0" fieldPosition="0">
        <references count="4">
          <reference field="0" count="1" selected="0">
            <x v="1310"/>
          </reference>
          <reference field="5" count="1" selected="0">
            <x v="1378"/>
          </reference>
          <reference field="10" count="1">
            <x v="1301"/>
          </reference>
          <reference field="31" count="1" selected="0">
            <x v="2"/>
          </reference>
        </references>
      </pivotArea>
    </format>
    <format dxfId="64033">
      <pivotArea dataOnly="0" labelOnly="1" outline="0" fieldPosition="0">
        <references count="4">
          <reference field="0" count="1" selected="0">
            <x v="1311"/>
          </reference>
          <reference field="5" count="1" selected="0">
            <x v="1379"/>
          </reference>
          <reference field="10" count="1">
            <x v="1302"/>
          </reference>
          <reference field="31" count="1" selected="0">
            <x v="2"/>
          </reference>
        </references>
      </pivotArea>
    </format>
    <format dxfId="64032">
      <pivotArea dataOnly="0" labelOnly="1" outline="0" fieldPosition="0">
        <references count="4">
          <reference field="0" count="1" selected="0">
            <x v="1312"/>
          </reference>
          <reference field="5" count="1" selected="0">
            <x v="1380"/>
          </reference>
          <reference field="10" count="1">
            <x v="1303"/>
          </reference>
          <reference field="31" count="1" selected="0">
            <x v="2"/>
          </reference>
        </references>
      </pivotArea>
    </format>
    <format dxfId="64031">
      <pivotArea dataOnly="0" labelOnly="1" outline="0" fieldPosition="0">
        <references count="4">
          <reference field="0" count="1" selected="0">
            <x v="1314"/>
          </reference>
          <reference field="5" count="1" selected="0">
            <x v="1382"/>
          </reference>
          <reference field="10" count="1">
            <x v="1305"/>
          </reference>
          <reference field="31" count="1" selected="0">
            <x v="2"/>
          </reference>
        </references>
      </pivotArea>
    </format>
    <format dxfId="64030">
      <pivotArea dataOnly="0" labelOnly="1" outline="0" fieldPosition="0">
        <references count="4">
          <reference field="0" count="1" selected="0">
            <x v="1316"/>
          </reference>
          <reference field="5" count="1" selected="0">
            <x v="1384"/>
          </reference>
          <reference field="10" count="1">
            <x v="1307"/>
          </reference>
          <reference field="31" count="1" selected="0">
            <x v="2"/>
          </reference>
        </references>
      </pivotArea>
    </format>
    <format dxfId="64029">
      <pivotArea dataOnly="0" labelOnly="1" outline="0" fieldPosition="0">
        <references count="4">
          <reference field="0" count="1" selected="0">
            <x v="1319"/>
          </reference>
          <reference field="5" count="1" selected="0">
            <x v="1387"/>
          </reference>
          <reference field="10" count="1">
            <x v="1310"/>
          </reference>
          <reference field="31" count="1" selected="0">
            <x v="2"/>
          </reference>
        </references>
      </pivotArea>
    </format>
    <format dxfId="64028">
      <pivotArea dataOnly="0" labelOnly="1" outline="0" fieldPosition="0">
        <references count="4">
          <reference field="0" count="1" selected="0">
            <x v="1320"/>
          </reference>
          <reference field="5" count="1" selected="0">
            <x v="1388"/>
          </reference>
          <reference field="10" count="1">
            <x v="1311"/>
          </reference>
          <reference field="31" count="1" selected="0">
            <x v="2"/>
          </reference>
        </references>
      </pivotArea>
    </format>
    <format dxfId="64027">
      <pivotArea dataOnly="0" labelOnly="1" outline="0" fieldPosition="0">
        <references count="4">
          <reference field="0" count="1" selected="0">
            <x v="1322"/>
          </reference>
          <reference field="5" count="1" selected="0">
            <x v="1390"/>
          </reference>
          <reference field="10" count="1">
            <x v="1313"/>
          </reference>
          <reference field="31" count="1" selected="0">
            <x v="2"/>
          </reference>
        </references>
      </pivotArea>
    </format>
    <format dxfId="64026">
      <pivotArea dataOnly="0" labelOnly="1" outline="0" fieldPosition="0">
        <references count="4">
          <reference field="0" count="1" selected="0">
            <x v="1323"/>
          </reference>
          <reference field="5" count="1" selected="0">
            <x v="1391"/>
          </reference>
          <reference field="10" count="1">
            <x v="1314"/>
          </reference>
          <reference field="31" count="1" selected="0">
            <x v="2"/>
          </reference>
        </references>
      </pivotArea>
    </format>
    <format dxfId="64025">
      <pivotArea dataOnly="0" labelOnly="1" outline="0" fieldPosition="0">
        <references count="4">
          <reference field="0" count="1" selected="0">
            <x v="1324"/>
          </reference>
          <reference field="5" count="1" selected="0">
            <x v="1392"/>
          </reference>
          <reference field="10" count="1">
            <x v="1315"/>
          </reference>
          <reference field="31" count="1" selected="0">
            <x v="2"/>
          </reference>
        </references>
      </pivotArea>
    </format>
    <format dxfId="64024">
      <pivotArea dataOnly="0" labelOnly="1" outline="0" fieldPosition="0">
        <references count="4">
          <reference field="0" count="1" selected="0">
            <x v="1332"/>
          </reference>
          <reference field="5" count="1" selected="0">
            <x v="1400"/>
          </reference>
          <reference field="10" count="1">
            <x v="1323"/>
          </reference>
          <reference field="31" count="1" selected="0">
            <x v="2"/>
          </reference>
        </references>
      </pivotArea>
    </format>
    <format dxfId="64023">
      <pivotArea dataOnly="0" labelOnly="1" outline="0" fieldPosition="0">
        <references count="4">
          <reference field="0" count="1" selected="0">
            <x v="1333"/>
          </reference>
          <reference field="5" count="1" selected="0">
            <x v="1401"/>
          </reference>
          <reference field="10" count="1">
            <x v="1324"/>
          </reference>
          <reference field="31" count="1" selected="0">
            <x v="2"/>
          </reference>
        </references>
      </pivotArea>
    </format>
    <format dxfId="64022">
      <pivotArea dataOnly="0" labelOnly="1" outline="0" fieldPosition="0">
        <references count="4">
          <reference field="0" count="1" selected="0">
            <x v="1344"/>
          </reference>
          <reference field="5" count="1" selected="0">
            <x v="1413"/>
          </reference>
          <reference field="10" count="1">
            <x v="1335"/>
          </reference>
          <reference field="31" count="1" selected="0">
            <x v="2"/>
          </reference>
        </references>
      </pivotArea>
    </format>
    <format dxfId="64021">
      <pivotArea dataOnly="0" labelOnly="1" outline="0" fieldPosition="0">
        <references count="4">
          <reference field="0" count="1" selected="0">
            <x v="1345"/>
          </reference>
          <reference field="5" count="1" selected="0">
            <x v="1414"/>
          </reference>
          <reference field="10" count="1">
            <x v="1336"/>
          </reference>
          <reference field="31" count="1" selected="0">
            <x v="2"/>
          </reference>
        </references>
      </pivotArea>
    </format>
    <format dxfId="64020">
      <pivotArea dataOnly="0" labelOnly="1" outline="0" fieldPosition="0">
        <references count="4">
          <reference field="0" count="1" selected="0">
            <x v="1346"/>
          </reference>
          <reference field="5" count="1" selected="0">
            <x v="1415"/>
          </reference>
          <reference field="10" count="1">
            <x v="1337"/>
          </reference>
          <reference field="31" count="1" selected="0">
            <x v="2"/>
          </reference>
        </references>
      </pivotArea>
    </format>
    <format dxfId="64019">
      <pivotArea dataOnly="0" labelOnly="1" outline="0" fieldPosition="0">
        <references count="4">
          <reference field="0" count="1" selected="0">
            <x v="1347"/>
          </reference>
          <reference field="5" count="1" selected="0">
            <x v="1416"/>
          </reference>
          <reference field="10" count="1">
            <x v="1338"/>
          </reference>
          <reference field="31" count="1" selected="0">
            <x v="2"/>
          </reference>
        </references>
      </pivotArea>
    </format>
    <format dxfId="64018">
      <pivotArea dataOnly="0" labelOnly="1" outline="0" fieldPosition="0">
        <references count="4">
          <reference field="0" count="1" selected="0">
            <x v="1349"/>
          </reference>
          <reference field="5" count="1" selected="0">
            <x v="1418"/>
          </reference>
          <reference field="10" count="1">
            <x v="1340"/>
          </reference>
          <reference field="31" count="1" selected="0">
            <x v="2"/>
          </reference>
        </references>
      </pivotArea>
    </format>
    <format dxfId="64017">
      <pivotArea dataOnly="0" labelOnly="1" outline="0" fieldPosition="0">
        <references count="4">
          <reference field="0" count="1" selected="0">
            <x v="1350"/>
          </reference>
          <reference field="5" count="1" selected="0">
            <x v="1419"/>
          </reference>
          <reference field="10" count="1">
            <x v="1341"/>
          </reference>
          <reference field="31" count="1" selected="0">
            <x v="2"/>
          </reference>
        </references>
      </pivotArea>
    </format>
    <format dxfId="64016">
      <pivotArea dataOnly="0" labelOnly="1" outline="0" fieldPosition="0">
        <references count="4">
          <reference field="0" count="1" selected="0">
            <x v="1351"/>
          </reference>
          <reference field="5" count="1" selected="0">
            <x v="1420"/>
          </reference>
          <reference field="10" count="1">
            <x v="1342"/>
          </reference>
          <reference field="31" count="1" selected="0">
            <x v="2"/>
          </reference>
        </references>
      </pivotArea>
    </format>
    <format dxfId="64015">
      <pivotArea dataOnly="0" labelOnly="1" outline="0" fieldPosition="0">
        <references count="4">
          <reference field="0" count="1" selected="0">
            <x v="1352"/>
          </reference>
          <reference field="5" count="1" selected="0">
            <x v="1421"/>
          </reference>
          <reference field="10" count="1">
            <x v="1343"/>
          </reference>
          <reference field="31" count="1" selected="0">
            <x v="2"/>
          </reference>
        </references>
      </pivotArea>
    </format>
    <format dxfId="64014">
      <pivotArea dataOnly="0" labelOnly="1" outline="0" fieldPosition="0">
        <references count="4">
          <reference field="0" count="1" selected="0">
            <x v="1353"/>
          </reference>
          <reference field="5" count="1" selected="0">
            <x v="1422"/>
          </reference>
          <reference field="10" count="1">
            <x v="1344"/>
          </reference>
          <reference field="31" count="1" selected="0">
            <x v="2"/>
          </reference>
        </references>
      </pivotArea>
    </format>
    <format dxfId="64013">
      <pivotArea dataOnly="0" labelOnly="1" outline="0" fieldPosition="0">
        <references count="4">
          <reference field="0" count="1" selected="0">
            <x v="1354"/>
          </reference>
          <reference field="5" count="1" selected="0">
            <x v="1423"/>
          </reference>
          <reference field="10" count="1">
            <x v="1345"/>
          </reference>
          <reference field="31" count="1" selected="0">
            <x v="2"/>
          </reference>
        </references>
      </pivotArea>
    </format>
    <format dxfId="64012">
      <pivotArea dataOnly="0" labelOnly="1" outline="0" fieldPosition="0">
        <references count="4">
          <reference field="0" count="1" selected="0">
            <x v="1355"/>
          </reference>
          <reference field="5" count="1" selected="0">
            <x v="1424"/>
          </reference>
          <reference field="10" count="1">
            <x v="1346"/>
          </reference>
          <reference field="31" count="1" selected="0">
            <x v="2"/>
          </reference>
        </references>
      </pivotArea>
    </format>
    <format dxfId="64011">
      <pivotArea dataOnly="0" labelOnly="1" outline="0" fieldPosition="0">
        <references count="4">
          <reference field="0" count="1" selected="0">
            <x v="1356"/>
          </reference>
          <reference field="5" count="1" selected="0">
            <x v="1425"/>
          </reference>
          <reference field="10" count="1">
            <x v="1347"/>
          </reference>
          <reference field="31" count="1" selected="0">
            <x v="2"/>
          </reference>
        </references>
      </pivotArea>
    </format>
    <format dxfId="64010">
      <pivotArea dataOnly="0" labelOnly="1" outline="0" fieldPosition="0">
        <references count="4">
          <reference field="0" count="1" selected="0">
            <x v="1357"/>
          </reference>
          <reference field="5" count="1" selected="0">
            <x v="1426"/>
          </reference>
          <reference field="10" count="1">
            <x v="1348"/>
          </reference>
          <reference field="31" count="1" selected="0">
            <x v="2"/>
          </reference>
        </references>
      </pivotArea>
    </format>
    <format dxfId="64009">
      <pivotArea dataOnly="0" labelOnly="1" outline="0" fieldPosition="0">
        <references count="4">
          <reference field="0" count="1" selected="0">
            <x v="1358"/>
          </reference>
          <reference field="5" count="1" selected="0">
            <x v="1427"/>
          </reference>
          <reference field="10" count="1">
            <x v="1349"/>
          </reference>
          <reference field="31" count="1" selected="0">
            <x v="2"/>
          </reference>
        </references>
      </pivotArea>
    </format>
    <format dxfId="64008">
      <pivotArea dataOnly="0" labelOnly="1" outline="0" fieldPosition="0">
        <references count="4">
          <reference field="0" count="1" selected="0">
            <x v="1359"/>
          </reference>
          <reference field="5" count="1" selected="0">
            <x v="1428"/>
          </reference>
          <reference field="10" count="1">
            <x v="1350"/>
          </reference>
          <reference field="31" count="1" selected="0">
            <x v="2"/>
          </reference>
        </references>
      </pivotArea>
    </format>
    <format dxfId="64007">
      <pivotArea dataOnly="0" labelOnly="1" outline="0" fieldPosition="0">
        <references count="4">
          <reference field="0" count="1" selected="0">
            <x v="1360"/>
          </reference>
          <reference field="5" count="1" selected="0">
            <x v="1429"/>
          </reference>
          <reference field="10" count="1">
            <x v="1351"/>
          </reference>
          <reference field="31" count="1" selected="0">
            <x v="2"/>
          </reference>
        </references>
      </pivotArea>
    </format>
    <format dxfId="64006">
      <pivotArea dataOnly="0" labelOnly="1" outline="0" fieldPosition="0">
        <references count="4">
          <reference field="0" count="1" selected="0">
            <x v="1361"/>
          </reference>
          <reference field="5" count="1" selected="0">
            <x v="1430"/>
          </reference>
          <reference field="10" count="1">
            <x v="1352"/>
          </reference>
          <reference field="31" count="1" selected="0">
            <x v="2"/>
          </reference>
        </references>
      </pivotArea>
    </format>
    <format dxfId="64005">
      <pivotArea dataOnly="0" labelOnly="1" outline="0" fieldPosition="0">
        <references count="4">
          <reference field="0" count="1" selected="0">
            <x v="1366"/>
          </reference>
          <reference field="5" count="1" selected="0">
            <x v="1440"/>
          </reference>
          <reference field="10" count="1">
            <x v="1357"/>
          </reference>
          <reference field="31" count="1" selected="0">
            <x v="2"/>
          </reference>
        </references>
      </pivotArea>
    </format>
    <format dxfId="64004">
      <pivotArea dataOnly="0" labelOnly="1" outline="0" fieldPosition="0">
        <references count="4">
          <reference field="0" count="1" selected="0">
            <x v="1367"/>
          </reference>
          <reference field="5" count="1" selected="0">
            <x v="1441"/>
          </reference>
          <reference field="10" count="1">
            <x v="1358"/>
          </reference>
          <reference field="31" count="1" selected="0">
            <x v="2"/>
          </reference>
        </references>
      </pivotArea>
    </format>
    <format dxfId="64003">
      <pivotArea dataOnly="0" labelOnly="1" outline="0" fieldPosition="0">
        <references count="4">
          <reference field="0" count="1" selected="0">
            <x v="1368"/>
          </reference>
          <reference field="5" count="1" selected="0">
            <x v="1442"/>
          </reference>
          <reference field="10" count="1">
            <x v="1359"/>
          </reference>
          <reference field="31" count="1" selected="0">
            <x v="2"/>
          </reference>
        </references>
      </pivotArea>
    </format>
    <format dxfId="64002">
      <pivotArea dataOnly="0" labelOnly="1" outline="0" fieldPosition="0">
        <references count="4">
          <reference field="0" count="1" selected="0">
            <x v="1369"/>
          </reference>
          <reference field="5" count="1" selected="0">
            <x v="1443"/>
          </reference>
          <reference field="10" count="1">
            <x v="1360"/>
          </reference>
          <reference field="31" count="1" selected="0">
            <x v="2"/>
          </reference>
        </references>
      </pivotArea>
    </format>
    <format dxfId="64001">
      <pivotArea dataOnly="0" labelOnly="1" outline="0" fieldPosition="0">
        <references count="4">
          <reference field="0" count="1" selected="0">
            <x v="1372"/>
          </reference>
          <reference field="5" count="1" selected="0">
            <x v="1446"/>
          </reference>
          <reference field="10" count="1">
            <x v="1363"/>
          </reference>
          <reference field="31" count="1" selected="0">
            <x v="2"/>
          </reference>
        </references>
      </pivotArea>
    </format>
    <format dxfId="64000">
      <pivotArea dataOnly="0" labelOnly="1" outline="0" fieldPosition="0">
        <references count="4">
          <reference field="0" count="1" selected="0">
            <x v="1382"/>
          </reference>
          <reference field="5" count="1" selected="0">
            <x v="1455"/>
          </reference>
          <reference field="10" count="1">
            <x v="1373"/>
          </reference>
          <reference field="31" count="1" selected="0">
            <x v="2"/>
          </reference>
        </references>
      </pivotArea>
    </format>
    <format dxfId="63999">
      <pivotArea dataOnly="0" labelOnly="1" outline="0" fieldPosition="0">
        <references count="4">
          <reference field="0" count="1" selected="0">
            <x v="1384"/>
          </reference>
          <reference field="5" count="1" selected="0">
            <x v="1460"/>
          </reference>
          <reference field="10" count="1">
            <x v="1375"/>
          </reference>
          <reference field="31" count="1" selected="0">
            <x v="2"/>
          </reference>
        </references>
      </pivotArea>
    </format>
    <format dxfId="63998">
      <pivotArea dataOnly="0" labelOnly="1" outline="0" fieldPosition="0">
        <references count="4">
          <reference field="0" count="1" selected="0">
            <x v="1386"/>
          </reference>
          <reference field="5" count="1" selected="0">
            <x v="1483"/>
          </reference>
          <reference field="10" count="1">
            <x v="1379"/>
          </reference>
          <reference field="31" count="1" selected="0">
            <x v="2"/>
          </reference>
        </references>
      </pivotArea>
    </format>
    <format dxfId="63997">
      <pivotArea dataOnly="0" labelOnly="1" outline="0" fieldPosition="0">
        <references count="4">
          <reference field="0" count="1" selected="0">
            <x v="1387"/>
          </reference>
          <reference field="5" count="1" selected="0">
            <x v="1484"/>
          </reference>
          <reference field="10" count="1">
            <x v="1380"/>
          </reference>
          <reference field="31" count="1" selected="0">
            <x v="2"/>
          </reference>
        </references>
      </pivotArea>
    </format>
    <format dxfId="63996">
      <pivotArea dataOnly="0" labelOnly="1" outline="0" fieldPosition="0">
        <references count="4">
          <reference field="0" count="1" selected="0">
            <x v="1389"/>
          </reference>
          <reference field="5" count="1" selected="0">
            <x v="1486"/>
          </reference>
          <reference field="10" count="1">
            <x v="1382"/>
          </reference>
          <reference field="31" count="1" selected="0">
            <x v="2"/>
          </reference>
        </references>
      </pivotArea>
    </format>
    <format dxfId="63995">
      <pivotArea dataOnly="0" labelOnly="1" outline="0" fieldPosition="0">
        <references count="4">
          <reference field="0" count="1" selected="0">
            <x v="1390"/>
          </reference>
          <reference field="5" count="1" selected="0">
            <x v="1487"/>
          </reference>
          <reference field="10" count="1">
            <x v="1383"/>
          </reference>
          <reference field="31" count="1" selected="0">
            <x v="2"/>
          </reference>
        </references>
      </pivotArea>
    </format>
    <format dxfId="63994">
      <pivotArea dataOnly="0" labelOnly="1" outline="0" fieldPosition="0">
        <references count="4">
          <reference field="0" count="1" selected="0">
            <x v="1391"/>
          </reference>
          <reference field="5" count="1" selected="0">
            <x v="1488"/>
          </reference>
          <reference field="10" count="1">
            <x v="1384"/>
          </reference>
          <reference field="31" count="1" selected="0">
            <x v="2"/>
          </reference>
        </references>
      </pivotArea>
    </format>
    <format dxfId="63993">
      <pivotArea dataOnly="0" labelOnly="1" outline="0" fieldPosition="0">
        <references count="4">
          <reference field="0" count="1" selected="0">
            <x v="1392"/>
          </reference>
          <reference field="5" count="1" selected="0">
            <x v="1489"/>
          </reference>
          <reference field="10" count="1">
            <x v="1385"/>
          </reference>
          <reference field="31" count="1" selected="0">
            <x v="2"/>
          </reference>
        </references>
      </pivotArea>
    </format>
    <format dxfId="63992">
      <pivotArea dataOnly="0" labelOnly="1" outline="0" fieldPosition="0">
        <references count="4">
          <reference field="0" count="1" selected="0">
            <x v="1397"/>
          </reference>
          <reference field="5" count="1" selected="0">
            <x v="1494"/>
          </reference>
          <reference field="10" count="1">
            <x v="1390"/>
          </reference>
          <reference field="31" count="1" selected="0">
            <x v="2"/>
          </reference>
        </references>
      </pivotArea>
    </format>
    <format dxfId="63991">
      <pivotArea dataOnly="0" labelOnly="1" outline="0" fieldPosition="0">
        <references count="4">
          <reference field="0" count="1" selected="0">
            <x v="1399"/>
          </reference>
          <reference field="5" count="1" selected="0">
            <x v="1496"/>
          </reference>
          <reference field="10" count="1">
            <x v="1392"/>
          </reference>
          <reference field="31" count="1" selected="0">
            <x v="2"/>
          </reference>
        </references>
      </pivotArea>
    </format>
    <format dxfId="63990">
      <pivotArea dataOnly="0" labelOnly="1" outline="0" fieldPosition="0">
        <references count="4">
          <reference field="0" count="1" selected="0">
            <x v="1400"/>
          </reference>
          <reference field="5" count="1" selected="0">
            <x v="1497"/>
          </reference>
          <reference field="10" count="1">
            <x v="1393"/>
          </reference>
          <reference field="31" count="1" selected="0">
            <x v="2"/>
          </reference>
        </references>
      </pivotArea>
    </format>
    <format dxfId="63989">
      <pivotArea dataOnly="0" labelOnly="1" outline="0" fieldPosition="0">
        <references count="4">
          <reference field="0" count="1" selected="0">
            <x v="1409"/>
          </reference>
          <reference field="5" count="1" selected="0">
            <x v="1506"/>
          </reference>
          <reference field="10" count="1">
            <x v="1401"/>
          </reference>
          <reference field="31" count="1" selected="0">
            <x v="2"/>
          </reference>
        </references>
      </pivotArea>
    </format>
    <format dxfId="63988">
      <pivotArea dataOnly="0" labelOnly="1" outline="0" fieldPosition="0">
        <references count="4">
          <reference field="0" count="1" selected="0">
            <x v="1422"/>
          </reference>
          <reference field="5" count="1" selected="0">
            <x v="1519"/>
          </reference>
          <reference field="10" count="1">
            <x v="1414"/>
          </reference>
          <reference field="31" count="1" selected="0">
            <x v="2"/>
          </reference>
        </references>
      </pivotArea>
    </format>
    <format dxfId="63987">
      <pivotArea dataOnly="0" labelOnly="1" outline="0" fieldPosition="0">
        <references count="4">
          <reference field="0" count="1" selected="0">
            <x v="1423"/>
          </reference>
          <reference field="5" count="1" selected="0">
            <x v="1520"/>
          </reference>
          <reference field="10" count="1">
            <x v="1415"/>
          </reference>
          <reference field="31" count="1" selected="0">
            <x v="2"/>
          </reference>
        </references>
      </pivotArea>
    </format>
    <format dxfId="63986">
      <pivotArea dataOnly="0" labelOnly="1" outline="0" fieldPosition="0">
        <references count="4">
          <reference field="0" count="1" selected="0">
            <x v="1467"/>
          </reference>
          <reference field="5" count="1" selected="0">
            <x v="1582"/>
          </reference>
          <reference field="10" count="1">
            <x v="1459"/>
          </reference>
          <reference field="31" count="1" selected="0">
            <x v="2"/>
          </reference>
        </references>
      </pivotArea>
    </format>
    <format dxfId="63985">
      <pivotArea dataOnly="0" labelOnly="1" outline="0" fieldPosition="0">
        <references count="4">
          <reference field="0" count="1" selected="0">
            <x v="1588"/>
          </reference>
          <reference field="5" count="1" selected="0">
            <x v="1707"/>
          </reference>
          <reference field="10" count="1">
            <x v="1580"/>
          </reference>
          <reference field="31" count="1" selected="0">
            <x v="2"/>
          </reference>
        </references>
      </pivotArea>
    </format>
    <format dxfId="63984">
      <pivotArea dataOnly="0" labelOnly="1" outline="0" fieldPosition="0">
        <references count="4">
          <reference field="0" count="1" selected="0">
            <x v="1589"/>
          </reference>
          <reference field="5" count="1" selected="0">
            <x v="1708"/>
          </reference>
          <reference field="10" count="1">
            <x v="1581"/>
          </reference>
          <reference field="31" count="1" selected="0">
            <x v="2"/>
          </reference>
        </references>
      </pivotArea>
    </format>
    <format dxfId="63983">
      <pivotArea dataOnly="0" labelOnly="1" outline="0" fieldPosition="0">
        <references count="4">
          <reference field="0" count="1" selected="0">
            <x v="1599"/>
          </reference>
          <reference field="5" count="1" selected="0">
            <x v="1718"/>
          </reference>
          <reference field="10" count="1">
            <x v="1590"/>
          </reference>
          <reference field="31" count="1" selected="0">
            <x v="2"/>
          </reference>
        </references>
      </pivotArea>
    </format>
    <format dxfId="63982">
      <pivotArea dataOnly="0" labelOnly="1" outline="0" fieldPosition="0">
        <references count="4">
          <reference field="0" count="1" selected="0">
            <x v="1600"/>
          </reference>
          <reference field="5" count="1" selected="0">
            <x v="1719"/>
          </reference>
          <reference field="10" count="1">
            <x v="1591"/>
          </reference>
          <reference field="31" count="1" selected="0">
            <x v="2"/>
          </reference>
        </references>
      </pivotArea>
    </format>
    <format dxfId="63981">
      <pivotArea dataOnly="0" labelOnly="1" outline="0" fieldPosition="0">
        <references count="4">
          <reference field="0" count="1" selected="0">
            <x v="1603"/>
          </reference>
          <reference field="5" count="1" selected="0">
            <x v="1722"/>
          </reference>
          <reference field="10" count="1">
            <x v="1592"/>
          </reference>
          <reference field="31" count="1" selected="0">
            <x v="2"/>
          </reference>
        </references>
      </pivotArea>
    </format>
    <format dxfId="63980">
      <pivotArea dataOnly="0" labelOnly="1" outline="0" fieldPosition="0">
        <references count="4">
          <reference field="0" count="1" selected="0">
            <x v="1609"/>
          </reference>
          <reference field="5" count="1" selected="0">
            <x v="1728"/>
          </reference>
          <reference field="10" count="1">
            <x v="1598"/>
          </reference>
          <reference field="31" count="1" selected="0">
            <x v="2"/>
          </reference>
        </references>
      </pivotArea>
    </format>
    <format dxfId="63979">
      <pivotArea dataOnly="0" labelOnly="1" outline="0" fieldPosition="0">
        <references count="4">
          <reference field="0" count="1" selected="0">
            <x v="37"/>
          </reference>
          <reference field="5" count="1" selected="0">
            <x v="1536"/>
          </reference>
          <reference field="10" count="1">
            <x v="430"/>
          </reference>
          <reference field="31" count="1" selected="0">
            <x v="3"/>
          </reference>
        </references>
      </pivotArea>
    </format>
    <format dxfId="63978">
      <pivotArea dataOnly="0" labelOnly="1" outline="0" fieldPosition="0">
        <references count="4">
          <reference field="0" count="1" selected="0">
            <x v="55"/>
          </reference>
          <reference field="5" count="1" selected="0">
            <x v="1540"/>
          </reference>
          <reference field="10" count="1">
            <x v="69"/>
          </reference>
          <reference field="31" count="1" selected="0">
            <x v="3"/>
          </reference>
        </references>
      </pivotArea>
    </format>
    <format dxfId="63977">
      <pivotArea dataOnly="0" labelOnly="1" outline="0" fieldPosition="0">
        <references count="4">
          <reference field="0" count="1" selected="0">
            <x v="56"/>
          </reference>
          <reference field="5" count="1" selected="0">
            <x v="1541"/>
          </reference>
          <reference field="10" count="1">
            <x v="70"/>
          </reference>
          <reference field="31" count="1" selected="0">
            <x v="3"/>
          </reference>
        </references>
      </pivotArea>
    </format>
    <format dxfId="63976">
      <pivotArea dataOnly="0" labelOnly="1" outline="0" fieldPosition="0">
        <references count="4">
          <reference field="0" count="1" selected="0">
            <x v="83"/>
          </reference>
          <reference field="5" count="1" selected="0">
            <x v="1669"/>
          </reference>
          <reference field="10" count="1">
            <x v="1548"/>
          </reference>
          <reference field="31" count="1" selected="0">
            <x v="3"/>
          </reference>
        </references>
      </pivotArea>
    </format>
    <format dxfId="63975">
      <pivotArea dataOnly="0" labelOnly="1" outline="0" fieldPosition="0">
        <references count="4">
          <reference field="0" count="1" selected="0">
            <x v="105"/>
          </reference>
          <reference field="5" count="1" selected="0">
            <x v="1550"/>
          </reference>
          <reference field="10" count="1">
            <x v="511"/>
          </reference>
          <reference field="31" count="1" selected="0">
            <x v="3"/>
          </reference>
        </references>
      </pivotArea>
    </format>
    <format dxfId="63974">
      <pivotArea dataOnly="0" labelOnly="1" outline="0" fieldPosition="0">
        <references count="4">
          <reference field="0" count="1" selected="0">
            <x v="106"/>
          </reference>
          <reference field="5" count="1" selected="0">
            <x v="657"/>
          </reference>
          <reference field="10" count="1">
            <x v="641"/>
          </reference>
          <reference field="31" count="1" selected="0">
            <x v="3"/>
          </reference>
        </references>
      </pivotArea>
    </format>
    <format dxfId="63973">
      <pivotArea dataOnly="0" labelOnly="1" outline="0" fieldPosition="0">
        <references count="4">
          <reference field="0" count="1" selected="0">
            <x v="107"/>
          </reference>
          <reference field="5" count="1" selected="0">
            <x v="658"/>
          </reference>
          <reference field="10" count="1">
            <x v="640"/>
          </reference>
          <reference field="31" count="1" selected="0">
            <x v="3"/>
          </reference>
        </references>
      </pivotArea>
    </format>
    <format dxfId="63972">
      <pivotArea dataOnly="0" labelOnly="1" outline="0" fieldPosition="0">
        <references count="4">
          <reference field="0" count="1" selected="0">
            <x v="154"/>
          </reference>
          <reference field="5" count="1" selected="0">
            <x v="1557"/>
          </reference>
          <reference field="10" count="1">
            <x v="518"/>
          </reference>
          <reference field="31" count="1" selected="0">
            <x v="3"/>
          </reference>
        </references>
      </pivotArea>
    </format>
    <format dxfId="63971">
      <pivotArea dataOnly="0" labelOnly="1" outline="0" fieldPosition="0">
        <references count="4">
          <reference field="0" count="1" selected="0">
            <x v="190"/>
          </reference>
          <reference field="5" count="1" selected="0">
            <x v="1562"/>
          </reference>
          <reference field="10" count="1">
            <x v="474"/>
          </reference>
          <reference field="31" count="1" selected="0">
            <x v="3"/>
          </reference>
        </references>
      </pivotArea>
    </format>
    <format dxfId="63970">
      <pivotArea dataOnly="0" labelOnly="1" outline="0" fieldPosition="0">
        <references count="4">
          <reference field="0" count="1" selected="0">
            <x v="240"/>
          </reference>
          <reference field="5" count="1" selected="0">
            <x v="1238"/>
          </reference>
          <reference field="10" count="1">
            <x v="104"/>
          </reference>
          <reference field="31" count="1" selected="0">
            <x v="3"/>
          </reference>
        </references>
      </pivotArea>
    </format>
    <format dxfId="63969">
      <pivotArea dataOnly="0" labelOnly="1" outline="0" fieldPosition="0">
        <references count="4">
          <reference field="0" count="1" selected="0">
            <x v="298"/>
          </reference>
          <reference field="5" count="1" selected="0">
            <x v="1572"/>
          </reference>
          <reference field="10" count="1">
            <x v="609"/>
          </reference>
          <reference field="31" count="1" selected="0">
            <x v="3"/>
          </reference>
        </references>
      </pivotArea>
    </format>
    <format dxfId="63968">
      <pivotArea dataOnly="0" labelOnly="1" outline="0" fieldPosition="0">
        <references count="4">
          <reference field="0" count="1" selected="0">
            <x v="360"/>
          </reference>
          <reference field="5" count="1" selected="0">
            <x v="1240"/>
          </reference>
          <reference field="10" count="1">
            <x v="805"/>
          </reference>
          <reference field="31" count="1" selected="0">
            <x v="3"/>
          </reference>
        </references>
      </pivotArea>
    </format>
    <format dxfId="63967">
      <pivotArea dataOnly="0" labelOnly="1" outline="0" fieldPosition="0">
        <references count="4">
          <reference field="0" count="1" selected="0">
            <x v="391"/>
          </reference>
          <reference field="5" count="1" selected="0">
            <x v="150"/>
          </reference>
          <reference field="10" count="1">
            <x v="668"/>
          </reference>
          <reference field="31" count="1" selected="0">
            <x v="3"/>
          </reference>
        </references>
      </pivotArea>
    </format>
    <format dxfId="63966">
      <pivotArea dataOnly="0" labelOnly="1" outline="0" fieldPosition="0">
        <references count="4">
          <reference field="0" count="1" selected="0">
            <x v="409"/>
          </reference>
          <reference field="5" count="1" selected="0">
            <x v="1573"/>
          </reference>
          <reference field="10" count="1">
            <x v="306"/>
          </reference>
          <reference field="31" count="1" selected="0">
            <x v="3"/>
          </reference>
        </references>
      </pivotArea>
    </format>
    <format dxfId="63965">
      <pivotArea dataOnly="0" labelOnly="1" outline="0" fieldPosition="0">
        <references count="4">
          <reference field="0" count="1" selected="0">
            <x v="451"/>
          </reference>
          <reference field="5" count="1" selected="0">
            <x v="1701"/>
          </reference>
          <reference field="10" count="1">
            <x v="446"/>
          </reference>
          <reference field="31" count="1" selected="0">
            <x v="3"/>
          </reference>
        </references>
      </pivotArea>
    </format>
    <format dxfId="63964">
      <pivotArea dataOnly="0" labelOnly="1" outline="0" fieldPosition="0">
        <references count="4">
          <reference field="0" count="1" selected="0">
            <x v="484"/>
          </reference>
          <reference field="5" count="1" selected="0">
            <x v="1465"/>
          </reference>
          <reference field="10" count="1">
            <x v="722"/>
          </reference>
          <reference field="31" count="1" selected="0">
            <x v="3"/>
          </reference>
        </references>
      </pivotArea>
    </format>
    <format dxfId="63963">
      <pivotArea dataOnly="0" labelOnly="1" outline="0" fieldPosition="0">
        <references count="4">
          <reference field="0" count="1" selected="0">
            <x v="579"/>
          </reference>
          <reference field="5" count="1" selected="0">
            <x v="1466"/>
          </reference>
          <reference field="10" count="1">
            <x v="288"/>
          </reference>
          <reference field="31" count="1" selected="0">
            <x v="3"/>
          </reference>
        </references>
      </pivotArea>
    </format>
    <format dxfId="63962">
      <pivotArea dataOnly="0" labelOnly="1" outline="0" fieldPosition="0">
        <references count="4">
          <reference field="0" count="1" selected="0">
            <x v="626"/>
          </reference>
          <reference field="5" count="1" selected="0">
            <x v="1702"/>
          </reference>
          <reference field="10" count="1">
            <x v="653"/>
          </reference>
          <reference field="31" count="1" selected="0">
            <x v="3"/>
          </reference>
        </references>
      </pivotArea>
    </format>
    <format dxfId="63961">
      <pivotArea dataOnly="0" labelOnly="1" outline="0" fieldPosition="0">
        <references count="4">
          <reference field="0" count="1" selected="0">
            <x v="662"/>
          </reference>
          <reference field="5" count="1" selected="0">
            <x v="1574"/>
          </reference>
          <reference field="10" count="1">
            <x v="790"/>
          </reference>
          <reference field="31" count="1" selected="0">
            <x v="3"/>
          </reference>
        </references>
      </pivotArea>
    </format>
    <format dxfId="63960">
      <pivotArea dataOnly="0" labelOnly="1" outline="0" fieldPosition="0">
        <references count="4">
          <reference field="0" count="1" selected="0">
            <x v="673"/>
          </reference>
          <reference field="5" count="1" selected="0">
            <x v="1575"/>
          </reference>
          <reference field="10" count="1">
            <x v="810"/>
          </reference>
          <reference field="31" count="1" selected="0">
            <x v="3"/>
          </reference>
        </references>
      </pivotArea>
    </format>
    <format dxfId="63959">
      <pivotArea dataOnly="0" labelOnly="1" outline="0" fieldPosition="0">
        <references count="4">
          <reference field="0" count="1" selected="0">
            <x v="683"/>
          </reference>
          <reference field="5" count="1" selected="0">
            <x v="1242"/>
          </reference>
          <reference field="10" count="1">
            <x v="56"/>
          </reference>
          <reference field="31" count="1" selected="0">
            <x v="3"/>
          </reference>
        </references>
      </pivotArea>
    </format>
    <format dxfId="63958">
      <pivotArea dataOnly="0" labelOnly="1" outline="0" fieldPosition="0">
        <references count="4">
          <reference field="0" count="1" selected="0">
            <x v="697"/>
          </reference>
          <reference field="5" count="1" selected="0">
            <x v="662"/>
          </reference>
          <reference field="10" count="1">
            <x v="82"/>
          </reference>
          <reference field="31" count="1" selected="0">
            <x v="3"/>
          </reference>
        </references>
      </pivotArea>
    </format>
    <format dxfId="63957">
      <pivotArea dataOnly="0" labelOnly="1" outline="0" fieldPosition="0">
        <references count="4">
          <reference field="0" count="1" selected="0">
            <x v="710"/>
          </reference>
          <reference field="5" count="1" selected="0">
            <x v="1576"/>
          </reference>
          <reference field="10" count="1">
            <x v="108"/>
          </reference>
          <reference field="31" count="1" selected="0">
            <x v="3"/>
          </reference>
        </references>
      </pivotArea>
    </format>
    <format dxfId="63956">
      <pivotArea dataOnly="0" labelOnly="1" outline="0" fieldPosition="0">
        <references count="4">
          <reference field="0" count="1" selected="0">
            <x v="740"/>
          </reference>
          <reference field="5" count="1" selected="0">
            <x v="731"/>
          </reference>
          <reference field="10" count="1">
            <x v="807"/>
          </reference>
          <reference field="31" count="1" selected="0">
            <x v="3"/>
          </reference>
        </references>
      </pivotArea>
    </format>
    <format dxfId="63955">
      <pivotArea dataOnly="0" labelOnly="1" outline="0" fieldPosition="0">
        <references count="4">
          <reference field="0" count="1" selected="0">
            <x v="759"/>
          </reference>
          <reference field="5" count="1" selected="0">
            <x v="1577"/>
          </reference>
          <reference field="10" count="1">
            <x v="618"/>
          </reference>
          <reference field="31" count="1" selected="0">
            <x v="3"/>
          </reference>
        </references>
      </pivotArea>
    </format>
    <format dxfId="63954">
      <pivotArea dataOnly="0" labelOnly="1" outline="0" fieldPosition="0">
        <references count="4">
          <reference field="0" count="1" selected="0">
            <x v="779"/>
          </reference>
          <reference field="5" count="1" selected="0">
            <x v="776"/>
          </reference>
          <reference field="10" count="1">
            <x v="710"/>
          </reference>
          <reference field="31" count="1" selected="0">
            <x v="3"/>
          </reference>
        </references>
      </pivotArea>
    </format>
    <format dxfId="63953">
      <pivotArea dataOnly="0" labelOnly="1" outline="0" fieldPosition="0">
        <references count="4">
          <reference field="0" count="1" selected="0">
            <x v="800"/>
          </reference>
          <reference field="5" count="1" selected="0">
            <x v="1578"/>
          </reference>
          <reference field="10" count="1">
            <x v="482"/>
          </reference>
          <reference field="31" count="1" selected="0">
            <x v="3"/>
          </reference>
        </references>
      </pivotArea>
    </format>
    <format dxfId="63952">
      <pivotArea dataOnly="0" labelOnly="1" outline="0" fieldPosition="0">
        <references count="4">
          <reference field="0" count="1" selected="0">
            <x v="843"/>
          </reference>
          <reference field="5" count="1" selected="0">
            <x v="1458"/>
          </reference>
          <reference field="10" count="1">
            <x v="840"/>
          </reference>
          <reference field="31" count="1" selected="0">
            <x v="3"/>
          </reference>
        </references>
      </pivotArea>
    </format>
    <format dxfId="63951">
      <pivotArea dataOnly="0" labelOnly="1" outline="0" fieldPosition="0">
        <references count="4">
          <reference field="0" count="1" selected="0">
            <x v="844"/>
          </reference>
          <reference field="5" count="1" selected="0">
            <x v="1459"/>
          </reference>
          <reference field="10" count="1">
            <x v="841"/>
          </reference>
          <reference field="31" count="1" selected="0">
            <x v="3"/>
          </reference>
        </references>
      </pivotArea>
    </format>
    <format dxfId="63950">
      <pivotArea dataOnly="0" labelOnly="1" outline="0" fieldPosition="0">
        <references count="4">
          <reference field="0" count="1" selected="0">
            <x v="848"/>
          </reference>
          <reference field="5" count="1" selected="0">
            <x v="1462"/>
          </reference>
          <reference field="10" count="1">
            <x v="1376"/>
          </reference>
          <reference field="31" count="1" selected="0">
            <x v="3"/>
          </reference>
        </references>
      </pivotArea>
    </format>
    <format dxfId="63949">
      <pivotArea dataOnly="0" labelOnly="1" outline="0" fieldPosition="0">
        <references count="4">
          <reference field="0" count="1" selected="0">
            <x v="862"/>
          </reference>
          <reference field="5" count="1" selected="0">
            <x v="1467"/>
          </reference>
          <reference field="10" count="1">
            <x v="860"/>
          </reference>
          <reference field="31" count="1" selected="0">
            <x v="3"/>
          </reference>
        </references>
      </pivotArea>
    </format>
    <format dxfId="63948">
      <pivotArea dataOnly="0" labelOnly="1" outline="0" fieldPosition="0">
        <references count="4">
          <reference field="0" count="1" selected="0">
            <x v="883"/>
          </reference>
          <reference field="5" count="1" selected="0">
            <x v="904"/>
          </reference>
          <reference field="10" count="1">
            <x v="880"/>
          </reference>
          <reference field="31" count="1" selected="0">
            <x v="3"/>
          </reference>
        </references>
      </pivotArea>
    </format>
    <format dxfId="63947">
      <pivotArea dataOnly="0" labelOnly="1" outline="0" fieldPosition="0">
        <references count="4">
          <reference field="0" count="1" selected="0">
            <x v="906"/>
          </reference>
          <reference field="5" count="1" selected="0">
            <x v="1469"/>
          </reference>
          <reference field="10" count="1">
            <x v="902"/>
          </reference>
          <reference field="31" count="1" selected="0">
            <x v="3"/>
          </reference>
        </references>
      </pivotArea>
    </format>
    <format dxfId="63946">
      <pivotArea dataOnly="0" labelOnly="1" outline="0" fieldPosition="0">
        <references count="4">
          <reference field="0" count="1" selected="0">
            <x v="912"/>
          </reference>
          <reference field="5" count="1" selected="0">
            <x v="1470"/>
          </reference>
          <reference field="10" count="1">
            <x v="908"/>
          </reference>
          <reference field="31" count="1" selected="0">
            <x v="3"/>
          </reference>
        </references>
      </pivotArea>
    </format>
    <format dxfId="63945">
      <pivotArea dataOnly="0" labelOnly="1" outline="0" fieldPosition="0">
        <references count="4">
          <reference field="0" count="1" selected="0">
            <x v="920"/>
          </reference>
          <reference field="5" count="1" selected="0">
            <x v="941"/>
          </reference>
          <reference field="10" count="1">
            <x v="916"/>
          </reference>
          <reference field="31" count="1" selected="0">
            <x v="3"/>
          </reference>
        </references>
      </pivotArea>
    </format>
    <format dxfId="63944">
      <pivotArea dataOnly="0" labelOnly="1" outline="0" fieldPosition="0">
        <references count="4">
          <reference field="0" count="1" selected="0">
            <x v="946"/>
          </reference>
          <reference field="5" count="1" selected="0">
            <x v="1563"/>
          </reference>
          <reference field="10" count="1">
            <x v="942"/>
          </reference>
          <reference field="31" count="1" selected="0">
            <x v="3"/>
          </reference>
        </references>
      </pivotArea>
    </format>
    <format dxfId="63943">
      <pivotArea dataOnly="0" labelOnly="1" outline="0" fieldPosition="0">
        <references count="4">
          <reference field="0" count="1" selected="0">
            <x v="949"/>
          </reference>
          <reference field="5" count="1" selected="0">
            <x v="1570"/>
          </reference>
          <reference field="10" count="1">
            <x v="946"/>
          </reference>
          <reference field="31" count="1" selected="0">
            <x v="3"/>
          </reference>
        </references>
      </pivotArea>
    </format>
    <format dxfId="63942">
      <pivotArea dataOnly="0" labelOnly="1" outline="0" fieldPosition="0">
        <references count="4">
          <reference field="0" count="1" selected="0">
            <x v="958"/>
          </reference>
          <reference field="5" count="1" selected="0">
            <x v="1580"/>
          </reference>
          <reference field="10" count="1">
            <x v="956"/>
          </reference>
          <reference field="31" count="1" selected="0">
            <x v="3"/>
          </reference>
        </references>
      </pivotArea>
    </format>
    <format dxfId="63941">
      <pivotArea dataOnly="0" labelOnly="1" outline="0" fieldPosition="0">
        <references count="4">
          <reference field="0" count="1" selected="0">
            <x v="974"/>
          </reference>
          <reference field="5" count="1" selected="0">
            <x v="995"/>
          </reference>
          <reference field="10" count="1">
            <x v="972"/>
          </reference>
          <reference field="31" count="1" selected="0">
            <x v="3"/>
          </reference>
        </references>
      </pivotArea>
    </format>
    <format dxfId="63940">
      <pivotArea dataOnly="0" labelOnly="1" outline="0" fieldPosition="0">
        <references count="4">
          <reference field="0" count="1" selected="0">
            <x v="975"/>
          </reference>
          <reference field="5" count="1" selected="0">
            <x v="996"/>
          </reference>
          <reference field="10" count="1">
            <x v="973"/>
          </reference>
          <reference field="31" count="1" selected="0">
            <x v="3"/>
          </reference>
        </references>
      </pivotArea>
    </format>
    <format dxfId="63939">
      <pivotArea dataOnly="0" labelOnly="1" outline="0" fieldPosition="0">
        <references count="4">
          <reference field="0" count="1" selected="0">
            <x v="979"/>
          </reference>
          <reference field="5" count="1" selected="0">
            <x v="1000"/>
          </reference>
          <reference field="10" count="1">
            <x v="977"/>
          </reference>
          <reference field="31" count="1" selected="0">
            <x v="3"/>
          </reference>
        </references>
      </pivotArea>
    </format>
    <format dxfId="63938">
      <pivotArea dataOnly="0" labelOnly="1" outline="0" fieldPosition="0">
        <references count="4">
          <reference field="0" count="1" selected="0">
            <x v="991"/>
          </reference>
          <reference field="5" count="1" selected="0">
            <x v="1012"/>
          </reference>
          <reference field="10" count="1">
            <x v="989"/>
          </reference>
          <reference field="31" count="1" selected="0">
            <x v="3"/>
          </reference>
        </references>
      </pivotArea>
    </format>
    <format dxfId="63937">
      <pivotArea dataOnly="0" labelOnly="1" outline="0" fieldPosition="0">
        <references count="4">
          <reference field="0" count="1" selected="0">
            <x v="1038"/>
          </reference>
          <reference field="5" count="1" selected="0">
            <x v="1060"/>
          </reference>
          <reference field="10" count="1">
            <x v="1036"/>
          </reference>
          <reference field="31" count="1" selected="0">
            <x v="3"/>
          </reference>
        </references>
      </pivotArea>
    </format>
    <format dxfId="63936">
      <pivotArea dataOnly="0" labelOnly="1" outline="0" fieldPosition="0">
        <references count="4">
          <reference field="0" count="1" selected="0">
            <x v="1039"/>
          </reference>
          <reference field="5" count="1" selected="0">
            <x v="1456"/>
          </reference>
          <reference field="10" count="1">
            <x v="1037"/>
          </reference>
          <reference field="31" count="1" selected="0">
            <x v="3"/>
          </reference>
        </references>
      </pivotArea>
    </format>
    <format dxfId="63935">
      <pivotArea dataOnly="0" labelOnly="1" outline="0" fieldPosition="0">
        <references count="4">
          <reference field="0" count="1" selected="0">
            <x v="1048"/>
          </reference>
          <reference field="5" count="1" selected="0">
            <x v="1070"/>
          </reference>
          <reference field="10" count="1">
            <x v="1046"/>
          </reference>
          <reference field="31" count="1" selected="0">
            <x v="3"/>
          </reference>
        </references>
      </pivotArea>
    </format>
    <format dxfId="63934">
      <pivotArea dataOnly="0" labelOnly="1" outline="0" fieldPosition="0">
        <references count="4">
          <reference field="0" count="1" selected="0">
            <x v="1050"/>
          </reference>
          <reference field="5" count="1" selected="0">
            <x v="1464"/>
          </reference>
          <reference field="10" count="1">
            <x v="1048"/>
          </reference>
          <reference field="31" count="1" selected="0">
            <x v="3"/>
          </reference>
        </references>
      </pivotArea>
    </format>
    <format dxfId="63933">
      <pivotArea dataOnly="0" labelOnly="1" outline="0" fieldPosition="0">
        <references count="4">
          <reference field="0" count="1" selected="0">
            <x v="1052"/>
          </reference>
          <reference field="5" count="1" selected="0">
            <x v="1471"/>
          </reference>
          <reference field="10" count="1">
            <x v="1051"/>
          </reference>
          <reference field="31" count="1" selected="0">
            <x v="3"/>
          </reference>
        </references>
      </pivotArea>
    </format>
    <format dxfId="63932">
      <pivotArea dataOnly="0" labelOnly="1" outline="0" fieldPosition="0">
        <references count="4">
          <reference field="0" count="1" selected="0">
            <x v="1054"/>
          </reference>
          <reference field="5" count="1" selected="0">
            <x v="1472"/>
          </reference>
          <reference field="10" count="1">
            <x v="1053"/>
          </reference>
          <reference field="31" count="1" selected="0">
            <x v="3"/>
          </reference>
        </references>
      </pivotArea>
    </format>
    <format dxfId="63931">
      <pivotArea dataOnly="0" labelOnly="1" outline="0" fieldPosition="0">
        <references count="4">
          <reference field="0" count="1" selected="0">
            <x v="1058"/>
          </reference>
          <reference field="5" count="1" selected="0">
            <x v="1088"/>
          </reference>
          <reference field="10" count="1">
            <x v="1057"/>
          </reference>
          <reference field="31" count="1" selected="0">
            <x v="3"/>
          </reference>
        </references>
      </pivotArea>
    </format>
    <format dxfId="63930">
      <pivotArea dataOnly="0" labelOnly="1" outline="0" fieldPosition="0">
        <references count="4">
          <reference field="0" count="1" selected="0">
            <x v="1061"/>
          </reference>
          <reference field="5" count="1" selected="0">
            <x v="1476"/>
          </reference>
          <reference field="10" count="1">
            <x v="1060"/>
          </reference>
          <reference field="31" count="1" selected="0">
            <x v="3"/>
          </reference>
        </references>
      </pivotArea>
    </format>
    <format dxfId="63929">
      <pivotArea dataOnly="0" labelOnly="1" outline="0" fieldPosition="0">
        <references count="4">
          <reference field="0" count="1" selected="0">
            <x v="1063"/>
          </reference>
          <reference field="5" count="1" selected="0">
            <x v="1093"/>
          </reference>
          <reference field="10" count="1">
            <x v="1062"/>
          </reference>
          <reference field="31" count="1" selected="0">
            <x v="3"/>
          </reference>
        </references>
      </pivotArea>
    </format>
    <format dxfId="63928">
      <pivotArea dataOnly="0" labelOnly="1" outline="0" fieldPosition="0">
        <references count="4">
          <reference field="0" count="1" selected="0">
            <x v="1082"/>
          </reference>
          <reference field="5" count="1" selected="0">
            <x v="1481"/>
          </reference>
          <reference field="10" count="1">
            <x v="1081"/>
          </reference>
          <reference field="31" count="1" selected="0">
            <x v="3"/>
          </reference>
        </references>
      </pivotArea>
    </format>
    <format dxfId="63927">
      <pivotArea dataOnly="0" labelOnly="1" outline="0" fieldPosition="0">
        <references count="4">
          <reference field="0" count="1" selected="0">
            <x v="1087"/>
          </reference>
          <reference field="5" count="1" selected="0">
            <x v="1117"/>
          </reference>
          <reference field="10" count="1">
            <x v="1086"/>
          </reference>
          <reference field="31" count="1" selected="0">
            <x v="3"/>
          </reference>
        </references>
      </pivotArea>
    </format>
    <format dxfId="63926">
      <pivotArea dataOnly="0" labelOnly="1" outline="0" fieldPosition="0">
        <references count="4">
          <reference field="0" count="1" selected="0">
            <x v="1094"/>
          </reference>
          <reference field="5" count="1" selected="0">
            <x v="1704"/>
          </reference>
          <reference field="10" count="1">
            <x v="1093"/>
          </reference>
          <reference field="31" count="1" selected="0">
            <x v="3"/>
          </reference>
        </references>
      </pivotArea>
    </format>
    <format dxfId="63925">
      <pivotArea dataOnly="0" labelOnly="1" outline="0" fieldPosition="0">
        <references count="4">
          <reference field="0" count="1" selected="0">
            <x v="1100"/>
          </reference>
          <reference field="5" count="1" selected="0">
            <x v="1130"/>
          </reference>
          <reference field="10" count="1">
            <x v="1099"/>
          </reference>
          <reference field="31" count="1" selected="0">
            <x v="3"/>
          </reference>
        </references>
      </pivotArea>
    </format>
    <format dxfId="63924">
      <pivotArea dataOnly="0" labelOnly="1" outline="0" fieldPosition="0">
        <references count="4">
          <reference field="0" count="1" selected="0">
            <x v="1109"/>
          </reference>
          <reference field="5" count="1" selected="0">
            <x v="1705"/>
          </reference>
          <reference field="10" count="1">
            <x v="1106"/>
          </reference>
          <reference field="31" count="1" selected="0">
            <x v="3"/>
          </reference>
        </references>
      </pivotArea>
    </format>
    <format dxfId="63923">
      <pivotArea dataOnly="0" labelOnly="1" outline="0" fieldPosition="0">
        <references count="4">
          <reference field="0" count="1" selected="0">
            <x v="1117"/>
          </reference>
          <reference field="5" count="1" selected="0">
            <x v="1147"/>
          </reference>
          <reference field="10" count="1">
            <x v="1114"/>
          </reference>
          <reference field="31" count="1" selected="0">
            <x v="3"/>
          </reference>
        </references>
      </pivotArea>
    </format>
    <format dxfId="63922">
      <pivotArea dataOnly="0" labelOnly="1" outline="0" fieldPosition="0">
        <references count="4">
          <reference field="0" count="1" selected="0">
            <x v="1128"/>
          </reference>
          <reference field="5" count="1" selected="0">
            <x v="1158"/>
          </reference>
          <reference field="10" count="1">
            <x v="1125"/>
          </reference>
          <reference field="31" count="1" selected="0">
            <x v="3"/>
          </reference>
        </references>
      </pivotArea>
    </format>
    <format dxfId="63921">
      <pivotArea dataOnly="0" labelOnly="1" outline="0" fieldPosition="0">
        <references count="4">
          <reference field="0" count="1" selected="0">
            <x v="1129"/>
          </reference>
          <reference field="5" count="1" selected="0">
            <x v="1159"/>
          </reference>
          <reference field="10" count="1">
            <x v="1126"/>
          </reference>
          <reference field="31" count="1" selected="0">
            <x v="3"/>
          </reference>
        </references>
      </pivotArea>
    </format>
    <format dxfId="63920">
      <pivotArea dataOnly="0" labelOnly="1" outline="0" fieldPosition="0">
        <references count="4">
          <reference field="0" count="1" selected="0">
            <x v="1130"/>
          </reference>
          <reference field="5" count="1" selected="0">
            <x v="1160"/>
          </reference>
          <reference field="10" count="1">
            <x v="1127"/>
          </reference>
          <reference field="31" count="1" selected="0">
            <x v="3"/>
          </reference>
        </references>
      </pivotArea>
    </format>
    <format dxfId="63919">
      <pivotArea dataOnly="0" labelOnly="1" outline="0" fieldPosition="0">
        <references count="4">
          <reference field="0" count="1" selected="0">
            <x v="1137"/>
          </reference>
          <reference field="5" count="1" selected="0">
            <x v="1167"/>
          </reference>
          <reference field="10" count="1">
            <x v="1131"/>
          </reference>
          <reference field="31" count="1" selected="0">
            <x v="3"/>
          </reference>
        </references>
      </pivotArea>
    </format>
    <format dxfId="63918">
      <pivotArea dataOnly="0" labelOnly="1" outline="0" fieldPosition="0">
        <references count="4">
          <reference field="0" count="1" selected="0">
            <x v="1141"/>
          </reference>
          <reference field="5" count="1" selected="0">
            <x v="1694"/>
          </reference>
          <reference field="10" count="1">
            <x v="1135"/>
          </reference>
          <reference field="31" count="1" selected="0">
            <x v="3"/>
          </reference>
        </references>
      </pivotArea>
    </format>
    <format dxfId="63917">
      <pivotArea dataOnly="0" labelOnly="1" outline="0" fieldPosition="0">
        <references count="4">
          <reference field="0" count="1" selected="0">
            <x v="1142"/>
          </reference>
          <reference field="5" count="1" selected="0">
            <x v="1695"/>
          </reference>
          <reference field="10" count="1">
            <x v="1136"/>
          </reference>
          <reference field="31" count="1" selected="0">
            <x v="3"/>
          </reference>
        </references>
      </pivotArea>
    </format>
    <format dxfId="63916">
      <pivotArea dataOnly="0" labelOnly="1" outline="0" fieldPosition="0">
        <references count="4">
          <reference field="0" count="1" selected="0">
            <x v="1143"/>
          </reference>
          <reference field="5" count="1" selected="0">
            <x v="1461"/>
          </reference>
          <reference field="10" count="1">
            <x v="1137"/>
          </reference>
          <reference field="31" count="1" selected="0">
            <x v="3"/>
          </reference>
        </references>
      </pivotArea>
    </format>
    <format dxfId="63915">
      <pivotArea dataOnly="0" labelOnly="1" outline="0" fieldPosition="0">
        <references count="4">
          <reference field="0" count="1" selected="0">
            <x v="1152"/>
          </reference>
          <reference field="5" count="1" selected="0">
            <x v="1198"/>
          </reference>
          <reference field="10" count="1">
            <x v="1146"/>
          </reference>
          <reference field="31" count="1" selected="0">
            <x v="3"/>
          </reference>
        </references>
      </pivotArea>
    </format>
    <format dxfId="63914">
      <pivotArea dataOnly="0" labelOnly="1" outline="0" fieldPosition="0">
        <references count="4">
          <reference field="0" count="1" selected="0">
            <x v="1156"/>
          </reference>
          <reference field="5" count="1" selected="0">
            <x v="1202"/>
          </reference>
          <reference field="10" count="1">
            <x v="1150"/>
          </reference>
          <reference field="31" count="1" selected="0">
            <x v="3"/>
          </reference>
        </references>
      </pivotArea>
    </format>
    <format dxfId="63913">
      <pivotArea dataOnly="0" labelOnly="1" outline="0" fieldPosition="0">
        <references count="4">
          <reference field="0" count="1" selected="0">
            <x v="1170"/>
          </reference>
          <reference field="5" count="1" selected="0">
            <x v="1219"/>
          </reference>
          <reference field="10" count="1">
            <x v="1164"/>
          </reference>
          <reference field="31" count="1" selected="0">
            <x v="3"/>
          </reference>
        </references>
      </pivotArea>
    </format>
    <format dxfId="63912">
      <pivotArea dataOnly="0" labelOnly="1" outline="0" fieldPosition="0">
        <references count="4">
          <reference field="0" count="1" selected="0">
            <x v="1184"/>
          </reference>
          <reference field="5" count="1" selected="0">
            <x v="1233"/>
          </reference>
          <reference field="10" count="1">
            <x v="1178"/>
          </reference>
          <reference field="31" count="1" selected="0">
            <x v="3"/>
          </reference>
        </references>
      </pivotArea>
    </format>
    <format dxfId="63911">
      <pivotArea dataOnly="0" labelOnly="1" outline="0" fieldPosition="0">
        <references count="4">
          <reference field="0" count="1" selected="0">
            <x v="1195"/>
          </reference>
          <reference field="5" count="1" selected="0">
            <x v="1249"/>
          </reference>
          <reference field="10" count="1">
            <x v="1189"/>
          </reference>
          <reference field="31" count="1" selected="0">
            <x v="3"/>
          </reference>
        </references>
      </pivotArea>
    </format>
    <format dxfId="63910">
      <pivotArea dataOnly="0" labelOnly="1" outline="0" fieldPosition="0">
        <references count="4">
          <reference field="0" count="1" selected="0">
            <x v="1196"/>
          </reference>
          <reference field="5" count="1" selected="0">
            <x v="1250"/>
          </reference>
          <reference field="10" count="1">
            <x v="1190"/>
          </reference>
          <reference field="31" count="1" selected="0">
            <x v="3"/>
          </reference>
        </references>
      </pivotArea>
    </format>
    <format dxfId="63909">
      <pivotArea dataOnly="0" labelOnly="1" outline="0" fieldPosition="0">
        <references count="4">
          <reference field="0" count="1" selected="0">
            <x v="1198"/>
          </reference>
          <reference field="5" count="1" selected="0">
            <x v="1252"/>
          </reference>
          <reference field="10" count="1">
            <x v="1192"/>
          </reference>
          <reference field="31" count="1" selected="0">
            <x v="3"/>
          </reference>
        </references>
      </pivotArea>
    </format>
    <format dxfId="63908">
      <pivotArea dataOnly="0" labelOnly="1" outline="0" fieldPosition="0">
        <references count="4">
          <reference field="0" count="1" selected="0">
            <x v="1199"/>
          </reference>
          <reference field="5" count="1" selected="0">
            <x v="1253"/>
          </reference>
          <reference field="10" count="1">
            <x v="1193"/>
          </reference>
          <reference field="31" count="1" selected="0">
            <x v="3"/>
          </reference>
        </references>
      </pivotArea>
    </format>
    <format dxfId="63907">
      <pivotArea dataOnly="0" labelOnly="1" outline="0" fieldPosition="0">
        <references count="4">
          <reference field="0" count="1" selected="0">
            <x v="1202"/>
          </reference>
          <reference field="5" count="1" selected="0">
            <x v="1256"/>
          </reference>
          <reference field="10" count="1">
            <x v="1196"/>
          </reference>
          <reference field="31" count="1" selected="0">
            <x v="3"/>
          </reference>
        </references>
      </pivotArea>
    </format>
    <format dxfId="63906">
      <pivotArea dataOnly="0" labelOnly="1" outline="0" fieldPosition="0">
        <references count="4">
          <reference field="0" count="1" selected="0">
            <x v="1204"/>
          </reference>
          <reference field="5" count="1" selected="0">
            <x v="1258"/>
          </reference>
          <reference field="10" count="1">
            <x v="1198"/>
          </reference>
          <reference field="31" count="1" selected="0">
            <x v="3"/>
          </reference>
        </references>
      </pivotArea>
    </format>
    <format dxfId="63905">
      <pivotArea dataOnly="0" labelOnly="1" outline="0" fieldPosition="0">
        <references count="4">
          <reference field="0" count="1" selected="0">
            <x v="1207"/>
          </reference>
          <reference field="5" count="1" selected="0">
            <x v="1261"/>
          </reference>
          <reference field="10" count="1">
            <x v="1201"/>
          </reference>
          <reference field="31" count="1" selected="0">
            <x v="3"/>
          </reference>
        </references>
      </pivotArea>
    </format>
    <format dxfId="63904">
      <pivotArea dataOnly="0" labelOnly="1" outline="0" fieldPosition="0">
        <references count="4">
          <reference field="0" count="1" selected="0">
            <x v="1208"/>
          </reference>
          <reference field="5" count="1" selected="0">
            <x v="1262"/>
          </reference>
          <reference field="10" count="1">
            <x v="1202"/>
          </reference>
          <reference field="31" count="1" selected="0">
            <x v="3"/>
          </reference>
        </references>
      </pivotArea>
    </format>
    <format dxfId="63903">
      <pivotArea dataOnly="0" labelOnly="1" outline="0" fieldPosition="0">
        <references count="4">
          <reference field="0" count="1" selected="0">
            <x v="1236"/>
          </reference>
          <reference field="5" count="1" selected="0">
            <x v="1293"/>
          </reference>
          <reference field="10" count="1">
            <x v="1229"/>
          </reference>
          <reference field="31" count="1" selected="0">
            <x v="3"/>
          </reference>
        </references>
      </pivotArea>
    </format>
    <format dxfId="63902">
      <pivotArea dataOnly="0" labelOnly="1" outline="0" fieldPosition="0">
        <references count="4">
          <reference field="0" count="1" selected="0">
            <x v="1237"/>
          </reference>
          <reference field="5" count="1" selected="0">
            <x v="1294"/>
          </reference>
          <reference field="10" count="1">
            <x v="1230"/>
          </reference>
          <reference field="31" count="1" selected="0">
            <x v="3"/>
          </reference>
        </references>
      </pivotArea>
    </format>
    <format dxfId="63901">
      <pivotArea dataOnly="0" labelOnly="1" outline="0" fieldPosition="0">
        <references count="4">
          <reference field="0" count="1" selected="0">
            <x v="1270"/>
          </reference>
          <reference field="5" count="1" selected="0">
            <x v="1327"/>
          </reference>
          <reference field="10" count="1">
            <x v="1263"/>
          </reference>
          <reference field="31" count="1" selected="0">
            <x v="3"/>
          </reference>
        </references>
      </pivotArea>
    </format>
    <format dxfId="63900">
      <pivotArea dataOnly="0" labelOnly="1" outline="0" fieldPosition="0">
        <references count="4">
          <reference field="0" count="1" selected="0">
            <x v="1279"/>
          </reference>
          <reference field="5" count="1" selected="0">
            <x v="1331"/>
          </reference>
          <reference field="10" count="1">
            <x v="1271"/>
          </reference>
          <reference field="31" count="1" selected="0">
            <x v="3"/>
          </reference>
        </references>
      </pivotArea>
    </format>
    <format dxfId="63899">
      <pivotArea dataOnly="0" labelOnly="1" outline="0" fieldPosition="0">
        <references count="4">
          <reference field="0" count="1" selected="0">
            <x v="1283"/>
          </reference>
          <reference field="5" count="1" selected="0">
            <x v="1335"/>
          </reference>
          <reference field="10" count="1">
            <x v="1274"/>
          </reference>
          <reference field="31" count="1" selected="0">
            <x v="3"/>
          </reference>
        </references>
      </pivotArea>
    </format>
    <format dxfId="63898">
      <pivotArea dataOnly="0" labelOnly="1" outline="0" fieldPosition="0">
        <references count="4">
          <reference field="0" count="1" selected="0">
            <x v="1290"/>
          </reference>
          <reference field="5" count="1" selected="0">
            <x v="1343"/>
          </reference>
          <reference field="10" count="1">
            <x v="1282"/>
          </reference>
          <reference field="31" count="1" selected="0">
            <x v="3"/>
          </reference>
        </references>
      </pivotArea>
    </format>
    <format dxfId="63897">
      <pivotArea dataOnly="0" labelOnly="1" outline="0" fieldPosition="0">
        <references count="4">
          <reference field="0" count="1" selected="0">
            <x v="1291"/>
          </reference>
          <reference field="5" count="1" selected="0">
            <x v="1344"/>
          </reference>
          <reference field="10" count="1">
            <x v="1283"/>
          </reference>
          <reference field="31" count="1" selected="0">
            <x v="3"/>
          </reference>
        </references>
      </pivotArea>
    </format>
    <format dxfId="63896">
      <pivotArea dataOnly="0" labelOnly="1" outline="0" fieldPosition="0">
        <references count="4">
          <reference field="0" count="1" selected="0">
            <x v="1292"/>
          </reference>
          <reference field="5" count="1" selected="0">
            <x v="1345"/>
          </reference>
          <reference field="10" count="1">
            <x v="1284"/>
          </reference>
          <reference field="31" count="1" selected="0">
            <x v="3"/>
          </reference>
        </references>
      </pivotArea>
    </format>
    <format dxfId="63895">
      <pivotArea dataOnly="0" labelOnly="1" outline="0" fieldPosition="0">
        <references count="4">
          <reference field="0" count="1" selected="0">
            <x v="1293"/>
          </reference>
          <reference field="5" count="1" selected="0">
            <x v="1346"/>
          </reference>
          <reference field="10" count="1">
            <x v="1285"/>
          </reference>
          <reference field="31" count="1" selected="0">
            <x v="3"/>
          </reference>
        </references>
      </pivotArea>
    </format>
    <format dxfId="63894">
      <pivotArea dataOnly="0" labelOnly="1" outline="0" fieldPosition="0">
        <references count="4">
          <reference field="0" count="1" selected="0">
            <x v="1294"/>
          </reference>
          <reference field="5" count="1" selected="0">
            <x v="1347"/>
          </reference>
          <reference field="10" count="1">
            <x v="1286"/>
          </reference>
          <reference field="31" count="1" selected="0">
            <x v="3"/>
          </reference>
        </references>
      </pivotArea>
    </format>
    <format dxfId="63893">
      <pivotArea dataOnly="0" labelOnly="1" outline="0" fieldPosition="0">
        <references count="4">
          <reference field="0" count="1" selected="0">
            <x v="1295"/>
          </reference>
          <reference field="5" count="1" selected="0">
            <x v="1348"/>
          </reference>
          <reference field="10" count="1">
            <x v="1287"/>
          </reference>
          <reference field="31" count="1" selected="0">
            <x v="3"/>
          </reference>
        </references>
      </pivotArea>
    </format>
    <format dxfId="63892">
      <pivotArea dataOnly="0" labelOnly="1" outline="0" fieldPosition="0">
        <references count="4">
          <reference field="0" count="1" selected="0">
            <x v="1296"/>
          </reference>
          <reference field="5" count="1" selected="0">
            <x v="1349"/>
          </reference>
          <reference field="10" count="1">
            <x v="1288"/>
          </reference>
          <reference field="31" count="1" selected="0">
            <x v="3"/>
          </reference>
        </references>
      </pivotArea>
    </format>
    <format dxfId="63891">
      <pivotArea dataOnly="0" labelOnly="1" outline="0" fieldPosition="0">
        <references count="4">
          <reference field="0" count="1" selected="0">
            <x v="1301"/>
          </reference>
          <reference field="5" count="1" selected="0">
            <x v="1355"/>
          </reference>
          <reference field="10" count="1">
            <x v="1293"/>
          </reference>
          <reference field="31" count="1" selected="0">
            <x v="3"/>
          </reference>
        </references>
      </pivotArea>
    </format>
    <format dxfId="63890">
      <pivotArea dataOnly="0" labelOnly="1" outline="0" fieldPosition="0">
        <references count="4">
          <reference field="0" count="1" selected="0">
            <x v="1302"/>
          </reference>
          <reference field="5" count="1" selected="0">
            <x v="1703"/>
          </reference>
          <reference field="10" count="1">
            <x v="1294"/>
          </reference>
          <reference field="31" count="1" selected="0">
            <x v="3"/>
          </reference>
        </references>
      </pivotArea>
    </format>
    <format dxfId="63889">
      <pivotArea dataOnly="0" labelOnly="1" outline="0" fieldPosition="0">
        <references count="4">
          <reference field="0" count="1" selected="0">
            <x v="1313"/>
          </reference>
          <reference field="5" count="1" selected="0">
            <x v="1381"/>
          </reference>
          <reference field="10" count="1">
            <x v="1304"/>
          </reference>
          <reference field="31" count="1" selected="0">
            <x v="3"/>
          </reference>
        </references>
      </pivotArea>
    </format>
    <format dxfId="63888">
      <pivotArea dataOnly="0" labelOnly="1" outline="0" fieldPosition="0">
        <references count="4">
          <reference field="0" count="1" selected="0">
            <x v="1325"/>
          </reference>
          <reference field="5" count="1" selected="0">
            <x v="1393"/>
          </reference>
          <reference field="10" count="1">
            <x v="1316"/>
          </reference>
          <reference field="31" count="1" selected="0">
            <x v="3"/>
          </reference>
        </references>
      </pivotArea>
    </format>
    <format dxfId="63887">
      <pivotArea dataOnly="0" labelOnly="1" outline="0" fieldPosition="0">
        <references count="4">
          <reference field="0" count="1" selected="0">
            <x v="1326"/>
          </reference>
          <reference field="5" count="1" selected="0">
            <x v="1394"/>
          </reference>
          <reference field="10" count="1">
            <x v="1317"/>
          </reference>
          <reference field="31" count="1" selected="0">
            <x v="3"/>
          </reference>
        </references>
      </pivotArea>
    </format>
    <format dxfId="63886">
      <pivotArea dataOnly="0" labelOnly="1" outline="0" fieldPosition="0">
        <references count="4">
          <reference field="0" count="1" selected="0">
            <x v="1328"/>
          </reference>
          <reference field="5" count="1" selected="0">
            <x v="1396"/>
          </reference>
          <reference field="10" count="1">
            <x v="1319"/>
          </reference>
          <reference field="31" count="1" selected="0">
            <x v="3"/>
          </reference>
        </references>
      </pivotArea>
    </format>
    <format dxfId="63885">
      <pivotArea dataOnly="0" labelOnly="1" outline="0" fieldPosition="0">
        <references count="4">
          <reference field="0" count="1" selected="0">
            <x v="1329"/>
          </reference>
          <reference field="5" count="1" selected="0">
            <x v="1397"/>
          </reference>
          <reference field="10" count="1">
            <x v="1320"/>
          </reference>
          <reference field="31" count="1" selected="0">
            <x v="3"/>
          </reference>
        </references>
      </pivotArea>
    </format>
    <format dxfId="63884">
      <pivotArea dataOnly="0" labelOnly="1" outline="0" fieldPosition="0">
        <references count="4">
          <reference field="0" count="1" selected="0">
            <x v="1339"/>
          </reference>
          <reference field="5" count="1" selected="0">
            <x v="1407"/>
          </reference>
          <reference field="10" count="1">
            <x v="1330"/>
          </reference>
          <reference field="31" count="1" selected="0">
            <x v="3"/>
          </reference>
        </references>
      </pivotArea>
    </format>
    <format dxfId="63883">
      <pivotArea dataOnly="0" labelOnly="1" outline="0" fieldPosition="0">
        <references count="4">
          <reference field="0" count="1" selected="0">
            <x v="1348"/>
          </reference>
          <reference field="5" count="1" selected="0">
            <x v="1417"/>
          </reference>
          <reference field="10" count="1">
            <x v="1339"/>
          </reference>
          <reference field="31" count="1" selected="0">
            <x v="3"/>
          </reference>
        </references>
      </pivotArea>
    </format>
    <format dxfId="63882">
      <pivotArea dataOnly="0" labelOnly="1" outline="0" fieldPosition="0">
        <references count="4">
          <reference field="0" count="1" selected="0">
            <x v="1362"/>
          </reference>
          <reference field="5" count="1" selected="0">
            <x v="1436"/>
          </reference>
          <reference field="10" count="1">
            <x v="1353"/>
          </reference>
          <reference field="31" count="1" selected="0">
            <x v="3"/>
          </reference>
        </references>
      </pivotArea>
    </format>
    <format dxfId="63881">
      <pivotArea dataOnly="0" labelOnly="1" outline="0" fieldPosition="0">
        <references count="4">
          <reference field="0" count="1" selected="0">
            <x v="1363"/>
          </reference>
          <reference field="5" count="1" selected="0">
            <x v="1437"/>
          </reference>
          <reference field="10" count="1">
            <x v="1354"/>
          </reference>
          <reference field="31" count="1" selected="0">
            <x v="3"/>
          </reference>
        </references>
      </pivotArea>
    </format>
    <format dxfId="63880">
      <pivotArea dataOnly="0" labelOnly="1" outline="0" fieldPosition="0">
        <references count="4">
          <reference field="0" count="1" selected="0">
            <x v="1364"/>
          </reference>
          <reference field="5" count="1" selected="0">
            <x v="1438"/>
          </reference>
          <reference field="10" count="1">
            <x v="1355"/>
          </reference>
          <reference field="31" count="1" selected="0">
            <x v="3"/>
          </reference>
        </references>
      </pivotArea>
    </format>
    <format dxfId="63879">
      <pivotArea dataOnly="0" labelOnly="1" outline="0" fieldPosition="0">
        <references count="4">
          <reference field="0" count="1" selected="0">
            <x v="1365"/>
          </reference>
          <reference field="5" count="1" selected="0">
            <x v="1439"/>
          </reference>
          <reference field="10" count="1">
            <x v="1356"/>
          </reference>
          <reference field="31" count="1" selected="0">
            <x v="3"/>
          </reference>
        </references>
      </pivotArea>
    </format>
    <format dxfId="63878">
      <pivotArea dataOnly="0" labelOnly="1" outline="0" fieldPosition="0">
        <references count="4">
          <reference field="0" count="1" selected="0">
            <x v="1370"/>
          </reference>
          <reference field="5" count="1" selected="0">
            <x v="1444"/>
          </reference>
          <reference field="10" count="1">
            <x v="1361"/>
          </reference>
          <reference field="31" count="1" selected="0">
            <x v="3"/>
          </reference>
        </references>
      </pivotArea>
    </format>
    <format dxfId="63877">
      <pivotArea dataOnly="0" labelOnly="1" outline="0" fieldPosition="0">
        <references count="4">
          <reference field="0" count="1" selected="0">
            <x v="1371"/>
          </reference>
          <reference field="5" count="1" selected="0">
            <x v="1445"/>
          </reference>
          <reference field="10" count="1">
            <x v="1362"/>
          </reference>
          <reference field="31" count="1" selected="0">
            <x v="3"/>
          </reference>
        </references>
      </pivotArea>
    </format>
    <format dxfId="63876">
      <pivotArea dataOnly="0" labelOnly="1" outline="0" fieldPosition="0">
        <references count="4">
          <reference field="0" count="1" selected="0">
            <x v="1373"/>
          </reference>
          <reference field="5" count="1" selected="0">
            <x v="1447"/>
          </reference>
          <reference field="10" count="1">
            <x v="1364"/>
          </reference>
          <reference field="31" count="1" selected="0">
            <x v="3"/>
          </reference>
        </references>
      </pivotArea>
    </format>
    <format dxfId="63875">
      <pivotArea dataOnly="0" labelOnly="1" outline="0" fieldPosition="0">
        <references count="4">
          <reference field="0" count="1" selected="0">
            <x v="1374"/>
          </reference>
          <reference field="5" count="1" selected="0">
            <x v="1448"/>
          </reference>
          <reference field="10" count="1">
            <x v="1365"/>
          </reference>
          <reference field="31" count="1" selected="0">
            <x v="3"/>
          </reference>
        </references>
      </pivotArea>
    </format>
    <format dxfId="63874">
      <pivotArea dataOnly="0" labelOnly="1" outline="0" fieldPosition="0">
        <references count="4">
          <reference field="0" count="1" selected="0">
            <x v="1375"/>
          </reference>
          <reference field="5" count="1" selected="0">
            <x v="1449"/>
          </reference>
          <reference field="10" count="1">
            <x v="1366"/>
          </reference>
          <reference field="31" count="1" selected="0">
            <x v="3"/>
          </reference>
        </references>
      </pivotArea>
    </format>
    <format dxfId="63873">
      <pivotArea dataOnly="0" labelOnly="1" outline="0" fieldPosition="0">
        <references count="4">
          <reference field="0" count="1" selected="0">
            <x v="1376"/>
          </reference>
          <reference field="5" count="1" selected="0">
            <x v="1450"/>
          </reference>
          <reference field="10" count="1">
            <x v="1367"/>
          </reference>
          <reference field="31" count="1" selected="0">
            <x v="3"/>
          </reference>
        </references>
      </pivotArea>
    </format>
    <format dxfId="63872">
      <pivotArea dataOnly="0" labelOnly="1" outline="0" fieldPosition="0">
        <references count="4">
          <reference field="0" count="1" selected="0">
            <x v="1377"/>
          </reference>
          <reference field="5" count="1" selected="0">
            <x v="1451"/>
          </reference>
          <reference field="10" count="1">
            <x v="1368"/>
          </reference>
          <reference field="31" count="1" selected="0">
            <x v="3"/>
          </reference>
        </references>
      </pivotArea>
    </format>
    <format dxfId="63871">
      <pivotArea dataOnly="0" labelOnly="1" outline="0" fieldPosition="0">
        <references count="4">
          <reference field="0" count="1" selected="0">
            <x v="1378"/>
          </reference>
          <reference field="5" count="1" selected="0">
            <x v="1452"/>
          </reference>
          <reference field="10" count="1">
            <x v="1369"/>
          </reference>
          <reference field="31" count="1" selected="0">
            <x v="3"/>
          </reference>
        </references>
      </pivotArea>
    </format>
    <format dxfId="63870">
      <pivotArea dataOnly="0" labelOnly="1" outline="0" fieldPosition="0">
        <references count="4">
          <reference field="0" count="1" selected="0">
            <x v="1379"/>
          </reference>
          <reference field="5" count="1" selected="0">
            <x v="1453"/>
          </reference>
          <reference field="10" count="1">
            <x v="1370"/>
          </reference>
          <reference field="31" count="1" selected="0">
            <x v="3"/>
          </reference>
        </references>
      </pivotArea>
    </format>
    <format dxfId="63869">
      <pivotArea dataOnly="0" labelOnly="1" outline="0" fieldPosition="0">
        <references count="4">
          <reference field="0" count="1" selected="0">
            <x v="1380"/>
          </reference>
          <reference field="5" count="1" selected="0">
            <x v="1454"/>
          </reference>
          <reference field="10" count="1">
            <x v="1371"/>
          </reference>
          <reference field="31" count="1" selected="0">
            <x v="3"/>
          </reference>
        </references>
      </pivotArea>
    </format>
    <format dxfId="63868">
      <pivotArea dataOnly="0" labelOnly="1" outline="0" fieldPosition="0">
        <references count="4">
          <reference field="0" count="1" selected="0">
            <x v="1381"/>
          </reference>
          <reference field="5" count="1" selected="0">
            <x v="1454"/>
          </reference>
          <reference field="10" count="1">
            <x v="1372"/>
          </reference>
          <reference field="31" count="1" selected="0">
            <x v="3"/>
          </reference>
        </references>
      </pivotArea>
    </format>
    <format dxfId="63867">
      <pivotArea dataOnly="0" labelOnly="1" outline="0" fieldPosition="0">
        <references count="4">
          <reference field="0" count="1" selected="0">
            <x v="1383"/>
          </reference>
          <reference field="5" count="1" selected="0">
            <x v="1457"/>
          </reference>
          <reference field="10" count="1">
            <x v="1374"/>
          </reference>
          <reference field="31" count="1" selected="0">
            <x v="3"/>
          </reference>
        </references>
      </pivotArea>
    </format>
    <format dxfId="63866">
      <pivotArea dataOnly="0" labelOnly="1" outline="0" fieldPosition="0">
        <references count="4">
          <reference field="0" count="1" selected="0">
            <x v="1385"/>
          </reference>
          <reference field="5" count="1" selected="0">
            <x v="1482"/>
          </reference>
          <reference field="10" count="1">
            <x v="1378"/>
          </reference>
          <reference field="31" count="1" selected="0">
            <x v="3"/>
          </reference>
        </references>
      </pivotArea>
    </format>
    <format dxfId="63865">
      <pivotArea dataOnly="0" labelOnly="1" outline="0" fieldPosition="0">
        <references count="4">
          <reference field="0" count="1" selected="0">
            <x v="1388"/>
          </reference>
          <reference field="5" count="1" selected="0">
            <x v="1485"/>
          </reference>
          <reference field="10" count="1">
            <x v="1381"/>
          </reference>
          <reference field="31" count="1" selected="0">
            <x v="3"/>
          </reference>
        </references>
      </pivotArea>
    </format>
    <format dxfId="63864">
      <pivotArea dataOnly="0" labelOnly="1" outline="0" fieldPosition="0">
        <references count="4">
          <reference field="0" count="1" selected="0">
            <x v="1393"/>
          </reference>
          <reference field="5" count="1" selected="0">
            <x v="1490"/>
          </reference>
          <reference field="10" count="1">
            <x v="1386"/>
          </reference>
          <reference field="31" count="1" selected="0">
            <x v="3"/>
          </reference>
        </references>
      </pivotArea>
    </format>
    <format dxfId="63863">
      <pivotArea dataOnly="0" labelOnly="1" outline="0" fieldPosition="0">
        <references count="4">
          <reference field="0" count="1" selected="0">
            <x v="1394"/>
          </reference>
          <reference field="5" count="1" selected="0">
            <x v="1491"/>
          </reference>
          <reference field="10" count="1">
            <x v="1387"/>
          </reference>
          <reference field="31" count="1" selected="0">
            <x v="3"/>
          </reference>
        </references>
      </pivotArea>
    </format>
    <format dxfId="63862">
      <pivotArea dataOnly="0" labelOnly="1" outline="0" fieldPosition="0">
        <references count="4">
          <reference field="0" count="1" selected="0">
            <x v="1395"/>
          </reference>
          <reference field="5" count="1" selected="0">
            <x v="1492"/>
          </reference>
          <reference field="10" count="1">
            <x v="1388"/>
          </reference>
          <reference field="31" count="1" selected="0">
            <x v="3"/>
          </reference>
        </references>
      </pivotArea>
    </format>
    <format dxfId="63861">
      <pivotArea dataOnly="0" labelOnly="1" outline="0" fieldPosition="0">
        <references count="4">
          <reference field="0" count="1" selected="0">
            <x v="1396"/>
          </reference>
          <reference field="5" count="1" selected="0">
            <x v="1493"/>
          </reference>
          <reference field="10" count="1">
            <x v="1389"/>
          </reference>
          <reference field="31" count="1" selected="0">
            <x v="3"/>
          </reference>
        </references>
      </pivotArea>
    </format>
    <format dxfId="63860">
      <pivotArea dataOnly="0" labelOnly="1" outline="0" fieldPosition="0">
        <references count="4">
          <reference field="0" count="1" selected="0">
            <x v="1398"/>
          </reference>
          <reference field="5" count="1" selected="0">
            <x v="1495"/>
          </reference>
          <reference field="10" count="1">
            <x v="1391"/>
          </reference>
          <reference field="31" count="1" selected="0">
            <x v="3"/>
          </reference>
        </references>
      </pivotArea>
    </format>
    <format dxfId="63859">
      <pivotArea dataOnly="0" labelOnly="1" outline="0" fieldPosition="0">
        <references count="4">
          <reference field="0" count="1" selected="0">
            <x v="1401"/>
          </reference>
          <reference field="5" count="1" selected="0">
            <x v="1498"/>
          </reference>
          <reference field="10" count="1">
            <x v="1394"/>
          </reference>
          <reference field="31" count="1" selected="0">
            <x v="3"/>
          </reference>
        </references>
      </pivotArea>
    </format>
    <format dxfId="63858">
      <pivotArea dataOnly="0" labelOnly="1" outline="0" fieldPosition="0">
        <references count="4">
          <reference field="0" count="1" selected="0">
            <x v="1402"/>
          </reference>
          <reference field="5" count="1" selected="0">
            <x v="1499"/>
          </reference>
          <reference field="10" count="1">
            <x v="1395"/>
          </reference>
          <reference field="31" count="1" selected="0">
            <x v="3"/>
          </reference>
        </references>
      </pivotArea>
    </format>
    <format dxfId="63857">
      <pivotArea dataOnly="0" labelOnly="1" outline="0" fieldPosition="0">
        <references count="4">
          <reference field="0" count="1" selected="0">
            <x v="1403"/>
          </reference>
          <reference field="5" count="1" selected="0">
            <x v="1500"/>
          </reference>
          <reference field="10" count="1">
            <x v="1396"/>
          </reference>
          <reference field="31" count="1" selected="0">
            <x v="3"/>
          </reference>
        </references>
      </pivotArea>
    </format>
    <format dxfId="63856">
      <pivotArea dataOnly="0" labelOnly="1" outline="0" fieldPosition="0">
        <references count="4">
          <reference field="0" count="1" selected="0">
            <x v="1404"/>
          </reference>
          <reference field="5" count="1" selected="0">
            <x v="1501"/>
          </reference>
          <reference field="10" count="1">
            <x v="1397"/>
          </reference>
          <reference field="31" count="1" selected="0">
            <x v="3"/>
          </reference>
        </references>
      </pivotArea>
    </format>
    <format dxfId="63855">
      <pivotArea dataOnly="0" labelOnly="1" outline="0" fieldPosition="0">
        <references count="4">
          <reference field="0" count="1" selected="0">
            <x v="1405"/>
          </reference>
          <reference field="5" count="1" selected="0">
            <x v="1502"/>
          </reference>
          <reference field="10" count="1">
            <x v="1398"/>
          </reference>
          <reference field="31" count="1" selected="0">
            <x v="3"/>
          </reference>
        </references>
      </pivotArea>
    </format>
    <format dxfId="63854">
      <pivotArea dataOnly="0" labelOnly="1" outline="0" fieldPosition="0">
        <references count="4">
          <reference field="0" count="1" selected="0">
            <x v="1407"/>
          </reference>
          <reference field="5" count="1" selected="0">
            <x v="1504"/>
          </reference>
          <reference field="10" count="1">
            <x v="1399"/>
          </reference>
          <reference field="31" count="1" selected="0">
            <x v="3"/>
          </reference>
        </references>
      </pivotArea>
    </format>
    <format dxfId="63853">
      <pivotArea dataOnly="0" labelOnly="1" outline="0" fieldPosition="0">
        <references count="4">
          <reference field="0" count="1" selected="0">
            <x v="1408"/>
          </reference>
          <reference field="5" count="1" selected="0">
            <x v="1505"/>
          </reference>
          <reference field="10" count="1">
            <x v="1400"/>
          </reference>
          <reference field="31" count="1" selected="0">
            <x v="3"/>
          </reference>
        </references>
      </pivotArea>
    </format>
    <format dxfId="63852">
      <pivotArea dataOnly="0" labelOnly="1" outline="0" fieldPosition="0">
        <references count="4">
          <reference field="0" count="1" selected="0">
            <x v="1411"/>
          </reference>
          <reference field="5" count="1" selected="0">
            <x v="1508"/>
          </reference>
          <reference field="10" count="1">
            <x v="1403"/>
          </reference>
          <reference field="31" count="1" selected="0">
            <x v="3"/>
          </reference>
        </references>
      </pivotArea>
    </format>
    <format dxfId="63851">
      <pivotArea dataOnly="0" labelOnly="1" outline="0" fieldPosition="0">
        <references count="4">
          <reference field="0" count="1" selected="0">
            <x v="1412"/>
          </reference>
          <reference field="5" count="1" selected="0">
            <x v="1509"/>
          </reference>
          <reference field="10" count="1">
            <x v="1404"/>
          </reference>
          <reference field="31" count="1" selected="0">
            <x v="3"/>
          </reference>
        </references>
      </pivotArea>
    </format>
    <format dxfId="63850">
      <pivotArea dataOnly="0" labelOnly="1" outline="0" fieldPosition="0">
        <references count="4">
          <reference field="0" count="1" selected="0">
            <x v="1413"/>
          </reference>
          <reference field="5" count="1" selected="0">
            <x v="1510"/>
          </reference>
          <reference field="10" count="1">
            <x v="1405"/>
          </reference>
          <reference field="31" count="1" selected="0">
            <x v="3"/>
          </reference>
        </references>
      </pivotArea>
    </format>
    <format dxfId="63849">
      <pivotArea dataOnly="0" labelOnly="1" outline="0" fieldPosition="0">
        <references count="4">
          <reference field="0" count="1" selected="0">
            <x v="1414"/>
          </reference>
          <reference field="5" count="1" selected="0">
            <x v="1511"/>
          </reference>
          <reference field="10" count="1">
            <x v="1406"/>
          </reference>
          <reference field="31" count="1" selected="0">
            <x v="3"/>
          </reference>
        </references>
      </pivotArea>
    </format>
    <format dxfId="63848">
      <pivotArea dataOnly="0" labelOnly="1" outline="0" fieldPosition="0">
        <references count="4">
          <reference field="0" count="1" selected="0">
            <x v="1415"/>
          </reference>
          <reference field="5" count="1" selected="0">
            <x v="1512"/>
          </reference>
          <reference field="10" count="1">
            <x v="1407"/>
          </reference>
          <reference field="31" count="1" selected="0">
            <x v="3"/>
          </reference>
        </references>
      </pivotArea>
    </format>
    <format dxfId="63847">
      <pivotArea dataOnly="0" labelOnly="1" outline="0" fieldPosition="0">
        <references count="4">
          <reference field="0" count="1" selected="0">
            <x v="1416"/>
          </reference>
          <reference field="5" count="1" selected="0">
            <x v="1513"/>
          </reference>
          <reference field="10" count="1">
            <x v="1408"/>
          </reference>
          <reference field="31" count="1" selected="0">
            <x v="3"/>
          </reference>
        </references>
      </pivotArea>
    </format>
    <format dxfId="63846">
      <pivotArea dataOnly="0" labelOnly="1" outline="0" fieldPosition="0">
        <references count="4">
          <reference field="0" count="1" selected="0">
            <x v="1417"/>
          </reference>
          <reference field="5" count="1" selected="0">
            <x v="1514"/>
          </reference>
          <reference field="10" count="1">
            <x v="1409"/>
          </reference>
          <reference field="31" count="1" selected="0">
            <x v="3"/>
          </reference>
        </references>
      </pivotArea>
    </format>
    <format dxfId="63845">
      <pivotArea dataOnly="0" labelOnly="1" outline="0" fieldPosition="0">
        <references count="4">
          <reference field="0" count="1" selected="0">
            <x v="1418"/>
          </reference>
          <reference field="5" count="1" selected="0">
            <x v="1515"/>
          </reference>
          <reference field="10" count="1">
            <x v="1410"/>
          </reference>
          <reference field="31" count="1" selected="0">
            <x v="3"/>
          </reference>
        </references>
      </pivotArea>
    </format>
    <format dxfId="63844">
      <pivotArea dataOnly="0" labelOnly="1" outline="0" fieldPosition="0">
        <references count="4">
          <reference field="0" count="1" selected="0">
            <x v="1419"/>
          </reference>
          <reference field="5" count="1" selected="0">
            <x v="1516"/>
          </reference>
          <reference field="10" count="1">
            <x v="1411"/>
          </reference>
          <reference field="31" count="1" selected="0">
            <x v="3"/>
          </reference>
        </references>
      </pivotArea>
    </format>
    <format dxfId="63843">
      <pivotArea dataOnly="0" labelOnly="1" outline="0" fieldPosition="0">
        <references count="4">
          <reference field="0" count="1" selected="0">
            <x v="1420"/>
          </reference>
          <reference field="5" count="1" selected="0">
            <x v="1517"/>
          </reference>
          <reference field="10" count="1">
            <x v="1412"/>
          </reference>
          <reference field="31" count="1" selected="0">
            <x v="3"/>
          </reference>
        </references>
      </pivotArea>
    </format>
    <format dxfId="63842">
      <pivotArea dataOnly="0" labelOnly="1" outline="0" fieldPosition="0">
        <references count="4">
          <reference field="0" count="1" selected="0">
            <x v="1421"/>
          </reference>
          <reference field="5" count="1" selected="0">
            <x v="1518"/>
          </reference>
          <reference field="10" count="1">
            <x v="1413"/>
          </reference>
          <reference field="31" count="1" selected="0">
            <x v="3"/>
          </reference>
        </references>
      </pivotArea>
    </format>
    <format dxfId="63841">
      <pivotArea dataOnly="0" labelOnly="1" outline="0" fieldPosition="0">
        <references count="4">
          <reference field="0" count="1" selected="0">
            <x v="1424"/>
          </reference>
          <reference field="5" count="1" selected="0">
            <x v="1521"/>
          </reference>
          <reference field="10" count="1">
            <x v="1416"/>
          </reference>
          <reference field="31" count="1" selected="0">
            <x v="3"/>
          </reference>
        </references>
      </pivotArea>
    </format>
    <format dxfId="63840">
      <pivotArea dataOnly="0" labelOnly="1" outline="0" fieldPosition="0">
        <references count="4">
          <reference field="0" count="1" selected="0">
            <x v="1425"/>
          </reference>
          <reference field="5" count="1" selected="0">
            <x v="1522"/>
          </reference>
          <reference field="10" count="1">
            <x v="1417"/>
          </reference>
          <reference field="31" count="1" selected="0">
            <x v="3"/>
          </reference>
        </references>
      </pivotArea>
    </format>
    <format dxfId="63839">
      <pivotArea dataOnly="0" labelOnly="1" outline="0" fieldPosition="0">
        <references count="4">
          <reference field="0" count="1" selected="0">
            <x v="1426"/>
          </reference>
          <reference field="5" count="1" selected="0">
            <x v="1523"/>
          </reference>
          <reference field="10" count="1">
            <x v="1418"/>
          </reference>
          <reference field="31" count="1" selected="0">
            <x v="3"/>
          </reference>
        </references>
      </pivotArea>
    </format>
    <format dxfId="63838">
      <pivotArea dataOnly="0" labelOnly="1" outline="0" fieldPosition="0">
        <references count="4">
          <reference field="0" count="1" selected="0">
            <x v="1428"/>
          </reference>
          <reference field="5" count="1" selected="0">
            <x v="1525"/>
          </reference>
          <reference field="10" count="1">
            <x v="1420"/>
          </reference>
          <reference field="31" count="1" selected="0">
            <x v="3"/>
          </reference>
        </references>
      </pivotArea>
    </format>
    <format dxfId="63837">
      <pivotArea dataOnly="0" labelOnly="1" outline="0" fieldPosition="0">
        <references count="4">
          <reference field="0" count="1" selected="0">
            <x v="1433"/>
          </reference>
          <reference field="5" count="1" selected="0">
            <x v="1530"/>
          </reference>
          <reference field="10" count="1">
            <x v="1425"/>
          </reference>
          <reference field="31" count="1" selected="0">
            <x v="3"/>
          </reference>
        </references>
      </pivotArea>
    </format>
    <format dxfId="63836">
      <pivotArea dataOnly="0" labelOnly="1" outline="0" fieldPosition="0">
        <references count="4">
          <reference field="0" count="1" selected="0">
            <x v="1434"/>
          </reference>
          <reference field="5" count="1" selected="0">
            <x v="1531"/>
          </reference>
          <reference field="10" count="1">
            <x v="1426"/>
          </reference>
          <reference field="31" count="1" selected="0">
            <x v="3"/>
          </reference>
        </references>
      </pivotArea>
    </format>
    <format dxfId="63835">
      <pivotArea dataOnly="0" labelOnly="1" outline="0" fieldPosition="0">
        <references count="4">
          <reference field="0" count="1" selected="0">
            <x v="1435"/>
          </reference>
          <reference field="5" count="1" selected="0">
            <x v="1532"/>
          </reference>
          <reference field="10" count="1">
            <x v="1427"/>
          </reference>
          <reference field="31" count="1" selected="0">
            <x v="3"/>
          </reference>
        </references>
      </pivotArea>
    </format>
    <format dxfId="63834">
      <pivotArea dataOnly="0" labelOnly="1" outline="0" fieldPosition="0">
        <references count="4">
          <reference field="0" count="1" selected="0">
            <x v="1436"/>
          </reference>
          <reference field="5" count="1" selected="0">
            <x v="1533"/>
          </reference>
          <reference field="10" count="1">
            <x v="1428"/>
          </reference>
          <reference field="31" count="1" selected="0">
            <x v="3"/>
          </reference>
        </references>
      </pivotArea>
    </format>
    <format dxfId="63833">
      <pivotArea dataOnly="0" labelOnly="1" outline="0" fieldPosition="0">
        <references count="4">
          <reference field="0" count="1" selected="0">
            <x v="1438"/>
          </reference>
          <reference field="5" count="1" selected="0">
            <x v="1535"/>
          </reference>
          <reference field="10" count="1">
            <x v="1430"/>
          </reference>
          <reference field="31" count="1" selected="0">
            <x v="3"/>
          </reference>
        </references>
      </pivotArea>
    </format>
    <format dxfId="63832">
      <pivotArea dataOnly="0" labelOnly="1" outline="0" fieldPosition="0">
        <references count="4">
          <reference field="0" count="1" selected="0">
            <x v="1439"/>
          </reference>
          <reference field="5" count="1" selected="0">
            <x v="1537"/>
          </reference>
          <reference field="10" count="1">
            <x v="1431"/>
          </reference>
          <reference field="31" count="1" selected="0">
            <x v="3"/>
          </reference>
        </references>
      </pivotArea>
    </format>
    <format dxfId="63831">
      <pivotArea dataOnly="0" labelOnly="1" outline="0" fieldPosition="0">
        <references count="4">
          <reference field="0" count="1" selected="0">
            <x v="1440"/>
          </reference>
          <reference field="5" count="1" selected="0">
            <x v="1538"/>
          </reference>
          <reference field="10" count="1">
            <x v="1432"/>
          </reference>
          <reference field="31" count="1" selected="0">
            <x v="3"/>
          </reference>
        </references>
      </pivotArea>
    </format>
    <format dxfId="63830">
      <pivotArea dataOnly="0" labelOnly="1" outline="0" fieldPosition="0">
        <references count="4">
          <reference field="0" count="1" selected="0">
            <x v="1441"/>
          </reference>
          <reference field="5" count="1" selected="0">
            <x v="1539"/>
          </reference>
          <reference field="10" count="1">
            <x v="1433"/>
          </reference>
          <reference field="31" count="1" selected="0">
            <x v="3"/>
          </reference>
        </references>
      </pivotArea>
    </format>
    <format dxfId="63829">
      <pivotArea dataOnly="0" labelOnly="1" outline="0" fieldPosition="0">
        <references count="4">
          <reference field="0" count="1" selected="0">
            <x v="1443"/>
          </reference>
          <reference field="5" count="1" selected="0">
            <x v="1543"/>
          </reference>
          <reference field="10" count="1">
            <x v="1435"/>
          </reference>
          <reference field="31" count="1" selected="0">
            <x v="3"/>
          </reference>
        </references>
      </pivotArea>
    </format>
    <format dxfId="63828">
      <pivotArea dataOnly="0" labelOnly="1" outline="0" fieldPosition="0">
        <references count="4">
          <reference field="0" count="1" selected="0">
            <x v="1444"/>
          </reference>
          <reference field="5" count="1" selected="0">
            <x v="1544"/>
          </reference>
          <reference field="10" count="1">
            <x v="1436"/>
          </reference>
          <reference field="31" count="1" selected="0">
            <x v="3"/>
          </reference>
        </references>
      </pivotArea>
    </format>
    <format dxfId="63827">
      <pivotArea dataOnly="0" labelOnly="1" outline="0" fieldPosition="0">
        <references count="4">
          <reference field="0" count="1" selected="0">
            <x v="1445"/>
          </reference>
          <reference field="5" count="1" selected="0">
            <x v="1545"/>
          </reference>
          <reference field="10" count="1">
            <x v="1437"/>
          </reference>
          <reference field="31" count="1" selected="0">
            <x v="3"/>
          </reference>
        </references>
      </pivotArea>
    </format>
    <format dxfId="63826">
      <pivotArea dataOnly="0" labelOnly="1" outline="0" fieldPosition="0">
        <references count="4">
          <reference field="0" count="1" selected="0">
            <x v="1446"/>
          </reference>
          <reference field="5" count="1" selected="0">
            <x v="1546"/>
          </reference>
          <reference field="10" count="1">
            <x v="1438"/>
          </reference>
          <reference field="31" count="1" selected="0">
            <x v="3"/>
          </reference>
        </references>
      </pivotArea>
    </format>
    <format dxfId="63825">
      <pivotArea dataOnly="0" labelOnly="1" outline="0" fieldPosition="0">
        <references count="4">
          <reference field="0" count="1" selected="0">
            <x v="1447"/>
          </reference>
          <reference field="5" count="1" selected="0">
            <x v="1547"/>
          </reference>
          <reference field="10" count="1">
            <x v="1439"/>
          </reference>
          <reference field="31" count="1" selected="0">
            <x v="3"/>
          </reference>
        </references>
      </pivotArea>
    </format>
    <format dxfId="63824">
      <pivotArea dataOnly="0" labelOnly="1" outline="0" fieldPosition="0">
        <references count="4">
          <reference field="0" count="1" selected="0">
            <x v="1448"/>
          </reference>
          <reference field="5" count="1" selected="0">
            <x v="1548"/>
          </reference>
          <reference field="10" count="1">
            <x v="1440"/>
          </reference>
          <reference field="31" count="1" selected="0">
            <x v="3"/>
          </reference>
        </references>
      </pivotArea>
    </format>
    <format dxfId="63823">
      <pivotArea dataOnly="0" labelOnly="1" outline="0" fieldPosition="0">
        <references count="4">
          <reference field="0" count="1" selected="0">
            <x v="1449"/>
          </reference>
          <reference field="5" count="1" selected="0">
            <x v="1549"/>
          </reference>
          <reference field="10" count="1">
            <x v="1441"/>
          </reference>
          <reference field="31" count="1" selected="0">
            <x v="3"/>
          </reference>
        </references>
      </pivotArea>
    </format>
    <format dxfId="63822">
      <pivotArea dataOnly="0" labelOnly="1" outline="0" fieldPosition="0">
        <references count="4">
          <reference field="0" count="1" selected="0">
            <x v="1450"/>
          </reference>
          <reference field="5" count="1" selected="0">
            <x v="1551"/>
          </reference>
          <reference field="10" count="1">
            <x v="1442"/>
          </reference>
          <reference field="31" count="1" selected="0">
            <x v="3"/>
          </reference>
        </references>
      </pivotArea>
    </format>
    <format dxfId="63821">
      <pivotArea dataOnly="0" labelOnly="1" outline="0" fieldPosition="0">
        <references count="4">
          <reference field="0" count="1" selected="0">
            <x v="1451"/>
          </reference>
          <reference field="5" count="1" selected="0">
            <x v="1552"/>
          </reference>
          <reference field="10" count="1">
            <x v="1443"/>
          </reference>
          <reference field="31" count="1" selected="0">
            <x v="3"/>
          </reference>
        </references>
      </pivotArea>
    </format>
    <format dxfId="63820">
      <pivotArea dataOnly="0" labelOnly="1" outline="0" fieldPosition="0">
        <references count="4">
          <reference field="0" count="1" selected="0">
            <x v="1452"/>
          </reference>
          <reference field="5" count="1" selected="0">
            <x v="1553"/>
          </reference>
          <reference field="10" count="1">
            <x v="1444"/>
          </reference>
          <reference field="31" count="1" selected="0">
            <x v="3"/>
          </reference>
        </references>
      </pivotArea>
    </format>
    <format dxfId="63819">
      <pivotArea dataOnly="0" labelOnly="1" outline="0" fieldPosition="0">
        <references count="4">
          <reference field="0" count="1" selected="0">
            <x v="1453"/>
          </reference>
          <reference field="5" count="1" selected="0">
            <x v="1554"/>
          </reference>
          <reference field="10" count="1">
            <x v="1445"/>
          </reference>
          <reference field="31" count="1" selected="0">
            <x v="3"/>
          </reference>
        </references>
      </pivotArea>
    </format>
    <format dxfId="63818">
      <pivotArea dataOnly="0" labelOnly="1" outline="0" fieldPosition="0">
        <references count="4">
          <reference field="0" count="1" selected="0">
            <x v="1454"/>
          </reference>
          <reference field="5" count="1" selected="0">
            <x v="1555"/>
          </reference>
          <reference field="10" count="1">
            <x v="1446"/>
          </reference>
          <reference field="31" count="1" selected="0">
            <x v="3"/>
          </reference>
        </references>
      </pivotArea>
    </format>
    <format dxfId="63817">
      <pivotArea dataOnly="0" labelOnly="1" outline="0" fieldPosition="0">
        <references count="4">
          <reference field="0" count="1" selected="0">
            <x v="1455"/>
          </reference>
          <reference field="5" count="1" selected="0">
            <x v="1556"/>
          </reference>
          <reference field="10" count="1">
            <x v="1447"/>
          </reference>
          <reference field="31" count="1" selected="0">
            <x v="3"/>
          </reference>
        </references>
      </pivotArea>
    </format>
    <format dxfId="63816">
      <pivotArea dataOnly="0" labelOnly="1" outline="0" fieldPosition="0">
        <references count="4">
          <reference field="0" count="1" selected="0">
            <x v="1456"/>
          </reference>
          <reference field="5" count="1" selected="0">
            <x v="1558"/>
          </reference>
          <reference field="10" count="1">
            <x v="1448"/>
          </reference>
          <reference field="31" count="1" selected="0">
            <x v="3"/>
          </reference>
        </references>
      </pivotArea>
    </format>
    <format dxfId="63815">
      <pivotArea dataOnly="0" labelOnly="1" outline="0" fieldPosition="0">
        <references count="4">
          <reference field="0" count="1" selected="0">
            <x v="1457"/>
          </reference>
          <reference field="5" count="1" selected="0">
            <x v="1559"/>
          </reference>
          <reference field="10" count="1">
            <x v="1449"/>
          </reference>
          <reference field="31" count="1" selected="0">
            <x v="3"/>
          </reference>
        </references>
      </pivotArea>
    </format>
    <format dxfId="63814">
      <pivotArea dataOnly="0" labelOnly="1" outline="0" fieldPosition="0">
        <references count="4">
          <reference field="0" count="1" selected="0">
            <x v="1458"/>
          </reference>
          <reference field="5" count="1" selected="0">
            <x v="1560"/>
          </reference>
          <reference field="10" count="1">
            <x v="1450"/>
          </reference>
          <reference field="31" count="1" selected="0">
            <x v="3"/>
          </reference>
        </references>
      </pivotArea>
    </format>
    <format dxfId="63813">
      <pivotArea dataOnly="0" labelOnly="1" outline="0" fieldPosition="0">
        <references count="4">
          <reference field="0" count="1" selected="0">
            <x v="1459"/>
          </reference>
          <reference field="5" count="1" selected="0">
            <x v="1561"/>
          </reference>
          <reference field="10" count="1">
            <x v="1451"/>
          </reference>
          <reference field="31" count="1" selected="0">
            <x v="3"/>
          </reference>
        </references>
      </pivotArea>
    </format>
    <format dxfId="63812">
      <pivotArea dataOnly="0" labelOnly="1" outline="0" fieldPosition="0">
        <references count="4">
          <reference field="0" count="1" selected="0">
            <x v="1460"/>
          </reference>
          <reference field="5" count="1" selected="0">
            <x v="1564"/>
          </reference>
          <reference field="10" count="1">
            <x v="1452"/>
          </reference>
          <reference field="31" count="1" selected="0">
            <x v="3"/>
          </reference>
        </references>
      </pivotArea>
    </format>
    <format dxfId="63811">
      <pivotArea dataOnly="0" labelOnly="1" outline="0" fieldPosition="0">
        <references count="4">
          <reference field="0" count="1" selected="0">
            <x v="1461"/>
          </reference>
          <reference field="5" count="1" selected="0">
            <x v="1565"/>
          </reference>
          <reference field="10" count="1">
            <x v="1453"/>
          </reference>
          <reference field="31" count="1" selected="0">
            <x v="3"/>
          </reference>
        </references>
      </pivotArea>
    </format>
    <format dxfId="63810">
      <pivotArea dataOnly="0" labelOnly="1" outline="0" fieldPosition="0">
        <references count="4">
          <reference field="0" count="1" selected="0">
            <x v="1462"/>
          </reference>
          <reference field="5" count="1" selected="0">
            <x v="1566"/>
          </reference>
          <reference field="10" count="1">
            <x v="1454"/>
          </reference>
          <reference field="31" count="1" selected="0">
            <x v="3"/>
          </reference>
        </references>
      </pivotArea>
    </format>
    <format dxfId="63809">
      <pivotArea dataOnly="0" labelOnly="1" outline="0" fieldPosition="0">
        <references count="4">
          <reference field="0" count="1" selected="0">
            <x v="1463"/>
          </reference>
          <reference field="5" count="1" selected="0">
            <x v="1567"/>
          </reference>
          <reference field="10" count="1">
            <x v="1455"/>
          </reference>
          <reference field="31" count="1" selected="0">
            <x v="3"/>
          </reference>
        </references>
      </pivotArea>
    </format>
    <format dxfId="63808">
      <pivotArea dataOnly="0" labelOnly="1" outline="0" fieldPosition="0">
        <references count="4">
          <reference field="0" count="1" selected="0">
            <x v="1464"/>
          </reference>
          <reference field="5" count="1" selected="0">
            <x v="1568"/>
          </reference>
          <reference field="10" count="1">
            <x v="1456"/>
          </reference>
          <reference field="31" count="1" selected="0">
            <x v="3"/>
          </reference>
        </references>
      </pivotArea>
    </format>
    <format dxfId="63807">
      <pivotArea dataOnly="0" labelOnly="1" outline="0" fieldPosition="0">
        <references count="4">
          <reference field="0" count="1" selected="0">
            <x v="1465"/>
          </reference>
          <reference field="5" count="1" selected="0">
            <x v="1569"/>
          </reference>
          <reference field="10" count="1">
            <x v="1457"/>
          </reference>
          <reference field="31" count="1" selected="0">
            <x v="3"/>
          </reference>
        </references>
      </pivotArea>
    </format>
    <format dxfId="63806">
      <pivotArea dataOnly="0" labelOnly="1" outline="0" fieldPosition="0">
        <references count="4">
          <reference field="0" count="1" selected="0">
            <x v="1468"/>
          </reference>
          <reference field="5" count="1" selected="0">
            <x v="1583"/>
          </reference>
          <reference field="10" count="1">
            <x v="225"/>
          </reference>
          <reference field="31" count="1" selected="0">
            <x v="3"/>
          </reference>
        </references>
      </pivotArea>
    </format>
    <format dxfId="63805">
      <pivotArea dataOnly="0" labelOnly="1" outline="0" fieldPosition="0">
        <references count="4">
          <reference field="0" count="1" selected="0">
            <x v="1469"/>
          </reference>
          <reference field="5" count="1" selected="0">
            <x v="1584"/>
          </reference>
          <reference field="10" count="1">
            <x v="1460"/>
          </reference>
          <reference field="31" count="1" selected="0">
            <x v="3"/>
          </reference>
        </references>
      </pivotArea>
    </format>
    <format dxfId="63804">
      <pivotArea dataOnly="0" labelOnly="1" outline="0" fieldPosition="0">
        <references count="4">
          <reference field="0" count="1" selected="0">
            <x v="1470"/>
          </reference>
          <reference field="5" count="1" selected="0">
            <x v="1585"/>
          </reference>
          <reference field="10" count="1">
            <x v="1461"/>
          </reference>
          <reference field="31" count="1" selected="0">
            <x v="3"/>
          </reference>
        </references>
      </pivotArea>
    </format>
    <format dxfId="63803">
      <pivotArea dataOnly="0" labelOnly="1" outline="0" fieldPosition="0">
        <references count="4">
          <reference field="0" count="1" selected="0">
            <x v="1471"/>
          </reference>
          <reference field="5" count="1" selected="0">
            <x v="1586"/>
          </reference>
          <reference field="10" count="1">
            <x v="1462"/>
          </reference>
          <reference field="31" count="1" selected="0">
            <x v="3"/>
          </reference>
        </references>
      </pivotArea>
    </format>
    <format dxfId="63802">
      <pivotArea dataOnly="0" labelOnly="1" outline="0" fieldPosition="0">
        <references count="4">
          <reference field="0" count="1" selected="0">
            <x v="1472"/>
          </reference>
          <reference field="5" count="1" selected="0">
            <x v="1587"/>
          </reference>
          <reference field="10" count="1">
            <x v="1463"/>
          </reference>
          <reference field="31" count="1" selected="0">
            <x v="3"/>
          </reference>
        </references>
      </pivotArea>
    </format>
    <format dxfId="63801">
      <pivotArea dataOnly="0" labelOnly="1" outline="0" fieldPosition="0">
        <references count="4">
          <reference field="0" count="1" selected="0">
            <x v="1473"/>
          </reference>
          <reference field="5" count="1" selected="0">
            <x v="1588"/>
          </reference>
          <reference field="10" count="1">
            <x v="1464"/>
          </reference>
          <reference field="31" count="1" selected="0">
            <x v="3"/>
          </reference>
        </references>
      </pivotArea>
    </format>
    <format dxfId="63800">
      <pivotArea dataOnly="0" labelOnly="1" outline="0" fieldPosition="0">
        <references count="4">
          <reference field="0" count="1" selected="0">
            <x v="1474"/>
          </reference>
          <reference field="5" count="1" selected="0">
            <x v="1589"/>
          </reference>
          <reference field="10" count="1">
            <x v="1465"/>
          </reference>
          <reference field="31" count="1" selected="0">
            <x v="3"/>
          </reference>
        </references>
      </pivotArea>
    </format>
    <format dxfId="63799">
      <pivotArea dataOnly="0" labelOnly="1" outline="0" fieldPosition="0">
        <references count="4">
          <reference field="0" count="1" selected="0">
            <x v="1475"/>
          </reference>
          <reference field="5" count="1" selected="0">
            <x v="1590"/>
          </reference>
          <reference field="10" count="1">
            <x v="1466"/>
          </reference>
          <reference field="31" count="1" selected="0">
            <x v="3"/>
          </reference>
        </references>
      </pivotArea>
    </format>
    <format dxfId="63798">
      <pivotArea dataOnly="0" labelOnly="1" outline="0" fieldPosition="0">
        <references count="4">
          <reference field="0" count="1" selected="0">
            <x v="1477"/>
          </reference>
          <reference field="5" count="1" selected="0">
            <x v="1592"/>
          </reference>
          <reference field="10" count="1">
            <x v="1468"/>
          </reference>
          <reference field="31" count="1" selected="0">
            <x v="3"/>
          </reference>
        </references>
      </pivotArea>
    </format>
    <format dxfId="63797">
      <pivotArea dataOnly="0" labelOnly="1" outline="0" fieldPosition="0">
        <references count="4">
          <reference field="0" count="1" selected="0">
            <x v="1478"/>
          </reference>
          <reference field="5" count="1" selected="0">
            <x v="1593"/>
          </reference>
          <reference field="10" count="1">
            <x v="1469"/>
          </reference>
          <reference field="31" count="1" selected="0">
            <x v="3"/>
          </reference>
        </references>
      </pivotArea>
    </format>
    <format dxfId="63796">
      <pivotArea dataOnly="0" labelOnly="1" outline="0" fieldPosition="0">
        <references count="4">
          <reference field="0" count="1" selected="0">
            <x v="1479"/>
          </reference>
          <reference field="5" count="1" selected="0">
            <x v="1594"/>
          </reference>
          <reference field="10" count="1">
            <x v="1470"/>
          </reference>
          <reference field="31" count="1" selected="0">
            <x v="3"/>
          </reference>
        </references>
      </pivotArea>
    </format>
    <format dxfId="63795">
      <pivotArea dataOnly="0" labelOnly="1" outline="0" fieldPosition="0">
        <references count="4">
          <reference field="0" count="1" selected="0">
            <x v="1480"/>
          </reference>
          <reference field="5" count="1" selected="0">
            <x v="1595"/>
          </reference>
          <reference field="10" count="1">
            <x v="1471"/>
          </reference>
          <reference field="31" count="1" selected="0">
            <x v="3"/>
          </reference>
        </references>
      </pivotArea>
    </format>
    <format dxfId="63794">
      <pivotArea dataOnly="0" labelOnly="1" outline="0" fieldPosition="0">
        <references count="4">
          <reference field="0" count="1" selected="0">
            <x v="1481"/>
          </reference>
          <reference field="5" count="1" selected="0">
            <x v="1596"/>
          </reference>
          <reference field="10" count="1">
            <x v="1472"/>
          </reference>
          <reference field="31" count="1" selected="0">
            <x v="3"/>
          </reference>
        </references>
      </pivotArea>
    </format>
    <format dxfId="63793">
      <pivotArea dataOnly="0" labelOnly="1" outline="0" fieldPosition="0">
        <references count="4">
          <reference field="0" count="1" selected="0">
            <x v="1482"/>
          </reference>
          <reference field="5" count="1" selected="0">
            <x v="1597"/>
          </reference>
          <reference field="10" count="1">
            <x v="1473"/>
          </reference>
          <reference field="31" count="1" selected="0">
            <x v="3"/>
          </reference>
        </references>
      </pivotArea>
    </format>
    <format dxfId="63792">
      <pivotArea dataOnly="0" labelOnly="1" outline="0" fieldPosition="0">
        <references count="4">
          <reference field="0" count="1" selected="0">
            <x v="1483"/>
          </reference>
          <reference field="5" count="1" selected="0">
            <x v="1598"/>
          </reference>
          <reference field="10" count="1">
            <x v="405"/>
          </reference>
          <reference field="31" count="1" selected="0">
            <x v="3"/>
          </reference>
        </references>
      </pivotArea>
    </format>
    <format dxfId="63791">
      <pivotArea dataOnly="0" labelOnly="1" outline="0" fieldPosition="0">
        <references count="4">
          <reference field="0" count="1" selected="0">
            <x v="1484"/>
          </reference>
          <reference field="5" count="1" selected="0">
            <x v="1599"/>
          </reference>
          <reference field="10" count="1">
            <x v="1474"/>
          </reference>
          <reference field="31" count="1" selected="0">
            <x v="3"/>
          </reference>
        </references>
      </pivotArea>
    </format>
    <format dxfId="63790">
      <pivotArea dataOnly="0" labelOnly="1" outline="0" fieldPosition="0">
        <references count="4">
          <reference field="0" count="1" selected="0">
            <x v="1485"/>
          </reference>
          <reference field="5" count="1" selected="0">
            <x v="1600"/>
          </reference>
          <reference field="10" count="1">
            <x v="1475"/>
          </reference>
          <reference field="31" count="1" selected="0">
            <x v="3"/>
          </reference>
        </references>
      </pivotArea>
    </format>
    <format dxfId="63789">
      <pivotArea dataOnly="0" labelOnly="1" outline="0" fieldPosition="0">
        <references count="4">
          <reference field="0" count="1" selected="0">
            <x v="1486"/>
          </reference>
          <reference field="5" count="1" selected="0">
            <x v="1601"/>
          </reference>
          <reference field="10" count="1">
            <x v="1476"/>
          </reference>
          <reference field="31" count="1" selected="0">
            <x v="3"/>
          </reference>
        </references>
      </pivotArea>
    </format>
    <format dxfId="63788">
      <pivotArea dataOnly="0" labelOnly="1" outline="0" fieldPosition="0">
        <references count="4">
          <reference field="0" count="1" selected="0">
            <x v="1487"/>
          </reference>
          <reference field="5" count="1" selected="0">
            <x v="1387"/>
          </reference>
          <reference field="10" count="1">
            <x v="1477"/>
          </reference>
          <reference field="31" count="1" selected="0">
            <x v="3"/>
          </reference>
        </references>
      </pivotArea>
    </format>
    <format dxfId="63787">
      <pivotArea dataOnly="0" labelOnly="1" outline="0" fieldPosition="0">
        <references count="4">
          <reference field="0" count="1" selected="0">
            <x v="1488"/>
          </reference>
          <reference field="5" count="1" selected="0">
            <x v="1602"/>
          </reference>
          <reference field="10" count="1">
            <x v="1478"/>
          </reference>
          <reference field="31" count="1" selected="0">
            <x v="3"/>
          </reference>
        </references>
      </pivotArea>
    </format>
    <format dxfId="63786">
      <pivotArea dataOnly="0" labelOnly="1" outline="0" fieldPosition="0">
        <references count="4">
          <reference field="0" count="1" selected="0">
            <x v="1489"/>
          </reference>
          <reference field="5" count="1" selected="0">
            <x v="1603"/>
          </reference>
          <reference field="10" count="1">
            <x v="1479"/>
          </reference>
          <reference field="31" count="1" selected="0">
            <x v="3"/>
          </reference>
        </references>
      </pivotArea>
    </format>
    <format dxfId="63785">
      <pivotArea dataOnly="0" labelOnly="1" outline="0" fieldPosition="0">
        <references count="4">
          <reference field="0" count="1" selected="0">
            <x v="1490"/>
          </reference>
          <reference field="5" count="1" selected="0">
            <x v="1604"/>
          </reference>
          <reference field="10" count="1">
            <x v="1480"/>
          </reference>
          <reference field="31" count="1" selected="0">
            <x v="3"/>
          </reference>
        </references>
      </pivotArea>
    </format>
    <format dxfId="63784">
      <pivotArea dataOnly="0" labelOnly="1" outline="0" fieldPosition="0">
        <references count="4">
          <reference field="0" count="1" selected="0">
            <x v="1491"/>
          </reference>
          <reference field="5" count="1" selected="0">
            <x v="1605"/>
          </reference>
          <reference field="10" count="1">
            <x v="1481"/>
          </reference>
          <reference field="31" count="1" selected="0">
            <x v="3"/>
          </reference>
        </references>
      </pivotArea>
    </format>
    <format dxfId="63783">
      <pivotArea dataOnly="0" labelOnly="1" outline="0" fieldPosition="0">
        <references count="4">
          <reference field="0" count="1" selected="0">
            <x v="1492"/>
          </reference>
          <reference field="5" count="1" selected="0">
            <x v="1606"/>
          </reference>
          <reference field="10" count="1">
            <x v="1482"/>
          </reference>
          <reference field="31" count="1" selected="0">
            <x v="3"/>
          </reference>
        </references>
      </pivotArea>
    </format>
    <format dxfId="63782">
      <pivotArea dataOnly="0" labelOnly="1" outline="0" fieldPosition="0">
        <references count="4">
          <reference field="0" count="1" selected="0">
            <x v="1493"/>
          </reference>
          <reference field="5" count="1" selected="0">
            <x v="1607"/>
          </reference>
          <reference field="10" count="1">
            <x v="1483"/>
          </reference>
          <reference field="31" count="1" selected="0">
            <x v="3"/>
          </reference>
        </references>
      </pivotArea>
    </format>
    <format dxfId="63781">
      <pivotArea dataOnly="0" labelOnly="1" outline="0" fieldPosition="0">
        <references count="4">
          <reference field="0" count="1" selected="0">
            <x v="1494"/>
          </reference>
          <reference field="5" count="1" selected="0">
            <x v="1608"/>
          </reference>
          <reference field="10" count="1">
            <x v="1484"/>
          </reference>
          <reference field="31" count="1" selected="0">
            <x v="3"/>
          </reference>
        </references>
      </pivotArea>
    </format>
    <format dxfId="63780">
      <pivotArea dataOnly="0" labelOnly="1" outline="0" fieldPosition="0">
        <references count="4">
          <reference field="0" count="1" selected="0">
            <x v="1495"/>
          </reference>
          <reference field="5" count="1" selected="0">
            <x v="1609"/>
          </reference>
          <reference field="10" count="1">
            <x v="1485"/>
          </reference>
          <reference field="31" count="1" selected="0">
            <x v="3"/>
          </reference>
        </references>
      </pivotArea>
    </format>
    <format dxfId="63779">
      <pivotArea dataOnly="0" labelOnly="1" outline="0" fieldPosition="0">
        <references count="4">
          <reference field="0" count="1" selected="0">
            <x v="1497"/>
          </reference>
          <reference field="5" count="1" selected="0">
            <x v="1611"/>
          </reference>
          <reference field="10" count="1">
            <x v="1487"/>
          </reference>
          <reference field="31" count="1" selected="0">
            <x v="3"/>
          </reference>
        </references>
      </pivotArea>
    </format>
    <format dxfId="63778">
      <pivotArea dataOnly="0" labelOnly="1" outline="0" fieldPosition="0">
        <references count="4">
          <reference field="0" count="1" selected="0">
            <x v="1498"/>
          </reference>
          <reference field="5" count="1" selected="0">
            <x v="1612"/>
          </reference>
          <reference field="10" count="1">
            <x v="1488"/>
          </reference>
          <reference field="31" count="1" selected="0">
            <x v="3"/>
          </reference>
        </references>
      </pivotArea>
    </format>
    <format dxfId="63777">
      <pivotArea dataOnly="0" labelOnly="1" outline="0" fieldPosition="0">
        <references count="4">
          <reference field="0" count="1" selected="0">
            <x v="1499"/>
          </reference>
          <reference field="5" count="1" selected="0">
            <x v="1613"/>
          </reference>
          <reference field="10" count="1">
            <x v="1489"/>
          </reference>
          <reference field="31" count="1" selected="0">
            <x v="3"/>
          </reference>
        </references>
      </pivotArea>
    </format>
    <format dxfId="63776">
      <pivotArea dataOnly="0" labelOnly="1" outline="0" fieldPosition="0">
        <references count="4">
          <reference field="0" count="1" selected="0">
            <x v="1500"/>
          </reference>
          <reference field="5" count="1" selected="0">
            <x v="1614"/>
          </reference>
          <reference field="10" count="1">
            <x v="1490"/>
          </reference>
          <reference field="31" count="1" selected="0">
            <x v="3"/>
          </reference>
        </references>
      </pivotArea>
    </format>
    <format dxfId="63775">
      <pivotArea dataOnly="0" labelOnly="1" outline="0" fieldPosition="0">
        <references count="4">
          <reference field="0" count="1" selected="0">
            <x v="1501"/>
          </reference>
          <reference field="5" count="1" selected="0">
            <x v="1615"/>
          </reference>
          <reference field="10" count="1">
            <x v="1491"/>
          </reference>
          <reference field="31" count="1" selected="0">
            <x v="3"/>
          </reference>
        </references>
      </pivotArea>
    </format>
    <format dxfId="63774">
      <pivotArea dataOnly="0" labelOnly="1" outline="0" fieldPosition="0">
        <references count="4">
          <reference field="0" count="1" selected="0">
            <x v="1502"/>
          </reference>
          <reference field="5" count="1" selected="0">
            <x v="1616"/>
          </reference>
          <reference field="10" count="1">
            <x v="1492"/>
          </reference>
          <reference field="31" count="1" selected="0">
            <x v="3"/>
          </reference>
        </references>
      </pivotArea>
    </format>
    <format dxfId="63773">
      <pivotArea dataOnly="0" labelOnly="1" outline="0" fieldPosition="0">
        <references count="4">
          <reference field="0" count="1" selected="0">
            <x v="1503"/>
          </reference>
          <reference field="5" count="1" selected="0">
            <x v="1617"/>
          </reference>
          <reference field="10" count="1">
            <x v="1493"/>
          </reference>
          <reference field="31" count="1" selected="0">
            <x v="3"/>
          </reference>
        </references>
      </pivotArea>
    </format>
    <format dxfId="63772">
      <pivotArea dataOnly="0" labelOnly="1" outline="0" fieldPosition="0">
        <references count="4">
          <reference field="0" count="1" selected="0">
            <x v="1504"/>
          </reference>
          <reference field="5" count="1" selected="0">
            <x v="1618"/>
          </reference>
          <reference field="10" count="1">
            <x v="1494"/>
          </reference>
          <reference field="31" count="1" selected="0">
            <x v="3"/>
          </reference>
        </references>
      </pivotArea>
    </format>
    <format dxfId="63771">
      <pivotArea dataOnly="0" labelOnly="1" outline="0" fieldPosition="0">
        <references count="4">
          <reference field="0" count="1" selected="0">
            <x v="1505"/>
          </reference>
          <reference field="5" count="1" selected="0">
            <x v="1619"/>
          </reference>
          <reference field="10" count="1">
            <x v="1495"/>
          </reference>
          <reference field="31" count="1" selected="0">
            <x v="3"/>
          </reference>
        </references>
      </pivotArea>
    </format>
    <format dxfId="63770">
      <pivotArea dataOnly="0" labelOnly="1" outline="0" fieldPosition="0">
        <references count="4">
          <reference field="0" count="1" selected="0">
            <x v="1506"/>
          </reference>
          <reference field="5" count="1" selected="0">
            <x v="1620"/>
          </reference>
          <reference field="10" count="1">
            <x v="1496"/>
          </reference>
          <reference field="31" count="1" selected="0">
            <x v="3"/>
          </reference>
        </references>
      </pivotArea>
    </format>
    <format dxfId="63769">
      <pivotArea dataOnly="0" labelOnly="1" outline="0" fieldPosition="0">
        <references count="4">
          <reference field="0" count="1" selected="0">
            <x v="1507"/>
          </reference>
          <reference field="5" count="1" selected="0">
            <x v="1621"/>
          </reference>
          <reference field="10" count="1">
            <x v="1497"/>
          </reference>
          <reference field="31" count="1" selected="0">
            <x v="3"/>
          </reference>
        </references>
      </pivotArea>
    </format>
    <format dxfId="63768">
      <pivotArea dataOnly="0" labelOnly="1" outline="0" fieldPosition="0">
        <references count="4">
          <reference field="0" count="1" selected="0">
            <x v="1508"/>
          </reference>
          <reference field="5" count="1" selected="0">
            <x v="1622"/>
          </reference>
          <reference field="10" count="1">
            <x v="1498"/>
          </reference>
          <reference field="31" count="1" selected="0">
            <x v="3"/>
          </reference>
        </references>
      </pivotArea>
    </format>
    <format dxfId="63767">
      <pivotArea dataOnly="0" labelOnly="1" outline="0" fieldPosition="0">
        <references count="4">
          <reference field="0" count="1" selected="0">
            <x v="1509"/>
          </reference>
          <reference field="5" count="1" selected="0">
            <x v="1623"/>
          </reference>
          <reference field="10" count="1">
            <x v="1499"/>
          </reference>
          <reference field="31" count="1" selected="0">
            <x v="3"/>
          </reference>
        </references>
      </pivotArea>
    </format>
    <format dxfId="63766">
      <pivotArea dataOnly="0" labelOnly="1" outline="0" fieldPosition="0">
        <references count="4">
          <reference field="0" count="1" selected="0">
            <x v="1510"/>
          </reference>
          <reference field="5" count="1" selected="0">
            <x v="1624"/>
          </reference>
          <reference field="10" count="1">
            <x v="1500"/>
          </reference>
          <reference field="31" count="1" selected="0">
            <x v="3"/>
          </reference>
        </references>
      </pivotArea>
    </format>
    <format dxfId="63765">
      <pivotArea dataOnly="0" labelOnly="1" outline="0" fieldPosition="0">
        <references count="4">
          <reference field="0" count="1" selected="0">
            <x v="1511"/>
          </reference>
          <reference field="5" count="1" selected="0">
            <x v="1625"/>
          </reference>
          <reference field="10" count="1">
            <x v="1501"/>
          </reference>
          <reference field="31" count="1" selected="0">
            <x v="3"/>
          </reference>
        </references>
      </pivotArea>
    </format>
    <format dxfId="63764">
      <pivotArea dataOnly="0" labelOnly="1" outline="0" fieldPosition="0">
        <references count="4">
          <reference field="0" count="1" selected="0">
            <x v="1512"/>
          </reference>
          <reference field="5" count="1" selected="0">
            <x v="1626"/>
          </reference>
          <reference field="10" count="1">
            <x v="1502"/>
          </reference>
          <reference field="31" count="1" selected="0">
            <x v="3"/>
          </reference>
        </references>
      </pivotArea>
    </format>
    <format dxfId="63763">
      <pivotArea dataOnly="0" labelOnly="1" outline="0" fieldPosition="0">
        <references count="4">
          <reference field="0" count="1" selected="0">
            <x v="1513"/>
          </reference>
          <reference field="5" count="1" selected="0">
            <x v="1627"/>
          </reference>
          <reference field="10" count="1">
            <x v="1503"/>
          </reference>
          <reference field="31" count="1" selected="0">
            <x v="3"/>
          </reference>
        </references>
      </pivotArea>
    </format>
    <format dxfId="63762">
      <pivotArea dataOnly="0" labelOnly="1" outline="0" fieldPosition="0">
        <references count="4">
          <reference field="0" count="1" selected="0">
            <x v="1514"/>
          </reference>
          <reference field="5" count="1" selected="0">
            <x v="1628"/>
          </reference>
          <reference field="10" count="1">
            <x v="1504"/>
          </reference>
          <reference field="31" count="1" selected="0">
            <x v="3"/>
          </reference>
        </references>
      </pivotArea>
    </format>
    <format dxfId="63761">
      <pivotArea dataOnly="0" labelOnly="1" outline="0" fieldPosition="0">
        <references count="4">
          <reference field="0" count="1" selected="0">
            <x v="1515"/>
          </reference>
          <reference field="5" count="1" selected="0">
            <x v="1629"/>
          </reference>
          <reference field="10" count="1">
            <x v="1505"/>
          </reference>
          <reference field="31" count="1" selected="0">
            <x v="3"/>
          </reference>
        </references>
      </pivotArea>
    </format>
    <format dxfId="63760">
      <pivotArea dataOnly="0" labelOnly="1" outline="0" fieldPosition="0">
        <references count="4">
          <reference field="0" count="1" selected="0">
            <x v="1516"/>
          </reference>
          <reference field="5" count="1" selected="0">
            <x v="1630"/>
          </reference>
          <reference field="10" count="1">
            <x v="1506"/>
          </reference>
          <reference field="31" count="1" selected="0">
            <x v="3"/>
          </reference>
        </references>
      </pivotArea>
    </format>
    <format dxfId="63759">
      <pivotArea dataOnly="0" labelOnly="1" outline="0" fieldPosition="0">
        <references count="4">
          <reference field="0" count="1" selected="0">
            <x v="1517"/>
          </reference>
          <reference field="5" count="1" selected="0">
            <x v="1631"/>
          </reference>
          <reference field="10" count="1">
            <x v="1507"/>
          </reference>
          <reference field="31" count="1" selected="0">
            <x v="3"/>
          </reference>
        </references>
      </pivotArea>
    </format>
    <format dxfId="63758">
      <pivotArea dataOnly="0" labelOnly="1" outline="0" fieldPosition="0">
        <references count="4">
          <reference field="0" count="1" selected="0">
            <x v="1518"/>
          </reference>
          <reference field="5" count="1" selected="0">
            <x v="1632"/>
          </reference>
          <reference field="10" count="1">
            <x v="1508"/>
          </reference>
          <reference field="31" count="1" selected="0">
            <x v="3"/>
          </reference>
        </references>
      </pivotArea>
    </format>
    <format dxfId="63757">
      <pivotArea dataOnly="0" labelOnly="1" outline="0" fieldPosition="0">
        <references count="4">
          <reference field="0" count="1" selected="0">
            <x v="1519"/>
          </reference>
          <reference field="5" count="1" selected="0">
            <x v="1633"/>
          </reference>
          <reference field="10" count="1">
            <x v="1509"/>
          </reference>
          <reference field="31" count="1" selected="0">
            <x v="3"/>
          </reference>
        </references>
      </pivotArea>
    </format>
    <format dxfId="63756">
      <pivotArea dataOnly="0" labelOnly="1" outline="0" fieldPosition="0">
        <references count="4">
          <reference field="0" count="1" selected="0">
            <x v="1520"/>
          </reference>
          <reference field="5" count="1" selected="0">
            <x v="1634"/>
          </reference>
          <reference field="10" count="1">
            <x v="1510"/>
          </reference>
          <reference field="31" count="1" selected="0">
            <x v="3"/>
          </reference>
        </references>
      </pivotArea>
    </format>
    <format dxfId="63755">
      <pivotArea dataOnly="0" labelOnly="1" outline="0" fieldPosition="0">
        <references count="4">
          <reference field="0" count="1" selected="0">
            <x v="1521"/>
          </reference>
          <reference field="5" count="1" selected="0">
            <x v="1635"/>
          </reference>
          <reference field="10" count="1">
            <x v="1511"/>
          </reference>
          <reference field="31" count="1" selected="0">
            <x v="3"/>
          </reference>
        </references>
      </pivotArea>
    </format>
    <format dxfId="63754">
      <pivotArea dataOnly="0" labelOnly="1" outline="0" fieldPosition="0">
        <references count="4">
          <reference field="0" count="1" selected="0">
            <x v="1522"/>
          </reference>
          <reference field="5" count="1" selected="0">
            <x v="1636"/>
          </reference>
          <reference field="10" count="1">
            <x v="1512"/>
          </reference>
          <reference field="31" count="1" selected="0">
            <x v="3"/>
          </reference>
        </references>
      </pivotArea>
    </format>
    <format dxfId="63753">
      <pivotArea dataOnly="0" labelOnly="1" outline="0" fieldPosition="0">
        <references count="4">
          <reference field="0" count="1" selected="0">
            <x v="1523"/>
          </reference>
          <reference field="5" count="1" selected="0">
            <x v="1637"/>
          </reference>
          <reference field="10" count="1">
            <x v="1513"/>
          </reference>
          <reference field="31" count="1" selected="0">
            <x v="3"/>
          </reference>
        </references>
      </pivotArea>
    </format>
    <format dxfId="63752">
      <pivotArea dataOnly="0" labelOnly="1" outline="0" fieldPosition="0">
        <references count="4">
          <reference field="0" count="1" selected="0">
            <x v="1524"/>
          </reference>
          <reference field="5" count="1" selected="0">
            <x v="1638"/>
          </reference>
          <reference field="10" count="1">
            <x v="1514"/>
          </reference>
          <reference field="31" count="1" selected="0">
            <x v="3"/>
          </reference>
        </references>
      </pivotArea>
    </format>
    <format dxfId="63751">
      <pivotArea dataOnly="0" labelOnly="1" outline="0" fieldPosition="0">
        <references count="4">
          <reference field="0" count="1" selected="0">
            <x v="1525"/>
          </reference>
          <reference field="5" count="1" selected="0">
            <x v="1639"/>
          </reference>
          <reference field="10" count="1">
            <x v="1515"/>
          </reference>
          <reference field="31" count="1" selected="0">
            <x v="3"/>
          </reference>
        </references>
      </pivotArea>
    </format>
    <format dxfId="63750">
      <pivotArea dataOnly="0" labelOnly="1" outline="0" fieldPosition="0">
        <references count="4">
          <reference field="0" count="1" selected="0">
            <x v="1526"/>
          </reference>
          <reference field="5" count="1" selected="0">
            <x v="1640"/>
          </reference>
          <reference field="10" count="1">
            <x v="1516"/>
          </reference>
          <reference field="31" count="1" selected="0">
            <x v="3"/>
          </reference>
        </references>
      </pivotArea>
    </format>
    <format dxfId="63749">
      <pivotArea dataOnly="0" labelOnly="1" outline="0" fieldPosition="0">
        <references count="4">
          <reference field="0" count="1" selected="0">
            <x v="1527"/>
          </reference>
          <reference field="5" count="1" selected="0">
            <x v="1641"/>
          </reference>
          <reference field="10" count="1">
            <x v="1517"/>
          </reference>
          <reference field="31" count="1" selected="0">
            <x v="3"/>
          </reference>
        </references>
      </pivotArea>
    </format>
    <format dxfId="63748">
      <pivotArea dataOnly="0" labelOnly="1" outline="0" fieldPosition="0">
        <references count="4">
          <reference field="0" count="1" selected="0">
            <x v="1529"/>
          </reference>
          <reference field="5" count="1" selected="0">
            <x v="1643"/>
          </reference>
          <reference field="10" count="1">
            <x v="1519"/>
          </reference>
          <reference field="31" count="1" selected="0">
            <x v="3"/>
          </reference>
        </references>
      </pivotArea>
    </format>
    <format dxfId="63747">
      <pivotArea dataOnly="0" labelOnly="1" outline="0" fieldPosition="0">
        <references count="4">
          <reference field="0" count="1" selected="0">
            <x v="1530"/>
          </reference>
          <reference field="5" count="1" selected="0">
            <x v="1644"/>
          </reference>
          <reference field="10" count="1">
            <x v="1520"/>
          </reference>
          <reference field="31" count="1" selected="0">
            <x v="3"/>
          </reference>
        </references>
      </pivotArea>
    </format>
    <format dxfId="63746">
      <pivotArea dataOnly="0" labelOnly="1" outline="0" fieldPosition="0">
        <references count="4">
          <reference field="0" count="1" selected="0">
            <x v="1531"/>
          </reference>
          <reference field="5" count="1" selected="0">
            <x v="1645"/>
          </reference>
          <reference field="10" count="1">
            <x v="1521"/>
          </reference>
          <reference field="31" count="1" selected="0">
            <x v="3"/>
          </reference>
        </references>
      </pivotArea>
    </format>
    <format dxfId="63745">
      <pivotArea dataOnly="0" labelOnly="1" outline="0" fieldPosition="0">
        <references count="4">
          <reference field="0" count="1" selected="0">
            <x v="1532"/>
          </reference>
          <reference field="5" count="1" selected="0">
            <x v="1646"/>
          </reference>
          <reference field="10" count="1">
            <x v="1522"/>
          </reference>
          <reference field="31" count="1" selected="0">
            <x v="3"/>
          </reference>
        </references>
      </pivotArea>
    </format>
    <format dxfId="63744">
      <pivotArea dataOnly="0" labelOnly="1" outline="0" fieldPosition="0">
        <references count="4">
          <reference field="0" count="1" selected="0">
            <x v="1533"/>
          </reference>
          <reference field="5" count="1" selected="0">
            <x v="1647"/>
          </reference>
          <reference field="10" count="1">
            <x v="1523"/>
          </reference>
          <reference field="31" count="1" selected="0">
            <x v="3"/>
          </reference>
        </references>
      </pivotArea>
    </format>
    <format dxfId="63743">
      <pivotArea dataOnly="0" labelOnly="1" outline="0" fieldPosition="0">
        <references count="4">
          <reference field="0" count="1" selected="0">
            <x v="1534"/>
          </reference>
          <reference field="5" count="1" selected="0">
            <x v="1648"/>
          </reference>
          <reference field="10" count="1">
            <x v="1524"/>
          </reference>
          <reference field="31" count="1" selected="0">
            <x v="3"/>
          </reference>
        </references>
      </pivotArea>
    </format>
    <format dxfId="63742">
      <pivotArea dataOnly="0" labelOnly="1" outline="0" fieldPosition="0">
        <references count="4">
          <reference field="0" count="1" selected="0">
            <x v="1535"/>
          </reference>
          <reference field="5" count="1" selected="0">
            <x v="1648"/>
          </reference>
          <reference field="10" count="1">
            <x v="1525"/>
          </reference>
          <reference field="31" count="1" selected="0">
            <x v="3"/>
          </reference>
        </references>
      </pivotArea>
    </format>
    <format dxfId="63741">
      <pivotArea dataOnly="0" labelOnly="1" outline="0" fieldPosition="0">
        <references count="4">
          <reference field="0" count="1" selected="0">
            <x v="1536"/>
          </reference>
          <reference field="5" count="1" selected="0">
            <x v="1649"/>
          </reference>
          <reference field="10" count="1">
            <x v="1526"/>
          </reference>
          <reference field="31" count="1" selected="0">
            <x v="3"/>
          </reference>
        </references>
      </pivotArea>
    </format>
    <format dxfId="63740">
      <pivotArea dataOnly="0" labelOnly="1" outline="0" fieldPosition="0">
        <references count="4">
          <reference field="0" count="1" selected="0">
            <x v="1537"/>
          </reference>
          <reference field="5" count="1" selected="0">
            <x v="1650"/>
          </reference>
          <reference field="10" count="1">
            <x v="1527"/>
          </reference>
          <reference field="31" count="1" selected="0">
            <x v="3"/>
          </reference>
        </references>
      </pivotArea>
    </format>
    <format dxfId="63739">
      <pivotArea dataOnly="0" labelOnly="1" outline="0" fieldPosition="0">
        <references count="4">
          <reference field="0" count="1" selected="0">
            <x v="1538"/>
          </reference>
          <reference field="5" count="1" selected="0">
            <x v="1651"/>
          </reference>
          <reference field="10" count="1">
            <x v="1528"/>
          </reference>
          <reference field="31" count="1" selected="0">
            <x v="3"/>
          </reference>
        </references>
      </pivotArea>
    </format>
    <format dxfId="63738">
      <pivotArea dataOnly="0" labelOnly="1" outline="0" fieldPosition="0">
        <references count="4">
          <reference field="0" count="1" selected="0">
            <x v="1539"/>
          </reference>
          <reference field="5" count="1" selected="0">
            <x v="1652"/>
          </reference>
          <reference field="10" count="1">
            <x v="1529"/>
          </reference>
          <reference field="31" count="1" selected="0">
            <x v="3"/>
          </reference>
        </references>
      </pivotArea>
    </format>
    <format dxfId="63737">
      <pivotArea dataOnly="0" labelOnly="1" outline="0" fieldPosition="0">
        <references count="4">
          <reference field="0" count="1" selected="0">
            <x v="1540"/>
          </reference>
          <reference field="5" count="1" selected="0">
            <x v="1653"/>
          </reference>
          <reference field="10" count="1">
            <x v="1530"/>
          </reference>
          <reference field="31" count="1" selected="0">
            <x v="3"/>
          </reference>
        </references>
      </pivotArea>
    </format>
    <format dxfId="63736">
      <pivotArea dataOnly="0" labelOnly="1" outline="0" fieldPosition="0">
        <references count="4">
          <reference field="0" count="1" selected="0">
            <x v="1541"/>
          </reference>
          <reference field="5" count="1" selected="0">
            <x v="1654"/>
          </reference>
          <reference field="10" count="1">
            <x v="1531"/>
          </reference>
          <reference field="31" count="1" selected="0">
            <x v="3"/>
          </reference>
        </references>
      </pivotArea>
    </format>
    <format dxfId="63735">
      <pivotArea dataOnly="0" labelOnly="1" outline="0" fieldPosition="0">
        <references count="4">
          <reference field="0" count="1" selected="0">
            <x v="1543"/>
          </reference>
          <reference field="5" count="1" selected="0">
            <x v="1656"/>
          </reference>
          <reference field="10" count="1">
            <x v="1533"/>
          </reference>
          <reference field="31" count="1" selected="0">
            <x v="3"/>
          </reference>
        </references>
      </pivotArea>
    </format>
    <format dxfId="63734">
      <pivotArea dataOnly="0" labelOnly="1" outline="0" fieldPosition="0">
        <references count="4">
          <reference field="0" count="1" selected="0">
            <x v="1544"/>
          </reference>
          <reference field="5" count="1" selected="0">
            <x v="1656"/>
          </reference>
          <reference field="10" count="1">
            <x v="1534"/>
          </reference>
          <reference field="31" count="1" selected="0">
            <x v="3"/>
          </reference>
        </references>
      </pivotArea>
    </format>
    <format dxfId="63733">
      <pivotArea dataOnly="0" labelOnly="1" outline="0" fieldPosition="0">
        <references count="4">
          <reference field="0" count="1" selected="0">
            <x v="1545"/>
          </reference>
          <reference field="5" count="1" selected="0">
            <x v="1657"/>
          </reference>
          <reference field="10" count="1">
            <x v="1535"/>
          </reference>
          <reference field="31" count="1" selected="0">
            <x v="3"/>
          </reference>
        </references>
      </pivotArea>
    </format>
    <format dxfId="63732">
      <pivotArea dataOnly="0" labelOnly="1" outline="0" fieldPosition="0">
        <references count="4">
          <reference field="0" count="1" selected="0">
            <x v="1546"/>
          </reference>
          <reference field="5" count="1" selected="0">
            <x v="1658"/>
          </reference>
          <reference field="10" count="1">
            <x v="1536"/>
          </reference>
          <reference field="31" count="1" selected="0">
            <x v="3"/>
          </reference>
        </references>
      </pivotArea>
    </format>
    <format dxfId="63731">
      <pivotArea dataOnly="0" labelOnly="1" outline="0" fieldPosition="0">
        <references count="4">
          <reference field="0" count="1" selected="0">
            <x v="1547"/>
          </reference>
          <reference field="5" count="1" selected="0">
            <x v="1659"/>
          </reference>
          <reference field="10" count="1">
            <x v="1537"/>
          </reference>
          <reference field="31" count="1" selected="0">
            <x v="3"/>
          </reference>
        </references>
      </pivotArea>
    </format>
    <format dxfId="63730">
      <pivotArea dataOnly="0" labelOnly="1" outline="0" fieldPosition="0">
        <references count="4">
          <reference field="0" count="1" selected="0">
            <x v="1548"/>
          </reference>
          <reference field="5" count="1" selected="0">
            <x v="1660"/>
          </reference>
          <reference field="10" count="1">
            <x v="1538"/>
          </reference>
          <reference field="31" count="1" selected="0">
            <x v="3"/>
          </reference>
        </references>
      </pivotArea>
    </format>
    <format dxfId="63729">
      <pivotArea dataOnly="0" labelOnly="1" outline="0" fieldPosition="0">
        <references count="4">
          <reference field="0" count="1" selected="0">
            <x v="1549"/>
          </reference>
          <reference field="5" count="1" selected="0">
            <x v="1661"/>
          </reference>
          <reference field="10" count="1">
            <x v="1539"/>
          </reference>
          <reference field="31" count="1" selected="0">
            <x v="3"/>
          </reference>
        </references>
      </pivotArea>
    </format>
    <format dxfId="63728">
      <pivotArea dataOnly="0" labelOnly="1" outline="0" fieldPosition="0">
        <references count="4">
          <reference field="0" count="1" selected="0">
            <x v="1550"/>
          </reference>
          <reference field="5" count="1" selected="0">
            <x v="1661"/>
          </reference>
          <reference field="10" count="1">
            <x v="1540"/>
          </reference>
          <reference field="31" count="1" selected="0">
            <x v="3"/>
          </reference>
        </references>
      </pivotArea>
    </format>
    <format dxfId="63727">
      <pivotArea dataOnly="0" labelOnly="1" outline="0" fieldPosition="0">
        <references count="4">
          <reference field="0" count="1" selected="0">
            <x v="1551"/>
          </reference>
          <reference field="5" count="1" selected="0">
            <x v="1662"/>
          </reference>
          <reference field="10" count="1">
            <x v="1541"/>
          </reference>
          <reference field="31" count="1" selected="0">
            <x v="3"/>
          </reference>
        </references>
      </pivotArea>
    </format>
    <format dxfId="63726">
      <pivotArea dataOnly="0" labelOnly="1" outline="0" fieldPosition="0">
        <references count="4">
          <reference field="0" count="1" selected="0">
            <x v="1552"/>
          </reference>
          <reference field="5" count="1" selected="0">
            <x v="1663"/>
          </reference>
          <reference field="10" count="1">
            <x v="1542"/>
          </reference>
          <reference field="31" count="1" selected="0">
            <x v="3"/>
          </reference>
        </references>
      </pivotArea>
    </format>
    <format dxfId="63725">
      <pivotArea dataOnly="0" labelOnly="1" outline="0" fieldPosition="0">
        <references count="4">
          <reference field="0" count="1" selected="0">
            <x v="1553"/>
          </reference>
          <reference field="5" count="1" selected="0">
            <x v="1664"/>
          </reference>
          <reference field="10" count="1">
            <x v="1543"/>
          </reference>
          <reference field="31" count="1" selected="0">
            <x v="3"/>
          </reference>
        </references>
      </pivotArea>
    </format>
    <format dxfId="63724">
      <pivotArea dataOnly="0" labelOnly="1" outline="0" fieldPosition="0">
        <references count="4">
          <reference field="0" count="1" selected="0">
            <x v="1554"/>
          </reference>
          <reference field="5" count="1" selected="0">
            <x v="1665"/>
          </reference>
          <reference field="10" count="1">
            <x v="1544"/>
          </reference>
          <reference field="31" count="1" selected="0">
            <x v="3"/>
          </reference>
        </references>
      </pivotArea>
    </format>
    <format dxfId="63723">
      <pivotArea dataOnly="0" labelOnly="1" outline="0" fieldPosition="0">
        <references count="4">
          <reference field="0" count="1" selected="0">
            <x v="1555"/>
          </reference>
          <reference field="5" count="1" selected="0">
            <x v="1666"/>
          </reference>
          <reference field="10" count="1">
            <x v="1545"/>
          </reference>
          <reference field="31" count="1" selected="0">
            <x v="3"/>
          </reference>
        </references>
      </pivotArea>
    </format>
    <format dxfId="63722">
      <pivotArea dataOnly="0" labelOnly="1" outline="0" fieldPosition="0">
        <references count="4">
          <reference field="0" count="1" selected="0">
            <x v="1556"/>
          </reference>
          <reference field="5" count="1" selected="0">
            <x v="1667"/>
          </reference>
          <reference field="10" count="1">
            <x v="1546"/>
          </reference>
          <reference field="31" count="1" selected="0">
            <x v="3"/>
          </reference>
        </references>
      </pivotArea>
    </format>
    <format dxfId="63721">
      <pivotArea dataOnly="0" labelOnly="1" outline="0" fieldPosition="0">
        <references count="4">
          <reference field="0" count="1" selected="0">
            <x v="1557"/>
          </reference>
          <reference field="5" count="1" selected="0">
            <x v="1668"/>
          </reference>
          <reference field="10" count="1">
            <x v="1547"/>
          </reference>
          <reference field="31" count="1" selected="0">
            <x v="3"/>
          </reference>
        </references>
      </pivotArea>
    </format>
    <format dxfId="63720">
      <pivotArea dataOnly="0" labelOnly="1" outline="0" fieldPosition="0">
        <references count="4">
          <reference field="0" count="1" selected="0">
            <x v="1558"/>
          </reference>
          <reference field="5" count="1" selected="0">
            <x v="1670"/>
          </reference>
          <reference field="10" count="1">
            <x v="1549"/>
          </reference>
          <reference field="31" count="1" selected="0">
            <x v="3"/>
          </reference>
        </references>
      </pivotArea>
    </format>
    <format dxfId="63719">
      <pivotArea dataOnly="0" labelOnly="1" outline="0" fieldPosition="0">
        <references count="4">
          <reference field="0" count="1" selected="0">
            <x v="1559"/>
          </reference>
          <reference field="5" count="1" selected="0">
            <x v="1671"/>
          </reference>
          <reference field="10" count="1">
            <x v="1550"/>
          </reference>
          <reference field="31" count="1" selected="0">
            <x v="3"/>
          </reference>
        </references>
      </pivotArea>
    </format>
    <format dxfId="63718">
      <pivotArea dataOnly="0" labelOnly="1" outline="0" fieldPosition="0">
        <references count="4">
          <reference field="0" count="1" selected="0">
            <x v="1560"/>
          </reference>
          <reference field="5" count="1" selected="0">
            <x v="1672"/>
          </reference>
          <reference field="10" count="1">
            <x v="1551"/>
          </reference>
          <reference field="31" count="1" selected="0">
            <x v="3"/>
          </reference>
        </references>
      </pivotArea>
    </format>
    <format dxfId="63717">
      <pivotArea dataOnly="0" labelOnly="1" outline="0" fieldPosition="0">
        <references count="4">
          <reference field="0" count="1" selected="0">
            <x v="1561"/>
          </reference>
          <reference field="5" count="1" selected="0">
            <x v="1673"/>
          </reference>
          <reference field="10" count="1">
            <x v="1552"/>
          </reference>
          <reference field="31" count="1" selected="0">
            <x v="3"/>
          </reference>
        </references>
      </pivotArea>
    </format>
    <format dxfId="63716">
      <pivotArea dataOnly="0" labelOnly="1" outline="0" fieldPosition="0">
        <references count="4">
          <reference field="0" count="1" selected="0">
            <x v="1562"/>
          </reference>
          <reference field="5" count="1" selected="0">
            <x v="1674"/>
          </reference>
          <reference field="10" count="1">
            <x v="1553"/>
          </reference>
          <reference field="31" count="1" selected="0">
            <x v="3"/>
          </reference>
        </references>
      </pivotArea>
    </format>
    <format dxfId="63715">
      <pivotArea dataOnly="0" labelOnly="1" outline="0" fieldPosition="0">
        <references count="4">
          <reference field="0" count="1" selected="0">
            <x v="1563"/>
          </reference>
          <reference field="5" count="1" selected="0">
            <x v="1675"/>
          </reference>
          <reference field="10" count="1">
            <x v="1554"/>
          </reference>
          <reference field="31" count="1" selected="0">
            <x v="3"/>
          </reference>
        </references>
      </pivotArea>
    </format>
    <format dxfId="63714">
      <pivotArea dataOnly="0" labelOnly="1" outline="0" fieldPosition="0">
        <references count="4">
          <reference field="0" count="1" selected="0">
            <x v="1564"/>
          </reference>
          <reference field="5" count="1" selected="0">
            <x v="1676"/>
          </reference>
          <reference field="10" count="1">
            <x v="1555"/>
          </reference>
          <reference field="31" count="1" selected="0">
            <x v="3"/>
          </reference>
        </references>
      </pivotArea>
    </format>
    <format dxfId="63713">
      <pivotArea dataOnly="0" labelOnly="1" outline="0" fieldPosition="0">
        <references count="4">
          <reference field="0" count="1" selected="0">
            <x v="1565"/>
          </reference>
          <reference field="5" count="1" selected="0">
            <x v="1677"/>
          </reference>
          <reference field="10" count="1">
            <x v="1556"/>
          </reference>
          <reference field="31" count="1" selected="0">
            <x v="3"/>
          </reference>
        </references>
      </pivotArea>
    </format>
    <format dxfId="63712">
      <pivotArea dataOnly="0" labelOnly="1" outline="0" fieldPosition="0">
        <references count="4">
          <reference field="0" count="1" selected="0">
            <x v="1566"/>
          </reference>
          <reference field="5" count="1" selected="0">
            <x v="1678"/>
          </reference>
          <reference field="10" count="1">
            <x v="1557"/>
          </reference>
          <reference field="31" count="1" selected="0">
            <x v="3"/>
          </reference>
        </references>
      </pivotArea>
    </format>
    <format dxfId="63711">
      <pivotArea dataOnly="0" labelOnly="1" outline="0" fieldPosition="0">
        <references count="4">
          <reference field="0" count="1" selected="0">
            <x v="1567"/>
          </reference>
          <reference field="5" count="1" selected="0">
            <x v="1679"/>
          </reference>
          <reference field="10" count="1">
            <x v="1558"/>
          </reference>
          <reference field="31" count="1" selected="0">
            <x v="3"/>
          </reference>
        </references>
      </pivotArea>
    </format>
    <format dxfId="63710">
      <pivotArea dataOnly="0" labelOnly="1" outline="0" fieldPosition="0">
        <references count="4">
          <reference field="0" count="1" selected="0">
            <x v="1568"/>
          </reference>
          <reference field="5" count="1" selected="0">
            <x v="1680"/>
          </reference>
          <reference field="10" count="1">
            <x v="1559"/>
          </reference>
          <reference field="31" count="1" selected="0">
            <x v="3"/>
          </reference>
        </references>
      </pivotArea>
    </format>
    <format dxfId="63709">
      <pivotArea dataOnly="0" labelOnly="1" outline="0" fieldPosition="0">
        <references count="4">
          <reference field="0" count="1" selected="0">
            <x v="1569"/>
          </reference>
          <reference field="5" count="1" selected="0">
            <x v="1681"/>
          </reference>
          <reference field="10" count="1">
            <x v="1560"/>
          </reference>
          <reference field="31" count="1" selected="0">
            <x v="3"/>
          </reference>
        </references>
      </pivotArea>
    </format>
    <format dxfId="63708">
      <pivotArea dataOnly="0" labelOnly="1" outline="0" fieldPosition="0">
        <references count="4">
          <reference field="0" count="1" selected="0">
            <x v="1570"/>
          </reference>
          <reference field="5" count="1" selected="0">
            <x v="1682"/>
          </reference>
          <reference field="10" count="1">
            <x v="1561"/>
          </reference>
          <reference field="31" count="1" selected="0">
            <x v="3"/>
          </reference>
        </references>
      </pivotArea>
    </format>
    <format dxfId="63707">
      <pivotArea dataOnly="0" labelOnly="1" outline="0" fieldPosition="0">
        <references count="4">
          <reference field="0" count="1" selected="0">
            <x v="1571"/>
          </reference>
          <reference field="5" count="1" selected="0">
            <x v="1683"/>
          </reference>
          <reference field="10" count="1">
            <x v="1562"/>
          </reference>
          <reference field="31" count="1" selected="0">
            <x v="3"/>
          </reference>
        </references>
      </pivotArea>
    </format>
    <format dxfId="63706">
      <pivotArea dataOnly="0" labelOnly="1" outline="0" fieldPosition="0">
        <references count="4">
          <reference field="0" count="1" selected="0">
            <x v="1572"/>
          </reference>
          <reference field="5" count="1" selected="0">
            <x v="1684"/>
          </reference>
          <reference field="10" count="1">
            <x v="1563"/>
          </reference>
          <reference field="31" count="1" selected="0">
            <x v="3"/>
          </reference>
        </references>
      </pivotArea>
    </format>
    <format dxfId="63705">
      <pivotArea dataOnly="0" labelOnly="1" outline="0" fieldPosition="0">
        <references count="4">
          <reference field="0" count="1" selected="0">
            <x v="1573"/>
          </reference>
          <reference field="5" count="1" selected="0">
            <x v="1685"/>
          </reference>
          <reference field="10" count="1">
            <x v="1564"/>
          </reference>
          <reference field="31" count="1" selected="0">
            <x v="3"/>
          </reference>
        </references>
      </pivotArea>
    </format>
    <format dxfId="63704">
      <pivotArea dataOnly="0" labelOnly="1" outline="0" fieldPosition="0">
        <references count="4">
          <reference field="0" count="1" selected="0">
            <x v="1574"/>
          </reference>
          <reference field="5" count="1" selected="0">
            <x v="1686"/>
          </reference>
          <reference field="10" count="1">
            <x v="1565"/>
          </reference>
          <reference field="31" count="1" selected="0">
            <x v="3"/>
          </reference>
        </references>
      </pivotArea>
    </format>
    <format dxfId="63703">
      <pivotArea dataOnly="0" labelOnly="1" outline="0" fieldPosition="0">
        <references count="4">
          <reference field="0" count="1" selected="0">
            <x v="1575"/>
          </reference>
          <reference field="5" count="1" selected="0">
            <x v="1687"/>
          </reference>
          <reference field="10" count="1">
            <x v="1566"/>
          </reference>
          <reference field="31" count="1" selected="0">
            <x v="3"/>
          </reference>
        </references>
      </pivotArea>
    </format>
    <format dxfId="63702">
      <pivotArea dataOnly="0" labelOnly="1" outline="0" fieldPosition="0">
        <references count="4">
          <reference field="0" count="1" selected="0">
            <x v="1576"/>
          </reference>
          <reference field="5" count="1" selected="0">
            <x v="1688"/>
          </reference>
          <reference field="10" count="1">
            <x v="1567"/>
          </reference>
          <reference field="31" count="1" selected="0">
            <x v="3"/>
          </reference>
        </references>
      </pivotArea>
    </format>
    <format dxfId="63701">
      <pivotArea dataOnly="0" labelOnly="1" outline="0" fieldPosition="0">
        <references count="4">
          <reference field="0" count="1" selected="0">
            <x v="1577"/>
          </reference>
          <reference field="5" count="1" selected="0">
            <x v="1689"/>
          </reference>
          <reference field="10" count="1">
            <x v="1568"/>
          </reference>
          <reference field="31" count="1" selected="0">
            <x v="3"/>
          </reference>
        </references>
      </pivotArea>
    </format>
    <format dxfId="63700">
      <pivotArea dataOnly="0" labelOnly="1" outline="0" fieldPosition="0">
        <references count="4">
          <reference field="0" count="1" selected="0">
            <x v="1578"/>
          </reference>
          <reference field="5" count="1" selected="0">
            <x v="1690"/>
          </reference>
          <reference field="10" count="1">
            <x v="1569"/>
          </reference>
          <reference field="31" count="1" selected="0">
            <x v="3"/>
          </reference>
        </references>
      </pivotArea>
    </format>
    <format dxfId="63699">
      <pivotArea dataOnly="0" labelOnly="1" outline="0" fieldPosition="0">
        <references count="4">
          <reference field="0" count="1" selected="0">
            <x v="1579"/>
          </reference>
          <reference field="5" count="1" selected="0">
            <x v="1691"/>
          </reference>
          <reference field="10" count="1">
            <x v="1570"/>
          </reference>
          <reference field="31" count="1" selected="0">
            <x v="3"/>
          </reference>
        </references>
      </pivotArea>
    </format>
    <format dxfId="63698">
      <pivotArea dataOnly="0" labelOnly="1" outline="0" fieldPosition="0">
        <references count="4">
          <reference field="0" count="1" selected="0">
            <x v="1580"/>
          </reference>
          <reference field="5" count="1" selected="0">
            <x v="1692"/>
          </reference>
          <reference field="10" count="1">
            <x v="1571"/>
          </reference>
          <reference field="31" count="1" selected="0">
            <x v="3"/>
          </reference>
        </references>
      </pivotArea>
    </format>
    <format dxfId="63697">
      <pivotArea dataOnly="0" labelOnly="1" outline="0" fieldPosition="0">
        <references count="4">
          <reference field="0" count="1" selected="0">
            <x v="1581"/>
          </reference>
          <reference field="5" count="1" selected="0">
            <x v="1693"/>
          </reference>
          <reference field="10" count="1">
            <x v="1572"/>
          </reference>
          <reference field="31" count="1" selected="0">
            <x v="3"/>
          </reference>
        </references>
      </pivotArea>
    </format>
    <format dxfId="63696">
      <pivotArea dataOnly="0" labelOnly="1" outline="0" fieldPosition="0">
        <references count="4">
          <reference field="0" count="1" selected="0">
            <x v="1582"/>
          </reference>
          <reference field="5" count="1" selected="0">
            <x v="1696"/>
          </reference>
          <reference field="10" count="1">
            <x v="1573"/>
          </reference>
          <reference field="31" count="1" selected="0">
            <x v="3"/>
          </reference>
        </references>
      </pivotArea>
    </format>
    <format dxfId="63695">
      <pivotArea dataOnly="0" labelOnly="1" outline="0" fieldPosition="0">
        <references count="4">
          <reference field="0" count="1" selected="0">
            <x v="1583"/>
          </reference>
          <reference field="5" count="1" selected="0">
            <x v="1697"/>
          </reference>
          <reference field="10" count="1">
            <x v="1574"/>
          </reference>
          <reference field="31" count="1" selected="0">
            <x v="3"/>
          </reference>
        </references>
      </pivotArea>
    </format>
    <format dxfId="63694">
      <pivotArea dataOnly="0" labelOnly="1" outline="0" fieldPosition="0">
        <references count="4">
          <reference field="0" count="1" selected="0">
            <x v="1584"/>
          </reference>
          <reference field="5" count="1" selected="0">
            <x v="1698"/>
          </reference>
          <reference field="10" count="1">
            <x v="1575"/>
          </reference>
          <reference field="31" count="1" selected="0">
            <x v="3"/>
          </reference>
        </references>
      </pivotArea>
    </format>
    <format dxfId="63693">
      <pivotArea dataOnly="0" labelOnly="1" outline="0" fieldPosition="0">
        <references count="4">
          <reference field="0" count="1" selected="0">
            <x v="1585"/>
          </reference>
          <reference field="5" count="1" selected="0">
            <x v="1699"/>
          </reference>
          <reference field="10" count="1">
            <x v="1576"/>
          </reference>
          <reference field="31" count="1" selected="0">
            <x v="3"/>
          </reference>
        </references>
      </pivotArea>
    </format>
    <format dxfId="63692">
      <pivotArea dataOnly="0" labelOnly="1" outline="0" fieldPosition="0">
        <references count="4">
          <reference field="0" count="1" selected="0">
            <x v="1586"/>
          </reference>
          <reference field="5" count="1" selected="0">
            <x v="1700"/>
          </reference>
          <reference field="10" count="1">
            <x v="1577"/>
          </reference>
          <reference field="31" count="1" selected="0">
            <x v="3"/>
          </reference>
        </references>
      </pivotArea>
    </format>
    <format dxfId="63691">
      <pivotArea dataOnly="0" labelOnly="1" outline="0" fieldPosition="0">
        <references count="4">
          <reference field="0" count="1" selected="0">
            <x v="1587"/>
          </reference>
          <reference field="5" count="1" selected="0">
            <x v="1706"/>
          </reference>
          <reference field="10" count="1">
            <x v="1579"/>
          </reference>
          <reference field="31" count="1" selected="0">
            <x v="3"/>
          </reference>
        </references>
      </pivotArea>
    </format>
    <format dxfId="63690">
      <pivotArea dataOnly="0" labelOnly="1" outline="0" fieldPosition="0">
        <references count="4">
          <reference field="0" count="1" selected="0">
            <x v="1590"/>
          </reference>
          <reference field="5" count="1" selected="0">
            <x v="1709"/>
          </reference>
          <reference field="10" count="1">
            <x v="1582"/>
          </reference>
          <reference field="31" count="1" selected="0">
            <x v="3"/>
          </reference>
        </references>
      </pivotArea>
    </format>
    <format dxfId="63689">
      <pivotArea dataOnly="0" labelOnly="1" outline="0" fieldPosition="0">
        <references count="4">
          <reference field="0" count="1" selected="0">
            <x v="1592"/>
          </reference>
          <reference field="5" count="1" selected="0">
            <x v="1711"/>
          </reference>
          <reference field="10" count="1">
            <x v="1583"/>
          </reference>
          <reference field="31" count="1" selected="0">
            <x v="3"/>
          </reference>
        </references>
      </pivotArea>
    </format>
    <format dxfId="63688">
      <pivotArea dataOnly="0" labelOnly="1" outline="0" fieldPosition="0">
        <references count="4">
          <reference field="0" count="1" selected="0">
            <x v="1593"/>
          </reference>
          <reference field="5" count="1" selected="0">
            <x v="1712"/>
          </reference>
          <reference field="10" count="1">
            <x v="1584"/>
          </reference>
          <reference field="31" count="1" selected="0">
            <x v="3"/>
          </reference>
        </references>
      </pivotArea>
    </format>
    <format dxfId="63687">
      <pivotArea dataOnly="0" labelOnly="1" outline="0" fieldPosition="0">
        <references count="4">
          <reference field="0" count="1" selected="0">
            <x v="1594"/>
          </reference>
          <reference field="5" count="1" selected="0">
            <x v="1713"/>
          </reference>
          <reference field="10" count="1">
            <x v="1585"/>
          </reference>
          <reference field="31" count="1" selected="0">
            <x v="3"/>
          </reference>
        </references>
      </pivotArea>
    </format>
    <format dxfId="63686">
      <pivotArea dataOnly="0" labelOnly="1" outline="0" fieldPosition="0">
        <references count="4">
          <reference field="0" count="1" selected="0">
            <x v="1595"/>
          </reference>
          <reference field="5" count="1" selected="0">
            <x v="1714"/>
          </reference>
          <reference field="10" count="1">
            <x v="1586"/>
          </reference>
          <reference field="31" count="1" selected="0">
            <x v="3"/>
          </reference>
        </references>
      </pivotArea>
    </format>
    <format dxfId="63685">
      <pivotArea dataOnly="0" labelOnly="1" outline="0" fieldPosition="0">
        <references count="4">
          <reference field="0" count="1" selected="0">
            <x v="1596"/>
          </reference>
          <reference field="5" count="1" selected="0">
            <x v="1715"/>
          </reference>
          <reference field="10" count="1">
            <x v="1587"/>
          </reference>
          <reference field="31" count="1" selected="0">
            <x v="3"/>
          </reference>
        </references>
      </pivotArea>
    </format>
    <format dxfId="63684">
      <pivotArea dataOnly="0" labelOnly="1" outline="0" fieldPosition="0">
        <references count="4">
          <reference field="0" count="1" selected="0">
            <x v="1597"/>
          </reference>
          <reference field="5" count="1" selected="0">
            <x v="1716"/>
          </reference>
          <reference field="10" count="1">
            <x v="1588"/>
          </reference>
          <reference field="31" count="1" selected="0">
            <x v="3"/>
          </reference>
        </references>
      </pivotArea>
    </format>
    <format dxfId="63683">
      <pivotArea dataOnly="0" labelOnly="1" outline="0" fieldPosition="0">
        <references count="4">
          <reference field="0" count="1" selected="0">
            <x v="1598"/>
          </reference>
          <reference field="5" count="1" selected="0">
            <x v="1717"/>
          </reference>
          <reference field="10" count="1">
            <x v="1589"/>
          </reference>
          <reference field="31" count="1" selected="0">
            <x v="3"/>
          </reference>
        </references>
      </pivotArea>
    </format>
    <format dxfId="63682">
      <pivotArea dataOnly="0" labelOnly="1" outline="0" fieldPosition="0">
        <references count="4">
          <reference field="0" count="1" selected="0">
            <x v="1604"/>
          </reference>
          <reference field="5" count="1" selected="0">
            <x v="1723"/>
          </reference>
          <reference field="10" count="1">
            <x v="1593"/>
          </reference>
          <reference field="31" count="1" selected="0">
            <x v="3"/>
          </reference>
        </references>
      </pivotArea>
    </format>
    <format dxfId="63681">
      <pivotArea dataOnly="0" labelOnly="1" outline="0" fieldPosition="0">
        <references count="4">
          <reference field="0" count="1" selected="0">
            <x v="1605"/>
          </reference>
          <reference field="5" count="1" selected="0">
            <x v="1724"/>
          </reference>
          <reference field="10" count="1">
            <x v="1594"/>
          </reference>
          <reference field="31" count="1" selected="0">
            <x v="3"/>
          </reference>
        </references>
      </pivotArea>
    </format>
    <format dxfId="63680">
      <pivotArea dataOnly="0" labelOnly="1" outline="0" fieldPosition="0">
        <references count="4">
          <reference field="0" count="1" selected="0">
            <x v="1606"/>
          </reference>
          <reference field="5" count="1" selected="0">
            <x v="1725"/>
          </reference>
          <reference field="10" count="1">
            <x v="1595"/>
          </reference>
          <reference field="31" count="1" selected="0">
            <x v="3"/>
          </reference>
        </references>
      </pivotArea>
    </format>
    <format dxfId="63679">
      <pivotArea dataOnly="0" labelOnly="1" outline="0" fieldPosition="0">
        <references count="4">
          <reference field="0" count="1" selected="0">
            <x v="1607"/>
          </reference>
          <reference field="5" count="1" selected="0">
            <x v="1726"/>
          </reference>
          <reference field="10" count="1">
            <x v="1596"/>
          </reference>
          <reference field="31" count="1" selected="0">
            <x v="3"/>
          </reference>
        </references>
      </pivotArea>
    </format>
    <format dxfId="63678">
      <pivotArea dataOnly="0" labelOnly="1" outline="0" fieldPosition="0">
        <references count="4">
          <reference field="0" count="1" selected="0">
            <x v="1608"/>
          </reference>
          <reference field="5" count="1" selected="0">
            <x v="1727"/>
          </reference>
          <reference field="10" count="1">
            <x v="1597"/>
          </reference>
          <reference field="31" count="1" selected="0">
            <x v="3"/>
          </reference>
        </references>
      </pivotArea>
    </format>
    <format dxfId="63677">
      <pivotArea dataOnly="0" labelOnly="1" outline="0" fieldPosition="0">
        <references count="4">
          <reference field="0" count="1" selected="0">
            <x v="1610"/>
          </reference>
          <reference field="5" count="1" selected="0">
            <x v="1729"/>
          </reference>
          <reference field="10" count="1">
            <x v="1599"/>
          </reference>
          <reference field="31" count="1" selected="0">
            <x v="3"/>
          </reference>
        </references>
      </pivotArea>
    </format>
    <format dxfId="63676">
      <pivotArea dataOnly="0" labelOnly="1" outline="0" fieldPosition="0">
        <references count="4">
          <reference field="0" count="1" selected="0">
            <x v="1611"/>
          </reference>
          <reference field="5" count="1" selected="0">
            <x v="1730"/>
          </reference>
          <reference field="10" count="1">
            <x v="1600"/>
          </reference>
          <reference field="31" count="1" selected="0">
            <x v="3"/>
          </reference>
        </references>
      </pivotArea>
    </format>
    <format dxfId="63675">
      <pivotArea dataOnly="0" labelOnly="1" outline="0" fieldPosition="0">
        <references count="4">
          <reference field="0" count="1" selected="0">
            <x v="1612"/>
          </reference>
          <reference field="5" count="1" selected="0">
            <x v="1731"/>
          </reference>
          <reference field="10" count="1">
            <x v="1601"/>
          </reference>
          <reference field="31" count="1" selected="0">
            <x v="3"/>
          </reference>
        </references>
      </pivotArea>
    </format>
    <format dxfId="63674">
      <pivotArea dataOnly="0" labelOnly="1" outline="0" fieldPosition="0">
        <references count="4">
          <reference field="0" count="1" selected="0">
            <x v="1613"/>
          </reference>
          <reference field="5" count="1" selected="0">
            <x v="1732"/>
          </reference>
          <reference field="10" count="1">
            <x v="1602"/>
          </reference>
          <reference field="31" count="1" selected="0">
            <x v="3"/>
          </reference>
        </references>
      </pivotArea>
    </format>
    <format dxfId="63673">
      <pivotArea dataOnly="0" labelOnly="1" outline="0" fieldPosition="0">
        <references count="4">
          <reference field="0" count="1" selected="0">
            <x v="1614"/>
          </reference>
          <reference field="5" count="1" selected="0">
            <x v="1733"/>
          </reference>
          <reference field="10" count="1">
            <x v="1603"/>
          </reference>
          <reference field="31" count="1" selected="0">
            <x v="3"/>
          </reference>
        </references>
      </pivotArea>
    </format>
    <format dxfId="63672">
      <pivotArea dataOnly="0" labelOnly="1" outline="0" fieldPosition="0">
        <references count="4">
          <reference field="0" count="1" selected="0">
            <x v="1615"/>
          </reference>
          <reference field="5" count="1" selected="0">
            <x v="1734"/>
          </reference>
          <reference field="10" count="1">
            <x v="1604"/>
          </reference>
          <reference field="31" count="1" selected="0">
            <x v="3"/>
          </reference>
        </references>
      </pivotArea>
    </format>
    <format dxfId="63671">
      <pivotArea dataOnly="0" labelOnly="1" outline="0" fieldPosition="0">
        <references count="4">
          <reference field="0" count="1" selected="0">
            <x v="1616"/>
          </reference>
          <reference field="5" count="1" selected="0">
            <x v="1735"/>
          </reference>
          <reference field="10" count="1">
            <x v="1605"/>
          </reference>
          <reference field="31" count="1" selected="0">
            <x v="3"/>
          </reference>
        </references>
      </pivotArea>
    </format>
    <format dxfId="63670">
      <pivotArea dataOnly="0" labelOnly="1" outline="0" fieldPosition="0">
        <references count="4">
          <reference field="0" count="1" selected="0">
            <x v="1617"/>
          </reference>
          <reference field="5" count="1" selected="0">
            <x v="1736"/>
          </reference>
          <reference field="10" count="1">
            <x v="1606"/>
          </reference>
          <reference field="31" count="1" selected="0">
            <x v="3"/>
          </reference>
        </references>
      </pivotArea>
    </format>
    <format dxfId="63669">
      <pivotArea dataOnly="0" labelOnly="1" outline="0" fieldPosition="0">
        <references count="4">
          <reference field="0" count="1" selected="0">
            <x v="1618"/>
          </reference>
          <reference field="5" count="1" selected="0">
            <x v="1737"/>
          </reference>
          <reference field="10" count="1">
            <x v="40"/>
          </reference>
          <reference field="31" count="1" selected="0">
            <x v="3"/>
          </reference>
        </references>
      </pivotArea>
    </format>
    <format dxfId="63668">
      <pivotArea dataOnly="0" labelOnly="1" outline="0" fieldPosition="0">
        <references count="4">
          <reference field="0" count="1" selected="0">
            <x v="1619"/>
          </reference>
          <reference field="5" count="1" selected="0">
            <x v="1738"/>
          </reference>
          <reference field="10" count="1">
            <x v="1187"/>
          </reference>
          <reference field="31" count="1" selected="0">
            <x v="3"/>
          </reference>
        </references>
      </pivotArea>
    </format>
    <format dxfId="63667">
      <pivotArea dataOnly="0" labelOnly="1" outline="0" fieldPosition="0">
        <references count="4">
          <reference field="0" count="1" selected="0">
            <x v="1620"/>
          </reference>
          <reference field="5" count="1" selected="0">
            <x v="1739"/>
          </reference>
          <reference field="10" count="1">
            <x v="1188"/>
          </reference>
          <reference field="31" count="1" selected="0">
            <x v="3"/>
          </reference>
        </references>
      </pivotArea>
    </format>
    <format dxfId="63666">
      <pivotArea dataOnly="0" labelOnly="1" outline="0" fieldPosition="0">
        <references count="4">
          <reference field="0" count="1" selected="0">
            <x v="1621"/>
          </reference>
          <reference field="5" count="1" selected="0">
            <x v="1740"/>
          </reference>
          <reference field="10" count="1">
            <x v="1607"/>
          </reference>
          <reference field="31" count="1" selected="0">
            <x v="3"/>
          </reference>
        </references>
      </pivotArea>
    </format>
    <format dxfId="63665">
      <pivotArea dataOnly="0" labelOnly="1" outline="0" fieldPosition="0">
        <references count="4">
          <reference field="0" count="1" selected="0">
            <x v="1622"/>
          </reference>
          <reference field="5" count="1" selected="0">
            <x v="1741"/>
          </reference>
          <reference field="10" count="1">
            <x v="1608"/>
          </reference>
          <reference field="31" count="1" selected="0">
            <x v="3"/>
          </reference>
        </references>
      </pivotArea>
    </format>
    <format dxfId="63664">
      <pivotArea dataOnly="0" labelOnly="1" outline="0" fieldPosition="0">
        <references count="4">
          <reference field="0" count="1" selected="0">
            <x v="1623"/>
          </reference>
          <reference field="5" count="1" selected="0">
            <x v="1742"/>
          </reference>
          <reference field="10" count="1">
            <x v="1609"/>
          </reference>
          <reference field="31" count="1" selected="0">
            <x v="3"/>
          </reference>
        </references>
      </pivotArea>
    </format>
    <format dxfId="63663">
      <pivotArea dataOnly="0" labelOnly="1" outline="0" fieldPosition="0">
        <references count="4">
          <reference field="0" count="1" selected="0">
            <x v="1624"/>
          </reference>
          <reference field="5" count="1" selected="0">
            <x v="1743"/>
          </reference>
          <reference field="10" count="1">
            <x v="1610"/>
          </reference>
          <reference field="31" count="1" selected="0">
            <x v="3"/>
          </reference>
        </references>
      </pivotArea>
    </format>
    <format dxfId="63662">
      <pivotArea dataOnly="0" labelOnly="1" outline="0" fieldPosition="0">
        <references count="4">
          <reference field="0" count="1" selected="0">
            <x v="1625"/>
          </reference>
          <reference field="5" count="1" selected="0">
            <x v="1744"/>
          </reference>
          <reference field="10" count="1">
            <x v="1611"/>
          </reference>
          <reference field="31" count="1" selected="0">
            <x v="3"/>
          </reference>
        </references>
      </pivotArea>
    </format>
    <format dxfId="63661">
      <pivotArea dataOnly="0" labelOnly="1" outline="0" fieldPosition="0">
        <references count="4">
          <reference field="0" count="1" selected="0">
            <x v="1626"/>
          </reference>
          <reference field="5" count="1" selected="0">
            <x v="1745"/>
          </reference>
          <reference field="10" count="1">
            <x v="1612"/>
          </reference>
          <reference field="31" count="1" selected="0">
            <x v="3"/>
          </reference>
        </references>
      </pivotArea>
    </format>
    <format dxfId="63660">
      <pivotArea dataOnly="0" labelOnly="1" outline="0" fieldPosition="0">
        <references count="4">
          <reference field="0" count="1" selected="0">
            <x v="1627"/>
          </reference>
          <reference field="5" count="1" selected="0">
            <x v="1746"/>
          </reference>
          <reference field="10" count="1">
            <x v="1613"/>
          </reference>
          <reference field="31" count="1" selected="0">
            <x v="3"/>
          </reference>
        </references>
      </pivotArea>
    </format>
    <format dxfId="63659">
      <pivotArea dataOnly="0" labelOnly="1" outline="0" fieldPosition="0">
        <references count="4">
          <reference field="0" count="1" selected="0">
            <x v="1628"/>
          </reference>
          <reference field="5" count="1" selected="0">
            <x v="1747"/>
          </reference>
          <reference field="10" count="1">
            <x v="1614"/>
          </reference>
          <reference field="31" count="1" selected="0">
            <x v="3"/>
          </reference>
        </references>
      </pivotArea>
    </format>
    <format dxfId="63658">
      <pivotArea dataOnly="0" labelOnly="1" outline="0" fieldPosition="0">
        <references count="4">
          <reference field="0" count="1" selected="0">
            <x v="1629"/>
          </reference>
          <reference field="5" count="1" selected="0">
            <x v="1748"/>
          </reference>
          <reference field="10" count="1">
            <x v="1615"/>
          </reference>
          <reference field="31" count="1" selected="0">
            <x v="3"/>
          </reference>
        </references>
      </pivotArea>
    </format>
    <format dxfId="63657">
      <pivotArea dataOnly="0" labelOnly="1" outline="0" fieldPosition="0">
        <references count="4">
          <reference field="0" count="1" selected="0">
            <x v="1630"/>
          </reference>
          <reference field="5" count="1" selected="0">
            <x v="1749"/>
          </reference>
          <reference field="10" count="1">
            <x v="1616"/>
          </reference>
          <reference field="31" count="1" selected="0">
            <x v="3"/>
          </reference>
        </references>
      </pivotArea>
    </format>
    <format dxfId="63656">
      <pivotArea dataOnly="0" labelOnly="1" outline="0" fieldPosition="0">
        <references count="4">
          <reference field="0" count="1" selected="0">
            <x v="1631"/>
          </reference>
          <reference field="5" count="1" selected="0">
            <x v="1750"/>
          </reference>
          <reference field="10" count="1">
            <x v="1617"/>
          </reference>
          <reference field="31" count="1" selected="0">
            <x v="3"/>
          </reference>
        </references>
      </pivotArea>
    </format>
    <format dxfId="63655">
      <pivotArea dataOnly="0" labelOnly="1" outline="0" fieldPosition="0">
        <references count="4">
          <reference field="0" count="1" selected="0">
            <x v="1632"/>
          </reference>
          <reference field="5" count="1" selected="0">
            <x v="1751"/>
          </reference>
          <reference field="10" count="1">
            <x v="1618"/>
          </reference>
          <reference field="31" count="1" selected="0">
            <x v="3"/>
          </reference>
        </references>
      </pivotArea>
    </format>
    <format dxfId="63654">
      <pivotArea dataOnly="0" labelOnly="1" outline="0" fieldPosition="0">
        <references count="4">
          <reference field="0" count="1" selected="0">
            <x v="1633"/>
          </reference>
          <reference field="5" count="1" selected="0">
            <x v="1752"/>
          </reference>
          <reference field="10" count="1">
            <x v="1619"/>
          </reference>
          <reference field="31" count="1" selected="0">
            <x v="3"/>
          </reference>
        </references>
      </pivotArea>
    </format>
    <format dxfId="63653">
      <pivotArea dataOnly="0" labelOnly="1" outline="0" fieldPosition="0">
        <references count="4">
          <reference field="0" count="1" selected="0">
            <x v="1634"/>
          </reference>
          <reference field="5" count="1" selected="0">
            <x v="1753"/>
          </reference>
          <reference field="10" count="1">
            <x v="1620"/>
          </reference>
          <reference field="31" count="1" selected="0">
            <x v="3"/>
          </reference>
        </references>
      </pivotArea>
    </format>
    <format dxfId="63652">
      <pivotArea dataOnly="0" labelOnly="1" outline="0" fieldPosition="0">
        <references count="4">
          <reference field="0" count="1" selected="0">
            <x v="1635"/>
          </reference>
          <reference field="5" count="1" selected="0">
            <x v="1754"/>
          </reference>
          <reference field="10" count="1">
            <x v="1621"/>
          </reference>
          <reference field="31" count="1" selected="0">
            <x v="3"/>
          </reference>
        </references>
      </pivotArea>
    </format>
    <format dxfId="63651">
      <pivotArea dataOnly="0" labelOnly="1" outline="0" fieldPosition="0">
        <references count="5">
          <reference field="0" count="1" selected="0">
            <x v="28"/>
          </reference>
          <reference field="5" count="1" selected="0">
            <x v="843"/>
          </reference>
          <reference field="10" count="1" selected="0">
            <x v="366"/>
          </reference>
          <reference field="11" count="1">
            <x v="5"/>
          </reference>
          <reference field="31" count="1" selected="0">
            <x v="0"/>
          </reference>
        </references>
      </pivotArea>
    </format>
    <format dxfId="63650">
      <pivotArea dataOnly="0" labelOnly="1" outline="0" fieldPosition="0">
        <references count="5">
          <reference field="0" count="1" selected="0">
            <x v="265"/>
          </reference>
          <reference field="5" count="1" selected="0">
            <x v="641"/>
          </reference>
          <reference field="10" count="1" selected="0">
            <x v="639"/>
          </reference>
          <reference field="11" count="1">
            <x v="2"/>
          </reference>
          <reference field="31" count="1" selected="0">
            <x v="1"/>
          </reference>
        </references>
      </pivotArea>
    </format>
    <format dxfId="63649">
      <pivotArea dataOnly="0" labelOnly="1" outline="0" fieldPosition="0">
        <references count="5">
          <reference field="0" count="1" selected="0">
            <x v="575"/>
          </reference>
          <reference field="5" count="1" selected="0">
            <x v="432"/>
          </reference>
          <reference field="10" count="1" selected="0">
            <x v="716"/>
          </reference>
          <reference field="11" count="1">
            <x v="3"/>
          </reference>
          <reference field="31" count="1" selected="0">
            <x v="1"/>
          </reference>
        </references>
      </pivotArea>
    </format>
    <format dxfId="63648">
      <pivotArea dataOnly="0" labelOnly="1" outline="0" fieldPosition="0">
        <references count="5">
          <reference field="0" count="1" selected="0">
            <x v="593"/>
          </reference>
          <reference field="5" count="1" selected="0">
            <x v="1177"/>
          </reference>
          <reference field="10" count="1" selected="0">
            <x v="195"/>
          </reference>
          <reference field="11" count="1">
            <x v="5"/>
          </reference>
          <reference field="31" count="1" selected="0">
            <x v="1"/>
          </reference>
        </references>
      </pivotArea>
    </format>
    <format dxfId="63647">
      <pivotArea dataOnly="0" labelOnly="1" outline="0" fieldPosition="0">
        <references count="5">
          <reference field="0" count="1" selected="0">
            <x v="1144"/>
          </reference>
          <reference field="5" count="1" selected="0">
            <x v="1190"/>
          </reference>
          <reference field="10" count="1" selected="0">
            <x v="1138"/>
          </reference>
          <reference field="11" count="1">
            <x v="3"/>
          </reference>
          <reference field="31" count="1" selected="0">
            <x v="1"/>
          </reference>
        </references>
      </pivotArea>
    </format>
    <format dxfId="63646">
      <pivotArea dataOnly="0" labelOnly="1" outline="0" fieldPosition="0">
        <references count="5">
          <reference field="0" count="1" selected="0">
            <x v="1145"/>
          </reference>
          <reference field="5" count="1" selected="0">
            <x v="1191"/>
          </reference>
          <reference field="10" count="1" selected="0">
            <x v="1139"/>
          </reference>
          <reference field="11" count="1">
            <x v="5"/>
          </reference>
          <reference field="31" count="1" selected="0">
            <x v="1"/>
          </reference>
        </references>
      </pivotArea>
    </format>
    <format dxfId="63645">
      <pivotArea dataOnly="0" labelOnly="1" outline="0" fieldPosition="0">
        <references count="5">
          <reference field="0" count="1" selected="0">
            <x v="1215"/>
          </reference>
          <reference field="5" count="1" selected="0">
            <x v="1269"/>
          </reference>
          <reference field="10" count="1" selected="0">
            <x v="1209"/>
          </reference>
          <reference field="11" count="1">
            <x v="1"/>
          </reference>
          <reference field="31" count="1" selected="0">
            <x v="1"/>
          </reference>
        </references>
      </pivotArea>
    </format>
    <format dxfId="63644">
      <pivotArea dataOnly="0" labelOnly="1" outline="0" fieldPosition="0">
        <references count="5">
          <reference field="0" count="1" selected="0">
            <x v="1224"/>
          </reference>
          <reference field="5" count="1" selected="0">
            <x v="1278"/>
          </reference>
          <reference field="10" count="1" selected="0">
            <x v="1218"/>
          </reference>
          <reference field="11" count="1">
            <x v="5"/>
          </reference>
          <reference field="31" count="1" selected="0">
            <x v="1"/>
          </reference>
        </references>
      </pivotArea>
    </format>
    <format dxfId="63643">
      <pivotArea dataOnly="0" labelOnly="1" outline="0" fieldPosition="0">
        <references count="5">
          <reference field="0" count="1" selected="0">
            <x v="1308"/>
          </reference>
          <reference field="5" count="1" selected="0">
            <x v="1376"/>
          </reference>
          <reference field="10" count="1" selected="0">
            <x v="1299"/>
          </reference>
          <reference field="11" count="1">
            <x v="4"/>
          </reference>
          <reference field="31" count="1" selected="0">
            <x v="1"/>
          </reference>
        </references>
      </pivotArea>
    </format>
    <format dxfId="63642">
      <pivotArea dataOnly="0" labelOnly="1" outline="0" fieldPosition="0">
        <references count="5">
          <reference field="0" count="1" selected="0">
            <x v="1"/>
          </reference>
          <reference field="5" count="1" selected="0">
            <x v="704"/>
          </reference>
          <reference field="10" count="1" selected="0">
            <x v="654"/>
          </reference>
          <reference field="11" count="1">
            <x v="5"/>
          </reference>
          <reference field="31" count="1" selected="0">
            <x v="2"/>
          </reference>
        </references>
      </pivotArea>
    </format>
    <format dxfId="63641">
      <pivotArea dataOnly="0" labelOnly="1" outline="0" fieldPosition="0">
        <references count="5">
          <reference field="0" count="1" selected="0">
            <x v="2"/>
          </reference>
          <reference field="5" count="1" selected="0">
            <x v="423"/>
          </reference>
          <reference field="10" count="1" selected="0">
            <x v="283"/>
          </reference>
          <reference field="11" count="1">
            <x v="6"/>
          </reference>
          <reference field="31" count="1" selected="0">
            <x v="2"/>
          </reference>
        </references>
      </pivotArea>
    </format>
    <format dxfId="63640">
      <pivotArea dataOnly="0" labelOnly="1" outline="0" fieldPosition="0">
        <references count="5">
          <reference field="0" count="1" selected="0">
            <x v="89"/>
          </reference>
          <reference field="5" count="1" selected="0">
            <x v="687"/>
          </reference>
          <reference field="10" count="1" selected="0">
            <x v="632"/>
          </reference>
          <reference field="11" count="1">
            <x v="1"/>
          </reference>
          <reference field="31" count="1" selected="0">
            <x v="2"/>
          </reference>
        </references>
      </pivotArea>
    </format>
    <format dxfId="63639">
      <pivotArea dataOnly="0" labelOnly="1" outline="0" fieldPosition="0">
        <references count="5">
          <reference field="0" count="1" selected="0">
            <x v="509"/>
          </reference>
          <reference field="5" count="1" selected="0">
            <x v="313"/>
          </reference>
          <reference field="10" count="1" selected="0">
            <x v="464"/>
          </reference>
          <reference field="11" count="1">
            <x v="3"/>
          </reference>
          <reference field="31" count="1" selected="0">
            <x v="2"/>
          </reference>
        </references>
      </pivotArea>
    </format>
    <format dxfId="63638">
      <pivotArea dataOnly="0" labelOnly="1" outline="0" fieldPosition="0">
        <references count="5">
          <reference field="0" count="1" selected="0">
            <x v="581"/>
          </reference>
          <reference field="5" count="1" selected="0">
            <x v="1359"/>
          </reference>
          <reference field="10" count="1" selected="0">
            <x v="81"/>
          </reference>
          <reference field="11" count="1">
            <x v="5"/>
          </reference>
          <reference field="31" count="1" selected="0">
            <x v="2"/>
          </reference>
        </references>
      </pivotArea>
    </format>
    <format dxfId="63637">
      <pivotArea dataOnly="0" labelOnly="1" outline="0" fieldPosition="0">
        <references count="5">
          <reference field="0" count="1" selected="0">
            <x v="615"/>
          </reference>
          <reference field="5" count="1" selected="0">
            <x v="551"/>
          </reference>
          <reference field="10" count="1" selected="0">
            <x v="245"/>
          </reference>
          <reference field="11" count="1">
            <x v="6"/>
          </reference>
          <reference field="31" count="1" selected="0">
            <x v="2"/>
          </reference>
        </references>
      </pivotArea>
    </format>
    <format dxfId="63636">
      <pivotArea dataOnly="0" labelOnly="1" outline="0" fieldPosition="0">
        <references count="5">
          <reference field="0" count="1" selected="0">
            <x v="664"/>
          </reference>
          <reference field="5" count="1" selected="0">
            <x v="1431"/>
          </reference>
          <reference field="10" count="1" selected="0">
            <x v="304"/>
          </reference>
          <reference field="11" count="1">
            <x v="5"/>
          </reference>
          <reference field="31" count="1" selected="0">
            <x v="2"/>
          </reference>
        </references>
      </pivotArea>
    </format>
    <format dxfId="63635">
      <pivotArea dataOnly="0" labelOnly="1" outline="0" fieldPosition="0">
        <references count="5">
          <reference field="0" count="1" selected="0">
            <x v="727"/>
          </reference>
          <reference field="5" count="1" selected="0">
            <x v="1364"/>
          </reference>
          <reference field="10" count="1" selected="0">
            <x v="714"/>
          </reference>
          <reference field="11" count="1">
            <x v="3"/>
          </reference>
          <reference field="31" count="1" selected="0">
            <x v="2"/>
          </reference>
        </references>
      </pivotArea>
    </format>
    <format dxfId="63634">
      <pivotArea dataOnly="0" labelOnly="1" outline="0" fieldPosition="0">
        <references count="5">
          <reference field="0" count="1" selected="0">
            <x v="739"/>
          </reference>
          <reference field="5" count="1" selected="0">
            <x v="1432"/>
          </reference>
          <reference field="10" count="1" selected="0">
            <x v="315"/>
          </reference>
          <reference field="11" count="1">
            <x v="5"/>
          </reference>
          <reference field="31" count="1" selected="0">
            <x v="2"/>
          </reference>
        </references>
      </pivotArea>
    </format>
    <format dxfId="63633">
      <pivotArea dataOnly="0" labelOnly="1" outline="0" fieldPosition="0">
        <references count="5">
          <reference field="0" count="1" selected="0">
            <x v="804"/>
          </reference>
          <reference field="5" count="1" selected="0">
            <x v="807"/>
          </reference>
          <reference field="10" count="1" selected="0">
            <x v="808"/>
          </reference>
          <reference field="11" count="1">
            <x v="6"/>
          </reference>
          <reference field="31" count="1" selected="0">
            <x v="2"/>
          </reference>
        </references>
      </pivotArea>
    </format>
    <format dxfId="63632">
      <pivotArea dataOnly="0" labelOnly="1" outline="0" fieldPosition="0">
        <references count="5">
          <reference field="0" count="1" selected="0">
            <x v="816"/>
          </reference>
          <reference field="5" count="1" selected="0">
            <x v="820"/>
          </reference>
          <reference field="10" count="1" selected="0">
            <x v="357"/>
          </reference>
          <reference field="11" count="1">
            <x v="5"/>
          </reference>
          <reference field="31" count="1" selected="0">
            <x v="2"/>
          </reference>
        </references>
      </pivotArea>
    </format>
    <format dxfId="63631">
      <pivotArea dataOnly="0" labelOnly="1" outline="0" fieldPosition="0">
        <references count="5">
          <reference field="0" count="1" selected="0">
            <x v="985"/>
          </reference>
          <reference field="5" count="1" selected="0">
            <x v="1006"/>
          </reference>
          <reference field="10" count="1" selected="0">
            <x v="983"/>
          </reference>
          <reference field="11" count="1">
            <x v="3"/>
          </reference>
          <reference field="31" count="1" selected="0">
            <x v="2"/>
          </reference>
        </references>
      </pivotArea>
    </format>
    <format dxfId="63630">
      <pivotArea dataOnly="0" labelOnly="1" outline="0" fieldPosition="0">
        <references count="5">
          <reference field="0" count="1" selected="0">
            <x v="989"/>
          </reference>
          <reference field="5" count="1" selected="0">
            <x v="1010"/>
          </reference>
          <reference field="10" count="1" selected="0">
            <x v="987"/>
          </reference>
          <reference field="11" count="1">
            <x v="5"/>
          </reference>
          <reference field="31" count="1" selected="0">
            <x v="2"/>
          </reference>
        </references>
      </pivotArea>
    </format>
    <format dxfId="63629">
      <pivotArea dataOnly="0" labelOnly="1" outline="0" fieldPosition="0">
        <references count="5">
          <reference field="0" count="1" selected="0">
            <x v="992"/>
          </reference>
          <reference field="5" count="1" selected="0">
            <x v="1013"/>
          </reference>
          <reference field="10" count="1" selected="0">
            <x v="990"/>
          </reference>
          <reference field="11" count="1">
            <x v="3"/>
          </reference>
          <reference field="31" count="1" selected="0">
            <x v="2"/>
          </reference>
        </references>
      </pivotArea>
    </format>
    <format dxfId="63628">
      <pivotArea dataOnly="0" labelOnly="1" outline="0" fieldPosition="0">
        <references count="5">
          <reference field="0" count="1" selected="0">
            <x v="996"/>
          </reference>
          <reference field="5" count="1" selected="0">
            <x v="1017"/>
          </reference>
          <reference field="10" count="1" selected="0">
            <x v="994"/>
          </reference>
          <reference field="11" count="1">
            <x v="5"/>
          </reference>
          <reference field="31" count="1" selected="0">
            <x v="2"/>
          </reference>
        </references>
      </pivotArea>
    </format>
    <format dxfId="63627">
      <pivotArea dataOnly="0" labelOnly="1" outline="0" fieldPosition="0">
        <references count="5">
          <reference field="0" count="1" selected="0">
            <x v="1033"/>
          </reference>
          <reference field="5" count="1" selected="0">
            <x v="1055"/>
          </reference>
          <reference field="10" count="1" selected="0">
            <x v="1031"/>
          </reference>
          <reference field="11" count="1">
            <x v="4"/>
          </reference>
          <reference field="31" count="1" selected="0">
            <x v="2"/>
          </reference>
        </references>
      </pivotArea>
    </format>
    <format dxfId="63626">
      <pivotArea dataOnly="0" labelOnly="1" outline="0" fieldPosition="0">
        <references count="5">
          <reference field="0" count="1" selected="0">
            <x v="1043"/>
          </reference>
          <reference field="5" count="1" selected="0">
            <x v="1065"/>
          </reference>
          <reference field="10" count="1" selected="0">
            <x v="1041"/>
          </reference>
          <reference field="11" count="1">
            <x v="5"/>
          </reference>
          <reference field="31" count="1" selected="0">
            <x v="2"/>
          </reference>
        </references>
      </pivotArea>
    </format>
    <format dxfId="63625">
      <pivotArea dataOnly="0" labelOnly="1" outline="0" fieldPosition="0">
        <references count="5">
          <reference field="0" count="1" selected="0">
            <x v="1122"/>
          </reference>
          <reference field="5" count="1" selected="0">
            <x v="1152"/>
          </reference>
          <reference field="10" count="1" selected="0">
            <x v="1119"/>
          </reference>
          <reference field="11" count="1">
            <x v="1"/>
          </reference>
          <reference field="31" count="1" selected="0">
            <x v="2"/>
          </reference>
        </references>
      </pivotArea>
    </format>
    <format dxfId="63624">
      <pivotArea dataOnly="0" labelOnly="1" outline="0" fieldPosition="0">
        <references count="5">
          <reference field="0" count="1" selected="0">
            <x v="1124"/>
          </reference>
          <reference field="5" count="1" selected="0">
            <x v="1154"/>
          </reference>
          <reference field="10" count="1" selected="0">
            <x v="1121"/>
          </reference>
          <reference field="11" count="1">
            <x v="5"/>
          </reference>
          <reference field="31" count="1" selected="0">
            <x v="2"/>
          </reference>
        </references>
      </pivotArea>
    </format>
    <format dxfId="63623">
      <pivotArea dataOnly="0" labelOnly="1" outline="0" fieldPosition="0">
        <references count="5">
          <reference field="0" count="1" selected="0">
            <x v="1125"/>
          </reference>
          <reference field="5" count="1" selected="0">
            <x v="1155"/>
          </reference>
          <reference field="10" count="1" selected="0">
            <x v="1122"/>
          </reference>
          <reference field="11" count="1">
            <x v="4"/>
          </reference>
          <reference field="31" count="1" selected="0">
            <x v="2"/>
          </reference>
        </references>
      </pivotArea>
    </format>
    <format dxfId="63622">
      <pivotArea dataOnly="0" labelOnly="1" outline="0" fieldPosition="0">
        <references count="5">
          <reference field="0" count="1" selected="0">
            <x v="1158"/>
          </reference>
          <reference field="5" count="1" selected="0">
            <x v="1204"/>
          </reference>
          <reference field="10" count="1" selected="0">
            <x v="1152"/>
          </reference>
          <reference field="11" count="1">
            <x v="1"/>
          </reference>
          <reference field="31" count="1" selected="0">
            <x v="2"/>
          </reference>
        </references>
      </pivotArea>
    </format>
    <format dxfId="63621">
      <pivotArea dataOnly="0" labelOnly="1" outline="0" fieldPosition="0">
        <references count="5">
          <reference field="0" count="1" selected="0">
            <x v="1159"/>
          </reference>
          <reference field="5" count="1" selected="0">
            <x v="1205"/>
          </reference>
          <reference field="10" count="1" selected="0">
            <x v="1153"/>
          </reference>
          <reference field="11" count="1">
            <x v="5"/>
          </reference>
          <reference field="31" count="1" selected="0">
            <x v="2"/>
          </reference>
        </references>
      </pivotArea>
    </format>
    <format dxfId="63620">
      <pivotArea dataOnly="0" labelOnly="1" outline="0" fieldPosition="0">
        <references count="5">
          <reference field="0" count="1" selected="0">
            <x v="1266"/>
          </reference>
          <reference field="5" count="1" selected="0">
            <x v="1323"/>
          </reference>
          <reference field="10" count="1" selected="0">
            <x v="1259"/>
          </reference>
          <reference field="11" count="1">
            <x v="1"/>
          </reference>
          <reference field="31" count="1" selected="0">
            <x v="2"/>
          </reference>
        </references>
      </pivotArea>
    </format>
    <format dxfId="63619">
      <pivotArea dataOnly="0" labelOnly="1" outline="0" fieldPosition="0">
        <references count="5">
          <reference field="0" count="1" selected="0">
            <x v="1282"/>
          </reference>
          <reference field="5" count="1" selected="0">
            <x v="1334"/>
          </reference>
          <reference field="10" count="1" selected="0">
            <x v="491"/>
          </reference>
          <reference field="11" count="1">
            <x v="3"/>
          </reference>
          <reference field="31" count="1" selected="0">
            <x v="2"/>
          </reference>
        </references>
      </pivotArea>
    </format>
    <format dxfId="63618">
      <pivotArea dataOnly="0" labelOnly="1" outline="0" fieldPosition="0">
        <references count="5">
          <reference field="0" count="1" selected="0">
            <x v="1297"/>
          </reference>
          <reference field="5" count="1" selected="0">
            <x v="1350"/>
          </reference>
          <reference field="10" count="1" selected="0">
            <x v="1289"/>
          </reference>
          <reference field="11" count="1">
            <x v="5"/>
          </reference>
          <reference field="31" count="1" selected="0">
            <x v="2"/>
          </reference>
        </references>
      </pivotArea>
    </format>
    <format dxfId="63617">
      <pivotArea dataOnly="0" labelOnly="1" outline="0" fieldPosition="0">
        <references count="5">
          <reference field="0" count="1" selected="0">
            <x v="1333"/>
          </reference>
          <reference field="5" count="1" selected="0">
            <x v="1401"/>
          </reference>
          <reference field="10" count="1" selected="0">
            <x v="1324"/>
          </reference>
          <reference field="11" count="1">
            <x v="3"/>
          </reference>
          <reference field="31" count="1" selected="0">
            <x v="2"/>
          </reference>
        </references>
      </pivotArea>
    </format>
    <format dxfId="63616">
      <pivotArea dataOnly="0" labelOnly="1" outline="0" fieldPosition="0">
        <references count="5">
          <reference field="0" count="1" selected="0">
            <x v="1344"/>
          </reference>
          <reference field="5" count="1" selected="0">
            <x v="1413"/>
          </reference>
          <reference field="10" count="1" selected="0">
            <x v="1335"/>
          </reference>
          <reference field="11" count="1">
            <x v="5"/>
          </reference>
          <reference field="31" count="1" selected="0">
            <x v="2"/>
          </reference>
        </references>
      </pivotArea>
    </format>
    <format dxfId="63615">
      <pivotArea dataOnly="0" labelOnly="1" outline="0" fieldPosition="0">
        <references count="5">
          <reference field="0" count="1" selected="0">
            <x v="1349"/>
          </reference>
          <reference field="5" count="1" selected="0">
            <x v="1418"/>
          </reference>
          <reference field="10" count="1" selected="0">
            <x v="1340"/>
          </reference>
          <reference field="11" count="1">
            <x v="3"/>
          </reference>
          <reference field="31" count="1" selected="0">
            <x v="2"/>
          </reference>
        </references>
      </pivotArea>
    </format>
    <format dxfId="63614">
      <pivotArea dataOnly="0" labelOnly="1" outline="0" fieldPosition="0">
        <references count="5">
          <reference field="0" count="1" selected="0">
            <x v="1351"/>
          </reference>
          <reference field="5" count="1" selected="0">
            <x v="1420"/>
          </reference>
          <reference field="10" count="1" selected="0">
            <x v="1342"/>
          </reference>
          <reference field="11" count="1">
            <x v="5"/>
          </reference>
          <reference field="31" count="1" selected="0">
            <x v="2"/>
          </reference>
        </references>
      </pivotArea>
    </format>
    <format dxfId="63613">
      <pivotArea dataOnly="0" labelOnly="1" outline="0" fieldPosition="0">
        <references count="5">
          <reference field="0" count="1" selected="0">
            <x v="1367"/>
          </reference>
          <reference field="5" count="1" selected="0">
            <x v="1441"/>
          </reference>
          <reference field="10" count="1" selected="0">
            <x v="1358"/>
          </reference>
          <reference field="11" count="1">
            <x v="3"/>
          </reference>
          <reference field="31" count="1" selected="0">
            <x v="2"/>
          </reference>
        </references>
      </pivotArea>
    </format>
    <format dxfId="63612">
      <pivotArea dataOnly="0" labelOnly="1" outline="0" fieldPosition="0">
        <references count="5">
          <reference field="0" count="1" selected="0">
            <x v="1368"/>
          </reference>
          <reference field="5" count="1" selected="0">
            <x v="1442"/>
          </reference>
          <reference field="10" count="1" selected="0">
            <x v="1359"/>
          </reference>
          <reference field="11" count="1">
            <x v="5"/>
          </reference>
          <reference field="31" count="1" selected="0">
            <x v="2"/>
          </reference>
        </references>
      </pivotArea>
    </format>
    <format dxfId="63611">
      <pivotArea dataOnly="0" labelOnly="1" outline="0" fieldPosition="0">
        <references count="5">
          <reference field="0" count="1" selected="0">
            <x v="1387"/>
          </reference>
          <reference field="5" count="1" selected="0">
            <x v="1484"/>
          </reference>
          <reference field="10" count="1" selected="0">
            <x v="1380"/>
          </reference>
          <reference field="11" count="1">
            <x v="3"/>
          </reference>
          <reference field="31" count="1" selected="0">
            <x v="2"/>
          </reference>
        </references>
      </pivotArea>
    </format>
    <format dxfId="63610">
      <pivotArea dataOnly="0" labelOnly="1" outline="0" fieldPosition="0">
        <references count="5">
          <reference field="0" count="1" selected="0">
            <x v="1389"/>
          </reference>
          <reference field="5" count="1" selected="0">
            <x v="1486"/>
          </reference>
          <reference field="10" count="1" selected="0">
            <x v="1382"/>
          </reference>
          <reference field="11" count="1">
            <x v="0"/>
          </reference>
          <reference field="31" count="1" selected="0">
            <x v="2"/>
          </reference>
        </references>
      </pivotArea>
    </format>
    <format dxfId="63609">
      <pivotArea dataOnly="0" labelOnly="1" outline="0" fieldPosition="0">
        <references count="5">
          <reference field="0" count="1" selected="0">
            <x v="1390"/>
          </reference>
          <reference field="5" count="1" selected="0">
            <x v="1487"/>
          </reference>
          <reference field="10" count="1" selected="0">
            <x v="1383"/>
          </reference>
          <reference field="11" count="1">
            <x v="5"/>
          </reference>
          <reference field="31" count="1" selected="0">
            <x v="2"/>
          </reference>
        </references>
      </pivotArea>
    </format>
    <format dxfId="63608">
      <pivotArea dataOnly="0" labelOnly="1" outline="0" fieldPosition="0">
        <references count="5">
          <reference field="0" count="1" selected="0">
            <x v="1392"/>
          </reference>
          <reference field="5" count="1" selected="0">
            <x v="1489"/>
          </reference>
          <reference field="10" count="1" selected="0">
            <x v="1385"/>
          </reference>
          <reference field="11" count="1">
            <x v="1"/>
          </reference>
          <reference field="31" count="1" selected="0">
            <x v="2"/>
          </reference>
        </references>
      </pivotArea>
    </format>
    <format dxfId="63607">
      <pivotArea dataOnly="0" labelOnly="1" outline="0" fieldPosition="0">
        <references count="5">
          <reference field="0" count="1" selected="0">
            <x v="1397"/>
          </reference>
          <reference field="5" count="1" selected="0">
            <x v="1494"/>
          </reference>
          <reference field="10" count="1" selected="0">
            <x v="1390"/>
          </reference>
          <reference field="11" count="1">
            <x v="3"/>
          </reference>
          <reference field="31" count="1" selected="0">
            <x v="2"/>
          </reference>
        </references>
      </pivotArea>
    </format>
    <format dxfId="63606">
      <pivotArea dataOnly="0" labelOnly="1" outline="0" fieldPosition="0">
        <references count="5">
          <reference field="0" count="1" selected="0">
            <x v="1399"/>
          </reference>
          <reference field="5" count="1" selected="0">
            <x v="1496"/>
          </reference>
          <reference field="10" count="1" selected="0">
            <x v="1392"/>
          </reference>
          <reference field="11" count="1">
            <x v="5"/>
          </reference>
          <reference field="31" count="1" selected="0">
            <x v="2"/>
          </reference>
        </references>
      </pivotArea>
    </format>
    <format dxfId="63605">
      <pivotArea dataOnly="0" labelOnly="1" outline="0" fieldPosition="0">
        <references count="5">
          <reference field="0" count="1" selected="0">
            <x v="1422"/>
          </reference>
          <reference field="5" count="1" selected="0">
            <x v="1519"/>
          </reference>
          <reference field="10" count="1" selected="0">
            <x v="1414"/>
          </reference>
          <reference field="11" count="1">
            <x v="1"/>
          </reference>
          <reference field="31" count="1" selected="0">
            <x v="2"/>
          </reference>
        </references>
      </pivotArea>
    </format>
    <format dxfId="63604">
      <pivotArea dataOnly="0" labelOnly="1" outline="0" fieldPosition="0">
        <references count="5">
          <reference field="0" count="1" selected="0">
            <x v="1423"/>
          </reference>
          <reference field="5" count="1" selected="0">
            <x v="1520"/>
          </reference>
          <reference field="10" count="1" selected="0">
            <x v="1415"/>
          </reference>
          <reference field="11" count="1">
            <x v="5"/>
          </reference>
          <reference field="31" count="1" selected="0">
            <x v="2"/>
          </reference>
        </references>
      </pivotArea>
    </format>
    <format dxfId="63603">
      <pivotArea dataOnly="0" labelOnly="1" outline="0" fieldPosition="0">
        <references count="5">
          <reference field="0" count="1" selected="0">
            <x v="1467"/>
          </reference>
          <reference field="5" count="1" selected="0">
            <x v="1582"/>
          </reference>
          <reference field="10" count="1" selected="0">
            <x v="1459"/>
          </reference>
          <reference field="11" count="1">
            <x v="3"/>
          </reference>
          <reference field="31" count="1" selected="0">
            <x v="2"/>
          </reference>
        </references>
      </pivotArea>
    </format>
    <format dxfId="63602">
      <pivotArea dataOnly="0" labelOnly="1" outline="0" fieldPosition="0">
        <references count="5">
          <reference field="0" count="1" selected="0">
            <x v="1588"/>
          </reference>
          <reference field="5" count="1" selected="0">
            <x v="1707"/>
          </reference>
          <reference field="10" count="1" selected="0">
            <x v="1580"/>
          </reference>
          <reference field="11" count="1">
            <x v="5"/>
          </reference>
          <reference field="31" count="1" selected="0">
            <x v="2"/>
          </reference>
        </references>
      </pivotArea>
    </format>
    <format dxfId="63601">
      <pivotArea dataOnly="0" labelOnly="1" outline="0" fieldPosition="0">
        <references count="5">
          <reference field="0" count="1" selected="0">
            <x v="1603"/>
          </reference>
          <reference field="5" count="1" selected="0">
            <x v="1722"/>
          </reference>
          <reference field="10" count="1" selected="0">
            <x v="1592"/>
          </reference>
          <reference field="11" count="1">
            <x v="3"/>
          </reference>
          <reference field="31" count="1" selected="0">
            <x v="2"/>
          </reference>
        </references>
      </pivotArea>
    </format>
    <format dxfId="63600">
      <pivotArea dataOnly="0" labelOnly="1" outline="0" fieldPosition="0">
        <references count="5">
          <reference field="0" count="1" selected="0">
            <x v="1609"/>
          </reference>
          <reference field="5" count="1" selected="0">
            <x v="1728"/>
          </reference>
          <reference field="10" count="1" selected="0">
            <x v="1598"/>
          </reference>
          <reference field="11" count="1">
            <x v="5"/>
          </reference>
          <reference field="31" count="1" selected="0">
            <x v="2"/>
          </reference>
        </references>
      </pivotArea>
    </format>
    <format dxfId="63599">
      <pivotArea dataOnly="0" labelOnly="1" outline="0" fieldPosition="0">
        <references count="5">
          <reference field="0" count="1" selected="0">
            <x v="240"/>
          </reference>
          <reference field="5" count="1" selected="0">
            <x v="1238"/>
          </reference>
          <reference field="10" count="1" selected="0">
            <x v="104"/>
          </reference>
          <reference field="11" count="1">
            <x v="1"/>
          </reference>
          <reference field="31" count="1" selected="0">
            <x v="3"/>
          </reference>
        </references>
      </pivotArea>
    </format>
    <format dxfId="63598">
      <pivotArea dataOnly="0" labelOnly="1" outline="0" fieldPosition="0">
        <references count="5">
          <reference field="0" count="1" selected="0">
            <x v="298"/>
          </reference>
          <reference field="5" count="1" selected="0">
            <x v="1572"/>
          </reference>
          <reference field="10" count="1" selected="0">
            <x v="609"/>
          </reference>
          <reference field="11" count="1">
            <x v="5"/>
          </reference>
          <reference field="31" count="1" selected="0">
            <x v="3"/>
          </reference>
        </references>
      </pivotArea>
    </format>
    <format dxfId="63597">
      <pivotArea dataOnly="0" labelOnly="1" outline="0" fieldPosition="0">
        <references count="5">
          <reference field="0" count="1" selected="0">
            <x v="360"/>
          </reference>
          <reference field="5" count="1" selected="0">
            <x v="1240"/>
          </reference>
          <reference field="10" count="1" selected="0">
            <x v="805"/>
          </reference>
          <reference field="11" count="1">
            <x v="3"/>
          </reference>
          <reference field="31" count="1" selected="0">
            <x v="3"/>
          </reference>
        </references>
      </pivotArea>
    </format>
    <format dxfId="63596">
      <pivotArea dataOnly="0" labelOnly="1" outline="0" fieldPosition="0">
        <references count="5">
          <reference field="0" count="1" selected="0">
            <x v="391"/>
          </reference>
          <reference field="5" count="1" selected="0">
            <x v="150"/>
          </reference>
          <reference field="10" count="1" selected="0">
            <x v="668"/>
          </reference>
          <reference field="11" count="1">
            <x v="5"/>
          </reference>
          <reference field="31" count="1" selected="0">
            <x v="3"/>
          </reference>
        </references>
      </pivotArea>
    </format>
    <format dxfId="63595">
      <pivotArea dataOnly="0" labelOnly="1" outline="0" fieldPosition="0">
        <references count="5">
          <reference field="0" count="1" selected="0">
            <x v="451"/>
          </reference>
          <reference field="5" count="1" selected="0">
            <x v="1701"/>
          </reference>
          <reference field="10" count="1" selected="0">
            <x v="446"/>
          </reference>
          <reference field="11" count="1">
            <x v="6"/>
          </reference>
          <reference field="31" count="1" selected="0">
            <x v="3"/>
          </reference>
        </references>
      </pivotArea>
    </format>
    <format dxfId="63594">
      <pivotArea dataOnly="0" labelOnly="1" outline="0" fieldPosition="0">
        <references count="5">
          <reference field="0" count="1" selected="0">
            <x v="484"/>
          </reference>
          <reference field="5" count="1" selected="0">
            <x v="1465"/>
          </reference>
          <reference field="10" count="1" selected="0">
            <x v="722"/>
          </reference>
          <reference field="11" count="1">
            <x v="3"/>
          </reference>
          <reference field="31" count="1" selected="0">
            <x v="3"/>
          </reference>
        </references>
      </pivotArea>
    </format>
    <format dxfId="63593">
      <pivotArea dataOnly="0" labelOnly="1" outline="0" fieldPosition="0">
        <references count="5">
          <reference field="0" count="1" selected="0">
            <x v="579"/>
          </reference>
          <reference field="5" count="1" selected="0">
            <x v="1466"/>
          </reference>
          <reference field="10" count="1" selected="0">
            <x v="288"/>
          </reference>
          <reference field="11" count="1">
            <x v="5"/>
          </reference>
          <reference field="31" count="1" selected="0">
            <x v="3"/>
          </reference>
        </references>
      </pivotArea>
    </format>
    <format dxfId="63592">
      <pivotArea dataOnly="0" labelOnly="1" outline="0" fieldPosition="0">
        <references count="5">
          <reference field="0" count="1" selected="0">
            <x v="662"/>
          </reference>
          <reference field="5" count="1" selected="0">
            <x v="1574"/>
          </reference>
          <reference field="10" count="1" selected="0">
            <x v="790"/>
          </reference>
          <reference field="11" count="1">
            <x v="3"/>
          </reference>
          <reference field="31" count="1" selected="0">
            <x v="3"/>
          </reference>
        </references>
      </pivotArea>
    </format>
    <format dxfId="63591">
      <pivotArea dataOnly="0" labelOnly="1" outline="0" fieldPosition="0">
        <references count="5">
          <reference field="0" count="1" selected="0">
            <x v="673"/>
          </reference>
          <reference field="5" count="1" selected="0">
            <x v="1575"/>
          </reference>
          <reference field="10" count="1" selected="0">
            <x v="810"/>
          </reference>
          <reference field="11" count="1">
            <x v="6"/>
          </reference>
          <reference field="31" count="1" selected="0">
            <x v="3"/>
          </reference>
        </references>
      </pivotArea>
    </format>
    <format dxfId="63590">
      <pivotArea dataOnly="0" labelOnly="1" outline="0" fieldPosition="0">
        <references count="5">
          <reference field="0" count="1" selected="0">
            <x v="683"/>
          </reference>
          <reference field="5" count="1" selected="0">
            <x v="1242"/>
          </reference>
          <reference field="10" count="1" selected="0">
            <x v="56"/>
          </reference>
          <reference field="11" count="1">
            <x v="5"/>
          </reference>
          <reference field="31" count="1" selected="0">
            <x v="3"/>
          </reference>
        </references>
      </pivotArea>
    </format>
    <format dxfId="63589">
      <pivotArea dataOnly="0" labelOnly="1" outline="0" fieldPosition="0">
        <references count="5">
          <reference field="0" count="1" selected="0">
            <x v="740"/>
          </reference>
          <reference field="5" count="1" selected="0">
            <x v="731"/>
          </reference>
          <reference field="10" count="1" selected="0">
            <x v="807"/>
          </reference>
          <reference field="11" count="1">
            <x v="1"/>
          </reference>
          <reference field="31" count="1" selected="0">
            <x v="3"/>
          </reference>
        </references>
      </pivotArea>
    </format>
    <format dxfId="63588">
      <pivotArea dataOnly="0" labelOnly="1" outline="0" fieldPosition="0">
        <references count="5">
          <reference field="0" count="1" selected="0">
            <x v="759"/>
          </reference>
          <reference field="5" count="1" selected="0">
            <x v="1577"/>
          </reference>
          <reference field="10" count="1" selected="0">
            <x v="618"/>
          </reference>
          <reference field="11" count="1">
            <x v="5"/>
          </reference>
          <reference field="31" count="1" selected="0">
            <x v="3"/>
          </reference>
        </references>
      </pivotArea>
    </format>
    <format dxfId="63587">
      <pivotArea dataOnly="0" labelOnly="1" outline="0" fieldPosition="0">
        <references count="5">
          <reference field="0" count="1" selected="0">
            <x v="779"/>
          </reference>
          <reference field="5" count="1" selected="0">
            <x v="776"/>
          </reference>
          <reference field="10" count="1" selected="0">
            <x v="710"/>
          </reference>
          <reference field="11" count="1">
            <x v="0"/>
          </reference>
          <reference field="31" count="1" selected="0">
            <x v="3"/>
          </reference>
        </references>
      </pivotArea>
    </format>
    <format dxfId="63586">
      <pivotArea dataOnly="0" labelOnly="1" outline="0" fieldPosition="0">
        <references count="5">
          <reference field="0" count="1" selected="0">
            <x v="843"/>
          </reference>
          <reference field="5" count="1" selected="0">
            <x v="1458"/>
          </reference>
          <reference field="10" count="1" selected="0">
            <x v="840"/>
          </reference>
          <reference field="11" count="1">
            <x v="5"/>
          </reference>
          <reference field="31" count="1" selected="0">
            <x v="3"/>
          </reference>
        </references>
      </pivotArea>
    </format>
    <format dxfId="63585">
      <pivotArea dataOnly="0" labelOnly="1" outline="0" fieldPosition="0">
        <references count="5">
          <reference field="0" count="1" selected="0">
            <x v="883"/>
          </reference>
          <reference field="5" count="1" selected="0">
            <x v="904"/>
          </reference>
          <reference field="10" count="1" selected="0">
            <x v="880"/>
          </reference>
          <reference field="11" count="1">
            <x v="0"/>
          </reference>
          <reference field="31" count="1" selected="0">
            <x v="3"/>
          </reference>
        </references>
      </pivotArea>
    </format>
    <format dxfId="63584">
      <pivotArea dataOnly="0" labelOnly="1" outline="0" fieldPosition="0">
        <references count="5">
          <reference field="0" count="1" selected="0">
            <x v="906"/>
          </reference>
          <reference field="5" count="1" selected="0">
            <x v="1469"/>
          </reference>
          <reference field="10" count="1" selected="0">
            <x v="902"/>
          </reference>
          <reference field="11" count="1">
            <x v="5"/>
          </reference>
          <reference field="31" count="1" selected="0">
            <x v="3"/>
          </reference>
        </references>
      </pivotArea>
    </format>
    <format dxfId="63583">
      <pivotArea dataOnly="0" labelOnly="1" outline="0" fieldPosition="0">
        <references count="5">
          <reference field="0" count="1" selected="0">
            <x v="920"/>
          </reference>
          <reference field="5" count="1" selected="0">
            <x v="941"/>
          </reference>
          <reference field="10" count="1" selected="0">
            <x v="916"/>
          </reference>
          <reference field="11" count="1">
            <x v="1"/>
          </reference>
          <reference field="31" count="1" selected="0">
            <x v="3"/>
          </reference>
        </references>
      </pivotArea>
    </format>
    <format dxfId="63582">
      <pivotArea dataOnly="0" labelOnly="1" outline="0" fieldPosition="0">
        <references count="5">
          <reference field="0" count="1" selected="0">
            <x v="946"/>
          </reference>
          <reference field="5" count="1" selected="0">
            <x v="1563"/>
          </reference>
          <reference field="10" count="1" selected="0">
            <x v="942"/>
          </reference>
          <reference field="11" count="1">
            <x v="0"/>
          </reference>
          <reference field="31" count="1" selected="0">
            <x v="3"/>
          </reference>
        </references>
      </pivotArea>
    </format>
    <format dxfId="63581">
      <pivotArea dataOnly="0" labelOnly="1" outline="0" fieldPosition="0">
        <references count="5">
          <reference field="0" count="1" selected="0">
            <x v="958"/>
          </reference>
          <reference field="5" count="1" selected="0">
            <x v="1580"/>
          </reference>
          <reference field="10" count="1" selected="0">
            <x v="956"/>
          </reference>
          <reference field="11" count="1">
            <x v="5"/>
          </reference>
          <reference field="31" count="1" selected="0">
            <x v="3"/>
          </reference>
        </references>
      </pivotArea>
    </format>
    <format dxfId="63580">
      <pivotArea dataOnly="0" labelOnly="1" outline="0" fieldPosition="0">
        <references count="5">
          <reference field="0" count="1" selected="0">
            <x v="991"/>
          </reference>
          <reference field="5" count="1" selected="0">
            <x v="1012"/>
          </reference>
          <reference field="10" count="1" selected="0">
            <x v="989"/>
          </reference>
          <reference field="11" count="1">
            <x v="3"/>
          </reference>
          <reference field="31" count="1" selected="0">
            <x v="3"/>
          </reference>
        </references>
      </pivotArea>
    </format>
    <format dxfId="63579">
      <pivotArea dataOnly="0" labelOnly="1" outline="0" fieldPosition="0">
        <references count="5">
          <reference field="0" count="1" selected="0">
            <x v="1038"/>
          </reference>
          <reference field="5" count="1" selected="0">
            <x v="1060"/>
          </reference>
          <reference field="10" count="1" selected="0">
            <x v="1036"/>
          </reference>
          <reference field="11" count="1">
            <x v="5"/>
          </reference>
          <reference field="31" count="1" selected="0">
            <x v="3"/>
          </reference>
        </references>
      </pivotArea>
    </format>
    <format dxfId="63578">
      <pivotArea dataOnly="0" labelOnly="1" outline="0" fieldPosition="0">
        <references count="5">
          <reference field="0" count="1" selected="0">
            <x v="1058"/>
          </reference>
          <reference field="5" count="1" selected="0">
            <x v="1088"/>
          </reference>
          <reference field="10" count="1" selected="0">
            <x v="1057"/>
          </reference>
          <reference field="11" count="1">
            <x v="3"/>
          </reference>
          <reference field="31" count="1" selected="0">
            <x v="3"/>
          </reference>
        </references>
      </pivotArea>
    </format>
    <format dxfId="63577">
      <pivotArea dataOnly="0" labelOnly="1" outline="0" fieldPosition="0">
        <references count="5">
          <reference field="0" count="1" selected="0">
            <x v="1082"/>
          </reference>
          <reference field="5" count="1" selected="0">
            <x v="1481"/>
          </reference>
          <reference field="10" count="1" selected="0">
            <x v="1081"/>
          </reference>
          <reference field="11" count="1">
            <x v="5"/>
          </reference>
          <reference field="31" count="1" selected="0">
            <x v="3"/>
          </reference>
        </references>
      </pivotArea>
    </format>
    <format dxfId="63576">
      <pivotArea dataOnly="0" labelOnly="1" outline="0" fieldPosition="0">
        <references count="5">
          <reference field="0" count="1" selected="0">
            <x v="1128"/>
          </reference>
          <reference field="5" count="1" selected="0">
            <x v="1158"/>
          </reference>
          <reference field="10" count="1" selected="0">
            <x v="1125"/>
          </reference>
          <reference field="11" count="1">
            <x v="0"/>
          </reference>
          <reference field="31" count="1" selected="0">
            <x v="3"/>
          </reference>
        </references>
      </pivotArea>
    </format>
    <format dxfId="63575">
      <pivotArea dataOnly="0" labelOnly="1" outline="0" fieldPosition="0">
        <references count="5">
          <reference field="0" count="1" selected="0">
            <x v="1129"/>
          </reference>
          <reference field="5" count="1" selected="0">
            <x v="1159"/>
          </reference>
          <reference field="10" count="1" selected="0">
            <x v="1126"/>
          </reference>
          <reference field="11" count="1">
            <x v="5"/>
          </reference>
          <reference field="31" count="1" selected="0">
            <x v="3"/>
          </reference>
        </references>
      </pivotArea>
    </format>
    <format dxfId="63574">
      <pivotArea dataOnly="0" labelOnly="1" outline="0" fieldPosition="0">
        <references count="5">
          <reference field="0" count="1" selected="0">
            <x v="1130"/>
          </reference>
          <reference field="5" count="1" selected="0">
            <x v="1160"/>
          </reference>
          <reference field="10" count="1" selected="0">
            <x v="1127"/>
          </reference>
          <reference field="11" count="1">
            <x v="0"/>
          </reference>
          <reference field="31" count="1" selected="0">
            <x v="3"/>
          </reference>
        </references>
      </pivotArea>
    </format>
    <format dxfId="63573">
      <pivotArea dataOnly="0" labelOnly="1" outline="0" fieldPosition="0">
        <references count="5">
          <reference field="0" count="1" selected="0">
            <x v="1137"/>
          </reference>
          <reference field="5" count="1" selected="0">
            <x v="1167"/>
          </reference>
          <reference field="10" count="1" selected="0">
            <x v="1131"/>
          </reference>
          <reference field="11" count="1">
            <x v="5"/>
          </reference>
          <reference field="31" count="1" selected="0">
            <x v="3"/>
          </reference>
        </references>
      </pivotArea>
    </format>
    <format dxfId="63572">
      <pivotArea dataOnly="0" labelOnly="1" outline="0" fieldPosition="0">
        <references count="5">
          <reference field="0" count="1" selected="0">
            <x v="1199"/>
          </reference>
          <reference field="5" count="1" selected="0">
            <x v="1253"/>
          </reference>
          <reference field="10" count="1" selected="0">
            <x v="1193"/>
          </reference>
          <reference field="11" count="1">
            <x v="1"/>
          </reference>
          <reference field="31" count="1" selected="0">
            <x v="3"/>
          </reference>
        </references>
      </pivotArea>
    </format>
    <format dxfId="63571">
      <pivotArea dataOnly="0" labelOnly="1" outline="0" fieldPosition="0">
        <references count="5">
          <reference field="0" count="1" selected="0">
            <x v="1202"/>
          </reference>
          <reference field="5" count="1" selected="0">
            <x v="1256"/>
          </reference>
          <reference field="10" count="1" selected="0">
            <x v="1196"/>
          </reference>
          <reference field="11" count="1">
            <x v="5"/>
          </reference>
          <reference field="31" count="1" selected="0">
            <x v="3"/>
          </reference>
        </references>
      </pivotArea>
    </format>
    <format dxfId="63570">
      <pivotArea dataOnly="0" labelOnly="1" outline="0" fieldPosition="0">
        <references count="5">
          <reference field="0" count="1" selected="0">
            <x v="1236"/>
          </reference>
          <reference field="5" count="1" selected="0">
            <x v="1293"/>
          </reference>
          <reference field="10" count="1" selected="0">
            <x v="1229"/>
          </reference>
          <reference field="11" count="1">
            <x v="3"/>
          </reference>
          <reference field="31" count="1" selected="0">
            <x v="3"/>
          </reference>
        </references>
      </pivotArea>
    </format>
    <format dxfId="63569">
      <pivotArea dataOnly="0" labelOnly="1" outline="0" fieldPosition="0">
        <references count="5">
          <reference field="0" count="1" selected="0">
            <x v="1237"/>
          </reference>
          <reference field="5" count="1" selected="0">
            <x v="1294"/>
          </reference>
          <reference field="10" count="1" selected="0">
            <x v="1230"/>
          </reference>
          <reference field="11" count="1">
            <x v="5"/>
          </reference>
          <reference field="31" count="1" selected="0">
            <x v="3"/>
          </reference>
        </references>
      </pivotArea>
    </format>
    <format dxfId="63568">
      <pivotArea dataOnly="0" labelOnly="1" outline="0" fieldPosition="0">
        <references count="5">
          <reference field="0" count="1" selected="0">
            <x v="1270"/>
          </reference>
          <reference field="5" count="1" selected="0">
            <x v="1327"/>
          </reference>
          <reference field="10" count="1" selected="0">
            <x v="1263"/>
          </reference>
          <reference field="11" count="1">
            <x v="3"/>
          </reference>
          <reference field="31" count="1" selected="0">
            <x v="3"/>
          </reference>
        </references>
      </pivotArea>
    </format>
    <format dxfId="63567">
      <pivotArea dataOnly="0" labelOnly="1" outline="0" fieldPosition="0">
        <references count="5">
          <reference field="0" count="1" selected="0">
            <x v="1279"/>
          </reference>
          <reference field="5" count="1" selected="0">
            <x v="1331"/>
          </reference>
          <reference field="10" count="1" selected="0">
            <x v="1271"/>
          </reference>
          <reference field="11" count="1">
            <x v="5"/>
          </reference>
          <reference field="31" count="1" selected="0">
            <x v="3"/>
          </reference>
        </references>
      </pivotArea>
    </format>
    <format dxfId="63566">
      <pivotArea dataOnly="0" labelOnly="1" outline="0" fieldPosition="0">
        <references count="5">
          <reference field="0" count="1" selected="0">
            <x v="1283"/>
          </reference>
          <reference field="5" count="1" selected="0">
            <x v="1335"/>
          </reference>
          <reference field="10" count="1" selected="0">
            <x v="1274"/>
          </reference>
          <reference field="11" count="1">
            <x v="3"/>
          </reference>
          <reference field="31" count="1" selected="0">
            <x v="3"/>
          </reference>
        </references>
      </pivotArea>
    </format>
    <format dxfId="63565">
      <pivotArea dataOnly="0" labelOnly="1" outline="0" fieldPosition="0">
        <references count="5">
          <reference field="0" count="1" selected="0">
            <x v="1290"/>
          </reference>
          <reference field="5" count="1" selected="0">
            <x v="1343"/>
          </reference>
          <reference field="10" count="1" selected="0">
            <x v="1282"/>
          </reference>
          <reference field="11" count="1">
            <x v="5"/>
          </reference>
          <reference field="31" count="1" selected="0">
            <x v="3"/>
          </reference>
        </references>
      </pivotArea>
    </format>
    <format dxfId="63564">
      <pivotArea dataOnly="0" labelOnly="1" outline="0" fieldPosition="0">
        <references count="5">
          <reference field="0" count="1" selected="0">
            <x v="1291"/>
          </reference>
          <reference field="5" count="1" selected="0">
            <x v="1344"/>
          </reference>
          <reference field="10" count="1" selected="0">
            <x v="1283"/>
          </reference>
          <reference field="11" count="1">
            <x v="3"/>
          </reference>
          <reference field="31" count="1" selected="0">
            <x v="3"/>
          </reference>
        </references>
      </pivotArea>
    </format>
    <format dxfId="63563">
      <pivotArea dataOnly="0" labelOnly="1" outline="0" fieldPosition="0">
        <references count="5">
          <reference field="0" count="1" selected="0">
            <x v="1292"/>
          </reference>
          <reference field="5" count="1" selected="0">
            <x v="1345"/>
          </reference>
          <reference field="10" count="1" selected="0">
            <x v="1284"/>
          </reference>
          <reference field="11" count="1">
            <x v="5"/>
          </reference>
          <reference field="31" count="1" selected="0">
            <x v="3"/>
          </reference>
        </references>
      </pivotArea>
    </format>
    <format dxfId="63562">
      <pivotArea dataOnly="0" labelOnly="1" outline="0" fieldPosition="0">
        <references count="5">
          <reference field="0" count="1" selected="0">
            <x v="1301"/>
          </reference>
          <reference field="5" count="1" selected="0">
            <x v="1355"/>
          </reference>
          <reference field="10" count="1" selected="0">
            <x v="1293"/>
          </reference>
          <reference field="11" count="1">
            <x v="3"/>
          </reference>
          <reference field="31" count="1" selected="0">
            <x v="3"/>
          </reference>
        </references>
      </pivotArea>
    </format>
    <format dxfId="63561">
      <pivotArea dataOnly="0" labelOnly="1" outline="0" fieldPosition="0">
        <references count="5">
          <reference field="0" count="1" selected="0">
            <x v="1302"/>
          </reference>
          <reference field="5" count="1" selected="0">
            <x v="1703"/>
          </reference>
          <reference field="10" count="1" selected="0">
            <x v="1294"/>
          </reference>
          <reference field="11" count="1">
            <x v="5"/>
          </reference>
          <reference field="31" count="1" selected="0">
            <x v="3"/>
          </reference>
        </references>
      </pivotArea>
    </format>
    <format dxfId="63560">
      <pivotArea dataOnly="0" labelOnly="1" outline="0" fieldPosition="0">
        <references count="5">
          <reference field="0" count="1" selected="0">
            <x v="1329"/>
          </reference>
          <reference field="5" count="1" selected="0">
            <x v="1397"/>
          </reference>
          <reference field="10" count="1" selected="0">
            <x v="1320"/>
          </reference>
          <reference field="11" count="1">
            <x v="1"/>
          </reference>
          <reference field="31" count="1" selected="0">
            <x v="3"/>
          </reference>
        </references>
      </pivotArea>
    </format>
    <format dxfId="63559">
      <pivotArea dataOnly="0" labelOnly="1" outline="0" fieldPosition="0">
        <references count="5">
          <reference field="0" count="1" selected="0">
            <x v="1339"/>
          </reference>
          <reference field="5" count="1" selected="0">
            <x v="1407"/>
          </reference>
          <reference field="10" count="1" selected="0">
            <x v="1330"/>
          </reference>
          <reference field="11" count="1">
            <x v="5"/>
          </reference>
          <reference field="31" count="1" selected="0">
            <x v="3"/>
          </reference>
        </references>
      </pivotArea>
    </format>
    <format dxfId="63558">
      <pivotArea dataOnly="0" labelOnly="1" outline="0" fieldPosition="0">
        <references count="5">
          <reference field="0" count="1" selected="0">
            <x v="1348"/>
          </reference>
          <reference field="5" count="1" selected="0">
            <x v="1417"/>
          </reference>
          <reference field="10" count="1" selected="0">
            <x v="1339"/>
          </reference>
          <reference field="11" count="1">
            <x v="4"/>
          </reference>
          <reference field="31" count="1" selected="0">
            <x v="3"/>
          </reference>
        </references>
      </pivotArea>
    </format>
    <format dxfId="63557">
      <pivotArea dataOnly="0" labelOnly="1" outline="0" fieldPosition="0">
        <references count="5">
          <reference field="0" count="1" selected="0">
            <x v="1362"/>
          </reference>
          <reference field="5" count="1" selected="0">
            <x v="1436"/>
          </reference>
          <reference field="10" count="1" selected="0">
            <x v="1353"/>
          </reference>
          <reference field="11" count="1">
            <x v="5"/>
          </reference>
          <reference field="31" count="1" selected="0">
            <x v="3"/>
          </reference>
        </references>
      </pivotArea>
    </format>
    <format dxfId="63556">
      <pivotArea dataOnly="0" labelOnly="1" outline="0" fieldPosition="0">
        <references count="5">
          <reference field="0" count="1" selected="0">
            <x v="1363"/>
          </reference>
          <reference field="5" count="1" selected="0">
            <x v="1437"/>
          </reference>
          <reference field="10" count="1" selected="0">
            <x v="1354"/>
          </reference>
          <reference field="11" count="1">
            <x v="3"/>
          </reference>
          <reference field="31" count="1" selected="0">
            <x v="3"/>
          </reference>
        </references>
      </pivotArea>
    </format>
    <format dxfId="63555">
      <pivotArea dataOnly="0" labelOnly="1" outline="0" fieldPosition="0">
        <references count="5">
          <reference field="0" count="1" selected="0">
            <x v="1364"/>
          </reference>
          <reference field="5" count="1" selected="0">
            <x v="1438"/>
          </reference>
          <reference field="10" count="1" selected="0">
            <x v="1355"/>
          </reference>
          <reference field="11" count="1">
            <x v="5"/>
          </reference>
          <reference field="31" count="1" selected="0">
            <x v="3"/>
          </reference>
        </references>
      </pivotArea>
    </format>
    <format dxfId="63554">
      <pivotArea dataOnly="0" labelOnly="1" outline="0" fieldPosition="0">
        <references count="5">
          <reference field="0" count="1" selected="0">
            <x v="1373"/>
          </reference>
          <reference field="5" count="1" selected="0">
            <x v="1447"/>
          </reference>
          <reference field="10" count="1" selected="0">
            <x v="1364"/>
          </reference>
          <reference field="11" count="1">
            <x v="3"/>
          </reference>
          <reference field="31" count="1" selected="0">
            <x v="3"/>
          </reference>
        </references>
      </pivotArea>
    </format>
    <format dxfId="63553">
      <pivotArea dataOnly="0" labelOnly="1" outline="0" fieldPosition="0">
        <references count="5">
          <reference field="0" count="1" selected="0">
            <x v="1375"/>
          </reference>
          <reference field="5" count="1" selected="0">
            <x v="1449"/>
          </reference>
          <reference field="10" count="1" selected="0">
            <x v="1366"/>
          </reference>
          <reference field="11" count="1">
            <x v="5"/>
          </reference>
          <reference field="31" count="1" selected="0">
            <x v="3"/>
          </reference>
        </references>
      </pivotArea>
    </format>
    <format dxfId="63552">
      <pivotArea dataOnly="0" labelOnly="1" outline="0" fieldPosition="0">
        <references count="5">
          <reference field="0" count="1" selected="0">
            <x v="1377"/>
          </reference>
          <reference field="5" count="1" selected="0">
            <x v="1451"/>
          </reference>
          <reference field="10" count="1" selected="0">
            <x v="1368"/>
          </reference>
          <reference field="11" count="1">
            <x v="4"/>
          </reference>
          <reference field="31" count="1" selected="0">
            <x v="3"/>
          </reference>
        </references>
      </pivotArea>
    </format>
    <format dxfId="63551">
      <pivotArea dataOnly="0" labelOnly="1" outline="0" fieldPosition="0">
        <references count="5">
          <reference field="0" count="1" selected="0">
            <x v="1380"/>
          </reference>
          <reference field="5" count="1" selected="0">
            <x v="1454"/>
          </reference>
          <reference field="10" count="1" selected="0">
            <x v="1371"/>
          </reference>
          <reference field="11" count="1">
            <x v="5"/>
          </reference>
          <reference field="31" count="1" selected="0">
            <x v="3"/>
          </reference>
        </references>
      </pivotArea>
    </format>
    <format dxfId="63550">
      <pivotArea dataOnly="0" labelOnly="1" outline="0" fieldPosition="0">
        <references count="5">
          <reference field="0" count="1" selected="0">
            <x v="1434"/>
          </reference>
          <reference field="5" count="1" selected="0">
            <x v="1531"/>
          </reference>
          <reference field="10" count="1" selected="0">
            <x v="1426"/>
          </reference>
          <reference field="11" count="1">
            <x v="6"/>
          </reference>
          <reference field="31" count="1" selected="0">
            <x v="3"/>
          </reference>
        </references>
      </pivotArea>
    </format>
    <format dxfId="63549">
      <pivotArea dataOnly="0" labelOnly="1" outline="0" fieldPosition="0">
        <references count="5">
          <reference field="0" count="1" selected="0">
            <x v="1436"/>
          </reference>
          <reference field="5" count="1" selected="0">
            <x v="1533"/>
          </reference>
          <reference field="10" count="1" selected="0">
            <x v="1428"/>
          </reference>
          <reference field="11" count="1">
            <x v="5"/>
          </reference>
          <reference field="31" count="1" selected="0">
            <x v="3"/>
          </reference>
        </references>
      </pivotArea>
    </format>
    <format dxfId="63548">
      <pivotArea dataOnly="0" labelOnly="1" outline="0" fieldPosition="0">
        <references count="5">
          <reference field="0" count="1" selected="0">
            <x v="1438"/>
          </reference>
          <reference field="5" count="1" selected="0">
            <x v="1535"/>
          </reference>
          <reference field="10" count="1" selected="0">
            <x v="1430"/>
          </reference>
          <reference field="11" count="1">
            <x v="0"/>
          </reference>
          <reference field="31" count="1" selected="0">
            <x v="3"/>
          </reference>
        </references>
      </pivotArea>
    </format>
    <format dxfId="63547">
      <pivotArea dataOnly="0" labelOnly="1" outline="0" fieldPosition="0">
        <references count="5">
          <reference field="0" count="1" selected="0">
            <x v="1439"/>
          </reference>
          <reference field="5" count="1" selected="0">
            <x v="1537"/>
          </reference>
          <reference field="10" count="1" selected="0">
            <x v="1431"/>
          </reference>
          <reference field="11" count="1">
            <x v="5"/>
          </reference>
          <reference field="31" count="1" selected="0">
            <x v="3"/>
          </reference>
        </references>
      </pivotArea>
    </format>
    <format dxfId="63546">
      <pivotArea dataOnly="0" labelOnly="1" outline="0" fieldPosition="0">
        <references count="5">
          <reference field="0" count="1" selected="0">
            <x v="1443"/>
          </reference>
          <reference field="5" count="1" selected="0">
            <x v="1543"/>
          </reference>
          <reference field="10" count="1" selected="0">
            <x v="1435"/>
          </reference>
          <reference field="11" count="1">
            <x v="0"/>
          </reference>
          <reference field="31" count="1" selected="0">
            <x v="3"/>
          </reference>
        </references>
      </pivotArea>
    </format>
    <format dxfId="63545">
      <pivotArea dataOnly="0" labelOnly="1" outline="0" fieldPosition="0">
        <references count="5">
          <reference field="0" count="1" selected="0">
            <x v="1444"/>
          </reference>
          <reference field="5" count="1" selected="0">
            <x v="1544"/>
          </reference>
          <reference field="10" count="1" selected="0">
            <x v="1436"/>
          </reference>
          <reference field="11" count="1">
            <x v="5"/>
          </reference>
          <reference field="31" count="1" selected="0">
            <x v="3"/>
          </reference>
        </references>
      </pivotArea>
    </format>
    <format dxfId="63544">
      <pivotArea dataOnly="0" labelOnly="1" outline="0" fieldPosition="0">
        <references count="5">
          <reference field="0" count="1" selected="0">
            <x v="1447"/>
          </reference>
          <reference field="5" count="1" selected="0">
            <x v="1547"/>
          </reference>
          <reference field="10" count="1" selected="0">
            <x v="1439"/>
          </reference>
          <reference field="11" count="1">
            <x v="6"/>
          </reference>
          <reference field="31" count="1" selected="0">
            <x v="3"/>
          </reference>
        </references>
      </pivotArea>
    </format>
    <format dxfId="63543">
      <pivotArea dataOnly="0" labelOnly="1" outline="0" fieldPosition="0">
        <references count="5">
          <reference field="0" count="1" selected="0">
            <x v="1449"/>
          </reference>
          <reference field="5" count="1" selected="0">
            <x v="1549"/>
          </reference>
          <reference field="10" count="1" selected="0">
            <x v="1441"/>
          </reference>
          <reference field="11" count="1">
            <x v="5"/>
          </reference>
          <reference field="31" count="1" selected="0">
            <x v="3"/>
          </reference>
        </references>
      </pivotArea>
    </format>
    <format dxfId="63542">
      <pivotArea dataOnly="0" labelOnly="1" outline="0" fieldPosition="0">
        <references count="5">
          <reference field="0" count="1" selected="0">
            <x v="1456"/>
          </reference>
          <reference field="5" count="1" selected="0">
            <x v="1558"/>
          </reference>
          <reference field="10" count="1" selected="0">
            <x v="1448"/>
          </reference>
          <reference field="11" count="1">
            <x v="3"/>
          </reference>
          <reference field="31" count="1" selected="0">
            <x v="3"/>
          </reference>
        </references>
      </pivotArea>
    </format>
    <format dxfId="63541">
      <pivotArea dataOnly="0" labelOnly="1" outline="0" fieldPosition="0">
        <references count="5">
          <reference field="0" count="1" selected="0">
            <x v="1458"/>
          </reference>
          <reference field="5" count="1" selected="0">
            <x v="1560"/>
          </reference>
          <reference field="10" count="1" selected="0">
            <x v="1450"/>
          </reference>
          <reference field="11" count="1">
            <x v="5"/>
          </reference>
          <reference field="31" count="1" selected="0">
            <x v="3"/>
          </reference>
        </references>
      </pivotArea>
    </format>
    <format dxfId="63540">
      <pivotArea dataOnly="0" labelOnly="1" outline="0" fieldPosition="0">
        <references count="5">
          <reference field="0" count="1" selected="0">
            <x v="1459"/>
          </reference>
          <reference field="5" count="1" selected="0">
            <x v="1561"/>
          </reference>
          <reference field="10" count="1" selected="0">
            <x v="1451"/>
          </reference>
          <reference field="11" count="1">
            <x v="0"/>
          </reference>
          <reference field="31" count="1" selected="0">
            <x v="3"/>
          </reference>
        </references>
      </pivotArea>
    </format>
    <format dxfId="63539">
      <pivotArea dataOnly="0" labelOnly="1" outline="0" fieldPosition="0">
        <references count="5">
          <reference field="0" count="1" selected="0">
            <x v="1460"/>
          </reference>
          <reference field="5" count="1" selected="0">
            <x v="1564"/>
          </reference>
          <reference field="10" count="1" selected="0">
            <x v="1452"/>
          </reference>
          <reference field="11" count="1">
            <x v="5"/>
          </reference>
          <reference field="31" count="1" selected="0">
            <x v="3"/>
          </reference>
        </references>
      </pivotArea>
    </format>
    <format dxfId="63538">
      <pivotArea dataOnly="0" labelOnly="1" outline="0" fieldPosition="0">
        <references count="5">
          <reference field="0" count="1" selected="0">
            <x v="1469"/>
          </reference>
          <reference field="5" count="1" selected="0">
            <x v="1584"/>
          </reference>
          <reference field="10" count="1" selected="0">
            <x v="1460"/>
          </reference>
          <reference field="11" count="1">
            <x v="6"/>
          </reference>
          <reference field="31" count="1" selected="0">
            <x v="3"/>
          </reference>
        </references>
      </pivotArea>
    </format>
    <format dxfId="63537">
      <pivotArea dataOnly="0" labelOnly="1" outline="0" fieldPosition="0">
        <references count="5">
          <reference field="0" count="1" selected="0">
            <x v="1470"/>
          </reference>
          <reference field="5" count="1" selected="0">
            <x v="1585"/>
          </reference>
          <reference field="10" count="1" selected="0">
            <x v="1461"/>
          </reference>
          <reference field="11" count="1">
            <x v="4"/>
          </reference>
          <reference field="31" count="1" selected="0">
            <x v="3"/>
          </reference>
        </references>
      </pivotArea>
    </format>
    <format dxfId="63536">
      <pivotArea dataOnly="0" labelOnly="1" outline="0" fieldPosition="0">
        <references count="5">
          <reference field="0" count="1" selected="0">
            <x v="1471"/>
          </reference>
          <reference field="5" count="1" selected="0">
            <x v="1586"/>
          </reference>
          <reference field="10" count="1" selected="0">
            <x v="1462"/>
          </reference>
          <reference field="11" count="1">
            <x v="3"/>
          </reference>
          <reference field="31" count="1" selected="0">
            <x v="3"/>
          </reference>
        </references>
      </pivotArea>
    </format>
    <format dxfId="63535">
      <pivotArea dataOnly="0" labelOnly="1" outline="0" fieldPosition="0">
        <references count="5">
          <reference field="0" count="1" selected="0">
            <x v="1474"/>
          </reference>
          <reference field="5" count="1" selected="0">
            <x v="1589"/>
          </reference>
          <reference field="10" count="1" selected="0">
            <x v="1465"/>
          </reference>
          <reference field="11" count="1">
            <x v="5"/>
          </reference>
          <reference field="31" count="1" selected="0">
            <x v="3"/>
          </reference>
        </references>
      </pivotArea>
    </format>
    <format dxfId="63534">
      <pivotArea dataOnly="0" labelOnly="1" outline="0" fieldPosition="0">
        <references count="5">
          <reference field="0" count="1" selected="0">
            <x v="1478"/>
          </reference>
          <reference field="5" count="1" selected="0">
            <x v="1593"/>
          </reference>
          <reference field="10" count="1" selected="0">
            <x v="1469"/>
          </reference>
          <reference field="11" count="1">
            <x v="0"/>
          </reference>
          <reference field="31" count="1" selected="0">
            <x v="3"/>
          </reference>
        </references>
      </pivotArea>
    </format>
    <format dxfId="63533">
      <pivotArea dataOnly="0" labelOnly="1" outline="0" fieldPosition="0">
        <references count="5">
          <reference field="0" count="1" selected="0">
            <x v="1482"/>
          </reference>
          <reference field="5" count="1" selected="0">
            <x v="1597"/>
          </reference>
          <reference field="10" count="1" selected="0">
            <x v="1473"/>
          </reference>
          <reference field="11" count="1">
            <x v="1"/>
          </reference>
          <reference field="31" count="1" selected="0">
            <x v="3"/>
          </reference>
        </references>
      </pivotArea>
    </format>
    <format dxfId="63532">
      <pivotArea dataOnly="0" labelOnly="1" outline="0" fieldPosition="0">
        <references count="5">
          <reference field="0" count="1" selected="0">
            <x v="1483"/>
          </reference>
          <reference field="5" count="1" selected="0">
            <x v="1598"/>
          </reference>
          <reference field="10" count="1" selected="0">
            <x v="405"/>
          </reference>
          <reference field="11" count="1">
            <x v="5"/>
          </reference>
          <reference field="31" count="1" selected="0">
            <x v="3"/>
          </reference>
        </references>
      </pivotArea>
    </format>
    <format dxfId="63531">
      <pivotArea dataOnly="0" labelOnly="1" outline="0" fieldPosition="0">
        <references count="5">
          <reference field="0" count="1" selected="0">
            <x v="1485"/>
          </reference>
          <reference field="5" count="1" selected="0">
            <x v="1600"/>
          </reference>
          <reference field="10" count="1" selected="0">
            <x v="1475"/>
          </reference>
          <reference field="11" count="1">
            <x v="6"/>
          </reference>
          <reference field="31" count="1" selected="0">
            <x v="3"/>
          </reference>
        </references>
      </pivotArea>
    </format>
    <format dxfId="63530">
      <pivotArea dataOnly="0" labelOnly="1" outline="0" fieldPosition="0">
        <references count="5">
          <reference field="0" count="1" selected="0">
            <x v="1486"/>
          </reference>
          <reference field="5" count="1" selected="0">
            <x v="1601"/>
          </reference>
          <reference field="10" count="1" selected="0">
            <x v="1476"/>
          </reference>
          <reference field="11" count="1">
            <x v="5"/>
          </reference>
          <reference field="31" count="1" selected="0">
            <x v="3"/>
          </reference>
        </references>
      </pivotArea>
    </format>
    <format dxfId="63529">
      <pivotArea dataOnly="0" labelOnly="1" outline="0" fieldPosition="0">
        <references count="5">
          <reference field="0" count="1" selected="0">
            <x v="1487"/>
          </reference>
          <reference field="5" count="1" selected="0">
            <x v="1387"/>
          </reference>
          <reference field="10" count="1" selected="0">
            <x v="1477"/>
          </reference>
          <reference field="11" count="1">
            <x v="0"/>
          </reference>
          <reference field="31" count="1" selected="0">
            <x v="3"/>
          </reference>
        </references>
      </pivotArea>
    </format>
    <format dxfId="63528">
      <pivotArea dataOnly="0" labelOnly="1" outline="0" fieldPosition="0">
        <references count="5">
          <reference field="0" count="1" selected="0">
            <x v="1488"/>
          </reference>
          <reference field="5" count="1" selected="0">
            <x v="1602"/>
          </reference>
          <reference field="10" count="1" selected="0">
            <x v="1478"/>
          </reference>
          <reference field="11" count="1">
            <x v="5"/>
          </reference>
          <reference field="31" count="1" selected="0">
            <x v="3"/>
          </reference>
        </references>
      </pivotArea>
    </format>
    <format dxfId="63527">
      <pivotArea dataOnly="0" labelOnly="1" outline="0" fieldPosition="0">
        <references count="5">
          <reference field="0" count="1" selected="0">
            <x v="1489"/>
          </reference>
          <reference field="5" count="1" selected="0">
            <x v="1603"/>
          </reference>
          <reference field="10" count="1" selected="0">
            <x v="1479"/>
          </reference>
          <reference field="11" count="1">
            <x v="0"/>
          </reference>
          <reference field="31" count="1" selected="0">
            <x v="3"/>
          </reference>
        </references>
      </pivotArea>
    </format>
    <format dxfId="63526">
      <pivotArea dataOnly="0" labelOnly="1" outline="0" fieldPosition="0">
        <references count="5">
          <reference field="0" count="1" selected="0">
            <x v="1490"/>
          </reference>
          <reference field="5" count="1" selected="0">
            <x v="1604"/>
          </reference>
          <reference field="10" count="1" selected="0">
            <x v="1480"/>
          </reference>
          <reference field="11" count="1">
            <x v="3"/>
          </reference>
          <reference field="31" count="1" selected="0">
            <x v="3"/>
          </reference>
        </references>
      </pivotArea>
    </format>
    <format dxfId="63525">
      <pivotArea dataOnly="0" labelOnly="1" outline="0" fieldPosition="0">
        <references count="5">
          <reference field="0" count="1" selected="0">
            <x v="1491"/>
          </reference>
          <reference field="5" count="1" selected="0">
            <x v="1605"/>
          </reference>
          <reference field="10" count="1" selected="0">
            <x v="1481"/>
          </reference>
          <reference field="11" count="1">
            <x v="5"/>
          </reference>
          <reference field="31" count="1" selected="0">
            <x v="3"/>
          </reference>
        </references>
      </pivotArea>
    </format>
    <format dxfId="63524">
      <pivotArea dataOnly="0" labelOnly="1" outline="0" fieldPosition="0">
        <references count="5">
          <reference field="0" count="1" selected="0">
            <x v="1492"/>
          </reference>
          <reference field="5" count="1" selected="0">
            <x v="1606"/>
          </reference>
          <reference field="10" count="1" selected="0">
            <x v="1482"/>
          </reference>
          <reference field="11" count="1">
            <x v="3"/>
          </reference>
          <reference field="31" count="1" selected="0">
            <x v="3"/>
          </reference>
        </references>
      </pivotArea>
    </format>
    <format dxfId="63523">
      <pivotArea dataOnly="0" labelOnly="1" outline="0" fieldPosition="0">
        <references count="5">
          <reference field="0" count="1" selected="0">
            <x v="1493"/>
          </reference>
          <reference field="5" count="1" selected="0">
            <x v="1607"/>
          </reference>
          <reference field="10" count="1" selected="0">
            <x v="1483"/>
          </reference>
          <reference field="11" count="1">
            <x v="5"/>
          </reference>
          <reference field="31" count="1" selected="0">
            <x v="3"/>
          </reference>
        </references>
      </pivotArea>
    </format>
    <format dxfId="63522">
      <pivotArea dataOnly="0" labelOnly="1" outline="0" fieldPosition="0">
        <references count="5">
          <reference field="0" count="1" selected="0">
            <x v="1495"/>
          </reference>
          <reference field="5" count="1" selected="0">
            <x v="1609"/>
          </reference>
          <reference field="10" count="1" selected="0">
            <x v="1485"/>
          </reference>
          <reference field="11" count="1">
            <x v="3"/>
          </reference>
          <reference field="31" count="1" selected="0">
            <x v="3"/>
          </reference>
        </references>
      </pivotArea>
    </format>
    <format dxfId="63521">
      <pivotArea dataOnly="0" labelOnly="1" outline="0" fieldPosition="0">
        <references count="5">
          <reference field="0" count="1" selected="0">
            <x v="1498"/>
          </reference>
          <reference field="5" count="1" selected="0">
            <x v="1612"/>
          </reference>
          <reference field="10" count="1" selected="0">
            <x v="1488"/>
          </reference>
          <reference field="11" count="1">
            <x v="5"/>
          </reference>
          <reference field="31" count="1" selected="0">
            <x v="3"/>
          </reference>
        </references>
      </pivotArea>
    </format>
    <format dxfId="63520">
      <pivotArea dataOnly="0" labelOnly="1" outline="0" fieldPosition="0">
        <references count="5">
          <reference field="0" count="1" selected="0">
            <x v="1500"/>
          </reference>
          <reference field="5" count="1" selected="0">
            <x v="1614"/>
          </reference>
          <reference field="10" count="1" selected="0">
            <x v="1490"/>
          </reference>
          <reference field="11" count="1">
            <x v="1"/>
          </reference>
          <reference field="31" count="1" selected="0">
            <x v="3"/>
          </reference>
        </references>
      </pivotArea>
    </format>
    <format dxfId="63519">
      <pivotArea dataOnly="0" labelOnly="1" outline="0" fieldPosition="0">
        <references count="5">
          <reference field="0" count="1" selected="0">
            <x v="1502"/>
          </reference>
          <reference field="5" count="1" selected="0">
            <x v="1616"/>
          </reference>
          <reference field="10" count="1" selected="0">
            <x v="1492"/>
          </reference>
          <reference field="11" count="1">
            <x v="5"/>
          </reference>
          <reference field="31" count="1" selected="0">
            <x v="3"/>
          </reference>
        </references>
      </pivotArea>
    </format>
    <format dxfId="63518">
      <pivotArea dataOnly="0" labelOnly="1" outline="0" fieldPosition="0">
        <references count="5">
          <reference field="0" count="1" selected="0">
            <x v="1504"/>
          </reference>
          <reference field="5" count="1" selected="0">
            <x v="1618"/>
          </reference>
          <reference field="10" count="1" selected="0">
            <x v="1494"/>
          </reference>
          <reference field="11" count="1">
            <x v="0"/>
          </reference>
          <reference field="31" count="1" selected="0">
            <x v="3"/>
          </reference>
        </references>
      </pivotArea>
    </format>
    <format dxfId="63517">
      <pivotArea dataOnly="0" labelOnly="1" outline="0" fieldPosition="0">
        <references count="5">
          <reference field="0" count="1" selected="0">
            <x v="1505"/>
          </reference>
          <reference field="5" count="1" selected="0">
            <x v="1619"/>
          </reference>
          <reference field="10" count="1" selected="0">
            <x v="1495"/>
          </reference>
          <reference field="11" count="1">
            <x v="5"/>
          </reference>
          <reference field="31" count="1" selected="0">
            <x v="3"/>
          </reference>
        </references>
      </pivotArea>
    </format>
    <format dxfId="63516">
      <pivotArea dataOnly="0" labelOnly="1" outline="0" fieldPosition="0">
        <references count="5">
          <reference field="0" count="1" selected="0">
            <x v="1506"/>
          </reference>
          <reference field="5" count="1" selected="0">
            <x v="1620"/>
          </reference>
          <reference field="10" count="1" selected="0">
            <x v="1496"/>
          </reference>
          <reference field="11" count="1">
            <x v="3"/>
          </reference>
          <reference field="31" count="1" selected="0">
            <x v="3"/>
          </reference>
        </references>
      </pivotArea>
    </format>
    <format dxfId="63515">
      <pivotArea dataOnly="0" labelOnly="1" outline="0" fieldPosition="0">
        <references count="5">
          <reference field="0" count="1" selected="0">
            <x v="1507"/>
          </reference>
          <reference field="5" count="1" selected="0">
            <x v="1621"/>
          </reference>
          <reference field="10" count="1" selected="0">
            <x v="1497"/>
          </reference>
          <reference field="11" count="1">
            <x v="0"/>
          </reference>
          <reference field="31" count="1" selected="0">
            <x v="3"/>
          </reference>
        </references>
      </pivotArea>
    </format>
    <format dxfId="63514">
      <pivotArea dataOnly="0" labelOnly="1" outline="0" fieldPosition="0">
        <references count="5">
          <reference field="0" count="1" selected="0">
            <x v="1508"/>
          </reference>
          <reference field="5" count="1" selected="0">
            <x v="1622"/>
          </reference>
          <reference field="10" count="1" selected="0">
            <x v="1498"/>
          </reference>
          <reference field="11" count="1">
            <x v="5"/>
          </reference>
          <reference field="31" count="1" selected="0">
            <x v="3"/>
          </reference>
        </references>
      </pivotArea>
    </format>
    <format dxfId="63513">
      <pivotArea dataOnly="0" labelOnly="1" outline="0" fieldPosition="0">
        <references count="5">
          <reference field="0" count="1" selected="0">
            <x v="1509"/>
          </reference>
          <reference field="5" count="1" selected="0">
            <x v="1623"/>
          </reference>
          <reference field="10" count="1" selected="0">
            <x v="1499"/>
          </reference>
          <reference field="11" count="1">
            <x v="3"/>
          </reference>
          <reference field="31" count="1" selected="0">
            <x v="3"/>
          </reference>
        </references>
      </pivotArea>
    </format>
    <format dxfId="63512">
      <pivotArea dataOnly="0" labelOnly="1" outline="0" fieldPosition="0">
        <references count="5">
          <reference field="0" count="1" selected="0">
            <x v="1510"/>
          </reference>
          <reference field="5" count="1" selected="0">
            <x v="1624"/>
          </reference>
          <reference field="10" count="1" selected="0">
            <x v="1500"/>
          </reference>
          <reference field="11" count="1">
            <x v="0"/>
          </reference>
          <reference field="31" count="1" selected="0">
            <x v="3"/>
          </reference>
        </references>
      </pivotArea>
    </format>
    <format dxfId="63511">
      <pivotArea dataOnly="0" labelOnly="1" outline="0" fieldPosition="0">
        <references count="5">
          <reference field="0" count="1" selected="0">
            <x v="1511"/>
          </reference>
          <reference field="5" count="1" selected="0">
            <x v="1625"/>
          </reference>
          <reference field="10" count="1" selected="0">
            <x v="1501"/>
          </reference>
          <reference field="11" count="1">
            <x v="5"/>
          </reference>
          <reference field="31" count="1" selected="0">
            <x v="3"/>
          </reference>
        </references>
      </pivotArea>
    </format>
    <format dxfId="63510">
      <pivotArea dataOnly="0" labelOnly="1" outline="0" fieldPosition="0">
        <references count="5">
          <reference field="0" count="1" selected="0">
            <x v="1513"/>
          </reference>
          <reference field="5" count="1" selected="0">
            <x v="1627"/>
          </reference>
          <reference field="10" count="1" selected="0">
            <x v="1503"/>
          </reference>
          <reference field="11" count="1">
            <x v="3"/>
          </reference>
          <reference field="31" count="1" selected="0">
            <x v="3"/>
          </reference>
        </references>
      </pivotArea>
    </format>
    <format dxfId="63509">
      <pivotArea dataOnly="0" labelOnly="1" outline="0" fieldPosition="0">
        <references count="5">
          <reference field="0" count="1" selected="0">
            <x v="1514"/>
          </reference>
          <reference field="5" count="1" selected="0">
            <x v="1628"/>
          </reference>
          <reference field="10" count="1" selected="0">
            <x v="1504"/>
          </reference>
          <reference field="11" count="1">
            <x v="5"/>
          </reference>
          <reference field="31" count="1" selected="0">
            <x v="3"/>
          </reference>
        </references>
      </pivotArea>
    </format>
    <format dxfId="63508">
      <pivotArea dataOnly="0" labelOnly="1" outline="0" fieldPosition="0">
        <references count="5">
          <reference field="0" count="1" selected="0">
            <x v="1517"/>
          </reference>
          <reference field="5" count="1" selected="0">
            <x v="1631"/>
          </reference>
          <reference field="10" count="1" selected="0">
            <x v="1507"/>
          </reference>
          <reference field="11" count="1">
            <x v="3"/>
          </reference>
          <reference field="31" count="1" selected="0">
            <x v="3"/>
          </reference>
        </references>
      </pivotArea>
    </format>
    <format dxfId="63507">
      <pivotArea dataOnly="0" labelOnly="1" outline="0" fieldPosition="0">
        <references count="5">
          <reference field="0" count="1" selected="0">
            <x v="1518"/>
          </reference>
          <reference field="5" count="1" selected="0">
            <x v="1632"/>
          </reference>
          <reference field="10" count="1" selected="0">
            <x v="1508"/>
          </reference>
          <reference field="11" count="1">
            <x v="5"/>
          </reference>
          <reference field="31" count="1" selected="0">
            <x v="3"/>
          </reference>
        </references>
      </pivotArea>
    </format>
    <format dxfId="63506">
      <pivotArea dataOnly="0" labelOnly="1" outline="0" fieldPosition="0">
        <references count="5">
          <reference field="0" count="1" selected="0">
            <x v="1520"/>
          </reference>
          <reference field="5" count="1" selected="0">
            <x v="1634"/>
          </reference>
          <reference field="10" count="1" selected="0">
            <x v="1510"/>
          </reference>
          <reference field="11" count="1">
            <x v="3"/>
          </reference>
          <reference field="31" count="1" selected="0">
            <x v="3"/>
          </reference>
        </references>
      </pivotArea>
    </format>
    <format dxfId="63505">
      <pivotArea dataOnly="0" labelOnly="1" outline="0" fieldPosition="0">
        <references count="5">
          <reference field="0" count="1" selected="0">
            <x v="1522"/>
          </reference>
          <reference field="5" count="1" selected="0">
            <x v="1636"/>
          </reference>
          <reference field="10" count="1" selected="0">
            <x v="1512"/>
          </reference>
          <reference field="11" count="1">
            <x v="5"/>
          </reference>
          <reference field="31" count="1" selected="0">
            <x v="3"/>
          </reference>
        </references>
      </pivotArea>
    </format>
    <format dxfId="63504">
      <pivotArea dataOnly="0" labelOnly="1" outline="0" fieldPosition="0">
        <references count="5">
          <reference field="0" count="1" selected="0">
            <x v="1525"/>
          </reference>
          <reference field="5" count="1" selected="0">
            <x v="1639"/>
          </reference>
          <reference field="10" count="1" selected="0">
            <x v="1515"/>
          </reference>
          <reference field="11" count="1">
            <x v="3"/>
          </reference>
          <reference field="31" count="1" selected="0">
            <x v="3"/>
          </reference>
        </references>
      </pivotArea>
    </format>
    <format dxfId="63503">
      <pivotArea dataOnly="0" labelOnly="1" outline="0" fieldPosition="0">
        <references count="5">
          <reference field="0" count="1" selected="0">
            <x v="1526"/>
          </reference>
          <reference field="5" count="1" selected="0">
            <x v="1640"/>
          </reference>
          <reference field="10" count="1" selected="0">
            <x v="1516"/>
          </reference>
          <reference field="11" count="1">
            <x v="4"/>
          </reference>
          <reference field="31" count="1" selected="0">
            <x v="3"/>
          </reference>
        </references>
      </pivotArea>
    </format>
    <format dxfId="63502">
      <pivotArea dataOnly="0" labelOnly="1" outline="0" fieldPosition="0">
        <references count="5">
          <reference field="0" count="1" selected="0">
            <x v="1527"/>
          </reference>
          <reference field="5" count="1" selected="0">
            <x v="1641"/>
          </reference>
          <reference field="10" count="1" selected="0">
            <x v="1517"/>
          </reference>
          <reference field="11" count="1">
            <x v="5"/>
          </reference>
          <reference field="31" count="1" selected="0">
            <x v="3"/>
          </reference>
        </references>
      </pivotArea>
    </format>
    <format dxfId="63501">
      <pivotArea dataOnly="0" labelOnly="1" outline="0" fieldPosition="0">
        <references count="5">
          <reference field="0" count="1" selected="0">
            <x v="1529"/>
          </reference>
          <reference field="5" count="1" selected="0">
            <x v="1643"/>
          </reference>
          <reference field="10" count="1" selected="0">
            <x v="1519"/>
          </reference>
          <reference field="11" count="1">
            <x v="1"/>
          </reference>
          <reference field="31" count="1" selected="0">
            <x v="3"/>
          </reference>
        </references>
      </pivotArea>
    </format>
    <format dxfId="63500">
      <pivotArea dataOnly="0" labelOnly="1" outline="0" fieldPosition="0">
        <references count="5">
          <reference field="0" count="1" selected="0">
            <x v="1530"/>
          </reference>
          <reference field="5" count="1" selected="0">
            <x v="1644"/>
          </reference>
          <reference field="10" count="1" selected="0">
            <x v="1520"/>
          </reference>
          <reference field="11" count="1">
            <x v="5"/>
          </reference>
          <reference field="31" count="1" selected="0">
            <x v="3"/>
          </reference>
        </references>
      </pivotArea>
    </format>
    <format dxfId="63499">
      <pivotArea dataOnly="0" labelOnly="1" outline="0" fieldPosition="0">
        <references count="5">
          <reference field="0" count="1" selected="0">
            <x v="1531"/>
          </reference>
          <reference field="5" count="1" selected="0">
            <x v="1645"/>
          </reference>
          <reference field="10" count="1" selected="0">
            <x v="1521"/>
          </reference>
          <reference field="11" count="1">
            <x v="3"/>
          </reference>
          <reference field="31" count="1" selected="0">
            <x v="3"/>
          </reference>
        </references>
      </pivotArea>
    </format>
    <format dxfId="63498">
      <pivotArea dataOnly="0" labelOnly="1" outline="0" fieldPosition="0">
        <references count="5">
          <reference field="0" count="1" selected="0">
            <x v="1532"/>
          </reference>
          <reference field="5" count="1" selected="0">
            <x v="1646"/>
          </reference>
          <reference field="10" count="1" selected="0">
            <x v="1522"/>
          </reference>
          <reference field="11" count="1">
            <x v="5"/>
          </reference>
          <reference field="31" count="1" selected="0">
            <x v="3"/>
          </reference>
        </references>
      </pivotArea>
    </format>
    <format dxfId="63497">
      <pivotArea dataOnly="0" labelOnly="1" outline="0" fieldPosition="0">
        <references count="5">
          <reference field="0" count="1" selected="0">
            <x v="1539"/>
          </reference>
          <reference field="5" count="1" selected="0">
            <x v="1652"/>
          </reference>
          <reference field="10" count="1" selected="0">
            <x v="1529"/>
          </reference>
          <reference field="11" count="1">
            <x v="3"/>
          </reference>
          <reference field="31" count="1" selected="0">
            <x v="3"/>
          </reference>
        </references>
      </pivotArea>
    </format>
    <format dxfId="63496">
      <pivotArea dataOnly="0" labelOnly="1" outline="0" fieldPosition="0">
        <references count="5">
          <reference field="0" count="1" selected="0">
            <x v="1540"/>
          </reference>
          <reference field="5" count="1" selected="0">
            <x v="1653"/>
          </reference>
          <reference field="10" count="1" selected="0">
            <x v="1530"/>
          </reference>
          <reference field="11" count="1">
            <x v="6"/>
          </reference>
          <reference field="31" count="1" selected="0">
            <x v="3"/>
          </reference>
        </references>
      </pivotArea>
    </format>
    <format dxfId="63495">
      <pivotArea dataOnly="0" labelOnly="1" outline="0" fieldPosition="0">
        <references count="5">
          <reference field="0" count="1" selected="0">
            <x v="1541"/>
          </reference>
          <reference field="5" count="1" selected="0">
            <x v="1654"/>
          </reference>
          <reference field="10" count="1" selected="0">
            <x v="1531"/>
          </reference>
          <reference field="11" count="1">
            <x v="5"/>
          </reference>
          <reference field="31" count="1" selected="0">
            <x v="3"/>
          </reference>
        </references>
      </pivotArea>
    </format>
    <format dxfId="63494">
      <pivotArea dataOnly="0" labelOnly="1" outline="0" fieldPosition="0">
        <references count="5">
          <reference field="0" count="1" selected="0">
            <x v="1543"/>
          </reference>
          <reference field="5" count="1" selected="0">
            <x v="1656"/>
          </reference>
          <reference field="10" count="1" selected="0">
            <x v="1533"/>
          </reference>
          <reference field="11" count="1">
            <x v="1"/>
          </reference>
          <reference field="31" count="1" selected="0">
            <x v="3"/>
          </reference>
        </references>
      </pivotArea>
    </format>
    <format dxfId="63493">
      <pivotArea dataOnly="0" labelOnly="1" outline="0" fieldPosition="0">
        <references count="5">
          <reference field="0" count="1" selected="0">
            <x v="1554"/>
          </reference>
          <reference field="5" count="1" selected="0">
            <x v="1665"/>
          </reference>
          <reference field="10" count="1" selected="0">
            <x v="1544"/>
          </reference>
          <reference field="11" count="1">
            <x v="5"/>
          </reference>
          <reference field="31" count="1" selected="0">
            <x v="3"/>
          </reference>
        </references>
      </pivotArea>
    </format>
    <format dxfId="63492">
      <pivotArea dataOnly="0" labelOnly="1" outline="0" fieldPosition="0">
        <references count="5">
          <reference field="0" count="1" selected="0">
            <x v="1555"/>
          </reference>
          <reference field="5" count="1" selected="0">
            <x v="1666"/>
          </reference>
          <reference field="10" count="1" selected="0">
            <x v="1545"/>
          </reference>
          <reference field="11" count="1">
            <x v="3"/>
          </reference>
          <reference field="31" count="1" selected="0">
            <x v="3"/>
          </reference>
        </references>
      </pivotArea>
    </format>
    <format dxfId="63491">
      <pivotArea dataOnly="0" labelOnly="1" outline="0" fieldPosition="0">
        <references count="5">
          <reference field="0" count="1" selected="0">
            <x v="1556"/>
          </reference>
          <reference field="5" count="1" selected="0">
            <x v="1667"/>
          </reference>
          <reference field="10" count="1" selected="0">
            <x v="1546"/>
          </reference>
          <reference field="11" count="1">
            <x v="5"/>
          </reference>
          <reference field="31" count="1" selected="0">
            <x v="3"/>
          </reference>
        </references>
      </pivotArea>
    </format>
    <format dxfId="63490">
      <pivotArea dataOnly="0" labelOnly="1" outline="0" fieldPosition="0">
        <references count="5">
          <reference field="0" count="1" selected="0">
            <x v="1563"/>
          </reference>
          <reference field="5" count="1" selected="0">
            <x v="1675"/>
          </reference>
          <reference field="10" count="1" selected="0">
            <x v="1554"/>
          </reference>
          <reference field="11" count="1">
            <x v="3"/>
          </reference>
          <reference field="31" count="1" selected="0">
            <x v="3"/>
          </reference>
        </references>
      </pivotArea>
    </format>
    <format dxfId="63489">
      <pivotArea dataOnly="0" labelOnly="1" outline="0" fieldPosition="0">
        <references count="5">
          <reference field="0" count="1" selected="0">
            <x v="1564"/>
          </reference>
          <reference field="5" count="1" selected="0">
            <x v="1676"/>
          </reference>
          <reference field="10" count="1" selected="0">
            <x v="1555"/>
          </reference>
          <reference field="11" count="1">
            <x v="5"/>
          </reference>
          <reference field="31" count="1" selected="0">
            <x v="3"/>
          </reference>
        </references>
      </pivotArea>
    </format>
    <format dxfId="63488">
      <pivotArea dataOnly="0" labelOnly="1" outline="0" fieldPosition="0">
        <references count="5">
          <reference field="0" count="1" selected="0">
            <x v="1565"/>
          </reference>
          <reference field="5" count="1" selected="0">
            <x v="1677"/>
          </reference>
          <reference field="10" count="1" selected="0">
            <x v="1556"/>
          </reference>
          <reference field="11" count="1">
            <x v="3"/>
          </reference>
          <reference field="31" count="1" selected="0">
            <x v="3"/>
          </reference>
        </references>
      </pivotArea>
    </format>
    <format dxfId="63487">
      <pivotArea dataOnly="0" labelOnly="1" outline="0" fieldPosition="0">
        <references count="5">
          <reference field="0" count="1" selected="0">
            <x v="1566"/>
          </reference>
          <reference field="5" count="1" selected="0">
            <x v="1678"/>
          </reference>
          <reference field="10" count="1" selected="0">
            <x v="1557"/>
          </reference>
          <reference field="11" count="1">
            <x v="5"/>
          </reference>
          <reference field="31" count="1" selected="0">
            <x v="3"/>
          </reference>
        </references>
      </pivotArea>
    </format>
    <format dxfId="63486">
      <pivotArea dataOnly="0" labelOnly="1" outline="0" fieldPosition="0">
        <references count="5">
          <reference field="0" count="1" selected="0">
            <x v="1570"/>
          </reference>
          <reference field="5" count="1" selected="0">
            <x v="1682"/>
          </reference>
          <reference field="10" count="1" selected="0">
            <x v="1561"/>
          </reference>
          <reference field="11" count="1">
            <x v="9"/>
          </reference>
          <reference field="31" count="1" selected="0">
            <x v="3"/>
          </reference>
        </references>
      </pivotArea>
    </format>
    <format dxfId="63485">
      <pivotArea dataOnly="0" labelOnly="1" outline="0" fieldPosition="0">
        <references count="5">
          <reference field="0" count="1" selected="0">
            <x v="1571"/>
          </reference>
          <reference field="5" count="1" selected="0">
            <x v="1683"/>
          </reference>
          <reference field="10" count="1" selected="0">
            <x v="1562"/>
          </reference>
          <reference field="11" count="1">
            <x v="10"/>
          </reference>
          <reference field="31" count="1" selected="0">
            <x v="3"/>
          </reference>
        </references>
      </pivotArea>
    </format>
    <format dxfId="63484">
      <pivotArea dataOnly="0" labelOnly="1" outline="0" fieldPosition="0">
        <references count="5">
          <reference field="0" count="1" selected="0">
            <x v="1572"/>
          </reference>
          <reference field="5" count="1" selected="0">
            <x v="1684"/>
          </reference>
          <reference field="10" count="1" selected="0">
            <x v="1563"/>
          </reference>
          <reference field="11" count="1">
            <x v="9"/>
          </reference>
          <reference field="31" count="1" selected="0">
            <x v="3"/>
          </reference>
        </references>
      </pivotArea>
    </format>
    <format dxfId="63483">
      <pivotArea dataOnly="0" labelOnly="1" outline="0" fieldPosition="0">
        <references count="5">
          <reference field="0" count="1" selected="0">
            <x v="1573"/>
          </reference>
          <reference field="5" count="1" selected="0">
            <x v="1685"/>
          </reference>
          <reference field="10" count="1" selected="0">
            <x v="1564"/>
          </reference>
          <reference field="11" count="1">
            <x v="5"/>
          </reference>
          <reference field="31" count="1" selected="0">
            <x v="3"/>
          </reference>
        </references>
      </pivotArea>
    </format>
    <format dxfId="63482">
      <pivotArea dataOnly="0" labelOnly="1" outline="0" fieldPosition="0">
        <references count="5">
          <reference field="0" count="1" selected="0">
            <x v="1582"/>
          </reference>
          <reference field="5" count="1" selected="0">
            <x v="1696"/>
          </reference>
          <reference field="10" count="1" selected="0">
            <x v="1573"/>
          </reference>
          <reference field="11" count="1">
            <x v="3"/>
          </reference>
          <reference field="31" count="1" selected="0">
            <x v="3"/>
          </reference>
        </references>
      </pivotArea>
    </format>
    <format dxfId="63481">
      <pivotArea dataOnly="0" labelOnly="1" outline="0" fieldPosition="0">
        <references count="5">
          <reference field="0" count="1" selected="0">
            <x v="1583"/>
          </reference>
          <reference field="5" count="1" selected="0">
            <x v="1697"/>
          </reference>
          <reference field="10" count="1" selected="0">
            <x v="1574"/>
          </reference>
          <reference field="11" count="1">
            <x v="5"/>
          </reference>
          <reference field="31" count="1" selected="0">
            <x v="3"/>
          </reference>
        </references>
      </pivotArea>
    </format>
    <format dxfId="63480">
      <pivotArea dataOnly="0" labelOnly="1" outline="0" fieldPosition="0">
        <references count="5">
          <reference field="0" count="1" selected="0">
            <x v="1593"/>
          </reference>
          <reference field="5" count="1" selected="0">
            <x v="1712"/>
          </reference>
          <reference field="10" count="1" selected="0">
            <x v="1584"/>
          </reference>
          <reference field="11" count="1">
            <x v="3"/>
          </reference>
          <reference field="31" count="1" selected="0">
            <x v="3"/>
          </reference>
        </references>
      </pivotArea>
    </format>
    <format dxfId="63479">
      <pivotArea dataOnly="0" labelOnly="1" outline="0" fieldPosition="0">
        <references count="5">
          <reference field="0" count="1" selected="0">
            <x v="1594"/>
          </reference>
          <reference field="5" count="1" selected="0">
            <x v="1713"/>
          </reference>
          <reference field="10" count="1" selected="0">
            <x v="1585"/>
          </reference>
          <reference field="11" count="1">
            <x v="5"/>
          </reference>
          <reference field="31" count="1" selected="0">
            <x v="3"/>
          </reference>
        </references>
      </pivotArea>
    </format>
    <format dxfId="63478">
      <pivotArea dataOnly="0" labelOnly="1" outline="0" fieldPosition="0">
        <references count="5">
          <reference field="0" count="1" selected="0">
            <x v="1597"/>
          </reference>
          <reference field="5" count="1" selected="0">
            <x v="1716"/>
          </reference>
          <reference field="10" count="1" selected="0">
            <x v="1588"/>
          </reference>
          <reference field="11" count="1">
            <x v="3"/>
          </reference>
          <reference field="31" count="1" selected="0">
            <x v="3"/>
          </reference>
        </references>
      </pivotArea>
    </format>
    <format dxfId="63477">
      <pivotArea dataOnly="0" labelOnly="1" outline="0" fieldPosition="0">
        <references count="5">
          <reference field="0" count="1" selected="0">
            <x v="1604"/>
          </reference>
          <reference field="5" count="1" selected="0">
            <x v="1723"/>
          </reference>
          <reference field="10" count="1" selected="0">
            <x v="1593"/>
          </reference>
          <reference field="11" count="1">
            <x v="5"/>
          </reference>
          <reference field="31" count="1" selected="0">
            <x v="3"/>
          </reference>
        </references>
      </pivotArea>
    </format>
    <format dxfId="63476">
      <pivotArea dataOnly="0" labelOnly="1" outline="0" fieldPosition="0">
        <references count="5">
          <reference field="0" count="1" selected="0">
            <x v="1627"/>
          </reference>
          <reference field="5" count="1" selected="0">
            <x v="1746"/>
          </reference>
          <reference field="10" count="1" selected="0">
            <x v="1613"/>
          </reference>
          <reference field="11" count="1">
            <x v="3"/>
          </reference>
          <reference field="31" count="1" selected="0">
            <x v="3"/>
          </reference>
        </references>
      </pivotArea>
    </format>
    <format dxfId="63475">
      <pivotArea dataOnly="0" labelOnly="1" outline="0" fieldPosition="0">
        <references count="5">
          <reference field="0" count="1" selected="0">
            <x v="1628"/>
          </reference>
          <reference field="5" count="1" selected="0">
            <x v="1747"/>
          </reference>
          <reference field="10" count="1" selected="0">
            <x v="1614"/>
          </reference>
          <reference field="11" count="1">
            <x v="5"/>
          </reference>
          <reference field="31" count="1" selected="0">
            <x v="3"/>
          </reference>
        </references>
      </pivotArea>
    </format>
    <format dxfId="63474">
      <pivotArea dataOnly="0" labelOnly="1" outline="0" fieldPosition="0">
        <references count="5">
          <reference field="0" count="1" selected="0">
            <x v="1631"/>
          </reference>
          <reference field="5" count="1" selected="0">
            <x v="1750"/>
          </reference>
          <reference field="10" count="1" selected="0">
            <x v="1617"/>
          </reference>
          <reference field="11" count="1">
            <x v="3"/>
          </reference>
          <reference field="31" count="1" selected="0">
            <x v="3"/>
          </reference>
        </references>
      </pivotArea>
    </format>
    <format dxfId="63473">
      <pivotArea dataOnly="0" labelOnly="1" outline="0" fieldPosition="0">
        <references count="5">
          <reference field="0" count="1" selected="0">
            <x v="1632"/>
          </reference>
          <reference field="5" count="1" selected="0">
            <x v="1751"/>
          </reference>
          <reference field="10" count="1" selected="0">
            <x v="1618"/>
          </reference>
          <reference field="11" count="1">
            <x v="5"/>
          </reference>
          <reference field="31" count="1" selected="0">
            <x v="3"/>
          </reference>
        </references>
      </pivotArea>
    </format>
    <format dxfId="63472">
      <pivotArea dataOnly="0" labelOnly="1" outline="0" fieldPosition="0">
        <references count="5">
          <reference field="0" count="1" selected="0">
            <x v="1633"/>
          </reference>
          <reference field="5" count="1" selected="0">
            <x v="1752"/>
          </reference>
          <reference field="10" count="1" selected="0">
            <x v="1619"/>
          </reference>
          <reference field="11" count="1">
            <x v="4"/>
          </reference>
          <reference field="31" count="1" selected="0">
            <x v="3"/>
          </reference>
        </references>
      </pivotArea>
    </format>
    <format dxfId="63471">
      <pivotArea dataOnly="0" labelOnly="1" outline="0" fieldPosition="0">
        <references count="5">
          <reference field="0" count="1" selected="0">
            <x v="1634"/>
          </reference>
          <reference field="5" count="1" selected="0">
            <x v="1753"/>
          </reference>
          <reference field="10" count="1" selected="0">
            <x v="1620"/>
          </reference>
          <reference field="11" count="1">
            <x v="5"/>
          </reference>
          <reference field="31" count="1" selected="0">
            <x v="3"/>
          </reference>
        </references>
      </pivotArea>
    </format>
    <format dxfId="63470">
      <pivotArea dataOnly="0" labelOnly="1" outline="0" fieldPosition="0">
        <references count="6">
          <reference field="0" count="1" selected="0">
            <x v="28"/>
          </reference>
          <reference field="5" count="1" selected="0">
            <x v="843"/>
          </reference>
          <reference field="10" count="1" selected="0">
            <x v="366"/>
          </reference>
          <reference field="11" count="1" selected="0">
            <x v="5"/>
          </reference>
          <reference field="13" count="1">
            <x v="4"/>
          </reference>
          <reference field="31" count="1" selected="0">
            <x v="0"/>
          </reference>
        </references>
      </pivotArea>
    </format>
    <format dxfId="63469">
      <pivotArea dataOnly="0" labelOnly="1" outline="0" fieldPosition="0">
        <references count="6">
          <reference field="0" count="1" selected="0">
            <x v="575"/>
          </reference>
          <reference field="5" count="1" selected="0">
            <x v="432"/>
          </reference>
          <reference field="10" count="1" selected="0">
            <x v="716"/>
          </reference>
          <reference field="11" count="1" selected="0">
            <x v="3"/>
          </reference>
          <reference field="13" count="1">
            <x v="2"/>
          </reference>
          <reference field="31" count="1" selected="0">
            <x v="1"/>
          </reference>
        </references>
      </pivotArea>
    </format>
    <format dxfId="63468">
      <pivotArea dataOnly="0" labelOnly="1" outline="0" fieldPosition="0">
        <references count="6">
          <reference field="0" count="1" selected="0">
            <x v="593"/>
          </reference>
          <reference field="5" count="1" selected="0">
            <x v="1177"/>
          </reference>
          <reference field="10" count="1" selected="0">
            <x v="195"/>
          </reference>
          <reference field="11" count="1" selected="0">
            <x v="5"/>
          </reference>
          <reference field="13" count="1">
            <x v="4"/>
          </reference>
          <reference field="31" count="1" selected="0">
            <x v="1"/>
          </reference>
        </references>
      </pivotArea>
    </format>
    <format dxfId="63467">
      <pivotArea dataOnly="0" labelOnly="1" outline="0" fieldPosition="0">
        <references count="6">
          <reference field="0" count="1" selected="0">
            <x v="1144"/>
          </reference>
          <reference field="5" count="1" selected="0">
            <x v="1190"/>
          </reference>
          <reference field="10" count="1" selected="0">
            <x v="1138"/>
          </reference>
          <reference field="11" count="1" selected="0">
            <x v="3"/>
          </reference>
          <reference field="13" count="1">
            <x v="2"/>
          </reference>
          <reference field="31" count="1" selected="0">
            <x v="1"/>
          </reference>
        </references>
      </pivotArea>
    </format>
    <format dxfId="63466">
      <pivotArea dataOnly="0" labelOnly="1" outline="0" fieldPosition="0">
        <references count="6">
          <reference field="0" count="1" selected="0">
            <x v="1145"/>
          </reference>
          <reference field="5" count="1" selected="0">
            <x v="1191"/>
          </reference>
          <reference field="10" count="1" selected="0">
            <x v="1139"/>
          </reference>
          <reference field="11" count="1" selected="0">
            <x v="5"/>
          </reference>
          <reference field="13" count="1">
            <x v="4"/>
          </reference>
          <reference field="31" count="1" selected="0">
            <x v="1"/>
          </reference>
        </references>
      </pivotArea>
    </format>
    <format dxfId="63465">
      <pivotArea dataOnly="0" labelOnly="1" outline="0" fieldPosition="0">
        <references count="6">
          <reference field="0" count="1" selected="0">
            <x v="1215"/>
          </reference>
          <reference field="5" count="1" selected="0">
            <x v="1269"/>
          </reference>
          <reference field="10" count="1" selected="0">
            <x v="1209"/>
          </reference>
          <reference field="11" count="1" selected="0">
            <x v="1"/>
          </reference>
          <reference field="13" count="1">
            <x v="1"/>
          </reference>
          <reference field="31" count="1" selected="0">
            <x v="1"/>
          </reference>
        </references>
      </pivotArea>
    </format>
    <format dxfId="63464">
      <pivotArea dataOnly="0" labelOnly="1" outline="0" fieldPosition="0">
        <references count="6">
          <reference field="0" count="1" selected="0">
            <x v="1224"/>
          </reference>
          <reference field="5" count="1" selected="0">
            <x v="1278"/>
          </reference>
          <reference field="10" count="1" selected="0">
            <x v="1218"/>
          </reference>
          <reference field="11" count="1" selected="0">
            <x v="5"/>
          </reference>
          <reference field="13" count="1">
            <x v="4"/>
          </reference>
          <reference field="31" count="1" selected="0">
            <x v="1"/>
          </reference>
        </references>
      </pivotArea>
    </format>
    <format dxfId="63463">
      <pivotArea dataOnly="0" labelOnly="1" outline="0" fieldPosition="0">
        <references count="6">
          <reference field="0" count="1" selected="0">
            <x v="1308"/>
          </reference>
          <reference field="5" count="1" selected="0">
            <x v="1376"/>
          </reference>
          <reference field="10" count="1" selected="0">
            <x v="1299"/>
          </reference>
          <reference field="11" count="1" selected="0">
            <x v="4"/>
          </reference>
          <reference field="13" count="1">
            <x v="3"/>
          </reference>
          <reference field="31" count="1" selected="0">
            <x v="1"/>
          </reference>
        </references>
      </pivotArea>
    </format>
    <format dxfId="63462">
      <pivotArea dataOnly="0" labelOnly="1" outline="0" fieldPosition="0">
        <references count="6">
          <reference field="0" count="1" selected="0">
            <x v="1"/>
          </reference>
          <reference field="5" count="1" selected="0">
            <x v="704"/>
          </reference>
          <reference field="10" count="1" selected="0">
            <x v="654"/>
          </reference>
          <reference field="11" count="1" selected="0">
            <x v="5"/>
          </reference>
          <reference field="13" count="1">
            <x v="4"/>
          </reference>
          <reference field="31" count="1" selected="0">
            <x v="2"/>
          </reference>
        </references>
      </pivotArea>
    </format>
    <format dxfId="63461">
      <pivotArea dataOnly="0" labelOnly="1" outline="0" fieldPosition="0">
        <references count="6">
          <reference field="0" count="1" selected="0">
            <x v="2"/>
          </reference>
          <reference field="5" count="1" selected="0">
            <x v="423"/>
          </reference>
          <reference field="10" count="1" selected="0">
            <x v="283"/>
          </reference>
          <reference field="11" count="1" selected="0">
            <x v="6"/>
          </reference>
          <reference field="13" count="1">
            <x v="5"/>
          </reference>
          <reference field="31" count="1" selected="0">
            <x v="2"/>
          </reference>
        </references>
      </pivotArea>
    </format>
    <format dxfId="63460">
      <pivotArea dataOnly="0" labelOnly="1" outline="0" fieldPosition="0">
        <references count="6">
          <reference field="0" count="1" selected="0">
            <x v="89"/>
          </reference>
          <reference field="5" count="1" selected="0">
            <x v="687"/>
          </reference>
          <reference field="10" count="1" selected="0">
            <x v="632"/>
          </reference>
          <reference field="11" count="1" selected="0">
            <x v="1"/>
          </reference>
          <reference field="13" count="1">
            <x v="1"/>
          </reference>
          <reference field="31" count="1" selected="0">
            <x v="2"/>
          </reference>
        </references>
      </pivotArea>
    </format>
    <format dxfId="63459">
      <pivotArea dataOnly="0" labelOnly="1" outline="0" fieldPosition="0">
        <references count="6">
          <reference field="0" count="1" selected="0">
            <x v="509"/>
          </reference>
          <reference field="5" count="1" selected="0">
            <x v="313"/>
          </reference>
          <reference field="10" count="1" selected="0">
            <x v="464"/>
          </reference>
          <reference field="11" count="1" selected="0">
            <x v="3"/>
          </reference>
          <reference field="13" count="1">
            <x v="2"/>
          </reference>
          <reference field="31" count="1" selected="0">
            <x v="2"/>
          </reference>
        </references>
      </pivotArea>
    </format>
    <format dxfId="63458">
      <pivotArea dataOnly="0" labelOnly="1" outline="0" fieldPosition="0">
        <references count="6">
          <reference field="0" count="1" selected="0">
            <x v="581"/>
          </reference>
          <reference field="5" count="1" selected="0">
            <x v="1359"/>
          </reference>
          <reference field="10" count="1" selected="0">
            <x v="81"/>
          </reference>
          <reference field="11" count="1" selected="0">
            <x v="5"/>
          </reference>
          <reference field="13" count="1">
            <x v="4"/>
          </reference>
          <reference field="31" count="1" selected="0">
            <x v="2"/>
          </reference>
        </references>
      </pivotArea>
    </format>
    <format dxfId="63457">
      <pivotArea dataOnly="0" labelOnly="1" outline="0" fieldPosition="0">
        <references count="6">
          <reference field="0" count="1" selected="0">
            <x v="615"/>
          </reference>
          <reference field="5" count="1" selected="0">
            <x v="551"/>
          </reference>
          <reference field="10" count="1" selected="0">
            <x v="245"/>
          </reference>
          <reference field="11" count="1" selected="0">
            <x v="6"/>
          </reference>
          <reference field="13" count="1">
            <x v="5"/>
          </reference>
          <reference field="31" count="1" selected="0">
            <x v="2"/>
          </reference>
        </references>
      </pivotArea>
    </format>
    <format dxfId="63456">
      <pivotArea dataOnly="0" labelOnly="1" outline="0" fieldPosition="0">
        <references count="6">
          <reference field="0" count="1" selected="0">
            <x v="664"/>
          </reference>
          <reference field="5" count="1" selected="0">
            <x v="1431"/>
          </reference>
          <reference field="10" count="1" selected="0">
            <x v="304"/>
          </reference>
          <reference field="11" count="1" selected="0">
            <x v="5"/>
          </reference>
          <reference field="13" count="1">
            <x v="4"/>
          </reference>
          <reference field="31" count="1" selected="0">
            <x v="2"/>
          </reference>
        </references>
      </pivotArea>
    </format>
    <format dxfId="63455">
      <pivotArea dataOnly="0" labelOnly="1" outline="0" fieldPosition="0">
        <references count="6">
          <reference field="0" count="1" selected="0">
            <x v="727"/>
          </reference>
          <reference field="5" count="1" selected="0">
            <x v="1364"/>
          </reference>
          <reference field="10" count="1" selected="0">
            <x v="714"/>
          </reference>
          <reference field="11" count="1" selected="0">
            <x v="3"/>
          </reference>
          <reference field="13" count="1">
            <x v="2"/>
          </reference>
          <reference field="31" count="1" selected="0">
            <x v="2"/>
          </reference>
        </references>
      </pivotArea>
    </format>
    <format dxfId="63454">
      <pivotArea dataOnly="0" labelOnly="1" outline="0" fieldPosition="0">
        <references count="6">
          <reference field="0" count="1" selected="0">
            <x v="739"/>
          </reference>
          <reference field="5" count="1" selected="0">
            <x v="1432"/>
          </reference>
          <reference field="10" count="1" selected="0">
            <x v="315"/>
          </reference>
          <reference field="11" count="1" selected="0">
            <x v="5"/>
          </reference>
          <reference field="13" count="1">
            <x v="4"/>
          </reference>
          <reference field="31" count="1" selected="0">
            <x v="2"/>
          </reference>
        </references>
      </pivotArea>
    </format>
    <format dxfId="63453">
      <pivotArea dataOnly="0" labelOnly="1" outline="0" fieldPosition="0">
        <references count="6">
          <reference field="0" count="1" selected="0">
            <x v="804"/>
          </reference>
          <reference field="5" count="1" selected="0">
            <x v="807"/>
          </reference>
          <reference field="10" count="1" selected="0">
            <x v="808"/>
          </reference>
          <reference field="11" count="1" selected="0">
            <x v="6"/>
          </reference>
          <reference field="13" count="1">
            <x v="5"/>
          </reference>
          <reference field="31" count="1" selected="0">
            <x v="2"/>
          </reference>
        </references>
      </pivotArea>
    </format>
    <format dxfId="63452">
      <pivotArea dataOnly="0" labelOnly="1" outline="0" fieldPosition="0">
        <references count="6">
          <reference field="0" count="1" selected="0">
            <x v="816"/>
          </reference>
          <reference field="5" count="1" selected="0">
            <x v="820"/>
          </reference>
          <reference field="10" count="1" selected="0">
            <x v="357"/>
          </reference>
          <reference field="11" count="1" selected="0">
            <x v="5"/>
          </reference>
          <reference field="13" count="1">
            <x v="4"/>
          </reference>
          <reference field="31" count="1" selected="0">
            <x v="2"/>
          </reference>
        </references>
      </pivotArea>
    </format>
    <format dxfId="63451">
      <pivotArea dataOnly="0" labelOnly="1" outline="0" fieldPosition="0">
        <references count="6">
          <reference field="0" count="1" selected="0">
            <x v="985"/>
          </reference>
          <reference field="5" count="1" selected="0">
            <x v="1006"/>
          </reference>
          <reference field="10" count="1" selected="0">
            <x v="983"/>
          </reference>
          <reference field="11" count="1" selected="0">
            <x v="3"/>
          </reference>
          <reference field="13" count="1">
            <x v="2"/>
          </reference>
          <reference field="31" count="1" selected="0">
            <x v="2"/>
          </reference>
        </references>
      </pivotArea>
    </format>
    <format dxfId="63450">
      <pivotArea dataOnly="0" labelOnly="1" outline="0" fieldPosition="0">
        <references count="6">
          <reference field="0" count="1" selected="0">
            <x v="989"/>
          </reference>
          <reference field="5" count="1" selected="0">
            <x v="1010"/>
          </reference>
          <reference field="10" count="1" selected="0">
            <x v="987"/>
          </reference>
          <reference field="11" count="1" selected="0">
            <x v="5"/>
          </reference>
          <reference field="13" count="1">
            <x v="4"/>
          </reference>
          <reference field="31" count="1" selected="0">
            <x v="2"/>
          </reference>
        </references>
      </pivotArea>
    </format>
    <format dxfId="63449">
      <pivotArea dataOnly="0" labelOnly="1" outline="0" fieldPosition="0">
        <references count="6">
          <reference field="0" count="1" selected="0">
            <x v="992"/>
          </reference>
          <reference field="5" count="1" selected="0">
            <x v="1013"/>
          </reference>
          <reference field="10" count="1" selected="0">
            <x v="990"/>
          </reference>
          <reference field="11" count="1" selected="0">
            <x v="3"/>
          </reference>
          <reference field="13" count="1">
            <x v="2"/>
          </reference>
          <reference field="31" count="1" selected="0">
            <x v="2"/>
          </reference>
        </references>
      </pivotArea>
    </format>
    <format dxfId="63448">
      <pivotArea dataOnly="0" labelOnly="1" outline="0" fieldPosition="0">
        <references count="6">
          <reference field="0" count="1" selected="0">
            <x v="996"/>
          </reference>
          <reference field="5" count="1" selected="0">
            <x v="1017"/>
          </reference>
          <reference field="10" count="1" selected="0">
            <x v="994"/>
          </reference>
          <reference field="11" count="1" selected="0">
            <x v="5"/>
          </reference>
          <reference field="13" count="1">
            <x v="4"/>
          </reference>
          <reference field="31" count="1" selected="0">
            <x v="2"/>
          </reference>
        </references>
      </pivotArea>
    </format>
    <format dxfId="63447">
      <pivotArea dataOnly="0" labelOnly="1" outline="0" fieldPosition="0">
        <references count="6">
          <reference field="0" count="1" selected="0">
            <x v="1033"/>
          </reference>
          <reference field="5" count="1" selected="0">
            <x v="1055"/>
          </reference>
          <reference field="10" count="1" selected="0">
            <x v="1031"/>
          </reference>
          <reference field="11" count="1" selected="0">
            <x v="4"/>
          </reference>
          <reference field="13" count="1">
            <x v="3"/>
          </reference>
          <reference field="31" count="1" selected="0">
            <x v="2"/>
          </reference>
        </references>
      </pivotArea>
    </format>
    <format dxfId="63446">
      <pivotArea dataOnly="0" labelOnly="1" outline="0" fieldPosition="0">
        <references count="6">
          <reference field="0" count="1" selected="0">
            <x v="1043"/>
          </reference>
          <reference field="5" count="1" selected="0">
            <x v="1065"/>
          </reference>
          <reference field="10" count="1" selected="0">
            <x v="1041"/>
          </reference>
          <reference field="11" count="1" selected="0">
            <x v="5"/>
          </reference>
          <reference field="13" count="1">
            <x v="4"/>
          </reference>
          <reference field="31" count="1" selected="0">
            <x v="2"/>
          </reference>
        </references>
      </pivotArea>
    </format>
    <format dxfId="63445">
      <pivotArea dataOnly="0" labelOnly="1" outline="0" fieldPosition="0">
        <references count="6">
          <reference field="0" count="1" selected="0">
            <x v="1122"/>
          </reference>
          <reference field="5" count="1" selected="0">
            <x v="1152"/>
          </reference>
          <reference field="10" count="1" selected="0">
            <x v="1119"/>
          </reference>
          <reference field="11" count="1" selected="0">
            <x v="1"/>
          </reference>
          <reference field="13" count="1">
            <x v="1"/>
          </reference>
          <reference field="31" count="1" selected="0">
            <x v="2"/>
          </reference>
        </references>
      </pivotArea>
    </format>
    <format dxfId="63444">
      <pivotArea dataOnly="0" labelOnly="1" outline="0" fieldPosition="0">
        <references count="6">
          <reference field="0" count="1" selected="0">
            <x v="1124"/>
          </reference>
          <reference field="5" count="1" selected="0">
            <x v="1154"/>
          </reference>
          <reference field="10" count="1" selected="0">
            <x v="1121"/>
          </reference>
          <reference field="11" count="1" selected="0">
            <x v="5"/>
          </reference>
          <reference field="13" count="1">
            <x v="4"/>
          </reference>
          <reference field="31" count="1" selected="0">
            <x v="2"/>
          </reference>
        </references>
      </pivotArea>
    </format>
    <format dxfId="63443">
      <pivotArea dataOnly="0" labelOnly="1" outline="0" fieldPosition="0">
        <references count="6">
          <reference field="0" count="1" selected="0">
            <x v="1125"/>
          </reference>
          <reference field="5" count="1" selected="0">
            <x v="1155"/>
          </reference>
          <reference field="10" count="1" selected="0">
            <x v="1122"/>
          </reference>
          <reference field="11" count="1" selected="0">
            <x v="4"/>
          </reference>
          <reference field="13" count="1">
            <x v="3"/>
          </reference>
          <reference field="31" count="1" selected="0">
            <x v="2"/>
          </reference>
        </references>
      </pivotArea>
    </format>
    <format dxfId="63442">
      <pivotArea dataOnly="0" labelOnly="1" outline="0" fieldPosition="0">
        <references count="6">
          <reference field="0" count="1" selected="0">
            <x v="1158"/>
          </reference>
          <reference field="5" count="1" selected="0">
            <x v="1204"/>
          </reference>
          <reference field="10" count="1" selected="0">
            <x v="1152"/>
          </reference>
          <reference field="11" count="1" selected="0">
            <x v="1"/>
          </reference>
          <reference field="13" count="1">
            <x v="1"/>
          </reference>
          <reference field="31" count="1" selected="0">
            <x v="2"/>
          </reference>
        </references>
      </pivotArea>
    </format>
    <format dxfId="63441">
      <pivotArea dataOnly="0" labelOnly="1" outline="0" fieldPosition="0">
        <references count="6">
          <reference field="0" count="1" selected="0">
            <x v="1159"/>
          </reference>
          <reference field="5" count="1" selected="0">
            <x v="1205"/>
          </reference>
          <reference field="10" count="1" selected="0">
            <x v="1153"/>
          </reference>
          <reference field="11" count="1" selected="0">
            <x v="5"/>
          </reference>
          <reference field="13" count="1">
            <x v="4"/>
          </reference>
          <reference field="31" count="1" selected="0">
            <x v="2"/>
          </reference>
        </references>
      </pivotArea>
    </format>
    <format dxfId="63440">
      <pivotArea dataOnly="0" labelOnly="1" outline="0" fieldPosition="0">
        <references count="6">
          <reference field="0" count="1" selected="0">
            <x v="1266"/>
          </reference>
          <reference field="5" count="1" selected="0">
            <x v="1323"/>
          </reference>
          <reference field="10" count="1" selected="0">
            <x v="1259"/>
          </reference>
          <reference field="11" count="1" selected="0">
            <x v="1"/>
          </reference>
          <reference field="13" count="1">
            <x v="1"/>
          </reference>
          <reference field="31" count="1" selected="0">
            <x v="2"/>
          </reference>
        </references>
      </pivotArea>
    </format>
    <format dxfId="63439">
      <pivotArea dataOnly="0" labelOnly="1" outline="0" fieldPosition="0">
        <references count="6">
          <reference field="0" count="1" selected="0">
            <x v="1282"/>
          </reference>
          <reference field="5" count="1" selected="0">
            <x v="1334"/>
          </reference>
          <reference field="10" count="1" selected="0">
            <x v="491"/>
          </reference>
          <reference field="11" count="1" selected="0">
            <x v="3"/>
          </reference>
          <reference field="13" count="1">
            <x v="2"/>
          </reference>
          <reference field="31" count="1" selected="0">
            <x v="2"/>
          </reference>
        </references>
      </pivotArea>
    </format>
    <format dxfId="63438">
      <pivotArea dataOnly="0" labelOnly="1" outline="0" fieldPosition="0">
        <references count="6">
          <reference field="0" count="1" selected="0">
            <x v="1297"/>
          </reference>
          <reference field="5" count="1" selected="0">
            <x v="1350"/>
          </reference>
          <reference field="10" count="1" selected="0">
            <x v="1289"/>
          </reference>
          <reference field="11" count="1" selected="0">
            <x v="5"/>
          </reference>
          <reference field="13" count="1">
            <x v="4"/>
          </reference>
          <reference field="31" count="1" selected="0">
            <x v="2"/>
          </reference>
        </references>
      </pivotArea>
    </format>
    <format dxfId="63437">
      <pivotArea dataOnly="0" labelOnly="1" outline="0" fieldPosition="0">
        <references count="6">
          <reference field="0" count="1" selected="0">
            <x v="1333"/>
          </reference>
          <reference field="5" count="1" selected="0">
            <x v="1401"/>
          </reference>
          <reference field="10" count="1" selected="0">
            <x v="1324"/>
          </reference>
          <reference field="11" count="1" selected="0">
            <x v="3"/>
          </reference>
          <reference field="13" count="1">
            <x v="2"/>
          </reference>
          <reference field="31" count="1" selected="0">
            <x v="2"/>
          </reference>
        </references>
      </pivotArea>
    </format>
    <format dxfId="63436">
      <pivotArea dataOnly="0" labelOnly="1" outline="0" fieldPosition="0">
        <references count="6">
          <reference field="0" count="1" selected="0">
            <x v="1344"/>
          </reference>
          <reference field="5" count="1" selected="0">
            <x v="1413"/>
          </reference>
          <reference field="10" count="1" selected="0">
            <x v="1335"/>
          </reference>
          <reference field="11" count="1" selected="0">
            <x v="5"/>
          </reference>
          <reference field="13" count="1">
            <x v="4"/>
          </reference>
          <reference field="31" count="1" selected="0">
            <x v="2"/>
          </reference>
        </references>
      </pivotArea>
    </format>
    <format dxfId="63435">
      <pivotArea dataOnly="0" labelOnly="1" outline="0" fieldPosition="0">
        <references count="6">
          <reference field="0" count="1" selected="0">
            <x v="1349"/>
          </reference>
          <reference field="5" count="1" selected="0">
            <x v="1418"/>
          </reference>
          <reference field="10" count="1" selected="0">
            <x v="1340"/>
          </reference>
          <reference field="11" count="1" selected="0">
            <x v="3"/>
          </reference>
          <reference field="13" count="1">
            <x v="2"/>
          </reference>
          <reference field="31" count="1" selected="0">
            <x v="2"/>
          </reference>
        </references>
      </pivotArea>
    </format>
    <format dxfId="63434">
      <pivotArea dataOnly="0" labelOnly="1" outline="0" fieldPosition="0">
        <references count="6">
          <reference field="0" count="1" selected="0">
            <x v="1351"/>
          </reference>
          <reference field="5" count="1" selected="0">
            <x v="1420"/>
          </reference>
          <reference field="10" count="1" selected="0">
            <x v="1342"/>
          </reference>
          <reference field="11" count="1" selected="0">
            <x v="5"/>
          </reference>
          <reference field="13" count="1">
            <x v="4"/>
          </reference>
          <reference field="31" count="1" selected="0">
            <x v="2"/>
          </reference>
        </references>
      </pivotArea>
    </format>
    <format dxfId="63433">
      <pivotArea dataOnly="0" labelOnly="1" outline="0" fieldPosition="0">
        <references count="6">
          <reference field="0" count="1" selected="0">
            <x v="1367"/>
          </reference>
          <reference field="5" count="1" selected="0">
            <x v="1441"/>
          </reference>
          <reference field="10" count="1" selected="0">
            <x v="1358"/>
          </reference>
          <reference field="11" count="1" selected="0">
            <x v="3"/>
          </reference>
          <reference field="13" count="1">
            <x v="2"/>
          </reference>
          <reference field="31" count="1" selected="0">
            <x v="2"/>
          </reference>
        </references>
      </pivotArea>
    </format>
    <format dxfId="63432">
      <pivotArea dataOnly="0" labelOnly="1" outline="0" fieldPosition="0">
        <references count="6">
          <reference field="0" count="1" selected="0">
            <x v="1368"/>
          </reference>
          <reference field="5" count="1" selected="0">
            <x v="1442"/>
          </reference>
          <reference field="10" count="1" selected="0">
            <x v="1359"/>
          </reference>
          <reference field="11" count="1" selected="0">
            <x v="5"/>
          </reference>
          <reference field="13" count="1">
            <x v="4"/>
          </reference>
          <reference field="31" count="1" selected="0">
            <x v="2"/>
          </reference>
        </references>
      </pivotArea>
    </format>
    <format dxfId="63431">
      <pivotArea dataOnly="0" labelOnly="1" outline="0" fieldPosition="0">
        <references count="6">
          <reference field="0" count="1" selected="0">
            <x v="1387"/>
          </reference>
          <reference field="5" count="1" selected="0">
            <x v="1484"/>
          </reference>
          <reference field="10" count="1" selected="0">
            <x v="1380"/>
          </reference>
          <reference field="11" count="1" selected="0">
            <x v="3"/>
          </reference>
          <reference field="13" count="1">
            <x v="2"/>
          </reference>
          <reference field="31" count="1" selected="0">
            <x v="2"/>
          </reference>
        </references>
      </pivotArea>
    </format>
    <format dxfId="63430">
      <pivotArea dataOnly="0" labelOnly="1" outline="0" fieldPosition="0">
        <references count="6">
          <reference field="0" count="1" selected="0">
            <x v="1389"/>
          </reference>
          <reference field="5" count="1" selected="0">
            <x v="1486"/>
          </reference>
          <reference field="10" count="1" selected="0">
            <x v="1382"/>
          </reference>
          <reference field="11" count="1" selected="0">
            <x v="0"/>
          </reference>
          <reference field="13" count="1">
            <x v="0"/>
          </reference>
          <reference field="31" count="1" selected="0">
            <x v="2"/>
          </reference>
        </references>
      </pivotArea>
    </format>
    <format dxfId="63429">
      <pivotArea dataOnly="0" labelOnly="1" outline="0" fieldPosition="0">
        <references count="6">
          <reference field="0" count="1" selected="0">
            <x v="1390"/>
          </reference>
          <reference field="5" count="1" selected="0">
            <x v="1487"/>
          </reference>
          <reference field="10" count="1" selected="0">
            <x v="1383"/>
          </reference>
          <reference field="11" count="1" selected="0">
            <x v="5"/>
          </reference>
          <reference field="13" count="1">
            <x v="4"/>
          </reference>
          <reference field="31" count="1" selected="0">
            <x v="2"/>
          </reference>
        </references>
      </pivotArea>
    </format>
    <format dxfId="63428">
      <pivotArea dataOnly="0" labelOnly="1" outline="0" fieldPosition="0">
        <references count="6">
          <reference field="0" count="1" selected="0">
            <x v="1392"/>
          </reference>
          <reference field="5" count="1" selected="0">
            <x v="1489"/>
          </reference>
          <reference field="10" count="1" selected="0">
            <x v="1385"/>
          </reference>
          <reference field="11" count="1" selected="0">
            <x v="1"/>
          </reference>
          <reference field="13" count="1">
            <x v="1"/>
          </reference>
          <reference field="31" count="1" selected="0">
            <x v="2"/>
          </reference>
        </references>
      </pivotArea>
    </format>
    <format dxfId="63427">
      <pivotArea dataOnly="0" labelOnly="1" outline="0" fieldPosition="0">
        <references count="6">
          <reference field="0" count="1" selected="0">
            <x v="1397"/>
          </reference>
          <reference field="5" count="1" selected="0">
            <x v="1494"/>
          </reference>
          <reference field="10" count="1" selected="0">
            <x v="1390"/>
          </reference>
          <reference field="11" count="1" selected="0">
            <x v="3"/>
          </reference>
          <reference field="13" count="1">
            <x v="2"/>
          </reference>
          <reference field="31" count="1" selected="0">
            <x v="2"/>
          </reference>
        </references>
      </pivotArea>
    </format>
    <format dxfId="63426">
      <pivotArea dataOnly="0" labelOnly="1" outline="0" fieldPosition="0">
        <references count="6">
          <reference field="0" count="1" selected="0">
            <x v="1399"/>
          </reference>
          <reference field="5" count="1" selected="0">
            <x v="1496"/>
          </reference>
          <reference field="10" count="1" selected="0">
            <x v="1392"/>
          </reference>
          <reference field="11" count="1" selected="0">
            <x v="5"/>
          </reference>
          <reference field="13" count="1">
            <x v="4"/>
          </reference>
          <reference field="31" count="1" selected="0">
            <x v="2"/>
          </reference>
        </references>
      </pivotArea>
    </format>
    <format dxfId="63425">
      <pivotArea dataOnly="0" labelOnly="1" outline="0" fieldPosition="0">
        <references count="6">
          <reference field="0" count="1" selected="0">
            <x v="1422"/>
          </reference>
          <reference field="5" count="1" selected="0">
            <x v="1519"/>
          </reference>
          <reference field="10" count="1" selected="0">
            <x v="1414"/>
          </reference>
          <reference field="11" count="1" selected="0">
            <x v="1"/>
          </reference>
          <reference field="13" count="1">
            <x v="1"/>
          </reference>
          <reference field="31" count="1" selected="0">
            <x v="2"/>
          </reference>
        </references>
      </pivotArea>
    </format>
    <format dxfId="63424">
      <pivotArea dataOnly="0" labelOnly="1" outline="0" fieldPosition="0">
        <references count="6">
          <reference field="0" count="1" selected="0">
            <x v="1423"/>
          </reference>
          <reference field="5" count="1" selected="0">
            <x v="1520"/>
          </reference>
          <reference field="10" count="1" selected="0">
            <x v="1415"/>
          </reference>
          <reference field="11" count="1" selected="0">
            <x v="5"/>
          </reference>
          <reference field="13" count="1">
            <x v="4"/>
          </reference>
          <reference field="31" count="1" selected="0">
            <x v="2"/>
          </reference>
        </references>
      </pivotArea>
    </format>
    <format dxfId="63423">
      <pivotArea dataOnly="0" labelOnly="1" outline="0" fieldPosition="0">
        <references count="6">
          <reference field="0" count="1" selected="0">
            <x v="1467"/>
          </reference>
          <reference field="5" count="1" selected="0">
            <x v="1582"/>
          </reference>
          <reference field="10" count="1" selected="0">
            <x v="1459"/>
          </reference>
          <reference field="11" count="1" selected="0">
            <x v="3"/>
          </reference>
          <reference field="13" count="1">
            <x v="2"/>
          </reference>
          <reference field="31" count="1" selected="0">
            <x v="2"/>
          </reference>
        </references>
      </pivotArea>
    </format>
    <format dxfId="63422">
      <pivotArea dataOnly="0" labelOnly="1" outline="0" fieldPosition="0">
        <references count="6">
          <reference field="0" count="1" selected="0">
            <x v="1588"/>
          </reference>
          <reference field="5" count="1" selected="0">
            <x v="1707"/>
          </reference>
          <reference field="10" count="1" selected="0">
            <x v="1580"/>
          </reference>
          <reference field="11" count="1" selected="0">
            <x v="5"/>
          </reference>
          <reference field="13" count="1">
            <x v="4"/>
          </reference>
          <reference field="31" count="1" selected="0">
            <x v="2"/>
          </reference>
        </references>
      </pivotArea>
    </format>
    <format dxfId="63421">
      <pivotArea dataOnly="0" labelOnly="1" outline="0" fieldPosition="0">
        <references count="6">
          <reference field="0" count="1" selected="0">
            <x v="1603"/>
          </reference>
          <reference field="5" count="1" selected="0">
            <x v="1722"/>
          </reference>
          <reference field="10" count="1" selected="0">
            <x v="1592"/>
          </reference>
          <reference field="11" count="1" selected="0">
            <x v="3"/>
          </reference>
          <reference field="13" count="1">
            <x v="2"/>
          </reference>
          <reference field="31" count="1" selected="0">
            <x v="2"/>
          </reference>
        </references>
      </pivotArea>
    </format>
    <format dxfId="63420">
      <pivotArea dataOnly="0" labelOnly="1" outline="0" fieldPosition="0">
        <references count="6">
          <reference field="0" count="1" selected="0">
            <x v="1609"/>
          </reference>
          <reference field="5" count="1" selected="0">
            <x v="1728"/>
          </reference>
          <reference field="10" count="1" selected="0">
            <x v="1598"/>
          </reference>
          <reference field="11" count="1" selected="0">
            <x v="5"/>
          </reference>
          <reference field="13" count="1">
            <x v="4"/>
          </reference>
          <reference field="31" count="1" selected="0">
            <x v="2"/>
          </reference>
        </references>
      </pivotArea>
    </format>
    <format dxfId="63419">
      <pivotArea dataOnly="0" labelOnly="1" outline="0" fieldPosition="0">
        <references count="6">
          <reference field="0" count="1" selected="0">
            <x v="240"/>
          </reference>
          <reference field="5" count="1" selected="0">
            <x v="1238"/>
          </reference>
          <reference field="10" count="1" selected="0">
            <x v="104"/>
          </reference>
          <reference field="11" count="1" selected="0">
            <x v="1"/>
          </reference>
          <reference field="13" count="1">
            <x v="1"/>
          </reference>
          <reference field="31" count="1" selected="0">
            <x v="3"/>
          </reference>
        </references>
      </pivotArea>
    </format>
    <format dxfId="63418">
      <pivotArea dataOnly="0" labelOnly="1" outline="0" fieldPosition="0">
        <references count="6">
          <reference field="0" count="1" selected="0">
            <x v="298"/>
          </reference>
          <reference field="5" count="1" selected="0">
            <x v="1572"/>
          </reference>
          <reference field="10" count="1" selected="0">
            <x v="609"/>
          </reference>
          <reference field="11" count="1" selected="0">
            <x v="5"/>
          </reference>
          <reference field="13" count="1">
            <x v="4"/>
          </reference>
          <reference field="31" count="1" selected="0">
            <x v="3"/>
          </reference>
        </references>
      </pivotArea>
    </format>
    <format dxfId="63417">
      <pivotArea dataOnly="0" labelOnly="1" outline="0" fieldPosition="0">
        <references count="6">
          <reference field="0" count="1" selected="0">
            <x v="360"/>
          </reference>
          <reference field="5" count="1" selected="0">
            <x v="1240"/>
          </reference>
          <reference field="10" count="1" selected="0">
            <x v="805"/>
          </reference>
          <reference field="11" count="1" selected="0">
            <x v="3"/>
          </reference>
          <reference field="13" count="1">
            <x v="2"/>
          </reference>
          <reference field="31" count="1" selected="0">
            <x v="3"/>
          </reference>
        </references>
      </pivotArea>
    </format>
    <format dxfId="63416">
      <pivotArea dataOnly="0" labelOnly="1" outline="0" fieldPosition="0">
        <references count="6">
          <reference field="0" count="1" selected="0">
            <x v="391"/>
          </reference>
          <reference field="5" count="1" selected="0">
            <x v="150"/>
          </reference>
          <reference field="10" count="1" selected="0">
            <x v="668"/>
          </reference>
          <reference field="11" count="1" selected="0">
            <x v="5"/>
          </reference>
          <reference field="13" count="1">
            <x v="4"/>
          </reference>
          <reference field="31" count="1" selected="0">
            <x v="3"/>
          </reference>
        </references>
      </pivotArea>
    </format>
    <format dxfId="63415">
      <pivotArea dataOnly="0" labelOnly="1" outline="0" fieldPosition="0">
        <references count="6">
          <reference field="0" count="1" selected="0">
            <x v="451"/>
          </reference>
          <reference field="5" count="1" selected="0">
            <x v="1701"/>
          </reference>
          <reference field="10" count="1" selected="0">
            <x v="446"/>
          </reference>
          <reference field="11" count="1" selected="0">
            <x v="6"/>
          </reference>
          <reference field="13" count="1">
            <x v="5"/>
          </reference>
          <reference field="31" count="1" selected="0">
            <x v="3"/>
          </reference>
        </references>
      </pivotArea>
    </format>
    <format dxfId="63414">
      <pivotArea dataOnly="0" labelOnly="1" outline="0" fieldPosition="0">
        <references count="6">
          <reference field="0" count="1" selected="0">
            <x v="484"/>
          </reference>
          <reference field="5" count="1" selected="0">
            <x v="1465"/>
          </reference>
          <reference field="10" count="1" selected="0">
            <x v="722"/>
          </reference>
          <reference field="11" count="1" selected="0">
            <x v="3"/>
          </reference>
          <reference field="13" count="1">
            <x v="2"/>
          </reference>
          <reference field="31" count="1" selected="0">
            <x v="3"/>
          </reference>
        </references>
      </pivotArea>
    </format>
    <format dxfId="63413">
      <pivotArea dataOnly="0" labelOnly="1" outline="0" fieldPosition="0">
        <references count="6">
          <reference field="0" count="1" selected="0">
            <x v="579"/>
          </reference>
          <reference field="5" count="1" selected="0">
            <x v="1466"/>
          </reference>
          <reference field="10" count="1" selected="0">
            <x v="288"/>
          </reference>
          <reference field="11" count="1" selected="0">
            <x v="5"/>
          </reference>
          <reference field="13" count="1">
            <x v="4"/>
          </reference>
          <reference field="31" count="1" selected="0">
            <x v="3"/>
          </reference>
        </references>
      </pivotArea>
    </format>
    <format dxfId="63412">
      <pivotArea dataOnly="0" labelOnly="1" outline="0" fieldPosition="0">
        <references count="6">
          <reference field="0" count="1" selected="0">
            <x v="662"/>
          </reference>
          <reference field="5" count="1" selected="0">
            <x v="1574"/>
          </reference>
          <reference field="10" count="1" selected="0">
            <x v="790"/>
          </reference>
          <reference field="11" count="1" selected="0">
            <x v="3"/>
          </reference>
          <reference field="13" count="1">
            <x v="2"/>
          </reference>
          <reference field="31" count="1" selected="0">
            <x v="3"/>
          </reference>
        </references>
      </pivotArea>
    </format>
    <format dxfId="63411">
      <pivotArea dataOnly="0" labelOnly="1" outline="0" fieldPosition="0">
        <references count="6">
          <reference field="0" count="1" selected="0">
            <x v="673"/>
          </reference>
          <reference field="5" count="1" selected="0">
            <x v="1575"/>
          </reference>
          <reference field="10" count="1" selected="0">
            <x v="810"/>
          </reference>
          <reference field="11" count="1" selected="0">
            <x v="6"/>
          </reference>
          <reference field="13" count="1">
            <x v="5"/>
          </reference>
          <reference field="31" count="1" selected="0">
            <x v="3"/>
          </reference>
        </references>
      </pivotArea>
    </format>
    <format dxfId="63410">
      <pivotArea dataOnly="0" labelOnly="1" outline="0" fieldPosition="0">
        <references count="6">
          <reference field="0" count="1" selected="0">
            <x v="683"/>
          </reference>
          <reference field="5" count="1" selected="0">
            <x v="1242"/>
          </reference>
          <reference field="10" count="1" selected="0">
            <x v="56"/>
          </reference>
          <reference field="11" count="1" selected="0">
            <x v="5"/>
          </reference>
          <reference field="13" count="1">
            <x v="4"/>
          </reference>
          <reference field="31" count="1" selected="0">
            <x v="3"/>
          </reference>
        </references>
      </pivotArea>
    </format>
    <format dxfId="63409">
      <pivotArea dataOnly="0" labelOnly="1" outline="0" fieldPosition="0">
        <references count="6">
          <reference field="0" count="1" selected="0">
            <x v="740"/>
          </reference>
          <reference field="5" count="1" selected="0">
            <x v="731"/>
          </reference>
          <reference field="10" count="1" selected="0">
            <x v="807"/>
          </reference>
          <reference field="11" count="1" selected="0">
            <x v="1"/>
          </reference>
          <reference field="13" count="1">
            <x v="1"/>
          </reference>
          <reference field="31" count="1" selected="0">
            <x v="3"/>
          </reference>
        </references>
      </pivotArea>
    </format>
    <format dxfId="63408">
      <pivotArea dataOnly="0" labelOnly="1" outline="0" fieldPosition="0">
        <references count="6">
          <reference field="0" count="1" selected="0">
            <x v="759"/>
          </reference>
          <reference field="5" count="1" selected="0">
            <x v="1577"/>
          </reference>
          <reference field="10" count="1" selected="0">
            <x v="618"/>
          </reference>
          <reference field="11" count="1" selected="0">
            <x v="5"/>
          </reference>
          <reference field="13" count="1">
            <x v="4"/>
          </reference>
          <reference field="31" count="1" selected="0">
            <x v="3"/>
          </reference>
        </references>
      </pivotArea>
    </format>
    <format dxfId="63407">
      <pivotArea dataOnly="0" labelOnly="1" outline="0" fieldPosition="0">
        <references count="6">
          <reference field="0" count="1" selected="0">
            <x v="779"/>
          </reference>
          <reference field="5" count="1" selected="0">
            <x v="776"/>
          </reference>
          <reference field="10" count="1" selected="0">
            <x v="710"/>
          </reference>
          <reference field="11" count="1" selected="0">
            <x v="0"/>
          </reference>
          <reference field="13" count="1">
            <x v="0"/>
          </reference>
          <reference field="31" count="1" selected="0">
            <x v="3"/>
          </reference>
        </references>
      </pivotArea>
    </format>
    <format dxfId="63406">
      <pivotArea dataOnly="0" labelOnly="1" outline="0" fieldPosition="0">
        <references count="6">
          <reference field="0" count="1" selected="0">
            <x v="843"/>
          </reference>
          <reference field="5" count="1" selected="0">
            <x v="1458"/>
          </reference>
          <reference field="10" count="1" selected="0">
            <x v="840"/>
          </reference>
          <reference field="11" count="1" selected="0">
            <x v="5"/>
          </reference>
          <reference field="13" count="1">
            <x v="4"/>
          </reference>
          <reference field="31" count="1" selected="0">
            <x v="3"/>
          </reference>
        </references>
      </pivotArea>
    </format>
    <format dxfId="63405">
      <pivotArea dataOnly="0" labelOnly="1" outline="0" fieldPosition="0">
        <references count="6">
          <reference field="0" count="1" selected="0">
            <x v="883"/>
          </reference>
          <reference field="5" count="1" selected="0">
            <x v="904"/>
          </reference>
          <reference field="10" count="1" selected="0">
            <x v="880"/>
          </reference>
          <reference field="11" count="1" selected="0">
            <x v="0"/>
          </reference>
          <reference field="13" count="1">
            <x v="0"/>
          </reference>
          <reference field="31" count="1" selected="0">
            <x v="3"/>
          </reference>
        </references>
      </pivotArea>
    </format>
    <format dxfId="63404">
      <pivotArea dataOnly="0" labelOnly="1" outline="0" fieldPosition="0">
        <references count="6">
          <reference field="0" count="1" selected="0">
            <x v="906"/>
          </reference>
          <reference field="5" count="1" selected="0">
            <x v="1469"/>
          </reference>
          <reference field="10" count="1" selected="0">
            <x v="902"/>
          </reference>
          <reference field="11" count="1" selected="0">
            <x v="5"/>
          </reference>
          <reference field="13" count="1">
            <x v="4"/>
          </reference>
          <reference field="31" count="1" selected="0">
            <x v="3"/>
          </reference>
        </references>
      </pivotArea>
    </format>
    <format dxfId="63403">
      <pivotArea dataOnly="0" labelOnly="1" outline="0" fieldPosition="0">
        <references count="6">
          <reference field="0" count="1" selected="0">
            <x v="920"/>
          </reference>
          <reference field="5" count="1" selected="0">
            <x v="941"/>
          </reference>
          <reference field="10" count="1" selected="0">
            <x v="916"/>
          </reference>
          <reference field="11" count="1" selected="0">
            <x v="1"/>
          </reference>
          <reference field="13" count="1">
            <x v="1"/>
          </reference>
          <reference field="31" count="1" selected="0">
            <x v="3"/>
          </reference>
        </references>
      </pivotArea>
    </format>
    <format dxfId="63402">
      <pivotArea dataOnly="0" labelOnly="1" outline="0" fieldPosition="0">
        <references count="6">
          <reference field="0" count="1" selected="0">
            <x v="946"/>
          </reference>
          <reference field="5" count="1" selected="0">
            <x v="1563"/>
          </reference>
          <reference field="10" count="1" selected="0">
            <x v="942"/>
          </reference>
          <reference field="11" count="1" selected="0">
            <x v="0"/>
          </reference>
          <reference field="13" count="1">
            <x v="0"/>
          </reference>
          <reference field="31" count="1" selected="0">
            <x v="3"/>
          </reference>
        </references>
      </pivotArea>
    </format>
    <format dxfId="63401">
      <pivotArea dataOnly="0" labelOnly="1" outline="0" fieldPosition="0">
        <references count="6">
          <reference field="0" count="1" selected="0">
            <x v="958"/>
          </reference>
          <reference field="5" count="1" selected="0">
            <x v="1580"/>
          </reference>
          <reference field="10" count="1" selected="0">
            <x v="956"/>
          </reference>
          <reference field="11" count="1" selected="0">
            <x v="5"/>
          </reference>
          <reference field="13" count="1">
            <x v="4"/>
          </reference>
          <reference field="31" count="1" selected="0">
            <x v="3"/>
          </reference>
        </references>
      </pivotArea>
    </format>
    <format dxfId="63400">
      <pivotArea dataOnly="0" labelOnly="1" outline="0" fieldPosition="0">
        <references count="6">
          <reference field="0" count="1" selected="0">
            <x v="991"/>
          </reference>
          <reference field="5" count="1" selected="0">
            <x v="1012"/>
          </reference>
          <reference field="10" count="1" selected="0">
            <x v="989"/>
          </reference>
          <reference field="11" count="1" selected="0">
            <x v="3"/>
          </reference>
          <reference field="13" count="1">
            <x v="2"/>
          </reference>
          <reference field="31" count="1" selected="0">
            <x v="3"/>
          </reference>
        </references>
      </pivotArea>
    </format>
    <format dxfId="63399">
      <pivotArea dataOnly="0" labelOnly="1" outline="0" fieldPosition="0">
        <references count="6">
          <reference field="0" count="1" selected="0">
            <x v="1038"/>
          </reference>
          <reference field="5" count="1" selected="0">
            <x v="1060"/>
          </reference>
          <reference field="10" count="1" selected="0">
            <x v="1036"/>
          </reference>
          <reference field="11" count="1" selected="0">
            <x v="5"/>
          </reference>
          <reference field="13" count="1">
            <x v="4"/>
          </reference>
          <reference field="31" count="1" selected="0">
            <x v="3"/>
          </reference>
        </references>
      </pivotArea>
    </format>
    <format dxfId="63398">
      <pivotArea dataOnly="0" labelOnly="1" outline="0" fieldPosition="0">
        <references count="6">
          <reference field="0" count="1" selected="0">
            <x v="1058"/>
          </reference>
          <reference field="5" count="1" selected="0">
            <x v="1088"/>
          </reference>
          <reference field="10" count="1" selected="0">
            <x v="1057"/>
          </reference>
          <reference field="11" count="1" selected="0">
            <x v="3"/>
          </reference>
          <reference field="13" count="1">
            <x v="2"/>
          </reference>
          <reference field="31" count="1" selected="0">
            <x v="3"/>
          </reference>
        </references>
      </pivotArea>
    </format>
    <format dxfId="63397">
      <pivotArea dataOnly="0" labelOnly="1" outline="0" fieldPosition="0">
        <references count="6">
          <reference field="0" count="1" selected="0">
            <x v="1082"/>
          </reference>
          <reference field="5" count="1" selected="0">
            <x v="1481"/>
          </reference>
          <reference field="10" count="1" selected="0">
            <x v="1081"/>
          </reference>
          <reference field="11" count="1" selected="0">
            <x v="5"/>
          </reference>
          <reference field="13" count="1">
            <x v="4"/>
          </reference>
          <reference field="31" count="1" selected="0">
            <x v="3"/>
          </reference>
        </references>
      </pivotArea>
    </format>
    <format dxfId="63396">
      <pivotArea dataOnly="0" labelOnly="1" outline="0" fieldPosition="0">
        <references count="6">
          <reference field="0" count="1" selected="0">
            <x v="1128"/>
          </reference>
          <reference field="5" count="1" selected="0">
            <x v="1158"/>
          </reference>
          <reference field="10" count="1" selected="0">
            <x v="1125"/>
          </reference>
          <reference field="11" count="1" selected="0">
            <x v="0"/>
          </reference>
          <reference field="13" count="1">
            <x v="0"/>
          </reference>
          <reference field="31" count="1" selected="0">
            <x v="3"/>
          </reference>
        </references>
      </pivotArea>
    </format>
    <format dxfId="63395">
      <pivotArea dataOnly="0" labelOnly="1" outline="0" fieldPosition="0">
        <references count="6">
          <reference field="0" count="1" selected="0">
            <x v="1129"/>
          </reference>
          <reference field="5" count="1" selected="0">
            <x v="1159"/>
          </reference>
          <reference field="10" count="1" selected="0">
            <x v="1126"/>
          </reference>
          <reference field="11" count="1" selected="0">
            <x v="5"/>
          </reference>
          <reference field="13" count="1">
            <x v="4"/>
          </reference>
          <reference field="31" count="1" selected="0">
            <x v="3"/>
          </reference>
        </references>
      </pivotArea>
    </format>
    <format dxfId="63394">
      <pivotArea dataOnly="0" labelOnly="1" outline="0" fieldPosition="0">
        <references count="6">
          <reference field="0" count="1" selected="0">
            <x v="1130"/>
          </reference>
          <reference field="5" count="1" selected="0">
            <x v="1160"/>
          </reference>
          <reference field="10" count="1" selected="0">
            <x v="1127"/>
          </reference>
          <reference field="11" count="1" selected="0">
            <x v="0"/>
          </reference>
          <reference field="13" count="1">
            <x v="0"/>
          </reference>
          <reference field="31" count="1" selected="0">
            <x v="3"/>
          </reference>
        </references>
      </pivotArea>
    </format>
    <format dxfId="63393">
      <pivotArea dataOnly="0" labelOnly="1" outline="0" fieldPosition="0">
        <references count="6">
          <reference field="0" count="1" selected="0">
            <x v="1137"/>
          </reference>
          <reference field="5" count="1" selected="0">
            <x v="1167"/>
          </reference>
          <reference field="10" count="1" selected="0">
            <x v="1131"/>
          </reference>
          <reference field="11" count="1" selected="0">
            <x v="5"/>
          </reference>
          <reference field="13" count="1">
            <x v="4"/>
          </reference>
          <reference field="31" count="1" selected="0">
            <x v="3"/>
          </reference>
        </references>
      </pivotArea>
    </format>
    <format dxfId="63392">
      <pivotArea dataOnly="0" labelOnly="1" outline="0" fieldPosition="0">
        <references count="6">
          <reference field="0" count="1" selected="0">
            <x v="1199"/>
          </reference>
          <reference field="5" count="1" selected="0">
            <x v="1253"/>
          </reference>
          <reference field="10" count="1" selected="0">
            <x v="1193"/>
          </reference>
          <reference field="11" count="1" selected="0">
            <x v="1"/>
          </reference>
          <reference field="13" count="1">
            <x v="1"/>
          </reference>
          <reference field="31" count="1" selected="0">
            <x v="3"/>
          </reference>
        </references>
      </pivotArea>
    </format>
    <format dxfId="63391">
      <pivotArea dataOnly="0" labelOnly="1" outline="0" fieldPosition="0">
        <references count="6">
          <reference field="0" count="1" selected="0">
            <x v="1202"/>
          </reference>
          <reference field="5" count="1" selected="0">
            <x v="1256"/>
          </reference>
          <reference field="10" count="1" selected="0">
            <x v="1196"/>
          </reference>
          <reference field="11" count="1" selected="0">
            <x v="5"/>
          </reference>
          <reference field="13" count="1">
            <x v="4"/>
          </reference>
          <reference field="31" count="1" selected="0">
            <x v="3"/>
          </reference>
        </references>
      </pivotArea>
    </format>
    <format dxfId="63390">
      <pivotArea dataOnly="0" labelOnly="1" outline="0" fieldPosition="0">
        <references count="6">
          <reference field="0" count="1" selected="0">
            <x v="1236"/>
          </reference>
          <reference field="5" count="1" selected="0">
            <x v="1293"/>
          </reference>
          <reference field="10" count="1" selected="0">
            <x v="1229"/>
          </reference>
          <reference field="11" count="1" selected="0">
            <x v="3"/>
          </reference>
          <reference field="13" count="1">
            <x v="2"/>
          </reference>
          <reference field="31" count="1" selected="0">
            <x v="3"/>
          </reference>
        </references>
      </pivotArea>
    </format>
    <format dxfId="63389">
      <pivotArea dataOnly="0" labelOnly="1" outline="0" fieldPosition="0">
        <references count="6">
          <reference field="0" count="1" selected="0">
            <x v="1237"/>
          </reference>
          <reference field="5" count="1" selected="0">
            <x v="1294"/>
          </reference>
          <reference field="10" count="1" selected="0">
            <x v="1230"/>
          </reference>
          <reference field="11" count="1" selected="0">
            <x v="5"/>
          </reference>
          <reference field="13" count="1">
            <x v="4"/>
          </reference>
          <reference field="31" count="1" selected="0">
            <x v="3"/>
          </reference>
        </references>
      </pivotArea>
    </format>
    <format dxfId="63388">
      <pivotArea dataOnly="0" labelOnly="1" outline="0" fieldPosition="0">
        <references count="6">
          <reference field="0" count="1" selected="0">
            <x v="1270"/>
          </reference>
          <reference field="5" count="1" selected="0">
            <x v="1327"/>
          </reference>
          <reference field="10" count="1" selected="0">
            <x v="1263"/>
          </reference>
          <reference field="11" count="1" selected="0">
            <x v="3"/>
          </reference>
          <reference field="13" count="1">
            <x v="2"/>
          </reference>
          <reference field="31" count="1" selected="0">
            <x v="3"/>
          </reference>
        </references>
      </pivotArea>
    </format>
    <format dxfId="63387">
      <pivotArea dataOnly="0" labelOnly="1" outline="0" fieldPosition="0">
        <references count="6">
          <reference field="0" count="1" selected="0">
            <x v="1279"/>
          </reference>
          <reference field="5" count="1" selected="0">
            <x v="1331"/>
          </reference>
          <reference field="10" count="1" selected="0">
            <x v="1271"/>
          </reference>
          <reference field="11" count="1" selected="0">
            <x v="5"/>
          </reference>
          <reference field="13" count="1">
            <x v="4"/>
          </reference>
          <reference field="31" count="1" selected="0">
            <x v="3"/>
          </reference>
        </references>
      </pivotArea>
    </format>
    <format dxfId="63386">
      <pivotArea dataOnly="0" labelOnly="1" outline="0" fieldPosition="0">
        <references count="6">
          <reference field="0" count="1" selected="0">
            <x v="1283"/>
          </reference>
          <reference field="5" count="1" selected="0">
            <x v="1335"/>
          </reference>
          <reference field="10" count="1" selected="0">
            <x v="1274"/>
          </reference>
          <reference field="11" count="1" selected="0">
            <x v="3"/>
          </reference>
          <reference field="13" count="1">
            <x v="2"/>
          </reference>
          <reference field="31" count="1" selected="0">
            <x v="3"/>
          </reference>
        </references>
      </pivotArea>
    </format>
    <format dxfId="63385">
      <pivotArea dataOnly="0" labelOnly="1" outline="0" fieldPosition="0">
        <references count="6">
          <reference field="0" count="1" selected="0">
            <x v="1290"/>
          </reference>
          <reference field="5" count="1" selected="0">
            <x v="1343"/>
          </reference>
          <reference field="10" count="1" selected="0">
            <x v="1282"/>
          </reference>
          <reference field="11" count="1" selected="0">
            <x v="5"/>
          </reference>
          <reference field="13" count="1">
            <x v="4"/>
          </reference>
          <reference field="31" count="1" selected="0">
            <x v="3"/>
          </reference>
        </references>
      </pivotArea>
    </format>
    <format dxfId="63384">
      <pivotArea dataOnly="0" labelOnly="1" outline="0" fieldPosition="0">
        <references count="6">
          <reference field="0" count="1" selected="0">
            <x v="1291"/>
          </reference>
          <reference field="5" count="1" selected="0">
            <x v="1344"/>
          </reference>
          <reference field="10" count="1" selected="0">
            <x v="1283"/>
          </reference>
          <reference field="11" count="1" selected="0">
            <x v="3"/>
          </reference>
          <reference field="13" count="1">
            <x v="2"/>
          </reference>
          <reference field="31" count="1" selected="0">
            <x v="3"/>
          </reference>
        </references>
      </pivotArea>
    </format>
    <format dxfId="63383">
      <pivotArea dataOnly="0" labelOnly="1" outline="0" fieldPosition="0">
        <references count="6">
          <reference field="0" count="1" selected="0">
            <x v="1292"/>
          </reference>
          <reference field="5" count="1" selected="0">
            <x v="1345"/>
          </reference>
          <reference field="10" count="1" selected="0">
            <x v="1284"/>
          </reference>
          <reference field="11" count="1" selected="0">
            <x v="5"/>
          </reference>
          <reference field="13" count="1">
            <x v="4"/>
          </reference>
          <reference field="31" count="1" selected="0">
            <x v="3"/>
          </reference>
        </references>
      </pivotArea>
    </format>
    <format dxfId="63382">
      <pivotArea dataOnly="0" labelOnly="1" outline="0" fieldPosition="0">
        <references count="6">
          <reference field="0" count="1" selected="0">
            <x v="1301"/>
          </reference>
          <reference field="5" count="1" selected="0">
            <x v="1355"/>
          </reference>
          <reference field="10" count="1" selected="0">
            <x v="1293"/>
          </reference>
          <reference field="11" count="1" selected="0">
            <x v="3"/>
          </reference>
          <reference field="13" count="1">
            <x v="2"/>
          </reference>
          <reference field="31" count="1" selected="0">
            <x v="3"/>
          </reference>
        </references>
      </pivotArea>
    </format>
    <format dxfId="63381">
      <pivotArea dataOnly="0" labelOnly="1" outline="0" fieldPosition="0">
        <references count="6">
          <reference field="0" count="1" selected="0">
            <x v="1302"/>
          </reference>
          <reference field="5" count="1" selected="0">
            <x v="1703"/>
          </reference>
          <reference field="10" count="1" selected="0">
            <x v="1294"/>
          </reference>
          <reference field="11" count="1" selected="0">
            <x v="5"/>
          </reference>
          <reference field="13" count="1">
            <x v="4"/>
          </reference>
          <reference field="31" count="1" selected="0">
            <x v="3"/>
          </reference>
        </references>
      </pivotArea>
    </format>
    <format dxfId="63380">
      <pivotArea dataOnly="0" labelOnly="1" outline="0" fieldPosition="0">
        <references count="6">
          <reference field="0" count="1" selected="0">
            <x v="1329"/>
          </reference>
          <reference field="5" count="1" selected="0">
            <x v="1397"/>
          </reference>
          <reference field="10" count="1" selected="0">
            <x v="1320"/>
          </reference>
          <reference field="11" count="1" selected="0">
            <x v="1"/>
          </reference>
          <reference field="13" count="1">
            <x v="1"/>
          </reference>
          <reference field="31" count="1" selected="0">
            <x v="3"/>
          </reference>
        </references>
      </pivotArea>
    </format>
    <format dxfId="63379">
      <pivotArea dataOnly="0" labelOnly="1" outline="0" fieldPosition="0">
        <references count="6">
          <reference field="0" count="1" selected="0">
            <x v="1339"/>
          </reference>
          <reference field="5" count="1" selected="0">
            <x v="1407"/>
          </reference>
          <reference field="10" count="1" selected="0">
            <x v="1330"/>
          </reference>
          <reference field="11" count="1" selected="0">
            <x v="5"/>
          </reference>
          <reference field="13" count="1">
            <x v="4"/>
          </reference>
          <reference field="31" count="1" selected="0">
            <x v="3"/>
          </reference>
        </references>
      </pivotArea>
    </format>
    <format dxfId="63378">
      <pivotArea dataOnly="0" labelOnly="1" outline="0" fieldPosition="0">
        <references count="6">
          <reference field="0" count="1" selected="0">
            <x v="1348"/>
          </reference>
          <reference field="5" count="1" selected="0">
            <x v="1417"/>
          </reference>
          <reference field="10" count="1" selected="0">
            <x v="1339"/>
          </reference>
          <reference field="11" count="1" selected="0">
            <x v="4"/>
          </reference>
          <reference field="13" count="1">
            <x v="3"/>
          </reference>
          <reference field="31" count="1" selected="0">
            <x v="3"/>
          </reference>
        </references>
      </pivotArea>
    </format>
    <format dxfId="63377">
      <pivotArea dataOnly="0" labelOnly="1" outline="0" fieldPosition="0">
        <references count="6">
          <reference field="0" count="1" selected="0">
            <x v="1362"/>
          </reference>
          <reference field="5" count="1" selected="0">
            <x v="1436"/>
          </reference>
          <reference field="10" count="1" selected="0">
            <x v="1353"/>
          </reference>
          <reference field="11" count="1" selected="0">
            <x v="5"/>
          </reference>
          <reference field="13" count="1">
            <x v="4"/>
          </reference>
          <reference field="31" count="1" selected="0">
            <x v="3"/>
          </reference>
        </references>
      </pivotArea>
    </format>
    <format dxfId="63376">
      <pivotArea dataOnly="0" labelOnly="1" outline="0" fieldPosition="0">
        <references count="6">
          <reference field="0" count="1" selected="0">
            <x v="1363"/>
          </reference>
          <reference field="5" count="1" selected="0">
            <x v="1437"/>
          </reference>
          <reference field="10" count="1" selected="0">
            <x v="1354"/>
          </reference>
          <reference field="11" count="1" selected="0">
            <x v="3"/>
          </reference>
          <reference field="13" count="1">
            <x v="2"/>
          </reference>
          <reference field="31" count="1" selected="0">
            <x v="3"/>
          </reference>
        </references>
      </pivotArea>
    </format>
    <format dxfId="63375">
      <pivotArea dataOnly="0" labelOnly="1" outline="0" fieldPosition="0">
        <references count="6">
          <reference field="0" count="1" selected="0">
            <x v="1364"/>
          </reference>
          <reference field="5" count="1" selected="0">
            <x v="1438"/>
          </reference>
          <reference field="10" count="1" selected="0">
            <x v="1355"/>
          </reference>
          <reference field="11" count="1" selected="0">
            <x v="5"/>
          </reference>
          <reference field="13" count="1">
            <x v="4"/>
          </reference>
          <reference field="31" count="1" selected="0">
            <x v="3"/>
          </reference>
        </references>
      </pivotArea>
    </format>
    <format dxfId="63374">
      <pivotArea dataOnly="0" labelOnly="1" outline="0" fieldPosition="0">
        <references count="6">
          <reference field="0" count="1" selected="0">
            <x v="1373"/>
          </reference>
          <reference field="5" count="1" selected="0">
            <x v="1447"/>
          </reference>
          <reference field="10" count="1" selected="0">
            <x v="1364"/>
          </reference>
          <reference field="11" count="1" selected="0">
            <x v="3"/>
          </reference>
          <reference field="13" count="1">
            <x v="2"/>
          </reference>
          <reference field="31" count="1" selected="0">
            <x v="3"/>
          </reference>
        </references>
      </pivotArea>
    </format>
    <format dxfId="63373">
      <pivotArea dataOnly="0" labelOnly="1" outline="0" fieldPosition="0">
        <references count="6">
          <reference field="0" count="1" selected="0">
            <x v="1375"/>
          </reference>
          <reference field="5" count="1" selected="0">
            <x v="1449"/>
          </reference>
          <reference field="10" count="1" selected="0">
            <x v="1366"/>
          </reference>
          <reference field="11" count="1" selected="0">
            <x v="5"/>
          </reference>
          <reference field="13" count="1">
            <x v="4"/>
          </reference>
          <reference field="31" count="1" selected="0">
            <x v="3"/>
          </reference>
        </references>
      </pivotArea>
    </format>
    <format dxfId="63372">
      <pivotArea dataOnly="0" labelOnly="1" outline="0" fieldPosition="0">
        <references count="6">
          <reference field="0" count="1" selected="0">
            <x v="1377"/>
          </reference>
          <reference field="5" count="1" selected="0">
            <x v="1451"/>
          </reference>
          <reference field="10" count="1" selected="0">
            <x v="1368"/>
          </reference>
          <reference field="11" count="1" selected="0">
            <x v="4"/>
          </reference>
          <reference field="13" count="1">
            <x v="3"/>
          </reference>
          <reference field="31" count="1" selected="0">
            <x v="3"/>
          </reference>
        </references>
      </pivotArea>
    </format>
    <format dxfId="63371">
      <pivotArea dataOnly="0" labelOnly="1" outline="0" fieldPosition="0">
        <references count="6">
          <reference field="0" count="1" selected="0">
            <x v="1380"/>
          </reference>
          <reference field="5" count="1" selected="0">
            <x v="1454"/>
          </reference>
          <reference field="10" count="1" selected="0">
            <x v="1371"/>
          </reference>
          <reference field="11" count="1" selected="0">
            <x v="5"/>
          </reference>
          <reference field="13" count="1">
            <x v="4"/>
          </reference>
          <reference field="31" count="1" selected="0">
            <x v="3"/>
          </reference>
        </references>
      </pivotArea>
    </format>
    <format dxfId="63370">
      <pivotArea dataOnly="0" labelOnly="1" outline="0" fieldPosition="0">
        <references count="6">
          <reference field="0" count="1" selected="0">
            <x v="1434"/>
          </reference>
          <reference field="5" count="1" selected="0">
            <x v="1531"/>
          </reference>
          <reference field="10" count="1" selected="0">
            <x v="1426"/>
          </reference>
          <reference field="11" count="1" selected="0">
            <x v="6"/>
          </reference>
          <reference field="13" count="1">
            <x v="5"/>
          </reference>
          <reference field="31" count="1" selected="0">
            <x v="3"/>
          </reference>
        </references>
      </pivotArea>
    </format>
    <format dxfId="63369">
      <pivotArea dataOnly="0" labelOnly="1" outline="0" fieldPosition="0">
        <references count="6">
          <reference field="0" count="1" selected="0">
            <x v="1436"/>
          </reference>
          <reference field="5" count="1" selected="0">
            <x v="1533"/>
          </reference>
          <reference field="10" count="1" selected="0">
            <x v="1428"/>
          </reference>
          <reference field="11" count="1" selected="0">
            <x v="5"/>
          </reference>
          <reference field="13" count="1">
            <x v="4"/>
          </reference>
          <reference field="31" count="1" selected="0">
            <x v="3"/>
          </reference>
        </references>
      </pivotArea>
    </format>
    <format dxfId="63368">
      <pivotArea dataOnly="0" labelOnly="1" outline="0" fieldPosition="0">
        <references count="6">
          <reference field="0" count="1" selected="0">
            <x v="1438"/>
          </reference>
          <reference field="5" count="1" selected="0">
            <x v="1535"/>
          </reference>
          <reference field="10" count="1" selected="0">
            <x v="1430"/>
          </reference>
          <reference field="11" count="1" selected="0">
            <x v="0"/>
          </reference>
          <reference field="13" count="1">
            <x v="0"/>
          </reference>
          <reference field="31" count="1" selected="0">
            <x v="3"/>
          </reference>
        </references>
      </pivotArea>
    </format>
    <format dxfId="63367">
      <pivotArea dataOnly="0" labelOnly="1" outline="0" fieldPosition="0">
        <references count="6">
          <reference field="0" count="1" selected="0">
            <x v="1439"/>
          </reference>
          <reference field="5" count="1" selected="0">
            <x v="1537"/>
          </reference>
          <reference field="10" count="1" selected="0">
            <x v="1431"/>
          </reference>
          <reference field="11" count="1" selected="0">
            <x v="5"/>
          </reference>
          <reference field="13" count="1">
            <x v="4"/>
          </reference>
          <reference field="31" count="1" selected="0">
            <x v="3"/>
          </reference>
        </references>
      </pivotArea>
    </format>
    <format dxfId="63366">
      <pivotArea dataOnly="0" labelOnly="1" outline="0" fieldPosition="0">
        <references count="6">
          <reference field="0" count="1" selected="0">
            <x v="1443"/>
          </reference>
          <reference field="5" count="1" selected="0">
            <x v="1543"/>
          </reference>
          <reference field="10" count="1" selected="0">
            <x v="1435"/>
          </reference>
          <reference field="11" count="1" selected="0">
            <x v="0"/>
          </reference>
          <reference field="13" count="1">
            <x v="0"/>
          </reference>
          <reference field="31" count="1" selected="0">
            <x v="3"/>
          </reference>
        </references>
      </pivotArea>
    </format>
    <format dxfId="63365">
      <pivotArea dataOnly="0" labelOnly="1" outline="0" fieldPosition="0">
        <references count="6">
          <reference field="0" count="1" selected="0">
            <x v="1444"/>
          </reference>
          <reference field="5" count="1" selected="0">
            <x v="1544"/>
          </reference>
          <reference field="10" count="1" selected="0">
            <x v="1436"/>
          </reference>
          <reference field="11" count="1" selected="0">
            <x v="5"/>
          </reference>
          <reference field="13" count="1">
            <x v="4"/>
          </reference>
          <reference field="31" count="1" selected="0">
            <x v="3"/>
          </reference>
        </references>
      </pivotArea>
    </format>
    <format dxfId="63364">
      <pivotArea dataOnly="0" labelOnly="1" outline="0" fieldPosition="0">
        <references count="6">
          <reference field="0" count="1" selected="0">
            <x v="1447"/>
          </reference>
          <reference field="5" count="1" selected="0">
            <x v="1547"/>
          </reference>
          <reference field="10" count="1" selected="0">
            <x v="1439"/>
          </reference>
          <reference field="11" count="1" selected="0">
            <x v="6"/>
          </reference>
          <reference field="13" count="1">
            <x v="5"/>
          </reference>
          <reference field="31" count="1" selected="0">
            <x v="3"/>
          </reference>
        </references>
      </pivotArea>
    </format>
    <format dxfId="63363">
      <pivotArea dataOnly="0" labelOnly="1" outline="0" fieldPosition="0">
        <references count="6">
          <reference field="0" count="1" selected="0">
            <x v="1449"/>
          </reference>
          <reference field="5" count="1" selected="0">
            <x v="1549"/>
          </reference>
          <reference field="10" count="1" selected="0">
            <x v="1441"/>
          </reference>
          <reference field="11" count="1" selected="0">
            <x v="5"/>
          </reference>
          <reference field="13" count="1">
            <x v="4"/>
          </reference>
          <reference field="31" count="1" selected="0">
            <x v="3"/>
          </reference>
        </references>
      </pivotArea>
    </format>
    <format dxfId="63362">
      <pivotArea dataOnly="0" labelOnly="1" outline="0" fieldPosition="0">
        <references count="6">
          <reference field="0" count="1" selected="0">
            <x v="1456"/>
          </reference>
          <reference field="5" count="1" selected="0">
            <x v="1558"/>
          </reference>
          <reference field="10" count="1" selected="0">
            <x v="1448"/>
          </reference>
          <reference field="11" count="1" selected="0">
            <x v="3"/>
          </reference>
          <reference field="13" count="1">
            <x v="2"/>
          </reference>
          <reference field="31" count="1" selected="0">
            <x v="3"/>
          </reference>
        </references>
      </pivotArea>
    </format>
    <format dxfId="63361">
      <pivotArea dataOnly="0" labelOnly="1" outline="0" fieldPosition="0">
        <references count="6">
          <reference field="0" count="1" selected="0">
            <x v="1458"/>
          </reference>
          <reference field="5" count="1" selected="0">
            <x v="1560"/>
          </reference>
          <reference field="10" count="1" selected="0">
            <x v="1450"/>
          </reference>
          <reference field="11" count="1" selected="0">
            <x v="5"/>
          </reference>
          <reference field="13" count="1">
            <x v="4"/>
          </reference>
          <reference field="31" count="1" selected="0">
            <x v="3"/>
          </reference>
        </references>
      </pivotArea>
    </format>
    <format dxfId="63360">
      <pivotArea dataOnly="0" labelOnly="1" outline="0" fieldPosition="0">
        <references count="6">
          <reference field="0" count="1" selected="0">
            <x v="1459"/>
          </reference>
          <reference field="5" count="1" selected="0">
            <x v="1561"/>
          </reference>
          <reference field="10" count="1" selected="0">
            <x v="1451"/>
          </reference>
          <reference field="11" count="1" selected="0">
            <x v="0"/>
          </reference>
          <reference field="13" count="1">
            <x v="0"/>
          </reference>
          <reference field="31" count="1" selected="0">
            <x v="3"/>
          </reference>
        </references>
      </pivotArea>
    </format>
    <format dxfId="63359">
      <pivotArea dataOnly="0" labelOnly="1" outline="0" fieldPosition="0">
        <references count="6">
          <reference field="0" count="1" selected="0">
            <x v="1460"/>
          </reference>
          <reference field="5" count="1" selected="0">
            <x v="1564"/>
          </reference>
          <reference field="10" count="1" selected="0">
            <x v="1452"/>
          </reference>
          <reference field="11" count="1" selected="0">
            <x v="5"/>
          </reference>
          <reference field="13" count="1">
            <x v="4"/>
          </reference>
          <reference field="31" count="1" selected="0">
            <x v="3"/>
          </reference>
        </references>
      </pivotArea>
    </format>
    <format dxfId="63358">
      <pivotArea dataOnly="0" labelOnly="1" outline="0" fieldPosition="0">
        <references count="6">
          <reference field="0" count="1" selected="0">
            <x v="1469"/>
          </reference>
          <reference field="5" count="1" selected="0">
            <x v="1584"/>
          </reference>
          <reference field="10" count="1" selected="0">
            <x v="1460"/>
          </reference>
          <reference field="11" count="1" selected="0">
            <x v="6"/>
          </reference>
          <reference field="13" count="1">
            <x v="5"/>
          </reference>
          <reference field="31" count="1" selected="0">
            <x v="3"/>
          </reference>
        </references>
      </pivotArea>
    </format>
    <format dxfId="63357">
      <pivotArea dataOnly="0" labelOnly="1" outline="0" fieldPosition="0">
        <references count="6">
          <reference field="0" count="1" selected="0">
            <x v="1470"/>
          </reference>
          <reference field="5" count="1" selected="0">
            <x v="1585"/>
          </reference>
          <reference field="10" count="1" selected="0">
            <x v="1461"/>
          </reference>
          <reference field="11" count="1" selected="0">
            <x v="4"/>
          </reference>
          <reference field="13" count="1">
            <x v="3"/>
          </reference>
          <reference field="31" count="1" selected="0">
            <x v="3"/>
          </reference>
        </references>
      </pivotArea>
    </format>
    <format dxfId="63356">
      <pivotArea dataOnly="0" labelOnly="1" outline="0" fieldPosition="0">
        <references count="6">
          <reference field="0" count="1" selected="0">
            <x v="1471"/>
          </reference>
          <reference field="5" count="1" selected="0">
            <x v="1586"/>
          </reference>
          <reference field="10" count="1" selected="0">
            <x v="1462"/>
          </reference>
          <reference field="11" count="1" selected="0">
            <x v="3"/>
          </reference>
          <reference field="13" count="1">
            <x v="2"/>
          </reference>
          <reference field="31" count="1" selected="0">
            <x v="3"/>
          </reference>
        </references>
      </pivotArea>
    </format>
    <format dxfId="63355">
      <pivotArea dataOnly="0" labelOnly="1" outline="0" fieldPosition="0">
        <references count="6">
          <reference field="0" count="1" selected="0">
            <x v="1474"/>
          </reference>
          <reference field="5" count="1" selected="0">
            <x v="1589"/>
          </reference>
          <reference field="10" count="1" selected="0">
            <x v="1465"/>
          </reference>
          <reference field="11" count="1" selected="0">
            <x v="5"/>
          </reference>
          <reference field="13" count="1">
            <x v="4"/>
          </reference>
          <reference field="31" count="1" selected="0">
            <x v="3"/>
          </reference>
        </references>
      </pivotArea>
    </format>
    <format dxfId="63354">
      <pivotArea dataOnly="0" labelOnly="1" outline="0" fieldPosition="0">
        <references count="6">
          <reference field="0" count="1" selected="0">
            <x v="1478"/>
          </reference>
          <reference field="5" count="1" selected="0">
            <x v="1593"/>
          </reference>
          <reference field="10" count="1" selected="0">
            <x v="1469"/>
          </reference>
          <reference field="11" count="1" selected="0">
            <x v="0"/>
          </reference>
          <reference field="13" count="1">
            <x v="0"/>
          </reference>
          <reference field="31" count="1" selected="0">
            <x v="3"/>
          </reference>
        </references>
      </pivotArea>
    </format>
    <format dxfId="63353">
      <pivotArea dataOnly="0" labelOnly="1" outline="0" fieldPosition="0">
        <references count="6">
          <reference field="0" count="1" selected="0">
            <x v="1482"/>
          </reference>
          <reference field="5" count="1" selected="0">
            <x v="1597"/>
          </reference>
          <reference field="10" count="1" selected="0">
            <x v="1473"/>
          </reference>
          <reference field="11" count="1" selected="0">
            <x v="1"/>
          </reference>
          <reference field="13" count="1">
            <x v="1"/>
          </reference>
          <reference field="31" count="1" selected="0">
            <x v="3"/>
          </reference>
        </references>
      </pivotArea>
    </format>
    <format dxfId="63352">
      <pivotArea dataOnly="0" labelOnly="1" outline="0" fieldPosition="0">
        <references count="6">
          <reference field="0" count="1" selected="0">
            <x v="1483"/>
          </reference>
          <reference field="5" count="1" selected="0">
            <x v="1598"/>
          </reference>
          <reference field="10" count="1" selected="0">
            <x v="405"/>
          </reference>
          <reference field="11" count="1" selected="0">
            <x v="5"/>
          </reference>
          <reference field="13" count="1">
            <x v="4"/>
          </reference>
          <reference field="31" count="1" selected="0">
            <x v="3"/>
          </reference>
        </references>
      </pivotArea>
    </format>
    <format dxfId="63351">
      <pivotArea dataOnly="0" labelOnly="1" outline="0" fieldPosition="0">
        <references count="6">
          <reference field="0" count="1" selected="0">
            <x v="1485"/>
          </reference>
          <reference field="5" count="1" selected="0">
            <x v="1600"/>
          </reference>
          <reference field="10" count="1" selected="0">
            <x v="1475"/>
          </reference>
          <reference field="11" count="1" selected="0">
            <x v="6"/>
          </reference>
          <reference field="13" count="1">
            <x v="5"/>
          </reference>
          <reference field="31" count="1" selected="0">
            <x v="3"/>
          </reference>
        </references>
      </pivotArea>
    </format>
    <format dxfId="63350">
      <pivotArea dataOnly="0" labelOnly="1" outline="0" fieldPosition="0">
        <references count="6">
          <reference field="0" count="1" selected="0">
            <x v="1486"/>
          </reference>
          <reference field="5" count="1" selected="0">
            <x v="1601"/>
          </reference>
          <reference field="10" count="1" selected="0">
            <x v="1476"/>
          </reference>
          <reference field="11" count="1" selected="0">
            <x v="5"/>
          </reference>
          <reference field="13" count="1">
            <x v="4"/>
          </reference>
          <reference field="31" count="1" selected="0">
            <x v="3"/>
          </reference>
        </references>
      </pivotArea>
    </format>
    <format dxfId="63349">
      <pivotArea dataOnly="0" labelOnly="1" outline="0" fieldPosition="0">
        <references count="6">
          <reference field="0" count="1" selected="0">
            <x v="1487"/>
          </reference>
          <reference field="5" count="1" selected="0">
            <x v="1387"/>
          </reference>
          <reference field="10" count="1" selected="0">
            <x v="1477"/>
          </reference>
          <reference field="11" count="1" selected="0">
            <x v="0"/>
          </reference>
          <reference field="13" count="1">
            <x v="0"/>
          </reference>
          <reference field="31" count="1" selected="0">
            <x v="3"/>
          </reference>
        </references>
      </pivotArea>
    </format>
    <format dxfId="63348">
      <pivotArea dataOnly="0" labelOnly="1" outline="0" fieldPosition="0">
        <references count="6">
          <reference field="0" count="1" selected="0">
            <x v="1488"/>
          </reference>
          <reference field="5" count="1" selected="0">
            <x v="1602"/>
          </reference>
          <reference field="10" count="1" selected="0">
            <x v="1478"/>
          </reference>
          <reference field="11" count="1" selected="0">
            <x v="5"/>
          </reference>
          <reference field="13" count="1">
            <x v="4"/>
          </reference>
          <reference field="31" count="1" selected="0">
            <x v="3"/>
          </reference>
        </references>
      </pivotArea>
    </format>
    <format dxfId="63347">
      <pivotArea dataOnly="0" labelOnly="1" outline="0" fieldPosition="0">
        <references count="6">
          <reference field="0" count="1" selected="0">
            <x v="1489"/>
          </reference>
          <reference field="5" count="1" selected="0">
            <x v="1603"/>
          </reference>
          <reference field="10" count="1" selected="0">
            <x v="1479"/>
          </reference>
          <reference field="11" count="1" selected="0">
            <x v="0"/>
          </reference>
          <reference field="13" count="1">
            <x v="0"/>
          </reference>
          <reference field="31" count="1" selected="0">
            <x v="3"/>
          </reference>
        </references>
      </pivotArea>
    </format>
    <format dxfId="63346">
      <pivotArea dataOnly="0" labelOnly="1" outline="0" fieldPosition="0">
        <references count="6">
          <reference field="0" count="1" selected="0">
            <x v="1490"/>
          </reference>
          <reference field="5" count="1" selected="0">
            <x v="1604"/>
          </reference>
          <reference field="10" count="1" selected="0">
            <x v="1480"/>
          </reference>
          <reference field="11" count="1" selected="0">
            <x v="3"/>
          </reference>
          <reference field="13" count="1">
            <x v="2"/>
          </reference>
          <reference field="31" count="1" selected="0">
            <x v="3"/>
          </reference>
        </references>
      </pivotArea>
    </format>
    <format dxfId="63345">
      <pivotArea dataOnly="0" labelOnly="1" outline="0" fieldPosition="0">
        <references count="6">
          <reference field="0" count="1" selected="0">
            <x v="1491"/>
          </reference>
          <reference field="5" count="1" selected="0">
            <x v="1605"/>
          </reference>
          <reference field="10" count="1" selected="0">
            <x v="1481"/>
          </reference>
          <reference field="11" count="1" selected="0">
            <x v="5"/>
          </reference>
          <reference field="13" count="1">
            <x v="4"/>
          </reference>
          <reference field="31" count="1" selected="0">
            <x v="3"/>
          </reference>
        </references>
      </pivotArea>
    </format>
    <format dxfId="63344">
      <pivotArea dataOnly="0" labelOnly="1" outline="0" fieldPosition="0">
        <references count="6">
          <reference field="0" count="1" selected="0">
            <x v="1492"/>
          </reference>
          <reference field="5" count="1" selected="0">
            <x v="1606"/>
          </reference>
          <reference field="10" count="1" selected="0">
            <x v="1482"/>
          </reference>
          <reference field="11" count="1" selected="0">
            <x v="3"/>
          </reference>
          <reference field="13" count="1">
            <x v="2"/>
          </reference>
          <reference field="31" count="1" selected="0">
            <x v="3"/>
          </reference>
        </references>
      </pivotArea>
    </format>
    <format dxfId="63343">
      <pivotArea dataOnly="0" labelOnly="1" outline="0" fieldPosition="0">
        <references count="6">
          <reference field="0" count="1" selected="0">
            <x v="1493"/>
          </reference>
          <reference field="5" count="1" selected="0">
            <x v="1607"/>
          </reference>
          <reference field="10" count="1" selected="0">
            <x v="1483"/>
          </reference>
          <reference field="11" count="1" selected="0">
            <x v="5"/>
          </reference>
          <reference field="13" count="1">
            <x v="4"/>
          </reference>
          <reference field="31" count="1" selected="0">
            <x v="3"/>
          </reference>
        </references>
      </pivotArea>
    </format>
    <format dxfId="63342">
      <pivotArea dataOnly="0" labelOnly="1" outline="0" fieldPosition="0">
        <references count="6">
          <reference field="0" count="1" selected="0">
            <x v="1495"/>
          </reference>
          <reference field="5" count="1" selected="0">
            <x v="1609"/>
          </reference>
          <reference field="10" count="1" selected="0">
            <x v="1485"/>
          </reference>
          <reference field="11" count="1" selected="0">
            <x v="3"/>
          </reference>
          <reference field="13" count="1">
            <x v="2"/>
          </reference>
          <reference field="31" count="1" selected="0">
            <x v="3"/>
          </reference>
        </references>
      </pivotArea>
    </format>
    <format dxfId="63341">
      <pivotArea dataOnly="0" labelOnly="1" outline="0" fieldPosition="0">
        <references count="6">
          <reference field="0" count="1" selected="0">
            <x v="1498"/>
          </reference>
          <reference field="5" count="1" selected="0">
            <x v="1612"/>
          </reference>
          <reference field="10" count="1" selected="0">
            <x v="1488"/>
          </reference>
          <reference field="11" count="1" selected="0">
            <x v="5"/>
          </reference>
          <reference field="13" count="1">
            <x v="4"/>
          </reference>
          <reference field="31" count="1" selected="0">
            <x v="3"/>
          </reference>
        </references>
      </pivotArea>
    </format>
    <format dxfId="63340">
      <pivotArea dataOnly="0" labelOnly="1" outline="0" fieldPosition="0">
        <references count="6">
          <reference field="0" count="1" selected="0">
            <x v="1500"/>
          </reference>
          <reference field="5" count="1" selected="0">
            <x v="1614"/>
          </reference>
          <reference field="10" count="1" selected="0">
            <x v="1490"/>
          </reference>
          <reference field="11" count="1" selected="0">
            <x v="1"/>
          </reference>
          <reference field="13" count="1">
            <x v="1"/>
          </reference>
          <reference field="31" count="1" selected="0">
            <x v="3"/>
          </reference>
        </references>
      </pivotArea>
    </format>
    <format dxfId="63339">
      <pivotArea dataOnly="0" labelOnly="1" outline="0" fieldPosition="0">
        <references count="6">
          <reference field="0" count="1" selected="0">
            <x v="1502"/>
          </reference>
          <reference field="5" count="1" selected="0">
            <x v="1616"/>
          </reference>
          <reference field="10" count="1" selected="0">
            <x v="1492"/>
          </reference>
          <reference field="11" count="1" selected="0">
            <x v="5"/>
          </reference>
          <reference field="13" count="1">
            <x v="4"/>
          </reference>
          <reference field="31" count="1" selected="0">
            <x v="3"/>
          </reference>
        </references>
      </pivotArea>
    </format>
    <format dxfId="63338">
      <pivotArea dataOnly="0" labelOnly="1" outline="0" fieldPosition="0">
        <references count="6">
          <reference field="0" count="1" selected="0">
            <x v="1504"/>
          </reference>
          <reference field="5" count="1" selected="0">
            <x v="1618"/>
          </reference>
          <reference field="10" count="1" selected="0">
            <x v="1494"/>
          </reference>
          <reference field="11" count="1" selected="0">
            <x v="0"/>
          </reference>
          <reference field="13" count="1">
            <x v="0"/>
          </reference>
          <reference field="31" count="1" selected="0">
            <x v="3"/>
          </reference>
        </references>
      </pivotArea>
    </format>
    <format dxfId="63337">
      <pivotArea dataOnly="0" labelOnly="1" outline="0" fieldPosition="0">
        <references count="6">
          <reference field="0" count="1" selected="0">
            <x v="1505"/>
          </reference>
          <reference field="5" count="1" selected="0">
            <x v="1619"/>
          </reference>
          <reference field="10" count="1" selected="0">
            <x v="1495"/>
          </reference>
          <reference field="11" count="1" selected="0">
            <x v="5"/>
          </reference>
          <reference field="13" count="1">
            <x v="4"/>
          </reference>
          <reference field="31" count="1" selected="0">
            <x v="3"/>
          </reference>
        </references>
      </pivotArea>
    </format>
    <format dxfId="63336">
      <pivotArea dataOnly="0" labelOnly="1" outline="0" fieldPosition="0">
        <references count="6">
          <reference field="0" count="1" selected="0">
            <x v="1506"/>
          </reference>
          <reference field="5" count="1" selected="0">
            <x v="1620"/>
          </reference>
          <reference field="10" count="1" selected="0">
            <x v="1496"/>
          </reference>
          <reference field="11" count="1" selected="0">
            <x v="3"/>
          </reference>
          <reference field="13" count="1">
            <x v="2"/>
          </reference>
          <reference field="31" count="1" selected="0">
            <x v="3"/>
          </reference>
        </references>
      </pivotArea>
    </format>
    <format dxfId="63335">
      <pivotArea dataOnly="0" labelOnly="1" outline="0" fieldPosition="0">
        <references count="6">
          <reference field="0" count="1" selected="0">
            <x v="1507"/>
          </reference>
          <reference field="5" count="1" selected="0">
            <x v="1621"/>
          </reference>
          <reference field="10" count="1" selected="0">
            <x v="1497"/>
          </reference>
          <reference field="11" count="1" selected="0">
            <x v="0"/>
          </reference>
          <reference field="13" count="1">
            <x v="0"/>
          </reference>
          <reference field="31" count="1" selected="0">
            <x v="3"/>
          </reference>
        </references>
      </pivotArea>
    </format>
    <format dxfId="63334">
      <pivotArea dataOnly="0" labelOnly="1" outline="0" fieldPosition="0">
        <references count="6">
          <reference field="0" count="1" selected="0">
            <x v="1508"/>
          </reference>
          <reference field="5" count="1" selected="0">
            <x v="1622"/>
          </reference>
          <reference field="10" count="1" selected="0">
            <x v="1498"/>
          </reference>
          <reference field="11" count="1" selected="0">
            <x v="5"/>
          </reference>
          <reference field="13" count="1">
            <x v="4"/>
          </reference>
          <reference field="31" count="1" selected="0">
            <x v="3"/>
          </reference>
        </references>
      </pivotArea>
    </format>
    <format dxfId="63333">
      <pivotArea dataOnly="0" labelOnly="1" outline="0" fieldPosition="0">
        <references count="6">
          <reference field="0" count="1" selected="0">
            <x v="1509"/>
          </reference>
          <reference field="5" count="1" selected="0">
            <x v="1623"/>
          </reference>
          <reference field="10" count="1" selected="0">
            <x v="1499"/>
          </reference>
          <reference field="11" count="1" selected="0">
            <x v="3"/>
          </reference>
          <reference field="13" count="1">
            <x v="2"/>
          </reference>
          <reference field="31" count="1" selected="0">
            <x v="3"/>
          </reference>
        </references>
      </pivotArea>
    </format>
    <format dxfId="63332">
      <pivotArea dataOnly="0" labelOnly="1" outline="0" fieldPosition="0">
        <references count="6">
          <reference field="0" count="1" selected="0">
            <x v="1510"/>
          </reference>
          <reference field="5" count="1" selected="0">
            <x v="1624"/>
          </reference>
          <reference field="10" count="1" selected="0">
            <x v="1500"/>
          </reference>
          <reference field="11" count="1" selected="0">
            <x v="0"/>
          </reference>
          <reference field="13" count="1">
            <x v="0"/>
          </reference>
          <reference field="31" count="1" selected="0">
            <x v="3"/>
          </reference>
        </references>
      </pivotArea>
    </format>
    <format dxfId="63331">
      <pivotArea dataOnly="0" labelOnly="1" outline="0" fieldPosition="0">
        <references count="6">
          <reference field="0" count="1" selected="0">
            <x v="1511"/>
          </reference>
          <reference field="5" count="1" selected="0">
            <x v="1625"/>
          </reference>
          <reference field="10" count="1" selected="0">
            <x v="1501"/>
          </reference>
          <reference field="11" count="1" selected="0">
            <x v="5"/>
          </reference>
          <reference field="13" count="1">
            <x v="4"/>
          </reference>
          <reference field="31" count="1" selected="0">
            <x v="3"/>
          </reference>
        </references>
      </pivotArea>
    </format>
    <format dxfId="63330">
      <pivotArea dataOnly="0" labelOnly="1" outline="0" fieldPosition="0">
        <references count="6">
          <reference field="0" count="1" selected="0">
            <x v="1513"/>
          </reference>
          <reference field="5" count="1" selected="0">
            <x v="1627"/>
          </reference>
          <reference field="10" count="1" selected="0">
            <x v="1503"/>
          </reference>
          <reference field="11" count="1" selected="0">
            <x v="3"/>
          </reference>
          <reference field="13" count="1">
            <x v="2"/>
          </reference>
          <reference field="31" count="1" selected="0">
            <x v="3"/>
          </reference>
        </references>
      </pivotArea>
    </format>
    <format dxfId="63329">
      <pivotArea dataOnly="0" labelOnly="1" outline="0" fieldPosition="0">
        <references count="6">
          <reference field="0" count="1" selected="0">
            <x v="1514"/>
          </reference>
          <reference field="5" count="1" selected="0">
            <x v="1628"/>
          </reference>
          <reference field="10" count="1" selected="0">
            <x v="1504"/>
          </reference>
          <reference field="11" count="1" selected="0">
            <x v="5"/>
          </reference>
          <reference field="13" count="1">
            <x v="4"/>
          </reference>
          <reference field="31" count="1" selected="0">
            <x v="3"/>
          </reference>
        </references>
      </pivotArea>
    </format>
    <format dxfId="63328">
      <pivotArea dataOnly="0" labelOnly="1" outline="0" fieldPosition="0">
        <references count="6">
          <reference field="0" count="1" selected="0">
            <x v="1517"/>
          </reference>
          <reference field="5" count="1" selected="0">
            <x v="1631"/>
          </reference>
          <reference field="10" count="1" selected="0">
            <x v="1507"/>
          </reference>
          <reference field="11" count="1" selected="0">
            <x v="3"/>
          </reference>
          <reference field="13" count="1">
            <x v="2"/>
          </reference>
          <reference field="31" count="1" selected="0">
            <x v="3"/>
          </reference>
        </references>
      </pivotArea>
    </format>
    <format dxfId="63327">
      <pivotArea dataOnly="0" labelOnly="1" outline="0" fieldPosition="0">
        <references count="6">
          <reference field="0" count="1" selected="0">
            <x v="1518"/>
          </reference>
          <reference field="5" count="1" selected="0">
            <x v="1632"/>
          </reference>
          <reference field="10" count="1" selected="0">
            <x v="1508"/>
          </reference>
          <reference field="11" count="1" selected="0">
            <x v="5"/>
          </reference>
          <reference field="13" count="1">
            <x v="4"/>
          </reference>
          <reference field="31" count="1" selected="0">
            <x v="3"/>
          </reference>
        </references>
      </pivotArea>
    </format>
    <format dxfId="63326">
      <pivotArea dataOnly="0" labelOnly="1" outline="0" fieldPosition="0">
        <references count="6">
          <reference field="0" count="1" selected="0">
            <x v="1520"/>
          </reference>
          <reference field="5" count="1" selected="0">
            <x v="1634"/>
          </reference>
          <reference field="10" count="1" selected="0">
            <x v="1510"/>
          </reference>
          <reference field="11" count="1" selected="0">
            <x v="3"/>
          </reference>
          <reference field="13" count="1">
            <x v="2"/>
          </reference>
          <reference field="31" count="1" selected="0">
            <x v="3"/>
          </reference>
        </references>
      </pivotArea>
    </format>
    <format dxfId="63325">
      <pivotArea dataOnly="0" labelOnly="1" outline="0" fieldPosition="0">
        <references count="6">
          <reference field="0" count="1" selected="0">
            <x v="1522"/>
          </reference>
          <reference field="5" count="1" selected="0">
            <x v="1636"/>
          </reference>
          <reference field="10" count="1" selected="0">
            <x v="1512"/>
          </reference>
          <reference field="11" count="1" selected="0">
            <x v="5"/>
          </reference>
          <reference field="13" count="1">
            <x v="4"/>
          </reference>
          <reference field="31" count="1" selected="0">
            <x v="3"/>
          </reference>
        </references>
      </pivotArea>
    </format>
    <format dxfId="63324">
      <pivotArea dataOnly="0" labelOnly="1" outline="0" fieldPosition="0">
        <references count="6">
          <reference field="0" count="1" selected="0">
            <x v="1525"/>
          </reference>
          <reference field="5" count="1" selected="0">
            <x v="1639"/>
          </reference>
          <reference field="10" count="1" selected="0">
            <x v="1515"/>
          </reference>
          <reference field="11" count="1" selected="0">
            <x v="3"/>
          </reference>
          <reference field="13" count="1">
            <x v="2"/>
          </reference>
          <reference field="31" count="1" selected="0">
            <x v="3"/>
          </reference>
        </references>
      </pivotArea>
    </format>
    <format dxfId="63323">
      <pivotArea dataOnly="0" labelOnly="1" outline="0" fieldPosition="0">
        <references count="6">
          <reference field="0" count="1" selected="0">
            <x v="1526"/>
          </reference>
          <reference field="5" count="1" selected="0">
            <x v="1640"/>
          </reference>
          <reference field="10" count="1" selected="0">
            <x v="1516"/>
          </reference>
          <reference field="11" count="1" selected="0">
            <x v="4"/>
          </reference>
          <reference field="13" count="1">
            <x v="3"/>
          </reference>
          <reference field="31" count="1" selected="0">
            <x v="3"/>
          </reference>
        </references>
      </pivotArea>
    </format>
    <format dxfId="63322">
      <pivotArea dataOnly="0" labelOnly="1" outline="0" fieldPosition="0">
        <references count="6">
          <reference field="0" count="1" selected="0">
            <x v="1527"/>
          </reference>
          <reference field="5" count="1" selected="0">
            <x v="1641"/>
          </reference>
          <reference field="10" count="1" selected="0">
            <x v="1517"/>
          </reference>
          <reference field="11" count="1" selected="0">
            <x v="5"/>
          </reference>
          <reference field="13" count="1">
            <x v="4"/>
          </reference>
          <reference field="31" count="1" selected="0">
            <x v="3"/>
          </reference>
        </references>
      </pivotArea>
    </format>
    <format dxfId="63321">
      <pivotArea dataOnly="0" labelOnly="1" outline="0" fieldPosition="0">
        <references count="6">
          <reference field="0" count="1" selected="0">
            <x v="1529"/>
          </reference>
          <reference field="5" count="1" selected="0">
            <x v="1643"/>
          </reference>
          <reference field="10" count="1" selected="0">
            <x v="1519"/>
          </reference>
          <reference field="11" count="1" selected="0">
            <x v="1"/>
          </reference>
          <reference field="13" count="1">
            <x v="1"/>
          </reference>
          <reference field="31" count="1" selected="0">
            <x v="3"/>
          </reference>
        </references>
      </pivotArea>
    </format>
    <format dxfId="63320">
      <pivotArea dataOnly="0" labelOnly="1" outline="0" fieldPosition="0">
        <references count="6">
          <reference field="0" count="1" selected="0">
            <x v="1530"/>
          </reference>
          <reference field="5" count="1" selected="0">
            <x v="1644"/>
          </reference>
          <reference field="10" count="1" selected="0">
            <x v="1520"/>
          </reference>
          <reference field="11" count="1" selected="0">
            <x v="5"/>
          </reference>
          <reference field="13" count="1">
            <x v="4"/>
          </reference>
          <reference field="31" count="1" selected="0">
            <x v="3"/>
          </reference>
        </references>
      </pivotArea>
    </format>
    <format dxfId="63319">
      <pivotArea dataOnly="0" labelOnly="1" outline="0" fieldPosition="0">
        <references count="6">
          <reference field="0" count="1" selected="0">
            <x v="1531"/>
          </reference>
          <reference field="5" count="1" selected="0">
            <x v="1645"/>
          </reference>
          <reference field="10" count="1" selected="0">
            <x v="1521"/>
          </reference>
          <reference field="11" count="1" selected="0">
            <x v="3"/>
          </reference>
          <reference field="13" count="1">
            <x v="2"/>
          </reference>
          <reference field="31" count="1" selected="0">
            <x v="3"/>
          </reference>
        </references>
      </pivotArea>
    </format>
    <format dxfId="63318">
      <pivotArea dataOnly="0" labelOnly="1" outline="0" fieldPosition="0">
        <references count="6">
          <reference field="0" count="1" selected="0">
            <x v="1532"/>
          </reference>
          <reference field="5" count="1" selected="0">
            <x v="1646"/>
          </reference>
          <reference field="10" count="1" selected="0">
            <x v="1522"/>
          </reference>
          <reference field="11" count="1" selected="0">
            <x v="5"/>
          </reference>
          <reference field="13" count="1">
            <x v="4"/>
          </reference>
          <reference field="31" count="1" selected="0">
            <x v="3"/>
          </reference>
        </references>
      </pivotArea>
    </format>
    <format dxfId="63317">
      <pivotArea dataOnly="0" labelOnly="1" outline="0" fieldPosition="0">
        <references count="6">
          <reference field="0" count="1" selected="0">
            <x v="1539"/>
          </reference>
          <reference field="5" count="1" selected="0">
            <x v="1652"/>
          </reference>
          <reference field="10" count="1" selected="0">
            <x v="1529"/>
          </reference>
          <reference field="11" count="1" selected="0">
            <x v="3"/>
          </reference>
          <reference field="13" count="1">
            <x v="2"/>
          </reference>
          <reference field="31" count="1" selected="0">
            <x v="3"/>
          </reference>
        </references>
      </pivotArea>
    </format>
    <format dxfId="63316">
      <pivotArea dataOnly="0" labelOnly="1" outline="0" fieldPosition="0">
        <references count="6">
          <reference field="0" count="1" selected="0">
            <x v="1540"/>
          </reference>
          <reference field="5" count="1" selected="0">
            <x v="1653"/>
          </reference>
          <reference field="10" count="1" selected="0">
            <x v="1530"/>
          </reference>
          <reference field="11" count="1" selected="0">
            <x v="6"/>
          </reference>
          <reference field="13" count="1">
            <x v="5"/>
          </reference>
          <reference field="31" count="1" selected="0">
            <x v="3"/>
          </reference>
        </references>
      </pivotArea>
    </format>
    <format dxfId="63315">
      <pivotArea dataOnly="0" labelOnly="1" outline="0" fieldPosition="0">
        <references count="6">
          <reference field="0" count="1" selected="0">
            <x v="1541"/>
          </reference>
          <reference field="5" count="1" selected="0">
            <x v="1654"/>
          </reference>
          <reference field="10" count="1" selected="0">
            <x v="1531"/>
          </reference>
          <reference field="11" count="1" selected="0">
            <x v="5"/>
          </reference>
          <reference field="13" count="1">
            <x v="4"/>
          </reference>
          <reference field="31" count="1" selected="0">
            <x v="3"/>
          </reference>
        </references>
      </pivotArea>
    </format>
    <format dxfId="63314">
      <pivotArea dataOnly="0" labelOnly="1" outline="0" fieldPosition="0">
        <references count="6">
          <reference field="0" count="1" selected="0">
            <x v="1543"/>
          </reference>
          <reference field="5" count="1" selected="0">
            <x v="1656"/>
          </reference>
          <reference field="10" count="1" selected="0">
            <x v="1533"/>
          </reference>
          <reference field="11" count="1" selected="0">
            <x v="1"/>
          </reference>
          <reference field="13" count="1">
            <x v="1"/>
          </reference>
          <reference field="31" count="1" selected="0">
            <x v="3"/>
          </reference>
        </references>
      </pivotArea>
    </format>
    <format dxfId="63313">
      <pivotArea dataOnly="0" labelOnly="1" outline="0" fieldPosition="0">
        <references count="6">
          <reference field="0" count="1" selected="0">
            <x v="1554"/>
          </reference>
          <reference field="5" count="1" selected="0">
            <x v="1665"/>
          </reference>
          <reference field="10" count="1" selected="0">
            <x v="1544"/>
          </reference>
          <reference field="11" count="1" selected="0">
            <x v="5"/>
          </reference>
          <reference field="13" count="1">
            <x v="4"/>
          </reference>
          <reference field="31" count="1" selected="0">
            <x v="3"/>
          </reference>
        </references>
      </pivotArea>
    </format>
    <format dxfId="63312">
      <pivotArea dataOnly="0" labelOnly="1" outline="0" fieldPosition="0">
        <references count="6">
          <reference field="0" count="1" selected="0">
            <x v="1555"/>
          </reference>
          <reference field="5" count="1" selected="0">
            <x v="1666"/>
          </reference>
          <reference field="10" count="1" selected="0">
            <x v="1545"/>
          </reference>
          <reference field="11" count="1" selected="0">
            <x v="3"/>
          </reference>
          <reference field="13" count="1">
            <x v="2"/>
          </reference>
          <reference field="31" count="1" selected="0">
            <x v="3"/>
          </reference>
        </references>
      </pivotArea>
    </format>
    <format dxfId="63311">
      <pivotArea dataOnly="0" labelOnly="1" outline="0" fieldPosition="0">
        <references count="6">
          <reference field="0" count="1" selected="0">
            <x v="1556"/>
          </reference>
          <reference field="5" count="1" selected="0">
            <x v="1667"/>
          </reference>
          <reference field="10" count="1" selected="0">
            <x v="1546"/>
          </reference>
          <reference field="11" count="1" selected="0">
            <x v="5"/>
          </reference>
          <reference field="13" count="1">
            <x v="4"/>
          </reference>
          <reference field="31" count="1" selected="0">
            <x v="3"/>
          </reference>
        </references>
      </pivotArea>
    </format>
    <format dxfId="63310">
      <pivotArea dataOnly="0" labelOnly="1" outline="0" fieldPosition="0">
        <references count="6">
          <reference field="0" count="1" selected="0">
            <x v="1563"/>
          </reference>
          <reference field="5" count="1" selected="0">
            <x v="1675"/>
          </reference>
          <reference field="10" count="1" selected="0">
            <x v="1554"/>
          </reference>
          <reference field="11" count="1" selected="0">
            <x v="3"/>
          </reference>
          <reference field="13" count="1">
            <x v="2"/>
          </reference>
          <reference field="31" count="1" selected="0">
            <x v="3"/>
          </reference>
        </references>
      </pivotArea>
    </format>
    <format dxfId="63309">
      <pivotArea dataOnly="0" labelOnly="1" outline="0" fieldPosition="0">
        <references count="6">
          <reference field="0" count="1" selected="0">
            <x v="1564"/>
          </reference>
          <reference field="5" count="1" selected="0">
            <x v="1676"/>
          </reference>
          <reference field="10" count="1" selected="0">
            <x v="1555"/>
          </reference>
          <reference field="11" count="1" selected="0">
            <x v="5"/>
          </reference>
          <reference field="13" count="1">
            <x v="4"/>
          </reference>
          <reference field="31" count="1" selected="0">
            <x v="3"/>
          </reference>
        </references>
      </pivotArea>
    </format>
    <format dxfId="63308">
      <pivotArea dataOnly="0" labelOnly="1" outline="0" fieldPosition="0">
        <references count="6">
          <reference field="0" count="1" selected="0">
            <x v="1565"/>
          </reference>
          <reference field="5" count="1" selected="0">
            <x v="1677"/>
          </reference>
          <reference field="10" count="1" selected="0">
            <x v="1556"/>
          </reference>
          <reference field="11" count="1" selected="0">
            <x v="3"/>
          </reference>
          <reference field="13" count="1">
            <x v="2"/>
          </reference>
          <reference field="31" count="1" selected="0">
            <x v="3"/>
          </reference>
        </references>
      </pivotArea>
    </format>
    <format dxfId="63307">
      <pivotArea dataOnly="0" labelOnly="1" outline="0" fieldPosition="0">
        <references count="6">
          <reference field="0" count="1" selected="0">
            <x v="1566"/>
          </reference>
          <reference field="5" count="1" selected="0">
            <x v="1678"/>
          </reference>
          <reference field="10" count="1" selected="0">
            <x v="1557"/>
          </reference>
          <reference field="11" count="1" selected="0">
            <x v="5"/>
          </reference>
          <reference field="13" count="1">
            <x v="4"/>
          </reference>
          <reference field="31" count="1" selected="0">
            <x v="3"/>
          </reference>
        </references>
      </pivotArea>
    </format>
    <format dxfId="63306">
      <pivotArea dataOnly="0" labelOnly="1" outline="0" fieldPosition="0">
        <references count="6">
          <reference field="0" count="1" selected="0">
            <x v="1582"/>
          </reference>
          <reference field="5" count="1" selected="0">
            <x v="1696"/>
          </reference>
          <reference field="10" count="1" selected="0">
            <x v="1573"/>
          </reference>
          <reference field="11" count="1" selected="0">
            <x v="3"/>
          </reference>
          <reference field="13" count="1">
            <x v="2"/>
          </reference>
          <reference field="31" count="1" selected="0">
            <x v="3"/>
          </reference>
        </references>
      </pivotArea>
    </format>
    <format dxfId="63305">
      <pivotArea dataOnly="0" labelOnly="1" outline="0" fieldPosition="0">
        <references count="6">
          <reference field="0" count="1" selected="0">
            <x v="1583"/>
          </reference>
          <reference field="5" count="1" selected="0">
            <x v="1697"/>
          </reference>
          <reference field="10" count="1" selected="0">
            <x v="1574"/>
          </reference>
          <reference field="11" count="1" selected="0">
            <x v="5"/>
          </reference>
          <reference field="13" count="1">
            <x v="4"/>
          </reference>
          <reference field="31" count="1" selected="0">
            <x v="3"/>
          </reference>
        </references>
      </pivotArea>
    </format>
    <format dxfId="63304">
      <pivotArea dataOnly="0" labelOnly="1" outline="0" fieldPosition="0">
        <references count="6">
          <reference field="0" count="1" selected="0">
            <x v="1593"/>
          </reference>
          <reference field="5" count="1" selected="0">
            <x v="1712"/>
          </reference>
          <reference field="10" count="1" selected="0">
            <x v="1584"/>
          </reference>
          <reference field="11" count="1" selected="0">
            <x v="3"/>
          </reference>
          <reference field="13" count="1">
            <x v="2"/>
          </reference>
          <reference field="31" count="1" selected="0">
            <x v="3"/>
          </reference>
        </references>
      </pivotArea>
    </format>
    <format dxfId="63303">
      <pivotArea dataOnly="0" labelOnly="1" outline="0" fieldPosition="0">
        <references count="6">
          <reference field="0" count="1" selected="0">
            <x v="1594"/>
          </reference>
          <reference field="5" count="1" selected="0">
            <x v="1713"/>
          </reference>
          <reference field="10" count="1" selected="0">
            <x v="1585"/>
          </reference>
          <reference field="11" count="1" selected="0">
            <x v="5"/>
          </reference>
          <reference field="13" count="1">
            <x v="4"/>
          </reference>
          <reference field="31" count="1" selected="0">
            <x v="3"/>
          </reference>
        </references>
      </pivotArea>
    </format>
    <format dxfId="63302">
      <pivotArea dataOnly="0" labelOnly="1" outline="0" fieldPosition="0">
        <references count="6">
          <reference field="0" count="1" selected="0">
            <x v="1597"/>
          </reference>
          <reference field="5" count="1" selected="0">
            <x v="1716"/>
          </reference>
          <reference field="10" count="1" selected="0">
            <x v="1588"/>
          </reference>
          <reference field="11" count="1" selected="0">
            <x v="3"/>
          </reference>
          <reference field="13" count="1">
            <x v="2"/>
          </reference>
          <reference field="31" count="1" selected="0">
            <x v="3"/>
          </reference>
        </references>
      </pivotArea>
    </format>
    <format dxfId="63301">
      <pivotArea dataOnly="0" labelOnly="1" outline="0" fieldPosition="0">
        <references count="6">
          <reference field="0" count="1" selected="0">
            <x v="1604"/>
          </reference>
          <reference field="5" count="1" selected="0">
            <x v="1723"/>
          </reference>
          <reference field="10" count="1" selected="0">
            <x v="1593"/>
          </reference>
          <reference field="11" count="1" selected="0">
            <x v="5"/>
          </reference>
          <reference field="13" count="1">
            <x v="4"/>
          </reference>
          <reference field="31" count="1" selected="0">
            <x v="3"/>
          </reference>
        </references>
      </pivotArea>
    </format>
    <format dxfId="63300">
      <pivotArea dataOnly="0" labelOnly="1" outline="0" fieldPosition="0">
        <references count="6">
          <reference field="0" count="1" selected="0">
            <x v="1627"/>
          </reference>
          <reference field="5" count="1" selected="0">
            <x v="1746"/>
          </reference>
          <reference field="10" count="1" selected="0">
            <x v="1613"/>
          </reference>
          <reference field="11" count="1" selected="0">
            <x v="3"/>
          </reference>
          <reference field="13" count="1">
            <x v="2"/>
          </reference>
          <reference field="31" count="1" selected="0">
            <x v="3"/>
          </reference>
        </references>
      </pivotArea>
    </format>
    <format dxfId="63299">
      <pivotArea dataOnly="0" labelOnly="1" outline="0" fieldPosition="0">
        <references count="6">
          <reference field="0" count="1" selected="0">
            <x v="1628"/>
          </reference>
          <reference field="5" count="1" selected="0">
            <x v="1747"/>
          </reference>
          <reference field="10" count="1" selected="0">
            <x v="1614"/>
          </reference>
          <reference field="11" count="1" selected="0">
            <x v="5"/>
          </reference>
          <reference field="13" count="1">
            <x v="4"/>
          </reference>
          <reference field="31" count="1" selected="0">
            <x v="3"/>
          </reference>
        </references>
      </pivotArea>
    </format>
    <format dxfId="63298">
      <pivotArea dataOnly="0" labelOnly="1" outline="0" fieldPosition="0">
        <references count="6">
          <reference field="0" count="1" selected="0">
            <x v="1631"/>
          </reference>
          <reference field="5" count="1" selected="0">
            <x v="1750"/>
          </reference>
          <reference field="10" count="1" selected="0">
            <x v="1617"/>
          </reference>
          <reference field="11" count="1" selected="0">
            <x v="3"/>
          </reference>
          <reference field="13" count="1">
            <x v="2"/>
          </reference>
          <reference field="31" count="1" selected="0">
            <x v="3"/>
          </reference>
        </references>
      </pivotArea>
    </format>
    <format dxfId="63297">
      <pivotArea dataOnly="0" labelOnly="1" outline="0" fieldPosition="0">
        <references count="6">
          <reference field="0" count="1" selected="0">
            <x v="1632"/>
          </reference>
          <reference field="5" count="1" selected="0">
            <x v="1751"/>
          </reference>
          <reference field="10" count="1" selected="0">
            <x v="1618"/>
          </reference>
          <reference field="11" count="1" selected="0">
            <x v="5"/>
          </reference>
          <reference field="13" count="1">
            <x v="4"/>
          </reference>
          <reference field="31" count="1" selected="0">
            <x v="3"/>
          </reference>
        </references>
      </pivotArea>
    </format>
    <format dxfId="63296">
      <pivotArea dataOnly="0" labelOnly="1" outline="0" fieldPosition="0">
        <references count="6">
          <reference field="0" count="1" selected="0">
            <x v="1633"/>
          </reference>
          <reference field="5" count="1" selected="0">
            <x v="1752"/>
          </reference>
          <reference field="10" count="1" selected="0">
            <x v="1619"/>
          </reference>
          <reference field="11" count="1" selected="0">
            <x v="4"/>
          </reference>
          <reference field="13" count="1">
            <x v="3"/>
          </reference>
          <reference field="31" count="1" selected="0">
            <x v="3"/>
          </reference>
        </references>
      </pivotArea>
    </format>
    <format dxfId="63295">
      <pivotArea dataOnly="0" labelOnly="1" outline="0" fieldPosition="0">
        <references count="6">
          <reference field="0" count="1" selected="0">
            <x v="1634"/>
          </reference>
          <reference field="5" count="1" selected="0">
            <x v="1753"/>
          </reference>
          <reference field="10" count="1" selected="0">
            <x v="1620"/>
          </reference>
          <reference field="11" count="1" selected="0">
            <x v="5"/>
          </reference>
          <reference field="13" count="1">
            <x v="4"/>
          </reference>
          <reference field="31" count="1" selected="0">
            <x v="3"/>
          </reference>
        </references>
      </pivotArea>
    </format>
    <format dxfId="63294">
      <pivotArea dataOnly="0" labelOnly="1" outline="0" fieldPosition="0">
        <references count="7">
          <reference field="0" count="1" selected="0">
            <x v="28"/>
          </reference>
          <reference field="5" count="1" selected="0">
            <x v="843"/>
          </reference>
          <reference field="10" count="1" selected="0">
            <x v="366"/>
          </reference>
          <reference field="11" count="1" selected="0">
            <x v="5"/>
          </reference>
          <reference field="13" count="1" selected="0">
            <x v="4"/>
          </reference>
          <reference field="14" count="1">
            <x v="2"/>
          </reference>
          <reference field="31" count="1" selected="0">
            <x v="0"/>
          </reference>
        </references>
      </pivotArea>
    </format>
    <format dxfId="63293">
      <pivotArea dataOnly="0" labelOnly="1" outline="0" fieldPosition="0">
        <references count="7">
          <reference field="0" count="1" selected="0">
            <x v="537"/>
          </reference>
          <reference field="5" count="1" selected="0">
            <x v="867"/>
          </reference>
          <reference field="10" count="1" selected="0">
            <x v="120"/>
          </reference>
          <reference field="11" count="1" selected="0">
            <x v="5"/>
          </reference>
          <reference field="13" count="1" selected="0">
            <x v="4"/>
          </reference>
          <reference field="14" count="1">
            <x v="1"/>
          </reference>
          <reference field="31" count="1" selected="0">
            <x v="0"/>
          </reference>
        </references>
      </pivotArea>
    </format>
    <format dxfId="63292">
      <pivotArea dataOnly="0" labelOnly="1" outline="0" fieldPosition="0">
        <references count="7">
          <reference field="0" count="1" selected="0">
            <x v="152"/>
          </reference>
          <reference field="5" count="1" selected="0">
            <x v="1054"/>
          </reference>
          <reference field="10" count="1" selected="0">
            <x v="62"/>
          </reference>
          <reference field="11" count="1" selected="0">
            <x v="5"/>
          </reference>
          <reference field="13" count="1" selected="0">
            <x v="4"/>
          </reference>
          <reference field="14" count="1">
            <x v="2"/>
          </reference>
          <reference field="31" count="1" selected="0">
            <x v="1"/>
          </reference>
        </references>
      </pivotArea>
    </format>
    <format dxfId="63291">
      <pivotArea dataOnly="0" labelOnly="1" outline="0" fieldPosition="0">
        <references count="7">
          <reference field="0" count="1" selected="0">
            <x v="575"/>
          </reference>
          <reference field="5" count="1" selected="0">
            <x v="432"/>
          </reference>
          <reference field="10" count="1" selected="0">
            <x v="716"/>
          </reference>
          <reference field="11" count="1" selected="0">
            <x v="3"/>
          </reference>
          <reference field="13" count="1" selected="0">
            <x v="2"/>
          </reference>
          <reference field="14" count="1">
            <x v="6"/>
          </reference>
          <reference field="31" count="1" selected="0">
            <x v="1"/>
          </reference>
        </references>
      </pivotArea>
    </format>
    <format dxfId="63290">
      <pivotArea dataOnly="0" labelOnly="1" outline="0" fieldPosition="0">
        <references count="7">
          <reference field="0" count="1" selected="0">
            <x v="593"/>
          </reference>
          <reference field="5" count="1" selected="0">
            <x v="1177"/>
          </reference>
          <reference field="10" count="1" selected="0">
            <x v="195"/>
          </reference>
          <reference field="11" count="1" selected="0">
            <x v="5"/>
          </reference>
          <reference field="13" count="1" selected="0">
            <x v="4"/>
          </reference>
          <reference field="14" count="1">
            <x v="8"/>
          </reference>
          <reference field="31" count="1" selected="0">
            <x v="1"/>
          </reference>
        </references>
      </pivotArea>
    </format>
    <format dxfId="63289">
      <pivotArea dataOnly="0" labelOnly="1" outline="0" fieldPosition="0">
        <references count="7">
          <reference field="0" count="1" selected="0">
            <x v="901"/>
          </reference>
          <reference field="5" count="1" selected="0">
            <x v="1370"/>
          </reference>
          <reference field="10" count="1" selected="0">
            <x v="897"/>
          </reference>
          <reference field="11" count="1" selected="0">
            <x v="5"/>
          </reference>
          <reference field="13" count="1" selected="0">
            <x v="4"/>
          </reference>
          <reference field="14" count="1">
            <x v="1"/>
          </reference>
          <reference field="31" count="1" selected="0">
            <x v="1"/>
          </reference>
        </references>
      </pivotArea>
    </format>
    <format dxfId="63288">
      <pivotArea dataOnly="0" labelOnly="1" outline="0" fieldPosition="0">
        <references count="7">
          <reference field="0" count="1" selected="0">
            <x v="1020"/>
          </reference>
          <reference field="5" count="1" selected="0">
            <x v="1041"/>
          </reference>
          <reference field="10" count="1" selected="0">
            <x v="1018"/>
          </reference>
          <reference field="11" count="1" selected="0">
            <x v="5"/>
          </reference>
          <reference field="13" count="1" selected="0">
            <x v="4"/>
          </reference>
          <reference field="14" count="1">
            <x v="8"/>
          </reference>
          <reference field="31" count="1" selected="0">
            <x v="1"/>
          </reference>
        </references>
      </pivotArea>
    </format>
    <format dxfId="63287">
      <pivotArea dataOnly="0" labelOnly="1" outline="0" fieldPosition="0">
        <references count="7">
          <reference field="0" count="1" selected="0">
            <x v="1025"/>
          </reference>
          <reference field="5" count="1" selected="0">
            <x v="1046"/>
          </reference>
          <reference field="10" count="1" selected="0">
            <x v="1023"/>
          </reference>
          <reference field="11" count="1" selected="0">
            <x v="5"/>
          </reference>
          <reference field="13" count="1" selected="0">
            <x v="4"/>
          </reference>
          <reference field="14" count="1">
            <x v="2"/>
          </reference>
          <reference field="31" count="1" selected="0">
            <x v="1"/>
          </reference>
        </references>
      </pivotArea>
    </format>
    <format dxfId="63286">
      <pivotArea dataOnly="0" labelOnly="1" outline="0" fieldPosition="0">
        <references count="7">
          <reference field="0" count="1" selected="0">
            <x v="1028"/>
          </reference>
          <reference field="5" count="1" selected="0">
            <x v="1049"/>
          </reference>
          <reference field="10" count="1" selected="0">
            <x v="1026"/>
          </reference>
          <reference field="11" count="1" selected="0">
            <x v="5"/>
          </reference>
          <reference field="13" count="1" selected="0">
            <x v="4"/>
          </reference>
          <reference field="14" count="1">
            <x v="8"/>
          </reference>
          <reference field="31" count="1" selected="0">
            <x v="1"/>
          </reference>
        </references>
      </pivotArea>
    </format>
    <format dxfId="63285">
      <pivotArea dataOnly="0" labelOnly="1" outline="0" fieldPosition="0">
        <references count="7">
          <reference field="0" count="1" selected="0">
            <x v="1215"/>
          </reference>
          <reference field="5" count="1" selected="0">
            <x v="1269"/>
          </reference>
          <reference field="10" count="1" selected="0">
            <x v="1209"/>
          </reference>
          <reference field="11" count="1" selected="0">
            <x v="1"/>
          </reference>
          <reference field="13" count="1" selected="0">
            <x v="1"/>
          </reference>
          <reference field="14" count="1">
            <x v="1"/>
          </reference>
          <reference field="31" count="1" selected="0">
            <x v="1"/>
          </reference>
        </references>
      </pivotArea>
    </format>
    <format dxfId="63284">
      <pivotArea dataOnly="0" labelOnly="1" outline="0" fieldPosition="0">
        <references count="7">
          <reference field="0" count="1" selected="0">
            <x v="1"/>
          </reference>
          <reference field="5" count="1" selected="0">
            <x v="704"/>
          </reference>
          <reference field="10" count="1" selected="0">
            <x v="654"/>
          </reference>
          <reference field="11" count="1" selected="0">
            <x v="5"/>
          </reference>
          <reference field="13" count="1" selected="0">
            <x v="4"/>
          </reference>
          <reference field="14" count="1">
            <x v="2"/>
          </reference>
          <reference field="31" count="1" selected="0">
            <x v="2"/>
          </reference>
        </references>
      </pivotArea>
    </format>
    <format dxfId="63283">
      <pivotArea dataOnly="0" labelOnly="1" outline="0" fieldPosition="0">
        <references count="7">
          <reference field="0" count="1" selected="0">
            <x v="2"/>
          </reference>
          <reference field="5" count="1" selected="0">
            <x v="423"/>
          </reference>
          <reference field="10" count="1" selected="0">
            <x v="283"/>
          </reference>
          <reference field="11" count="1" selected="0">
            <x v="6"/>
          </reference>
          <reference field="13" count="1" selected="0">
            <x v="5"/>
          </reference>
          <reference field="14" count="1">
            <x v="10"/>
          </reference>
          <reference field="31" count="1" selected="0">
            <x v="2"/>
          </reference>
        </references>
      </pivotArea>
    </format>
    <format dxfId="63282">
      <pivotArea dataOnly="0" labelOnly="1" outline="0" fieldPosition="0">
        <references count="7">
          <reference field="0" count="1" selected="0">
            <x v="89"/>
          </reference>
          <reference field="5" count="1" selected="0">
            <x v="687"/>
          </reference>
          <reference field="10" count="1" selected="0">
            <x v="632"/>
          </reference>
          <reference field="11" count="1" selected="0">
            <x v="1"/>
          </reference>
          <reference field="13" count="1" selected="0">
            <x v="1"/>
          </reference>
          <reference field="14" count="1">
            <x v="4"/>
          </reference>
          <reference field="31" count="1" selected="0">
            <x v="2"/>
          </reference>
        </references>
      </pivotArea>
    </format>
    <format dxfId="63281">
      <pivotArea dataOnly="0" labelOnly="1" outline="0" fieldPosition="0">
        <references count="7">
          <reference field="0" count="1" selected="0">
            <x v="509"/>
          </reference>
          <reference field="5" count="1" selected="0">
            <x v="313"/>
          </reference>
          <reference field="10" count="1" selected="0">
            <x v="464"/>
          </reference>
          <reference field="11" count="1" selected="0">
            <x v="3"/>
          </reference>
          <reference field="13" count="1" selected="0">
            <x v="2"/>
          </reference>
          <reference field="14" count="1">
            <x v="9"/>
          </reference>
          <reference field="31" count="1" selected="0">
            <x v="2"/>
          </reference>
        </references>
      </pivotArea>
    </format>
    <format dxfId="63280">
      <pivotArea dataOnly="0" labelOnly="1" outline="0" fieldPosition="0">
        <references count="7">
          <reference field="0" count="1" selected="0">
            <x v="581"/>
          </reference>
          <reference field="5" count="1" selected="0">
            <x v="1359"/>
          </reference>
          <reference field="10" count="1" selected="0">
            <x v="81"/>
          </reference>
          <reference field="11" count="1" selected="0">
            <x v="5"/>
          </reference>
          <reference field="13" count="1" selected="0">
            <x v="4"/>
          </reference>
          <reference field="14" count="1">
            <x v="8"/>
          </reference>
          <reference field="31" count="1" selected="0">
            <x v="2"/>
          </reference>
        </references>
      </pivotArea>
    </format>
    <format dxfId="63279">
      <pivotArea dataOnly="0" labelOnly="1" outline="0" fieldPosition="0">
        <references count="7">
          <reference field="0" count="1" selected="0">
            <x v="615"/>
          </reference>
          <reference field="5" count="1" selected="0">
            <x v="551"/>
          </reference>
          <reference field="10" count="1" selected="0">
            <x v="245"/>
          </reference>
          <reference field="11" count="1" selected="0">
            <x v="6"/>
          </reference>
          <reference field="13" count="1" selected="0">
            <x v="5"/>
          </reference>
          <reference field="14" count="1">
            <x v="6"/>
          </reference>
          <reference field="31" count="1" selected="0">
            <x v="2"/>
          </reference>
        </references>
      </pivotArea>
    </format>
    <format dxfId="63278">
      <pivotArea dataOnly="0" labelOnly="1" outline="0" fieldPosition="0">
        <references count="7">
          <reference field="0" count="1" selected="0">
            <x v="664"/>
          </reference>
          <reference field="5" count="1" selected="0">
            <x v="1431"/>
          </reference>
          <reference field="10" count="1" selected="0">
            <x v="304"/>
          </reference>
          <reference field="11" count="1" selected="0">
            <x v="5"/>
          </reference>
          <reference field="13" count="1" selected="0">
            <x v="4"/>
          </reference>
          <reference field="14" count="1">
            <x v="8"/>
          </reference>
          <reference field="31" count="1" selected="0">
            <x v="2"/>
          </reference>
        </references>
      </pivotArea>
    </format>
    <format dxfId="63277">
      <pivotArea dataOnly="0" labelOnly="1" outline="0" fieldPosition="0">
        <references count="7">
          <reference field="0" count="1" selected="0">
            <x v="703"/>
          </reference>
          <reference field="5" count="1" selected="0">
            <x v="668"/>
          </reference>
          <reference field="10" count="1" selected="0">
            <x v="342"/>
          </reference>
          <reference field="11" count="1" selected="0">
            <x v="5"/>
          </reference>
          <reference field="13" count="1" selected="0">
            <x v="4"/>
          </reference>
          <reference field="14" count="1">
            <x v="6"/>
          </reference>
          <reference field="31" count="1" selected="0">
            <x v="2"/>
          </reference>
        </references>
      </pivotArea>
    </format>
    <format dxfId="63276">
      <pivotArea dataOnly="0" labelOnly="1" outline="0" fieldPosition="0">
        <references count="7">
          <reference field="0" count="1" selected="0">
            <x v="717"/>
          </reference>
          <reference field="5" count="1" selected="0">
            <x v="1362"/>
          </reference>
          <reference field="10" count="1" selected="0">
            <x v="250"/>
          </reference>
          <reference field="11" count="1" selected="0">
            <x v="5"/>
          </reference>
          <reference field="13" count="1" selected="0">
            <x v="4"/>
          </reference>
          <reference field="14" count="1">
            <x v="2"/>
          </reference>
          <reference field="31" count="1" selected="0">
            <x v="2"/>
          </reference>
        </references>
      </pivotArea>
    </format>
    <format dxfId="63275">
      <pivotArea dataOnly="0" labelOnly="1" outline="0" fieldPosition="0">
        <references count="7">
          <reference field="0" count="1" selected="0">
            <x v="739"/>
          </reference>
          <reference field="5" count="1" selected="0">
            <x v="1432"/>
          </reference>
          <reference field="10" count="1" selected="0">
            <x v="315"/>
          </reference>
          <reference field="11" count="1" selected="0">
            <x v="5"/>
          </reference>
          <reference field="13" count="1" selected="0">
            <x v="4"/>
          </reference>
          <reference field="14" count="1">
            <x v="8"/>
          </reference>
          <reference field="31" count="1" selected="0">
            <x v="2"/>
          </reference>
        </references>
      </pivotArea>
    </format>
    <format dxfId="63274">
      <pivotArea dataOnly="0" labelOnly="1" outline="0" fieldPosition="0">
        <references count="7">
          <reference field="0" count="1" selected="0">
            <x v="769"/>
          </reference>
          <reference field="5" count="1" selected="0">
            <x v="765"/>
          </reference>
          <reference field="10" count="1" selected="0">
            <x v="177"/>
          </reference>
          <reference field="11" count="1" selected="0">
            <x v="5"/>
          </reference>
          <reference field="13" count="1" selected="0">
            <x v="4"/>
          </reference>
          <reference field="14" count="1">
            <x v="6"/>
          </reference>
          <reference field="31" count="1" selected="0">
            <x v="2"/>
          </reference>
        </references>
      </pivotArea>
    </format>
    <format dxfId="63273">
      <pivotArea dataOnly="0" labelOnly="1" outline="0" fieldPosition="0">
        <references count="7">
          <reference field="0" count="1" selected="0">
            <x v="776"/>
          </reference>
          <reference field="5" count="1" selected="0">
            <x v="1433"/>
          </reference>
          <reference field="10" count="1" selected="0">
            <x v="359"/>
          </reference>
          <reference field="11" count="1" selected="0">
            <x v="5"/>
          </reference>
          <reference field="13" count="1" selected="0">
            <x v="4"/>
          </reference>
          <reference field="14" count="1">
            <x v="8"/>
          </reference>
          <reference field="31" count="1" selected="0">
            <x v="2"/>
          </reference>
        </references>
      </pivotArea>
    </format>
    <format dxfId="63272">
      <pivotArea dataOnly="0" labelOnly="1" outline="0" fieldPosition="0">
        <references count="7">
          <reference field="0" count="1" selected="0">
            <x v="804"/>
          </reference>
          <reference field="5" count="1" selected="0">
            <x v="807"/>
          </reference>
          <reference field="10" count="1" selected="0">
            <x v="808"/>
          </reference>
          <reference field="11" count="1" selected="0">
            <x v="6"/>
          </reference>
          <reference field="13" count="1" selected="0">
            <x v="5"/>
          </reference>
          <reference field="14" count="1">
            <x v="6"/>
          </reference>
          <reference field="31" count="1" selected="0">
            <x v="2"/>
          </reference>
        </references>
      </pivotArea>
    </format>
    <format dxfId="63271">
      <pivotArea dataOnly="0" labelOnly="1" outline="0" fieldPosition="0">
        <references count="7">
          <reference field="0" count="1" selected="0">
            <x v="846"/>
          </reference>
          <reference field="5" count="1" selected="0">
            <x v="1214"/>
          </reference>
          <reference field="10" count="1" selected="0">
            <x v="843"/>
          </reference>
          <reference field="11" count="1" selected="0">
            <x v="5"/>
          </reference>
          <reference field="13" count="1" selected="0">
            <x v="4"/>
          </reference>
          <reference field="14" count="1">
            <x v="2"/>
          </reference>
          <reference field="31" count="1" selected="0">
            <x v="2"/>
          </reference>
        </references>
      </pivotArea>
    </format>
    <format dxfId="63270">
      <pivotArea dataOnly="0" labelOnly="1" outline="0" fieldPosition="0">
        <references count="7">
          <reference field="0" count="1" selected="0">
            <x v="860"/>
          </reference>
          <reference field="5" count="1" selected="0">
            <x v="1435"/>
          </reference>
          <reference field="10" count="1" selected="0">
            <x v="858"/>
          </reference>
          <reference field="11" count="1" selected="0">
            <x v="5"/>
          </reference>
          <reference field="13" count="1" selected="0">
            <x v="4"/>
          </reference>
          <reference field="14" count="1">
            <x v="8"/>
          </reference>
          <reference field="31" count="1" selected="0">
            <x v="2"/>
          </reference>
        </references>
      </pivotArea>
    </format>
    <format dxfId="63269">
      <pivotArea dataOnly="0" labelOnly="1" outline="0" fieldPosition="0">
        <references count="7">
          <reference field="0" count="1" selected="0">
            <x v="875"/>
          </reference>
          <reference field="5" count="1" selected="0">
            <x v="1366"/>
          </reference>
          <reference field="10" count="1" selected="0">
            <x v="872"/>
          </reference>
          <reference field="11" count="1" selected="0">
            <x v="5"/>
          </reference>
          <reference field="13" count="1" selected="0">
            <x v="4"/>
          </reference>
          <reference field="14" count="1">
            <x v="2"/>
          </reference>
          <reference field="31" count="1" selected="0">
            <x v="2"/>
          </reference>
        </references>
      </pivotArea>
    </format>
    <format dxfId="63268">
      <pivotArea dataOnly="0" labelOnly="1" outline="0" fieldPosition="0">
        <references count="7">
          <reference field="0" count="1" selected="0">
            <x v="922"/>
          </reference>
          <reference field="5" count="1" selected="0">
            <x v="943"/>
          </reference>
          <reference field="10" count="1" selected="0">
            <x v="918"/>
          </reference>
          <reference field="11" count="1" selected="0">
            <x v="5"/>
          </reference>
          <reference field="13" count="1" selected="0">
            <x v="4"/>
          </reference>
          <reference field="14" count="1">
            <x v="4"/>
          </reference>
          <reference field="31" count="1" selected="0">
            <x v="2"/>
          </reference>
        </references>
      </pivotArea>
    </format>
    <format dxfId="63267">
      <pivotArea dataOnly="0" labelOnly="1" outline="0" fieldPosition="0">
        <references count="7">
          <reference field="0" count="1" selected="0">
            <x v="944"/>
          </reference>
          <reference field="5" count="1" selected="0">
            <x v="964"/>
          </reference>
          <reference field="10" count="1" selected="0">
            <x v="940"/>
          </reference>
          <reference field="11" count="1" selected="0">
            <x v="5"/>
          </reference>
          <reference field="13" count="1" selected="0">
            <x v="4"/>
          </reference>
          <reference field="14" count="1">
            <x v="5"/>
          </reference>
          <reference field="31" count="1" selected="0">
            <x v="2"/>
          </reference>
        </references>
      </pivotArea>
    </format>
    <format dxfId="63266">
      <pivotArea dataOnly="0" labelOnly="1" outline="0" fieldPosition="0">
        <references count="7">
          <reference field="0" count="1" selected="0">
            <x v="945"/>
          </reference>
          <reference field="5" count="1" selected="0">
            <x v="965"/>
          </reference>
          <reference field="10" count="1" selected="0">
            <x v="941"/>
          </reference>
          <reference field="11" count="1" selected="0">
            <x v="5"/>
          </reference>
          <reference field="13" count="1" selected="0">
            <x v="4"/>
          </reference>
          <reference field="14" count="1">
            <x v="4"/>
          </reference>
          <reference field="31" count="1" selected="0">
            <x v="2"/>
          </reference>
        </references>
      </pivotArea>
    </format>
    <format dxfId="63265">
      <pivotArea dataOnly="0" labelOnly="1" outline="0" fieldPosition="0">
        <references count="7">
          <reference field="0" count="1" selected="0">
            <x v="953"/>
          </reference>
          <reference field="5" count="1" selected="0">
            <x v="974"/>
          </reference>
          <reference field="10" count="1" selected="0">
            <x v="951"/>
          </reference>
          <reference field="11" count="1" selected="0">
            <x v="5"/>
          </reference>
          <reference field="13" count="1" selected="0">
            <x v="4"/>
          </reference>
          <reference field="14" count="1">
            <x v="0"/>
          </reference>
          <reference field="31" count="1" selected="0">
            <x v="2"/>
          </reference>
        </references>
      </pivotArea>
    </format>
    <format dxfId="63264">
      <pivotArea dataOnly="0" labelOnly="1" outline="0" fieldPosition="0">
        <references count="7">
          <reference field="0" count="1" selected="0">
            <x v="961"/>
          </reference>
          <reference field="5" count="1" selected="0">
            <x v="982"/>
          </reference>
          <reference field="10" count="1" selected="0">
            <x v="959"/>
          </reference>
          <reference field="11" count="1" selected="0">
            <x v="5"/>
          </reference>
          <reference field="13" count="1" selected="0">
            <x v="4"/>
          </reference>
          <reference field="14" count="1">
            <x v="4"/>
          </reference>
          <reference field="31" count="1" selected="0">
            <x v="2"/>
          </reference>
        </references>
      </pivotArea>
    </format>
    <format dxfId="63263">
      <pivotArea dataOnly="0" labelOnly="1" outline="0" fieldPosition="0">
        <references count="7">
          <reference field="0" count="1" selected="0">
            <x v="1056"/>
          </reference>
          <reference field="5" count="1" selected="0">
            <x v="1474"/>
          </reference>
          <reference field="10" count="1" selected="0">
            <x v="1055"/>
          </reference>
          <reference field="11" count="1" selected="0">
            <x v="5"/>
          </reference>
          <reference field="13" count="1" selected="0">
            <x v="4"/>
          </reference>
          <reference field="14" count="1">
            <x v="1"/>
          </reference>
          <reference field="31" count="1" selected="0">
            <x v="2"/>
          </reference>
        </references>
      </pivotArea>
    </format>
    <format dxfId="63262">
      <pivotArea dataOnly="0" labelOnly="1" outline="0" fieldPosition="0">
        <references count="7">
          <reference field="0" count="1" selected="0">
            <x v="1083"/>
          </reference>
          <reference field="5" count="1" selected="0">
            <x v="1113"/>
          </reference>
          <reference field="10" count="1" selected="0">
            <x v="1082"/>
          </reference>
          <reference field="11" count="1" selected="0">
            <x v="5"/>
          </reference>
          <reference field="13" count="1" selected="0">
            <x v="4"/>
          </reference>
          <reference field="14" count="1">
            <x v="4"/>
          </reference>
          <reference field="31" count="1" selected="0">
            <x v="2"/>
          </reference>
        </references>
      </pivotArea>
    </format>
    <format dxfId="63261">
      <pivotArea dataOnly="0" labelOnly="1" outline="0" fieldPosition="0">
        <references count="7">
          <reference field="0" count="1" selected="0">
            <x v="1125"/>
          </reference>
          <reference field="5" count="1" selected="0">
            <x v="1155"/>
          </reference>
          <reference field="10" count="1" selected="0">
            <x v="1122"/>
          </reference>
          <reference field="11" count="1" selected="0">
            <x v="4"/>
          </reference>
          <reference field="13" count="1" selected="0">
            <x v="3"/>
          </reference>
          <reference field="14" count="1">
            <x v="5"/>
          </reference>
          <reference field="31" count="1" selected="0">
            <x v="2"/>
          </reference>
        </references>
      </pivotArea>
    </format>
    <format dxfId="63260">
      <pivotArea dataOnly="0" labelOnly="1" outline="0" fieldPosition="0">
        <references count="7">
          <reference field="0" count="1" selected="0">
            <x v="1158"/>
          </reference>
          <reference field="5" count="1" selected="0">
            <x v="1204"/>
          </reference>
          <reference field="10" count="1" selected="0">
            <x v="1152"/>
          </reference>
          <reference field="11" count="1" selected="0">
            <x v="1"/>
          </reference>
          <reference field="13" count="1" selected="0">
            <x v="1"/>
          </reference>
          <reference field="14" count="1">
            <x v="0"/>
          </reference>
          <reference field="31" count="1" selected="0">
            <x v="2"/>
          </reference>
        </references>
      </pivotArea>
    </format>
    <format dxfId="63259">
      <pivotArea dataOnly="0" labelOnly="1" outline="0" fieldPosition="0">
        <references count="7">
          <reference field="0" count="1" selected="0">
            <x v="1159"/>
          </reference>
          <reference field="5" count="1" selected="0">
            <x v="1205"/>
          </reference>
          <reference field="10" count="1" selected="0">
            <x v="1153"/>
          </reference>
          <reference field="11" count="1" selected="0">
            <x v="5"/>
          </reference>
          <reference field="13" count="1" selected="0">
            <x v="4"/>
          </reference>
          <reference field="14" count="1">
            <x v="4"/>
          </reference>
          <reference field="31" count="1" selected="0">
            <x v="2"/>
          </reference>
        </references>
      </pivotArea>
    </format>
    <format dxfId="63258">
      <pivotArea dataOnly="0" labelOnly="1" outline="0" fieldPosition="0">
        <references count="7">
          <reference field="0" count="1" selected="0">
            <x v="1168"/>
          </reference>
          <reference field="5" count="1" selected="0">
            <x v="1215"/>
          </reference>
          <reference field="10" count="1" selected="0">
            <x v="1162"/>
          </reference>
          <reference field="11" count="1" selected="0">
            <x v="5"/>
          </reference>
          <reference field="13" count="1" selected="0">
            <x v="4"/>
          </reference>
          <reference field="14" count="1">
            <x v="3"/>
          </reference>
          <reference field="31" count="1" selected="0">
            <x v="2"/>
          </reference>
        </references>
      </pivotArea>
    </format>
    <format dxfId="63257">
      <pivotArea dataOnly="0" labelOnly="1" outline="0" fieldPosition="0">
        <references count="7">
          <reference field="0" count="1" selected="0">
            <x v="1175"/>
          </reference>
          <reference field="5" count="1" selected="0">
            <x v="1224"/>
          </reference>
          <reference field="10" count="1" selected="0">
            <x v="1169"/>
          </reference>
          <reference field="11" count="1" selected="0">
            <x v="5"/>
          </reference>
          <reference field="13" count="1" selected="0">
            <x v="4"/>
          </reference>
          <reference field="14" count="1">
            <x v="4"/>
          </reference>
          <reference field="31" count="1" selected="0">
            <x v="2"/>
          </reference>
        </references>
      </pivotArea>
    </format>
    <format dxfId="63256">
      <pivotArea dataOnly="0" labelOnly="1" outline="0" fieldPosition="0">
        <references count="7">
          <reference field="0" count="1" selected="0">
            <x v="1213"/>
          </reference>
          <reference field="5" count="1" selected="0">
            <x v="1267"/>
          </reference>
          <reference field="10" count="1" selected="0">
            <x v="1207"/>
          </reference>
          <reference field="11" count="1" selected="0">
            <x v="5"/>
          </reference>
          <reference field="13" count="1" selected="0">
            <x v="4"/>
          </reference>
          <reference field="14" count="1">
            <x v="8"/>
          </reference>
          <reference field="31" count="1" selected="0">
            <x v="2"/>
          </reference>
        </references>
      </pivotArea>
    </format>
    <format dxfId="63255">
      <pivotArea dataOnly="0" labelOnly="1" outline="0" fieldPosition="0">
        <references count="7">
          <reference field="0" count="1" selected="0">
            <x v="1226"/>
          </reference>
          <reference field="5" count="1" selected="0">
            <x v="1281"/>
          </reference>
          <reference field="10" count="1" selected="0">
            <x v="1220"/>
          </reference>
          <reference field="11" count="1" selected="0">
            <x v="5"/>
          </reference>
          <reference field="13" count="1" selected="0">
            <x v="4"/>
          </reference>
          <reference field="14" count="1">
            <x v="2"/>
          </reference>
          <reference field="31" count="1" selected="0">
            <x v="2"/>
          </reference>
        </references>
      </pivotArea>
    </format>
    <format dxfId="63254">
      <pivotArea dataOnly="0" labelOnly="1" outline="0" fieldPosition="0">
        <references count="7">
          <reference field="0" count="1" selected="0">
            <x v="1227"/>
          </reference>
          <reference field="5" count="1" selected="0">
            <x v="1282"/>
          </reference>
          <reference field="10" count="1" selected="0">
            <x v="1221"/>
          </reference>
          <reference field="11" count="1" selected="0">
            <x v="5"/>
          </reference>
          <reference field="13" count="1" selected="0">
            <x v="4"/>
          </reference>
          <reference field="14" count="1">
            <x v="8"/>
          </reference>
          <reference field="31" count="1" selected="0">
            <x v="2"/>
          </reference>
        </references>
      </pivotArea>
    </format>
    <format dxfId="63253">
      <pivotArea dataOnly="0" labelOnly="1" outline="0" fieldPosition="0">
        <references count="7">
          <reference field="0" count="1" selected="0">
            <x v="1230"/>
          </reference>
          <reference field="5" count="1" selected="0">
            <x v="1285"/>
          </reference>
          <reference field="10" count="1" selected="0">
            <x v="1224"/>
          </reference>
          <reference field="11" count="1" selected="0">
            <x v="5"/>
          </reference>
          <reference field="13" count="1" selected="0">
            <x v="4"/>
          </reference>
          <reference field="14" count="1">
            <x v="2"/>
          </reference>
          <reference field="31" count="1" selected="0">
            <x v="2"/>
          </reference>
        </references>
      </pivotArea>
    </format>
    <format dxfId="63252">
      <pivotArea dataOnly="0" labelOnly="1" outline="0" fieldPosition="0">
        <references count="7">
          <reference field="0" count="1" selected="0">
            <x v="1231"/>
          </reference>
          <reference field="5" count="1" selected="0">
            <x v="1286"/>
          </reference>
          <reference field="10" count="1" selected="0">
            <x v="1225"/>
          </reference>
          <reference field="11" count="1" selected="0">
            <x v="5"/>
          </reference>
          <reference field="13" count="1" selected="0">
            <x v="4"/>
          </reference>
          <reference field="14" count="1">
            <x v="8"/>
          </reference>
          <reference field="31" count="1" selected="0">
            <x v="2"/>
          </reference>
        </references>
      </pivotArea>
    </format>
    <format dxfId="63251">
      <pivotArea dataOnly="0" labelOnly="1" outline="0" fieldPosition="0">
        <references count="7">
          <reference field="0" count="1" selected="0">
            <x v="1314"/>
          </reference>
          <reference field="5" count="1" selected="0">
            <x v="1382"/>
          </reference>
          <reference field="10" count="1" selected="0">
            <x v="1305"/>
          </reference>
          <reference field="11" count="1" selected="0">
            <x v="5"/>
          </reference>
          <reference field="13" count="1" selected="0">
            <x v="4"/>
          </reference>
          <reference field="14" count="1">
            <x v="1"/>
          </reference>
          <reference field="31" count="1" selected="0">
            <x v="2"/>
          </reference>
        </references>
      </pivotArea>
    </format>
    <format dxfId="63250">
      <pivotArea dataOnly="0" labelOnly="1" outline="0" fieldPosition="0">
        <references count="7">
          <reference field="0" count="1" selected="0">
            <x v="1316"/>
          </reference>
          <reference field="5" count="1" selected="0">
            <x v="1384"/>
          </reference>
          <reference field="10" count="1" selected="0">
            <x v="1307"/>
          </reference>
          <reference field="11" count="1" selected="0">
            <x v="5"/>
          </reference>
          <reference field="13" count="1" selected="0">
            <x v="4"/>
          </reference>
          <reference field="14" count="1">
            <x v="8"/>
          </reference>
          <reference field="31" count="1" selected="0">
            <x v="2"/>
          </reference>
        </references>
      </pivotArea>
    </format>
    <format dxfId="63249">
      <pivotArea dataOnly="0" labelOnly="1" outline="0" fieldPosition="0">
        <references count="7">
          <reference field="0" count="1" selected="0">
            <x v="1333"/>
          </reference>
          <reference field="5" count="1" selected="0">
            <x v="1401"/>
          </reference>
          <reference field="10" count="1" selected="0">
            <x v="1324"/>
          </reference>
          <reference field="11" count="1" selected="0">
            <x v="3"/>
          </reference>
          <reference field="13" count="1" selected="0">
            <x v="2"/>
          </reference>
          <reference field="14" count="1">
            <x v="1"/>
          </reference>
          <reference field="31" count="1" selected="0">
            <x v="2"/>
          </reference>
        </references>
      </pivotArea>
    </format>
    <format dxfId="63248">
      <pivotArea dataOnly="0" labelOnly="1" outline="0" fieldPosition="0">
        <references count="7">
          <reference field="0" count="1" selected="0">
            <x v="1344"/>
          </reference>
          <reference field="5" count="1" selected="0">
            <x v="1413"/>
          </reference>
          <reference field="10" count="1" selected="0">
            <x v="1335"/>
          </reference>
          <reference field="11" count="1" selected="0">
            <x v="5"/>
          </reference>
          <reference field="13" count="1" selected="0">
            <x v="4"/>
          </reference>
          <reference field="14" count="1">
            <x v="8"/>
          </reference>
          <reference field="31" count="1" selected="0">
            <x v="2"/>
          </reference>
        </references>
      </pivotArea>
    </format>
    <format dxfId="63247">
      <pivotArea dataOnly="0" labelOnly="1" outline="0" fieldPosition="0">
        <references count="7">
          <reference field="0" count="1" selected="0">
            <x v="1382"/>
          </reference>
          <reference field="5" count="1" selected="0">
            <x v="1455"/>
          </reference>
          <reference field="10" count="1" selected="0">
            <x v="1373"/>
          </reference>
          <reference field="11" count="1" selected="0">
            <x v="5"/>
          </reference>
          <reference field="13" count="1" selected="0">
            <x v="4"/>
          </reference>
          <reference field="14" count="1">
            <x v="2"/>
          </reference>
          <reference field="31" count="1" selected="0">
            <x v="2"/>
          </reference>
        </references>
      </pivotArea>
    </format>
    <format dxfId="63246">
      <pivotArea dataOnly="0" labelOnly="1" outline="0" fieldPosition="0">
        <references count="7">
          <reference field="0" count="1" selected="0">
            <x v="1386"/>
          </reference>
          <reference field="5" count="1" selected="0">
            <x v="1483"/>
          </reference>
          <reference field="10" count="1" selected="0">
            <x v="1379"/>
          </reference>
          <reference field="11" count="1" selected="0">
            <x v="5"/>
          </reference>
          <reference field="13" count="1" selected="0">
            <x v="4"/>
          </reference>
          <reference field="14" count="1">
            <x v="1"/>
          </reference>
          <reference field="31" count="1" selected="0">
            <x v="2"/>
          </reference>
        </references>
      </pivotArea>
    </format>
    <format dxfId="63245">
      <pivotArea dataOnly="0" labelOnly="1" outline="0" fieldPosition="0">
        <references count="7">
          <reference field="0" count="1" selected="0">
            <x v="1467"/>
          </reference>
          <reference field="5" count="1" selected="0">
            <x v="1582"/>
          </reference>
          <reference field="10" count="1" selected="0">
            <x v="1459"/>
          </reference>
          <reference field="11" count="1" selected="0">
            <x v="3"/>
          </reference>
          <reference field="13" count="1" selected="0">
            <x v="2"/>
          </reference>
          <reference field="14" count="1">
            <x v="5"/>
          </reference>
          <reference field="31" count="1" selected="0">
            <x v="2"/>
          </reference>
        </references>
      </pivotArea>
    </format>
    <format dxfId="63244">
      <pivotArea dataOnly="0" labelOnly="1" outline="0" fieldPosition="0">
        <references count="7">
          <reference field="0" count="1" selected="0">
            <x v="1588"/>
          </reference>
          <reference field="5" count="1" selected="0">
            <x v="1707"/>
          </reference>
          <reference field="10" count="1" selected="0">
            <x v="1580"/>
          </reference>
          <reference field="11" count="1" selected="0">
            <x v="5"/>
          </reference>
          <reference field="13" count="1" selected="0">
            <x v="4"/>
          </reference>
          <reference field="14" count="1">
            <x v="1"/>
          </reference>
          <reference field="31" count="1" selected="0">
            <x v="2"/>
          </reference>
        </references>
      </pivotArea>
    </format>
    <format dxfId="63243">
      <pivotArea dataOnly="0" labelOnly="1" outline="0" fieldPosition="0">
        <references count="7">
          <reference field="0" count="1" selected="0">
            <x v="37"/>
          </reference>
          <reference field="5" count="1" selected="0">
            <x v="1536"/>
          </reference>
          <reference field="10" count="1" selected="0">
            <x v="430"/>
          </reference>
          <reference field="11" count="1" selected="0">
            <x v="5"/>
          </reference>
          <reference field="13" count="1" selected="0">
            <x v="4"/>
          </reference>
          <reference field="14" count="1">
            <x v="4"/>
          </reference>
          <reference field="31" count="1" selected="0">
            <x v="3"/>
          </reference>
        </references>
      </pivotArea>
    </format>
    <format dxfId="63242">
      <pivotArea dataOnly="0" labelOnly="1" outline="0" fieldPosition="0">
        <references count="7">
          <reference field="0" count="1" selected="0">
            <x v="83"/>
          </reference>
          <reference field="5" count="1" selected="0">
            <x v="1669"/>
          </reference>
          <reference field="10" count="1" selected="0">
            <x v="1548"/>
          </reference>
          <reference field="11" count="1" selected="0">
            <x v="5"/>
          </reference>
          <reference field="13" count="1" selected="0">
            <x v="4"/>
          </reference>
          <reference field="14" count="1">
            <x v="2"/>
          </reference>
          <reference field="31" count="1" selected="0">
            <x v="3"/>
          </reference>
        </references>
      </pivotArea>
    </format>
    <format dxfId="63241">
      <pivotArea dataOnly="0" labelOnly="1" outline="0" fieldPosition="0">
        <references count="7">
          <reference field="0" count="1" selected="0">
            <x v="105"/>
          </reference>
          <reference field="5" count="1" selected="0">
            <x v="1550"/>
          </reference>
          <reference field="10" count="1" selected="0">
            <x v="511"/>
          </reference>
          <reference field="11" count="1" selected="0">
            <x v="5"/>
          </reference>
          <reference field="13" count="1" selected="0">
            <x v="4"/>
          </reference>
          <reference field="14" count="1">
            <x v="5"/>
          </reference>
          <reference field="31" count="1" selected="0">
            <x v="3"/>
          </reference>
        </references>
      </pivotArea>
    </format>
    <format dxfId="63240">
      <pivotArea dataOnly="0" labelOnly="1" outline="0" fieldPosition="0">
        <references count="7">
          <reference field="0" count="1" selected="0">
            <x v="106"/>
          </reference>
          <reference field="5" count="1" selected="0">
            <x v="657"/>
          </reference>
          <reference field="10" count="1" selected="0">
            <x v="641"/>
          </reference>
          <reference field="11" count="1" selected="0">
            <x v="5"/>
          </reference>
          <reference field="13" count="1" selected="0">
            <x v="4"/>
          </reference>
          <reference field="14" count="1">
            <x v="10"/>
          </reference>
          <reference field="31" count="1" selected="0">
            <x v="3"/>
          </reference>
        </references>
      </pivotArea>
    </format>
    <format dxfId="63239">
      <pivotArea dataOnly="0" labelOnly="1" outline="0" fieldPosition="0">
        <references count="7">
          <reference field="0" count="1" selected="0">
            <x v="154"/>
          </reference>
          <reference field="5" count="1" selected="0">
            <x v="1557"/>
          </reference>
          <reference field="10" count="1" selected="0">
            <x v="518"/>
          </reference>
          <reference field="11" count="1" selected="0">
            <x v="5"/>
          </reference>
          <reference field="13" count="1" selected="0">
            <x v="4"/>
          </reference>
          <reference field="14" count="1">
            <x v="0"/>
          </reference>
          <reference field="31" count="1" selected="0">
            <x v="3"/>
          </reference>
        </references>
      </pivotArea>
    </format>
    <format dxfId="63238">
      <pivotArea dataOnly="0" labelOnly="1" outline="0" fieldPosition="0">
        <references count="7">
          <reference field="0" count="1" selected="0">
            <x v="190"/>
          </reference>
          <reference field="5" count="1" selected="0">
            <x v="1562"/>
          </reference>
          <reference field="10" count="1" selected="0">
            <x v="474"/>
          </reference>
          <reference field="11" count="1" selected="0">
            <x v="5"/>
          </reference>
          <reference field="13" count="1" selected="0">
            <x v="4"/>
          </reference>
          <reference field="14" count="1">
            <x v="4"/>
          </reference>
          <reference field="31" count="1" selected="0">
            <x v="3"/>
          </reference>
        </references>
      </pivotArea>
    </format>
    <format dxfId="63237">
      <pivotArea dataOnly="0" labelOnly="1" outline="0" fieldPosition="0">
        <references count="7">
          <reference field="0" count="1" selected="0">
            <x v="391"/>
          </reference>
          <reference field="5" count="1" selected="0">
            <x v="150"/>
          </reference>
          <reference field="10" count="1" selected="0">
            <x v="668"/>
          </reference>
          <reference field="11" count="1" selected="0">
            <x v="5"/>
          </reference>
          <reference field="13" count="1" selected="0">
            <x v="4"/>
          </reference>
          <reference field="14" count="1">
            <x v="6"/>
          </reference>
          <reference field="31" count="1" selected="0">
            <x v="3"/>
          </reference>
        </references>
      </pivotArea>
    </format>
    <format dxfId="63236">
      <pivotArea dataOnly="0" labelOnly="1" outline="0" fieldPosition="0">
        <references count="7">
          <reference field="0" count="1" selected="0">
            <x v="409"/>
          </reference>
          <reference field="5" count="1" selected="0">
            <x v="1573"/>
          </reference>
          <reference field="10" count="1" selected="0">
            <x v="306"/>
          </reference>
          <reference field="11" count="1" selected="0">
            <x v="5"/>
          </reference>
          <reference field="13" count="1" selected="0">
            <x v="4"/>
          </reference>
          <reference field="14" count="1">
            <x v="4"/>
          </reference>
          <reference field="31" count="1" selected="0">
            <x v="3"/>
          </reference>
        </references>
      </pivotArea>
    </format>
    <format dxfId="63235">
      <pivotArea dataOnly="0" labelOnly="1" outline="0" fieldPosition="0">
        <references count="7">
          <reference field="0" count="1" selected="0">
            <x v="451"/>
          </reference>
          <reference field="5" count="1" selected="0">
            <x v="1701"/>
          </reference>
          <reference field="10" count="1" selected="0">
            <x v="446"/>
          </reference>
          <reference field="11" count="1" selected="0">
            <x v="6"/>
          </reference>
          <reference field="13" count="1" selected="0">
            <x v="5"/>
          </reference>
          <reference field="14" count="1">
            <x v="1"/>
          </reference>
          <reference field="31" count="1" selected="0">
            <x v="3"/>
          </reference>
        </references>
      </pivotArea>
    </format>
    <format dxfId="63234">
      <pivotArea dataOnly="0" labelOnly="1" outline="0" fieldPosition="0">
        <references count="7">
          <reference field="0" count="1" selected="0">
            <x v="484"/>
          </reference>
          <reference field="5" count="1" selected="0">
            <x v="1465"/>
          </reference>
          <reference field="10" count="1" selected="0">
            <x v="722"/>
          </reference>
          <reference field="11" count="1" selected="0">
            <x v="3"/>
          </reference>
          <reference field="13" count="1" selected="0">
            <x v="2"/>
          </reference>
          <reference field="14" count="1">
            <x v="2"/>
          </reference>
          <reference field="31" count="1" selected="0">
            <x v="3"/>
          </reference>
        </references>
      </pivotArea>
    </format>
    <format dxfId="63233">
      <pivotArea dataOnly="0" labelOnly="1" outline="0" fieldPosition="0">
        <references count="7">
          <reference field="0" count="1" selected="0">
            <x v="662"/>
          </reference>
          <reference field="5" count="1" selected="0">
            <x v="1574"/>
          </reference>
          <reference field="10" count="1" selected="0">
            <x v="790"/>
          </reference>
          <reference field="11" count="1" selected="0">
            <x v="3"/>
          </reference>
          <reference field="13" count="1" selected="0">
            <x v="2"/>
          </reference>
          <reference field="14" count="1">
            <x v="4"/>
          </reference>
          <reference field="31" count="1" selected="0">
            <x v="3"/>
          </reference>
        </references>
      </pivotArea>
    </format>
    <format dxfId="63232">
      <pivotArea dataOnly="0" labelOnly="1" outline="0" fieldPosition="0">
        <references count="7">
          <reference field="0" count="1" selected="0">
            <x v="673"/>
          </reference>
          <reference field="5" count="1" selected="0">
            <x v="1575"/>
          </reference>
          <reference field="10" count="1" selected="0">
            <x v="810"/>
          </reference>
          <reference field="11" count="1" selected="0">
            <x v="6"/>
          </reference>
          <reference field="13" count="1" selected="0">
            <x v="5"/>
          </reference>
          <reference field="14" count="1">
            <x v="3"/>
          </reference>
          <reference field="31" count="1" selected="0">
            <x v="3"/>
          </reference>
        </references>
      </pivotArea>
    </format>
    <format dxfId="63231">
      <pivotArea dataOnly="0" labelOnly="1" outline="0" fieldPosition="0">
        <references count="7">
          <reference field="0" count="1" selected="0">
            <x v="683"/>
          </reference>
          <reference field="5" count="1" selected="0">
            <x v="1242"/>
          </reference>
          <reference field="10" count="1" selected="0">
            <x v="56"/>
          </reference>
          <reference field="11" count="1" selected="0">
            <x v="5"/>
          </reference>
          <reference field="13" count="1" selected="0">
            <x v="4"/>
          </reference>
          <reference field="14" count="1">
            <x v="4"/>
          </reference>
          <reference field="31" count="1" selected="0">
            <x v="3"/>
          </reference>
        </references>
      </pivotArea>
    </format>
    <format dxfId="63230">
      <pivotArea dataOnly="0" labelOnly="1" outline="0" fieldPosition="0">
        <references count="7">
          <reference field="0" count="1" selected="0">
            <x v="697"/>
          </reference>
          <reference field="5" count="1" selected="0">
            <x v="662"/>
          </reference>
          <reference field="10" count="1" selected="0">
            <x v="82"/>
          </reference>
          <reference field="11" count="1" selected="0">
            <x v="5"/>
          </reference>
          <reference field="13" count="1" selected="0">
            <x v="4"/>
          </reference>
          <reference field="14" count="1">
            <x v="9"/>
          </reference>
          <reference field="31" count="1" selected="0">
            <x v="3"/>
          </reference>
        </references>
      </pivotArea>
    </format>
    <format dxfId="63229">
      <pivotArea dataOnly="0" labelOnly="1" outline="0" fieldPosition="0">
        <references count="7">
          <reference field="0" count="1" selected="0">
            <x v="710"/>
          </reference>
          <reference field="5" count="1" selected="0">
            <x v="1576"/>
          </reference>
          <reference field="10" count="1" selected="0">
            <x v="108"/>
          </reference>
          <reference field="11" count="1" selected="0">
            <x v="5"/>
          </reference>
          <reference field="13" count="1" selected="0">
            <x v="4"/>
          </reference>
          <reference field="14" count="1">
            <x v="4"/>
          </reference>
          <reference field="31" count="1" selected="0">
            <x v="3"/>
          </reference>
        </references>
      </pivotArea>
    </format>
    <format dxfId="63228">
      <pivotArea dataOnly="0" labelOnly="1" outline="0" fieldPosition="0">
        <references count="7">
          <reference field="0" count="1" selected="0">
            <x v="779"/>
          </reference>
          <reference field="5" count="1" selected="0">
            <x v="776"/>
          </reference>
          <reference field="10" count="1" selected="0">
            <x v="710"/>
          </reference>
          <reference field="11" count="1" selected="0">
            <x v="0"/>
          </reference>
          <reference field="13" count="1" selected="0">
            <x v="0"/>
          </reference>
          <reference field="14" count="1">
            <x v="6"/>
          </reference>
          <reference field="31" count="1" selected="0">
            <x v="3"/>
          </reference>
        </references>
      </pivotArea>
    </format>
    <format dxfId="63227">
      <pivotArea dataOnly="0" labelOnly="1" outline="0" fieldPosition="0">
        <references count="7">
          <reference field="0" count="1" selected="0">
            <x v="800"/>
          </reference>
          <reference field="5" count="1" selected="0">
            <x v="1578"/>
          </reference>
          <reference field="10" count="1" selected="0">
            <x v="482"/>
          </reference>
          <reference field="11" count="1" selected="0">
            <x v="0"/>
          </reference>
          <reference field="13" count="1" selected="0">
            <x v="0"/>
          </reference>
          <reference field="14" count="1">
            <x v="4"/>
          </reference>
          <reference field="31" count="1" selected="0">
            <x v="3"/>
          </reference>
        </references>
      </pivotArea>
    </format>
    <format dxfId="63226">
      <pivotArea dataOnly="0" labelOnly="1" outline="0" fieldPosition="0">
        <references count="7">
          <reference field="0" count="1" selected="0">
            <x v="843"/>
          </reference>
          <reference field="5" count="1" selected="0">
            <x v="1458"/>
          </reference>
          <reference field="10" count="1" selected="0">
            <x v="840"/>
          </reference>
          <reference field="11" count="1" selected="0">
            <x v="5"/>
          </reference>
          <reference field="13" count="1" selected="0">
            <x v="4"/>
          </reference>
          <reference field="14" count="1">
            <x v="2"/>
          </reference>
          <reference field="31" count="1" selected="0">
            <x v="3"/>
          </reference>
        </references>
      </pivotArea>
    </format>
    <format dxfId="63225">
      <pivotArea dataOnly="0" labelOnly="1" outline="0" fieldPosition="0">
        <references count="7">
          <reference field="0" count="1" selected="0">
            <x v="883"/>
          </reference>
          <reference field="5" count="1" selected="0">
            <x v="904"/>
          </reference>
          <reference field="10" count="1" selected="0">
            <x v="880"/>
          </reference>
          <reference field="11" count="1" selected="0">
            <x v="0"/>
          </reference>
          <reference field="13" count="1" selected="0">
            <x v="0"/>
          </reference>
          <reference field="14" count="1">
            <x v="9"/>
          </reference>
          <reference field="31" count="1" selected="0">
            <x v="3"/>
          </reference>
        </references>
      </pivotArea>
    </format>
    <format dxfId="63224">
      <pivotArea dataOnly="0" labelOnly="1" outline="0" fieldPosition="0">
        <references count="7">
          <reference field="0" count="1" selected="0">
            <x v="906"/>
          </reference>
          <reference field="5" count="1" selected="0">
            <x v="1469"/>
          </reference>
          <reference field="10" count="1" selected="0">
            <x v="902"/>
          </reference>
          <reference field="11" count="1" selected="0">
            <x v="5"/>
          </reference>
          <reference field="13" count="1" selected="0">
            <x v="4"/>
          </reference>
          <reference field="14" count="1">
            <x v="2"/>
          </reference>
          <reference field="31" count="1" selected="0">
            <x v="3"/>
          </reference>
        </references>
      </pivotArea>
    </format>
    <format dxfId="63223">
      <pivotArea dataOnly="0" labelOnly="1" outline="0" fieldPosition="0">
        <references count="7">
          <reference field="0" count="1" selected="0">
            <x v="920"/>
          </reference>
          <reference field="5" count="1" selected="0">
            <x v="941"/>
          </reference>
          <reference field="10" count="1" selected="0">
            <x v="916"/>
          </reference>
          <reference field="11" count="1" selected="0">
            <x v="1"/>
          </reference>
          <reference field="13" count="1" selected="0">
            <x v="1"/>
          </reference>
          <reference field="14" count="1">
            <x v="3"/>
          </reference>
          <reference field="31" count="1" selected="0">
            <x v="3"/>
          </reference>
        </references>
      </pivotArea>
    </format>
    <format dxfId="63222">
      <pivotArea dataOnly="0" labelOnly="1" outline="0" fieldPosition="0">
        <references count="7">
          <reference field="0" count="1" selected="0">
            <x v="946"/>
          </reference>
          <reference field="5" count="1" selected="0">
            <x v="1563"/>
          </reference>
          <reference field="10" count="1" selected="0">
            <x v="942"/>
          </reference>
          <reference field="11" count="1" selected="0">
            <x v="0"/>
          </reference>
          <reference field="13" count="1" selected="0">
            <x v="0"/>
          </reference>
          <reference field="14" count="1">
            <x v="4"/>
          </reference>
          <reference field="31" count="1" selected="0">
            <x v="3"/>
          </reference>
        </references>
      </pivotArea>
    </format>
    <format dxfId="63221">
      <pivotArea dataOnly="0" labelOnly="1" outline="0" fieldPosition="0">
        <references count="7">
          <reference field="0" count="1" selected="0">
            <x v="974"/>
          </reference>
          <reference field="5" count="1" selected="0">
            <x v="995"/>
          </reference>
          <reference field="10" count="1" selected="0">
            <x v="972"/>
          </reference>
          <reference field="11" count="1" selected="0">
            <x v="5"/>
          </reference>
          <reference field="13" count="1" selected="0">
            <x v="4"/>
          </reference>
          <reference field="14" count="1">
            <x v="6"/>
          </reference>
          <reference field="31" count="1" selected="0">
            <x v="3"/>
          </reference>
        </references>
      </pivotArea>
    </format>
    <format dxfId="63220">
      <pivotArea dataOnly="0" labelOnly="1" outline="0" fieldPosition="0">
        <references count="7">
          <reference field="0" count="1" selected="0">
            <x v="1038"/>
          </reference>
          <reference field="5" count="1" selected="0">
            <x v="1060"/>
          </reference>
          <reference field="10" count="1" selected="0">
            <x v="1036"/>
          </reference>
          <reference field="11" count="1" selected="0">
            <x v="5"/>
          </reference>
          <reference field="13" count="1" selected="0">
            <x v="4"/>
          </reference>
          <reference field="14" count="1">
            <x v="4"/>
          </reference>
          <reference field="31" count="1" selected="0">
            <x v="3"/>
          </reference>
        </references>
      </pivotArea>
    </format>
    <format dxfId="63219">
      <pivotArea dataOnly="0" labelOnly="1" outline="0" fieldPosition="0">
        <references count="7">
          <reference field="0" count="1" selected="0">
            <x v="1039"/>
          </reference>
          <reference field="5" count="1" selected="0">
            <x v="1456"/>
          </reference>
          <reference field="10" count="1" selected="0">
            <x v="1037"/>
          </reference>
          <reference field="11" count="1" selected="0">
            <x v="5"/>
          </reference>
          <reference field="13" count="1" selected="0">
            <x v="4"/>
          </reference>
          <reference field="14" count="1">
            <x v="2"/>
          </reference>
          <reference field="31" count="1" selected="0">
            <x v="3"/>
          </reference>
        </references>
      </pivotArea>
    </format>
    <format dxfId="63218">
      <pivotArea dataOnly="0" labelOnly="1" outline="0" fieldPosition="0">
        <references count="7">
          <reference field="0" count="1" selected="0">
            <x v="1058"/>
          </reference>
          <reference field="5" count="1" selected="0">
            <x v="1088"/>
          </reference>
          <reference field="10" count="1" selected="0">
            <x v="1057"/>
          </reference>
          <reference field="11" count="1" selected="0">
            <x v="3"/>
          </reference>
          <reference field="13" count="1" selected="0">
            <x v="2"/>
          </reference>
          <reference field="14" count="1">
            <x v="9"/>
          </reference>
          <reference field="31" count="1" selected="0">
            <x v="3"/>
          </reference>
        </references>
      </pivotArea>
    </format>
    <format dxfId="63217">
      <pivotArea dataOnly="0" labelOnly="1" outline="0" fieldPosition="0">
        <references count="7">
          <reference field="0" count="1" selected="0">
            <x v="1061"/>
          </reference>
          <reference field="5" count="1" selected="0">
            <x v="1476"/>
          </reference>
          <reference field="10" count="1" selected="0">
            <x v="1060"/>
          </reference>
          <reference field="11" count="1" selected="0">
            <x v="3"/>
          </reference>
          <reference field="13" count="1" selected="0">
            <x v="2"/>
          </reference>
          <reference field="14" count="1">
            <x v="2"/>
          </reference>
          <reference field="31" count="1" selected="0">
            <x v="3"/>
          </reference>
        </references>
      </pivotArea>
    </format>
    <format dxfId="63216">
      <pivotArea dataOnly="0" labelOnly="1" outline="0" fieldPosition="0">
        <references count="7">
          <reference field="0" count="1" selected="0">
            <x v="1063"/>
          </reference>
          <reference field="5" count="1" selected="0">
            <x v="1093"/>
          </reference>
          <reference field="10" count="1" selected="0">
            <x v="1062"/>
          </reference>
          <reference field="11" count="1" selected="0">
            <x v="3"/>
          </reference>
          <reference field="13" count="1" selected="0">
            <x v="2"/>
          </reference>
          <reference field="14" count="1">
            <x v="11"/>
          </reference>
          <reference field="31" count="1" selected="0">
            <x v="3"/>
          </reference>
        </references>
      </pivotArea>
    </format>
    <format dxfId="63215">
      <pivotArea dataOnly="0" labelOnly="1" outline="0" fieldPosition="0">
        <references count="7">
          <reference field="0" count="1" selected="0">
            <x v="1082"/>
          </reference>
          <reference field="5" count="1" selected="0">
            <x v="1481"/>
          </reference>
          <reference field="10" count="1" selected="0">
            <x v="1081"/>
          </reference>
          <reference field="11" count="1" selected="0">
            <x v="5"/>
          </reference>
          <reference field="13" count="1" selected="0">
            <x v="4"/>
          </reference>
          <reference field="14" count="1">
            <x v="2"/>
          </reference>
          <reference field="31" count="1" selected="0">
            <x v="3"/>
          </reference>
        </references>
      </pivotArea>
    </format>
    <format dxfId="63214">
      <pivotArea dataOnly="0" labelOnly="1" outline="0" fieldPosition="0">
        <references count="7">
          <reference field="0" count="1" selected="0">
            <x v="1087"/>
          </reference>
          <reference field="5" count="1" selected="0">
            <x v="1117"/>
          </reference>
          <reference field="10" count="1" selected="0">
            <x v="1086"/>
          </reference>
          <reference field="11" count="1" selected="0">
            <x v="5"/>
          </reference>
          <reference field="13" count="1" selected="0">
            <x v="4"/>
          </reference>
          <reference field="14" count="1">
            <x v="4"/>
          </reference>
          <reference field="31" count="1" selected="0">
            <x v="3"/>
          </reference>
        </references>
      </pivotArea>
    </format>
    <format dxfId="63213">
      <pivotArea dataOnly="0" labelOnly="1" outline="0" fieldPosition="0">
        <references count="7">
          <reference field="0" count="1" selected="0">
            <x v="1094"/>
          </reference>
          <reference field="5" count="1" selected="0">
            <x v="1704"/>
          </reference>
          <reference field="10" count="1" selected="0">
            <x v="1093"/>
          </reference>
          <reference field="11" count="1" selected="0">
            <x v="5"/>
          </reference>
          <reference field="13" count="1" selected="0">
            <x v="4"/>
          </reference>
          <reference field="14" count="1">
            <x v="2"/>
          </reference>
          <reference field="31" count="1" selected="0">
            <x v="3"/>
          </reference>
        </references>
      </pivotArea>
    </format>
    <format dxfId="63212">
      <pivotArea dataOnly="0" labelOnly="1" outline="0" fieldPosition="0">
        <references count="7">
          <reference field="0" count="1" selected="0">
            <x v="1100"/>
          </reference>
          <reference field="5" count="1" selected="0">
            <x v="1130"/>
          </reference>
          <reference field="10" count="1" selected="0">
            <x v="1099"/>
          </reference>
          <reference field="11" count="1" selected="0">
            <x v="5"/>
          </reference>
          <reference field="13" count="1" selected="0">
            <x v="4"/>
          </reference>
          <reference field="14" count="1">
            <x v="10"/>
          </reference>
          <reference field="31" count="1" selected="0">
            <x v="3"/>
          </reference>
        </references>
      </pivotArea>
    </format>
    <format dxfId="63211">
      <pivotArea dataOnly="0" labelOnly="1" outline="0" fieldPosition="0">
        <references count="7">
          <reference field="0" count="1" selected="0">
            <x v="1109"/>
          </reference>
          <reference field="5" count="1" selected="0">
            <x v="1705"/>
          </reference>
          <reference field="10" count="1" selected="0">
            <x v="1106"/>
          </reference>
          <reference field="11" count="1" selected="0">
            <x v="5"/>
          </reference>
          <reference field="13" count="1" selected="0">
            <x v="4"/>
          </reference>
          <reference field="14" count="1">
            <x v="2"/>
          </reference>
          <reference field="31" count="1" selected="0">
            <x v="3"/>
          </reference>
        </references>
      </pivotArea>
    </format>
    <format dxfId="63210">
      <pivotArea dataOnly="0" labelOnly="1" outline="0" fieldPosition="0">
        <references count="7">
          <reference field="0" count="1" selected="0">
            <x v="1117"/>
          </reference>
          <reference field="5" count="1" selected="0">
            <x v="1147"/>
          </reference>
          <reference field="10" count="1" selected="0">
            <x v="1114"/>
          </reference>
          <reference field="11" count="1" selected="0">
            <x v="5"/>
          </reference>
          <reference field="13" count="1" selected="0">
            <x v="4"/>
          </reference>
          <reference field="14" count="1">
            <x v="8"/>
          </reference>
          <reference field="31" count="1" selected="0">
            <x v="3"/>
          </reference>
        </references>
      </pivotArea>
    </format>
    <format dxfId="63209">
      <pivotArea dataOnly="0" labelOnly="1" outline="0" fieldPosition="0">
        <references count="7">
          <reference field="0" count="1" selected="0">
            <x v="1128"/>
          </reference>
          <reference field="5" count="1" selected="0">
            <x v="1158"/>
          </reference>
          <reference field="10" count="1" selected="0">
            <x v="1125"/>
          </reference>
          <reference field="11" count="1" selected="0">
            <x v="0"/>
          </reference>
          <reference field="13" count="1" selected="0">
            <x v="0"/>
          </reference>
          <reference field="14" count="1">
            <x v="6"/>
          </reference>
          <reference field="31" count="1" selected="0">
            <x v="3"/>
          </reference>
        </references>
      </pivotArea>
    </format>
    <format dxfId="63208">
      <pivotArea dataOnly="0" labelOnly="1" outline="0" fieldPosition="0">
        <references count="7">
          <reference field="0" count="1" selected="0">
            <x v="1141"/>
          </reference>
          <reference field="5" count="1" selected="0">
            <x v="1694"/>
          </reference>
          <reference field="10" count="1" selected="0">
            <x v="1135"/>
          </reference>
          <reference field="11" count="1" selected="0">
            <x v="5"/>
          </reference>
          <reference field="13" count="1" selected="0">
            <x v="4"/>
          </reference>
          <reference field="14" count="1">
            <x v="2"/>
          </reference>
          <reference field="31" count="1" selected="0">
            <x v="3"/>
          </reference>
        </references>
      </pivotArea>
    </format>
    <format dxfId="63207">
      <pivotArea dataOnly="0" labelOnly="1" outline="0" fieldPosition="0">
        <references count="7">
          <reference field="0" count="1" selected="0">
            <x v="1152"/>
          </reference>
          <reference field="5" count="1" selected="0">
            <x v="1198"/>
          </reference>
          <reference field="10" count="1" selected="0">
            <x v="1146"/>
          </reference>
          <reference field="11" count="1" selected="0">
            <x v="5"/>
          </reference>
          <reference field="13" count="1" selected="0">
            <x v="4"/>
          </reference>
          <reference field="14" count="1">
            <x v="8"/>
          </reference>
          <reference field="31" count="1" selected="0">
            <x v="3"/>
          </reference>
        </references>
      </pivotArea>
    </format>
    <format dxfId="63206">
      <pivotArea dataOnly="0" labelOnly="1" outline="0" fieldPosition="0">
        <references count="7">
          <reference field="0" count="1" selected="0">
            <x v="1156"/>
          </reference>
          <reference field="5" count="1" selected="0">
            <x v="1202"/>
          </reference>
          <reference field="10" count="1" selected="0">
            <x v="1150"/>
          </reference>
          <reference field="11" count="1" selected="0">
            <x v="5"/>
          </reference>
          <reference field="13" count="1" selected="0">
            <x v="4"/>
          </reference>
          <reference field="14" count="1">
            <x v="4"/>
          </reference>
          <reference field="31" count="1" selected="0">
            <x v="3"/>
          </reference>
        </references>
      </pivotArea>
    </format>
    <format dxfId="63205">
      <pivotArea dataOnly="0" labelOnly="1" outline="0" fieldPosition="0">
        <references count="7">
          <reference field="0" count="1" selected="0">
            <x v="1236"/>
          </reference>
          <reference field="5" count="1" selected="0">
            <x v="1293"/>
          </reference>
          <reference field="10" count="1" selected="0">
            <x v="1229"/>
          </reference>
          <reference field="11" count="1" selected="0">
            <x v="3"/>
          </reference>
          <reference field="13" count="1" selected="0">
            <x v="2"/>
          </reference>
          <reference field="14" count="1">
            <x v="9"/>
          </reference>
          <reference field="31" count="1" selected="0">
            <x v="3"/>
          </reference>
        </references>
      </pivotArea>
    </format>
    <format dxfId="63204">
      <pivotArea dataOnly="0" labelOnly="1" outline="0" fieldPosition="0">
        <references count="7">
          <reference field="0" count="1" selected="0">
            <x v="1237"/>
          </reference>
          <reference field="5" count="1" selected="0">
            <x v="1294"/>
          </reference>
          <reference field="10" count="1" selected="0">
            <x v="1230"/>
          </reference>
          <reference field="11" count="1" selected="0">
            <x v="5"/>
          </reference>
          <reference field="13" count="1" selected="0">
            <x v="4"/>
          </reference>
          <reference field="14" count="1">
            <x v="0"/>
          </reference>
          <reference field="31" count="1" selected="0">
            <x v="3"/>
          </reference>
        </references>
      </pivotArea>
    </format>
    <format dxfId="63203">
      <pivotArea dataOnly="0" labelOnly="1" outline="0" fieldPosition="0">
        <references count="7">
          <reference field="0" count="1" selected="0">
            <x v="1270"/>
          </reference>
          <reference field="5" count="1" selected="0">
            <x v="1327"/>
          </reference>
          <reference field="10" count="1" selected="0">
            <x v="1263"/>
          </reference>
          <reference field="11" count="1" selected="0">
            <x v="3"/>
          </reference>
          <reference field="13" count="1" selected="0">
            <x v="2"/>
          </reference>
          <reference field="14" count="1">
            <x v="10"/>
          </reference>
          <reference field="31" count="1" selected="0">
            <x v="3"/>
          </reference>
        </references>
      </pivotArea>
    </format>
    <format dxfId="63202">
      <pivotArea dataOnly="0" labelOnly="1" outline="0" fieldPosition="0">
        <references count="7">
          <reference field="0" count="1" selected="0">
            <x v="1279"/>
          </reference>
          <reference field="5" count="1" selected="0">
            <x v="1331"/>
          </reference>
          <reference field="10" count="1" selected="0">
            <x v="1271"/>
          </reference>
          <reference field="11" count="1" selected="0">
            <x v="5"/>
          </reference>
          <reference field="13" count="1" selected="0">
            <x v="4"/>
          </reference>
          <reference field="14" count="1">
            <x v="3"/>
          </reference>
          <reference field="31" count="1" selected="0">
            <x v="3"/>
          </reference>
        </references>
      </pivotArea>
    </format>
    <format dxfId="63201">
      <pivotArea dataOnly="0" labelOnly="1" outline="0" fieldPosition="0">
        <references count="7">
          <reference field="0" count="1" selected="0">
            <x v="1283"/>
          </reference>
          <reference field="5" count="1" selected="0">
            <x v="1335"/>
          </reference>
          <reference field="10" count="1" selected="0">
            <x v="1274"/>
          </reference>
          <reference field="11" count="1" selected="0">
            <x v="3"/>
          </reference>
          <reference field="13" count="1" selected="0">
            <x v="2"/>
          </reference>
          <reference field="14" count="1">
            <x v="9"/>
          </reference>
          <reference field="31" count="1" selected="0">
            <x v="3"/>
          </reference>
        </references>
      </pivotArea>
    </format>
    <format dxfId="63200">
      <pivotArea dataOnly="0" labelOnly="1" outline="0" fieldPosition="0">
        <references count="7">
          <reference field="0" count="1" selected="0">
            <x v="1290"/>
          </reference>
          <reference field="5" count="1" selected="0">
            <x v="1343"/>
          </reference>
          <reference field="10" count="1" selected="0">
            <x v="1282"/>
          </reference>
          <reference field="11" count="1" selected="0">
            <x v="5"/>
          </reference>
          <reference field="13" count="1" selected="0">
            <x v="4"/>
          </reference>
          <reference field="14" count="1">
            <x v="6"/>
          </reference>
          <reference field="31" count="1" selected="0">
            <x v="3"/>
          </reference>
        </references>
      </pivotArea>
    </format>
    <format dxfId="63199">
      <pivotArea dataOnly="0" labelOnly="1" outline="0" fieldPosition="0">
        <references count="7">
          <reference field="0" count="1" selected="0">
            <x v="1301"/>
          </reference>
          <reference field="5" count="1" selected="0">
            <x v="1355"/>
          </reference>
          <reference field="10" count="1" selected="0">
            <x v="1293"/>
          </reference>
          <reference field="11" count="1" selected="0">
            <x v="3"/>
          </reference>
          <reference field="13" count="1" selected="0">
            <x v="2"/>
          </reference>
          <reference field="14" count="1">
            <x v="4"/>
          </reference>
          <reference field="31" count="1" selected="0">
            <x v="3"/>
          </reference>
        </references>
      </pivotArea>
    </format>
    <format dxfId="63198">
      <pivotArea dataOnly="0" labelOnly="1" outline="0" fieldPosition="0">
        <references count="7">
          <reference field="0" count="1" selected="0">
            <x v="1302"/>
          </reference>
          <reference field="5" count="1" selected="0">
            <x v="1703"/>
          </reference>
          <reference field="10" count="1" selected="0">
            <x v="1294"/>
          </reference>
          <reference field="11" count="1" selected="0">
            <x v="5"/>
          </reference>
          <reference field="13" count="1" selected="0">
            <x v="4"/>
          </reference>
          <reference field="14" count="1">
            <x v="2"/>
          </reference>
          <reference field="31" count="1" selected="0">
            <x v="3"/>
          </reference>
        </references>
      </pivotArea>
    </format>
    <format dxfId="63197">
      <pivotArea dataOnly="0" labelOnly="1" outline="0" fieldPosition="0">
        <references count="7">
          <reference field="0" count="1" selected="0">
            <x v="1313"/>
          </reference>
          <reference field="5" count="1" selected="0">
            <x v="1381"/>
          </reference>
          <reference field="10" count="1" selected="0">
            <x v="1304"/>
          </reference>
          <reference field="11" count="1" selected="0">
            <x v="5"/>
          </reference>
          <reference field="13" count="1" selected="0">
            <x v="4"/>
          </reference>
          <reference field="14" count="1">
            <x v="9"/>
          </reference>
          <reference field="31" count="1" selected="0">
            <x v="3"/>
          </reference>
        </references>
      </pivotArea>
    </format>
    <format dxfId="63196">
      <pivotArea dataOnly="0" labelOnly="1" outline="0" fieldPosition="0">
        <references count="7">
          <reference field="0" count="1" selected="0">
            <x v="1325"/>
          </reference>
          <reference field="5" count="1" selected="0">
            <x v="1393"/>
          </reference>
          <reference field="10" count="1" selected="0">
            <x v="1316"/>
          </reference>
          <reference field="11" count="1" selected="0">
            <x v="5"/>
          </reference>
          <reference field="13" count="1" selected="0">
            <x v="4"/>
          </reference>
          <reference field="14" count="1">
            <x v="8"/>
          </reference>
          <reference field="31" count="1" selected="0">
            <x v="3"/>
          </reference>
        </references>
      </pivotArea>
    </format>
    <format dxfId="63195">
      <pivotArea dataOnly="0" labelOnly="1" outline="0" fieldPosition="0">
        <references count="7">
          <reference field="0" count="1" selected="0">
            <x v="1329"/>
          </reference>
          <reference field="5" count="1" selected="0">
            <x v="1397"/>
          </reference>
          <reference field="10" count="1" selected="0">
            <x v="1320"/>
          </reference>
          <reference field="11" count="1" selected="0">
            <x v="1"/>
          </reference>
          <reference field="13" count="1" selected="0">
            <x v="1"/>
          </reference>
          <reference field="14" count="1">
            <x v="4"/>
          </reference>
          <reference field="31" count="1" selected="0">
            <x v="3"/>
          </reference>
        </references>
      </pivotArea>
    </format>
    <format dxfId="63194">
      <pivotArea dataOnly="0" labelOnly="1" outline="0" fieldPosition="0">
        <references count="7">
          <reference field="0" count="1" selected="0">
            <x v="1362"/>
          </reference>
          <reference field="5" count="1" selected="0">
            <x v="1436"/>
          </reference>
          <reference field="10" count="1" selected="0">
            <x v="1353"/>
          </reference>
          <reference field="11" count="1" selected="0">
            <x v="5"/>
          </reference>
          <reference field="13" count="1" selected="0">
            <x v="4"/>
          </reference>
          <reference field="14" count="1">
            <x v="6"/>
          </reference>
          <reference field="31" count="1" selected="0">
            <x v="3"/>
          </reference>
        </references>
      </pivotArea>
    </format>
    <format dxfId="63193">
      <pivotArea dataOnly="0" labelOnly="1" outline="0" fieldPosition="0">
        <references count="7">
          <reference field="0" count="1" selected="0">
            <x v="1370"/>
          </reference>
          <reference field="5" count="1" selected="0">
            <x v="1444"/>
          </reference>
          <reference field="10" count="1" selected="0">
            <x v="1361"/>
          </reference>
          <reference field="11" count="1" selected="0">
            <x v="5"/>
          </reference>
          <reference field="13" count="1" selected="0">
            <x v="4"/>
          </reference>
          <reference field="14" count="1">
            <x v="8"/>
          </reference>
          <reference field="31" count="1" selected="0">
            <x v="3"/>
          </reference>
        </references>
      </pivotArea>
    </format>
    <format dxfId="63192">
      <pivotArea dataOnly="0" labelOnly="1" outline="0" fieldPosition="0">
        <references count="7">
          <reference field="0" count="1" selected="0">
            <x v="1371"/>
          </reference>
          <reference field="5" count="1" selected="0">
            <x v="1445"/>
          </reference>
          <reference field="10" count="1" selected="0">
            <x v="1362"/>
          </reference>
          <reference field="11" count="1" selected="0">
            <x v="5"/>
          </reference>
          <reference field="13" count="1" selected="0">
            <x v="4"/>
          </reference>
          <reference field="14" count="1">
            <x v="6"/>
          </reference>
          <reference field="31" count="1" selected="0">
            <x v="3"/>
          </reference>
        </references>
      </pivotArea>
    </format>
    <format dxfId="63191">
      <pivotArea dataOnly="0" labelOnly="1" outline="0" fieldPosition="0">
        <references count="7">
          <reference field="0" count="1" selected="0">
            <x v="1373"/>
          </reference>
          <reference field="5" count="1" selected="0">
            <x v="1447"/>
          </reference>
          <reference field="10" count="1" selected="0">
            <x v="1364"/>
          </reference>
          <reference field="11" count="1" selected="0">
            <x v="3"/>
          </reference>
          <reference field="13" count="1" selected="0">
            <x v="2"/>
          </reference>
          <reference field="14" count="1">
            <x v="8"/>
          </reference>
          <reference field="31" count="1" selected="0">
            <x v="3"/>
          </reference>
        </references>
      </pivotArea>
    </format>
    <format dxfId="63190">
      <pivotArea dataOnly="0" labelOnly="1" outline="0" fieldPosition="0">
        <references count="7">
          <reference field="0" count="1" selected="0">
            <x v="1375"/>
          </reference>
          <reference field="5" count="1" selected="0">
            <x v="1449"/>
          </reference>
          <reference field="10" count="1" selected="0">
            <x v="1366"/>
          </reference>
          <reference field="11" count="1" selected="0">
            <x v="5"/>
          </reference>
          <reference field="13" count="1" selected="0">
            <x v="4"/>
          </reference>
          <reference field="14" count="1">
            <x v="2"/>
          </reference>
          <reference field="31" count="1" selected="0">
            <x v="3"/>
          </reference>
        </references>
      </pivotArea>
    </format>
    <format dxfId="63189">
      <pivotArea dataOnly="0" labelOnly="1" outline="0" fieldPosition="0">
        <references count="7">
          <reference field="0" count="1" selected="0">
            <x v="1376"/>
          </reference>
          <reference field="5" count="1" selected="0">
            <x v="1450"/>
          </reference>
          <reference field="10" count="1" selected="0">
            <x v="1367"/>
          </reference>
          <reference field="11" count="1" selected="0">
            <x v="5"/>
          </reference>
          <reference field="13" count="1" selected="0">
            <x v="4"/>
          </reference>
          <reference field="14" count="1">
            <x v="8"/>
          </reference>
          <reference field="31" count="1" selected="0">
            <x v="3"/>
          </reference>
        </references>
      </pivotArea>
    </format>
    <format dxfId="63188">
      <pivotArea dataOnly="0" labelOnly="1" outline="0" fieldPosition="0">
        <references count="7">
          <reference field="0" count="1" selected="0">
            <x v="1377"/>
          </reference>
          <reference field="5" count="1" selected="0">
            <x v="1451"/>
          </reference>
          <reference field="10" count="1" selected="0">
            <x v="1368"/>
          </reference>
          <reference field="11" count="1" selected="0">
            <x v="4"/>
          </reference>
          <reference field="13" count="1" selected="0">
            <x v="3"/>
          </reference>
          <reference field="14" count="1">
            <x v="2"/>
          </reference>
          <reference field="31" count="1" selected="0">
            <x v="3"/>
          </reference>
        </references>
      </pivotArea>
    </format>
    <format dxfId="63187">
      <pivotArea dataOnly="0" labelOnly="1" outline="0" fieldPosition="0">
        <references count="7">
          <reference field="0" count="1" selected="0">
            <x v="1380"/>
          </reference>
          <reference field="5" count="1" selected="0">
            <x v="1454"/>
          </reference>
          <reference field="10" count="1" selected="0">
            <x v="1371"/>
          </reference>
          <reference field="11" count="1" selected="0">
            <x v="5"/>
          </reference>
          <reference field="13" count="1" selected="0">
            <x v="4"/>
          </reference>
          <reference field="14" count="1">
            <x v="8"/>
          </reference>
          <reference field="31" count="1" selected="0">
            <x v="3"/>
          </reference>
        </references>
      </pivotArea>
    </format>
    <format dxfId="63186">
      <pivotArea dataOnly="0" labelOnly="1" outline="0" fieldPosition="0">
        <references count="7">
          <reference field="0" count="1" selected="0">
            <x v="1388"/>
          </reference>
          <reference field="5" count="1" selected="0">
            <x v="1485"/>
          </reference>
          <reference field="10" count="1" selected="0">
            <x v="1381"/>
          </reference>
          <reference field="11" count="1" selected="0">
            <x v="5"/>
          </reference>
          <reference field="13" count="1" selected="0">
            <x v="4"/>
          </reference>
          <reference field="14" count="1">
            <x v="10"/>
          </reference>
          <reference field="31" count="1" selected="0">
            <x v="3"/>
          </reference>
        </references>
      </pivotArea>
    </format>
    <format dxfId="63185">
      <pivotArea dataOnly="0" labelOnly="1" outline="0" fieldPosition="0">
        <references count="7">
          <reference field="0" count="1" selected="0">
            <x v="1393"/>
          </reference>
          <reference field="5" count="1" selected="0">
            <x v="1490"/>
          </reference>
          <reference field="10" count="1" selected="0">
            <x v="1386"/>
          </reference>
          <reference field="11" count="1" selected="0">
            <x v="5"/>
          </reference>
          <reference field="13" count="1" selected="0">
            <x v="4"/>
          </reference>
          <reference field="14" count="1">
            <x v="8"/>
          </reference>
          <reference field="31" count="1" selected="0">
            <x v="3"/>
          </reference>
        </references>
      </pivotArea>
    </format>
    <format dxfId="63184">
      <pivotArea dataOnly="0" labelOnly="1" outline="0" fieldPosition="0">
        <references count="7">
          <reference field="0" count="1" selected="0">
            <x v="1394"/>
          </reference>
          <reference field="5" count="1" selected="0">
            <x v="1491"/>
          </reference>
          <reference field="10" count="1" selected="0">
            <x v="1387"/>
          </reference>
          <reference field="11" count="1" selected="0">
            <x v="5"/>
          </reference>
          <reference field="13" count="1" selected="0">
            <x v="4"/>
          </reference>
          <reference field="14" count="1">
            <x v="10"/>
          </reference>
          <reference field="31" count="1" selected="0">
            <x v="3"/>
          </reference>
        </references>
      </pivotArea>
    </format>
    <format dxfId="63183">
      <pivotArea dataOnly="0" labelOnly="1" outline="0" fieldPosition="0">
        <references count="7">
          <reference field="0" count="1" selected="0">
            <x v="1395"/>
          </reference>
          <reference field="5" count="1" selected="0">
            <x v="1492"/>
          </reference>
          <reference field="10" count="1" selected="0">
            <x v="1388"/>
          </reference>
          <reference field="11" count="1" selected="0">
            <x v="5"/>
          </reference>
          <reference field="13" count="1" selected="0">
            <x v="4"/>
          </reference>
          <reference field="14" count="1">
            <x v="9"/>
          </reference>
          <reference field="31" count="1" selected="0">
            <x v="3"/>
          </reference>
        </references>
      </pivotArea>
    </format>
    <format dxfId="63182">
      <pivotArea dataOnly="0" labelOnly="1" outline="0" fieldPosition="0">
        <references count="7">
          <reference field="0" count="1" selected="0">
            <x v="1396"/>
          </reference>
          <reference field="5" count="1" selected="0">
            <x v="1493"/>
          </reference>
          <reference field="10" count="1" selected="0">
            <x v="1389"/>
          </reference>
          <reference field="11" count="1" selected="0">
            <x v="5"/>
          </reference>
          <reference field="13" count="1" selected="0">
            <x v="4"/>
          </reference>
          <reference field="14" count="1">
            <x v="8"/>
          </reference>
          <reference field="31" count="1" selected="0">
            <x v="3"/>
          </reference>
        </references>
      </pivotArea>
    </format>
    <format dxfId="63181">
      <pivotArea dataOnly="0" labelOnly="1" outline="0" fieldPosition="0">
        <references count="7">
          <reference field="0" count="1" selected="0">
            <x v="1403"/>
          </reference>
          <reference field="5" count="1" selected="0">
            <x v="1500"/>
          </reference>
          <reference field="10" count="1" selected="0">
            <x v="1396"/>
          </reference>
          <reference field="11" count="1" selected="0">
            <x v="5"/>
          </reference>
          <reference field="13" count="1" selected="0">
            <x v="4"/>
          </reference>
          <reference field="14" count="1">
            <x v="10"/>
          </reference>
          <reference field="31" count="1" selected="0">
            <x v="3"/>
          </reference>
        </references>
      </pivotArea>
    </format>
    <format dxfId="63180">
      <pivotArea dataOnly="0" labelOnly="1" outline="0" fieldPosition="0">
        <references count="7">
          <reference field="0" count="1" selected="0">
            <x v="1404"/>
          </reference>
          <reference field="5" count="1" selected="0">
            <x v="1501"/>
          </reference>
          <reference field="10" count="1" selected="0">
            <x v="1397"/>
          </reference>
          <reference field="11" count="1" selected="0">
            <x v="5"/>
          </reference>
          <reference field="13" count="1" selected="0">
            <x v="4"/>
          </reference>
          <reference field="14" count="1">
            <x v="8"/>
          </reference>
          <reference field="31" count="1" selected="0">
            <x v="3"/>
          </reference>
        </references>
      </pivotArea>
    </format>
    <format dxfId="63179">
      <pivotArea dataOnly="0" labelOnly="1" outline="0" fieldPosition="0">
        <references count="7">
          <reference field="0" count="1" selected="0">
            <x v="1405"/>
          </reference>
          <reference field="5" count="1" selected="0">
            <x v="1502"/>
          </reference>
          <reference field="10" count="1" selected="0">
            <x v="1398"/>
          </reference>
          <reference field="11" count="1" selected="0">
            <x v="5"/>
          </reference>
          <reference field="13" count="1" selected="0">
            <x v="4"/>
          </reference>
          <reference field="14" count="1">
            <x v="10"/>
          </reference>
          <reference field="31" count="1" selected="0">
            <x v="3"/>
          </reference>
        </references>
      </pivotArea>
    </format>
    <format dxfId="63178">
      <pivotArea dataOnly="0" labelOnly="1" outline="0" fieldPosition="0">
        <references count="7">
          <reference field="0" count="1" selected="0">
            <x v="1407"/>
          </reference>
          <reference field="5" count="1" selected="0">
            <x v="1504"/>
          </reference>
          <reference field="10" count="1" selected="0">
            <x v="1399"/>
          </reference>
          <reference field="11" count="1" selected="0">
            <x v="5"/>
          </reference>
          <reference field="13" count="1" selected="0">
            <x v="4"/>
          </reference>
          <reference field="14" count="1">
            <x v="8"/>
          </reference>
          <reference field="31" count="1" selected="0">
            <x v="3"/>
          </reference>
        </references>
      </pivotArea>
    </format>
    <format dxfId="63177">
      <pivotArea dataOnly="0" labelOnly="1" outline="0" fieldPosition="0">
        <references count="7">
          <reference field="0" count="1" selected="0">
            <x v="1413"/>
          </reference>
          <reference field="5" count="1" selected="0">
            <x v="1510"/>
          </reference>
          <reference field="10" count="1" selected="0">
            <x v="1405"/>
          </reference>
          <reference field="11" count="1" selected="0">
            <x v="5"/>
          </reference>
          <reference field="13" count="1" selected="0">
            <x v="4"/>
          </reference>
          <reference field="14" count="1">
            <x v="9"/>
          </reference>
          <reference field="31" count="1" selected="0">
            <x v="3"/>
          </reference>
        </references>
      </pivotArea>
    </format>
    <format dxfId="63176">
      <pivotArea dataOnly="0" labelOnly="1" outline="0" fieldPosition="0">
        <references count="7">
          <reference field="0" count="1" selected="0">
            <x v="1414"/>
          </reference>
          <reference field="5" count="1" selected="0">
            <x v="1511"/>
          </reference>
          <reference field="10" count="1" selected="0">
            <x v="1406"/>
          </reference>
          <reference field="11" count="1" selected="0">
            <x v="5"/>
          </reference>
          <reference field="13" count="1" selected="0">
            <x v="4"/>
          </reference>
          <reference field="14" count="1">
            <x v="8"/>
          </reference>
          <reference field="31" count="1" selected="0">
            <x v="3"/>
          </reference>
        </references>
      </pivotArea>
    </format>
    <format dxfId="63175">
      <pivotArea dataOnly="0" labelOnly="1" outline="0" fieldPosition="0">
        <references count="7">
          <reference field="0" count="1" selected="0">
            <x v="1433"/>
          </reference>
          <reference field="5" count="1" selected="0">
            <x v="1530"/>
          </reference>
          <reference field="10" count="1" selected="0">
            <x v="1425"/>
          </reference>
          <reference field="11" count="1" selected="0">
            <x v="5"/>
          </reference>
          <reference field="13" count="1" selected="0">
            <x v="4"/>
          </reference>
          <reference field="14" count="1">
            <x v="4"/>
          </reference>
          <reference field="31" count="1" selected="0">
            <x v="3"/>
          </reference>
        </references>
      </pivotArea>
    </format>
    <format dxfId="63174">
      <pivotArea dataOnly="0" labelOnly="1" outline="0" fieldPosition="0">
        <references count="7">
          <reference field="0" count="1" selected="0">
            <x v="1445"/>
          </reference>
          <reference field="5" count="1" selected="0">
            <x v="1545"/>
          </reference>
          <reference field="10" count="1" selected="0">
            <x v="1437"/>
          </reference>
          <reference field="11" count="1" selected="0">
            <x v="5"/>
          </reference>
          <reference field="13" count="1" selected="0">
            <x v="4"/>
          </reference>
          <reference field="14" count="1">
            <x v="5"/>
          </reference>
          <reference field="31" count="1" selected="0">
            <x v="3"/>
          </reference>
        </references>
      </pivotArea>
    </format>
    <format dxfId="63173">
      <pivotArea dataOnly="0" labelOnly="1" outline="0" fieldPosition="0">
        <references count="7">
          <reference field="0" count="1" selected="0">
            <x v="1446"/>
          </reference>
          <reference field="5" count="1" selected="0">
            <x v="1546"/>
          </reference>
          <reference field="10" count="1" selected="0">
            <x v="1438"/>
          </reference>
          <reference field="11" count="1" selected="0">
            <x v="5"/>
          </reference>
          <reference field="13" count="1" selected="0">
            <x v="4"/>
          </reference>
          <reference field="14" count="1">
            <x v="4"/>
          </reference>
          <reference field="31" count="1" selected="0">
            <x v="3"/>
          </reference>
        </references>
      </pivotArea>
    </format>
    <format dxfId="63172">
      <pivotArea dataOnly="0" labelOnly="1" outline="0" fieldPosition="0">
        <references count="7">
          <reference field="0" count="1" selected="0">
            <x v="1453"/>
          </reference>
          <reference field="5" count="1" selected="0">
            <x v="1554"/>
          </reference>
          <reference field="10" count="1" selected="0">
            <x v="1445"/>
          </reference>
          <reference field="11" count="1" selected="0">
            <x v="5"/>
          </reference>
          <reference field="13" count="1" selected="0">
            <x v="4"/>
          </reference>
          <reference field="14" count="1">
            <x v="5"/>
          </reference>
          <reference field="31" count="1" selected="0">
            <x v="3"/>
          </reference>
        </references>
      </pivotArea>
    </format>
    <format dxfId="63171">
      <pivotArea dataOnly="0" labelOnly="1" outline="0" fieldPosition="0">
        <references count="7">
          <reference field="0" count="1" selected="0">
            <x v="1454"/>
          </reference>
          <reference field="5" count="1" selected="0">
            <x v="1555"/>
          </reference>
          <reference field="10" count="1" selected="0">
            <x v="1446"/>
          </reference>
          <reference field="11" count="1" selected="0">
            <x v="5"/>
          </reference>
          <reference field="13" count="1" selected="0">
            <x v="4"/>
          </reference>
          <reference field="14" count="1">
            <x v="4"/>
          </reference>
          <reference field="31" count="1" selected="0">
            <x v="3"/>
          </reference>
        </references>
      </pivotArea>
    </format>
    <format dxfId="63170">
      <pivotArea dataOnly="0" labelOnly="1" outline="0" fieldPosition="0">
        <references count="7">
          <reference field="0" count="1" selected="0">
            <x v="1460"/>
          </reference>
          <reference field="5" count="1" selected="0">
            <x v="1564"/>
          </reference>
          <reference field="10" count="1" selected="0">
            <x v="1452"/>
          </reference>
          <reference field="11" count="1" selected="0">
            <x v="5"/>
          </reference>
          <reference field="13" count="1" selected="0">
            <x v="4"/>
          </reference>
          <reference field="14" count="1">
            <x v="0"/>
          </reference>
          <reference field="31" count="1" selected="0">
            <x v="3"/>
          </reference>
        </references>
      </pivotArea>
    </format>
    <format dxfId="63169">
      <pivotArea dataOnly="0" labelOnly="1" outline="0" fieldPosition="0">
        <references count="7">
          <reference field="0" count="1" selected="0">
            <x v="1461"/>
          </reference>
          <reference field="5" count="1" selected="0">
            <x v="1565"/>
          </reference>
          <reference field="10" count="1" selected="0">
            <x v="1453"/>
          </reference>
          <reference field="11" count="1" selected="0">
            <x v="5"/>
          </reference>
          <reference field="13" count="1" selected="0">
            <x v="4"/>
          </reference>
          <reference field="14" count="1">
            <x v="4"/>
          </reference>
          <reference field="31" count="1" selected="0">
            <x v="3"/>
          </reference>
        </references>
      </pivotArea>
    </format>
    <format dxfId="63168">
      <pivotArea dataOnly="0" labelOnly="1" outline="0" fieldPosition="0">
        <references count="7">
          <reference field="0" count="1" selected="0">
            <x v="1464"/>
          </reference>
          <reference field="5" count="1" selected="0">
            <x v="1568"/>
          </reference>
          <reference field="10" count="1" selected="0">
            <x v="1456"/>
          </reference>
          <reference field="11" count="1" selected="0">
            <x v="5"/>
          </reference>
          <reference field="13" count="1" selected="0">
            <x v="4"/>
          </reference>
          <reference field="14" count="1">
            <x v="5"/>
          </reference>
          <reference field="31" count="1" selected="0">
            <x v="3"/>
          </reference>
        </references>
      </pivotArea>
    </format>
    <format dxfId="63167">
      <pivotArea dataOnly="0" labelOnly="1" outline="0" fieldPosition="0">
        <references count="7">
          <reference field="0" count="1" selected="0">
            <x v="1465"/>
          </reference>
          <reference field="5" count="1" selected="0">
            <x v="1569"/>
          </reference>
          <reference field="10" count="1" selected="0">
            <x v="1457"/>
          </reference>
          <reference field="11" count="1" selected="0">
            <x v="5"/>
          </reference>
          <reference field="13" count="1" selected="0">
            <x v="4"/>
          </reference>
          <reference field="14" count="1">
            <x v="4"/>
          </reference>
          <reference field="31" count="1" selected="0">
            <x v="3"/>
          </reference>
        </references>
      </pivotArea>
    </format>
    <format dxfId="63166">
      <pivotArea dataOnly="0" labelOnly="1" outline="0" fieldPosition="0">
        <references count="7">
          <reference field="0" count="1" selected="0">
            <x v="1468"/>
          </reference>
          <reference field="5" count="1" selected="0">
            <x v="1583"/>
          </reference>
          <reference field="10" count="1" selected="0">
            <x v="225"/>
          </reference>
          <reference field="11" count="1" selected="0">
            <x v="5"/>
          </reference>
          <reference field="13" count="1" selected="0">
            <x v="4"/>
          </reference>
          <reference field="14" count="1">
            <x v="5"/>
          </reference>
          <reference field="31" count="1" selected="0">
            <x v="3"/>
          </reference>
        </references>
      </pivotArea>
    </format>
    <format dxfId="63165">
      <pivotArea dataOnly="0" labelOnly="1" outline="0" fieldPosition="0">
        <references count="7">
          <reference field="0" count="1" selected="0">
            <x v="1470"/>
          </reference>
          <reference field="5" count="1" selected="0">
            <x v="1585"/>
          </reference>
          <reference field="10" count="1" selected="0">
            <x v="1461"/>
          </reference>
          <reference field="11" count="1" selected="0">
            <x v="4"/>
          </reference>
          <reference field="13" count="1" selected="0">
            <x v="3"/>
          </reference>
          <reference field="14" count="1">
            <x v="4"/>
          </reference>
          <reference field="31" count="1" selected="0">
            <x v="3"/>
          </reference>
        </references>
      </pivotArea>
    </format>
    <format dxfId="63164">
      <pivotArea dataOnly="0" labelOnly="1" outline="0" fieldPosition="0">
        <references count="7">
          <reference field="0" count="1" selected="0">
            <x v="1482"/>
          </reference>
          <reference field="5" count="1" selected="0">
            <x v="1597"/>
          </reference>
          <reference field="10" count="1" selected="0">
            <x v="1473"/>
          </reference>
          <reference field="11" count="1" selected="0">
            <x v="1"/>
          </reference>
          <reference field="13" count="1" selected="0">
            <x v="1"/>
          </reference>
          <reference field="14" count="1">
            <x v="5"/>
          </reference>
          <reference field="31" count="1" selected="0">
            <x v="3"/>
          </reference>
        </references>
      </pivotArea>
    </format>
    <format dxfId="63163">
      <pivotArea dataOnly="0" labelOnly="1" outline="0" fieldPosition="0">
        <references count="7">
          <reference field="0" count="1" selected="0">
            <x v="1483"/>
          </reference>
          <reference field="5" count="1" selected="0">
            <x v="1598"/>
          </reference>
          <reference field="10" count="1" selected="0">
            <x v="405"/>
          </reference>
          <reference field="11" count="1" selected="0">
            <x v="5"/>
          </reference>
          <reference field="13" count="1" selected="0">
            <x v="4"/>
          </reference>
          <reference field="14" count="1">
            <x v="0"/>
          </reference>
          <reference field="31" count="1" selected="0">
            <x v="3"/>
          </reference>
        </references>
      </pivotArea>
    </format>
    <format dxfId="63162">
      <pivotArea dataOnly="0" labelOnly="1" outline="0" fieldPosition="0">
        <references count="7">
          <reference field="0" count="1" selected="0">
            <x v="1484"/>
          </reference>
          <reference field="5" count="1" selected="0">
            <x v="1599"/>
          </reference>
          <reference field="10" count="1" selected="0">
            <x v="1474"/>
          </reference>
          <reference field="11" count="1" selected="0">
            <x v="5"/>
          </reference>
          <reference field="13" count="1" selected="0">
            <x v="4"/>
          </reference>
          <reference field="14" count="1">
            <x v="5"/>
          </reference>
          <reference field="31" count="1" selected="0">
            <x v="3"/>
          </reference>
        </references>
      </pivotArea>
    </format>
    <format dxfId="63161">
      <pivotArea dataOnly="0" labelOnly="1" outline="0" fieldPosition="0">
        <references count="7">
          <reference field="0" count="1" selected="0">
            <x v="1486"/>
          </reference>
          <reference field="5" count="1" selected="0">
            <x v="1601"/>
          </reference>
          <reference field="10" count="1" selected="0">
            <x v="1476"/>
          </reference>
          <reference field="11" count="1" selected="0">
            <x v="5"/>
          </reference>
          <reference field="13" count="1" selected="0">
            <x v="4"/>
          </reference>
          <reference field="14" count="1">
            <x v="3"/>
          </reference>
          <reference field="31" count="1" selected="0">
            <x v="3"/>
          </reference>
        </references>
      </pivotArea>
    </format>
    <format dxfId="63160">
      <pivotArea dataOnly="0" labelOnly="1" outline="0" fieldPosition="0">
        <references count="7">
          <reference field="0" count="1" selected="0">
            <x v="1487"/>
          </reference>
          <reference field="5" count="1" selected="0">
            <x v="1387"/>
          </reference>
          <reference field="10" count="1" selected="0">
            <x v="1477"/>
          </reference>
          <reference field="11" count="1" selected="0">
            <x v="0"/>
          </reference>
          <reference field="13" count="1" selected="0">
            <x v="0"/>
          </reference>
          <reference field="14" count="1">
            <x v="4"/>
          </reference>
          <reference field="31" count="1" selected="0">
            <x v="3"/>
          </reference>
        </references>
      </pivotArea>
    </format>
    <format dxfId="63159">
      <pivotArea dataOnly="0" labelOnly="1" outline="0" fieldPosition="0">
        <references count="7">
          <reference field="0" count="1" selected="0">
            <x v="1493"/>
          </reference>
          <reference field="5" count="1" selected="0">
            <x v="1607"/>
          </reference>
          <reference field="10" count="1" selected="0">
            <x v="1483"/>
          </reference>
          <reference field="11" count="1" selected="0">
            <x v="5"/>
          </reference>
          <reference field="13" count="1" selected="0">
            <x v="4"/>
          </reference>
          <reference field="14" count="1">
            <x v="5"/>
          </reference>
          <reference field="31" count="1" selected="0">
            <x v="3"/>
          </reference>
        </references>
      </pivotArea>
    </format>
    <format dxfId="63158">
      <pivotArea dataOnly="0" labelOnly="1" outline="0" fieldPosition="0">
        <references count="7">
          <reference field="0" count="1" selected="0">
            <x v="1494"/>
          </reference>
          <reference field="5" count="1" selected="0">
            <x v="1608"/>
          </reference>
          <reference field="10" count="1" selected="0">
            <x v="1484"/>
          </reference>
          <reference field="11" count="1" selected="0">
            <x v="5"/>
          </reference>
          <reference field="13" count="1" selected="0">
            <x v="4"/>
          </reference>
          <reference field="14" count="1">
            <x v="4"/>
          </reference>
          <reference field="31" count="1" selected="0">
            <x v="3"/>
          </reference>
        </references>
      </pivotArea>
    </format>
    <format dxfId="63157">
      <pivotArea dataOnly="0" labelOnly="1" outline="0" fieldPosition="0">
        <references count="7">
          <reference field="0" count="1" selected="0">
            <x v="1497"/>
          </reference>
          <reference field="5" count="1" selected="0">
            <x v="1611"/>
          </reference>
          <reference field="10" count="1" selected="0">
            <x v="1487"/>
          </reference>
          <reference field="11" count="1" selected="0">
            <x v="3"/>
          </reference>
          <reference field="13" count="1" selected="0">
            <x v="2"/>
          </reference>
          <reference field="14" count="1">
            <x v="0"/>
          </reference>
          <reference field="31" count="1" selected="0">
            <x v="3"/>
          </reference>
        </references>
      </pivotArea>
    </format>
    <format dxfId="63156">
      <pivotArea dataOnly="0" labelOnly="1" outline="0" fieldPosition="0">
        <references count="7">
          <reference field="0" count="1" selected="0">
            <x v="1498"/>
          </reference>
          <reference field="5" count="1" selected="0">
            <x v="1612"/>
          </reference>
          <reference field="10" count="1" selected="0">
            <x v="1488"/>
          </reference>
          <reference field="11" count="1" selected="0">
            <x v="5"/>
          </reference>
          <reference field="13" count="1" selected="0">
            <x v="4"/>
          </reference>
          <reference field="14" count="1">
            <x v="4"/>
          </reference>
          <reference field="31" count="1" selected="0">
            <x v="3"/>
          </reference>
        </references>
      </pivotArea>
    </format>
    <format dxfId="63155">
      <pivotArea dataOnly="0" labelOnly="1" outline="0" fieldPosition="0">
        <references count="7">
          <reference field="0" count="1" selected="0">
            <x v="1500"/>
          </reference>
          <reference field="5" count="1" selected="0">
            <x v="1614"/>
          </reference>
          <reference field="10" count="1" selected="0">
            <x v="1490"/>
          </reference>
          <reference field="11" count="1" selected="0">
            <x v="1"/>
          </reference>
          <reference field="13" count="1" selected="0">
            <x v="1"/>
          </reference>
          <reference field="14" count="1">
            <x v="3"/>
          </reference>
          <reference field="31" count="1" selected="0">
            <x v="3"/>
          </reference>
        </references>
      </pivotArea>
    </format>
    <format dxfId="63154">
      <pivotArea dataOnly="0" labelOnly="1" outline="0" fieldPosition="0">
        <references count="7">
          <reference field="0" count="1" selected="0">
            <x v="1501"/>
          </reference>
          <reference field="5" count="1" selected="0">
            <x v="1615"/>
          </reference>
          <reference field="10" count="1" selected="0">
            <x v="1491"/>
          </reference>
          <reference field="11" count="1" selected="0">
            <x v="1"/>
          </reference>
          <reference field="13" count="1" selected="0">
            <x v="1"/>
          </reference>
          <reference field="14" count="1">
            <x v="5"/>
          </reference>
          <reference field="31" count="1" selected="0">
            <x v="3"/>
          </reference>
        </references>
      </pivotArea>
    </format>
    <format dxfId="63153">
      <pivotArea dataOnly="0" labelOnly="1" outline="0" fieldPosition="0">
        <references count="7">
          <reference field="0" count="1" selected="0">
            <x v="1502"/>
          </reference>
          <reference field="5" count="1" selected="0">
            <x v="1616"/>
          </reference>
          <reference field="10" count="1" selected="0">
            <x v="1492"/>
          </reference>
          <reference field="11" count="1" selected="0">
            <x v="5"/>
          </reference>
          <reference field="13" count="1" selected="0">
            <x v="4"/>
          </reference>
          <reference field="14" count="1">
            <x v="4"/>
          </reference>
          <reference field="31" count="1" selected="0">
            <x v="3"/>
          </reference>
        </references>
      </pivotArea>
    </format>
    <format dxfId="63152">
      <pivotArea dataOnly="0" labelOnly="1" outline="0" fieldPosition="0">
        <references count="7">
          <reference field="0" count="1" selected="0">
            <x v="1506"/>
          </reference>
          <reference field="5" count="1" selected="0">
            <x v="1620"/>
          </reference>
          <reference field="10" count="1" selected="0">
            <x v="1496"/>
          </reference>
          <reference field="11" count="1" selected="0">
            <x v="3"/>
          </reference>
          <reference field="13" count="1" selected="0">
            <x v="2"/>
          </reference>
          <reference field="14" count="1">
            <x v="5"/>
          </reference>
          <reference field="31" count="1" selected="0">
            <x v="3"/>
          </reference>
        </references>
      </pivotArea>
    </format>
    <format dxfId="63151">
      <pivotArea dataOnly="0" labelOnly="1" outline="0" fieldPosition="0">
        <references count="7">
          <reference field="0" count="1" selected="0">
            <x v="1507"/>
          </reference>
          <reference field="5" count="1" selected="0">
            <x v="1621"/>
          </reference>
          <reference field="10" count="1" selected="0">
            <x v="1497"/>
          </reference>
          <reference field="11" count="1" selected="0">
            <x v="0"/>
          </reference>
          <reference field="13" count="1" selected="0">
            <x v="0"/>
          </reference>
          <reference field="14" count="1">
            <x v="4"/>
          </reference>
          <reference field="31" count="1" selected="0">
            <x v="3"/>
          </reference>
        </references>
      </pivotArea>
    </format>
    <format dxfId="63150">
      <pivotArea dataOnly="0" labelOnly="1" outline="0" fieldPosition="0">
        <references count="7">
          <reference field="0" count="1" selected="0">
            <x v="1508"/>
          </reference>
          <reference field="5" count="1" selected="0">
            <x v="1622"/>
          </reference>
          <reference field="10" count="1" selected="0">
            <x v="1498"/>
          </reference>
          <reference field="11" count="1" selected="0">
            <x v="5"/>
          </reference>
          <reference field="13" count="1" selected="0">
            <x v="4"/>
          </reference>
          <reference field="14" count="1">
            <x v="5"/>
          </reference>
          <reference field="31" count="1" selected="0">
            <x v="3"/>
          </reference>
        </references>
      </pivotArea>
    </format>
    <format dxfId="63149">
      <pivotArea dataOnly="0" labelOnly="1" outline="0" fieldPosition="0">
        <references count="7">
          <reference field="0" count="1" selected="0">
            <x v="1509"/>
          </reference>
          <reference field="5" count="1" selected="0">
            <x v="1623"/>
          </reference>
          <reference field="10" count="1" selected="0">
            <x v="1499"/>
          </reference>
          <reference field="11" count="1" selected="0">
            <x v="3"/>
          </reference>
          <reference field="13" count="1" selected="0">
            <x v="2"/>
          </reference>
          <reference field="14" count="1">
            <x v="4"/>
          </reference>
          <reference field="31" count="1" selected="0">
            <x v="3"/>
          </reference>
        </references>
      </pivotArea>
    </format>
    <format dxfId="63148">
      <pivotArea dataOnly="0" labelOnly="1" outline="0" fieldPosition="0">
        <references count="7">
          <reference field="0" count="1" selected="0">
            <x v="1520"/>
          </reference>
          <reference field="5" count="1" selected="0">
            <x v="1634"/>
          </reference>
          <reference field="10" count="1" selected="0">
            <x v="1510"/>
          </reference>
          <reference field="11" count="1" selected="0">
            <x v="3"/>
          </reference>
          <reference field="13" count="1" selected="0">
            <x v="2"/>
          </reference>
          <reference field="14" count="1">
            <x v="0"/>
          </reference>
          <reference field="31" count="1" selected="0">
            <x v="3"/>
          </reference>
        </references>
      </pivotArea>
    </format>
    <format dxfId="63147">
      <pivotArea dataOnly="0" labelOnly="1" outline="0" fieldPosition="0">
        <references count="7">
          <reference field="0" count="1" selected="0">
            <x v="1521"/>
          </reference>
          <reference field="5" count="1" selected="0">
            <x v="1635"/>
          </reference>
          <reference field="10" count="1" selected="0">
            <x v="1511"/>
          </reference>
          <reference field="11" count="1" selected="0">
            <x v="3"/>
          </reference>
          <reference field="13" count="1" selected="0">
            <x v="2"/>
          </reference>
          <reference field="14" count="1">
            <x v="4"/>
          </reference>
          <reference field="31" count="1" selected="0">
            <x v="3"/>
          </reference>
        </references>
      </pivotArea>
    </format>
    <format dxfId="63146">
      <pivotArea dataOnly="0" labelOnly="1" outline="0" fieldPosition="0">
        <references count="7">
          <reference field="0" count="1" selected="0">
            <x v="1527"/>
          </reference>
          <reference field="5" count="1" selected="0">
            <x v="1641"/>
          </reference>
          <reference field="10" count="1" selected="0">
            <x v="1517"/>
          </reference>
          <reference field="11" count="1" selected="0">
            <x v="5"/>
          </reference>
          <reference field="13" count="1" selected="0">
            <x v="4"/>
          </reference>
          <reference field="14" count="1">
            <x v="5"/>
          </reference>
          <reference field="31" count="1" selected="0">
            <x v="3"/>
          </reference>
        </references>
      </pivotArea>
    </format>
    <format dxfId="63145">
      <pivotArea dataOnly="0" labelOnly="1" outline="0" fieldPosition="0">
        <references count="7">
          <reference field="0" count="1" selected="0">
            <x v="1529"/>
          </reference>
          <reference field="5" count="1" selected="0">
            <x v="1643"/>
          </reference>
          <reference field="10" count="1" selected="0">
            <x v="1519"/>
          </reference>
          <reference field="11" count="1" selected="0">
            <x v="1"/>
          </reference>
          <reference field="13" count="1" selected="0">
            <x v="1"/>
          </reference>
          <reference field="14" count="1">
            <x v="4"/>
          </reference>
          <reference field="31" count="1" selected="0">
            <x v="3"/>
          </reference>
        </references>
      </pivotArea>
    </format>
    <format dxfId="63144">
      <pivotArea dataOnly="0" labelOnly="1" outline="0" fieldPosition="0">
        <references count="7">
          <reference field="0" count="1" selected="0">
            <x v="1536"/>
          </reference>
          <reference field="5" count="1" selected="0">
            <x v="1649"/>
          </reference>
          <reference field="10" count="1" selected="0">
            <x v="1526"/>
          </reference>
          <reference field="11" count="1" selected="0">
            <x v="5"/>
          </reference>
          <reference field="13" count="1" selected="0">
            <x v="4"/>
          </reference>
          <reference field="14" count="1">
            <x v="3"/>
          </reference>
          <reference field="31" count="1" selected="0">
            <x v="3"/>
          </reference>
        </references>
      </pivotArea>
    </format>
    <format dxfId="63143">
      <pivotArea dataOnly="0" labelOnly="1" outline="0" fieldPosition="0">
        <references count="7">
          <reference field="0" count="1" selected="0">
            <x v="1539"/>
          </reference>
          <reference field="5" count="1" selected="0">
            <x v="1652"/>
          </reference>
          <reference field="10" count="1" selected="0">
            <x v="1529"/>
          </reference>
          <reference field="11" count="1" selected="0">
            <x v="3"/>
          </reference>
          <reference field="13" count="1" selected="0">
            <x v="2"/>
          </reference>
          <reference field="14" count="1">
            <x v="4"/>
          </reference>
          <reference field="31" count="1" selected="0">
            <x v="3"/>
          </reference>
        </references>
      </pivotArea>
    </format>
    <format dxfId="63142">
      <pivotArea dataOnly="0" labelOnly="1" outline="0" fieldPosition="0">
        <references count="7">
          <reference field="0" count="1" selected="0">
            <x v="1540"/>
          </reference>
          <reference field="5" count="1" selected="0">
            <x v="1653"/>
          </reference>
          <reference field="10" count="1" selected="0">
            <x v="1530"/>
          </reference>
          <reference field="11" count="1" selected="0">
            <x v="6"/>
          </reference>
          <reference field="13" count="1" selected="0">
            <x v="5"/>
          </reference>
          <reference field="14" count="1">
            <x v="5"/>
          </reference>
          <reference field="31" count="1" selected="0">
            <x v="3"/>
          </reference>
        </references>
      </pivotArea>
    </format>
    <format dxfId="63141">
      <pivotArea dataOnly="0" labelOnly="1" outline="0" fieldPosition="0">
        <references count="7">
          <reference field="0" count="1" selected="0">
            <x v="1541"/>
          </reference>
          <reference field="5" count="1" selected="0">
            <x v="1654"/>
          </reference>
          <reference field="10" count="1" selected="0">
            <x v="1531"/>
          </reference>
          <reference field="11" count="1" selected="0">
            <x v="5"/>
          </reference>
          <reference field="13" count="1" selected="0">
            <x v="4"/>
          </reference>
          <reference field="14" count="1">
            <x v="4"/>
          </reference>
          <reference field="31" count="1" selected="0">
            <x v="3"/>
          </reference>
        </references>
      </pivotArea>
    </format>
    <format dxfId="63140">
      <pivotArea dataOnly="0" labelOnly="1" outline="0" fieldPosition="0">
        <references count="7">
          <reference field="0" count="1" selected="0">
            <x v="1552"/>
          </reference>
          <reference field="5" count="1" selected="0">
            <x v="1663"/>
          </reference>
          <reference field="10" count="1" selected="0">
            <x v="1542"/>
          </reference>
          <reference field="11" count="1" selected="0">
            <x v="1"/>
          </reference>
          <reference field="13" count="1" selected="0">
            <x v="1"/>
          </reference>
          <reference field="14" count="1">
            <x v="5"/>
          </reference>
          <reference field="31" count="1" selected="0">
            <x v="3"/>
          </reference>
        </references>
      </pivotArea>
    </format>
    <format dxfId="63139">
      <pivotArea dataOnly="0" labelOnly="1" outline="0" fieldPosition="0">
        <references count="7">
          <reference field="0" count="1" selected="0">
            <x v="1553"/>
          </reference>
          <reference field="5" count="1" selected="0">
            <x v="1664"/>
          </reference>
          <reference field="10" count="1" selected="0">
            <x v="1543"/>
          </reference>
          <reference field="11" count="1" selected="0">
            <x v="1"/>
          </reference>
          <reference field="13" count="1" selected="0">
            <x v="1"/>
          </reference>
          <reference field="14" count="1">
            <x v="4"/>
          </reference>
          <reference field="31" count="1" selected="0">
            <x v="3"/>
          </reference>
        </references>
      </pivotArea>
    </format>
    <format dxfId="63138">
      <pivotArea dataOnly="0" labelOnly="1" outline="0" fieldPosition="0">
        <references count="7">
          <reference field="0" count="1" selected="0">
            <x v="1558"/>
          </reference>
          <reference field="5" count="1" selected="0">
            <x v="1670"/>
          </reference>
          <reference field="10" count="1" selected="0">
            <x v="1549"/>
          </reference>
          <reference field="11" count="1" selected="0">
            <x v="5"/>
          </reference>
          <reference field="13" count="1" selected="0">
            <x v="4"/>
          </reference>
          <reference field="14" count="1">
            <x v="6"/>
          </reference>
          <reference field="31" count="1" selected="0">
            <x v="3"/>
          </reference>
        </references>
      </pivotArea>
    </format>
    <format dxfId="63137">
      <pivotArea dataOnly="0" labelOnly="1" outline="0" fieldPosition="0">
        <references count="7">
          <reference field="0" count="1" selected="0">
            <x v="1564"/>
          </reference>
          <reference field="5" count="1" selected="0">
            <x v="1676"/>
          </reference>
          <reference field="10" count="1" selected="0">
            <x v="1555"/>
          </reference>
          <reference field="11" count="1" selected="0">
            <x v="5"/>
          </reference>
          <reference field="13" count="1" selected="0">
            <x v="4"/>
          </reference>
          <reference field="14" count="1">
            <x v="4"/>
          </reference>
          <reference field="31" count="1" selected="0">
            <x v="3"/>
          </reference>
        </references>
      </pivotArea>
    </format>
    <format dxfId="63136">
      <pivotArea dataOnly="0" labelOnly="1" outline="0" fieldPosition="0">
        <references count="7">
          <reference field="0" count="1" selected="0">
            <x v="1566"/>
          </reference>
          <reference field="5" count="1" selected="0">
            <x v="1678"/>
          </reference>
          <reference field="10" count="1" selected="0">
            <x v="1557"/>
          </reference>
          <reference field="11" count="1" selected="0">
            <x v="5"/>
          </reference>
          <reference field="13" count="1" selected="0">
            <x v="4"/>
          </reference>
          <reference field="14" count="1">
            <x v="5"/>
          </reference>
          <reference field="31" count="1" selected="0">
            <x v="3"/>
          </reference>
        </references>
      </pivotArea>
    </format>
    <format dxfId="63135">
      <pivotArea dataOnly="0" labelOnly="1" outline="0" fieldPosition="0">
        <references count="7">
          <reference field="0" count="1" selected="0">
            <x v="1573"/>
          </reference>
          <reference field="5" count="1" selected="0">
            <x v="1685"/>
          </reference>
          <reference field="10" count="1" selected="0">
            <x v="1564"/>
          </reference>
          <reference field="11" count="1" selected="0">
            <x v="5"/>
          </reference>
          <reference field="13" count="1" selected="0">
            <x v="4"/>
          </reference>
          <reference field="14" count="1">
            <x v="8"/>
          </reference>
          <reference field="31" count="1" selected="0">
            <x v="3"/>
          </reference>
        </references>
      </pivotArea>
    </format>
    <format dxfId="63134">
      <pivotArea dataOnly="0" labelOnly="1" outline="0" fieldPosition="0">
        <references count="7">
          <reference field="0" count="1" selected="0">
            <x v="1575"/>
          </reference>
          <reference field="5" count="1" selected="0">
            <x v="1687"/>
          </reference>
          <reference field="10" count="1" selected="0">
            <x v="1566"/>
          </reference>
          <reference field="11" count="1" selected="0">
            <x v="5"/>
          </reference>
          <reference field="13" count="1" selected="0">
            <x v="4"/>
          </reference>
          <reference field="14" count="1">
            <x v="1"/>
          </reference>
          <reference field="31" count="1" selected="0">
            <x v="3"/>
          </reference>
        </references>
      </pivotArea>
    </format>
    <format dxfId="63133">
      <pivotArea dataOnly="0" labelOnly="1" outline="0" fieldPosition="0">
        <references count="7">
          <reference field="0" count="1" selected="0">
            <x v="1576"/>
          </reference>
          <reference field="5" count="1" selected="0">
            <x v="1688"/>
          </reference>
          <reference field="10" count="1" selected="0">
            <x v="1567"/>
          </reference>
          <reference field="11" count="1" selected="0">
            <x v="5"/>
          </reference>
          <reference field="13" count="1" selected="0">
            <x v="4"/>
          </reference>
          <reference field="14" count="1">
            <x v="8"/>
          </reference>
          <reference field="31" count="1" selected="0">
            <x v="3"/>
          </reference>
        </references>
      </pivotArea>
    </format>
    <format dxfId="63132">
      <pivotArea dataOnly="0" labelOnly="1" outline="0" fieldPosition="0">
        <references count="7">
          <reference field="0" count="1" selected="0">
            <x v="1579"/>
          </reference>
          <reference field="5" count="1" selected="0">
            <x v="1691"/>
          </reference>
          <reference field="10" count="1" selected="0">
            <x v="1570"/>
          </reference>
          <reference field="11" count="1" selected="0">
            <x v="5"/>
          </reference>
          <reference field="13" count="1" selected="0">
            <x v="4"/>
          </reference>
          <reference field="14" count="1">
            <x v="2"/>
          </reference>
          <reference field="31" count="1" selected="0">
            <x v="3"/>
          </reference>
        </references>
      </pivotArea>
    </format>
    <format dxfId="63131">
      <pivotArea dataOnly="0" labelOnly="1" outline="0" fieldPosition="0">
        <references count="7">
          <reference field="0" count="1" selected="0">
            <x v="1581"/>
          </reference>
          <reference field="5" count="1" selected="0">
            <x v="1693"/>
          </reference>
          <reference field="10" count="1" selected="0">
            <x v="1572"/>
          </reference>
          <reference field="11" count="1" selected="0">
            <x v="5"/>
          </reference>
          <reference field="13" count="1" selected="0">
            <x v="4"/>
          </reference>
          <reference field="14" count="1">
            <x v="8"/>
          </reference>
          <reference field="31" count="1" selected="0">
            <x v="3"/>
          </reference>
        </references>
      </pivotArea>
    </format>
    <format dxfId="63130">
      <pivotArea dataOnly="0" labelOnly="1" outline="0" fieldPosition="0">
        <references count="7">
          <reference field="0" count="1" selected="0">
            <x v="1582"/>
          </reference>
          <reference field="5" count="1" selected="0">
            <x v="1696"/>
          </reference>
          <reference field="10" count="1" selected="0">
            <x v="1573"/>
          </reference>
          <reference field="11" count="1" selected="0">
            <x v="3"/>
          </reference>
          <reference field="13" count="1" selected="0">
            <x v="2"/>
          </reference>
          <reference field="14" count="1">
            <x v="1"/>
          </reference>
          <reference field="31" count="1" selected="0">
            <x v="3"/>
          </reference>
        </references>
      </pivotArea>
    </format>
    <format dxfId="63129">
      <pivotArea dataOnly="0" labelOnly="1" outline="0" fieldPosition="0">
        <references count="7">
          <reference field="0" count="1" selected="0">
            <x v="1583"/>
          </reference>
          <reference field="5" count="1" selected="0">
            <x v="1697"/>
          </reference>
          <reference field="10" count="1" selected="0">
            <x v="1574"/>
          </reference>
          <reference field="11" count="1" selected="0">
            <x v="5"/>
          </reference>
          <reference field="13" count="1" selected="0">
            <x v="4"/>
          </reference>
          <reference field="14" count="1">
            <x v="8"/>
          </reference>
          <reference field="31" count="1" selected="0">
            <x v="3"/>
          </reference>
        </references>
      </pivotArea>
    </format>
    <format dxfId="63128">
      <pivotArea dataOnly="0" labelOnly="1" outline="0" fieldPosition="0">
        <references count="7">
          <reference field="0" count="1" selected="0">
            <x v="1595"/>
          </reference>
          <reference field="5" count="1" selected="0">
            <x v="1714"/>
          </reference>
          <reference field="10" count="1" selected="0">
            <x v="1586"/>
          </reference>
          <reference field="11" count="1" selected="0">
            <x v="5"/>
          </reference>
          <reference field="13" count="1" selected="0">
            <x v="4"/>
          </reference>
          <reference field="14" count="1">
            <x v="10"/>
          </reference>
          <reference field="31" count="1" selected="0">
            <x v="3"/>
          </reference>
        </references>
      </pivotArea>
    </format>
    <format dxfId="63127">
      <pivotArea dataOnly="0" labelOnly="1" outline="0" fieldPosition="0">
        <references count="7">
          <reference field="0" count="1" selected="0">
            <x v="1610"/>
          </reference>
          <reference field="5" count="1" selected="0">
            <x v="1729"/>
          </reference>
          <reference field="10" count="1" selected="0">
            <x v="1599"/>
          </reference>
          <reference field="11" count="1" selected="0">
            <x v="5"/>
          </reference>
          <reference field="13" count="1" selected="0">
            <x v="4"/>
          </reference>
          <reference field="14" count="1">
            <x v="8"/>
          </reference>
          <reference field="31" count="1" selected="0">
            <x v="3"/>
          </reference>
        </references>
      </pivotArea>
    </format>
    <format dxfId="63126">
      <pivotArea dataOnly="0" labelOnly="1" outline="0" fieldPosition="0">
        <references count="7">
          <reference field="0" count="1" selected="0">
            <x v="1614"/>
          </reference>
          <reference field="5" count="1" selected="0">
            <x v="1733"/>
          </reference>
          <reference field="10" count="1" selected="0">
            <x v="1603"/>
          </reference>
          <reference field="11" count="1" selected="0">
            <x v="5"/>
          </reference>
          <reference field="13" count="1" selected="0">
            <x v="4"/>
          </reference>
          <reference field="14" count="1">
            <x v="1"/>
          </reference>
          <reference field="31" count="1" selected="0">
            <x v="3"/>
          </reference>
        </references>
      </pivotArea>
    </format>
    <format dxfId="63125">
      <pivotArea dataOnly="0" labelOnly="1" outline="0" fieldPosition="0">
        <references count="7">
          <reference field="0" count="1" selected="0">
            <x v="1615"/>
          </reference>
          <reference field="5" count="1" selected="0">
            <x v="1734"/>
          </reference>
          <reference field="10" count="1" selected="0">
            <x v="1604"/>
          </reference>
          <reference field="11" count="1" selected="0">
            <x v="5"/>
          </reference>
          <reference field="13" count="1" selected="0">
            <x v="4"/>
          </reference>
          <reference field="14" count="1">
            <x v="5"/>
          </reference>
          <reference field="31" count="1" selected="0">
            <x v="3"/>
          </reference>
        </references>
      </pivotArea>
    </format>
    <format dxfId="63124">
      <pivotArea dataOnly="0" labelOnly="1" outline="0" fieldPosition="0">
        <references count="7">
          <reference field="0" count="1" selected="0">
            <x v="1616"/>
          </reference>
          <reference field="5" count="1" selected="0">
            <x v="1735"/>
          </reference>
          <reference field="10" count="1" selected="0">
            <x v="1605"/>
          </reference>
          <reference field="11" count="1" selected="0">
            <x v="5"/>
          </reference>
          <reference field="13" count="1" selected="0">
            <x v="4"/>
          </reference>
          <reference field="14" count="1">
            <x v="8"/>
          </reference>
          <reference field="31" count="1" selected="0">
            <x v="3"/>
          </reference>
        </references>
      </pivotArea>
    </format>
    <format dxfId="63123">
      <pivotArea dataOnly="0" labelOnly="1" outline="0" fieldPosition="0">
        <references count="7">
          <reference field="0" count="1" selected="0">
            <x v="1618"/>
          </reference>
          <reference field="5" count="1" selected="0">
            <x v="1737"/>
          </reference>
          <reference field="10" count="1" selected="0">
            <x v="40"/>
          </reference>
          <reference field="11" count="1" selected="0">
            <x v="5"/>
          </reference>
          <reference field="13" count="1" selected="0">
            <x v="4"/>
          </reference>
          <reference field="14" count="1">
            <x v="1"/>
          </reference>
          <reference field="31" count="1" selected="0">
            <x v="3"/>
          </reference>
        </references>
      </pivotArea>
    </format>
    <format dxfId="63122">
      <pivotArea dataOnly="0" labelOnly="1" outline="0" fieldPosition="0">
        <references count="7">
          <reference field="0" count="1" selected="0">
            <x v="1619"/>
          </reference>
          <reference field="5" count="1" selected="0">
            <x v="1738"/>
          </reference>
          <reference field="10" count="1" selected="0">
            <x v="1187"/>
          </reference>
          <reference field="11" count="1" selected="0">
            <x v="5"/>
          </reference>
          <reference field="13" count="1" selected="0">
            <x v="4"/>
          </reference>
          <reference field="14" count="1">
            <x v="8"/>
          </reference>
          <reference field="31" count="1" selected="0">
            <x v="3"/>
          </reference>
        </references>
      </pivotArea>
    </format>
    <format dxfId="63121">
      <pivotArea dataOnly="0" labelOnly="1" outline="0" fieldPosition="0">
        <references count="7">
          <reference field="0" count="1" selected="0">
            <x v="1622"/>
          </reference>
          <reference field="5" count="1" selected="0">
            <x v="1741"/>
          </reference>
          <reference field="10" count="1" selected="0">
            <x v="1608"/>
          </reference>
          <reference field="11" count="1" selected="0">
            <x v="5"/>
          </reference>
          <reference field="13" count="1" selected="0">
            <x v="4"/>
          </reference>
          <reference field="14" count="1">
            <x v="1"/>
          </reference>
          <reference field="31" count="1" selected="0">
            <x v="3"/>
          </reference>
        </references>
      </pivotArea>
    </format>
    <format dxfId="63120">
      <pivotArea dataOnly="0" labelOnly="1" outline="0" fieldPosition="0">
        <references count="7">
          <reference field="0" count="1" selected="0">
            <x v="1624"/>
          </reference>
          <reference field="5" count="1" selected="0">
            <x v="1743"/>
          </reference>
          <reference field="10" count="1" selected="0">
            <x v="1610"/>
          </reference>
          <reference field="11" count="1" selected="0">
            <x v="5"/>
          </reference>
          <reference field="13" count="1" selected="0">
            <x v="4"/>
          </reference>
          <reference field="14" count="1">
            <x v="8"/>
          </reference>
          <reference field="31" count="1" selected="0">
            <x v="3"/>
          </reference>
        </references>
      </pivotArea>
    </format>
    <format dxfId="63119">
      <pivotArea dataOnly="0" labelOnly="1" outline="0" fieldPosition="0">
        <references count="7">
          <reference field="0" count="1" selected="0">
            <x v="1625"/>
          </reference>
          <reference field="5" count="1" selected="0">
            <x v="1744"/>
          </reference>
          <reference field="10" count="1" selected="0">
            <x v="1611"/>
          </reference>
          <reference field="11" count="1" selected="0">
            <x v="5"/>
          </reference>
          <reference field="13" count="1" selected="0">
            <x v="4"/>
          </reference>
          <reference field="14" count="1">
            <x v="1"/>
          </reference>
          <reference field="31" count="1" selected="0">
            <x v="3"/>
          </reference>
        </references>
      </pivotArea>
    </format>
    <format dxfId="63118">
      <pivotArea dataOnly="0" labelOnly="1" outline="0" fieldPosition="0">
        <references count="7">
          <reference field="0" count="1" selected="0">
            <x v="1626"/>
          </reference>
          <reference field="5" count="1" selected="0">
            <x v="1745"/>
          </reference>
          <reference field="10" count="1" selected="0">
            <x v="1612"/>
          </reference>
          <reference field="11" count="1" selected="0">
            <x v="5"/>
          </reference>
          <reference field="13" count="1" selected="0">
            <x v="4"/>
          </reference>
          <reference field="14" count="1">
            <x v="8"/>
          </reference>
          <reference field="31" count="1" selected="0">
            <x v="3"/>
          </reference>
        </references>
      </pivotArea>
    </format>
    <format dxfId="63117">
      <pivotArea dataOnly="0" labelOnly="1" outline="0" fieldPosition="0">
        <references count="7">
          <reference field="0" count="1" selected="0">
            <x v="1628"/>
          </reference>
          <reference field="5" count="1" selected="0">
            <x v="1747"/>
          </reference>
          <reference field="10" count="1" selected="0">
            <x v="1614"/>
          </reference>
          <reference field="11" count="1" selected="0">
            <x v="5"/>
          </reference>
          <reference field="13" count="1" selected="0">
            <x v="4"/>
          </reference>
          <reference field="14" count="1">
            <x v="1"/>
          </reference>
          <reference field="31" count="1" selected="0">
            <x v="3"/>
          </reference>
        </references>
      </pivotArea>
    </format>
    <format dxfId="63116">
      <pivotArea dataOnly="0" labelOnly="1" outline="0" fieldPosition="0">
        <references count="7">
          <reference field="0" count="1" selected="0">
            <x v="1629"/>
          </reference>
          <reference field="5" count="1" selected="0">
            <x v="1748"/>
          </reference>
          <reference field="10" count="1" selected="0">
            <x v="1615"/>
          </reference>
          <reference field="11" count="1" selected="0">
            <x v="5"/>
          </reference>
          <reference field="13" count="1" selected="0">
            <x v="4"/>
          </reference>
          <reference field="14" count="1">
            <x v="8"/>
          </reference>
          <reference field="31" count="1" selected="0">
            <x v="3"/>
          </reference>
        </references>
      </pivotArea>
    </format>
    <format dxfId="63115">
      <pivotArea dataOnly="0" labelOnly="1" outline="0" fieldPosition="0">
        <references count="7">
          <reference field="0" count="1" selected="0">
            <x v="1632"/>
          </reference>
          <reference field="5" count="1" selected="0">
            <x v="1751"/>
          </reference>
          <reference field="10" count="1" selected="0">
            <x v="1618"/>
          </reference>
          <reference field="11" count="1" selected="0">
            <x v="5"/>
          </reference>
          <reference field="13" count="1" selected="0">
            <x v="4"/>
          </reference>
          <reference field="14" count="1">
            <x v="1"/>
          </reference>
          <reference field="31" count="1" selected="0">
            <x v="3"/>
          </reference>
        </references>
      </pivotArea>
    </format>
    <format dxfId="63114">
      <pivotArea dataOnly="0" labelOnly="1" outline="0" fieldPosition="0">
        <references count="7">
          <reference field="0" count="1" selected="0">
            <x v="1635"/>
          </reference>
          <reference field="5" count="1" selected="0">
            <x v="1754"/>
          </reference>
          <reference field="10" count="1" selected="0">
            <x v="1621"/>
          </reference>
          <reference field="11" count="1" selected="0">
            <x v="5"/>
          </reference>
          <reference field="13" count="1" selected="0">
            <x v="4"/>
          </reference>
          <reference field="14" count="1">
            <x v="8"/>
          </reference>
          <reference field="31" count="1" selected="0">
            <x v="3"/>
          </reference>
        </references>
      </pivotArea>
    </format>
    <format dxfId="63113">
      <pivotArea dataOnly="0" labelOnly="1" outline="0" fieldPosition="0">
        <references count="8">
          <reference field="0" count="1" selected="0">
            <x v="28"/>
          </reference>
          <reference field="5" count="1" selected="0">
            <x v="843"/>
          </reference>
          <reference field="10" count="1" selected="0">
            <x v="366"/>
          </reference>
          <reference field="11" count="1" selected="0">
            <x v="5"/>
          </reference>
          <reference field="13" count="1" selected="0">
            <x v="4"/>
          </reference>
          <reference field="14" count="1" selected="0">
            <x v="2"/>
          </reference>
          <reference field="16" count="1">
            <x v="1"/>
          </reference>
          <reference field="31" count="1" selected="0">
            <x v="0"/>
          </reference>
        </references>
      </pivotArea>
    </format>
    <format dxfId="63112">
      <pivotArea dataOnly="0" labelOnly="1" outline="0" fieldPosition="0">
        <references count="8">
          <reference field="0" count="1" selected="0">
            <x v="265"/>
          </reference>
          <reference field="5" count="1" selected="0">
            <x v="641"/>
          </reference>
          <reference field="10" count="1" selected="0">
            <x v="639"/>
          </reference>
          <reference field="11" count="1" selected="0">
            <x v="2"/>
          </reference>
          <reference field="13" count="1" selected="0">
            <x v="4"/>
          </reference>
          <reference field="14" count="1" selected="0">
            <x v="2"/>
          </reference>
          <reference field="16" count="1">
            <x v="0"/>
          </reference>
          <reference field="31" count="1" selected="0">
            <x v="1"/>
          </reference>
        </references>
      </pivotArea>
    </format>
    <format dxfId="63111">
      <pivotArea dataOnly="0" labelOnly="1" outline="0" fieldPosition="0">
        <references count="8">
          <reference field="0" count="1" selected="0">
            <x v="575"/>
          </reference>
          <reference field="5" count="1" selected="0">
            <x v="432"/>
          </reference>
          <reference field="10" count="1" selected="0">
            <x v="716"/>
          </reference>
          <reference field="11" count="1" selected="0">
            <x v="3"/>
          </reference>
          <reference field="13" count="1" selected="0">
            <x v="2"/>
          </reference>
          <reference field="14" count="1" selected="0">
            <x v="6"/>
          </reference>
          <reference field="16" count="1">
            <x v="1"/>
          </reference>
          <reference field="31" count="1" selected="0">
            <x v="1"/>
          </reference>
        </references>
      </pivotArea>
    </format>
    <format dxfId="63110">
      <pivotArea dataOnly="0" labelOnly="1" outline="0" fieldPosition="0">
        <references count="8">
          <reference field="0" count="1" selected="0">
            <x v="1215"/>
          </reference>
          <reference field="5" count="1" selected="0">
            <x v="1269"/>
          </reference>
          <reference field="10" count="1" selected="0">
            <x v="1209"/>
          </reference>
          <reference field="11" count="1" selected="0">
            <x v="1"/>
          </reference>
          <reference field="13" count="1" selected="0">
            <x v="1"/>
          </reference>
          <reference field="14" count="1" selected="0">
            <x v="1"/>
          </reference>
          <reference field="16" count="1">
            <x v="0"/>
          </reference>
          <reference field="31" count="1" selected="0">
            <x v="1"/>
          </reference>
        </references>
      </pivotArea>
    </format>
    <format dxfId="63109">
      <pivotArea dataOnly="0" labelOnly="1" outline="0" fieldPosition="0">
        <references count="8">
          <reference field="0" count="1" selected="0">
            <x v="1224"/>
          </reference>
          <reference field="5" count="1" selected="0">
            <x v="1278"/>
          </reference>
          <reference field="10" count="1" selected="0">
            <x v="1218"/>
          </reference>
          <reference field="11" count="1" selected="0">
            <x v="5"/>
          </reference>
          <reference field="13" count="1" selected="0">
            <x v="4"/>
          </reference>
          <reference field="14" count="1" selected="0">
            <x v="1"/>
          </reference>
          <reference field="16" count="1">
            <x v="1"/>
          </reference>
          <reference field="31" count="1" selected="0">
            <x v="1"/>
          </reference>
        </references>
      </pivotArea>
    </format>
    <format dxfId="63108">
      <pivotArea dataOnly="0" labelOnly="1" outline="0" fieldPosition="0">
        <references count="8">
          <reference field="0" count="1" selected="0">
            <x v="1"/>
          </reference>
          <reference field="5" count="1" selected="0">
            <x v="704"/>
          </reference>
          <reference field="10" count="1" selected="0">
            <x v="654"/>
          </reference>
          <reference field="11" count="1" selected="0">
            <x v="5"/>
          </reference>
          <reference field="13" count="1" selected="0">
            <x v="4"/>
          </reference>
          <reference field="14" count="1" selected="0">
            <x v="2"/>
          </reference>
          <reference field="16" count="1">
            <x v="0"/>
          </reference>
          <reference field="31" count="1" selected="0">
            <x v="2"/>
          </reference>
        </references>
      </pivotArea>
    </format>
    <format dxfId="63107">
      <pivotArea dataOnly="0" labelOnly="1" outline="0" fieldPosition="0">
        <references count="8">
          <reference field="0" count="1" selected="0">
            <x v="2"/>
          </reference>
          <reference field="5" count="1" selected="0">
            <x v="423"/>
          </reference>
          <reference field="10" count="1" selected="0">
            <x v="283"/>
          </reference>
          <reference field="11" count="1" selected="0">
            <x v="6"/>
          </reference>
          <reference field="13" count="1" selected="0">
            <x v="5"/>
          </reference>
          <reference field="14" count="1" selected="0">
            <x v="10"/>
          </reference>
          <reference field="16" count="1">
            <x v="1"/>
          </reference>
          <reference field="31" count="1" selected="0">
            <x v="2"/>
          </reference>
        </references>
      </pivotArea>
    </format>
    <format dxfId="63106">
      <pivotArea dataOnly="0" labelOnly="1" outline="0" fieldPosition="0">
        <references count="8">
          <reference field="0" count="1" selected="0">
            <x v="89"/>
          </reference>
          <reference field="5" count="1" selected="0">
            <x v="687"/>
          </reference>
          <reference field="10" count="1" selected="0">
            <x v="632"/>
          </reference>
          <reference field="11" count="1" selected="0">
            <x v="1"/>
          </reference>
          <reference field="13" count="1" selected="0">
            <x v="1"/>
          </reference>
          <reference field="14" count="1" selected="0">
            <x v="4"/>
          </reference>
          <reference field="16" count="1">
            <x v="0"/>
          </reference>
          <reference field="31" count="1" selected="0">
            <x v="2"/>
          </reference>
        </references>
      </pivotArea>
    </format>
    <format dxfId="63105">
      <pivotArea dataOnly="0" labelOnly="1" outline="0" fieldPosition="0">
        <references count="8">
          <reference field="0" count="1" selected="0">
            <x v="509"/>
          </reference>
          <reference field="5" count="1" selected="0">
            <x v="313"/>
          </reference>
          <reference field="10" count="1" selected="0">
            <x v="464"/>
          </reference>
          <reference field="11" count="1" selected="0">
            <x v="3"/>
          </reference>
          <reference field="13" count="1" selected="0">
            <x v="2"/>
          </reference>
          <reference field="14" count="1" selected="0">
            <x v="9"/>
          </reference>
          <reference field="16" count="1">
            <x v="1"/>
          </reference>
          <reference field="31" count="1" selected="0">
            <x v="2"/>
          </reference>
        </references>
      </pivotArea>
    </format>
    <format dxfId="63104">
      <pivotArea dataOnly="0" labelOnly="1" outline="0" fieldPosition="0">
        <references count="8">
          <reference field="0" count="1" selected="0">
            <x v="1386"/>
          </reference>
          <reference field="5" count="1" selected="0">
            <x v="1483"/>
          </reference>
          <reference field="10" count="1" selected="0">
            <x v="1379"/>
          </reference>
          <reference field="11" count="1" selected="0">
            <x v="5"/>
          </reference>
          <reference field="13" count="1" selected="0">
            <x v="4"/>
          </reference>
          <reference field="14" count="1" selected="0">
            <x v="1"/>
          </reference>
          <reference field="16" count="1">
            <x v="0"/>
          </reference>
          <reference field="31" count="1" selected="0">
            <x v="2"/>
          </reference>
        </references>
      </pivotArea>
    </format>
    <format dxfId="63103">
      <pivotArea dataOnly="0" labelOnly="1" outline="0" fieldPosition="0">
        <references count="8">
          <reference field="0" count="1" selected="0">
            <x v="1387"/>
          </reference>
          <reference field="5" count="1" selected="0">
            <x v="1484"/>
          </reference>
          <reference field="10" count="1" selected="0">
            <x v="1380"/>
          </reference>
          <reference field="11" count="1" selected="0">
            <x v="3"/>
          </reference>
          <reference field="13" count="1" selected="0">
            <x v="2"/>
          </reference>
          <reference field="14" count="1" selected="0">
            <x v="1"/>
          </reference>
          <reference field="16" count="1">
            <x v="1"/>
          </reference>
          <reference field="31" count="1" selected="0">
            <x v="2"/>
          </reference>
        </references>
      </pivotArea>
    </format>
    <format dxfId="63102">
      <pivotArea dataOnly="0" labelOnly="1" outline="0" fieldPosition="0">
        <references count="8">
          <reference field="0" count="1" selected="0">
            <x v="1392"/>
          </reference>
          <reference field="5" count="1" selected="0">
            <x v="1489"/>
          </reference>
          <reference field="10" count="1" selected="0">
            <x v="1385"/>
          </reference>
          <reference field="11" count="1" selected="0">
            <x v="1"/>
          </reference>
          <reference field="13" count="1" selected="0">
            <x v="1"/>
          </reference>
          <reference field="14" count="1" selected="0">
            <x v="1"/>
          </reference>
          <reference field="16" count="1">
            <x v="0"/>
          </reference>
          <reference field="31" count="1" selected="0">
            <x v="2"/>
          </reference>
        </references>
      </pivotArea>
    </format>
    <format dxfId="63101">
      <pivotArea dataOnly="0" labelOnly="1" outline="0" fieldPosition="0">
        <references count="8">
          <reference field="0" count="1" selected="0">
            <x v="1397"/>
          </reference>
          <reference field="5" count="1" selected="0">
            <x v="1494"/>
          </reference>
          <reference field="10" count="1" selected="0">
            <x v="1390"/>
          </reference>
          <reference field="11" count="1" selected="0">
            <x v="3"/>
          </reference>
          <reference field="13" count="1" selected="0">
            <x v="2"/>
          </reference>
          <reference field="14" count="1" selected="0">
            <x v="1"/>
          </reference>
          <reference field="16" count="1">
            <x v="1"/>
          </reference>
          <reference field="31" count="1" selected="0">
            <x v="2"/>
          </reference>
        </references>
      </pivotArea>
    </format>
    <format dxfId="63100">
      <pivotArea dataOnly="0" labelOnly="1" outline="0" fieldPosition="0">
        <references count="8">
          <reference field="0" count="1" selected="0">
            <x v="83"/>
          </reference>
          <reference field="5" count="1" selected="0">
            <x v="1669"/>
          </reference>
          <reference field="10" count="1" selected="0">
            <x v="1548"/>
          </reference>
          <reference field="11" count="1" selected="0">
            <x v="5"/>
          </reference>
          <reference field="13" count="1" selected="0">
            <x v="4"/>
          </reference>
          <reference field="14" count="1" selected="0">
            <x v="2"/>
          </reference>
          <reference field="16" count="1">
            <x v="0"/>
          </reference>
          <reference field="31" count="1" selected="0">
            <x v="3"/>
          </reference>
        </references>
      </pivotArea>
    </format>
    <format dxfId="63099">
      <pivotArea dataOnly="0" labelOnly="1" outline="0" fieldPosition="0">
        <references count="8">
          <reference field="0" count="1" selected="0">
            <x v="105"/>
          </reference>
          <reference field="5" count="1" selected="0">
            <x v="1550"/>
          </reference>
          <reference field="10" count="1" selected="0">
            <x v="511"/>
          </reference>
          <reference field="11" count="1" selected="0">
            <x v="5"/>
          </reference>
          <reference field="13" count="1" selected="0">
            <x v="4"/>
          </reference>
          <reference field="14" count="1" selected="0">
            <x v="5"/>
          </reference>
          <reference field="16" count="1">
            <x v="1"/>
          </reference>
          <reference field="31" count="1" selected="0">
            <x v="3"/>
          </reference>
        </references>
      </pivotArea>
    </format>
    <format dxfId="63098">
      <pivotArea dataOnly="0" labelOnly="1" outline="0" fieldPosition="0">
        <references count="8">
          <reference field="0" count="1" selected="0">
            <x v="391"/>
          </reference>
          <reference field="5" count="1" selected="0">
            <x v="150"/>
          </reference>
          <reference field="10" count="1" selected="0">
            <x v="668"/>
          </reference>
          <reference field="11" count="1" selected="0">
            <x v="5"/>
          </reference>
          <reference field="13" count="1" selected="0">
            <x v="4"/>
          </reference>
          <reference field="14" count="1" selected="0">
            <x v="6"/>
          </reference>
          <reference field="16" count="1">
            <x v="0"/>
          </reference>
          <reference field="31" count="1" selected="0">
            <x v="3"/>
          </reference>
        </references>
      </pivotArea>
    </format>
    <format dxfId="63097">
      <pivotArea dataOnly="0" labelOnly="1" outline="0" fieldPosition="0">
        <references count="8">
          <reference field="0" count="1" selected="0">
            <x v="409"/>
          </reference>
          <reference field="5" count="1" selected="0">
            <x v="1573"/>
          </reference>
          <reference field="10" count="1" selected="0">
            <x v="306"/>
          </reference>
          <reference field="11" count="1" selected="0">
            <x v="5"/>
          </reference>
          <reference field="13" count="1" selected="0">
            <x v="4"/>
          </reference>
          <reference field="14" count="1" selected="0">
            <x v="4"/>
          </reference>
          <reference field="16" count="1">
            <x v="1"/>
          </reference>
          <reference field="31" count="1" selected="0">
            <x v="3"/>
          </reference>
        </references>
      </pivotArea>
    </format>
    <format dxfId="63096">
      <pivotArea dataOnly="0" labelOnly="1" outline="0" fieldPosition="0">
        <references count="8">
          <reference field="0" count="1" selected="0">
            <x v="626"/>
          </reference>
          <reference field="5" count="1" selected="0">
            <x v="1702"/>
          </reference>
          <reference field="10" count="1" selected="0">
            <x v="653"/>
          </reference>
          <reference field="11" count="1" selected="0">
            <x v="5"/>
          </reference>
          <reference field="13" count="1" selected="0">
            <x v="4"/>
          </reference>
          <reference field="14" count="1" selected="0">
            <x v="2"/>
          </reference>
          <reference field="16" count="1">
            <x v="0"/>
          </reference>
          <reference field="31" count="1" selected="0">
            <x v="3"/>
          </reference>
        </references>
      </pivotArea>
    </format>
    <format dxfId="63095">
      <pivotArea dataOnly="0" labelOnly="1" outline="0" fieldPosition="0">
        <references count="8">
          <reference field="0" count="1" selected="0">
            <x v="662"/>
          </reference>
          <reference field="5" count="1" selected="0">
            <x v="1574"/>
          </reference>
          <reference field="10" count="1" selected="0">
            <x v="790"/>
          </reference>
          <reference field="11" count="1" selected="0">
            <x v="3"/>
          </reference>
          <reference field="13" count="1" selected="0">
            <x v="2"/>
          </reference>
          <reference field="14" count="1" selected="0">
            <x v="4"/>
          </reference>
          <reference field="16" count="1">
            <x v="1"/>
          </reference>
          <reference field="31" count="1" selected="0">
            <x v="3"/>
          </reference>
        </references>
      </pivotArea>
    </format>
    <format dxfId="63094">
      <pivotArea dataOnly="0" labelOnly="1" outline="0" fieldPosition="0">
        <references count="8">
          <reference field="0" count="1" selected="0">
            <x v="740"/>
          </reference>
          <reference field="5" count="1" selected="0">
            <x v="731"/>
          </reference>
          <reference field="10" count="1" selected="0">
            <x v="807"/>
          </reference>
          <reference field="11" count="1" selected="0">
            <x v="1"/>
          </reference>
          <reference field="13" count="1" selected="0">
            <x v="1"/>
          </reference>
          <reference field="14" count="1" selected="0">
            <x v="4"/>
          </reference>
          <reference field="16" count="1">
            <x v="0"/>
          </reference>
          <reference field="31" count="1" selected="0">
            <x v="3"/>
          </reference>
        </references>
      </pivotArea>
    </format>
    <format dxfId="63093">
      <pivotArea dataOnly="0" labelOnly="1" outline="0" fieldPosition="0">
        <references count="8">
          <reference field="0" count="1" selected="0">
            <x v="800"/>
          </reference>
          <reference field="5" count="1" selected="0">
            <x v="1578"/>
          </reference>
          <reference field="10" count="1" selected="0">
            <x v="482"/>
          </reference>
          <reference field="11" count="1" selected="0">
            <x v="0"/>
          </reference>
          <reference field="13" count="1" selected="0">
            <x v="0"/>
          </reference>
          <reference field="14" count="1" selected="0">
            <x v="4"/>
          </reference>
          <reference field="16" count="1">
            <x v="1"/>
          </reference>
          <reference field="31" count="1" selected="0">
            <x v="3"/>
          </reference>
        </references>
      </pivotArea>
    </format>
    <format dxfId="63092">
      <pivotArea dataOnly="0" labelOnly="1" outline="0" fieldPosition="0">
        <references count="8">
          <reference field="0" count="1" selected="0">
            <x v="883"/>
          </reference>
          <reference field="5" count="1" selected="0">
            <x v="904"/>
          </reference>
          <reference field="10" count="1" selected="0">
            <x v="880"/>
          </reference>
          <reference field="11" count="1" selected="0">
            <x v="0"/>
          </reference>
          <reference field="13" count="1" selected="0">
            <x v="0"/>
          </reference>
          <reference field="14" count="1" selected="0">
            <x v="9"/>
          </reference>
          <reference field="16" count="1">
            <x v="0"/>
          </reference>
          <reference field="31" count="1" selected="0">
            <x v="3"/>
          </reference>
        </references>
      </pivotArea>
    </format>
    <format dxfId="63091">
      <pivotArea dataOnly="0" labelOnly="1" outline="0" fieldPosition="0">
        <references count="8">
          <reference field="0" count="1" selected="0">
            <x v="906"/>
          </reference>
          <reference field="5" count="1" selected="0">
            <x v="1469"/>
          </reference>
          <reference field="10" count="1" selected="0">
            <x v="902"/>
          </reference>
          <reference field="11" count="1" selected="0">
            <x v="5"/>
          </reference>
          <reference field="13" count="1" selected="0">
            <x v="4"/>
          </reference>
          <reference field="14" count="1" selected="0">
            <x v="2"/>
          </reference>
          <reference field="16" count="1">
            <x v="1"/>
          </reference>
          <reference field="31" count="1" selected="0">
            <x v="3"/>
          </reference>
        </references>
      </pivotArea>
    </format>
    <format dxfId="63090">
      <pivotArea dataOnly="0" labelOnly="1" outline="0" fieldPosition="0">
        <references count="8">
          <reference field="0" count="1" selected="0">
            <x v="920"/>
          </reference>
          <reference field="5" count="1" selected="0">
            <x v="941"/>
          </reference>
          <reference field="10" count="1" selected="0">
            <x v="916"/>
          </reference>
          <reference field="11" count="1" selected="0">
            <x v="1"/>
          </reference>
          <reference field="13" count="1" selected="0">
            <x v="1"/>
          </reference>
          <reference field="14" count="1" selected="0">
            <x v="3"/>
          </reference>
          <reference field="16" count="1">
            <x v="0"/>
          </reference>
          <reference field="31" count="1" selected="0">
            <x v="3"/>
          </reference>
        </references>
      </pivotArea>
    </format>
    <format dxfId="63089">
      <pivotArea dataOnly="0" labelOnly="1" outline="0" fieldPosition="0">
        <references count="8">
          <reference field="0" count="1" selected="0">
            <x v="949"/>
          </reference>
          <reference field="5" count="1" selected="0">
            <x v="1570"/>
          </reference>
          <reference field="10" count="1" selected="0">
            <x v="946"/>
          </reference>
          <reference field="11" count="1" selected="0">
            <x v="0"/>
          </reference>
          <reference field="13" count="1" selected="0">
            <x v="0"/>
          </reference>
          <reference field="14" count="1" selected="0">
            <x v="4"/>
          </reference>
          <reference field="16" count="1">
            <x v="1"/>
          </reference>
          <reference field="31" count="1" selected="0">
            <x v="3"/>
          </reference>
        </references>
      </pivotArea>
    </format>
    <format dxfId="63088">
      <pivotArea dataOnly="0" labelOnly="1" outline="0" fieldPosition="0">
        <references count="8">
          <reference field="0" count="1" selected="0">
            <x v="975"/>
          </reference>
          <reference field="5" count="1" selected="0">
            <x v="996"/>
          </reference>
          <reference field="10" count="1" selected="0">
            <x v="973"/>
          </reference>
          <reference field="11" count="1" selected="0">
            <x v="5"/>
          </reference>
          <reference field="13" count="1" selected="0">
            <x v="4"/>
          </reference>
          <reference field="14" count="1" selected="0">
            <x v="6"/>
          </reference>
          <reference field="16" count="1">
            <x v="0"/>
          </reference>
          <reference field="31" count="1" selected="0">
            <x v="3"/>
          </reference>
        </references>
      </pivotArea>
    </format>
    <format dxfId="63087">
      <pivotArea dataOnly="0" labelOnly="1" outline="0" fieldPosition="0">
        <references count="8">
          <reference field="0" count="1" selected="0">
            <x v="979"/>
          </reference>
          <reference field="5" count="1" selected="0">
            <x v="1000"/>
          </reference>
          <reference field="10" count="1" selected="0">
            <x v="977"/>
          </reference>
          <reference field="11" count="1" selected="0">
            <x v="5"/>
          </reference>
          <reference field="13" count="1" selected="0">
            <x v="4"/>
          </reference>
          <reference field="14" count="1" selected="0">
            <x v="6"/>
          </reference>
          <reference field="16" count="1">
            <x v="1"/>
          </reference>
          <reference field="31" count="1" selected="0">
            <x v="3"/>
          </reference>
        </references>
      </pivotArea>
    </format>
    <format dxfId="63086">
      <pivotArea dataOnly="0" labelOnly="1" outline="0" fieldPosition="0">
        <references count="8">
          <reference field="0" count="1" selected="0">
            <x v="1038"/>
          </reference>
          <reference field="5" count="1" selected="0">
            <x v="1060"/>
          </reference>
          <reference field="10" count="1" selected="0">
            <x v="1036"/>
          </reference>
          <reference field="11" count="1" selected="0">
            <x v="5"/>
          </reference>
          <reference field="13" count="1" selected="0">
            <x v="4"/>
          </reference>
          <reference field="14" count="1" selected="0">
            <x v="4"/>
          </reference>
          <reference field="16" count="1">
            <x v="0"/>
          </reference>
          <reference field="31" count="1" selected="0">
            <x v="3"/>
          </reference>
        </references>
      </pivotArea>
    </format>
    <format dxfId="63085">
      <pivotArea dataOnly="0" labelOnly="1" outline="0" fieldPosition="0">
        <references count="8">
          <reference field="0" count="1" selected="0">
            <x v="1039"/>
          </reference>
          <reference field="5" count="1" selected="0">
            <x v="1456"/>
          </reference>
          <reference field="10" count="1" selected="0">
            <x v="1037"/>
          </reference>
          <reference field="11" count="1" selected="0">
            <x v="5"/>
          </reference>
          <reference field="13" count="1" selected="0">
            <x v="4"/>
          </reference>
          <reference field="14" count="1" selected="0">
            <x v="2"/>
          </reference>
          <reference field="16" count="1">
            <x v="1"/>
          </reference>
          <reference field="31" count="1" selected="0">
            <x v="3"/>
          </reference>
        </references>
      </pivotArea>
    </format>
    <format dxfId="63084">
      <pivotArea dataOnly="0" labelOnly="1" outline="0" fieldPosition="0">
        <references count="8">
          <reference field="0" count="1" selected="0">
            <x v="1048"/>
          </reference>
          <reference field="5" count="1" selected="0">
            <x v="1070"/>
          </reference>
          <reference field="10" count="1" selected="0">
            <x v="1046"/>
          </reference>
          <reference field="11" count="1" selected="0">
            <x v="5"/>
          </reference>
          <reference field="13" count="1" selected="0">
            <x v="4"/>
          </reference>
          <reference field="14" count="1" selected="0">
            <x v="2"/>
          </reference>
          <reference field="16" count="1">
            <x v="0"/>
          </reference>
          <reference field="31" count="1" selected="0">
            <x v="3"/>
          </reference>
        </references>
      </pivotArea>
    </format>
    <format dxfId="63083">
      <pivotArea dataOnly="0" labelOnly="1" outline="0" fieldPosition="0">
        <references count="8">
          <reference field="0" count="1" selected="0">
            <x v="1050"/>
          </reference>
          <reference field="5" count="1" selected="0">
            <x v="1464"/>
          </reference>
          <reference field="10" count="1" selected="0">
            <x v="1048"/>
          </reference>
          <reference field="11" count="1" selected="0">
            <x v="5"/>
          </reference>
          <reference field="13" count="1" selected="0">
            <x v="4"/>
          </reference>
          <reference field="14" count="1" selected="0">
            <x v="2"/>
          </reference>
          <reference field="16" count="1">
            <x v="1"/>
          </reference>
          <reference field="31" count="1" selected="0">
            <x v="3"/>
          </reference>
        </references>
      </pivotArea>
    </format>
    <format dxfId="63082">
      <pivotArea dataOnly="0" labelOnly="1" outline="0" fieldPosition="0">
        <references count="8">
          <reference field="0" count="1" selected="0">
            <x v="1087"/>
          </reference>
          <reference field="5" count="1" selected="0">
            <x v="1117"/>
          </reference>
          <reference field="10" count="1" selected="0">
            <x v="1086"/>
          </reference>
          <reference field="11" count="1" selected="0">
            <x v="5"/>
          </reference>
          <reference field="13" count="1" selected="0">
            <x v="4"/>
          </reference>
          <reference field="14" count="1" selected="0">
            <x v="4"/>
          </reference>
          <reference field="16" count="1">
            <x v="0"/>
          </reference>
          <reference field="31" count="1" selected="0">
            <x v="3"/>
          </reference>
        </references>
      </pivotArea>
    </format>
    <format dxfId="63081">
      <pivotArea dataOnly="0" labelOnly="1" outline="0" fieldPosition="0">
        <references count="8">
          <reference field="0" count="1" selected="0">
            <x v="1094"/>
          </reference>
          <reference field="5" count="1" selected="0">
            <x v="1704"/>
          </reference>
          <reference field="10" count="1" selected="0">
            <x v="1093"/>
          </reference>
          <reference field="11" count="1" selected="0">
            <x v="5"/>
          </reference>
          <reference field="13" count="1" selected="0">
            <x v="4"/>
          </reference>
          <reference field="14" count="1" selected="0">
            <x v="2"/>
          </reference>
          <reference field="16" count="1">
            <x v="1"/>
          </reference>
          <reference field="31" count="1" selected="0">
            <x v="3"/>
          </reference>
        </references>
      </pivotArea>
    </format>
    <format dxfId="63080">
      <pivotArea dataOnly="0" labelOnly="1" outline="0" fieldPosition="0">
        <references count="8">
          <reference field="0" count="1" selected="0">
            <x v="1117"/>
          </reference>
          <reference field="5" count="1" selected="0">
            <x v="1147"/>
          </reference>
          <reference field="10" count="1" selected="0">
            <x v="1114"/>
          </reference>
          <reference field="11" count="1" selected="0">
            <x v="5"/>
          </reference>
          <reference field="13" count="1" selected="0">
            <x v="4"/>
          </reference>
          <reference field="14" count="1" selected="0">
            <x v="8"/>
          </reference>
          <reference field="16" count="1">
            <x v="0"/>
          </reference>
          <reference field="31" count="1" selected="0">
            <x v="3"/>
          </reference>
        </references>
      </pivotArea>
    </format>
    <format dxfId="63079">
      <pivotArea dataOnly="0" labelOnly="1" outline="0" fieldPosition="0">
        <references count="8">
          <reference field="0" count="1" selected="0">
            <x v="1129"/>
          </reference>
          <reference field="5" count="1" selected="0">
            <x v="1159"/>
          </reference>
          <reference field="10" count="1" selected="0">
            <x v="1126"/>
          </reference>
          <reference field="11" count="1" selected="0">
            <x v="5"/>
          </reference>
          <reference field="13" count="1" selected="0">
            <x v="4"/>
          </reference>
          <reference field="14" count="1" selected="0">
            <x v="6"/>
          </reference>
          <reference field="16" count="1">
            <x v="1"/>
          </reference>
          <reference field="31" count="1" selected="0">
            <x v="3"/>
          </reference>
        </references>
      </pivotArea>
    </format>
    <format dxfId="63078">
      <pivotArea dataOnly="0" labelOnly="1" outline="0" fieldPosition="0">
        <references count="8">
          <reference field="0" count="1" selected="0">
            <x v="1152"/>
          </reference>
          <reference field="5" count="1" selected="0">
            <x v="1198"/>
          </reference>
          <reference field="10" count="1" selected="0">
            <x v="1146"/>
          </reference>
          <reference field="11" count="1" selected="0">
            <x v="5"/>
          </reference>
          <reference field="13" count="1" selected="0">
            <x v="4"/>
          </reference>
          <reference field="14" count="1" selected="0">
            <x v="8"/>
          </reference>
          <reference field="16" count="1">
            <x v="0"/>
          </reference>
          <reference field="31" count="1" selected="0">
            <x v="3"/>
          </reference>
        </references>
      </pivotArea>
    </format>
    <format dxfId="63077">
      <pivotArea dataOnly="0" labelOnly="1" outline="0" fieldPosition="0">
        <references count="8">
          <reference field="0" count="1" selected="0">
            <x v="1156"/>
          </reference>
          <reference field="5" count="1" selected="0">
            <x v="1202"/>
          </reference>
          <reference field="10" count="1" selected="0">
            <x v="1150"/>
          </reference>
          <reference field="11" count="1" selected="0">
            <x v="5"/>
          </reference>
          <reference field="13" count="1" selected="0">
            <x v="4"/>
          </reference>
          <reference field="14" count="1" selected="0">
            <x v="4"/>
          </reference>
          <reference field="16" count="1">
            <x v="1"/>
          </reference>
          <reference field="31" count="1" selected="0">
            <x v="3"/>
          </reference>
        </references>
      </pivotArea>
    </format>
    <format dxfId="63076">
      <pivotArea dataOnly="0" labelOnly="1" outline="0" fieldPosition="0">
        <references count="8">
          <reference field="0" count="1" selected="0">
            <x v="1170"/>
          </reference>
          <reference field="5" count="1" selected="0">
            <x v="1219"/>
          </reference>
          <reference field="10" count="1" selected="0">
            <x v="1164"/>
          </reference>
          <reference field="11" count="1" selected="0">
            <x v="5"/>
          </reference>
          <reference field="13" count="1" selected="0">
            <x v="4"/>
          </reference>
          <reference field="14" count="1" selected="0">
            <x v="4"/>
          </reference>
          <reference field="16" count="1">
            <x v="0"/>
          </reference>
          <reference field="31" count="1" selected="0">
            <x v="3"/>
          </reference>
        </references>
      </pivotArea>
    </format>
    <format dxfId="63075">
      <pivotArea dataOnly="0" labelOnly="1" outline="0" fieldPosition="0">
        <references count="8">
          <reference field="0" count="1" selected="0">
            <x v="1184"/>
          </reference>
          <reference field="5" count="1" selected="0">
            <x v="1233"/>
          </reference>
          <reference field="10" count="1" selected="0">
            <x v="1178"/>
          </reference>
          <reference field="11" count="1" selected="0">
            <x v="5"/>
          </reference>
          <reference field="13" count="1" selected="0">
            <x v="4"/>
          </reference>
          <reference field="14" count="1" selected="0">
            <x v="4"/>
          </reference>
          <reference field="16" count="1">
            <x v="1"/>
          </reference>
          <reference field="31" count="1" selected="0">
            <x v="3"/>
          </reference>
        </references>
      </pivotArea>
    </format>
    <format dxfId="63074">
      <pivotArea dataOnly="0" labelOnly="1" outline="0" fieldPosition="0">
        <references count="8">
          <reference field="0" count="1" selected="0">
            <x v="1198"/>
          </reference>
          <reference field="5" count="1" selected="0">
            <x v="1252"/>
          </reference>
          <reference field="10" count="1" selected="0">
            <x v="1192"/>
          </reference>
          <reference field="11" count="1" selected="0">
            <x v="5"/>
          </reference>
          <reference field="13" count="1" selected="0">
            <x v="4"/>
          </reference>
          <reference field="14" count="1" selected="0">
            <x v="4"/>
          </reference>
          <reference field="16" count="1">
            <x v="0"/>
          </reference>
          <reference field="31" count="1" selected="0">
            <x v="3"/>
          </reference>
        </references>
      </pivotArea>
    </format>
    <format dxfId="63073">
      <pivotArea dataOnly="0" labelOnly="1" outline="0" fieldPosition="0">
        <references count="8">
          <reference field="0" count="1" selected="0">
            <x v="1199"/>
          </reference>
          <reference field="5" count="1" selected="0">
            <x v="1253"/>
          </reference>
          <reference field="10" count="1" selected="0">
            <x v="1193"/>
          </reference>
          <reference field="11" count="1" selected="0">
            <x v="1"/>
          </reference>
          <reference field="13" count="1" selected="0">
            <x v="1"/>
          </reference>
          <reference field="14" count="1" selected="0">
            <x v="4"/>
          </reference>
          <reference field="16" count="1">
            <x v="1"/>
          </reference>
          <reference field="31" count="1" selected="0">
            <x v="3"/>
          </reference>
        </references>
      </pivotArea>
    </format>
    <format dxfId="63072">
      <pivotArea dataOnly="0" labelOnly="1" outline="0" fieldPosition="0">
        <references count="8">
          <reference field="0" count="1" selected="0">
            <x v="1202"/>
          </reference>
          <reference field="5" count="1" selected="0">
            <x v="1256"/>
          </reference>
          <reference field="10" count="1" selected="0">
            <x v="1196"/>
          </reference>
          <reference field="11" count="1" selected="0">
            <x v="5"/>
          </reference>
          <reference field="13" count="1" selected="0">
            <x v="4"/>
          </reference>
          <reference field="14" count="1" selected="0">
            <x v="4"/>
          </reference>
          <reference field="16" count="1">
            <x v="0"/>
          </reference>
          <reference field="31" count="1" selected="0">
            <x v="3"/>
          </reference>
        </references>
      </pivotArea>
    </format>
    <format dxfId="63071">
      <pivotArea dataOnly="0" labelOnly="1" outline="0" fieldPosition="0">
        <references count="8">
          <reference field="0" count="1" selected="0">
            <x v="1204"/>
          </reference>
          <reference field="5" count="1" selected="0">
            <x v="1258"/>
          </reference>
          <reference field="10" count="1" selected="0">
            <x v="1198"/>
          </reference>
          <reference field="11" count="1" selected="0">
            <x v="5"/>
          </reference>
          <reference field="13" count="1" selected="0">
            <x v="4"/>
          </reference>
          <reference field="14" count="1" selected="0">
            <x v="4"/>
          </reference>
          <reference field="16" count="1">
            <x v="1"/>
          </reference>
          <reference field="31" count="1" selected="0">
            <x v="3"/>
          </reference>
        </references>
      </pivotArea>
    </format>
    <format dxfId="63070">
      <pivotArea dataOnly="0" labelOnly="1" outline="0" fieldPosition="0">
        <references count="8">
          <reference field="0" count="1" selected="0">
            <x v="1208"/>
          </reference>
          <reference field="5" count="1" selected="0">
            <x v="1262"/>
          </reference>
          <reference field="10" count="1" selected="0">
            <x v="1202"/>
          </reference>
          <reference field="11" count="1" selected="0">
            <x v="5"/>
          </reference>
          <reference field="13" count="1" selected="0">
            <x v="4"/>
          </reference>
          <reference field="14" count="1" selected="0">
            <x v="4"/>
          </reference>
          <reference field="16" count="1">
            <x v="0"/>
          </reference>
          <reference field="31" count="1" selected="0">
            <x v="3"/>
          </reference>
        </references>
      </pivotArea>
    </format>
    <format dxfId="63069">
      <pivotArea dataOnly="0" labelOnly="1" outline="0" fieldPosition="0">
        <references count="8">
          <reference field="0" count="1" selected="0">
            <x v="1236"/>
          </reference>
          <reference field="5" count="1" selected="0">
            <x v="1293"/>
          </reference>
          <reference field="10" count="1" selected="0">
            <x v="1229"/>
          </reference>
          <reference field="11" count="1" selected="0">
            <x v="3"/>
          </reference>
          <reference field="13" count="1" selected="0">
            <x v="2"/>
          </reference>
          <reference field="14" count="1" selected="0">
            <x v="9"/>
          </reference>
          <reference field="16" count="1">
            <x v="1"/>
          </reference>
          <reference field="31" count="1" selected="0">
            <x v="3"/>
          </reference>
        </references>
      </pivotArea>
    </format>
    <format dxfId="63068">
      <pivotArea dataOnly="0" labelOnly="1" outline="0" fieldPosition="0">
        <references count="8">
          <reference field="0" count="1" selected="0">
            <x v="1294"/>
          </reference>
          <reference field="5" count="1" selected="0">
            <x v="1347"/>
          </reference>
          <reference field="10" count="1" selected="0">
            <x v="1286"/>
          </reference>
          <reference field="11" count="1" selected="0">
            <x v="5"/>
          </reference>
          <reference field="13" count="1" selected="0">
            <x v="4"/>
          </reference>
          <reference field="14" count="1" selected="0">
            <x v="6"/>
          </reference>
          <reference field="16" count="1">
            <x v="0"/>
          </reference>
          <reference field="31" count="1" selected="0">
            <x v="3"/>
          </reference>
        </references>
      </pivotArea>
    </format>
    <format dxfId="63067">
      <pivotArea dataOnly="0" labelOnly="1" outline="0" fieldPosition="0">
        <references count="8">
          <reference field="0" count="1" selected="0">
            <x v="1295"/>
          </reference>
          <reference field="5" count="1" selected="0">
            <x v="1348"/>
          </reference>
          <reference field="10" count="1" selected="0">
            <x v="1287"/>
          </reference>
          <reference field="11" count="1" selected="0">
            <x v="5"/>
          </reference>
          <reference field="13" count="1" selected="0">
            <x v="4"/>
          </reference>
          <reference field="14" count="1" selected="0">
            <x v="6"/>
          </reference>
          <reference field="16" count="1">
            <x v="1"/>
          </reference>
          <reference field="31" count="1" selected="0">
            <x v="3"/>
          </reference>
        </references>
      </pivotArea>
    </format>
    <format dxfId="63066">
      <pivotArea dataOnly="0" labelOnly="1" outline="0" fieldPosition="0">
        <references count="8">
          <reference field="0" count="1" selected="0">
            <x v="1325"/>
          </reference>
          <reference field="5" count="1" selected="0">
            <x v="1393"/>
          </reference>
          <reference field="10" count="1" selected="0">
            <x v="1316"/>
          </reference>
          <reference field="11" count="1" selected="0">
            <x v="5"/>
          </reference>
          <reference field="13" count="1" selected="0">
            <x v="4"/>
          </reference>
          <reference field="14" count="1" selected="0">
            <x v="8"/>
          </reference>
          <reference field="16" count="1">
            <x v="0"/>
          </reference>
          <reference field="31" count="1" selected="0">
            <x v="3"/>
          </reference>
        </references>
      </pivotArea>
    </format>
    <format dxfId="63065">
      <pivotArea dataOnly="0" labelOnly="1" outline="0" fieldPosition="0">
        <references count="8">
          <reference field="0" count="1" selected="0">
            <x v="1329"/>
          </reference>
          <reference field="5" count="1" selected="0">
            <x v="1397"/>
          </reference>
          <reference field="10" count="1" selected="0">
            <x v="1320"/>
          </reference>
          <reference field="11" count="1" selected="0">
            <x v="1"/>
          </reference>
          <reference field="13" count="1" selected="0">
            <x v="1"/>
          </reference>
          <reference field="14" count="1" selected="0">
            <x v="4"/>
          </reference>
          <reference field="16" count="1">
            <x v="1"/>
          </reference>
          <reference field="31" count="1" selected="0">
            <x v="3"/>
          </reference>
        </references>
      </pivotArea>
    </format>
    <format dxfId="63064">
      <pivotArea dataOnly="0" labelOnly="1" outline="0" fieldPosition="0">
        <references count="8">
          <reference field="0" count="1" selected="0">
            <x v="1362"/>
          </reference>
          <reference field="5" count="1" selected="0">
            <x v="1436"/>
          </reference>
          <reference field="10" count="1" selected="0">
            <x v="1353"/>
          </reference>
          <reference field="11" count="1" selected="0">
            <x v="5"/>
          </reference>
          <reference field="13" count="1" selected="0">
            <x v="4"/>
          </reference>
          <reference field="14" count="1" selected="0">
            <x v="6"/>
          </reference>
          <reference field="16" count="1">
            <x v="0"/>
          </reference>
          <reference field="31" count="1" selected="0">
            <x v="3"/>
          </reference>
        </references>
      </pivotArea>
    </format>
    <format dxfId="63063">
      <pivotArea dataOnly="0" labelOnly="1" outline="0" fieldPosition="0">
        <references count="8">
          <reference field="0" count="1" selected="0">
            <x v="1363"/>
          </reference>
          <reference field="5" count="1" selected="0">
            <x v="1437"/>
          </reference>
          <reference field="10" count="1" selected="0">
            <x v="1354"/>
          </reference>
          <reference field="11" count="1" selected="0">
            <x v="3"/>
          </reference>
          <reference field="13" count="1" selected="0">
            <x v="2"/>
          </reference>
          <reference field="14" count="1" selected="0">
            <x v="6"/>
          </reference>
          <reference field="16" count="1">
            <x v="1"/>
          </reference>
          <reference field="31" count="1" selected="0">
            <x v="3"/>
          </reference>
        </references>
      </pivotArea>
    </format>
    <format dxfId="63062">
      <pivotArea dataOnly="0" labelOnly="1" outline="0" fieldPosition="0">
        <references count="8">
          <reference field="0" count="1" selected="0">
            <x v="1370"/>
          </reference>
          <reference field="5" count="1" selected="0">
            <x v="1444"/>
          </reference>
          <reference field="10" count="1" selected="0">
            <x v="1361"/>
          </reference>
          <reference field="11" count="1" selected="0">
            <x v="5"/>
          </reference>
          <reference field="13" count="1" selected="0">
            <x v="4"/>
          </reference>
          <reference field="14" count="1" selected="0">
            <x v="8"/>
          </reference>
          <reference field="16" count="1">
            <x v="0"/>
          </reference>
          <reference field="31" count="1" selected="0">
            <x v="3"/>
          </reference>
        </references>
      </pivotArea>
    </format>
    <format dxfId="63061">
      <pivotArea dataOnly="0" labelOnly="1" outline="0" fieldPosition="0">
        <references count="8">
          <reference field="0" count="1" selected="0">
            <x v="1371"/>
          </reference>
          <reference field="5" count="1" selected="0">
            <x v="1445"/>
          </reference>
          <reference field="10" count="1" selected="0">
            <x v="1362"/>
          </reference>
          <reference field="11" count="1" selected="0">
            <x v="5"/>
          </reference>
          <reference field="13" count="1" selected="0">
            <x v="4"/>
          </reference>
          <reference field="14" count="1" selected="0">
            <x v="6"/>
          </reference>
          <reference field="16" count="1">
            <x v="1"/>
          </reference>
          <reference field="31" count="1" selected="0">
            <x v="3"/>
          </reference>
        </references>
      </pivotArea>
    </format>
    <format dxfId="63060">
      <pivotArea dataOnly="0" labelOnly="1" outline="0" fieldPosition="0">
        <references count="8">
          <reference field="0" count="1" selected="0">
            <x v="1407"/>
          </reference>
          <reference field="5" count="1" selected="0">
            <x v="1504"/>
          </reference>
          <reference field="10" count="1" selected="0">
            <x v="1399"/>
          </reference>
          <reference field="11" count="1" selected="0">
            <x v="5"/>
          </reference>
          <reference field="13" count="1" selected="0">
            <x v="4"/>
          </reference>
          <reference field="14" count="1" selected="0">
            <x v="8"/>
          </reference>
          <reference field="16" count="1">
            <x v="0"/>
          </reference>
          <reference field="31" count="1" selected="0">
            <x v="3"/>
          </reference>
        </references>
      </pivotArea>
    </format>
    <format dxfId="63059">
      <pivotArea dataOnly="0" labelOnly="1" outline="0" fieldPosition="0">
        <references count="8">
          <reference field="0" count="1" selected="0">
            <x v="1408"/>
          </reference>
          <reference field="5" count="1" selected="0">
            <x v="1505"/>
          </reference>
          <reference field="10" count="1" selected="0">
            <x v="1400"/>
          </reference>
          <reference field="11" count="1" selected="0">
            <x v="5"/>
          </reference>
          <reference field="13" count="1" selected="0">
            <x v="4"/>
          </reference>
          <reference field="14" count="1" selected="0">
            <x v="8"/>
          </reference>
          <reference field="16" count="1">
            <x v="1"/>
          </reference>
          <reference field="31" count="1" selected="0">
            <x v="3"/>
          </reference>
        </references>
      </pivotArea>
    </format>
    <format dxfId="63058">
      <pivotArea dataOnly="0" labelOnly="1" outline="0" fieldPosition="0">
        <references count="8">
          <reference field="0" count="1" selected="0">
            <x v="1418"/>
          </reference>
          <reference field="5" count="1" selected="0">
            <x v="1515"/>
          </reference>
          <reference field="10" count="1" selected="0">
            <x v="1410"/>
          </reference>
          <reference field="11" count="1" selected="0">
            <x v="5"/>
          </reference>
          <reference field="13" count="1" selected="0">
            <x v="4"/>
          </reference>
          <reference field="14" count="1" selected="0">
            <x v="8"/>
          </reference>
          <reference field="16" count="1">
            <x v="0"/>
          </reference>
          <reference field="31" count="1" selected="0">
            <x v="3"/>
          </reference>
        </references>
      </pivotArea>
    </format>
    <format dxfId="63057">
      <pivotArea dataOnly="0" labelOnly="1" outline="0" fieldPosition="0">
        <references count="8">
          <reference field="0" count="1" selected="0">
            <x v="1419"/>
          </reference>
          <reference field="5" count="1" selected="0">
            <x v="1516"/>
          </reference>
          <reference field="10" count="1" selected="0">
            <x v="1411"/>
          </reference>
          <reference field="11" count="1" selected="0">
            <x v="5"/>
          </reference>
          <reference field="13" count="1" selected="0">
            <x v="4"/>
          </reference>
          <reference field="14" count="1" selected="0">
            <x v="8"/>
          </reference>
          <reference field="16" count="1">
            <x v="1"/>
          </reference>
          <reference field="31" count="1" selected="0">
            <x v="3"/>
          </reference>
        </references>
      </pivotArea>
    </format>
    <format dxfId="63056">
      <pivotArea dataOnly="0" labelOnly="1" outline="0" fieldPosition="0">
        <references count="8">
          <reference field="0" count="1" selected="0">
            <x v="1420"/>
          </reference>
          <reference field="5" count="1" selected="0">
            <x v="1517"/>
          </reference>
          <reference field="10" count="1" selected="0">
            <x v="1412"/>
          </reference>
          <reference field="11" count="1" selected="0">
            <x v="5"/>
          </reference>
          <reference field="13" count="1" selected="0">
            <x v="4"/>
          </reference>
          <reference field="14" count="1" selected="0">
            <x v="8"/>
          </reference>
          <reference field="16" count="1">
            <x v="0"/>
          </reference>
          <reference field="31" count="1" selected="0">
            <x v="3"/>
          </reference>
        </references>
      </pivotArea>
    </format>
    <format dxfId="63055">
      <pivotArea dataOnly="0" labelOnly="1" outline="0" fieldPosition="0">
        <references count="8">
          <reference field="0" count="1" selected="0">
            <x v="1421"/>
          </reference>
          <reference field="5" count="1" selected="0">
            <x v="1518"/>
          </reference>
          <reference field="10" count="1" selected="0">
            <x v="1413"/>
          </reference>
          <reference field="11" count="1" selected="0">
            <x v="5"/>
          </reference>
          <reference field="13" count="1" selected="0">
            <x v="4"/>
          </reference>
          <reference field="14" count="1" selected="0">
            <x v="8"/>
          </reference>
          <reference field="16" count="1">
            <x v="1"/>
          </reference>
          <reference field="31" count="1" selected="0">
            <x v="3"/>
          </reference>
        </references>
      </pivotArea>
    </format>
    <format dxfId="63054">
      <pivotArea dataOnly="0" labelOnly="1" outline="0" fieldPosition="0">
        <references count="8">
          <reference field="0" count="1" selected="0">
            <x v="1443"/>
          </reference>
          <reference field="5" count="1" selected="0">
            <x v="1543"/>
          </reference>
          <reference field="10" count="1" selected="0">
            <x v="1435"/>
          </reference>
          <reference field="11" count="1" selected="0">
            <x v="0"/>
          </reference>
          <reference field="13" count="1" selected="0">
            <x v="0"/>
          </reference>
          <reference field="14" count="1" selected="0">
            <x v="4"/>
          </reference>
          <reference field="16" count="1">
            <x v="0"/>
          </reference>
          <reference field="31" count="1" selected="0">
            <x v="3"/>
          </reference>
        </references>
      </pivotArea>
    </format>
    <format dxfId="63053">
      <pivotArea dataOnly="0" labelOnly="1" outline="0" fieldPosition="0">
        <references count="8">
          <reference field="0" count="1" selected="0">
            <x v="1444"/>
          </reference>
          <reference field="5" count="1" selected="0">
            <x v="1544"/>
          </reference>
          <reference field="10" count="1" selected="0">
            <x v="1436"/>
          </reference>
          <reference field="11" count="1" selected="0">
            <x v="5"/>
          </reference>
          <reference field="13" count="1" selected="0">
            <x v="4"/>
          </reference>
          <reference field="14" count="1" selected="0">
            <x v="4"/>
          </reference>
          <reference field="16" count="1">
            <x v="1"/>
          </reference>
          <reference field="31" count="1" selected="0">
            <x v="3"/>
          </reference>
        </references>
      </pivotArea>
    </format>
    <format dxfId="63052">
      <pivotArea dataOnly="0" labelOnly="1" outline="0" fieldPosition="0">
        <references count="8">
          <reference field="0" count="1" selected="0">
            <x v="1450"/>
          </reference>
          <reference field="5" count="1" selected="0">
            <x v="1551"/>
          </reference>
          <reference field="10" count="1" selected="0">
            <x v="1442"/>
          </reference>
          <reference field="11" count="1" selected="0">
            <x v="5"/>
          </reference>
          <reference field="13" count="1" selected="0">
            <x v="4"/>
          </reference>
          <reference field="14" count="1" selected="0">
            <x v="4"/>
          </reference>
          <reference field="16" count="1">
            <x v="0"/>
          </reference>
          <reference field="31" count="1" selected="0">
            <x v="3"/>
          </reference>
        </references>
      </pivotArea>
    </format>
    <format dxfId="63051">
      <pivotArea dataOnly="0" labelOnly="1" outline="0" fieldPosition="0">
        <references count="8">
          <reference field="0" count="1" selected="0">
            <x v="1452"/>
          </reference>
          <reference field="5" count="1" selected="0">
            <x v="1553"/>
          </reference>
          <reference field="10" count="1" selected="0">
            <x v="1444"/>
          </reference>
          <reference field="11" count="1" selected="0">
            <x v="5"/>
          </reference>
          <reference field="13" count="1" selected="0">
            <x v="4"/>
          </reference>
          <reference field="14" count="1" selected="0">
            <x v="4"/>
          </reference>
          <reference field="16" count="1">
            <x v="1"/>
          </reference>
          <reference field="31" count="1" selected="0">
            <x v="3"/>
          </reference>
        </references>
      </pivotArea>
    </format>
    <format dxfId="63050">
      <pivotArea dataOnly="0" labelOnly="1" outline="0" fieldPosition="0">
        <references count="8">
          <reference field="0" count="1" selected="0">
            <x v="1453"/>
          </reference>
          <reference field="5" count="1" selected="0">
            <x v="1554"/>
          </reference>
          <reference field="10" count="1" selected="0">
            <x v="1445"/>
          </reference>
          <reference field="11" count="1" selected="0">
            <x v="5"/>
          </reference>
          <reference field="13" count="1" selected="0">
            <x v="4"/>
          </reference>
          <reference field="14" count="1" selected="0">
            <x v="5"/>
          </reference>
          <reference field="16" count="1">
            <x v="0"/>
          </reference>
          <reference field="31" count="1" selected="0">
            <x v="3"/>
          </reference>
        </references>
      </pivotArea>
    </format>
    <format dxfId="63049">
      <pivotArea dataOnly="0" labelOnly="1" outline="0" fieldPosition="0">
        <references count="8">
          <reference field="0" count="1" selected="0">
            <x v="1454"/>
          </reference>
          <reference field="5" count="1" selected="0">
            <x v="1555"/>
          </reference>
          <reference field="10" count="1" selected="0">
            <x v="1446"/>
          </reference>
          <reference field="11" count="1" selected="0">
            <x v="5"/>
          </reference>
          <reference field="13" count="1" selected="0">
            <x v="4"/>
          </reference>
          <reference field="14" count="1" selected="0">
            <x v="4"/>
          </reference>
          <reference field="16" count="1">
            <x v="1"/>
          </reference>
          <reference field="31" count="1" selected="0">
            <x v="3"/>
          </reference>
        </references>
      </pivotArea>
    </format>
    <format dxfId="63048">
      <pivotArea dataOnly="0" labelOnly="1" outline="0" fieldPosition="0">
        <references count="8">
          <reference field="0" count="1" selected="0">
            <x v="1455"/>
          </reference>
          <reference field="5" count="1" selected="0">
            <x v="1556"/>
          </reference>
          <reference field="10" count="1" selected="0">
            <x v="1447"/>
          </reference>
          <reference field="11" count="1" selected="0">
            <x v="5"/>
          </reference>
          <reference field="13" count="1" selected="0">
            <x v="4"/>
          </reference>
          <reference field="14" count="1" selected="0">
            <x v="4"/>
          </reference>
          <reference field="16" count="1">
            <x v="0"/>
          </reference>
          <reference field="31" count="1" selected="0">
            <x v="3"/>
          </reference>
        </references>
      </pivotArea>
    </format>
    <format dxfId="63047">
      <pivotArea dataOnly="0" labelOnly="1" outline="0" fieldPosition="0">
        <references count="8">
          <reference field="0" count="1" selected="0">
            <x v="1456"/>
          </reference>
          <reference field="5" count="1" selected="0">
            <x v="1558"/>
          </reference>
          <reference field="10" count="1" selected="0">
            <x v="1448"/>
          </reference>
          <reference field="11" count="1" selected="0">
            <x v="3"/>
          </reference>
          <reference field="13" count="1" selected="0">
            <x v="2"/>
          </reference>
          <reference field="14" count="1" selected="0">
            <x v="4"/>
          </reference>
          <reference field="16" count="1">
            <x v="1"/>
          </reference>
          <reference field="31" count="1" selected="0">
            <x v="3"/>
          </reference>
        </references>
      </pivotArea>
    </format>
    <format dxfId="63046">
      <pivotArea dataOnly="0" labelOnly="1" outline="0" fieldPosition="0">
        <references count="8">
          <reference field="0" count="1" selected="0">
            <x v="1475"/>
          </reference>
          <reference field="5" count="1" selected="0">
            <x v="1590"/>
          </reference>
          <reference field="10" count="1" selected="0">
            <x v="1466"/>
          </reference>
          <reference field="11" count="1" selected="0">
            <x v="5"/>
          </reference>
          <reference field="13" count="1" selected="0">
            <x v="4"/>
          </reference>
          <reference field="14" count="1" selected="0">
            <x v="4"/>
          </reference>
          <reference field="16" count="1">
            <x v="0"/>
          </reference>
          <reference field="31" count="1" selected="0">
            <x v="3"/>
          </reference>
        </references>
      </pivotArea>
    </format>
    <format dxfId="63045">
      <pivotArea dataOnly="0" labelOnly="1" outline="0" fieldPosition="0">
        <references count="8">
          <reference field="0" count="1" selected="0">
            <x v="1477"/>
          </reference>
          <reference field="5" count="1" selected="0">
            <x v="1592"/>
          </reference>
          <reference field="10" count="1" selected="0">
            <x v="1468"/>
          </reference>
          <reference field="11" count="1" selected="0">
            <x v="5"/>
          </reference>
          <reference field="13" count="1" selected="0">
            <x v="4"/>
          </reference>
          <reference field="14" count="1" selected="0">
            <x v="4"/>
          </reference>
          <reference field="16" count="1">
            <x v="1"/>
          </reference>
          <reference field="31" count="1" selected="0">
            <x v="3"/>
          </reference>
        </references>
      </pivotArea>
    </format>
    <format dxfId="63044">
      <pivotArea dataOnly="0" labelOnly="1" outline="0" fieldPosition="0">
        <references count="8">
          <reference field="0" count="1" selected="0">
            <x v="1478"/>
          </reference>
          <reference field="5" count="1" selected="0">
            <x v="1593"/>
          </reference>
          <reference field="10" count="1" selected="0">
            <x v="1469"/>
          </reference>
          <reference field="11" count="1" selected="0">
            <x v="0"/>
          </reference>
          <reference field="13" count="1" selected="0">
            <x v="0"/>
          </reference>
          <reference field="14" count="1" selected="0">
            <x v="4"/>
          </reference>
          <reference field="16" count="1">
            <x v="0"/>
          </reference>
          <reference field="31" count="1" selected="0">
            <x v="3"/>
          </reference>
        </references>
      </pivotArea>
    </format>
    <format dxfId="63043">
      <pivotArea dataOnly="0" labelOnly="1" outline="0" fieldPosition="0">
        <references count="8">
          <reference field="0" count="1" selected="0">
            <x v="1479"/>
          </reference>
          <reference field="5" count="1" selected="0">
            <x v="1594"/>
          </reference>
          <reference field="10" count="1" selected="0">
            <x v="1470"/>
          </reference>
          <reference field="11" count="1" selected="0">
            <x v="0"/>
          </reference>
          <reference field="13" count="1" selected="0">
            <x v="0"/>
          </reference>
          <reference field="14" count="1" selected="0">
            <x v="4"/>
          </reference>
          <reference field="16" count="1">
            <x v="1"/>
          </reference>
          <reference field="31" count="1" selected="0">
            <x v="3"/>
          </reference>
        </references>
      </pivotArea>
    </format>
    <format dxfId="63042">
      <pivotArea dataOnly="0" labelOnly="1" outline="0" fieldPosition="0">
        <references count="8">
          <reference field="0" count="1" selected="0">
            <x v="1482"/>
          </reference>
          <reference field="5" count="1" selected="0">
            <x v="1597"/>
          </reference>
          <reference field="10" count="1" selected="0">
            <x v="1473"/>
          </reference>
          <reference field="11" count="1" selected="0">
            <x v="1"/>
          </reference>
          <reference field="13" count="1" selected="0">
            <x v="1"/>
          </reference>
          <reference field="14" count="1" selected="0">
            <x v="5"/>
          </reference>
          <reference field="16" count="1">
            <x v="0"/>
          </reference>
          <reference field="31" count="1" selected="0">
            <x v="3"/>
          </reference>
        </references>
      </pivotArea>
    </format>
    <format dxfId="63041">
      <pivotArea dataOnly="0" labelOnly="1" outline="0" fieldPosition="0">
        <references count="8">
          <reference field="0" count="1" selected="0">
            <x v="1483"/>
          </reference>
          <reference field="5" count="1" selected="0">
            <x v="1598"/>
          </reference>
          <reference field="10" count="1" selected="0">
            <x v="405"/>
          </reference>
          <reference field="11" count="1" selected="0">
            <x v="5"/>
          </reference>
          <reference field="13" count="1" selected="0">
            <x v="4"/>
          </reference>
          <reference field="14" count="1" selected="0">
            <x v="0"/>
          </reference>
          <reference field="16" count="1">
            <x v="1"/>
          </reference>
          <reference field="31" count="1" selected="0">
            <x v="3"/>
          </reference>
        </references>
      </pivotArea>
    </format>
    <format dxfId="63040">
      <pivotArea dataOnly="0" labelOnly="1" outline="0" fieldPosition="0">
        <references count="8">
          <reference field="0" count="1" selected="0">
            <x v="1498"/>
          </reference>
          <reference field="5" count="1" selected="0">
            <x v="1612"/>
          </reference>
          <reference field="10" count="1" selected="0">
            <x v="1488"/>
          </reference>
          <reference field="11" count="1" selected="0">
            <x v="5"/>
          </reference>
          <reference field="13" count="1" selected="0">
            <x v="4"/>
          </reference>
          <reference field="14" count="1" selected="0">
            <x v="4"/>
          </reference>
          <reference field="16" count="1">
            <x v="0"/>
          </reference>
          <reference field="31" count="1" selected="0">
            <x v="3"/>
          </reference>
        </references>
      </pivotArea>
    </format>
    <format dxfId="63039">
      <pivotArea dataOnly="0" labelOnly="1" outline="0" fieldPosition="0">
        <references count="8">
          <reference field="0" count="1" selected="0">
            <x v="1499"/>
          </reference>
          <reference field="5" count="1" selected="0">
            <x v="1613"/>
          </reference>
          <reference field="10" count="1" selected="0">
            <x v="1489"/>
          </reference>
          <reference field="11" count="1" selected="0">
            <x v="5"/>
          </reference>
          <reference field="13" count="1" selected="0">
            <x v="4"/>
          </reference>
          <reference field="14" count="1" selected="0">
            <x v="4"/>
          </reference>
          <reference field="16" count="1">
            <x v="1"/>
          </reference>
          <reference field="31" count="1" selected="0">
            <x v="3"/>
          </reference>
        </references>
      </pivotArea>
    </format>
    <format dxfId="63038">
      <pivotArea dataOnly="0" labelOnly="1" outline="0" fieldPosition="0">
        <references count="8">
          <reference field="0" count="1" selected="0">
            <x v="1504"/>
          </reference>
          <reference field="5" count="1" selected="0">
            <x v="1618"/>
          </reference>
          <reference field="10" count="1" selected="0">
            <x v="1494"/>
          </reference>
          <reference field="11" count="1" selected="0">
            <x v="0"/>
          </reference>
          <reference field="13" count="1" selected="0">
            <x v="0"/>
          </reference>
          <reference field="14" count="1" selected="0">
            <x v="4"/>
          </reference>
          <reference field="16" count="1">
            <x v="0"/>
          </reference>
          <reference field="31" count="1" selected="0">
            <x v="3"/>
          </reference>
        </references>
      </pivotArea>
    </format>
    <format dxfId="63037">
      <pivotArea dataOnly="0" labelOnly="1" outline="0" fieldPosition="0">
        <references count="8">
          <reference field="0" count="1" selected="0">
            <x v="1505"/>
          </reference>
          <reference field="5" count="1" selected="0">
            <x v="1619"/>
          </reference>
          <reference field="10" count="1" selected="0">
            <x v="1495"/>
          </reference>
          <reference field="11" count="1" selected="0">
            <x v="5"/>
          </reference>
          <reference field="13" count="1" selected="0">
            <x v="4"/>
          </reference>
          <reference field="14" count="1" selected="0">
            <x v="4"/>
          </reference>
          <reference field="16" count="1">
            <x v="1"/>
          </reference>
          <reference field="31" count="1" selected="0">
            <x v="3"/>
          </reference>
        </references>
      </pivotArea>
    </format>
    <format dxfId="63036">
      <pivotArea dataOnly="0" labelOnly="1" outline="0" fieldPosition="0">
        <references count="8">
          <reference field="0" count="1" selected="0">
            <x v="1510"/>
          </reference>
          <reference field="5" count="1" selected="0">
            <x v="1624"/>
          </reference>
          <reference field="10" count="1" selected="0">
            <x v="1500"/>
          </reference>
          <reference field="11" count="1" selected="0">
            <x v="0"/>
          </reference>
          <reference field="13" count="1" selected="0">
            <x v="0"/>
          </reference>
          <reference field="14" count="1" selected="0">
            <x v="4"/>
          </reference>
          <reference field="16" count="1">
            <x v="0"/>
          </reference>
          <reference field="31" count="1" selected="0">
            <x v="3"/>
          </reference>
        </references>
      </pivotArea>
    </format>
    <format dxfId="63035">
      <pivotArea dataOnly="0" labelOnly="1" outline="0" fieldPosition="0">
        <references count="8">
          <reference field="0" count="1" selected="0">
            <x v="1511"/>
          </reference>
          <reference field="5" count="1" selected="0">
            <x v="1625"/>
          </reference>
          <reference field="10" count="1" selected="0">
            <x v="1501"/>
          </reference>
          <reference field="11" count="1" selected="0">
            <x v="5"/>
          </reference>
          <reference field="13" count="1" selected="0">
            <x v="4"/>
          </reference>
          <reference field="14" count="1" selected="0">
            <x v="4"/>
          </reference>
          <reference field="16" count="1">
            <x v="1"/>
          </reference>
          <reference field="31" count="1" selected="0">
            <x v="3"/>
          </reference>
        </references>
      </pivotArea>
    </format>
    <format dxfId="63034">
      <pivotArea dataOnly="0" labelOnly="1" outline="0" fieldPosition="0">
        <references count="8">
          <reference field="0" count="1" selected="0">
            <x v="1514"/>
          </reference>
          <reference field="5" count="1" selected="0">
            <x v="1628"/>
          </reference>
          <reference field="10" count="1" selected="0">
            <x v="1504"/>
          </reference>
          <reference field="11" count="1" selected="0">
            <x v="5"/>
          </reference>
          <reference field="13" count="1" selected="0">
            <x v="4"/>
          </reference>
          <reference field="14" count="1" selected="0">
            <x v="4"/>
          </reference>
          <reference field="16" count="1">
            <x v="0"/>
          </reference>
          <reference field="31" count="1" selected="0">
            <x v="3"/>
          </reference>
        </references>
      </pivotArea>
    </format>
    <format dxfId="63033">
      <pivotArea dataOnly="0" labelOnly="1" outline="0" fieldPosition="0">
        <references count="8">
          <reference field="0" count="1" selected="0">
            <x v="1515"/>
          </reference>
          <reference field="5" count="1" selected="0">
            <x v="1629"/>
          </reference>
          <reference field="10" count="1" selected="0">
            <x v="1505"/>
          </reference>
          <reference field="11" count="1" selected="0">
            <x v="5"/>
          </reference>
          <reference field="13" count="1" selected="0">
            <x v="4"/>
          </reference>
          <reference field="14" count="1" selected="0">
            <x v="4"/>
          </reference>
          <reference field="16" count="1">
            <x v="1"/>
          </reference>
          <reference field="31" count="1" selected="0">
            <x v="3"/>
          </reference>
        </references>
      </pivotArea>
    </format>
    <format dxfId="63032">
      <pivotArea dataOnly="0" labelOnly="1" outline="0" fieldPosition="0">
        <references count="8">
          <reference field="0" count="1" selected="0">
            <x v="1558"/>
          </reference>
          <reference field="5" count="1" selected="0">
            <x v="1670"/>
          </reference>
          <reference field="10" count="1" selected="0">
            <x v="1549"/>
          </reference>
          <reference field="11" count="1" selected="0">
            <x v="5"/>
          </reference>
          <reference field="13" count="1" selected="0">
            <x v="4"/>
          </reference>
          <reference field="14" count="1" selected="0">
            <x v="6"/>
          </reference>
          <reference field="16" count="1">
            <x v="0"/>
          </reference>
          <reference field="31" count="1" selected="0">
            <x v="3"/>
          </reference>
        </references>
      </pivotArea>
    </format>
    <format dxfId="63031">
      <pivotArea dataOnly="0" labelOnly="1" outline="0" fieldPosition="0">
        <references count="8">
          <reference field="0" count="1" selected="0">
            <x v="1559"/>
          </reference>
          <reference field="5" count="1" selected="0">
            <x v="1671"/>
          </reference>
          <reference field="10" count="1" selected="0">
            <x v="1550"/>
          </reference>
          <reference field="11" count="1" selected="0">
            <x v="5"/>
          </reference>
          <reference field="13" count="1" selected="0">
            <x v="4"/>
          </reference>
          <reference field="14" count="1" selected="0">
            <x v="6"/>
          </reference>
          <reference field="16" count="1">
            <x v="1"/>
          </reference>
          <reference field="31" count="1" selected="0">
            <x v="3"/>
          </reference>
        </references>
      </pivotArea>
    </format>
    <format dxfId="63030">
      <pivotArea dataOnly="0" labelOnly="1" outline="0" fieldPosition="0">
        <references count="8">
          <reference field="0" count="1" selected="0">
            <x v="1568"/>
          </reference>
          <reference field="5" count="1" selected="0">
            <x v="1680"/>
          </reference>
          <reference field="10" count="1" selected="0">
            <x v="1559"/>
          </reference>
          <reference field="11" count="1" selected="0">
            <x v="5"/>
          </reference>
          <reference field="13" count="1" selected="0">
            <x v="4"/>
          </reference>
          <reference field="14" count="1" selected="0">
            <x v="5"/>
          </reference>
          <reference field="16" count="1">
            <x v="0"/>
          </reference>
          <reference field="31" count="1" selected="0">
            <x v="3"/>
          </reference>
        </references>
      </pivotArea>
    </format>
    <format dxfId="63029">
      <pivotArea dataOnly="0" labelOnly="1" outline="0" fieldPosition="0">
        <references count="8">
          <reference field="0" count="1" selected="0">
            <x v="1569"/>
          </reference>
          <reference field="5" count="1" selected="0">
            <x v="1681"/>
          </reference>
          <reference field="10" count="1" selected="0">
            <x v="1560"/>
          </reference>
          <reference field="11" count="1" selected="0">
            <x v="5"/>
          </reference>
          <reference field="13" count="1" selected="0">
            <x v="4"/>
          </reference>
          <reference field="14" count="1" selected="0">
            <x v="5"/>
          </reference>
          <reference field="16" count="1">
            <x v="1"/>
          </reference>
          <reference field="31" count="1" selected="0">
            <x v="3"/>
          </reference>
        </references>
      </pivotArea>
    </format>
    <format dxfId="63028">
      <pivotArea dataOnly="0" labelOnly="1" outline="0" fieldPosition="0">
        <references count="8">
          <reference field="0" count="1" selected="0">
            <x v="1570"/>
          </reference>
          <reference field="5" count="1" selected="0">
            <x v="1682"/>
          </reference>
          <reference field="10" count="1" selected="0">
            <x v="1561"/>
          </reference>
          <reference field="11" count="1" selected="0">
            <x v="9"/>
          </reference>
          <reference field="13" count="1" selected="0">
            <x v="4"/>
          </reference>
          <reference field="14" count="1" selected="0">
            <x v="5"/>
          </reference>
          <reference field="16" count="1">
            <x v="0"/>
          </reference>
          <reference field="31" count="1" selected="0">
            <x v="3"/>
          </reference>
        </references>
      </pivotArea>
    </format>
    <format dxfId="63027">
      <pivotArea dataOnly="0" labelOnly="1" outline="0" fieldPosition="0">
        <references count="8">
          <reference field="0" count="1" selected="0">
            <x v="1572"/>
          </reference>
          <reference field="5" count="1" selected="0">
            <x v="1684"/>
          </reference>
          <reference field="10" count="1" selected="0">
            <x v="1563"/>
          </reference>
          <reference field="11" count="1" selected="0">
            <x v="9"/>
          </reference>
          <reference field="13" count="1" selected="0">
            <x v="4"/>
          </reference>
          <reference field="14" count="1" selected="0">
            <x v="5"/>
          </reference>
          <reference field="16" count="1">
            <x v="1"/>
          </reference>
          <reference field="31" count="1" selected="0">
            <x v="3"/>
          </reference>
        </references>
      </pivotArea>
    </format>
    <format dxfId="63026">
      <pivotArea dataOnly="0" labelOnly="1" outline="0" fieldPosition="0">
        <references count="8">
          <reference field="0" count="1" selected="0">
            <x v="1616"/>
          </reference>
          <reference field="5" count="1" selected="0">
            <x v="1735"/>
          </reference>
          <reference field="10" count="1" selected="0">
            <x v="1605"/>
          </reference>
          <reference field="11" count="1" selected="0">
            <x v="5"/>
          </reference>
          <reference field="13" count="1" selected="0">
            <x v="4"/>
          </reference>
          <reference field="14" count="1" selected="0">
            <x v="8"/>
          </reference>
          <reference field="16" count="1">
            <x v="0"/>
          </reference>
          <reference field="31" count="1" selected="0">
            <x v="3"/>
          </reference>
        </references>
      </pivotArea>
    </format>
    <format dxfId="63025">
      <pivotArea dataOnly="0" labelOnly="1" outline="0" fieldPosition="0">
        <references count="8">
          <reference field="0" count="1" selected="0">
            <x v="1617"/>
          </reference>
          <reference field="5" count="1" selected="0">
            <x v="1736"/>
          </reference>
          <reference field="10" count="1" selected="0">
            <x v="1606"/>
          </reference>
          <reference field="11" count="1" selected="0">
            <x v="5"/>
          </reference>
          <reference field="13" count="1" selected="0">
            <x v="4"/>
          </reference>
          <reference field="14" count="1" selected="0">
            <x v="8"/>
          </reference>
          <reference field="16" count="1">
            <x v="1"/>
          </reference>
          <reference field="31" count="1" selected="0">
            <x v="3"/>
          </reference>
        </references>
      </pivotArea>
    </format>
    <format dxfId="63024">
      <pivotArea dataOnly="0" labelOnly="1" outline="0" fieldPosition="0">
        <references count="8">
          <reference field="0" count="1" selected="0">
            <x v="1632"/>
          </reference>
          <reference field="5" count="1" selected="0">
            <x v="1751"/>
          </reference>
          <reference field="10" count="1" selected="0">
            <x v="1618"/>
          </reference>
          <reference field="11" count="1" selected="0">
            <x v="5"/>
          </reference>
          <reference field="13" count="1" selected="0">
            <x v="4"/>
          </reference>
          <reference field="14" count="1" selected="0">
            <x v="1"/>
          </reference>
          <reference field="16" count="1">
            <x v="0"/>
          </reference>
          <reference field="31" count="1" selected="0">
            <x v="3"/>
          </reference>
        </references>
      </pivotArea>
    </format>
    <format dxfId="63023">
      <pivotArea dataOnly="0" labelOnly="1" outline="0" fieldPosition="0">
        <references count="8">
          <reference field="0" count="1" selected="0">
            <x v="1633"/>
          </reference>
          <reference field="5" count="1" selected="0">
            <x v="1752"/>
          </reference>
          <reference field="10" count="1" selected="0">
            <x v="1619"/>
          </reference>
          <reference field="11" count="1" selected="0">
            <x v="4"/>
          </reference>
          <reference field="13" count="1" selected="0">
            <x v="3"/>
          </reference>
          <reference field="14" count="1" selected="0">
            <x v="1"/>
          </reference>
          <reference field="16" count="1">
            <x v="1"/>
          </reference>
          <reference field="31" count="1" selected="0">
            <x v="3"/>
          </reference>
        </references>
      </pivotArea>
    </format>
    <format dxfId="63022">
      <pivotArea dataOnly="0" labelOnly="1" outline="0" fieldPosition="0">
        <references count="9">
          <reference field="0" count="1" selected="0">
            <x v="28"/>
          </reference>
          <reference field="5" count="1" selected="0">
            <x v="843"/>
          </reference>
          <reference field="10" count="1" selected="0">
            <x v="366"/>
          </reference>
          <reference field="11" count="1" selected="0">
            <x v="5"/>
          </reference>
          <reference field="13" count="1" selected="0">
            <x v="4"/>
          </reference>
          <reference field="14" count="1" selected="0">
            <x v="2"/>
          </reference>
          <reference field="16" count="1" selected="0">
            <x v="1"/>
          </reference>
          <reference field="17" count="1">
            <x v="2"/>
          </reference>
          <reference field="31" count="1" selected="0">
            <x v="0"/>
          </reference>
        </references>
      </pivotArea>
    </format>
    <format dxfId="63021">
      <pivotArea dataOnly="0" labelOnly="1" outline="0" fieldPosition="0">
        <references count="9">
          <reference field="0" count="1" selected="0">
            <x v="537"/>
          </reference>
          <reference field="5" count="1" selected="0">
            <x v="867"/>
          </reference>
          <reference field="10" count="1" selected="0">
            <x v="120"/>
          </reference>
          <reference field="11" count="1" selected="0">
            <x v="5"/>
          </reference>
          <reference field="13" count="1" selected="0">
            <x v="4"/>
          </reference>
          <reference field="14" count="1" selected="0">
            <x v="1"/>
          </reference>
          <reference field="16" count="1" selected="0">
            <x v="1"/>
          </reference>
          <reference field="17" count="1">
            <x v="1"/>
          </reference>
          <reference field="31" count="1" selected="0">
            <x v="0"/>
          </reference>
        </references>
      </pivotArea>
    </format>
    <format dxfId="63020">
      <pivotArea dataOnly="0" labelOnly="1" outline="0" fieldPosition="0">
        <references count="9">
          <reference field="0" count="1" selected="0">
            <x v="152"/>
          </reference>
          <reference field="5" count="1" selected="0">
            <x v="1054"/>
          </reference>
          <reference field="10" count="1" selected="0">
            <x v="62"/>
          </reference>
          <reference field="11" count="1" selected="0">
            <x v="5"/>
          </reference>
          <reference field="13" count="1" selected="0">
            <x v="4"/>
          </reference>
          <reference field="14" count="1" selected="0">
            <x v="2"/>
          </reference>
          <reference field="16" count="1" selected="0">
            <x v="1"/>
          </reference>
          <reference field="17" count="1">
            <x v="2"/>
          </reference>
          <reference field="31" count="1" selected="0">
            <x v="1"/>
          </reference>
        </references>
      </pivotArea>
    </format>
    <format dxfId="63019">
      <pivotArea dataOnly="0" labelOnly="1" outline="0" fieldPosition="0">
        <references count="9">
          <reference field="0" count="1" selected="0">
            <x v="265"/>
          </reference>
          <reference field="5" count="1" selected="0">
            <x v="641"/>
          </reference>
          <reference field="10" count="1" selected="0">
            <x v="639"/>
          </reference>
          <reference field="11" count="1" selected="0">
            <x v="2"/>
          </reference>
          <reference field="13" count="1" selected="0">
            <x v="4"/>
          </reference>
          <reference field="14" count="1" selected="0">
            <x v="2"/>
          </reference>
          <reference field="16" count="1" selected="0">
            <x v="0"/>
          </reference>
          <reference field="17" count="1">
            <x v="4"/>
          </reference>
          <reference field="31" count="1" selected="0">
            <x v="1"/>
          </reference>
        </references>
      </pivotArea>
    </format>
    <format dxfId="63018">
      <pivotArea dataOnly="0" labelOnly="1" outline="0" fieldPosition="0">
        <references count="9">
          <reference field="0" count="1" selected="0">
            <x v="575"/>
          </reference>
          <reference field="5" count="1" selected="0">
            <x v="432"/>
          </reference>
          <reference field="10" count="1" selected="0">
            <x v="716"/>
          </reference>
          <reference field="11" count="1" selected="0">
            <x v="3"/>
          </reference>
          <reference field="13" count="1" selected="0">
            <x v="2"/>
          </reference>
          <reference field="14" count="1" selected="0">
            <x v="6"/>
          </reference>
          <reference field="16" count="1" selected="0">
            <x v="1"/>
          </reference>
          <reference field="17" count="1">
            <x v="5"/>
          </reference>
          <reference field="31" count="1" selected="0">
            <x v="1"/>
          </reference>
        </references>
      </pivotArea>
    </format>
    <format dxfId="63017">
      <pivotArea dataOnly="0" labelOnly="1" outline="0" fieldPosition="0">
        <references count="9">
          <reference field="0" count="1" selected="0">
            <x v="593"/>
          </reference>
          <reference field="5" count="1" selected="0">
            <x v="1177"/>
          </reference>
          <reference field="10" count="1" selected="0">
            <x v="195"/>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1"/>
          </reference>
        </references>
      </pivotArea>
    </format>
    <format dxfId="63016">
      <pivotArea dataOnly="0" labelOnly="1" outline="0" fieldPosition="0">
        <references count="9">
          <reference field="0" count="1" selected="0">
            <x v="901"/>
          </reference>
          <reference field="5" count="1" selected="0">
            <x v="1370"/>
          </reference>
          <reference field="10" count="1" selected="0">
            <x v="897"/>
          </reference>
          <reference field="11" count="1" selected="0">
            <x v="5"/>
          </reference>
          <reference field="13" count="1" selected="0">
            <x v="4"/>
          </reference>
          <reference field="14" count="1" selected="0">
            <x v="1"/>
          </reference>
          <reference field="16" count="1" selected="0">
            <x v="1"/>
          </reference>
          <reference field="17" count="1">
            <x v="1"/>
          </reference>
          <reference field="31" count="1" selected="0">
            <x v="1"/>
          </reference>
        </references>
      </pivotArea>
    </format>
    <format dxfId="63015">
      <pivotArea dataOnly="0" labelOnly="1" outline="0" fieldPosition="0">
        <references count="9">
          <reference field="0" count="1" selected="0">
            <x v="1020"/>
          </reference>
          <reference field="5" count="1" selected="0">
            <x v="1041"/>
          </reference>
          <reference field="10" count="1" selected="0">
            <x v="1018"/>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1"/>
          </reference>
        </references>
      </pivotArea>
    </format>
    <format dxfId="63014">
      <pivotArea dataOnly="0" labelOnly="1" outline="0" fieldPosition="0">
        <references count="9">
          <reference field="0" count="1" selected="0">
            <x v="1215"/>
          </reference>
          <reference field="5" count="1" selected="0">
            <x v="1269"/>
          </reference>
          <reference field="10" count="1" selected="0">
            <x v="1209"/>
          </reference>
          <reference field="11" count="1" selected="0">
            <x v="1"/>
          </reference>
          <reference field="13" count="1" selected="0">
            <x v="1"/>
          </reference>
          <reference field="14" count="1" selected="0">
            <x v="1"/>
          </reference>
          <reference field="16" count="1" selected="0">
            <x v="0"/>
          </reference>
          <reference field="17" count="1">
            <x v="1"/>
          </reference>
          <reference field="31" count="1" selected="0">
            <x v="1"/>
          </reference>
        </references>
      </pivotArea>
    </format>
    <format dxfId="63013">
      <pivotArea dataOnly="0" labelOnly="1" outline="0" fieldPosition="0">
        <references count="9">
          <reference field="0" count="1" selected="0">
            <x v="1"/>
          </reference>
          <reference field="5" count="1" selected="0">
            <x v="704"/>
          </reference>
          <reference field="10" count="1" selected="0">
            <x v="654"/>
          </reference>
          <reference field="11" count="1" selected="0">
            <x v="5"/>
          </reference>
          <reference field="13" count="1" selected="0">
            <x v="4"/>
          </reference>
          <reference field="14" count="1" selected="0">
            <x v="2"/>
          </reference>
          <reference field="16" count="1" selected="0">
            <x v="0"/>
          </reference>
          <reference field="17" count="1">
            <x v="4"/>
          </reference>
          <reference field="31" count="1" selected="0">
            <x v="2"/>
          </reference>
        </references>
      </pivotArea>
    </format>
    <format dxfId="63012">
      <pivotArea dataOnly="0" labelOnly="1" outline="0" fieldPosition="0">
        <references count="9">
          <reference field="0" count="1" selected="0">
            <x v="2"/>
          </reference>
          <reference field="5" count="1" selected="0">
            <x v="423"/>
          </reference>
          <reference field="10" count="1" selected="0">
            <x v="283"/>
          </reference>
          <reference field="11" count="1" selected="0">
            <x v="6"/>
          </reference>
          <reference field="13" count="1" selected="0">
            <x v="5"/>
          </reference>
          <reference field="14" count="1" selected="0">
            <x v="10"/>
          </reference>
          <reference field="16" count="1" selected="0">
            <x v="1"/>
          </reference>
          <reference field="17" count="1">
            <x v="7"/>
          </reference>
          <reference field="31" count="1" selected="0">
            <x v="2"/>
          </reference>
        </references>
      </pivotArea>
    </format>
    <format dxfId="63011">
      <pivotArea dataOnly="0" labelOnly="1" outline="0" fieldPosition="0">
        <references count="9">
          <reference field="0" count="1" selected="0">
            <x v="89"/>
          </reference>
          <reference field="5" count="1" selected="0">
            <x v="687"/>
          </reference>
          <reference field="10" count="1" selected="0">
            <x v="632"/>
          </reference>
          <reference field="11" count="1" selected="0">
            <x v="1"/>
          </reference>
          <reference field="13" count="1" selected="0">
            <x v="1"/>
          </reference>
          <reference field="14" count="1" selected="0">
            <x v="4"/>
          </reference>
          <reference field="16" count="1" selected="0">
            <x v="0"/>
          </reference>
          <reference field="17" count="1">
            <x v="6"/>
          </reference>
          <reference field="31" count="1" selected="0">
            <x v="2"/>
          </reference>
        </references>
      </pivotArea>
    </format>
    <format dxfId="63010">
      <pivotArea dataOnly="0" labelOnly="1" outline="0" fieldPosition="0">
        <references count="9">
          <reference field="0" count="1" selected="0">
            <x v="509"/>
          </reference>
          <reference field="5" count="1" selected="0">
            <x v="313"/>
          </reference>
          <reference field="10" count="1" selected="0">
            <x v="464"/>
          </reference>
          <reference field="11" count="1" selected="0">
            <x v="3"/>
          </reference>
          <reference field="13" count="1" selected="0">
            <x v="2"/>
          </reference>
          <reference field="14" count="1" selected="0">
            <x v="9"/>
          </reference>
          <reference field="16" count="1" selected="0">
            <x v="1"/>
          </reference>
          <reference field="17" count="1">
            <x v="7"/>
          </reference>
          <reference field="31" count="1" selected="0">
            <x v="2"/>
          </reference>
        </references>
      </pivotArea>
    </format>
    <format dxfId="63009">
      <pivotArea dataOnly="0" labelOnly="1" outline="0" fieldPosition="0">
        <references count="9">
          <reference field="0" count="1" selected="0">
            <x v="581"/>
          </reference>
          <reference field="5" count="1" selected="0">
            <x v="1359"/>
          </reference>
          <reference field="10" count="1" selected="0">
            <x v="81"/>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2"/>
          </reference>
        </references>
      </pivotArea>
    </format>
    <format dxfId="63008">
      <pivotArea dataOnly="0" labelOnly="1" outline="0" fieldPosition="0">
        <references count="9">
          <reference field="0" count="1" selected="0">
            <x v="615"/>
          </reference>
          <reference field="5" count="1" selected="0">
            <x v="551"/>
          </reference>
          <reference field="10" count="1" selected="0">
            <x v="245"/>
          </reference>
          <reference field="11" count="1" selected="0">
            <x v="6"/>
          </reference>
          <reference field="13" count="1" selected="0">
            <x v="5"/>
          </reference>
          <reference field="14" count="1" selected="0">
            <x v="6"/>
          </reference>
          <reference field="16" count="1" selected="0">
            <x v="1"/>
          </reference>
          <reference field="17" count="1">
            <x v="5"/>
          </reference>
          <reference field="31" count="1" selected="0">
            <x v="2"/>
          </reference>
        </references>
      </pivotArea>
    </format>
    <format dxfId="63007">
      <pivotArea dataOnly="0" labelOnly="1" outline="0" fieldPosition="0">
        <references count="9">
          <reference field="0" count="1" selected="0">
            <x v="664"/>
          </reference>
          <reference field="5" count="1" selected="0">
            <x v="1431"/>
          </reference>
          <reference field="10" count="1" selected="0">
            <x v="304"/>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2"/>
          </reference>
        </references>
      </pivotArea>
    </format>
    <format dxfId="63006">
      <pivotArea dataOnly="0" labelOnly="1" outline="0" fieldPosition="0">
        <references count="9">
          <reference field="0" count="1" selected="0">
            <x v="703"/>
          </reference>
          <reference field="5" count="1" selected="0">
            <x v="668"/>
          </reference>
          <reference field="10" count="1" selected="0">
            <x v="342"/>
          </reference>
          <reference field="11" count="1" selected="0">
            <x v="5"/>
          </reference>
          <reference field="13" count="1" selected="0">
            <x v="4"/>
          </reference>
          <reference field="14" count="1" selected="0">
            <x v="6"/>
          </reference>
          <reference field="16" count="1" selected="0">
            <x v="1"/>
          </reference>
          <reference field="17" count="1">
            <x v="5"/>
          </reference>
          <reference field="31" count="1" selected="0">
            <x v="2"/>
          </reference>
        </references>
      </pivotArea>
    </format>
    <format dxfId="63005">
      <pivotArea dataOnly="0" labelOnly="1" outline="0" fieldPosition="0">
        <references count="9">
          <reference field="0" count="1" selected="0">
            <x v="717"/>
          </reference>
          <reference field="5" count="1" selected="0">
            <x v="1362"/>
          </reference>
          <reference field="10" count="1" selected="0">
            <x v="250"/>
          </reference>
          <reference field="11" count="1" selected="0">
            <x v="5"/>
          </reference>
          <reference field="13" count="1" selected="0">
            <x v="4"/>
          </reference>
          <reference field="14" count="1" selected="0">
            <x v="2"/>
          </reference>
          <reference field="16" count="1" selected="0">
            <x v="1"/>
          </reference>
          <reference field="17" count="1">
            <x v="2"/>
          </reference>
          <reference field="31" count="1" selected="0">
            <x v="2"/>
          </reference>
        </references>
      </pivotArea>
    </format>
    <format dxfId="63004">
      <pivotArea dataOnly="0" labelOnly="1" outline="0" fieldPosition="0">
        <references count="9">
          <reference field="0" count="1" selected="0">
            <x v="769"/>
          </reference>
          <reference field="5" count="1" selected="0">
            <x v="765"/>
          </reference>
          <reference field="10" count="1" selected="0">
            <x v="177"/>
          </reference>
          <reference field="11" count="1" selected="0">
            <x v="5"/>
          </reference>
          <reference field="13" count="1" selected="0">
            <x v="4"/>
          </reference>
          <reference field="14" count="1" selected="0">
            <x v="6"/>
          </reference>
          <reference field="16" count="1" selected="0">
            <x v="1"/>
          </reference>
          <reference field="17" count="1">
            <x v="5"/>
          </reference>
          <reference field="31" count="1" selected="0">
            <x v="2"/>
          </reference>
        </references>
      </pivotArea>
    </format>
    <format dxfId="63003">
      <pivotArea dataOnly="0" labelOnly="1" outline="0" fieldPosition="0">
        <references count="9">
          <reference field="0" count="1" selected="0">
            <x v="776"/>
          </reference>
          <reference field="5" count="1" selected="0">
            <x v="1433"/>
          </reference>
          <reference field="10" count="1" selected="0">
            <x v="359"/>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2"/>
          </reference>
        </references>
      </pivotArea>
    </format>
    <format dxfId="63002">
      <pivotArea dataOnly="0" labelOnly="1" outline="0" fieldPosition="0">
        <references count="9">
          <reference field="0" count="1" selected="0">
            <x v="804"/>
          </reference>
          <reference field="5" count="1" selected="0">
            <x v="807"/>
          </reference>
          <reference field="10" count="1" selected="0">
            <x v="808"/>
          </reference>
          <reference field="11" count="1" selected="0">
            <x v="6"/>
          </reference>
          <reference field="13" count="1" selected="0">
            <x v="5"/>
          </reference>
          <reference field="14" count="1" selected="0">
            <x v="6"/>
          </reference>
          <reference field="16" count="1" selected="0">
            <x v="1"/>
          </reference>
          <reference field="17" count="1">
            <x v="5"/>
          </reference>
          <reference field="31" count="1" selected="0">
            <x v="2"/>
          </reference>
        </references>
      </pivotArea>
    </format>
    <format dxfId="63001">
      <pivotArea dataOnly="0" labelOnly="1" outline="0" fieldPosition="0">
        <references count="9">
          <reference field="0" count="1" selected="0">
            <x v="846"/>
          </reference>
          <reference field="5" count="1" selected="0">
            <x v="1214"/>
          </reference>
          <reference field="10" count="1" selected="0">
            <x v="843"/>
          </reference>
          <reference field="11" count="1" selected="0">
            <x v="5"/>
          </reference>
          <reference field="13" count="1" selected="0">
            <x v="4"/>
          </reference>
          <reference field="14" count="1" selected="0">
            <x v="2"/>
          </reference>
          <reference field="16" count="1" selected="0">
            <x v="1"/>
          </reference>
          <reference field="17" count="1">
            <x v="2"/>
          </reference>
          <reference field="31" count="1" selected="0">
            <x v="2"/>
          </reference>
        </references>
      </pivotArea>
    </format>
    <format dxfId="63000">
      <pivotArea dataOnly="0" labelOnly="1" outline="0" fieldPosition="0">
        <references count="9">
          <reference field="0" count="1" selected="0">
            <x v="922"/>
          </reference>
          <reference field="5" count="1" selected="0">
            <x v="943"/>
          </reference>
          <reference field="10" count="1" selected="0">
            <x v="918"/>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2"/>
          </reference>
        </references>
      </pivotArea>
    </format>
    <format dxfId="62999">
      <pivotArea dataOnly="0" labelOnly="1" outline="0" fieldPosition="0">
        <references count="9">
          <reference field="0" count="1" selected="0">
            <x v="1056"/>
          </reference>
          <reference field="5" count="1" selected="0">
            <x v="1474"/>
          </reference>
          <reference field="10" count="1" selected="0">
            <x v="1055"/>
          </reference>
          <reference field="11" count="1" selected="0">
            <x v="5"/>
          </reference>
          <reference field="13" count="1" selected="0">
            <x v="4"/>
          </reference>
          <reference field="14" count="1" selected="0">
            <x v="1"/>
          </reference>
          <reference field="16" count="1" selected="0">
            <x v="1"/>
          </reference>
          <reference field="17" count="1">
            <x v="1"/>
          </reference>
          <reference field="31" count="1" selected="0">
            <x v="2"/>
          </reference>
        </references>
      </pivotArea>
    </format>
    <format dxfId="62998">
      <pivotArea dataOnly="0" labelOnly="1" outline="0" fieldPosition="0">
        <references count="9">
          <reference field="0" count="1" selected="0">
            <x v="1083"/>
          </reference>
          <reference field="5" count="1" selected="0">
            <x v="1113"/>
          </reference>
          <reference field="10" count="1" selected="0">
            <x v="1082"/>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2"/>
          </reference>
        </references>
      </pivotArea>
    </format>
    <format dxfId="62997">
      <pivotArea dataOnly="0" labelOnly="1" outline="0" fieldPosition="0">
        <references count="9">
          <reference field="0" count="1" selected="0">
            <x v="1213"/>
          </reference>
          <reference field="5" count="1" selected="0">
            <x v="1267"/>
          </reference>
          <reference field="10" count="1" selected="0">
            <x v="1207"/>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2"/>
          </reference>
        </references>
      </pivotArea>
    </format>
    <format dxfId="62996">
      <pivotArea dataOnly="0" labelOnly="1" outline="0" fieldPosition="0">
        <references count="9">
          <reference field="0" count="1" selected="0">
            <x v="1314"/>
          </reference>
          <reference field="5" count="1" selected="0">
            <x v="1382"/>
          </reference>
          <reference field="10" count="1" selected="0">
            <x v="1305"/>
          </reference>
          <reference field="11" count="1" selected="0">
            <x v="5"/>
          </reference>
          <reference field="13" count="1" selected="0">
            <x v="4"/>
          </reference>
          <reference field="14" count="1" selected="0">
            <x v="1"/>
          </reference>
          <reference field="16" count="1" selected="0">
            <x v="1"/>
          </reference>
          <reference field="17" count="1">
            <x v="1"/>
          </reference>
          <reference field="31" count="1" selected="0">
            <x v="2"/>
          </reference>
        </references>
      </pivotArea>
    </format>
    <format dxfId="62995">
      <pivotArea dataOnly="0" labelOnly="1" outline="0" fieldPosition="0">
        <references count="9">
          <reference field="0" count="1" selected="0">
            <x v="1316"/>
          </reference>
          <reference field="5" count="1" selected="0">
            <x v="1384"/>
          </reference>
          <reference field="10" count="1" selected="0">
            <x v="1307"/>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2"/>
          </reference>
        </references>
      </pivotArea>
    </format>
    <format dxfId="62994">
      <pivotArea dataOnly="0" labelOnly="1" outline="0" fieldPosition="0">
        <references count="9">
          <reference field="0" count="1" selected="0">
            <x v="1333"/>
          </reference>
          <reference field="5" count="1" selected="0">
            <x v="1401"/>
          </reference>
          <reference field="10" count="1" selected="0">
            <x v="1324"/>
          </reference>
          <reference field="11" count="1" selected="0">
            <x v="3"/>
          </reference>
          <reference field="13" count="1" selected="0">
            <x v="2"/>
          </reference>
          <reference field="14" count="1" selected="0">
            <x v="1"/>
          </reference>
          <reference field="16" count="1" selected="0">
            <x v="1"/>
          </reference>
          <reference field="17" count="1">
            <x v="1"/>
          </reference>
          <reference field="31" count="1" selected="0">
            <x v="2"/>
          </reference>
        </references>
      </pivotArea>
    </format>
    <format dxfId="62993">
      <pivotArea dataOnly="0" labelOnly="1" outline="0" fieldPosition="0">
        <references count="9">
          <reference field="0" count="1" selected="0">
            <x v="1344"/>
          </reference>
          <reference field="5" count="1" selected="0">
            <x v="1413"/>
          </reference>
          <reference field="10" count="1" selected="0">
            <x v="1335"/>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2"/>
          </reference>
        </references>
      </pivotArea>
    </format>
    <format dxfId="62992">
      <pivotArea dataOnly="0" labelOnly="1" outline="0" fieldPosition="0">
        <references count="9">
          <reference field="0" count="1" selected="0">
            <x v="1386"/>
          </reference>
          <reference field="5" count="1" selected="0">
            <x v="1483"/>
          </reference>
          <reference field="10" count="1" selected="0">
            <x v="1379"/>
          </reference>
          <reference field="11" count="1" selected="0">
            <x v="5"/>
          </reference>
          <reference field="13" count="1" selected="0">
            <x v="4"/>
          </reference>
          <reference field="14" count="1" selected="0">
            <x v="1"/>
          </reference>
          <reference field="16" count="1" selected="0">
            <x v="0"/>
          </reference>
          <reference field="17" count="1">
            <x v="1"/>
          </reference>
          <reference field="31" count="1" selected="0">
            <x v="2"/>
          </reference>
        </references>
      </pivotArea>
    </format>
    <format dxfId="62991">
      <pivotArea dataOnly="0" labelOnly="1" outline="0" fieldPosition="0">
        <references count="9">
          <reference field="0" count="1" selected="0">
            <x v="1467"/>
          </reference>
          <reference field="5" count="1" selected="0">
            <x v="1582"/>
          </reference>
          <reference field="10" count="1" selected="0">
            <x v="1459"/>
          </reference>
          <reference field="11" count="1" selected="0">
            <x v="3"/>
          </reference>
          <reference field="13" count="1" selected="0">
            <x v="2"/>
          </reference>
          <reference field="14" count="1" selected="0">
            <x v="5"/>
          </reference>
          <reference field="16" count="1" selected="0">
            <x v="1"/>
          </reference>
          <reference field="17" count="1">
            <x v="3"/>
          </reference>
          <reference field="31" count="1" selected="0">
            <x v="2"/>
          </reference>
        </references>
      </pivotArea>
    </format>
    <format dxfId="62990">
      <pivotArea dataOnly="0" labelOnly="1" outline="0" fieldPosition="0">
        <references count="9">
          <reference field="0" count="1" selected="0">
            <x v="1588"/>
          </reference>
          <reference field="5" count="1" selected="0">
            <x v="1707"/>
          </reference>
          <reference field="10" count="1" selected="0">
            <x v="1580"/>
          </reference>
          <reference field="11" count="1" selected="0">
            <x v="5"/>
          </reference>
          <reference field="13" count="1" selected="0">
            <x v="4"/>
          </reference>
          <reference field="14" count="1" selected="0">
            <x v="1"/>
          </reference>
          <reference field="16" count="1" selected="0">
            <x v="1"/>
          </reference>
          <reference field="17" count="1">
            <x v="1"/>
          </reference>
          <reference field="31" count="1" selected="0">
            <x v="2"/>
          </reference>
        </references>
      </pivotArea>
    </format>
    <format dxfId="62989">
      <pivotArea dataOnly="0" labelOnly="1" outline="0" fieldPosition="0">
        <references count="9">
          <reference field="0" count="1" selected="0">
            <x v="37"/>
          </reference>
          <reference field="5" count="1" selected="0">
            <x v="1536"/>
          </reference>
          <reference field="10" count="1" selected="0">
            <x v="430"/>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3"/>
          </reference>
        </references>
      </pivotArea>
    </format>
    <format dxfId="62988">
      <pivotArea dataOnly="0" labelOnly="1" outline="0" fieldPosition="0">
        <references count="9">
          <reference field="0" count="1" selected="0">
            <x v="83"/>
          </reference>
          <reference field="5" count="1" selected="0">
            <x v="1669"/>
          </reference>
          <reference field="10" count="1" selected="0">
            <x v="1548"/>
          </reference>
          <reference field="11" count="1" selected="0">
            <x v="5"/>
          </reference>
          <reference field="13" count="1" selected="0">
            <x v="4"/>
          </reference>
          <reference field="14" count="1" selected="0">
            <x v="2"/>
          </reference>
          <reference field="16" count="1" selected="0">
            <x v="0"/>
          </reference>
          <reference field="17" count="1">
            <x v="4"/>
          </reference>
          <reference field="31" count="1" selected="0">
            <x v="3"/>
          </reference>
        </references>
      </pivotArea>
    </format>
    <format dxfId="62987">
      <pivotArea dataOnly="0" labelOnly="1" outline="0" fieldPosition="0">
        <references count="9">
          <reference field="0" count="1" selected="0">
            <x v="105"/>
          </reference>
          <reference field="5" count="1" selected="0">
            <x v="1550"/>
          </reference>
          <reference field="10" count="1" selected="0">
            <x v="511"/>
          </reference>
          <reference field="11" count="1" selected="0">
            <x v="5"/>
          </reference>
          <reference field="13" count="1" selected="0">
            <x v="4"/>
          </reference>
          <reference field="14" count="1" selected="0">
            <x v="5"/>
          </reference>
          <reference field="16" count="1" selected="0">
            <x v="1"/>
          </reference>
          <reference field="17" count="1">
            <x v="3"/>
          </reference>
          <reference field="31" count="1" selected="0">
            <x v="3"/>
          </reference>
        </references>
      </pivotArea>
    </format>
    <format dxfId="62986">
      <pivotArea dataOnly="0" labelOnly="1" outline="0" fieldPosition="0">
        <references count="9">
          <reference field="0" count="1" selected="0">
            <x v="106"/>
          </reference>
          <reference field="5" count="1" selected="0">
            <x v="657"/>
          </reference>
          <reference field="10" count="1" selected="0">
            <x v="641"/>
          </reference>
          <reference field="11" count="1" selected="0">
            <x v="5"/>
          </reference>
          <reference field="13" count="1" selected="0">
            <x v="4"/>
          </reference>
          <reference field="14" count="1" selected="0">
            <x v="10"/>
          </reference>
          <reference field="16" count="1" selected="0">
            <x v="1"/>
          </reference>
          <reference field="17" count="1">
            <x v="7"/>
          </reference>
          <reference field="31" count="1" selected="0">
            <x v="3"/>
          </reference>
        </references>
      </pivotArea>
    </format>
    <format dxfId="62985">
      <pivotArea dataOnly="0" labelOnly="1" outline="0" fieldPosition="0">
        <references count="9">
          <reference field="0" count="1" selected="0">
            <x v="154"/>
          </reference>
          <reference field="5" count="1" selected="0">
            <x v="1557"/>
          </reference>
          <reference field="10" count="1" selected="0">
            <x v="518"/>
          </reference>
          <reference field="11" count="1" selected="0">
            <x v="5"/>
          </reference>
          <reference field="13" count="1" selected="0">
            <x v="4"/>
          </reference>
          <reference field="14" count="1" selected="0">
            <x v="0"/>
          </reference>
          <reference field="16" count="1" selected="0">
            <x v="1"/>
          </reference>
          <reference field="17" count="1">
            <x v="3"/>
          </reference>
          <reference field="31" count="1" selected="0">
            <x v="3"/>
          </reference>
        </references>
      </pivotArea>
    </format>
    <format dxfId="62984">
      <pivotArea dataOnly="0" labelOnly="1" outline="0" fieldPosition="0">
        <references count="9">
          <reference field="0" count="1" selected="0">
            <x v="391"/>
          </reference>
          <reference field="5" count="1" selected="0">
            <x v="150"/>
          </reference>
          <reference field="10" count="1" selected="0">
            <x v="668"/>
          </reference>
          <reference field="11" count="1" selected="0">
            <x v="5"/>
          </reference>
          <reference field="13" count="1" selected="0">
            <x v="4"/>
          </reference>
          <reference field="14" count="1" selected="0">
            <x v="6"/>
          </reference>
          <reference field="16" count="1" selected="0">
            <x v="0"/>
          </reference>
          <reference field="17" count="1">
            <x v="8"/>
          </reference>
          <reference field="31" count="1" selected="0">
            <x v="3"/>
          </reference>
        </references>
      </pivotArea>
    </format>
    <format dxfId="62983">
      <pivotArea dataOnly="0" labelOnly="1" outline="0" fieldPosition="0">
        <references count="9">
          <reference field="0" count="1" selected="0">
            <x v="409"/>
          </reference>
          <reference field="5" count="1" selected="0">
            <x v="1573"/>
          </reference>
          <reference field="10" count="1" selected="0">
            <x v="306"/>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3"/>
          </reference>
        </references>
      </pivotArea>
    </format>
    <format dxfId="62982">
      <pivotArea dataOnly="0" labelOnly="1" outline="0" fieldPosition="0">
        <references count="9">
          <reference field="0" count="1" selected="0">
            <x v="451"/>
          </reference>
          <reference field="5" count="1" selected="0">
            <x v="1701"/>
          </reference>
          <reference field="10" count="1" selected="0">
            <x v="446"/>
          </reference>
          <reference field="11" count="1" selected="0">
            <x v="6"/>
          </reference>
          <reference field="13" count="1" selected="0">
            <x v="5"/>
          </reference>
          <reference field="14" count="1" selected="0">
            <x v="1"/>
          </reference>
          <reference field="16" count="1" selected="0">
            <x v="1"/>
          </reference>
          <reference field="17" count="1">
            <x v="1"/>
          </reference>
          <reference field="31" count="1" selected="0">
            <x v="3"/>
          </reference>
        </references>
      </pivotArea>
    </format>
    <format dxfId="62981">
      <pivotArea dataOnly="0" labelOnly="1" outline="0" fieldPosition="0">
        <references count="9">
          <reference field="0" count="1" selected="0">
            <x v="484"/>
          </reference>
          <reference field="5" count="1" selected="0">
            <x v="1465"/>
          </reference>
          <reference field="10" count="1" selected="0">
            <x v="722"/>
          </reference>
          <reference field="11" count="1" selected="0">
            <x v="3"/>
          </reference>
          <reference field="13" count="1" selected="0">
            <x v="2"/>
          </reference>
          <reference field="14" count="1" selected="0">
            <x v="2"/>
          </reference>
          <reference field="16" count="1" selected="0">
            <x v="1"/>
          </reference>
          <reference field="17" count="1">
            <x v="2"/>
          </reference>
          <reference field="31" count="1" selected="0">
            <x v="3"/>
          </reference>
        </references>
      </pivotArea>
    </format>
    <format dxfId="62980">
      <pivotArea dataOnly="0" labelOnly="1" outline="0" fieldPosition="0">
        <references count="9">
          <reference field="0" count="1" selected="0">
            <x v="626"/>
          </reference>
          <reference field="5" count="1" selected="0">
            <x v="1702"/>
          </reference>
          <reference field="10" count="1" selected="0">
            <x v="653"/>
          </reference>
          <reference field="11" count="1" selected="0">
            <x v="5"/>
          </reference>
          <reference field="13" count="1" selected="0">
            <x v="4"/>
          </reference>
          <reference field="14" count="1" selected="0">
            <x v="2"/>
          </reference>
          <reference field="16" count="1" selected="0">
            <x v="0"/>
          </reference>
          <reference field="17" count="1">
            <x v="4"/>
          </reference>
          <reference field="31" count="1" selected="0">
            <x v="3"/>
          </reference>
        </references>
      </pivotArea>
    </format>
    <format dxfId="62979">
      <pivotArea dataOnly="0" labelOnly="1" outline="0" fieldPosition="0">
        <references count="9">
          <reference field="0" count="1" selected="0">
            <x v="662"/>
          </reference>
          <reference field="5" count="1" selected="0">
            <x v="1574"/>
          </reference>
          <reference field="10" count="1" selected="0">
            <x v="790"/>
          </reference>
          <reference field="11" count="1" selected="0">
            <x v="3"/>
          </reference>
          <reference field="13" count="1" selected="0">
            <x v="2"/>
          </reference>
          <reference field="14" count="1" selected="0">
            <x v="4"/>
          </reference>
          <reference field="16" count="1" selected="0">
            <x v="1"/>
          </reference>
          <reference field="17" count="1">
            <x v="3"/>
          </reference>
          <reference field="31" count="1" selected="0">
            <x v="3"/>
          </reference>
        </references>
      </pivotArea>
    </format>
    <format dxfId="62978">
      <pivotArea dataOnly="0" labelOnly="1" outline="0" fieldPosition="0">
        <references count="9">
          <reference field="0" count="1" selected="0">
            <x v="697"/>
          </reference>
          <reference field="5" count="1" selected="0">
            <x v="662"/>
          </reference>
          <reference field="10" count="1" selected="0">
            <x v="82"/>
          </reference>
          <reference field="11" count="1" selected="0">
            <x v="5"/>
          </reference>
          <reference field="13" count="1" selected="0">
            <x v="4"/>
          </reference>
          <reference field="14" count="1" selected="0">
            <x v="9"/>
          </reference>
          <reference field="16" count="1" selected="0">
            <x v="1"/>
          </reference>
          <reference field="17" count="1">
            <x v="7"/>
          </reference>
          <reference field="31" count="1" selected="0">
            <x v="3"/>
          </reference>
        </references>
      </pivotArea>
    </format>
    <format dxfId="62977">
      <pivotArea dataOnly="0" labelOnly="1" outline="0" fieldPosition="0">
        <references count="9">
          <reference field="0" count="1" selected="0">
            <x v="710"/>
          </reference>
          <reference field="5" count="1" selected="0">
            <x v="1576"/>
          </reference>
          <reference field="10" count="1" selected="0">
            <x v="108"/>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3"/>
          </reference>
        </references>
      </pivotArea>
    </format>
    <format dxfId="62976">
      <pivotArea dataOnly="0" labelOnly="1" outline="0" fieldPosition="0">
        <references count="9">
          <reference field="0" count="1" selected="0">
            <x v="740"/>
          </reference>
          <reference field="5" count="1" selected="0">
            <x v="731"/>
          </reference>
          <reference field="10" count="1" selected="0">
            <x v="807"/>
          </reference>
          <reference field="11" count="1" selected="0">
            <x v="1"/>
          </reference>
          <reference field="13" count="1" selected="0">
            <x v="1"/>
          </reference>
          <reference field="14" count="1" selected="0">
            <x v="4"/>
          </reference>
          <reference field="16" count="1" selected="0">
            <x v="0"/>
          </reference>
          <reference field="17" count="1">
            <x v="6"/>
          </reference>
          <reference field="31" count="1" selected="0">
            <x v="3"/>
          </reference>
        </references>
      </pivotArea>
    </format>
    <format dxfId="62975">
      <pivotArea dataOnly="0" labelOnly="1" outline="0" fieldPosition="0">
        <references count="9">
          <reference field="0" count="1" selected="0">
            <x v="779"/>
          </reference>
          <reference field="5" count="1" selected="0">
            <x v="776"/>
          </reference>
          <reference field="10" count="1" selected="0">
            <x v="710"/>
          </reference>
          <reference field="11" count="1" selected="0">
            <x v="0"/>
          </reference>
          <reference field="13" count="1" selected="0">
            <x v="0"/>
          </reference>
          <reference field="14" count="1" selected="0">
            <x v="6"/>
          </reference>
          <reference field="16" count="1" selected="0">
            <x v="0"/>
          </reference>
          <reference field="17" count="1">
            <x v="8"/>
          </reference>
          <reference field="31" count="1" selected="0">
            <x v="3"/>
          </reference>
        </references>
      </pivotArea>
    </format>
    <format dxfId="62974">
      <pivotArea dataOnly="0" labelOnly="1" outline="0" fieldPosition="0">
        <references count="9">
          <reference field="0" count="1" selected="0">
            <x v="800"/>
          </reference>
          <reference field="5" count="1" selected="0">
            <x v="1578"/>
          </reference>
          <reference field="10" count="1" selected="0">
            <x v="482"/>
          </reference>
          <reference field="11" count="1" selected="0">
            <x v="0"/>
          </reference>
          <reference field="13" count="1" selected="0">
            <x v="0"/>
          </reference>
          <reference field="14" count="1" selected="0">
            <x v="4"/>
          </reference>
          <reference field="16" count="1" selected="0">
            <x v="1"/>
          </reference>
          <reference field="17" count="1">
            <x v="3"/>
          </reference>
          <reference field="31" count="1" selected="0">
            <x v="3"/>
          </reference>
        </references>
      </pivotArea>
    </format>
    <format dxfId="62973">
      <pivotArea dataOnly="0" labelOnly="1" outline="0" fieldPosition="0">
        <references count="9">
          <reference field="0" count="1" selected="0">
            <x v="843"/>
          </reference>
          <reference field="5" count="1" selected="0">
            <x v="1458"/>
          </reference>
          <reference field="10" count="1" selected="0">
            <x v="840"/>
          </reference>
          <reference field="11" count="1" selected="0">
            <x v="5"/>
          </reference>
          <reference field="13" count="1" selected="0">
            <x v="4"/>
          </reference>
          <reference field="14" count="1" selected="0">
            <x v="2"/>
          </reference>
          <reference field="16" count="1" selected="0">
            <x v="1"/>
          </reference>
          <reference field="17" count="1">
            <x v="2"/>
          </reference>
          <reference field="31" count="1" selected="0">
            <x v="3"/>
          </reference>
        </references>
      </pivotArea>
    </format>
    <format dxfId="62972">
      <pivotArea dataOnly="0" labelOnly="1" outline="0" fieldPosition="0">
        <references count="9">
          <reference field="0" count="1" selected="0">
            <x v="883"/>
          </reference>
          <reference field="5" count="1" selected="0">
            <x v="904"/>
          </reference>
          <reference field="10" count="1" selected="0">
            <x v="880"/>
          </reference>
          <reference field="11" count="1" selected="0">
            <x v="0"/>
          </reference>
          <reference field="13" count="1" selected="0">
            <x v="0"/>
          </reference>
          <reference field="14" count="1" selected="0">
            <x v="9"/>
          </reference>
          <reference field="16" count="1" selected="0">
            <x v="0"/>
          </reference>
          <reference field="17" count="1">
            <x v="7"/>
          </reference>
          <reference field="31" count="1" selected="0">
            <x v="3"/>
          </reference>
        </references>
      </pivotArea>
    </format>
    <format dxfId="62971">
      <pivotArea dataOnly="0" labelOnly="1" outline="0" fieldPosition="0">
        <references count="9">
          <reference field="0" count="1" selected="0">
            <x v="906"/>
          </reference>
          <reference field="5" count="1" selected="0">
            <x v="1469"/>
          </reference>
          <reference field="10" count="1" selected="0">
            <x v="902"/>
          </reference>
          <reference field="11" count="1" selected="0">
            <x v="5"/>
          </reference>
          <reference field="13" count="1" selected="0">
            <x v="4"/>
          </reference>
          <reference field="14" count="1" selected="0">
            <x v="2"/>
          </reference>
          <reference field="16" count="1" selected="0">
            <x v="1"/>
          </reference>
          <reference field="17" count="1">
            <x v="2"/>
          </reference>
          <reference field="31" count="1" selected="0">
            <x v="3"/>
          </reference>
        </references>
      </pivotArea>
    </format>
    <format dxfId="62970">
      <pivotArea dataOnly="0" labelOnly="1" outline="0" fieldPosition="0">
        <references count="9">
          <reference field="0" count="1" selected="0">
            <x v="920"/>
          </reference>
          <reference field="5" count="1" selected="0">
            <x v="941"/>
          </reference>
          <reference field="10" count="1" selected="0">
            <x v="916"/>
          </reference>
          <reference field="11" count="1" selected="0">
            <x v="1"/>
          </reference>
          <reference field="13" count="1" selected="0">
            <x v="1"/>
          </reference>
          <reference field="14" count="1" selected="0">
            <x v="3"/>
          </reference>
          <reference field="16" count="1" selected="0">
            <x v="0"/>
          </reference>
          <reference field="17" count="1">
            <x v="6"/>
          </reference>
          <reference field="31" count="1" selected="0">
            <x v="3"/>
          </reference>
        </references>
      </pivotArea>
    </format>
    <format dxfId="62969">
      <pivotArea dataOnly="0" labelOnly="1" outline="0" fieldPosition="0">
        <references count="9">
          <reference field="0" count="1" selected="0">
            <x v="949"/>
          </reference>
          <reference field="5" count="1" selected="0">
            <x v="1570"/>
          </reference>
          <reference field="10" count="1" selected="0">
            <x v="946"/>
          </reference>
          <reference field="11" count="1" selected="0">
            <x v="0"/>
          </reference>
          <reference field="13" count="1" selected="0">
            <x v="0"/>
          </reference>
          <reference field="14" count="1" selected="0">
            <x v="4"/>
          </reference>
          <reference field="16" count="1" selected="0">
            <x v="1"/>
          </reference>
          <reference field="17" count="1">
            <x v="3"/>
          </reference>
          <reference field="31" count="1" selected="0">
            <x v="3"/>
          </reference>
        </references>
      </pivotArea>
    </format>
    <format dxfId="62968">
      <pivotArea dataOnly="0" labelOnly="1" outline="0" fieldPosition="0">
        <references count="9">
          <reference field="0" count="1" selected="0">
            <x v="974"/>
          </reference>
          <reference field="5" count="1" selected="0">
            <x v="995"/>
          </reference>
          <reference field="10" count="1" selected="0">
            <x v="972"/>
          </reference>
          <reference field="11" count="1" selected="0">
            <x v="5"/>
          </reference>
          <reference field="13" count="1" selected="0">
            <x v="4"/>
          </reference>
          <reference field="14" count="1" selected="0">
            <x v="6"/>
          </reference>
          <reference field="16" count="1" selected="0">
            <x v="1"/>
          </reference>
          <reference field="17" count="1">
            <x v="5"/>
          </reference>
          <reference field="31" count="1" selected="0">
            <x v="3"/>
          </reference>
        </references>
      </pivotArea>
    </format>
    <format dxfId="62967">
      <pivotArea dataOnly="0" labelOnly="1" outline="0" fieldPosition="0">
        <references count="9">
          <reference field="0" count="1" selected="0">
            <x v="975"/>
          </reference>
          <reference field="5" count="1" selected="0">
            <x v="996"/>
          </reference>
          <reference field="10" count="1" selected="0">
            <x v="973"/>
          </reference>
          <reference field="11" count="1" selected="0">
            <x v="5"/>
          </reference>
          <reference field="13" count="1" selected="0">
            <x v="4"/>
          </reference>
          <reference field="14" count="1" selected="0">
            <x v="6"/>
          </reference>
          <reference field="16" count="1" selected="0">
            <x v="0"/>
          </reference>
          <reference field="17" count="1">
            <x v="8"/>
          </reference>
          <reference field="31" count="1" selected="0">
            <x v="3"/>
          </reference>
        </references>
      </pivotArea>
    </format>
    <format dxfId="62966">
      <pivotArea dataOnly="0" labelOnly="1" outline="0" fieldPosition="0">
        <references count="9">
          <reference field="0" count="1" selected="0">
            <x v="979"/>
          </reference>
          <reference field="5" count="1" selected="0">
            <x v="1000"/>
          </reference>
          <reference field="10" count="1" selected="0">
            <x v="977"/>
          </reference>
          <reference field="11" count="1" selected="0">
            <x v="5"/>
          </reference>
          <reference field="13" count="1" selected="0">
            <x v="4"/>
          </reference>
          <reference field="14" count="1" selected="0">
            <x v="6"/>
          </reference>
          <reference field="16" count="1" selected="0">
            <x v="1"/>
          </reference>
          <reference field="17" count="1">
            <x v="5"/>
          </reference>
          <reference field="31" count="1" selected="0">
            <x v="3"/>
          </reference>
        </references>
      </pivotArea>
    </format>
    <format dxfId="62965">
      <pivotArea dataOnly="0" labelOnly="1" outline="0" fieldPosition="0">
        <references count="9">
          <reference field="0" count="1" selected="0">
            <x v="1038"/>
          </reference>
          <reference field="5" count="1" selected="0">
            <x v="1060"/>
          </reference>
          <reference field="10" count="1" selected="0">
            <x v="1036"/>
          </reference>
          <reference field="11" count="1" selected="0">
            <x v="5"/>
          </reference>
          <reference field="13" count="1" selected="0">
            <x v="4"/>
          </reference>
          <reference field="14" count="1" selected="0">
            <x v="4"/>
          </reference>
          <reference field="16" count="1" selected="0">
            <x v="0"/>
          </reference>
          <reference field="17" count="1">
            <x v="6"/>
          </reference>
          <reference field="31" count="1" selected="0">
            <x v="3"/>
          </reference>
        </references>
      </pivotArea>
    </format>
    <format dxfId="62964">
      <pivotArea dataOnly="0" labelOnly="1" outline="0" fieldPosition="0">
        <references count="9">
          <reference field="0" count="1" selected="0">
            <x v="1039"/>
          </reference>
          <reference field="5" count="1" selected="0">
            <x v="1456"/>
          </reference>
          <reference field="10" count="1" selected="0">
            <x v="1037"/>
          </reference>
          <reference field="11" count="1" selected="0">
            <x v="5"/>
          </reference>
          <reference field="13" count="1" selected="0">
            <x v="4"/>
          </reference>
          <reference field="14" count="1" selected="0">
            <x v="2"/>
          </reference>
          <reference field="16" count="1" selected="0">
            <x v="1"/>
          </reference>
          <reference field="17" count="1">
            <x v="2"/>
          </reference>
          <reference field="31" count="1" selected="0">
            <x v="3"/>
          </reference>
        </references>
      </pivotArea>
    </format>
    <format dxfId="62963">
      <pivotArea dataOnly="0" labelOnly="1" outline="0" fieldPosition="0">
        <references count="9">
          <reference field="0" count="1" selected="0">
            <x v="1048"/>
          </reference>
          <reference field="5" count="1" selected="0">
            <x v="1070"/>
          </reference>
          <reference field="10" count="1" selected="0">
            <x v="1046"/>
          </reference>
          <reference field="11" count="1" selected="0">
            <x v="5"/>
          </reference>
          <reference field="13" count="1" selected="0">
            <x v="4"/>
          </reference>
          <reference field="14" count="1" selected="0">
            <x v="2"/>
          </reference>
          <reference field="16" count="1" selected="0">
            <x v="0"/>
          </reference>
          <reference field="17" count="1">
            <x v="4"/>
          </reference>
          <reference field="31" count="1" selected="0">
            <x v="3"/>
          </reference>
        </references>
      </pivotArea>
    </format>
    <format dxfId="62962">
      <pivotArea dataOnly="0" labelOnly="1" outline="0" fieldPosition="0">
        <references count="9">
          <reference field="0" count="1" selected="0">
            <x v="1050"/>
          </reference>
          <reference field="5" count="1" selected="0">
            <x v="1464"/>
          </reference>
          <reference field="10" count="1" selected="0">
            <x v="1048"/>
          </reference>
          <reference field="11" count="1" selected="0">
            <x v="5"/>
          </reference>
          <reference field="13" count="1" selected="0">
            <x v="4"/>
          </reference>
          <reference field="14" count="1" selected="0">
            <x v="2"/>
          </reference>
          <reference field="16" count="1" selected="0">
            <x v="1"/>
          </reference>
          <reference field="17" count="1">
            <x v="2"/>
          </reference>
          <reference field="31" count="1" selected="0">
            <x v="3"/>
          </reference>
        </references>
      </pivotArea>
    </format>
    <format dxfId="62961">
      <pivotArea dataOnly="0" labelOnly="1" outline="0" fieldPosition="0">
        <references count="9">
          <reference field="0" count="1" selected="0">
            <x v="1058"/>
          </reference>
          <reference field="5" count="1" selected="0">
            <x v="1088"/>
          </reference>
          <reference field="10" count="1" selected="0">
            <x v="1057"/>
          </reference>
          <reference field="11" count="1" selected="0">
            <x v="3"/>
          </reference>
          <reference field="13" count="1" selected="0">
            <x v="2"/>
          </reference>
          <reference field="14" count="1" selected="0">
            <x v="9"/>
          </reference>
          <reference field="16" count="1" selected="0">
            <x v="1"/>
          </reference>
          <reference field="17" count="1">
            <x v="7"/>
          </reference>
          <reference field="31" count="1" selected="0">
            <x v="3"/>
          </reference>
        </references>
      </pivotArea>
    </format>
    <format dxfId="62960">
      <pivotArea dataOnly="0" labelOnly="1" outline="0" fieldPosition="0">
        <references count="9">
          <reference field="0" count="1" selected="0">
            <x v="1061"/>
          </reference>
          <reference field="5" count="1" selected="0">
            <x v="1476"/>
          </reference>
          <reference field="10" count="1" selected="0">
            <x v="1060"/>
          </reference>
          <reference field="11" count="1" selected="0">
            <x v="3"/>
          </reference>
          <reference field="13" count="1" selected="0">
            <x v="2"/>
          </reference>
          <reference field="14" count="1" selected="0">
            <x v="2"/>
          </reference>
          <reference field="16" count="1" selected="0">
            <x v="1"/>
          </reference>
          <reference field="17" count="1">
            <x v="2"/>
          </reference>
          <reference field="31" count="1" selected="0">
            <x v="3"/>
          </reference>
        </references>
      </pivotArea>
    </format>
    <format dxfId="62959">
      <pivotArea dataOnly="0" labelOnly="1" outline="0" fieldPosition="0">
        <references count="9">
          <reference field="0" count="1" selected="0">
            <x v="1063"/>
          </reference>
          <reference field="5" count="1" selected="0">
            <x v="1093"/>
          </reference>
          <reference field="10" count="1" selected="0">
            <x v="1062"/>
          </reference>
          <reference field="11" count="1" selected="0">
            <x v="3"/>
          </reference>
          <reference field="13" count="1" selected="0">
            <x v="2"/>
          </reference>
          <reference field="14" count="1" selected="0">
            <x v="11"/>
          </reference>
          <reference field="16" count="1" selected="0">
            <x v="1"/>
          </reference>
          <reference field="17" count="1">
            <x v="7"/>
          </reference>
          <reference field="31" count="1" selected="0">
            <x v="3"/>
          </reference>
        </references>
      </pivotArea>
    </format>
    <format dxfId="62958">
      <pivotArea dataOnly="0" labelOnly="1" outline="0" fieldPosition="0">
        <references count="9">
          <reference field="0" count="1" selected="0">
            <x v="1082"/>
          </reference>
          <reference field="5" count="1" selected="0">
            <x v="1481"/>
          </reference>
          <reference field="10" count="1" selected="0">
            <x v="1081"/>
          </reference>
          <reference field="11" count="1" selected="0">
            <x v="5"/>
          </reference>
          <reference field="13" count="1" selected="0">
            <x v="4"/>
          </reference>
          <reference field="14" count="1" selected="0">
            <x v="2"/>
          </reference>
          <reference field="16" count="1" selected="0">
            <x v="1"/>
          </reference>
          <reference field="17" count="1">
            <x v="2"/>
          </reference>
          <reference field="31" count="1" selected="0">
            <x v="3"/>
          </reference>
        </references>
      </pivotArea>
    </format>
    <format dxfId="62957">
      <pivotArea dataOnly="0" labelOnly="1" outline="0" fieldPosition="0">
        <references count="9">
          <reference field="0" count="1" selected="0">
            <x v="1087"/>
          </reference>
          <reference field="5" count="1" selected="0">
            <x v="1117"/>
          </reference>
          <reference field="10" count="1" selected="0">
            <x v="1086"/>
          </reference>
          <reference field="11" count="1" selected="0">
            <x v="5"/>
          </reference>
          <reference field="13" count="1" selected="0">
            <x v="4"/>
          </reference>
          <reference field="14" count="1" selected="0">
            <x v="4"/>
          </reference>
          <reference field="16" count="1" selected="0">
            <x v="0"/>
          </reference>
          <reference field="17" count="1">
            <x v="6"/>
          </reference>
          <reference field="31" count="1" selected="0">
            <x v="3"/>
          </reference>
        </references>
      </pivotArea>
    </format>
    <format dxfId="62956">
      <pivotArea dataOnly="0" labelOnly="1" outline="0" fieldPosition="0">
        <references count="9">
          <reference field="0" count="1" selected="0">
            <x v="1094"/>
          </reference>
          <reference field="5" count="1" selected="0">
            <x v="1704"/>
          </reference>
          <reference field="10" count="1" selected="0">
            <x v="1093"/>
          </reference>
          <reference field="11" count="1" selected="0">
            <x v="5"/>
          </reference>
          <reference field="13" count="1" selected="0">
            <x v="4"/>
          </reference>
          <reference field="14" count="1" selected="0">
            <x v="2"/>
          </reference>
          <reference field="16" count="1" selected="0">
            <x v="1"/>
          </reference>
          <reference field="17" count="1">
            <x v="2"/>
          </reference>
          <reference field="31" count="1" selected="0">
            <x v="3"/>
          </reference>
        </references>
      </pivotArea>
    </format>
    <format dxfId="62955">
      <pivotArea dataOnly="0" labelOnly="1" outline="0" fieldPosition="0">
        <references count="9">
          <reference field="0" count="1" selected="0">
            <x v="1100"/>
          </reference>
          <reference field="5" count="1" selected="0">
            <x v="1130"/>
          </reference>
          <reference field="10" count="1" selected="0">
            <x v="1099"/>
          </reference>
          <reference field="11" count="1" selected="0">
            <x v="5"/>
          </reference>
          <reference field="13" count="1" selected="0">
            <x v="4"/>
          </reference>
          <reference field="14" count="1" selected="0">
            <x v="10"/>
          </reference>
          <reference field="16" count="1" selected="0">
            <x v="1"/>
          </reference>
          <reference field="17" count="1">
            <x v="7"/>
          </reference>
          <reference field="31" count="1" selected="0">
            <x v="3"/>
          </reference>
        </references>
      </pivotArea>
    </format>
    <format dxfId="62954">
      <pivotArea dataOnly="0" labelOnly="1" outline="0" fieldPosition="0">
        <references count="9">
          <reference field="0" count="1" selected="0">
            <x v="1109"/>
          </reference>
          <reference field="5" count="1" selected="0">
            <x v="1705"/>
          </reference>
          <reference field="10" count="1" selected="0">
            <x v="1106"/>
          </reference>
          <reference field="11" count="1" selected="0">
            <x v="5"/>
          </reference>
          <reference field="13" count="1" selected="0">
            <x v="4"/>
          </reference>
          <reference field="14" count="1" selected="0">
            <x v="2"/>
          </reference>
          <reference field="16" count="1" selected="0">
            <x v="1"/>
          </reference>
          <reference field="17" count="1">
            <x v="2"/>
          </reference>
          <reference field="31" count="1" selected="0">
            <x v="3"/>
          </reference>
        </references>
      </pivotArea>
    </format>
    <format dxfId="62953">
      <pivotArea dataOnly="0" labelOnly="1" outline="0" fieldPosition="0">
        <references count="9">
          <reference field="0" count="1" selected="0">
            <x v="1117"/>
          </reference>
          <reference field="5" count="1" selected="0">
            <x v="1147"/>
          </reference>
          <reference field="10" count="1" selected="0">
            <x v="1114"/>
          </reference>
          <reference field="11" count="1" selected="0">
            <x v="5"/>
          </reference>
          <reference field="13" count="1" selected="0">
            <x v="4"/>
          </reference>
          <reference field="14" count="1" selected="0">
            <x v="8"/>
          </reference>
          <reference field="16" count="1" selected="0">
            <x v="0"/>
          </reference>
          <reference field="17" count="1">
            <x v="4"/>
          </reference>
          <reference field="31" count="1" selected="0">
            <x v="3"/>
          </reference>
        </references>
      </pivotArea>
    </format>
    <format dxfId="62952">
      <pivotArea dataOnly="0" labelOnly="1" outline="0" fieldPosition="0">
        <references count="9">
          <reference field="0" count="1" selected="0">
            <x v="1128"/>
          </reference>
          <reference field="5" count="1" selected="0">
            <x v="1158"/>
          </reference>
          <reference field="10" count="1" selected="0">
            <x v="1125"/>
          </reference>
          <reference field="11" count="1" selected="0">
            <x v="0"/>
          </reference>
          <reference field="13" count="1" selected="0">
            <x v="0"/>
          </reference>
          <reference field="14" count="1" selected="0">
            <x v="6"/>
          </reference>
          <reference field="16" count="1" selected="0">
            <x v="0"/>
          </reference>
          <reference field="17" count="1">
            <x v="8"/>
          </reference>
          <reference field="31" count="1" selected="0">
            <x v="3"/>
          </reference>
        </references>
      </pivotArea>
    </format>
    <format dxfId="62951">
      <pivotArea dataOnly="0" labelOnly="1" outline="0" fieldPosition="0">
        <references count="9">
          <reference field="0" count="1" selected="0">
            <x v="1129"/>
          </reference>
          <reference field="5" count="1" selected="0">
            <x v="1159"/>
          </reference>
          <reference field="10" count="1" selected="0">
            <x v="1126"/>
          </reference>
          <reference field="11" count="1" selected="0">
            <x v="5"/>
          </reference>
          <reference field="13" count="1" selected="0">
            <x v="4"/>
          </reference>
          <reference field="14" count="1" selected="0">
            <x v="6"/>
          </reference>
          <reference field="16" count="1" selected="0">
            <x v="1"/>
          </reference>
          <reference field="17" count="1">
            <x v="5"/>
          </reference>
          <reference field="31" count="1" selected="0">
            <x v="3"/>
          </reference>
        </references>
      </pivotArea>
    </format>
    <format dxfId="62950">
      <pivotArea dataOnly="0" labelOnly="1" outline="0" fieldPosition="0">
        <references count="9">
          <reference field="0" count="1" selected="0">
            <x v="1141"/>
          </reference>
          <reference field="5" count="1" selected="0">
            <x v="1694"/>
          </reference>
          <reference field="10" count="1" selected="0">
            <x v="1135"/>
          </reference>
          <reference field="11" count="1" selected="0">
            <x v="5"/>
          </reference>
          <reference field="13" count="1" selected="0">
            <x v="4"/>
          </reference>
          <reference field="14" count="1" selected="0">
            <x v="2"/>
          </reference>
          <reference field="16" count="1" selected="0">
            <x v="1"/>
          </reference>
          <reference field="17" count="1">
            <x v="2"/>
          </reference>
          <reference field="31" count="1" selected="0">
            <x v="3"/>
          </reference>
        </references>
      </pivotArea>
    </format>
    <format dxfId="62949">
      <pivotArea dataOnly="0" labelOnly="1" outline="0" fieldPosition="0">
        <references count="9">
          <reference field="0" count="1" selected="0">
            <x v="1152"/>
          </reference>
          <reference field="5" count="1" selected="0">
            <x v="1198"/>
          </reference>
          <reference field="10" count="1" selected="0">
            <x v="1146"/>
          </reference>
          <reference field="11" count="1" selected="0">
            <x v="5"/>
          </reference>
          <reference field="13" count="1" selected="0">
            <x v="4"/>
          </reference>
          <reference field="14" count="1" selected="0">
            <x v="8"/>
          </reference>
          <reference field="16" count="1" selected="0">
            <x v="0"/>
          </reference>
          <reference field="17" count="1">
            <x v="4"/>
          </reference>
          <reference field="31" count="1" selected="0">
            <x v="3"/>
          </reference>
        </references>
      </pivotArea>
    </format>
    <format dxfId="62948">
      <pivotArea dataOnly="0" labelOnly="1" outline="0" fieldPosition="0">
        <references count="9">
          <reference field="0" count="1" selected="0">
            <x v="1156"/>
          </reference>
          <reference field="5" count="1" selected="0">
            <x v="1202"/>
          </reference>
          <reference field="10" count="1" selected="0">
            <x v="1150"/>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3"/>
          </reference>
        </references>
      </pivotArea>
    </format>
    <format dxfId="62947">
      <pivotArea dataOnly="0" labelOnly="1" outline="0" fieldPosition="0">
        <references count="9">
          <reference field="0" count="1" selected="0">
            <x v="1170"/>
          </reference>
          <reference field="5" count="1" selected="0">
            <x v="1219"/>
          </reference>
          <reference field="10" count="1" selected="0">
            <x v="1164"/>
          </reference>
          <reference field="11" count="1" selected="0">
            <x v="5"/>
          </reference>
          <reference field="13" count="1" selected="0">
            <x v="4"/>
          </reference>
          <reference field="14" count="1" selected="0">
            <x v="4"/>
          </reference>
          <reference field="16" count="1" selected="0">
            <x v="0"/>
          </reference>
          <reference field="17" count="1">
            <x v="6"/>
          </reference>
          <reference field="31" count="1" selected="0">
            <x v="3"/>
          </reference>
        </references>
      </pivotArea>
    </format>
    <format dxfId="62946">
      <pivotArea dataOnly="0" labelOnly="1" outline="0" fieldPosition="0">
        <references count="9">
          <reference field="0" count="1" selected="0">
            <x v="1184"/>
          </reference>
          <reference field="5" count="1" selected="0">
            <x v="1233"/>
          </reference>
          <reference field="10" count="1" selected="0">
            <x v="1178"/>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3"/>
          </reference>
        </references>
      </pivotArea>
    </format>
    <format dxfId="62945">
      <pivotArea dataOnly="0" labelOnly="1" outline="0" fieldPosition="0">
        <references count="9">
          <reference field="0" count="1" selected="0">
            <x v="1198"/>
          </reference>
          <reference field="5" count="1" selected="0">
            <x v="1252"/>
          </reference>
          <reference field="10" count="1" selected="0">
            <x v="1192"/>
          </reference>
          <reference field="11" count="1" selected="0">
            <x v="5"/>
          </reference>
          <reference field="13" count="1" selected="0">
            <x v="4"/>
          </reference>
          <reference field="14" count="1" selected="0">
            <x v="4"/>
          </reference>
          <reference field="16" count="1" selected="0">
            <x v="0"/>
          </reference>
          <reference field="17" count="1">
            <x v="6"/>
          </reference>
          <reference field="31" count="1" selected="0">
            <x v="3"/>
          </reference>
        </references>
      </pivotArea>
    </format>
    <format dxfId="62944">
      <pivotArea dataOnly="0" labelOnly="1" outline="0" fieldPosition="0">
        <references count="9">
          <reference field="0" count="1" selected="0">
            <x v="1199"/>
          </reference>
          <reference field="5" count="1" selected="0">
            <x v="1253"/>
          </reference>
          <reference field="10" count="1" selected="0">
            <x v="1193"/>
          </reference>
          <reference field="11" count="1" selected="0">
            <x v="1"/>
          </reference>
          <reference field="13" count="1" selected="0">
            <x v="1"/>
          </reference>
          <reference field="14" count="1" selected="0">
            <x v="4"/>
          </reference>
          <reference field="16" count="1" selected="0">
            <x v="1"/>
          </reference>
          <reference field="17" count="1">
            <x v="3"/>
          </reference>
          <reference field="31" count="1" selected="0">
            <x v="3"/>
          </reference>
        </references>
      </pivotArea>
    </format>
    <format dxfId="62943">
      <pivotArea dataOnly="0" labelOnly="1" outline="0" fieldPosition="0">
        <references count="9">
          <reference field="0" count="1" selected="0">
            <x v="1202"/>
          </reference>
          <reference field="5" count="1" selected="0">
            <x v="1256"/>
          </reference>
          <reference field="10" count="1" selected="0">
            <x v="1196"/>
          </reference>
          <reference field="11" count="1" selected="0">
            <x v="5"/>
          </reference>
          <reference field="13" count="1" selected="0">
            <x v="4"/>
          </reference>
          <reference field="14" count="1" selected="0">
            <x v="4"/>
          </reference>
          <reference field="16" count="1" selected="0">
            <x v="0"/>
          </reference>
          <reference field="17" count="1">
            <x v="6"/>
          </reference>
          <reference field="31" count="1" selected="0">
            <x v="3"/>
          </reference>
        </references>
      </pivotArea>
    </format>
    <format dxfId="62942">
      <pivotArea dataOnly="0" labelOnly="1" outline="0" fieldPosition="0">
        <references count="9">
          <reference field="0" count="1" selected="0">
            <x v="1204"/>
          </reference>
          <reference field="5" count="1" selected="0">
            <x v="1258"/>
          </reference>
          <reference field="10" count="1" selected="0">
            <x v="1198"/>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3"/>
          </reference>
        </references>
      </pivotArea>
    </format>
    <format dxfId="62941">
      <pivotArea dataOnly="0" labelOnly="1" outline="0" fieldPosition="0">
        <references count="9">
          <reference field="0" count="1" selected="0">
            <x v="1208"/>
          </reference>
          <reference field="5" count="1" selected="0">
            <x v="1262"/>
          </reference>
          <reference field="10" count="1" selected="0">
            <x v="1202"/>
          </reference>
          <reference field="11" count="1" selected="0">
            <x v="5"/>
          </reference>
          <reference field="13" count="1" selected="0">
            <x v="4"/>
          </reference>
          <reference field="14" count="1" selected="0">
            <x v="4"/>
          </reference>
          <reference field="16" count="1" selected="0">
            <x v="0"/>
          </reference>
          <reference field="17" count="1">
            <x v="6"/>
          </reference>
          <reference field="31" count="1" selected="0">
            <x v="3"/>
          </reference>
        </references>
      </pivotArea>
    </format>
    <format dxfId="62940">
      <pivotArea dataOnly="0" labelOnly="1" outline="0" fieldPosition="0">
        <references count="9">
          <reference field="0" count="1" selected="0">
            <x v="1236"/>
          </reference>
          <reference field="5" count="1" selected="0">
            <x v="1293"/>
          </reference>
          <reference field="10" count="1" selected="0">
            <x v="1229"/>
          </reference>
          <reference field="11" count="1" selected="0">
            <x v="3"/>
          </reference>
          <reference field="13" count="1" selected="0">
            <x v="2"/>
          </reference>
          <reference field="14" count="1" selected="0">
            <x v="9"/>
          </reference>
          <reference field="16" count="1" selected="0">
            <x v="1"/>
          </reference>
          <reference field="17" count="1">
            <x v="7"/>
          </reference>
          <reference field="31" count="1" selected="0">
            <x v="3"/>
          </reference>
        </references>
      </pivotArea>
    </format>
    <format dxfId="62939">
      <pivotArea dataOnly="0" labelOnly="1" outline="0" fieldPosition="0">
        <references count="9">
          <reference field="0" count="1" selected="0">
            <x v="1237"/>
          </reference>
          <reference field="5" count="1" selected="0">
            <x v="1294"/>
          </reference>
          <reference field="10" count="1" selected="0">
            <x v="1230"/>
          </reference>
          <reference field="11" count="1" selected="0">
            <x v="5"/>
          </reference>
          <reference field="13" count="1" selected="0">
            <x v="4"/>
          </reference>
          <reference field="14" count="1" selected="0">
            <x v="0"/>
          </reference>
          <reference field="16" count="1" selected="0">
            <x v="1"/>
          </reference>
          <reference field="17" count="1">
            <x v="3"/>
          </reference>
          <reference field="31" count="1" selected="0">
            <x v="3"/>
          </reference>
        </references>
      </pivotArea>
    </format>
    <format dxfId="62938">
      <pivotArea dataOnly="0" labelOnly="1" outline="0" fieldPosition="0">
        <references count="9">
          <reference field="0" count="1" selected="0">
            <x v="1270"/>
          </reference>
          <reference field="5" count="1" selected="0">
            <x v="1327"/>
          </reference>
          <reference field="10" count="1" selected="0">
            <x v="1263"/>
          </reference>
          <reference field="11" count="1" selected="0">
            <x v="3"/>
          </reference>
          <reference field="13" count="1" selected="0">
            <x v="2"/>
          </reference>
          <reference field="14" count="1" selected="0">
            <x v="10"/>
          </reference>
          <reference field="16" count="1" selected="0">
            <x v="1"/>
          </reference>
          <reference field="17" count="1">
            <x v="7"/>
          </reference>
          <reference field="31" count="1" selected="0">
            <x v="3"/>
          </reference>
        </references>
      </pivotArea>
    </format>
    <format dxfId="62937">
      <pivotArea dataOnly="0" labelOnly="1" outline="0" fieldPosition="0">
        <references count="9">
          <reference field="0" count="1" selected="0">
            <x v="1279"/>
          </reference>
          <reference field="5" count="1" selected="0">
            <x v="1331"/>
          </reference>
          <reference field="10" count="1" selected="0">
            <x v="1271"/>
          </reference>
          <reference field="11" count="1" selected="0">
            <x v="5"/>
          </reference>
          <reference field="13" count="1" selected="0">
            <x v="4"/>
          </reference>
          <reference field="14" count="1" selected="0">
            <x v="3"/>
          </reference>
          <reference field="16" count="1" selected="0">
            <x v="1"/>
          </reference>
          <reference field="17" count="1">
            <x v="3"/>
          </reference>
          <reference field="31" count="1" selected="0">
            <x v="3"/>
          </reference>
        </references>
      </pivotArea>
    </format>
    <format dxfId="62936">
      <pivotArea dataOnly="0" labelOnly="1" outline="0" fieldPosition="0">
        <references count="9">
          <reference field="0" count="1" selected="0">
            <x v="1283"/>
          </reference>
          <reference field="5" count="1" selected="0">
            <x v="1335"/>
          </reference>
          <reference field="10" count="1" selected="0">
            <x v="1274"/>
          </reference>
          <reference field="11" count="1" selected="0">
            <x v="3"/>
          </reference>
          <reference field="13" count="1" selected="0">
            <x v="2"/>
          </reference>
          <reference field="14" count="1" selected="0">
            <x v="9"/>
          </reference>
          <reference field="16" count="1" selected="0">
            <x v="1"/>
          </reference>
          <reference field="17" count="1">
            <x v="7"/>
          </reference>
          <reference field="31" count="1" selected="0">
            <x v="3"/>
          </reference>
        </references>
      </pivotArea>
    </format>
    <format dxfId="62935">
      <pivotArea dataOnly="0" labelOnly="1" outline="0" fieldPosition="0">
        <references count="9">
          <reference field="0" count="1" selected="0">
            <x v="1290"/>
          </reference>
          <reference field="5" count="1" selected="0">
            <x v="1343"/>
          </reference>
          <reference field="10" count="1" selected="0">
            <x v="1282"/>
          </reference>
          <reference field="11" count="1" selected="0">
            <x v="5"/>
          </reference>
          <reference field="13" count="1" selected="0">
            <x v="4"/>
          </reference>
          <reference field="14" count="1" selected="0">
            <x v="6"/>
          </reference>
          <reference field="16" count="1" selected="0">
            <x v="1"/>
          </reference>
          <reference field="17" count="1">
            <x v="5"/>
          </reference>
          <reference field="31" count="1" selected="0">
            <x v="3"/>
          </reference>
        </references>
      </pivotArea>
    </format>
    <format dxfId="62934">
      <pivotArea dataOnly="0" labelOnly="1" outline="0" fieldPosition="0">
        <references count="9">
          <reference field="0" count="1" selected="0">
            <x v="1294"/>
          </reference>
          <reference field="5" count="1" selected="0">
            <x v="1347"/>
          </reference>
          <reference field="10" count="1" selected="0">
            <x v="1286"/>
          </reference>
          <reference field="11" count="1" selected="0">
            <x v="5"/>
          </reference>
          <reference field="13" count="1" selected="0">
            <x v="4"/>
          </reference>
          <reference field="14" count="1" selected="0">
            <x v="6"/>
          </reference>
          <reference field="16" count="1" selected="0">
            <x v="0"/>
          </reference>
          <reference field="17" count="1">
            <x v="8"/>
          </reference>
          <reference field="31" count="1" selected="0">
            <x v="3"/>
          </reference>
        </references>
      </pivotArea>
    </format>
    <format dxfId="62933">
      <pivotArea dataOnly="0" labelOnly="1" outline="0" fieldPosition="0">
        <references count="9">
          <reference field="0" count="1" selected="0">
            <x v="1295"/>
          </reference>
          <reference field="5" count="1" selected="0">
            <x v="1348"/>
          </reference>
          <reference field="10" count="1" selected="0">
            <x v="1287"/>
          </reference>
          <reference field="11" count="1" selected="0">
            <x v="5"/>
          </reference>
          <reference field="13" count="1" selected="0">
            <x v="4"/>
          </reference>
          <reference field="14" count="1" selected="0">
            <x v="6"/>
          </reference>
          <reference field="16" count="1" selected="0">
            <x v="1"/>
          </reference>
          <reference field="17" count="1">
            <x v="5"/>
          </reference>
          <reference field="31" count="1" selected="0">
            <x v="3"/>
          </reference>
        </references>
      </pivotArea>
    </format>
    <format dxfId="62932">
      <pivotArea dataOnly="0" labelOnly="1" outline="0" fieldPosition="0">
        <references count="9">
          <reference field="0" count="1" selected="0">
            <x v="1301"/>
          </reference>
          <reference field="5" count="1" selected="0">
            <x v="1355"/>
          </reference>
          <reference field="10" count="1" selected="0">
            <x v="1293"/>
          </reference>
          <reference field="11" count="1" selected="0">
            <x v="3"/>
          </reference>
          <reference field="13" count="1" selected="0">
            <x v="2"/>
          </reference>
          <reference field="14" count="1" selected="0">
            <x v="4"/>
          </reference>
          <reference field="16" count="1" selected="0">
            <x v="1"/>
          </reference>
          <reference field="17" count="1">
            <x v="3"/>
          </reference>
          <reference field="31" count="1" selected="0">
            <x v="3"/>
          </reference>
        </references>
      </pivotArea>
    </format>
    <format dxfId="62931">
      <pivotArea dataOnly="0" labelOnly="1" outline="0" fieldPosition="0">
        <references count="9">
          <reference field="0" count="1" selected="0">
            <x v="1302"/>
          </reference>
          <reference field="5" count="1" selected="0">
            <x v="1703"/>
          </reference>
          <reference field="10" count="1" selected="0">
            <x v="1294"/>
          </reference>
          <reference field="11" count="1" selected="0">
            <x v="5"/>
          </reference>
          <reference field="13" count="1" selected="0">
            <x v="4"/>
          </reference>
          <reference field="14" count="1" selected="0">
            <x v="2"/>
          </reference>
          <reference field="16" count="1" selected="0">
            <x v="1"/>
          </reference>
          <reference field="17" count="1">
            <x v="2"/>
          </reference>
          <reference field="31" count="1" selected="0">
            <x v="3"/>
          </reference>
        </references>
      </pivotArea>
    </format>
    <format dxfId="62930">
      <pivotArea dataOnly="0" labelOnly="1" outline="0" fieldPosition="0">
        <references count="9">
          <reference field="0" count="1" selected="0">
            <x v="1313"/>
          </reference>
          <reference field="5" count="1" selected="0">
            <x v="1381"/>
          </reference>
          <reference field="10" count="1" selected="0">
            <x v="1304"/>
          </reference>
          <reference field="11" count="1" selected="0">
            <x v="5"/>
          </reference>
          <reference field="13" count="1" selected="0">
            <x v="4"/>
          </reference>
          <reference field="14" count="1" selected="0">
            <x v="9"/>
          </reference>
          <reference field="16" count="1" selected="0">
            <x v="1"/>
          </reference>
          <reference field="17" count="1">
            <x v="7"/>
          </reference>
          <reference field="31" count="1" selected="0">
            <x v="3"/>
          </reference>
        </references>
      </pivotArea>
    </format>
    <format dxfId="62929">
      <pivotArea dataOnly="0" labelOnly="1" outline="0" fieldPosition="0">
        <references count="9">
          <reference field="0" count="1" selected="0">
            <x v="1325"/>
          </reference>
          <reference field="5" count="1" selected="0">
            <x v="1393"/>
          </reference>
          <reference field="10" count="1" selected="0">
            <x v="1316"/>
          </reference>
          <reference field="11" count="1" selected="0">
            <x v="5"/>
          </reference>
          <reference field="13" count="1" selected="0">
            <x v="4"/>
          </reference>
          <reference field="14" count="1" selected="0">
            <x v="8"/>
          </reference>
          <reference field="16" count="1" selected="0">
            <x v="0"/>
          </reference>
          <reference field="17" count="1">
            <x v="4"/>
          </reference>
          <reference field="31" count="1" selected="0">
            <x v="3"/>
          </reference>
        </references>
      </pivotArea>
    </format>
    <format dxfId="62928">
      <pivotArea dataOnly="0" labelOnly="1" outline="0" fieldPosition="0">
        <references count="9">
          <reference field="0" count="1" selected="0">
            <x v="1329"/>
          </reference>
          <reference field="5" count="1" selected="0">
            <x v="1397"/>
          </reference>
          <reference field="10" count="1" selected="0">
            <x v="1320"/>
          </reference>
          <reference field="11" count="1" selected="0">
            <x v="1"/>
          </reference>
          <reference field="13" count="1" selected="0">
            <x v="1"/>
          </reference>
          <reference field="14" count="1" selected="0">
            <x v="4"/>
          </reference>
          <reference field="16" count="1" selected="0">
            <x v="1"/>
          </reference>
          <reference field="17" count="1">
            <x v="3"/>
          </reference>
          <reference field="31" count="1" selected="0">
            <x v="3"/>
          </reference>
        </references>
      </pivotArea>
    </format>
    <format dxfId="62927">
      <pivotArea dataOnly="0" labelOnly="1" outline="0" fieldPosition="0">
        <references count="9">
          <reference field="0" count="1" selected="0">
            <x v="1362"/>
          </reference>
          <reference field="5" count="1" selected="0">
            <x v="1436"/>
          </reference>
          <reference field="10" count="1" selected="0">
            <x v="1353"/>
          </reference>
          <reference field="11" count="1" selected="0">
            <x v="5"/>
          </reference>
          <reference field="13" count="1" selected="0">
            <x v="4"/>
          </reference>
          <reference field="14" count="1" selected="0">
            <x v="6"/>
          </reference>
          <reference field="16" count="1" selected="0">
            <x v="0"/>
          </reference>
          <reference field="17" count="1">
            <x v="8"/>
          </reference>
          <reference field="31" count="1" selected="0">
            <x v="3"/>
          </reference>
        </references>
      </pivotArea>
    </format>
    <format dxfId="62926">
      <pivotArea dataOnly="0" labelOnly="1" outline="0" fieldPosition="0">
        <references count="9">
          <reference field="0" count="1" selected="0">
            <x v="1363"/>
          </reference>
          <reference field="5" count="1" selected="0">
            <x v="1437"/>
          </reference>
          <reference field="10" count="1" selected="0">
            <x v="1354"/>
          </reference>
          <reference field="11" count="1" selected="0">
            <x v="3"/>
          </reference>
          <reference field="13" count="1" selected="0">
            <x v="2"/>
          </reference>
          <reference field="14" count="1" selected="0">
            <x v="6"/>
          </reference>
          <reference field="16" count="1" selected="0">
            <x v="1"/>
          </reference>
          <reference field="17" count="1">
            <x v="5"/>
          </reference>
          <reference field="31" count="1" selected="0">
            <x v="3"/>
          </reference>
        </references>
      </pivotArea>
    </format>
    <format dxfId="62925">
      <pivotArea dataOnly="0" labelOnly="1" outline="0" fieldPosition="0">
        <references count="9">
          <reference field="0" count="1" selected="0">
            <x v="1370"/>
          </reference>
          <reference field="5" count="1" selected="0">
            <x v="1444"/>
          </reference>
          <reference field="10" count="1" selected="0">
            <x v="1361"/>
          </reference>
          <reference field="11" count="1" selected="0">
            <x v="5"/>
          </reference>
          <reference field="13" count="1" selected="0">
            <x v="4"/>
          </reference>
          <reference field="14" count="1" selected="0">
            <x v="8"/>
          </reference>
          <reference field="16" count="1" selected="0">
            <x v="0"/>
          </reference>
          <reference field="17" count="1">
            <x v="4"/>
          </reference>
          <reference field="31" count="1" selected="0">
            <x v="3"/>
          </reference>
        </references>
      </pivotArea>
    </format>
    <format dxfId="62924">
      <pivotArea dataOnly="0" labelOnly="1" outline="0" fieldPosition="0">
        <references count="9">
          <reference field="0" count="1" selected="0">
            <x v="1371"/>
          </reference>
          <reference field="5" count="1" selected="0">
            <x v="1445"/>
          </reference>
          <reference field="10" count="1" selected="0">
            <x v="1362"/>
          </reference>
          <reference field="11" count="1" selected="0">
            <x v="5"/>
          </reference>
          <reference field="13" count="1" selected="0">
            <x v="4"/>
          </reference>
          <reference field="14" count="1" selected="0">
            <x v="6"/>
          </reference>
          <reference field="16" count="1" selected="0">
            <x v="1"/>
          </reference>
          <reference field="17" count="1">
            <x v="5"/>
          </reference>
          <reference field="31" count="1" selected="0">
            <x v="3"/>
          </reference>
        </references>
      </pivotArea>
    </format>
    <format dxfId="62923">
      <pivotArea dataOnly="0" labelOnly="1" outline="0" fieldPosition="0">
        <references count="9">
          <reference field="0" count="1" selected="0">
            <x v="1373"/>
          </reference>
          <reference field="5" count="1" selected="0">
            <x v="1447"/>
          </reference>
          <reference field="10" count="1" selected="0">
            <x v="1364"/>
          </reference>
          <reference field="11" count="1" selected="0">
            <x v="3"/>
          </reference>
          <reference field="13" count="1" selected="0">
            <x v="2"/>
          </reference>
          <reference field="14" count="1" selected="0">
            <x v="8"/>
          </reference>
          <reference field="16" count="1" selected="0">
            <x v="1"/>
          </reference>
          <reference field="17" count="1">
            <x v="2"/>
          </reference>
          <reference field="31" count="1" selected="0">
            <x v="3"/>
          </reference>
        </references>
      </pivotArea>
    </format>
    <format dxfId="62922">
      <pivotArea dataOnly="0" labelOnly="1" outline="0" fieldPosition="0">
        <references count="9">
          <reference field="0" count="1" selected="0">
            <x v="1388"/>
          </reference>
          <reference field="5" count="1" selected="0">
            <x v="1485"/>
          </reference>
          <reference field="10" count="1" selected="0">
            <x v="1381"/>
          </reference>
          <reference field="11" count="1" selected="0">
            <x v="5"/>
          </reference>
          <reference field="13" count="1" selected="0">
            <x v="4"/>
          </reference>
          <reference field="14" count="1" selected="0">
            <x v="10"/>
          </reference>
          <reference field="16" count="1" selected="0">
            <x v="1"/>
          </reference>
          <reference field="17" count="1">
            <x v="7"/>
          </reference>
          <reference field="31" count="1" selected="0">
            <x v="3"/>
          </reference>
        </references>
      </pivotArea>
    </format>
    <format dxfId="62921">
      <pivotArea dataOnly="0" labelOnly="1" outline="0" fieldPosition="0">
        <references count="9">
          <reference field="0" count="1" selected="0">
            <x v="1393"/>
          </reference>
          <reference field="5" count="1" selected="0">
            <x v="1490"/>
          </reference>
          <reference field="10" count="1" selected="0">
            <x v="1386"/>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920">
      <pivotArea dataOnly="0" labelOnly="1" outline="0" fieldPosition="0">
        <references count="9">
          <reference field="0" count="1" selected="0">
            <x v="1394"/>
          </reference>
          <reference field="5" count="1" selected="0">
            <x v="1491"/>
          </reference>
          <reference field="10" count="1" selected="0">
            <x v="1387"/>
          </reference>
          <reference field="11" count="1" selected="0">
            <x v="5"/>
          </reference>
          <reference field="13" count="1" selected="0">
            <x v="4"/>
          </reference>
          <reference field="14" count="1" selected="0">
            <x v="10"/>
          </reference>
          <reference field="16" count="1" selected="0">
            <x v="1"/>
          </reference>
          <reference field="17" count="1">
            <x v="7"/>
          </reference>
          <reference field="31" count="1" selected="0">
            <x v="3"/>
          </reference>
        </references>
      </pivotArea>
    </format>
    <format dxfId="62919">
      <pivotArea dataOnly="0" labelOnly="1" outline="0" fieldPosition="0">
        <references count="9">
          <reference field="0" count="1" selected="0">
            <x v="1396"/>
          </reference>
          <reference field="5" count="1" selected="0">
            <x v="1493"/>
          </reference>
          <reference field="10" count="1" selected="0">
            <x v="1389"/>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918">
      <pivotArea dataOnly="0" labelOnly="1" outline="0" fieldPosition="0">
        <references count="9">
          <reference field="0" count="1" selected="0">
            <x v="1403"/>
          </reference>
          <reference field="5" count="1" selected="0">
            <x v="1500"/>
          </reference>
          <reference field="10" count="1" selected="0">
            <x v="1396"/>
          </reference>
          <reference field="11" count="1" selected="0">
            <x v="5"/>
          </reference>
          <reference field="13" count="1" selected="0">
            <x v="4"/>
          </reference>
          <reference field="14" count="1" selected="0">
            <x v="10"/>
          </reference>
          <reference field="16" count="1" selected="0">
            <x v="1"/>
          </reference>
          <reference field="17" count="1">
            <x v="7"/>
          </reference>
          <reference field="31" count="1" selected="0">
            <x v="3"/>
          </reference>
        </references>
      </pivotArea>
    </format>
    <format dxfId="62917">
      <pivotArea dataOnly="0" labelOnly="1" outline="0" fieldPosition="0">
        <references count="9">
          <reference field="0" count="1" selected="0">
            <x v="1404"/>
          </reference>
          <reference field="5" count="1" selected="0">
            <x v="1501"/>
          </reference>
          <reference field="10" count="1" selected="0">
            <x v="1397"/>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916">
      <pivotArea dataOnly="0" labelOnly="1" outline="0" fieldPosition="0">
        <references count="9">
          <reference field="0" count="1" selected="0">
            <x v="1405"/>
          </reference>
          <reference field="5" count="1" selected="0">
            <x v="1502"/>
          </reference>
          <reference field="10" count="1" selected="0">
            <x v="1398"/>
          </reference>
          <reference field="11" count="1" selected="0">
            <x v="5"/>
          </reference>
          <reference field="13" count="1" selected="0">
            <x v="4"/>
          </reference>
          <reference field="14" count="1" selected="0">
            <x v="10"/>
          </reference>
          <reference field="16" count="1" selected="0">
            <x v="1"/>
          </reference>
          <reference field="17" count="1">
            <x v="7"/>
          </reference>
          <reference field="31" count="1" selected="0">
            <x v="3"/>
          </reference>
        </references>
      </pivotArea>
    </format>
    <format dxfId="62915">
      <pivotArea dataOnly="0" labelOnly="1" outline="0" fieldPosition="0">
        <references count="9">
          <reference field="0" count="1" selected="0">
            <x v="1407"/>
          </reference>
          <reference field="5" count="1" selected="0">
            <x v="1504"/>
          </reference>
          <reference field="10" count="1" selected="0">
            <x v="1399"/>
          </reference>
          <reference field="11" count="1" selected="0">
            <x v="5"/>
          </reference>
          <reference field="13" count="1" selected="0">
            <x v="4"/>
          </reference>
          <reference field="14" count="1" selected="0">
            <x v="8"/>
          </reference>
          <reference field="16" count="1" selected="0">
            <x v="0"/>
          </reference>
          <reference field="17" count="1">
            <x v="4"/>
          </reference>
          <reference field="31" count="1" selected="0">
            <x v="3"/>
          </reference>
        </references>
      </pivotArea>
    </format>
    <format dxfId="62914">
      <pivotArea dataOnly="0" labelOnly="1" outline="0" fieldPosition="0">
        <references count="9">
          <reference field="0" count="1" selected="0">
            <x v="1408"/>
          </reference>
          <reference field="5" count="1" selected="0">
            <x v="1505"/>
          </reference>
          <reference field="10" count="1" selected="0">
            <x v="1400"/>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913">
      <pivotArea dataOnly="0" labelOnly="1" outline="0" fieldPosition="0">
        <references count="9">
          <reference field="0" count="1" selected="0">
            <x v="1413"/>
          </reference>
          <reference field="5" count="1" selected="0">
            <x v="1510"/>
          </reference>
          <reference field="10" count="1" selected="0">
            <x v="1405"/>
          </reference>
          <reference field="11" count="1" selected="0">
            <x v="5"/>
          </reference>
          <reference field="13" count="1" selected="0">
            <x v="4"/>
          </reference>
          <reference field="14" count="1" selected="0">
            <x v="9"/>
          </reference>
          <reference field="16" count="1" selected="0">
            <x v="1"/>
          </reference>
          <reference field="17" count="1">
            <x v="7"/>
          </reference>
          <reference field="31" count="1" selected="0">
            <x v="3"/>
          </reference>
        </references>
      </pivotArea>
    </format>
    <format dxfId="62912">
      <pivotArea dataOnly="0" labelOnly="1" outline="0" fieldPosition="0">
        <references count="9">
          <reference field="0" count="1" selected="0">
            <x v="1414"/>
          </reference>
          <reference field="5" count="1" selected="0">
            <x v="1511"/>
          </reference>
          <reference field="10" count="1" selected="0">
            <x v="1406"/>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911">
      <pivotArea dataOnly="0" labelOnly="1" outline="0" fieldPosition="0">
        <references count="9">
          <reference field="0" count="1" selected="0">
            <x v="1418"/>
          </reference>
          <reference field="5" count="1" selected="0">
            <x v="1515"/>
          </reference>
          <reference field="10" count="1" selected="0">
            <x v="1410"/>
          </reference>
          <reference field="11" count="1" selected="0">
            <x v="5"/>
          </reference>
          <reference field="13" count="1" selected="0">
            <x v="4"/>
          </reference>
          <reference field="14" count="1" selected="0">
            <x v="8"/>
          </reference>
          <reference field="16" count="1" selected="0">
            <x v="0"/>
          </reference>
          <reference field="17" count="1">
            <x v="4"/>
          </reference>
          <reference field="31" count="1" selected="0">
            <x v="3"/>
          </reference>
        </references>
      </pivotArea>
    </format>
    <format dxfId="62910">
      <pivotArea dataOnly="0" labelOnly="1" outline="0" fieldPosition="0">
        <references count="9">
          <reference field="0" count="1" selected="0">
            <x v="1419"/>
          </reference>
          <reference field="5" count="1" selected="0">
            <x v="1516"/>
          </reference>
          <reference field="10" count="1" selected="0">
            <x v="1411"/>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909">
      <pivotArea dataOnly="0" labelOnly="1" outline="0" fieldPosition="0">
        <references count="9">
          <reference field="0" count="1" selected="0">
            <x v="1420"/>
          </reference>
          <reference field="5" count="1" selected="0">
            <x v="1517"/>
          </reference>
          <reference field="10" count="1" selected="0">
            <x v="1412"/>
          </reference>
          <reference field="11" count="1" selected="0">
            <x v="5"/>
          </reference>
          <reference field="13" count="1" selected="0">
            <x v="4"/>
          </reference>
          <reference field="14" count="1" selected="0">
            <x v="8"/>
          </reference>
          <reference field="16" count="1" selected="0">
            <x v="0"/>
          </reference>
          <reference field="17" count="1">
            <x v="4"/>
          </reference>
          <reference field="31" count="1" selected="0">
            <x v="3"/>
          </reference>
        </references>
      </pivotArea>
    </format>
    <format dxfId="62908">
      <pivotArea dataOnly="0" labelOnly="1" outline="0" fieldPosition="0">
        <references count="9">
          <reference field="0" count="1" selected="0">
            <x v="1421"/>
          </reference>
          <reference field="5" count="1" selected="0">
            <x v="1518"/>
          </reference>
          <reference field="10" count="1" selected="0">
            <x v="1413"/>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907">
      <pivotArea dataOnly="0" labelOnly="1" outline="0" fieldPosition="0">
        <references count="9">
          <reference field="0" count="1" selected="0">
            <x v="1433"/>
          </reference>
          <reference field="5" count="1" selected="0">
            <x v="1530"/>
          </reference>
          <reference field="10" count="1" selected="0">
            <x v="1425"/>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3"/>
          </reference>
        </references>
      </pivotArea>
    </format>
    <format dxfId="62906">
      <pivotArea dataOnly="0" labelOnly="1" outline="0" fieldPosition="0">
        <references count="9">
          <reference field="0" count="1" selected="0">
            <x v="1443"/>
          </reference>
          <reference field="5" count="1" selected="0">
            <x v="1543"/>
          </reference>
          <reference field="10" count="1" selected="0">
            <x v="1435"/>
          </reference>
          <reference field="11" count="1" selected="0">
            <x v="0"/>
          </reference>
          <reference field="13" count="1" selected="0">
            <x v="0"/>
          </reference>
          <reference field="14" count="1" selected="0">
            <x v="4"/>
          </reference>
          <reference field="16" count="1" selected="0">
            <x v="0"/>
          </reference>
          <reference field="17" count="1">
            <x v="6"/>
          </reference>
          <reference field="31" count="1" selected="0">
            <x v="3"/>
          </reference>
        </references>
      </pivotArea>
    </format>
    <format dxfId="62905">
      <pivotArea dataOnly="0" labelOnly="1" outline="0" fieldPosition="0">
        <references count="9">
          <reference field="0" count="1" selected="0">
            <x v="1444"/>
          </reference>
          <reference field="5" count="1" selected="0">
            <x v="1544"/>
          </reference>
          <reference field="10" count="1" selected="0">
            <x v="1436"/>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3"/>
          </reference>
        </references>
      </pivotArea>
    </format>
    <format dxfId="62904">
      <pivotArea dataOnly="0" labelOnly="1" outline="0" fieldPosition="0">
        <references count="9">
          <reference field="0" count="1" selected="0">
            <x v="1450"/>
          </reference>
          <reference field="5" count="1" selected="0">
            <x v="1551"/>
          </reference>
          <reference field="10" count="1" selected="0">
            <x v="1442"/>
          </reference>
          <reference field="11" count="1" selected="0">
            <x v="5"/>
          </reference>
          <reference field="13" count="1" selected="0">
            <x v="4"/>
          </reference>
          <reference field="14" count="1" selected="0">
            <x v="4"/>
          </reference>
          <reference field="16" count="1" selected="0">
            <x v="0"/>
          </reference>
          <reference field="17" count="1">
            <x v="6"/>
          </reference>
          <reference field="31" count="1" selected="0">
            <x v="3"/>
          </reference>
        </references>
      </pivotArea>
    </format>
    <format dxfId="62903">
      <pivotArea dataOnly="0" labelOnly="1" outline="0" fieldPosition="0">
        <references count="9">
          <reference field="0" count="1" selected="0">
            <x v="1452"/>
          </reference>
          <reference field="5" count="1" selected="0">
            <x v="1553"/>
          </reference>
          <reference field="10" count="1" selected="0">
            <x v="1444"/>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3"/>
          </reference>
        </references>
      </pivotArea>
    </format>
    <format dxfId="62902">
      <pivotArea dataOnly="0" labelOnly="1" outline="0" fieldPosition="0">
        <references count="9">
          <reference field="0" count="1" selected="0">
            <x v="1453"/>
          </reference>
          <reference field="5" count="1" selected="0">
            <x v="1554"/>
          </reference>
          <reference field="10" count="1" selected="0">
            <x v="1445"/>
          </reference>
          <reference field="11" count="1" selected="0">
            <x v="5"/>
          </reference>
          <reference field="13" count="1" selected="0">
            <x v="4"/>
          </reference>
          <reference field="14" count="1" selected="0">
            <x v="5"/>
          </reference>
          <reference field="16" count="1" selected="0">
            <x v="0"/>
          </reference>
          <reference field="17" count="1">
            <x v="6"/>
          </reference>
          <reference field="31" count="1" selected="0">
            <x v="3"/>
          </reference>
        </references>
      </pivotArea>
    </format>
    <format dxfId="62901">
      <pivotArea dataOnly="0" labelOnly="1" outline="0" fieldPosition="0">
        <references count="9">
          <reference field="0" count="1" selected="0">
            <x v="1454"/>
          </reference>
          <reference field="5" count="1" selected="0">
            <x v="1555"/>
          </reference>
          <reference field="10" count="1" selected="0">
            <x v="1446"/>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3"/>
          </reference>
        </references>
      </pivotArea>
    </format>
    <format dxfId="62900">
      <pivotArea dataOnly="0" labelOnly="1" outline="0" fieldPosition="0">
        <references count="9">
          <reference field="0" count="1" selected="0">
            <x v="1455"/>
          </reference>
          <reference field="5" count="1" selected="0">
            <x v="1556"/>
          </reference>
          <reference field="10" count="1" selected="0">
            <x v="1447"/>
          </reference>
          <reference field="11" count="1" selected="0">
            <x v="5"/>
          </reference>
          <reference field="13" count="1" selected="0">
            <x v="4"/>
          </reference>
          <reference field="14" count="1" selected="0">
            <x v="4"/>
          </reference>
          <reference field="16" count="1" selected="0">
            <x v="0"/>
          </reference>
          <reference field="17" count="1">
            <x v="6"/>
          </reference>
          <reference field="31" count="1" selected="0">
            <x v="3"/>
          </reference>
        </references>
      </pivotArea>
    </format>
    <format dxfId="62899">
      <pivotArea dataOnly="0" labelOnly="1" outline="0" fieldPosition="0">
        <references count="9">
          <reference field="0" count="1" selected="0">
            <x v="1456"/>
          </reference>
          <reference field="5" count="1" selected="0">
            <x v="1558"/>
          </reference>
          <reference field="10" count="1" selected="0">
            <x v="1448"/>
          </reference>
          <reference field="11" count="1" selected="0">
            <x v="3"/>
          </reference>
          <reference field="13" count="1" selected="0">
            <x v="2"/>
          </reference>
          <reference field="14" count="1" selected="0">
            <x v="4"/>
          </reference>
          <reference field="16" count="1" selected="0">
            <x v="1"/>
          </reference>
          <reference field="17" count="1">
            <x v="3"/>
          </reference>
          <reference field="31" count="1" selected="0">
            <x v="3"/>
          </reference>
        </references>
      </pivotArea>
    </format>
    <format dxfId="62898">
      <pivotArea dataOnly="0" labelOnly="1" outline="0" fieldPosition="0">
        <references count="9">
          <reference field="0" count="1" selected="0">
            <x v="1475"/>
          </reference>
          <reference field="5" count="1" selected="0">
            <x v="1590"/>
          </reference>
          <reference field="10" count="1" selected="0">
            <x v="1466"/>
          </reference>
          <reference field="11" count="1" selected="0">
            <x v="5"/>
          </reference>
          <reference field="13" count="1" selected="0">
            <x v="4"/>
          </reference>
          <reference field="14" count="1" selected="0">
            <x v="4"/>
          </reference>
          <reference field="16" count="1" selected="0">
            <x v="0"/>
          </reference>
          <reference field="17" count="1">
            <x v="6"/>
          </reference>
          <reference field="31" count="1" selected="0">
            <x v="3"/>
          </reference>
        </references>
      </pivotArea>
    </format>
    <format dxfId="62897">
      <pivotArea dataOnly="0" labelOnly="1" outline="0" fieldPosition="0">
        <references count="9">
          <reference field="0" count="1" selected="0">
            <x v="1477"/>
          </reference>
          <reference field="5" count="1" selected="0">
            <x v="1592"/>
          </reference>
          <reference field="10" count="1" selected="0">
            <x v="1468"/>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3"/>
          </reference>
        </references>
      </pivotArea>
    </format>
    <format dxfId="62896">
      <pivotArea dataOnly="0" labelOnly="1" outline="0" fieldPosition="0">
        <references count="9">
          <reference field="0" count="1" selected="0">
            <x v="1478"/>
          </reference>
          <reference field="5" count="1" selected="0">
            <x v="1593"/>
          </reference>
          <reference field="10" count="1" selected="0">
            <x v="1469"/>
          </reference>
          <reference field="11" count="1" selected="0">
            <x v="0"/>
          </reference>
          <reference field="13" count="1" selected="0">
            <x v="0"/>
          </reference>
          <reference field="14" count="1" selected="0">
            <x v="4"/>
          </reference>
          <reference field="16" count="1" selected="0">
            <x v="0"/>
          </reference>
          <reference field="17" count="1">
            <x v="6"/>
          </reference>
          <reference field="31" count="1" selected="0">
            <x v="3"/>
          </reference>
        </references>
      </pivotArea>
    </format>
    <format dxfId="62895">
      <pivotArea dataOnly="0" labelOnly="1" outline="0" fieldPosition="0">
        <references count="9">
          <reference field="0" count="1" selected="0">
            <x v="1479"/>
          </reference>
          <reference field="5" count="1" selected="0">
            <x v="1594"/>
          </reference>
          <reference field="10" count="1" selected="0">
            <x v="1470"/>
          </reference>
          <reference field="11" count="1" selected="0">
            <x v="0"/>
          </reference>
          <reference field="13" count="1" selected="0">
            <x v="0"/>
          </reference>
          <reference field="14" count="1" selected="0">
            <x v="4"/>
          </reference>
          <reference field="16" count="1" selected="0">
            <x v="1"/>
          </reference>
          <reference field="17" count="1">
            <x v="3"/>
          </reference>
          <reference field="31" count="1" selected="0">
            <x v="3"/>
          </reference>
        </references>
      </pivotArea>
    </format>
    <format dxfId="62894">
      <pivotArea dataOnly="0" labelOnly="1" outline="0" fieldPosition="0">
        <references count="9">
          <reference field="0" count="1" selected="0">
            <x v="1482"/>
          </reference>
          <reference field="5" count="1" selected="0">
            <x v="1597"/>
          </reference>
          <reference field="10" count="1" selected="0">
            <x v="1473"/>
          </reference>
          <reference field="11" count="1" selected="0">
            <x v="1"/>
          </reference>
          <reference field="13" count="1" selected="0">
            <x v="1"/>
          </reference>
          <reference field="14" count="1" selected="0">
            <x v="5"/>
          </reference>
          <reference field="16" count="1" selected="0">
            <x v="0"/>
          </reference>
          <reference field="17" count="1">
            <x v="6"/>
          </reference>
          <reference field="31" count="1" selected="0">
            <x v="3"/>
          </reference>
        </references>
      </pivotArea>
    </format>
    <format dxfId="62893">
      <pivotArea dataOnly="0" labelOnly="1" outline="0" fieldPosition="0">
        <references count="9">
          <reference field="0" count="1" selected="0">
            <x v="1483"/>
          </reference>
          <reference field="5" count="1" selected="0">
            <x v="1598"/>
          </reference>
          <reference field="10" count="1" selected="0">
            <x v="405"/>
          </reference>
          <reference field="11" count="1" selected="0">
            <x v="5"/>
          </reference>
          <reference field="13" count="1" selected="0">
            <x v="4"/>
          </reference>
          <reference field="14" count="1" selected="0">
            <x v="0"/>
          </reference>
          <reference field="16" count="1" selected="0">
            <x v="1"/>
          </reference>
          <reference field="17" count="1">
            <x v="3"/>
          </reference>
          <reference field="31" count="1" selected="0">
            <x v="3"/>
          </reference>
        </references>
      </pivotArea>
    </format>
    <format dxfId="62892">
      <pivotArea dataOnly="0" labelOnly="1" outline="0" fieldPosition="0">
        <references count="9">
          <reference field="0" count="1" selected="0">
            <x v="1498"/>
          </reference>
          <reference field="5" count="1" selected="0">
            <x v="1612"/>
          </reference>
          <reference field="10" count="1" selected="0">
            <x v="1488"/>
          </reference>
          <reference field="11" count="1" selected="0">
            <x v="5"/>
          </reference>
          <reference field="13" count="1" selected="0">
            <x v="4"/>
          </reference>
          <reference field="14" count="1" selected="0">
            <x v="4"/>
          </reference>
          <reference field="16" count="1" selected="0">
            <x v="0"/>
          </reference>
          <reference field="17" count="1">
            <x v="6"/>
          </reference>
          <reference field="31" count="1" selected="0">
            <x v="3"/>
          </reference>
        </references>
      </pivotArea>
    </format>
    <format dxfId="62891">
      <pivotArea dataOnly="0" labelOnly="1" outline="0" fieldPosition="0">
        <references count="9">
          <reference field="0" count="1" selected="0">
            <x v="1499"/>
          </reference>
          <reference field="5" count="1" selected="0">
            <x v="1613"/>
          </reference>
          <reference field="10" count="1" selected="0">
            <x v="1489"/>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3"/>
          </reference>
        </references>
      </pivotArea>
    </format>
    <format dxfId="62890">
      <pivotArea dataOnly="0" labelOnly="1" outline="0" fieldPosition="0">
        <references count="9">
          <reference field="0" count="1" selected="0">
            <x v="1504"/>
          </reference>
          <reference field="5" count="1" selected="0">
            <x v="1618"/>
          </reference>
          <reference field="10" count="1" selected="0">
            <x v="1494"/>
          </reference>
          <reference field="11" count="1" selected="0">
            <x v="0"/>
          </reference>
          <reference field="13" count="1" selected="0">
            <x v="0"/>
          </reference>
          <reference field="14" count="1" selected="0">
            <x v="4"/>
          </reference>
          <reference field="16" count="1" selected="0">
            <x v="0"/>
          </reference>
          <reference field="17" count="1">
            <x v="6"/>
          </reference>
          <reference field="31" count="1" selected="0">
            <x v="3"/>
          </reference>
        </references>
      </pivotArea>
    </format>
    <format dxfId="62889">
      <pivotArea dataOnly="0" labelOnly="1" outline="0" fieldPosition="0">
        <references count="9">
          <reference field="0" count="1" selected="0">
            <x v="1505"/>
          </reference>
          <reference field="5" count="1" selected="0">
            <x v="1619"/>
          </reference>
          <reference field="10" count="1" selected="0">
            <x v="1495"/>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3"/>
          </reference>
        </references>
      </pivotArea>
    </format>
    <format dxfId="62888">
      <pivotArea dataOnly="0" labelOnly="1" outline="0" fieldPosition="0">
        <references count="9">
          <reference field="0" count="1" selected="0">
            <x v="1510"/>
          </reference>
          <reference field="5" count="1" selected="0">
            <x v="1624"/>
          </reference>
          <reference field="10" count="1" selected="0">
            <x v="1500"/>
          </reference>
          <reference field="11" count="1" selected="0">
            <x v="0"/>
          </reference>
          <reference field="13" count="1" selected="0">
            <x v="0"/>
          </reference>
          <reference field="14" count="1" selected="0">
            <x v="4"/>
          </reference>
          <reference field="16" count="1" selected="0">
            <x v="0"/>
          </reference>
          <reference field="17" count="1">
            <x v="6"/>
          </reference>
          <reference field="31" count="1" selected="0">
            <x v="3"/>
          </reference>
        </references>
      </pivotArea>
    </format>
    <format dxfId="62887">
      <pivotArea dataOnly="0" labelOnly="1" outline="0" fieldPosition="0">
        <references count="9">
          <reference field="0" count="1" selected="0">
            <x v="1511"/>
          </reference>
          <reference field="5" count="1" selected="0">
            <x v="1625"/>
          </reference>
          <reference field="10" count="1" selected="0">
            <x v="1501"/>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3"/>
          </reference>
        </references>
      </pivotArea>
    </format>
    <format dxfId="62886">
      <pivotArea dataOnly="0" labelOnly="1" outline="0" fieldPosition="0">
        <references count="9">
          <reference field="0" count="1" selected="0">
            <x v="1514"/>
          </reference>
          <reference field="5" count="1" selected="0">
            <x v="1628"/>
          </reference>
          <reference field="10" count="1" selected="0">
            <x v="1504"/>
          </reference>
          <reference field="11" count="1" selected="0">
            <x v="5"/>
          </reference>
          <reference field="13" count="1" selected="0">
            <x v="4"/>
          </reference>
          <reference field="14" count="1" selected="0">
            <x v="4"/>
          </reference>
          <reference field="16" count="1" selected="0">
            <x v="0"/>
          </reference>
          <reference field="17" count="1">
            <x v="6"/>
          </reference>
          <reference field="31" count="1" selected="0">
            <x v="3"/>
          </reference>
        </references>
      </pivotArea>
    </format>
    <format dxfId="62885">
      <pivotArea dataOnly="0" labelOnly="1" outline="0" fieldPosition="0">
        <references count="9">
          <reference field="0" count="1" selected="0">
            <x v="1515"/>
          </reference>
          <reference field="5" count="1" selected="0">
            <x v="1629"/>
          </reference>
          <reference field="10" count="1" selected="0">
            <x v="1505"/>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3"/>
          </reference>
        </references>
      </pivotArea>
    </format>
    <format dxfId="62884">
      <pivotArea dataOnly="0" labelOnly="1" outline="0" fieldPosition="0">
        <references count="9">
          <reference field="0" count="1" selected="0">
            <x v="1558"/>
          </reference>
          <reference field="5" count="1" selected="0">
            <x v="1670"/>
          </reference>
          <reference field="10" count="1" selected="0">
            <x v="1549"/>
          </reference>
          <reference field="11" count="1" selected="0">
            <x v="5"/>
          </reference>
          <reference field="13" count="1" selected="0">
            <x v="4"/>
          </reference>
          <reference field="14" count="1" selected="0">
            <x v="6"/>
          </reference>
          <reference field="16" count="1" selected="0">
            <x v="0"/>
          </reference>
          <reference field="17" count="1">
            <x v="8"/>
          </reference>
          <reference field="31" count="1" selected="0">
            <x v="3"/>
          </reference>
        </references>
      </pivotArea>
    </format>
    <format dxfId="62883">
      <pivotArea dataOnly="0" labelOnly="1" outline="0" fieldPosition="0">
        <references count="9">
          <reference field="0" count="1" selected="0">
            <x v="1559"/>
          </reference>
          <reference field="5" count="1" selected="0">
            <x v="1671"/>
          </reference>
          <reference field="10" count="1" selected="0">
            <x v="1550"/>
          </reference>
          <reference field="11" count="1" selected="0">
            <x v="5"/>
          </reference>
          <reference field="13" count="1" selected="0">
            <x v="4"/>
          </reference>
          <reference field="14" count="1" selected="0">
            <x v="6"/>
          </reference>
          <reference field="16" count="1" selected="0">
            <x v="1"/>
          </reference>
          <reference field="17" count="1">
            <x v="5"/>
          </reference>
          <reference field="31" count="1" selected="0">
            <x v="3"/>
          </reference>
        </references>
      </pivotArea>
    </format>
    <format dxfId="62882">
      <pivotArea dataOnly="0" labelOnly="1" outline="0" fieldPosition="0">
        <references count="9">
          <reference field="0" count="1" selected="0">
            <x v="1564"/>
          </reference>
          <reference field="5" count="1" selected="0">
            <x v="1676"/>
          </reference>
          <reference field="10" count="1" selected="0">
            <x v="1555"/>
          </reference>
          <reference field="11" count="1" selected="0">
            <x v="5"/>
          </reference>
          <reference field="13" count="1" selected="0">
            <x v="4"/>
          </reference>
          <reference field="14" count="1" selected="0">
            <x v="4"/>
          </reference>
          <reference field="16" count="1" selected="0">
            <x v="1"/>
          </reference>
          <reference field="17" count="1">
            <x v="3"/>
          </reference>
          <reference field="31" count="1" selected="0">
            <x v="3"/>
          </reference>
        </references>
      </pivotArea>
    </format>
    <format dxfId="62881">
      <pivotArea dataOnly="0" labelOnly="1" outline="0" fieldPosition="0">
        <references count="9">
          <reference field="0" count="1" selected="0">
            <x v="1568"/>
          </reference>
          <reference field="5" count="1" selected="0">
            <x v="1680"/>
          </reference>
          <reference field="10" count="1" selected="0">
            <x v="1559"/>
          </reference>
          <reference field="11" count="1" selected="0">
            <x v="5"/>
          </reference>
          <reference field="13" count="1" selected="0">
            <x v="4"/>
          </reference>
          <reference field="14" count="1" selected="0">
            <x v="5"/>
          </reference>
          <reference field="16" count="1" selected="0">
            <x v="0"/>
          </reference>
          <reference field="17" count="1">
            <x v="6"/>
          </reference>
          <reference field="31" count="1" selected="0">
            <x v="3"/>
          </reference>
        </references>
      </pivotArea>
    </format>
    <format dxfId="62880">
      <pivotArea dataOnly="0" labelOnly="1" outline="0" fieldPosition="0">
        <references count="9">
          <reference field="0" count="1" selected="0">
            <x v="1569"/>
          </reference>
          <reference field="5" count="1" selected="0">
            <x v="1681"/>
          </reference>
          <reference field="10" count="1" selected="0">
            <x v="1560"/>
          </reference>
          <reference field="11" count="1" selected="0">
            <x v="5"/>
          </reference>
          <reference field="13" count="1" selected="0">
            <x v="4"/>
          </reference>
          <reference field="14" count="1" selected="0">
            <x v="5"/>
          </reference>
          <reference field="16" count="1" selected="0">
            <x v="1"/>
          </reference>
          <reference field="17" count="1">
            <x v="3"/>
          </reference>
          <reference field="31" count="1" selected="0">
            <x v="3"/>
          </reference>
        </references>
      </pivotArea>
    </format>
    <format dxfId="62879">
      <pivotArea dataOnly="0" labelOnly="1" outline="0" fieldPosition="0">
        <references count="9">
          <reference field="0" count="1" selected="0">
            <x v="1570"/>
          </reference>
          <reference field="5" count="1" selected="0">
            <x v="1682"/>
          </reference>
          <reference field="10" count="1" selected="0">
            <x v="1561"/>
          </reference>
          <reference field="11" count="1" selected="0">
            <x v="9"/>
          </reference>
          <reference field="13" count="1" selected="0">
            <x v="4"/>
          </reference>
          <reference field="14" count="1" selected="0">
            <x v="5"/>
          </reference>
          <reference field="16" count="1" selected="0">
            <x v="0"/>
          </reference>
          <reference field="17" count="1">
            <x v="6"/>
          </reference>
          <reference field="31" count="1" selected="0">
            <x v="3"/>
          </reference>
        </references>
      </pivotArea>
    </format>
    <format dxfId="62878">
      <pivotArea dataOnly="0" labelOnly="1" outline="0" fieldPosition="0">
        <references count="9">
          <reference field="0" count="1" selected="0">
            <x v="1572"/>
          </reference>
          <reference field="5" count="1" selected="0">
            <x v="1684"/>
          </reference>
          <reference field="10" count="1" selected="0">
            <x v="1563"/>
          </reference>
          <reference field="11" count="1" selected="0">
            <x v="9"/>
          </reference>
          <reference field="13" count="1" selected="0">
            <x v="4"/>
          </reference>
          <reference field="14" count="1" selected="0">
            <x v="5"/>
          </reference>
          <reference field="16" count="1" selected="0">
            <x v="1"/>
          </reference>
          <reference field="17" count="1">
            <x v="3"/>
          </reference>
          <reference field="31" count="1" selected="0">
            <x v="3"/>
          </reference>
        </references>
      </pivotArea>
    </format>
    <format dxfId="62877">
      <pivotArea dataOnly="0" labelOnly="1" outline="0" fieldPosition="0">
        <references count="9">
          <reference field="0" count="1" selected="0">
            <x v="1573"/>
          </reference>
          <reference field="5" count="1" selected="0">
            <x v="1685"/>
          </reference>
          <reference field="10" count="1" selected="0">
            <x v="1564"/>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876">
      <pivotArea dataOnly="0" labelOnly="1" outline="0" fieldPosition="0">
        <references count="9">
          <reference field="0" count="1" selected="0">
            <x v="1575"/>
          </reference>
          <reference field="5" count="1" selected="0">
            <x v="1687"/>
          </reference>
          <reference field="10" count="1" selected="0">
            <x v="1566"/>
          </reference>
          <reference field="11" count="1" selected="0">
            <x v="5"/>
          </reference>
          <reference field="13" count="1" selected="0">
            <x v="4"/>
          </reference>
          <reference field="14" count="1" selected="0">
            <x v="1"/>
          </reference>
          <reference field="16" count="1" selected="0">
            <x v="1"/>
          </reference>
          <reference field="17" count="1">
            <x v="1"/>
          </reference>
          <reference field="31" count="1" selected="0">
            <x v="3"/>
          </reference>
        </references>
      </pivotArea>
    </format>
    <format dxfId="62875">
      <pivotArea dataOnly="0" labelOnly="1" outline="0" fieldPosition="0">
        <references count="9">
          <reference field="0" count="1" selected="0">
            <x v="1576"/>
          </reference>
          <reference field="5" count="1" selected="0">
            <x v="1688"/>
          </reference>
          <reference field="10" count="1" selected="0">
            <x v="1567"/>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874">
      <pivotArea dataOnly="0" labelOnly="1" outline="0" fieldPosition="0">
        <references count="9">
          <reference field="0" count="1" selected="0">
            <x v="1582"/>
          </reference>
          <reference field="5" count="1" selected="0">
            <x v="1696"/>
          </reference>
          <reference field="10" count="1" selected="0">
            <x v="1573"/>
          </reference>
          <reference field="11" count="1" selected="0">
            <x v="3"/>
          </reference>
          <reference field="13" count="1" selected="0">
            <x v="2"/>
          </reference>
          <reference field="14" count="1" selected="0">
            <x v="1"/>
          </reference>
          <reference field="16" count="1" selected="0">
            <x v="1"/>
          </reference>
          <reference field="17" count="1">
            <x v="1"/>
          </reference>
          <reference field="31" count="1" selected="0">
            <x v="3"/>
          </reference>
        </references>
      </pivotArea>
    </format>
    <format dxfId="62873">
      <pivotArea dataOnly="0" labelOnly="1" outline="0" fieldPosition="0">
        <references count="9">
          <reference field="0" count="1" selected="0">
            <x v="1583"/>
          </reference>
          <reference field="5" count="1" selected="0">
            <x v="1697"/>
          </reference>
          <reference field="10" count="1" selected="0">
            <x v="1574"/>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872">
      <pivotArea dataOnly="0" labelOnly="1" outline="0" fieldPosition="0">
        <references count="9">
          <reference field="0" count="1" selected="0">
            <x v="1595"/>
          </reference>
          <reference field="5" count="1" selected="0">
            <x v="1714"/>
          </reference>
          <reference field="10" count="1" selected="0">
            <x v="1586"/>
          </reference>
          <reference field="11" count="1" selected="0">
            <x v="5"/>
          </reference>
          <reference field="13" count="1" selected="0">
            <x v="4"/>
          </reference>
          <reference field="14" count="1" selected="0">
            <x v="10"/>
          </reference>
          <reference field="16" count="1" selected="0">
            <x v="1"/>
          </reference>
          <reference field="17" count="1">
            <x v="7"/>
          </reference>
          <reference field="31" count="1" selected="0">
            <x v="3"/>
          </reference>
        </references>
      </pivotArea>
    </format>
    <format dxfId="62871">
      <pivotArea dataOnly="0" labelOnly="1" outline="0" fieldPosition="0">
        <references count="9">
          <reference field="0" count="1" selected="0">
            <x v="1610"/>
          </reference>
          <reference field="5" count="1" selected="0">
            <x v="1729"/>
          </reference>
          <reference field="10" count="1" selected="0">
            <x v="1599"/>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870">
      <pivotArea dataOnly="0" labelOnly="1" outline="0" fieldPosition="0">
        <references count="9">
          <reference field="0" count="1" selected="0">
            <x v="1614"/>
          </reference>
          <reference field="5" count="1" selected="0">
            <x v="1733"/>
          </reference>
          <reference field="10" count="1" selected="0">
            <x v="1603"/>
          </reference>
          <reference field="11" count="1" selected="0">
            <x v="5"/>
          </reference>
          <reference field="13" count="1" selected="0">
            <x v="4"/>
          </reference>
          <reference field="14" count="1" selected="0">
            <x v="1"/>
          </reference>
          <reference field="16" count="1" selected="0">
            <x v="1"/>
          </reference>
          <reference field="17" count="1">
            <x v="1"/>
          </reference>
          <reference field="31" count="1" selected="0">
            <x v="3"/>
          </reference>
        </references>
      </pivotArea>
    </format>
    <format dxfId="62869">
      <pivotArea dataOnly="0" labelOnly="1" outline="0" fieldPosition="0">
        <references count="9">
          <reference field="0" count="1" selected="0">
            <x v="1615"/>
          </reference>
          <reference field="5" count="1" selected="0">
            <x v="1734"/>
          </reference>
          <reference field="10" count="1" selected="0">
            <x v="1604"/>
          </reference>
          <reference field="11" count="1" selected="0">
            <x v="5"/>
          </reference>
          <reference field="13" count="1" selected="0">
            <x v="4"/>
          </reference>
          <reference field="14" count="1" selected="0">
            <x v="5"/>
          </reference>
          <reference field="16" count="1" selected="0">
            <x v="1"/>
          </reference>
          <reference field="17" count="1">
            <x v="3"/>
          </reference>
          <reference field="31" count="1" selected="0">
            <x v="3"/>
          </reference>
        </references>
      </pivotArea>
    </format>
    <format dxfId="62868">
      <pivotArea dataOnly="0" labelOnly="1" outline="0" fieldPosition="0">
        <references count="9">
          <reference field="0" count="1" selected="0">
            <x v="1616"/>
          </reference>
          <reference field="5" count="1" selected="0">
            <x v="1735"/>
          </reference>
          <reference field="10" count="1" selected="0">
            <x v="1605"/>
          </reference>
          <reference field="11" count="1" selected="0">
            <x v="5"/>
          </reference>
          <reference field="13" count="1" selected="0">
            <x v="4"/>
          </reference>
          <reference field="14" count="1" selected="0">
            <x v="8"/>
          </reference>
          <reference field="16" count="1" selected="0">
            <x v="0"/>
          </reference>
          <reference field="17" count="1">
            <x v="4"/>
          </reference>
          <reference field="31" count="1" selected="0">
            <x v="3"/>
          </reference>
        </references>
      </pivotArea>
    </format>
    <format dxfId="62867">
      <pivotArea dataOnly="0" labelOnly="1" outline="0" fieldPosition="0">
        <references count="9">
          <reference field="0" count="1" selected="0">
            <x v="1617"/>
          </reference>
          <reference field="5" count="1" selected="0">
            <x v="1736"/>
          </reference>
          <reference field="10" count="1" selected="0">
            <x v="1606"/>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866">
      <pivotArea dataOnly="0" labelOnly="1" outline="0" fieldPosition="0">
        <references count="9">
          <reference field="0" count="1" selected="0">
            <x v="1618"/>
          </reference>
          <reference field="5" count="1" selected="0">
            <x v="1737"/>
          </reference>
          <reference field="10" count="1" selected="0">
            <x v="40"/>
          </reference>
          <reference field="11" count="1" selected="0">
            <x v="5"/>
          </reference>
          <reference field="13" count="1" selected="0">
            <x v="4"/>
          </reference>
          <reference field="14" count="1" selected="0">
            <x v="1"/>
          </reference>
          <reference field="16" count="1" selected="0">
            <x v="1"/>
          </reference>
          <reference field="17" count="1">
            <x v="1"/>
          </reference>
          <reference field="31" count="1" selected="0">
            <x v="3"/>
          </reference>
        </references>
      </pivotArea>
    </format>
    <format dxfId="62865">
      <pivotArea dataOnly="0" labelOnly="1" outline="0" fieldPosition="0">
        <references count="9">
          <reference field="0" count="1" selected="0">
            <x v="1619"/>
          </reference>
          <reference field="5" count="1" selected="0">
            <x v="1738"/>
          </reference>
          <reference field="10" count="1" selected="0">
            <x v="1187"/>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864">
      <pivotArea dataOnly="0" labelOnly="1" outline="0" fieldPosition="0">
        <references count="9">
          <reference field="0" count="1" selected="0">
            <x v="1622"/>
          </reference>
          <reference field="5" count="1" selected="0">
            <x v="1741"/>
          </reference>
          <reference field="10" count="1" selected="0">
            <x v="1608"/>
          </reference>
          <reference field="11" count="1" selected="0">
            <x v="5"/>
          </reference>
          <reference field="13" count="1" selected="0">
            <x v="4"/>
          </reference>
          <reference field="14" count="1" selected="0">
            <x v="1"/>
          </reference>
          <reference field="16" count="1" selected="0">
            <x v="1"/>
          </reference>
          <reference field="17" count="1">
            <x v="1"/>
          </reference>
          <reference field="31" count="1" selected="0">
            <x v="3"/>
          </reference>
        </references>
      </pivotArea>
    </format>
    <format dxfId="62863">
      <pivotArea dataOnly="0" labelOnly="1" outline="0" fieldPosition="0">
        <references count="9">
          <reference field="0" count="1" selected="0">
            <x v="1624"/>
          </reference>
          <reference field="5" count="1" selected="0">
            <x v="1743"/>
          </reference>
          <reference field="10" count="1" selected="0">
            <x v="1610"/>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862">
      <pivotArea dataOnly="0" labelOnly="1" outline="0" fieldPosition="0">
        <references count="9">
          <reference field="0" count="1" selected="0">
            <x v="1625"/>
          </reference>
          <reference field="5" count="1" selected="0">
            <x v="1744"/>
          </reference>
          <reference field="10" count="1" selected="0">
            <x v="1611"/>
          </reference>
          <reference field="11" count="1" selected="0">
            <x v="5"/>
          </reference>
          <reference field="13" count="1" selected="0">
            <x v="4"/>
          </reference>
          <reference field="14" count="1" selected="0">
            <x v="1"/>
          </reference>
          <reference field="16" count="1" selected="0">
            <x v="1"/>
          </reference>
          <reference field="17" count="1">
            <x v="1"/>
          </reference>
          <reference field="31" count="1" selected="0">
            <x v="3"/>
          </reference>
        </references>
      </pivotArea>
    </format>
    <format dxfId="62861">
      <pivotArea dataOnly="0" labelOnly="1" outline="0" fieldPosition="0">
        <references count="9">
          <reference field="0" count="1" selected="0">
            <x v="1626"/>
          </reference>
          <reference field="5" count="1" selected="0">
            <x v="1745"/>
          </reference>
          <reference field="10" count="1" selected="0">
            <x v="1612"/>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860">
      <pivotArea dataOnly="0" labelOnly="1" outline="0" fieldPosition="0">
        <references count="9">
          <reference field="0" count="1" selected="0">
            <x v="1628"/>
          </reference>
          <reference field="5" count="1" selected="0">
            <x v="1747"/>
          </reference>
          <reference field="10" count="1" selected="0">
            <x v="1614"/>
          </reference>
          <reference field="11" count="1" selected="0">
            <x v="5"/>
          </reference>
          <reference field="13" count="1" selected="0">
            <x v="4"/>
          </reference>
          <reference field="14" count="1" selected="0">
            <x v="1"/>
          </reference>
          <reference field="16" count="1" selected="0">
            <x v="1"/>
          </reference>
          <reference field="17" count="1">
            <x v="1"/>
          </reference>
          <reference field="31" count="1" selected="0">
            <x v="3"/>
          </reference>
        </references>
      </pivotArea>
    </format>
    <format dxfId="62859">
      <pivotArea dataOnly="0" labelOnly="1" outline="0" fieldPosition="0">
        <references count="9">
          <reference field="0" count="1" selected="0">
            <x v="1629"/>
          </reference>
          <reference field="5" count="1" selected="0">
            <x v="1748"/>
          </reference>
          <reference field="10" count="1" selected="0">
            <x v="1615"/>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858">
      <pivotArea dataOnly="0" labelOnly="1" outline="0" fieldPosition="0">
        <references count="9">
          <reference field="0" count="1" selected="0">
            <x v="1632"/>
          </reference>
          <reference field="5" count="1" selected="0">
            <x v="1751"/>
          </reference>
          <reference field="10" count="1" selected="0">
            <x v="1618"/>
          </reference>
          <reference field="11" count="1" selected="0">
            <x v="5"/>
          </reference>
          <reference field="13" count="1" selected="0">
            <x v="4"/>
          </reference>
          <reference field="14" count="1" selected="0">
            <x v="1"/>
          </reference>
          <reference field="16" count="1" selected="0">
            <x v="0"/>
          </reference>
          <reference field="17" count="1">
            <x v="1"/>
          </reference>
          <reference field="31" count="1" selected="0">
            <x v="3"/>
          </reference>
        </references>
      </pivotArea>
    </format>
    <format dxfId="62857">
      <pivotArea dataOnly="0" labelOnly="1" outline="0" fieldPosition="0">
        <references count="9">
          <reference field="0" count="1" selected="0">
            <x v="1635"/>
          </reference>
          <reference field="5" count="1" selected="0">
            <x v="1754"/>
          </reference>
          <reference field="10" count="1" selected="0">
            <x v="1621"/>
          </reference>
          <reference field="11" count="1" selected="0">
            <x v="5"/>
          </reference>
          <reference field="13" count="1" selected="0">
            <x v="4"/>
          </reference>
          <reference field="14" count="1" selected="0">
            <x v="8"/>
          </reference>
          <reference field="16" count="1" selected="0">
            <x v="1"/>
          </reference>
          <reference field="17" count="1">
            <x v="2"/>
          </reference>
          <reference field="31" count="1" selected="0">
            <x v="3"/>
          </reference>
        </references>
      </pivotArea>
    </format>
    <format dxfId="62856">
      <pivotArea dataOnly="0" labelOnly="1" outline="0" fieldPosition="0">
        <references count="10">
          <reference field="0" count="1" selected="0">
            <x v="28"/>
          </reference>
          <reference field="5" count="1" selected="0">
            <x v="843"/>
          </reference>
          <reference field="10" count="1" selected="0">
            <x v="366"/>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839"/>
          </reference>
          <reference field="31" count="1" selected="0">
            <x v="0"/>
          </reference>
        </references>
      </pivotArea>
    </format>
    <format dxfId="62855">
      <pivotArea dataOnly="0" labelOnly="1" outline="0" fieldPosition="0">
        <references count="10">
          <reference field="0" count="1" selected="0">
            <x v="537"/>
          </reference>
          <reference field="5" count="1" selected="0">
            <x v="867"/>
          </reference>
          <reference field="10" count="1" selected="0">
            <x v="12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863"/>
          </reference>
          <reference field="31" count="1" selected="0">
            <x v="0"/>
          </reference>
        </references>
      </pivotArea>
    </format>
    <format dxfId="62854">
      <pivotArea dataOnly="0" labelOnly="1" outline="0" fieldPosition="0">
        <references count="10">
          <reference field="0" count="1" selected="0">
            <x v="861"/>
          </reference>
          <reference field="5" count="1" selected="0">
            <x v="882"/>
          </reference>
          <reference field="10" count="1" selected="0">
            <x v="859"/>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878"/>
          </reference>
          <reference field="31" count="1" selected="0">
            <x v="0"/>
          </reference>
        </references>
      </pivotArea>
    </format>
    <format dxfId="62853">
      <pivotArea dataOnly="0" labelOnly="1" outline="0" fieldPosition="0">
        <references count="10">
          <reference field="0" count="1" selected="0">
            <x v="1026"/>
          </reference>
          <reference field="5" count="1" selected="0">
            <x v="1047"/>
          </reference>
          <reference field="10" count="1" selected="0">
            <x v="1024"/>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044"/>
          </reference>
          <reference field="31" count="1" selected="0">
            <x v="0"/>
          </reference>
        </references>
      </pivotArea>
    </format>
    <format dxfId="62852">
      <pivotArea dataOnly="0" labelOnly="1" outline="0" fieldPosition="0">
        <references count="10">
          <reference field="0" count="1" selected="0">
            <x v="1045"/>
          </reference>
          <reference field="5" count="1" selected="0">
            <x v="1067"/>
          </reference>
          <reference field="10" count="1" selected="0">
            <x v="1043"/>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064"/>
          </reference>
          <reference field="31" count="1" selected="0">
            <x v="0"/>
          </reference>
        </references>
      </pivotArea>
    </format>
    <format dxfId="62851">
      <pivotArea dataOnly="0" labelOnly="1" outline="0" fieldPosition="0">
        <references count="10">
          <reference field="0" count="1" selected="0">
            <x v="1060"/>
          </reference>
          <reference field="5" count="1" selected="0">
            <x v="1090"/>
          </reference>
          <reference field="10" count="1" selected="0">
            <x v="1059"/>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087"/>
          </reference>
          <reference field="31" count="1" selected="0">
            <x v="0"/>
          </reference>
        </references>
      </pivotArea>
    </format>
    <format dxfId="62850">
      <pivotArea dataOnly="0" labelOnly="1" outline="0" fieldPosition="0">
        <references count="10">
          <reference field="0" count="1" selected="0">
            <x v="152"/>
          </reference>
          <reference field="5" count="1" selected="0">
            <x v="1054"/>
          </reference>
          <reference field="10" count="1" selected="0">
            <x v="62"/>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051"/>
          </reference>
          <reference field="31" count="1" selected="0">
            <x v="1"/>
          </reference>
        </references>
      </pivotArea>
    </format>
    <format dxfId="62849">
      <pivotArea dataOnly="0" labelOnly="1" outline="0" fieldPosition="0">
        <references count="10">
          <reference field="0" count="1" selected="0">
            <x v="265"/>
          </reference>
          <reference field="5" count="1" selected="0">
            <x v="641"/>
          </reference>
          <reference field="10" count="1" selected="0">
            <x v="639"/>
          </reference>
          <reference field="11" count="1" selected="0">
            <x v="2"/>
          </reference>
          <reference field="13" count="1" selected="0">
            <x v="4"/>
          </reference>
          <reference field="14" count="1" selected="0">
            <x v="2"/>
          </reference>
          <reference field="16" count="1" selected="0">
            <x v="0"/>
          </reference>
          <reference field="17" count="1" selected="0">
            <x v="4"/>
          </reference>
          <reference field="18" count="1">
            <x v="727"/>
          </reference>
          <reference field="31" count="1" selected="0">
            <x v="1"/>
          </reference>
        </references>
      </pivotArea>
    </format>
    <format dxfId="62848">
      <pivotArea dataOnly="0" labelOnly="1" outline="0" fieldPosition="0">
        <references count="10">
          <reference field="0" count="1" selected="0">
            <x v="575"/>
          </reference>
          <reference field="5" count="1" selected="0">
            <x v="432"/>
          </reference>
          <reference field="10" count="1" selected="0">
            <x v="716"/>
          </reference>
          <reference field="11" count="1" selected="0">
            <x v="3"/>
          </reference>
          <reference field="13" count="1" selected="0">
            <x v="2"/>
          </reference>
          <reference field="14" count="1" selected="0">
            <x v="6"/>
          </reference>
          <reference field="16" count="1" selected="0">
            <x v="1"/>
          </reference>
          <reference field="17" count="1" selected="0">
            <x v="5"/>
          </reference>
          <reference field="18" count="1">
            <x v="751"/>
          </reference>
          <reference field="31" count="1" selected="0">
            <x v="1"/>
          </reference>
        </references>
      </pivotArea>
    </format>
    <format dxfId="62847">
      <pivotArea dataOnly="0" labelOnly="1" outline="0" fieldPosition="0">
        <references count="10">
          <reference field="0" count="1" selected="0">
            <x v="593"/>
          </reference>
          <reference field="5" count="1" selected="0">
            <x v="1177"/>
          </reference>
          <reference field="10" count="1" selected="0">
            <x v="19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174"/>
          </reference>
          <reference field="31" count="1" selected="0">
            <x v="1"/>
          </reference>
        </references>
      </pivotArea>
    </format>
    <format dxfId="62846">
      <pivotArea dataOnly="0" labelOnly="1" outline="0" fieldPosition="0">
        <references count="10">
          <reference field="0" count="1" selected="0">
            <x v="901"/>
          </reference>
          <reference field="5" count="1" selected="0">
            <x v="1370"/>
          </reference>
          <reference field="10" count="1" selected="0">
            <x v="897"/>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366"/>
          </reference>
          <reference field="31" count="1" selected="0">
            <x v="1"/>
          </reference>
        </references>
      </pivotArea>
    </format>
    <format dxfId="62845">
      <pivotArea dataOnly="0" labelOnly="1" outline="0" fieldPosition="0">
        <references count="10">
          <reference field="0" count="1" selected="0">
            <x v="1020"/>
          </reference>
          <reference field="5" count="1" selected="0">
            <x v="1041"/>
          </reference>
          <reference field="10" count="1" selected="0">
            <x v="101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038"/>
          </reference>
          <reference field="31" count="1" selected="0">
            <x v="1"/>
          </reference>
        </references>
      </pivotArea>
    </format>
    <format dxfId="62844">
      <pivotArea dataOnly="0" labelOnly="1" outline="0" fieldPosition="0">
        <references count="10">
          <reference field="0" count="1" selected="0">
            <x v="1025"/>
          </reference>
          <reference field="5" count="1" selected="0">
            <x v="1046"/>
          </reference>
          <reference field="10" count="1" selected="0">
            <x v="1023"/>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043"/>
          </reference>
          <reference field="31" count="1" selected="0">
            <x v="1"/>
          </reference>
        </references>
      </pivotArea>
    </format>
    <format dxfId="62843">
      <pivotArea dataOnly="0" labelOnly="1" outline="0" fieldPosition="0">
        <references count="10">
          <reference field="0" count="1" selected="0">
            <x v="1028"/>
          </reference>
          <reference field="5" count="1" selected="0">
            <x v="1049"/>
          </reference>
          <reference field="10" count="1" selected="0">
            <x v="102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046"/>
          </reference>
          <reference field="31" count="1" selected="0">
            <x v="1"/>
          </reference>
        </references>
      </pivotArea>
    </format>
    <format dxfId="62842">
      <pivotArea dataOnly="0" labelOnly="1" outline="0" fieldPosition="0">
        <references count="10">
          <reference field="0" count="1" selected="0">
            <x v="1144"/>
          </reference>
          <reference field="5" count="1" selected="0">
            <x v="1190"/>
          </reference>
          <reference field="10" count="1" selected="0">
            <x v="1138"/>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x v="1187"/>
          </reference>
          <reference field="31" count="1" selected="0">
            <x v="1"/>
          </reference>
        </references>
      </pivotArea>
    </format>
    <format dxfId="62841">
      <pivotArea dataOnly="0" labelOnly="1" outline="0" fieldPosition="0">
        <references count="10">
          <reference field="0" count="1" selected="0">
            <x v="1145"/>
          </reference>
          <reference field="5" count="1" selected="0">
            <x v="1191"/>
          </reference>
          <reference field="10" count="1" selected="0">
            <x v="113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188"/>
          </reference>
          <reference field="31" count="1" selected="0">
            <x v="1"/>
          </reference>
        </references>
      </pivotArea>
    </format>
    <format dxfId="62840">
      <pivotArea dataOnly="0" labelOnly="1" outline="0" fieldPosition="0">
        <references count="10">
          <reference field="0" count="1" selected="0">
            <x v="1215"/>
          </reference>
          <reference field="5" count="1" selected="0">
            <x v="1269"/>
          </reference>
          <reference field="10" count="1" selected="0">
            <x v="1209"/>
          </reference>
          <reference field="11" count="1" selected="0">
            <x v="1"/>
          </reference>
          <reference field="13" count="1" selected="0">
            <x v="1"/>
          </reference>
          <reference field="14" count="1" selected="0">
            <x v="1"/>
          </reference>
          <reference field="16" count="1" selected="0">
            <x v="0"/>
          </reference>
          <reference field="17" count="1" selected="0">
            <x v="1"/>
          </reference>
          <reference field="18" count="1">
            <x v="1265"/>
          </reference>
          <reference field="31" count="1" selected="0">
            <x v="1"/>
          </reference>
        </references>
      </pivotArea>
    </format>
    <format dxfId="62839">
      <pivotArea dataOnly="0" labelOnly="1" outline="0" fieldPosition="0">
        <references count="10">
          <reference field="0" count="1" selected="0">
            <x v="1224"/>
          </reference>
          <reference field="5" count="1" selected="0">
            <x v="1278"/>
          </reference>
          <reference field="10" count="1" selected="0">
            <x v="1218"/>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274"/>
          </reference>
          <reference field="31" count="1" selected="0">
            <x v="1"/>
          </reference>
        </references>
      </pivotArea>
    </format>
    <format dxfId="62838">
      <pivotArea dataOnly="0" labelOnly="1" outline="0" fieldPosition="0">
        <references count="10">
          <reference field="0" count="1" selected="0">
            <x v="1239"/>
          </reference>
          <reference field="5" count="1" selected="0">
            <x v="1296"/>
          </reference>
          <reference field="10" count="1" selected="0">
            <x v="1232"/>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292"/>
          </reference>
          <reference field="31" count="1" selected="0">
            <x v="1"/>
          </reference>
        </references>
      </pivotArea>
    </format>
    <format dxfId="62837">
      <pivotArea dataOnly="0" labelOnly="1" outline="0" fieldPosition="0">
        <references count="10">
          <reference field="0" count="1" selected="0">
            <x v="1250"/>
          </reference>
          <reference field="5" count="1" selected="0">
            <x v="1307"/>
          </reference>
          <reference field="10" count="1" selected="0">
            <x v="1243"/>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303"/>
          </reference>
          <reference field="31" count="1" selected="0">
            <x v="1"/>
          </reference>
        </references>
      </pivotArea>
    </format>
    <format dxfId="62836">
      <pivotArea dataOnly="0" labelOnly="1" outline="0" fieldPosition="0">
        <references count="10">
          <reference field="0" count="1" selected="0">
            <x v="1252"/>
          </reference>
          <reference field="5" count="1" selected="0">
            <x v="1309"/>
          </reference>
          <reference field="10" count="1" selected="0">
            <x v="1245"/>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305"/>
          </reference>
          <reference field="31" count="1" selected="0">
            <x v="1"/>
          </reference>
        </references>
      </pivotArea>
    </format>
    <format dxfId="62835">
      <pivotArea dataOnly="0" labelOnly="1" outline="0" fieldPosition="0">
        <references count="10">
          <reference field="0" count="1" selected="0">
            <x v="1267"/>
          </reference>
          <reference field="5" count="1" selected="0">
            <x v="1324"/>
          </reference>
          <reference field="10" count="1" selected="0">
            <x v="126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320"/>
          </reference>
          <reference field="31" count="1" selected="0">
            <x v="1"/>
          </reference>
        </references>
      </pivotArea>
    </format>
    <format dxfId="62834">
      <pivotArea dataOnly="0" labelOnly="1" outline="0" fieldPosition="0">
        <references count="10">
          <reference field="0" count="1" selected="0">
            <x v="1269"/>
          </reference>
          <reference field="5" count="1" selected="0">
            <x v="1326"/>
          </reference>
          <reference field="10" count="1" selected="0">
            <x v="1262"/>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322"/>
          </reference>
          <reference field="31" count="1" selected="0">
            <x v="1"/>
          </reference>
        </references>
      </pivotArea>
    </format>
    <format dxfId="62833">
      <pivotArea dataOnly="0" labelOnly="1" outline="0" fieldPosition="0">
        <references count="10">
          <reference field="0" count="1" selected="0">
            <x v="1272"/>
          </reference>
          <reference field="5" count="1" selected="0">
            <x v="1329"/>
          </reference>
          <reference field="10" count="1" selected="0">
            <x v="1262"/>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325"/>
          </reference>
          <reference field="31" count="1" selected="0">
            <x v="1"/>
          </reference>
        </references>
      </pivotArea>
    </format>
    <format dxfId="62832">
      <pivotArea dataOnly="0" labelOnly="1" outline="0" fieldPosition="0">
        <references count="10">
          <reference field="0" count="1" selected="0">
            <x v="1280"/>
          </reference>
          <reference field="5" count="1" selected="0">
            <x v="1332"/>
          </reference>
          <reference field="10" count="1" selected="0">
            <x v="1272"/>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328"/>
          </reference>
          <reference field="31" count="1" selected="0">
            <x v="1"/>
          </reference>
        </references>
      </pivotArea>
    </format>
    <format dxfId="62831">
      <pivotArea dataOnly="0" labelOnly="1" outline="0" fieldPosition="0">
        <references count="10">
          <reference field="0" count="1" selected="0">
            <x v="1304"/>
          </reference>
          <reference field="5" count="1" selected="0">
            <x v="1372"/>
          </reference>
          <reference field="10" count="1" selected="0">
            <x v="1296"/>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368"/>
          </reference>
          <reference field="31" count="1" selected="0">
            <x v="1"/>
          </reference>
        </references>
      </pivotArea>
    </format>
    <format dxfId="62830">
      <pivotArea dataOnly="0" labelOnly="1" outline="0" fieldPosition="0">
        <references count="10">
          <reference field="0" count="1" selected="0">
            <x v="1306"/>
          </reference>
          <reference field="5" count="1" selected="0">
            <x v="1374"/>
          </reference>
          <reference field="10" count="1" selected="0">
            <x v="1297"/>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370"/>
          </reference>
          <reference field="31" count="1" selected="0">
            <x v="1"/>
          </reference>
        </references>
      </pivotArea>
    </format>
    <format dxfId="62829">
      <pivotArea dataOnly="0" labelOnly="1" outline="0" fieldPosition="0">
        <references count="10">
          <reference field="0" count="1" selected="0">
            <x v="1307"/>
          </reference>
          <reference field="5" count="1" selected="0">
            <x v="1375"/>
          </reference>
          <reference field="10" count="1" selected="0">
            <x v="1298"/>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371"/>
          </reference>
          <reference field="31" count="1" selected="0">
            <x v="1"/>
          </reference>
        </references>
      </pivotArea>
    </format>
    <format dxfId="62828">
      <pivotArea dataOnly="0" labelOnly="1" outline="0" fieldPosition="0">
        <references count="10">
          <reference field="0" count="1" selected="0">
            <x v="1308"/>
          </reference>
          <reference field="5" count="1" selected="0">
            <x v="1376"/>
          </reference>
          <reference field="10" count="1" selected="0">
            <x v="1299"/>
          </reference>
          <reference field="11" count="1" selected="0">
            <x v="4"/>
          </reference>
          <reference field="13" count="1" selected="0">
            <x v="3"/>
          </reference>
          <reference field="14" count="1" selected="0">
            <x v="1"/>
          </reference>
          <reference field="16" count="1" selected="0">
            <x v="1"/>
          </reference>
          <reference field="17" count="1" selected="0">
            <x v="1"/>
          </reference>
          <reference field="18" count="1">
            <x v="1372"/>
          </reference>
          <reference field="31" count="1" selected="0">
            <x v="1"/>
          </reference>
        </references>
      </pivotArea>
    </format>
    <format dxfId="62827">
      <pivotArea dataOnly="0" labelOnly="1" outline="0" fieldPosition="0">
        <references count="10">
          <reference field="0" count="1" selected="0">
            <x v="1309"/>
          </reference>
          <reference field="5" count="1" selected="0">
            <x v="1377"/>
          </reference>
          <reference field="10" count="1" selected="0">
            <x v="1300"/>
          </reference>
          <reference field="11" count="1" selected="0">
            <x v="4"/>
          </reference>
          <reference field="13" count="1" selected="0">
            <x v="3"/>
          </reference>
          <reference field="14" count="1" selected="0">
            <x v="1"/>
          </reference>
          <reference field="16" count="1" selected="0">
            <x v="1"/>
          </reference>
          <reference field="17" count="1" selected="0">
            <x v="1"/>
          </reference>
          <reference field="18" count="1">
            <x v="1373"/>
          </reference>
          <reference field="31" count="1" selected="0">
            <x v="1"/>
          </reference>
        </references>
      </pivotArea>
    </format>
    <format dxfId="62826">
      <pivotArea dataOnly="0" labelOnly="1" outline="0" fieldPosition="0">
        <references count="10">
          <reference field="0" count="1" selected="0">
            <x v="1"/>
          </reference>
          <reference field="5" count="1" selected="0">
            <x v="704"/>
          </reference>
          <reference field="10" count="1" selected="0">
            <x v="654"/>
          </reference>
          <reference field="11" count="1" selected="0">
            <x v="5"/>
          </reference>
          <reference field="13" count="1" selected="0">
            <x v="4"/>
          </reference>
          <reference field="14" count="1" selected="0">
            <x v="2"/>
          </reference>
          <reference field="16" count="1" selected="0">
            <x v="0"/>
          </reference>
          <reference field="17" count="1" selected="0">
            <x v="4"/>
          </reference>
          <reference field="18" count="1">
            <x v="754"/>
          </reference>
          <reference field="31" count="1" selected="0">
            <x v="2"/>
          </reference>
        </references>
      </pivotArea>
    </format>
    <format dxfId="62825">
      <pivotArea dataOnly="0" labelOnly="1" outline="0" fieldPosition="0">
        <references count="10">
          <reference field="0" count="1" selected="0">
            <x v="2"/>
          </reference>
          <reference field="5" count="1" selected="0">
            <x v="423"/>
          </reference>
          <reference field="10" count="1" selected="0">
            <x v="283"/>
          </reference>
          <reference field="11" count="1" selected="0">
            <x v="6"/>
          </reference>
          <reference field="13" count="1" selected="0">
            <x v="5"/>
          </reference>
          <reference field="14" count="1" selected="0">
            <x v="10"/>
          </reference>
          <reference field="16" count="1" selected="0">
            <x v="1"/>
          </reference>
          <reference field="17" count="1" selected="0">
            <x v="7"/>
          </reference>
          <reference field="18" count="1">
            <x v="793"/>
          </reference>
          <reference field="31" count="1" selected="0">
            <x v="2"/>
          </reference>
        </references>
      </pivotArea>
    </format>
    <format dxfId="62824">
      <pivotArea dataOnly="0" labelOnly="1" outline="0" fieldPosition="0">
        <references count="10">
          <reference field="0" count="1" selected="0">
            <x v="89"/>
          </reference>
          <reference field="5" count="1" selected="0">
            <x v="687"/>
          </reference>
          <reference field="10" count="1" selected="0">
            <x v="632"/>
          </reference>
          <reference field="11" count="1" selected="0">
            <x v="1"/>
          </reference>
          <reference field="13" count="1" selected="0">
            <x v="1"/>
          </reference>
          <reference field="14" count="1" selected="0">
            <x v="4"/>
          </reference>
          <reference field="16" count="1" selected="0">
            <x v="0"/>
          </reference>
          <reference field="17" count="1" selected="0">
            <x v="6"/>
          </reference>
          <reference field="18" count="1">
            <x v="796"/>
          </reference>
          <reference field="31" count="1" selected="0">
            <x v="2"/>
          </reference>
        </references>
      </pivotArea>
    </format>
    <format dxfId="62823">
      <pivotArea dataOnly="0" labelOnly="1" outline="0" fieldPosition="0">
        <references count="10">
          <reference field="0" count="1" selected="0">
            <x v="509"/>
          </reference>
          <reference field="5" count="1" selected="0">
            <x v="313"/>
          </reference>
          <reference field="10" count="1" selected="0">
            <x v="464"/>
          </reference>
          <reference field="11" count="1" selected="0">
            <x v="3"/>
          </reference>
          <reference field="13" count="1" selected="0">
            <x v="2"/>
          </reference>
          <reference field="14" count="1" selected="0">
            <x v="9"/>
          </reference>
          <reference field="16" count="1" selected="0">
            <x v="1"/>
          </reference>
          <reference field="17" count="1" selected="0">
            <x v="7"/>
          </reference>
          <reference field="18" count="1">
            <x v="776"/>
          </reference>
          <reference field="31" count="1" selected="0">
            <x v="2"/>
          </reference>
        </references>
      </pivotArea>
    </format>
    <format dxfId="62822">
      <pivotArea dataOnly="0" labelOnly="1" outline="0" fieldPosition="0">
        <references count="10">
          <reference field="0" count="1" selected="0">
            <x v="581"/>
          </reference>
          <reference field="5" count="1" selected="0">
            <x v="1359"/>
          </reference>
          <reference field="10" count="1" selected="0">
            <x v="8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55"/>
          </reference>
          <reference field="31" count="1" selected="0">
            <x v="2"/>
          </reference>
        </references>
      </pivotArea>
    </format>
    <format dxfId="62821">
      <pivotArea dataOnly="0" labelOnly="1" outline="0" fieldPosition="0">
        <references count="10">
          <reference field="0" count="1" selected="0">
            <x v="615"/>
          </reference>
          <reference field="5" count="1" selected="0">
            <x v="551"/>
          </reference>
          <reference field="10" count="1" selected="0">
            <x v="245"/>
          </reference>
          <reference field="11" count="1" selected="0">
            <x v="6"/>
          </reference>
          <reference field="13" count="1" selected="0">
            <x v="5"/>
          </reference>
          <reference field="14" count="1" selected="0">
            <x v="6"/>
          </reference>
          <reference field="16" count="1" selected="0">
            <x v="1"/>
          </reference>
          <reference field="17" count="1" selected="0">
            <x v="5"/>
          </reference>
          <reference field="18" count="1">
            <x v="764"/>
          </reference>
          <reference field="31" count="1" selected="0">
            <x v="2"/>
          </reference>
        </references>
      </pivotArea>
    </format>
    <format dxfId="62820">
      <pivotArea dataOnly="0" labelOnly="1" outline="0" fieldPosition="0">
        <references count="10">
          <reference field="0" count="1" selected="0">
            <x v="664"/>
          </reference>
          <reference field="5" count="1" selected="0">
            <x v="1431"/>
          </reference>
          <reference field="10" count="1" selected="0">
            <x v="30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27"/>
          </reference>
          <reference field="31" count="1" selected="0">
            <x v="2"/>
          </reference>
        </references>
      </pivotArea>
    </format>
    <format dxfId="62819">
      <pivotArea dataOnly="0" labelOnly="1" outline="0" fieldPosition="0">
        <references count="10">
          <reference field="0" count="1" selected="0">
            <x v="666"/>
          </reference>
          <reference field="5" count="1" selected="0">
            <x v="1291"/>
          </reference>
          <reference field="10" count="1" selected="0">
            <x v="32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287"/>
          </reference>
          <reference field="31" count="1" selected="0">
            <x v="2"/>
          </reference>
        </references>
      </pivotArea>
    </format>
    <format dxfId="62818">
      <pivotArea dataOnly="0" labelOnly="1" outline="0" fieldPosition="0">
        <references count="10">
          <reference field="0" count="1" selected="0">
            <x v="703"/>
          </reference>
          <reference field="5" count="1" selected="0">
            <x v="668"/>
          </reference>
          <reference field="10" count="1" selected="0">
            <x v="342"/>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778"/>
          </reference>
          <reference field="31" count="1" selected="0">
            <x v="2"/>
          </reference>
        </references>
      </pivotArea>
    </format>
    <format dxfId="62817">
      <pivotArea dataOnly="0" labelOnly="1" outline="0" fieldPosition="0">
        <references count="10">
          <reference field="0" count="1" selected="0">
            <x v="717"/>
          </reference>
          <reference field="5" count="1" selected="0">
            <x v="1362"/>
          </reference>
          <reference field="10" count="1" selected="0">
            <x v="250"/>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358"/>
          </reference>
          <reference field="31" count="1" selected="0">
            <x v="2"/>
          </reference>
        </references>
      </pivotArea>
    </format>
    <format dxfId="62816">
      <pivotArea dataOnly="0" labelOnly="1" outline="0" fieldPosition="0">
        <references count="10">
          <reference field="0" count="1" selected="0">
            <x v="727"/>
          </reference>
          <reference field="5" count="1" selected="0">
            <x v="1364"/>
          </reference>
          <reference field="10" count="1" selected="0">
            <x v="714"/>
          </reference>
          <reference field="11" count="1" selected="0">
            <x v="3"/>
          </reference>
          <reference field="13" count="1" selected="0">
            <x v="2"/>
          </reference>
          <reference field="14" count="1" selected="0">
            <x v="2"/>
          </reference>
          <reference field="16" count="1" selected="0">
            <x v="1"/>
          </reference>
          <reference field="17" count="1" selected="0">
            <x v="2"/>
          </reference>
          <reference field="18" count="1">
            <x v="1360"/>
          </reference>
          <reference field="31" count="1" selected="0">
            <x v="2"/>
          </reference>
        </references>
      </pivotArea>
    </format>
    <format dxfId="62815">
      <pivotArea dataOnly="0" labelOnly="1" outline="0" fieldPosition="0">
        <references count="10">
          <reference field="0" count="1" selected="0">
            <x v="739"/>
          </reference>
          <reference field="5" count="1" selected="0">
            <x v="1432"/>
          </reference>
          <reference field="10" count="1" selected="0">
            <x v="31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28"/>
          </reference>
          <reference field="31" count="1" selected="0">
            <x v="2"/>
          </reference>
        </references>
      </pivotArea>
    </format>
    <format dxfId="62814">
      <pivotArea dataOnly="0" labelOnly="1" outline="0" fieldPosition="0">
        <references count="10">
          <reference field="0" count="1" selected="0">
            <x v="769"/>
          </reference>
          <reference field="5" count="1" selected="0">
            <x v="765"/>
          </reference>
          <reference field="10" count="1" selected="0">
            <x v="177"/>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788"/>
          </reference>
          <reference field="31" count="1" selected="0">
            <x v="2"/>
          </reference>
        </references>
      </pivotArea>
    </format>
    <format dxfId="62813">
      <pivotArea dataOnly="0" labelOnly="1" outline="0" fieldPosition="0">
        <references count="10">
          <reference field="0" count="1" selected="0">
            <x v="776"/>
          </reference>
          <reference field="5" count="1" selected="0">
            <x v="1433"/>
          </reference>
          <reference field="10" count="1" selected="0">
            <x v="35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29"/>
          </reference>
          <reference field="31" count="1" selected="0">
            <x v="2"/>
          </reference>
        </references>
      </pivotArea>
    </format>
    <format dxfId="62812">
      <pivotArea dataOnly="0" labelOnly="1" outline="0" fieldPosition="0">
        <references count="10">
          <reference field="0" count="1" selected="0">
            <x v="777"/>
          </reference>
          <reference field="5" count="1" selected="0">
            <x v="1434"/>
          </reference>
          <reference field="10" count="1" selected="0">
            <x v="36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30"/>
          </reference>
          <reference field="31" count="1" selected="0">
            <x v="2"/>
          </reference>
        </references>
      </pivotArea>
    </format>
    <format dxfId="62811">
      <pivotArea dataOnly="0" labelOnly="1" outline="0" fieldPosition="0">
        <references count="10">
          <reference field="0" count="1" selected="0">
            <x v="804"/>
          </reference>
          <reference field="5" count="1" selected="0">
            <x v="807"/>
          </reference>
          <reference field="10" count="1" selected="0">
            <x v="808"/>
          </reference>
          <reference field="11" count="1" selected="0">
            <x v="6"/>
          </reference>
          <reference field="13" count="1" selected="0">
            <x v="5"/>
          </reference>
          <reference field="14" count="1" selected="0">
            <x v="6"/>
          </reference>
          <reference field="16" count="1" selected="0">
            <x v="1"/>
          </reference>
          <reference field="17" count="1" selected="0">
            <x v="5"/>
          </reference>
          <reference field="18" count="1">
            <x v="792"/>
          </reference>
          <reference field="31" count="1" selected="0">
            <x v="2"/>
          </reference>
        </references>
      </pivotArea>
    </format>
    <format dxfId="62810">
      <pivotArea dataOnly="0" labelOnly="1" outline="0" fieldPosition="0">
        <references count="10">
          <reference field="0" count="1" selected="0">
            <x v="816"/>
          </reference>
          <reference field="5" count="1" selected="0">
            <x v="820"/>
          </reference>
          <reference field="10" count="1" selected="0">
            <x v="357"/>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794"/>
          </reference>
          <reference field="31" count="1" selected="0">
            <x v="2"/>
          </reference>
        </references>
      </pivotArea>
    </format>
    <format dxfId="62809">
      <pivotArea dataOnly="0" labelOnly="1" outline="0" fieldPosition="0">
        <references count="10">
          <reference field="0" count="1" selected="0">
            <x v="817"/>
          </reference>
          <reference field="5" count="1" selected="0">
            <x v="821"/>
          </reference>
          <reference field="10" count="1" selected="0">
            <x v="395"/>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795"/>
          </reference>
          <reference field="31" count="1" selected="0">
            <x v="2"/>
          </reference>
        </references>
      </pivotArea>
    </format>
    <format dxfId="62808">
      <pivotArea dataOnly="0" labelOnly="1" outline="0" fieldPosition="0">
        <references count="10">
          <reference field="0" count="1" selected="0">
            <x v="822"/>
          </reference>
          <reference field="5" count="1" selected="0">
            <x v="829"/>
          </reference>
          <reference field="10" count="1" selected="0">
            <x v="251"/>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797"/>
          </reference>
          <reference field="31" count="1" selected="0">
            <x v="2"/>
          </reference>
        </references>
      </pivotArea>
    </format>
    <format dxfId="62807">
      <pivotArea dataOnly="0" labelOnly="1" outline="0" fieldPosition="0">
        <references count="10">
          <reference field="0" count="1" selected="0">
            <x v="846"/>
          </reference>
          <reference field="5" count="1" selected="0">
            <x v="1214"/>
          </reference>
          <reference field="10" count="1" selected="0">
            <x v="843"/>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210"/>
          </reference>
          <reference field="31" count="1" selected="0">
            <x v="2"/>
          </reference>
        </references>
      </pivotArea>
    </format>
    <format dxfId="62806">
      <pivotArea dataOnly="0" labelOnly="1" outline="0" fieldPosition="0">
        <references count="10">
          <reference field="0" count="1" selected="0">
            <x v="860"/>
          </reference>
          <reference field="5" count="1" selected="0">
            <x v="1435"/>
          </reference>
          <reference field="10" count="1" selected="0">
            <x v="85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31"/>
          </reference>
          <reference field="31" count="1" selected="0">
            <x v="2"/>
          </reference>
        </references>
      </pivotArea>
    </format>
    <format dxfId="62805">
      <pivotArea dataOnly="0" labelOnly="1" outline="0" fieldPosition="0">
        <references count="10">
          <reference field="0" count="1" selected="0">
            <x v="875"/>
          </reference>
          <reference field="5" count="1" selected="0">
            <x v="1366"/>
          </reference>
          <reference field="10" count="1" selected="0">
            <x v="872"/>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362"/>
          </reference>
          <reference field="31" count="1" selected="0">
            <x v="2"/>
          </reference>
        </references>
      </pivotArea>
    </format>
    <format dxfId="62804">
      <pivotArea dataOnly="0" labelOnly="1" outline="0" fieldPosition="0">
        <references count="10">
          <reference field="0" count="1" selected="0">
            <x v="878"/>
          </reference>
          <reference field="5" count="1" selected="0">
            <x v="1367"/>
          </reference>
          <reference field="10" count="1" selected="0">
            <x v="875"/>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363"/>
          </reference>
          <reference field="31" count="1" selected="0">
            <x v="2"/>
          </reference>
        </references>
      </pivotArea>
    </format>
    <format dxfId="62803">
      <pivotArea dataOnly="0" labelOnly="1" outline="0" fieldPosition="0">
        <references count="10">
          <reference field="0" count="1" selected="0">
            <x v="922"/>
          </reference>
          <reference field="5" count="1" selected="0">
            <x v="943"/>
          </reference>
          <reference field="10" count="1" selected="0">
            <x v="91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939"/>
          </reference>
          <reference field="31" count="1" selected="0">
            <x v="2"/>
          </reference>
        </references>
      </pivotArea>
    </format>
    <format dxfId="62802">
      <pivotArea dataOnly="0" labelOnly="1" outline="0" fieldPosition="0">
        <references count="10">
          <reference field="0" count="1" selected="0">
            <x v="930"/>
          </reference>
          <reference field="5" count="1" selected="0">
            <x v="951"/>
          </reference>
          <reference field="10" count="1" selected="0">
            <x v="92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947"/>
          </reference>
          <reference field="31" count="1" selected="0">
            <x v="2"/>
          </reference>
        </references>
      </pivotArea>
    </format>
    <format dxfId="62801">
      <pivotArea dataOnly="0" labelOnly="1" outline="0" fieldPosition="0">
        <references count="10">
          <reference field="0" count="1" selected="0">
            <x v="933"/>
          </reference>
          <reference field="5" count="1" selected="0">
            <x v="954"/>
          </reference>
          <reference field="10" count="1" selected="0">
            <x v="92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950"/>
          </reference>
          <reference field="31" count="1" selected="0">
            <x v="2"/>
          </reference>
        </references>
      </pivotArea>
    </format>
    <format dxfId="62800">
      <pivotArea dataOnly="0" labelOnly="1" outline="0" fieldPosition="0">
        <references count="10">
          <reference field="0" count="1" selected="0">
            <x v="942"/>
          </reference>
          <reference field="5" count="1" selected="0">
            <x v="962"/>
          </reference>
          <reference field="10" count="1" selected="0">
            <x v="93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959"/>
          </reference>
          <reference field="31" count="1" selected="0">
            <x v="2"/>
          </reference>
        </references>
      </pivotArea>
    </format>
    <format dxfId="62799">
      <pivotArea dataOnly="0" labelOnly="1" outline="0" fieldPosition="0">
        <references count="10">
          <reference field="0" count="1" selected="0">
            <x v="944"/>
          </reference>
          <reference field="5" count="1" selected="0">
            <x v="964"/>
          </reference>
          <reference field="10" count="1" selected="0">
            <x v="940"/>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x v="961"/>
          </reference>
          <reference field="31" count="1" selected="0">
            <x v="2"/>
          </reference>
        </references>
      </pivotArea>
    </format>
    <format dxfId="62798">
      <pivotArea dataOnly="0" labelOnly="1" outline="0" fieldPosition="0">
        <references count="10">
          <reference field="0" count="1" selected="0">
            <x v="945"/>
          </reference>
          <reference field="5" count="1" selected="0">
            <x v="965"/>
          </reference>
          <reference field="10" count="1" selected="0">
            <x v="94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962"/>
          </reference>
          <reference field="31" count="1" selected="0">
            <x v="2"/>
          </reference>
        </references>
      </pivotArea>
    </format>
    <format dxfId="62797">
      <pivotArea dataOnly="0" labelOnly="1" outline="0" fieldPosition="0">
        <references count="10">
          <reference field="0" count="1" selected="0">
            <x v="953"/>
          </reference>
          <reference field="5" count="1" selected="0">
            <x v="974"/>
          </reference>
          <reference field="10" count="1" selected="0">
            <x v="951"/>
          </reference>
          <reference field="11" count="1" selected="0">
            <x v="5"/>
          </reference>
          <reference field="13" count="1" selected="0">
            <x v="4"/>
          </reference>
          <reference field="14" count="1" selected="0">
            <x v="0"/>
          </reference>
          <reference field="16" count="1" selected="0">
            <x v="1"/>
          </reference>
          <reference field="17" count="1" selected="0">
            <x v="3"/>
          </reference>
          <reference field="18" count="1">
            <x v="971"/>
          </reference>
          <reference field="31" count="1" selected="0">
            <x v="2"/>
          </reference>
        </references>
      </pivotArea>
    </format>
    <format dxfId="62796">
      <pivotArea dataOnly="0" labelOnly="1" outline="0" fieldPosition="0">
        <references count="10">
          <reference field="0" count="1" selected="0">
            <x v="961"/>
          </reference>
          <reference field="5" count="1" selected="0">
            <x v="982"/>
          </reference>
          <reference field="10" count="1" selected="0">
            <x v="95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979"/>
          </reference>
          <reference field="31" count="1" selected="0">
            <x v="2"/>
          </reference>
        </references>
      </pivotArea>
    </format>
    <format dxfId="62795">
      <pivotArea dataOnly="0" labelOnly="1" outline="0" fieldPosition="0">
        <references count="10">
          <reference field="0" count="1" selected="0">
            <x v="970"/>
          </reference>
          <reference field="5" count="1" selected="0">
            <x v="991"/>
          </reference>
          <reference field="10" count="1" selected="0">
            <x v="96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988"/>
          </reference>
          <reference field="31" count="1" selected="0">
            <x v="2"/>
          </reference>
        </references>
      </pivotArea>
    </format>
    <format dxfId="62794">
      <pivotArea dataOnly="0" labelOnly="1" outline="0" fieldPosition="0">
        <references count="10">
          <reference field="0" count="1" selected="0">
            <x v="971"/>
          </reference>
          <reference field="5" count="1" selected="0">
            <x v="992"/>
          </reference>
          <reference field="10" count="1" selected="0">
            <x v="96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989"/>
          </reference>
          <reference field="31" count="1" selected="0">
            <x v="2"/>
          </reference>
        </references>
      </pivotArea>
    </format>
    <format dxfId="62793">
      <pivotArea dataOnly="0" labelOnly="1" outline="0" fieldPosition="0">
        <references count="10">
          <reference field="0" count="1" selected="0">
            <x v="985"/>
          </reference>
          <reference field="5" count="1" selected="0">
            <x v="1006"/>
          </reference>
          <reference field="10" count="1" selected="0">
            <x v="983"/>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003"/>
          </reference>
          <reference field="31" count="1" selected="0">
            <x v="2"/>
          </reference>
        </references>
      </pivotArea>
    </format>
    <format dxfId="62792">
      <pivotArea dataOnly="0" labelOnly="1" outline="0" fieldPosition="0">
        <references count="10">
          <reference field="0" count="1" selected="0">
            <x v="987"/>
          </reference>
          <reference field="5" count="1" selected="0">
            <x v="1008"/>
          </reference>
          <reference field="10" count="1" selected="0">
            <x v="985"/>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005"/>
          </reference>
          <reference field="31" count="1" selected="0">
            <x v="2"/>
          </reference>
        </references>
      </pivotArea>
    </format>
    <format dxfId="62791">
      <pivotArea dataOnly="0" labelOnly="1" outline="0" fieldPosition="0">
        <references count="10">
          <reference field="0" count="1" selected="0">
            <x v="989"/>
          </reference>
          <reference field="5" count="1" selected="0">
            <x v="1010"/>
          </reference>
          <reference field="10" count="1" selected="0">
            <x v="987"/>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007"/>
          </reference>
          <reference field="31" count="1" selected="0">
            <x v="2"/>
          </reference>
        </references>
      </pivotArea>
    </format>
    <format dxfId="62790">
      <pivotArea dataOnly="0" labelOnly="1" outline="0" fieldPosition="0">
        <references count="10">
          <reference field="0" count="1" selected="0">
            <x v="992"/>
          </reference>
          <reference field="5" count="1" selected="0">
            <x v="1013"/>
          </reference>
          <reference field="10" count="1" selected="0">
            <x v="990"/>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010"/>
          </reference>
          <reference field="31" count="1" selected="0">
            <x v="2"/>
          </reference>
        </references>
      </pivotArea>
    </format>
    <format dxfId="62789">
      <pivotArea dataOnly="0" labelOnly="1" outline="0" fieldPosition="0">
        <references count="10">
          <reference field="0" count="1" selected="0">
            <x v="996"/>
          </reference>
          <reference field="5" count="1" selected="0">
            <x v="1017"/>
          </reference>
          <reference field="10" count="1" selected="0">
            <x v="99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014"/>
          </reference>
          <reference field="31" count="1" selected="0">
            <x v="2"/>
          </reference>
        </references>
      </pivotArea>
    </format>
    <format dxfId="62788">
      <pivotArea dataOnly="0" labelOnly="1" outline="0" fieldPosition="0">
        <references count="10">
          <reference field="0" count="1" selected="0">
            <x v="1005"/>
          </reference>
          <reference field="5" count="1" selected="0">
            <x v="1026"/>
          </reference>
          <reference field="10" count="1" selected="0">
            <x v="100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023"/>
          </reference>
          <reference field="31" count="1" selected="0">
            <x v="2"/>
          </reference>
        </references>
      </pivotArea>
    </format>
    <format dxfId="62787">
      <pivotArea dataOnly="0" labelOnly="1" outline="0" fieldPosition="0">
        <references count="10">
          <reference field="0" count="1" selected="0">
            <x v="1033"/>
          </reference>
          <reference field="5" count="1" selected="0">
            <x v="1055"/>
          </reference>
          <reference field="10" count="1" selected="0">
            <x v="1031"/>
          </reference>
          <reference field="11" count="1" selected="0">
            <x v="4"/>
          </reference>
          <reference field="13" count="1" selected="0">
            <x v="3"/>
          </reference>
          <reference field="14" count="1" selected="0">
            <x v="4"/>
          </reference>
          <reference field="16" count="1" selected="0">
            <x v="1"/>
          </reference>
          <reference field="17" count="1" selected="0">
            <x v="3"/>
          </reference>
          <reference field="18" count="1">
            <x v="1052"/>
          </reference>
          <reference field="31" count="1" selected="0">
            <x v="2"/>
          </reference>
        </references>
      </pivotArea>
    </format>
    <format dxfId="62786">
      <pivotArea dataOnly="0" labelOnly="1" outline="0" fieldPosition="0">
        <references count="10">
          <reference field="0" count="1" selected="0">
            <x v="1043"/>
          </reference>
          <reference field="5" count="1" selected="0">
            <x v="1065"/>
          </reference>
          <reference field="10" count="1" selected="0">
            <x v="104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062"/>
          </reference>
          <reference field="31" count="1" selected="0">
            <x v="2"/>
          </reference>
        </references>
      </pivotArea>
    </format>
    <format dxfId="62785">
      <pivotArea dataOnly="0" labelOnly="1" outline="0" fieldPosition="0">
        <references count="10">
          <reference field="0" count="1" selected="0">
            <x v="1056"/>
          </reference>
          <reference field="5" count="1" selected="0">
            <x v="1474"/>
          </reference>
          <reference field="10" count="1" selected="0">
            <x v="1055"/>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470"/>
          </reference>
          <reference field="31" count="1" selected="0">
            <x v="2"/>
          </reference>
        </references>
      </pivotArea>
    </format>
    <format dxfId="62784">
      <pivotArea dataOnly="0" labelOnly="1" outline="0" fieldPosition="0">
        <references count="10">
          <reference field="0" count="1" selected="0">
            <x v="1083"/>
          </reference>
          <reference field="5" count="1" selected="0">
            <x v="1113"/>
          </reference>
          <reference field="10" count="1" selected="0">
            <x v="108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110"/>
          </reference>
          <reference field="31" count="1" selected="0">
            <x v="2"/>
          </reference>
        </references>
      </pivotArea>
    </format>
    <format dxfId="62783">
      <pivotArea dataOnly="0" labelOnly="1" outline="0" fieldPosition="0">
        <references count="10">
          <reference field="0" count="1" selected="0">
            <x v="1097"/>
          </reference>
          <reference field="5" count="1" selected="0">
            <x v="1127"/>
          </reference>
          <reference field="10" count="1" selected="0">
            <x v="109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124"/>
          </reference>
          <reference field="31" count="1" selected="0">
            <x v="2"/>
          </reference>
        </references>
      </pivotArea>
    </format>
    <format dxfId="62782">
      <pivotArea dataOnly="0" labelOnly="1" outline="0" fieldPosition="0">
        <references count="10">
          <reference field="0" count="1" selected="0">
            <x v="1098"/>
          </reference>
          <reference field="5" count="1" selected="0">
            <x v="1128"/>
          </reference>
          <reference field="10" count="1" selected="0">
            <x v="1097"/>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125"/>
          </reference>
          <reference field="31" count="1" selected="0">
            <x v="2"/>
          </reference>
        </references>
      </pivotArea>
    </format>
    <format dxfId="62781">
      <pivotArea dataOnly="0" labelOnly="1" outline="0" fieldPosition="0">
        <references count="10">
          <reference field="0" count="1" selected="0">
            <x v="1102"/>
          </reference>
          <reference field="5" count="1" selected="0">
            <x v="1132"/>
          </reference>
          <reference field="10" count="1" selected="0">
            <x v="110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129"/>
          </reference>
          <reference field="31" count="1" selected="0">
            <x v="2"/>
          </reference>
        </references>
      </pivotArea>
    </format>
    <format dxfId="62780">
      <pivotArea dataOnly="0" labelOnly="1" outline="0" fieldPosition="0">
        <references count="10">
          <reference field="0" count="1" selected="0">
            <x v="1112"/>
          </reference>
          <reference field="5" count="1" selected="0">
            <x v="1142"/>
          </reference>
          <reference field="10" count="1" selected="0">
            <x v="110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139"/>
          </reference>
          <reference field="31" count="1" selected="0">
            <x v="2"/>
          </reference>
        </references>
      </pivotArea>
    </format>
    <format dxfId="62779">
      <pivotArea dataOnly="0" labelOnly="1" outline="0" fieldPosition="0">
        <references count="10">
          <reference field="0" count="1" selected="0">
            <x v="1121"/>
          </reference>
          <reference field="5" count="1" selected="0">
            <x v="1151"/>
          </reference>
          <reference field="10" count="1" selected="0">
            <x v="111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148"/>
          </reference>
          <reference field="31" count="1" selected="0">
            <x v="2"/>
          </reference>
        </references>
      </pivotArea>
    </format>
    <format dxfId="62778">
      <pivotArea dataOnly="0" labelOnly="1" outline="0" fieldPosition="0">
        <references count="10">
          <reference field="0" count="1" selected="0">
            <x v="1122"/>
          </reference>
          <reference field="5" count="1" selected="0">
            <x v="1152"/>
          </reference>
          <reference field="10" count="1" selected="0">
            <x v="1119"/>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x v="1149"/>
          </reference>
          <reference field="31" count="1" selected="0">
            <x v="2"/>
          </reference>
        </references>
      </pivotArea>
    </format>
    <format dxfId="62777">
      <pivotArea dataOnly="0" labelOnly="1" outline="0" fieldPosition="0">
        <references count="10">
          <reference field="0" count="1" selected="0">
            <x v="1124"/>
          </reference>
          <reference field="5" count="1" selected="0">
            <x v="1154"/>
          </reference>
          <reference field="10" count="1" selected="0">
            <x v="112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151"/>
          </reference>
          <reference field="31" count="1" selected="0">
            <x v="2"/>
          </reference>
        </references>
      </pivotArea>
    </format>
    <format dxfId="62776">
      <pivotArea dataOnly="0" labelOnly="1" outline="0" fieldPosition="0">
        <references count="10">
          <reference field="0" count="1" selected="0">
            <x v="1125"/>
          </reference>
          <reference field="5" count="1" selected="0">
            <x v="1155"/>
          </reference>
          <reference field="10" count="1" selected="0">
            <x v="1122"/>
          </reference>
          <reference field="11" count="1" selected="0">
            <x v="4"/>
          </reference>
          <reference field="13" count="1" selected="0">
            <x v="3"/>
          </reference>
          <reference field="14" count="1" selected="0">
            <x v="5"/>
          </reference>
          <reference field="16" count="1" selected="0">
            <x v="1"/>
          </reference>
          <reference field="17" count="1" selected="0">
            <x v="3"/>
          </reference>
          <reference field="18" count="1">
            <x v="1152"/>
          </reference>
          <reference field="31" count="1" selected="0">
            <x v="2"/>
          </reference>
        </references>
      </pivotArea>
    </format>
    <format dxfId="62775">
      <pivotArea dataOnly="0" labelOnly="1" outline="0" fieldPosition="0">
        <references count="10">
          <reference field="0" count="1" selected="0">
            <x v="1158"/>
          </reference>
          <reference field="5" count="1" selected="0">
            <x v="1204"/>
          </reference>
          <reference field="10" count="1" selected="0">
            <x v="1152"/>
          </reference>
          <reference field="11" count="1" selected="0">
            <x v="1"/>
          </reference>
          <reference field="13" count="1" selected="0">
            <x v="1"/>
          </reference>
          <reference field="14" count="1" selected="0">
            <x v="0"/>
          </reference>
          <reference field="16" count="1" selected="0">
            <x v="1"/>
          </reference>
          <reference field="17" count="1" selected="0">
            <x v="3"/>
          </reference>
          <reference field="18" count="1">
            <x v="1200"/>
          </reference>
          <reference field="31" count="1" selected="0">
            <x v="2"/>
          </reference>
        </references>
      </pivotArea>
    </format>
    <format dxfId="62774">
      <pivotArea dataOnly="0" labelOnly="1" outline="0" fieldPosition="0">
        <references count="10">
          <reference field="0" count="1" selected="0">
            <x v="1159"/>
          </reference>
          <reference field="5" count="1" selected="0">
            <x v="1205"/>
          </reference>
          <reference field="10" count="1" selected="0">
            <x v="115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201"/>
          </reference>
          <reference field="31" count="1" selected="0">
            <x v="2"/>
          </reference>
        </references>
      </pivotArea>
    </format>
    <format dxfId="62773">
      <pivotArea dataOnly="0" labelOnly="1" outline="0" fieldPosition="0">
        <references count="10">
          <reference field="0" count="1" selected="0">
            <x v="1168"/>
          </reference>
          <reference field="5" count="1" selected="0">
            <x v="1215"/>
          </reference>
          <reference field="10" count="1" selected="0">
            <x v="1162"/>
          </reference>
          <reference field="11" count="1" selected="0">
            <x v="5"/>
          </reference>
          <reference field="13" count="1" selected="0">
            <x v="4"/>
          </reference>
          <reference field="14" count="1" selected="0">
            <x v="3"/>
          </reference>
          <reference field="16" count="1" selected="0">
            <x v="1"/>
          </reference>
          <reference field="17" count="1" selected="0">
            <x v="3"/>
          </reference>
          <reference field="18" count="1">
            <x v="1211"/>
          </reference>
          <reference field="31" count="1" selected="0">
            <x v="2"/>
          </reference>
        </references>
      </pivotArea>
    </format>
    <format dxfId="62772">
      <pivotArea dataOnly="0" labelOnly="1" outline="0" fieldPosition="0">
        <references count="10">
          <reference field="0" count="1" selected="0">
            <x v="1175"/>
          </reference>
          <reference field="5" count="1" selected="0">
            <x v="1224"/>
          </reference>
          <reference field="10" count="1" selected="0">
            <x v="116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220"/>
          </reference>
          <reference field="31" count="1" selected="0">
            <x v="2"/>
          </reference>
        </references>
      </pivotArea>
    </format>
    <format dxfId="62771">
      <pivotArea dataOnly="0" labelOnly="1" outline="0" fieldPosition="0">
        <references count="10">
          <reference field="0" count="1" selected="0">
            <x v="1213"/>
          </reference>
          <reference field="5" count="1" selected="0">
            <x v="1267"/>
          </reference>
          <reference field="10" count="1" selected="0">
            <x v="120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263"/>
          </reference>
          <reference field="31" count="1" selected="0">
            <x v="2"/>
          </reference>
        </references>
      </pivotArea>
    </format>
    <format dxfId="62770">
      <pivotArea dataOnly="0" labelOnly="1" outline="0" fieldPosition="0">
        <references count="10">
          <reference field="0" count="1" selected="0">
            <x v="1214"/>
          </reference>
          <reference field="5" count="1" selected="0">
            <x v="1268"/>
          </reference>
          <reference field="10" count="1" selected="0">
            <x v="120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264"/>
          </reference>
          <reference field="31" count="1" selected="0">
            <x v="2"/>
          </reference>
        </references>
      </pivotArea>
    </format>
    <format dxfId="62769">
      <pivotArea dataOnly="0" labelOnly="1" outline="0" fieldPosition="0">
        <references count="10">
          <reference field="0" count="1" selected="0">
            <x v="1225"/>
          </reference>
          <reference field="5" count="1" selected="0">
            <x v="1279"/>
          </reference>
          <reference field="10" count="1" selected="0">
            <x v="121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275"/>
          </reference>
          <reference field="31" count="1" selected="0">
            <x v="2"/>
          </reference>
        </references>
      </pivotArea>
    </format>
    <format dxfId="62768">
      <pivotArea dataOnly="0" labelOnly="1" outline="0" fieldPosition="0">
        <references count="10">
          <reference field="0" count="1" selected="0">
            <x v="1226"/>
          </reference>
          <reference field="5" count="1" selected="0">
            <x v="1281"/>
          </reference>
          <reference field="10" count="1" selected="0">
            <x v="1220"/>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277"/>
          </reference>
          <reference field="31" count="1" selected="0">
            <x v="2"/>
          </reference>
        </references>
      </pivotArea>
    </format>
    <format dxfId="62767">
      <pivotArea dataOnly="0" labelOnly="1" outline="0" fieldPosition="0">
        <references count="10">
          <reference field="0" count="1" selected="0">
            <x v="1227"/>
          </reference>
          <reference field="5" count="1" selected="0">
            <x v="1282"/>
          </reference>
          <reference field="10" count="1" selected="0">
            <x v="122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278"/>
          </reference>
          <reference field="31" count="1" selected="0">
            <x v="2"/>
          </reference>
        </references>
      </pivotArea>
    </format>
    <format dxfId="62766">
      <pivotArea dataOnly="0" labelOnly="1" outline="0" fieldPosition="0">
        <references count="10">
          <reference field="0" count="1" selected="0">
            <x v="1228"/>
          </reference>
          <reference field="5" count="1" selected="0">
            <x v="1283"/>
          </reference>
          <reference field="10" count="1" selected="0">
            <x v="122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279"/>
          </reference>
          <reference field="31" count="1" selected="0">
            <x v="2"/>
          </reference>
        </references>
      </pivotArea>
    </format>
    <format dxfId="62765">
      <pivotArea dataOnly="0" labelOnly="1" outline="0" fieldPosition="0">
        <references count="10">
          <reference field="0" count="1" selected="0">
            <x v="1230"/>
          </reference>
          <reference field="5" count="1" selected="0">
            <x v="1285"/>
          </reference>
          <reference field="10" count="1" selected="0">
            <x v="1224"/>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281"/>
          </reference>
          <reference field="31" count="1" selected="0">
            <x v="2"/>
          </reference>
        </references>
      </pivotArea>
    </format>
    <format dxfId="62764">
      <pivotArea dataOnly="0" labelOnly="1" outline="0" fieldPosition="0">
        <references count="10">
          <reference field="0" count="1" selected="0">
            <x v="1231"/>
          </reference>
          <reference field="5" count="1" selected="0">
            <x v="1286"/>
          </reference>
          <reference field="10" count="1" selected="0">
            <x v="122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282"/>
          </reference>
          <reference field="31" count="1" selected="0">
            <x v="2"/>
          </reference>
        </references>
      </pivotArea>
    </format>
    <format dxfId="62763">
      <pivotArea dataOnly="0" labelOnly="1" outline="0" fieldPosition="0">
        <references count="10">
          <reference field="0" count="1" selected="0">
            <x v="1244"/>
          </reference>
          <reference field="5" count="1" selected="0">
            <x v="1301"/>
          </reference>
          <reference field="10" count="1" selected="0">
            <x v="123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297"/>
          </reference>
          <reference field="31" count="1" selected="0">
            <x v="2"/>
          </reference>
        </references>
      </pivotArea>
    </format>
    <format dxfId="62762">
      <pivotArea dataOnly="0" labelOnly="1" outline="0" fieldPosition="0">
        <references count="10">
          <reference field="0" count="1" selected="0">
            <x v="1246"/>
          </reference>
          <reference field="5" count="1" selected="0">
            <x v="1303"/>
          </reference>
          <reference field="10" count="1" selected="0">
            <x v="123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299"/>
          </reference>
          <reference field="31" count="1" selected="0">
            <x v="2"/>
          </reference>
        </references>
      </pivotArea>
    </format>
    <format dxfId="62761">
      <pivotArea dataOnly="0" labelOnly="1" outline="0" fieldPosition="0">
        <references count="10">
          <reference field="0" count="1" selected="0">
            <x v="1247"/>
          </reference>
          <reference field="5" count="1" selected="0">
            <x v="1304"/>
          </reference>
          <reference field="10" count="1" selected="0">
            <x v="124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00"/>
          </reference>
          <reference field="31" count="1" selected="0">
            <x v="2"/>
          </reference>
        </references>
      </pivotArea>
    </format>
    <format dxfId="62760">
      <pivotArea dataOnly="0" labelOnly="1" outline="0" fieldPosition="0">
        <references count="10">
          <reference field="0" count="1" selected="0">
            <x v="1253"/>
          </reference>
          <reference field="5" count="1" selected="0">
            <x v="1310"/>
          </reference>
          <reference field="10" count="1" selected="0">
            <x v="124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06"/>
          </reference>
          <reference field="31" count="1" selected="0">
            <x v="2"/>
          </reference>
        </references>
      </pivotArea>
    </format>
    <format dxfId="62759">
      <pivotArea dataOnly="0" labelOnly="1" outline="0" fieldPosition="0">
        <references count="10">
          <reference field="0" count="1" selected="0">
            <x v="1254"/>
          </reference>
          <reference field="5" count="1" selected="0">
            <x v="1311"/>
          </reference>
          <reference field="10" count="1" selected="0">
            <x v="124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07"/>
          </reference>
          <reference field="31" count="1" selected="0">
            <x v="2"/>
          </reference>
        </references>
      </pivotArea>
    </format>
    <format dxfId="62758">
      <pivotArea dataOnly="0" labelOnly="1" outline="0" fieldPosition="0">
        <references count="10">
          <reference field="0" count="1" selected="0">
            <x v="1256"/>
          </reference>
          <reference field="5" count="1" selected="0">
            <x v="1313"/>
          </reference>
          <reference field="10" count="1" selected="0">
            <x v="124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09"/>
          </reference>
          <reference field="31" count="1" selected="0">
            <x v="2"/>
          </reference>
        </references>
      </pivotArea>
    </format>
    <format dxfId="62757">
      <pivotArea dataOnly="0" labelOnly="1" outline="0" fieldPosition="0">
        <references count="10">
          <reference field="0" count="1" selected="0">
            <x v="1266"/>
          </reference>
          <reference field="5" count="1" selected="0">
            <x v="1323"/>
          </reference>
          <reference field="10" count="1" selected="0">
            <x v="1259"/>
          </reference>
          <reference field="11" count="1" selected="0">
            <x v="1"/>
          </reference>
          <reference field="13" count="1" selected="0">
            <x v="1"/>
          </reference>
          <reference field="14" count="1" selected="0">
            <x v="8"/>
          </reference>
          <reference field="16" count="1" selected="0">
            <x v="1"/>
          </reference>
          <reference field="17" count="1" selected="0">
            <x v="2"/>
          </reference>
          <reference field="18" count="1">
            <x v="1319"/>
          </reference>
          <reference field="31" count="1" selected="0">
            <x v="2"/>
          </reference>
        </references>
      </pivotArea>
    </format>
    <format dxfId="62756">
      <pivotArea dataOnly="0" labelOnly="1" outline="0" fieldPosition="0">
        <references count="10">
          <reference field="0" count="1" selected="0">
            <x v="1282"/>
          </reference>
          <reference field="5" count="1" selected="0">
            <x v="1334"/>
          </reference>
          <reference field="10" count="1" selected="0">
            <x v="491"/>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x v="1330"/>
          </reference>
          <reference field="31" count="1" selected="0">
            <x v="2"/>
          </reference>
        </references>
      </pivotArea>
    </format>
    <format dxfId="62755">
      <pivotArea dataOnly="0" labelOnly="1" outline="0" fieldPosition="0">
        <references count="10">
          <reference field="0" count="1" selected="0">
            <x v="1297"/>
          </reference>
          <reference field="5" count="1" selected="0">
            <x v="1350"/>
          </reference>
          <reference field="10" count="1" selected="0">
            <x v="128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46"/>
          </reference>
          <reference field="31" count="1" selected="0">
            <x v="2"/>
          </reference>
        </references>
      </pivotArea>
    </format>
    <format dxfId="62754">
      <pivotArea dataOnly="0" labelOnly="1" outline="0" fieldPosition="0">
        <references count="10">
          <reference field="0" count="1" selected="0">
            <x v="1298"/>
          </reference>
          <reference field="5" count="1" selected="0">
            <x v="1351"/>
          </reference>
          <reference field="10" count="1" selected="0">
            <x v="129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47"/>
          </reference>
          <reference field="31" count="1" selected="0">
            <x v="2"/>
          </reference>
        </references>
      </pivotArea>
    </format>
    <format dxfId="62753">
      <pivotArea dataOnly="0" labelOnly="1" outline="0" fieldPosition="0">
        <references count="10">
          <reference field="0" count="1" selected="0">
            <x v="1299"/>
          </reference>
          <reference field="5" count="1" selected="0">
            <x v="1353"/>
          </reference>
          <reference field="10" count="1" selected="0">
            <x v="129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49"/>
          </reference>
          <reference field="31" count="1" selected="0">
            <x v="2"/>
          </reference>
        </references>
      </pivotArea>
    </format>
    <format dxfId="62752">
      <pivotArea dataOnly="0" labelOnly="1" outline="0" fieldPosition="0">
        <references count="10">
          <reference field="0" count="1" selected="0">
            <x v="1310"/>
          </reference>
          <reference field="5" count="1" selected="0">
            <x v="1378"/>
          </reference>
          <reference field="10" count="1" selected="0">
            <x v="130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74"/>
          </reference>
          <reference field="31" count="1" selected="0">
            <x v="2"/>
          </reference>
        </references>
      </pivotArea>
    </format>
    <format dxfId="62751">
      <pivotArea dataOnly="0" labelOnly="1" outline="0" fieldPosition="0">
        <references count="10">
          <reference field="0" count="1" selected="0">
            <x v="1311"/>
          </reference>
          <reference field="5" count="1" selected="0">
            <x v="1379"/>
          </reference>
          <reference field="10" count="1" selected="0">
            <x v="130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75"/>
          </reference>
          <reference field="31" count="1" selected="0">
            <x v="2"/>
          </reference>
        </references>
      </pivotArea>
    </format>
    <format dxfId="62750">
      <pivotArea dataOnly="0" labelOnly="1" outline="0" fieldPosition="0">
        <references count="10">
          <reference field="0" count="1" selected="0">
            <x v="1312"/>
          </reference>
          <reference field="5" count="1" selected="0">
            <x v="1380"/>
          </reference>
          <reference field="10" count="1" selected="0">
            <x v="130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76"/>
          </reference>
          <reference field="31" count="1" selected="0">
            <x v="2"/>
          </reference>
        </references>
      </pivotArea>
    </format>
    <format dxfId="62749">
      <pivotArea dataOnly="0" labelOnly="1" outline="0" fieldPosition="0">
        <references count="10">
          <reference field="0" count="1" selected="0">
            <x v="1314"/>
          </reference>
          <reference field="5" count="1" selected="0">
            <x v="1382"/>
          </reference>
          <reference field="10" count="1" selected="0">
            <x v="1305"/>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378"/>
          </reference>
          <reference field="31" count="1" selected="0">
            <x v="2"/>
          </reference>
        </references>
      </pivotArea>
    </format>
    <format dxfId="62748">
      <pivotArea dataOnly="0" labelOnly="1" outline="0" fieldPosition="0">
        <references count="10">
          <reference field="0" count="1" selected="0">
            <x v="1316"/>
          </reference>
          <reference field="5" count="1" selected="0">
            <x v="1384"/>
          </reference>
          <reference field="10" count="1" selected="0">
            <x v="130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80"/>
          </reference>
          <reference field="31" count="1" selected="0">
            <x v="2"/>
          </reference>
        </references>
      </pivotArea>
    </format>
    <format dxfId="62747">
      <pivotArea dataOnly="0" labelOnly="1" outline="0" fieldPosition="0">
        <references count="10">
          <reference field="0" count="1" selected="0">
            <x v="1319"/>
          </reference>
          <reference field="5" count="1" selected="0">
            <x v="1387"/>
          </reference>
          <reference field="10" count="1" selected="0">
            <x v="131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83"/>
          </reference>
          <reference field="31" count="1" selected="0">
            <x v="2"/>
          </reference>
        </references>
      </pivotArea>
    </format>
    <format dxfId="62746">
      <pivotArea dataOnly="0" labelOnly="1" outline="0" fieldPosition="0">
        <references count="10">
          <reference field="0" count="1" selected="0">
            <x v="1320"/>
          </reference>
          <reference field="5" count="1" selected="0">
            <x v="1388"/>
          </reference>
          <reference field="10" count="1" selected="0">
            <x v="131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84"/>
          </reference>
          <reference field="31" count="1" selected="0">
            <x v="2"/>
          </reference>
        </references>
      </pivotArea>
    </format>
    <format dxfId="62745">
      <pivotArea dataOnly="0" labelOnly="1" outline="0" fieldPosition="0">
        <references count="10">
          <reference field="0" count="1" selected="0">
            <x v="1322"/>
          </reference>
          <reference field="5" count="1" selected="0">
            <x v="1390"/>
          </reference>
          <reference field="10" count="1" selected="0">
            <x v="131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86"/>
          </reference>
          <reference field="31" count="1" selected="0">
            <x v="2"/>
          </reference>
        </references>
      </pivotArea>
    </format>
    <format dxfId="62744">
      <pivotArea dataOnly="0" labelOnly="1" outline="0" fieldPosition="0">
        <references count="10">
          <reference field="0" count="1" selected="0">
            <x v="1323"/>
          </reference>
          <reference field="5" count="1" selected="0">
            <x v="1391"/>
          </reference>
          <reference field="10" count="1" selected="0">
            <x v="131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87"/>
          </reference>
          <reference field="31" count="1" selected="0">
            <x v="2"/>
          </reference>
        </references>
      </pivotArea>
    </format>
    <format dxfId="62743">
      <pivotArea dataOnly="0" labelOnly="1" outline="0" fieldPosition="0">
        <references count="10">
          <reference field="0" count="1" selected="0">
            <x v="1324"/>
          </reference>
          <reference field="5" count="1" selected="0">
            <x v="1392"/>
          </reference>
          <reference field="10" count="1" selected="0">
            <x v="131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88"/>
          </reference>
          <reference field="31" count="1" selected="0">
            <x v="2"/>
          </reference>
        </references>
      </pivotArea>
    </format>
    <format dxfId="62742">
      <pivotArea dataOnly="0" labelOnly="1" outline="0" fieldPosition="0">
        <references count="10">
          <reference field="0" count="1" selected="0">
            <x v="1332"/>
          </reference>
          <reference field="5" count="1" selected="0">
            <x v="1400"/>
          </reference>
          <reference field="10" count="1" selected="0">
            <x v="132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396"/>
          </reference>
          <reference field="31" count="1" selected="0">
            <x v="2"/>
          </reference>
        </references>
      </pivotArea>
    </format>
    <format dxfId="62741">
      <pivotArea dataOnly="0" labelOnly="1" outline="0" fieldPosition="0">
        <references count="10">
          <reference field="0" count="1" selected="0">
            <x v="1333"/>
          </reference>
          <reference field="5" count="1" selected="0">
            <x v="1401"/>
          </reference>
          <reference field="10" count="1" selected="0">
            <x v="1324"/>
          </reference>
          <reference field="11" count="1" selected="0">
            <x v="3"/>
          </reference>
          <reference field="13" count="1" selected="0">
            <x v="2"/>
          </reference>
          <reference field="14" count="1" selected="0">
            <x v="1"/>
          </reference>
          <reference field="16" count="1" selected="0">
            <x v="1"/>
          </reference>
          <reference field="17" count="1" selected="0">
            <x v="1"/>
          </reference>
          <reference field="18" count="1">
            <x v="1397"/>
          </reference>
          <reference field="31" count="1" selected="0">
            <x v="2"/>
          </reference>
        </references>
      </pivotArea>
    </format>
    <format dxfId="62740">
      <pivotArea dataOnly="0" labelOnly="1" outline="0" fieldPosition="0">
        <references count="10">
          <reference field="0" count="1" selected="0">
            <x v="1344"/>
          </reference>
          <reference field="5" count="1" selected="0">
            <x v="1413"/>
          </reference>
          <reference field="10" count="1" selected="0">
            <x v="133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09"/>
          </reference>
          <reference field="31" count="1" selected="0">
            <x v="2"/>
          </reference>
        </references>
      </pivotArea>
    </format>
    <format dxfId="62739">
      <pivotArea dataOnly="0" labelOnly="1" outline="0" fieldPosition="0">
        <references count="10">
          <reference field="0" count="1" selected="0">
            <x v="1345"/>
          </reference>
          <reference field="5" count="1" selected="0">
            <x v="1414"/>
          </reference>
          <reference field="10" count="1" selected="0">
            <x v="133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10"/>
          </reference>
          <reference field="31" count="1" selected="0">
            <x v="2"/>
          </reference>
        </references>
      </pivotArea>
    </format>
    <format dxfId="62738">
      <pivotArea dataOnly="0" labelOnly="1" outline="0" fieldPosition="0">
        <references count="10">
          <reference field="0" count="1" selected="0">
            <x v="1346"/>
          </reference>
          <reference field="5" count="1" selected="0">
            <x v="1415"/>
          </reference>
          <reference field="10" count="1" selected="0">
            <x v="133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11"/>
          </reference>
          <reference field="31" count="1" selected="0">
            <x v="2"/>
          </reference>
        </references>
      </pivotArea>
    </format>
    <format dxfId="62737">
      <pivotArea dataOnly="0" labelOnly="1" outline="0" fieldPosition="0">
        <references count="10">
          <reference field="0" count="1" selected="0">
            <x v="1347"/>
          </reference>
          <reference field="5" count="1" selected="0">
            <x v="1416"/>
          </reference>
          <reference field="10" count="1" selected="0">
            <x v="133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12"/>
          </reference>
          <reference field="31" count="1" selected="0">
            <x v="2"/>
          </reference>
        </references>
      </pivotArea>
    </format>
    <format dxfId="62736">
      <pivotArea dataOnly="0" labelOnly="1" outline="0" fieldPosition="0">
        <references count="10">
          <reference field="0" count="1" selected="0">
            <x v="1349"/>
          </reference>
          <reference field="5" count="1" selected="0">
            <x v="1418"/>
          </reference>
          <reference field="10" count="1" selected="0">
            <x v="1340"/>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x v="1414"/>
          </reference>
          <reference field="31" count="1" selected="0">
            <x v="2"/>
          </reference>
        </references>
      </pivotArea>
    </format>
    <format dxfId="62735">
      <pivotArea dataOnly="0" labelOnly="1" outline="0" fieldPosition="0">
        <references count="10">
          <reference field="0" count="1" selected="0">
            <x v="1350"/>
          </reference>
          <reference field="5" count="1" selected="0">
            <x v="1419"/>
          </reference>
          <reference field="10" count="1" selected="0">
            <x v="1341"/>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x v="1415"/>
          </reference>
          <reference field="31" count="1" selected="0">
            <x v="2"/>
          </reference>
        </references>
      </pivotArea>
    </format>
    <format dxfId="62734">
      <pivotArea dataOnly="0" labelOnly="1" outline="0" fieldPosition="0">
        <references count="10">
          <reference field="0" count="1" selected="0">
            <x v="1351"/>
          </reference>
          <reference field="5" count="1" selected="0">
            <x v="1420"/>
          </reference>
          <reference field="10" count="1" selected="0">
            <x v="134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16"/>
          </reference>
          <reference field="31" count="1" selected="0">
            <x v="2"/>
          </reference>
        </references>
      </pivotArea>
    </format>
    <format dxfId="62733">
      <pivotArea dataOnly="0" labelOnly="1" outline="0" fieldPosition="0">
        <references count="10">
          <reference field="0" count="1" selected="0">
            <x v="1352"/>
          </reference>
          <reference field="5" count="1" selected="0">
            <x v="1421"/>
          </reference>
          <reference field="10" count="1" selected="0">
            <x v="134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17"/>
          </reference>
          <reference field="31" count="1" selected="0">
            <x v="2"/>
          </reference>
        </references>
      </pivotArea>
    </format>
    <format dxfId="62732">
      <pivotArea dataOnly="0" labelOnly="1" outline="0" fieldPosition="0">
        <references count="10">
          <reference field="0" count="1" selected="0">
            <x v="1353"/>
          </reference>
          <reference field="5" count="1" selected="0">
            <x v="1422"/>
          </reference>
          <reference field="10" count="1" selected="0">
            <x v="134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18"/>
          </reference>
          <reference field="31" count="1" selected="0">
            <x v="2"/>
          </reference>
        </references>
      </pivotArea>
    </format>
    <format dxfId="62731">
      <pivotArea dataOnly="0" labelOnly="1" outline="0" fieldPosition="0">
        <references count="10">
          <reference field="0" count="1" selected="0">
            <x v="1354"/>
          </reference>
          <reference field="5" count="1" selected="0">
            <x v="1423"/>
          </reference>
          <reference field="10" count="1" selected="0">
            <x v="134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19"/>
          </reference>
          <reference field="31" count="1" selected="0">
            <x v="2"/>
          </reference>
        </references>
      </pivotArea>
    </format>
    <format dxfId="62730">
      <pivotArea dataOnly="0" labelOnly="1" outline="0" fieldPosition="0">
        <references count="10">
          <reference field="0" count="1" selected="0">
            <x v="1355"/>
          </reference>
          <reference field="5" count="1" selected="0">
            <x v="1424"/>
          </reference>
          <reference field="10" count="1" selected="0">
            <x v="134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20"/>
          </reference>
          <reference field="31" count="1" selected="0">
            <x v="2"/>
          </reference>
        </references>
      </pivotArea>
    </format>
    <format dxfId="62729">
      <pivotArea dataOnly="0" labelOnly="1" outline="0" fieldPosition="0">
        <references count="10">
          <reference field="0" count="1" selected="0">
            <x v="1356"/>
          </reference>
          <reference field="5" count="1" selected="0">
            <x v="1425"/>
          </reference>
          <reference field="10" count="1" selected="0">
            <x v="134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21"/>
          </reference>
          <reference field="31" count="1" selected="0">
            <x v="2"/>
          </reference>
        </references>
      </pivotArea>
    </format>
    <format dxfId="62728">
      <pivotArea dataOnly="0" labelOnly="1" outline="0" fieldPosition="0">
        <references count="10">
          <reference field="0" count="1" selected="0">
            <x v="1357"/>
          </reference>
          <reference field="5" count="1" selected="0">
            <x v="1426"/>
          </reference>
          <reference field="10" count="1" selected="0">
            <x v="134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22"/>
          </reference>
          <reference field="31" count="1" selected="0">
            <x v="2"/>
          </reference>
        </references>
      </pivotArea>
    </format>
    <format dxfId="62727">
      <pivotArea dataOnly="0" labelOnly="1" outline="0" fieldPosition="0">
        <references count="10">
          <reference field="0" count="1" selected="0">
            <x v="1358"/>
          </reference>
          <reference field="5" count="1" selected="0">
            <x v="1427"/>
          </reference>
          <reference field="10" count="1" selected="0">
            <x v="134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23"/>
          </reference>
          <reference field="31" count="1" selected="0">
            <x v="2"/>
          </reference>
        </references>
      </pivotArea>
    </format>
    <format dxfId="62726">
      <pivotArea dataOnly="0" labelOnly="1" outline="0" fieldPosition="0">
        <references count="10">
          <reference field="0" count="1" selected="0">
            <x v="1359"/>
          </reference>
          <reference field="5" count="1" selected="0">
            <x v="1428"/>
          </reference>
          <reference field="10" count="1" selected="0">
            <x v="135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24"/>
          </reference>
          <reference field="31" count="1" selected="0">
            <x v="2"/>
          </reference>
        </references>
      </pivotArea>
    </format>
    <format dxfId="62725">
      <pivotArea dataOnly="0" labelOnly="1" outline="0" fieldPosition="0">
        <references count="10">
          <reference field="0" count="1" selected="0">
            <x v="1360"/>
          </reference>
          <reference field="5" count="1" selected="0">
            <x v="1429"/>
          </reference>
          <reference field="10" count="1" selected="0">
            <x v="135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25"/>
          </reference>
          <reference field="31" count="1" selected="0">
            <x v="2"/>
          </reference>
        </references>
      </pivotArea>
    </format>
    <format dxfId="62724">
      <pivotArea dataOnly="0" labelOnly="1" outline="0" fieldPosition="0">
        <references count="10">
          <reference field="0" count="1" selected="0">
            <x v="1361"/>
          </reference>
          <reference field="5" count="1" selected="0">
            <x v="1430"/>
          </reference>
          <reference field="10" count="1" selected="0">
            <x v="135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26"/>
          </reference>
          <reference field="31" count="1" selected="0">
            <x v="2"/>
          </reference>
        </references>
      </pivotArea>
    </format>
    <format dxfId="62723">
      <pivotArea dataOnly="0" labelOnly="1" outline="0" fieldPosition="0">
        <references count="10">
          <reference field="0" count="1" selected="0">
            <x v="1366"/>
          </reference>
          <reference field="5" count="1" selected="0">
            <x v="1440"/>
          </reference>
          <reference field="10" count="1" selected="0">
            <x v="135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36"/>
          </reference>
          <reference field="31" count="1" selected="0">
            <x v="2"/>
          </reference>
        </references>
      </pivotArea>
    </format>
    <format dxfId="62722">
      <pivotArea dataOnly="0" labelOnly="1" outline="0" fieldPosition="0">
        <references count="10">
          <reference field="0" count="1" selected="0">
            <x v="1367"/>
          </reference>
          <reference field="5" count="1" selected="0">
            <x v="1441"/>
          </reference>
          <reference field="10" count="1" selected="0">
            <x v="1358"/>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x v="1437"/>
          </reference>
          <reference field="31" count="1" selected="0">
            <x v="2"/>
          </reference>
        </references>
      </pivotArea>
    </format>
    <format dxfId="62721">
      <pivotArea dataOnly="0" labelOnly="1" outline="0" fieldPosition="0">
        <references count="10">
          <reference field="0" count="1" selected="0">
            <x v="1368"/>
          </reference>
          <reference field="5" count="1" selected="0">
            <x v="1442"/>
          </reference>
          <reference field="10" count="1" selected="0">
            <x v="135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38"/>
          </reference>
          <reference field="31" count="1" selected="0">
            <x v="2"/>
          </reference>
        </references>
      </pivotArea>
    </format>
    <format dxfId="62720">
      <pivotArea dataOnly="0" labelOnly="1" outline="0" fieldPosition="0">
        <references count="10">
          <reference field="0" count="1" selected="0">
            <x v="1369"/>
          </reference>
          <reference field="5" count="1" selected="0">
            <x v="1443"/>
          </reference>
          <reference field="10" count="1" selected="0">
            <x v="136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39"/>
          </reference>
          <reference field="31" count="1" selected="0">
            <x v="2"/>
          </reference>
        </references>
      </pivotArea>
    </format>
    <format dxfId="62719">
      <pivotArea dataOnly="0" labelOnly="1" outline="0" fieldPosition="0">
        <references count="10">
          <reference field="0" count="1" selected="0">
            <x v="1372"/>
          </reference>
          <reference field="5" count="1" selected="0">
            <x v="1446"/>
          </reference>
          <reference field="10" count="1" selected="0">
            <x v="136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42"/>
          </reference>
          <reference field="31" count="1" selected="0">
            <x v="2"/>
          </reference>
        </references>
      </pivotArea>
    </format>
    <format dxfId="62718">
      <pivotArea dataOnly="0" labelOnly="1" outline="0" fieldPosition="0">
        <references count="10">
          <reference field="0" count="1" selected="0">
            <x v="1382"/>
          </reference>
          <reference field="5" count="1" selected="0">
            <x v="1455"/>
          </reference>
          <reference field="10" count="1" selected="0">
            <x v="1373"/>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451"/>
          </reference>
          <reference field="31" count="1" selected="0">
            <x v="2"/>
          </reference>
        </references>
      </pivotArea>
    </format>
    <format dxfId="62717">
      <pivotArea dataOnly="0" labelOnly="1" outline="0" fieldPosition="0">
        <references count="10">
          <reference field="0" count="1" selected="0">
            <x v="1384"/>
          </reference>
          <reference field="5" count="1" selected="0">
            <x v="1460"/>
          </reference>
          <reference field="10" count="1" selected="0">
            <x v="1375"/>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456"/>
          </reference>
          <reference field="31" count="1" selected="0">
            <x v="2"/>
          </reference>
        </references>
      </pivotArea>
    </format>
    <format dxfId="62716">
      <pivotArea dataOnly="0" labelOnly="1" outline="0" fieldPosition="0">
        <references count="10">
          <reference field="0" count="1" selected="0">
            <x v="1386"/>
          </reference>
          <reference field="5" count="1" selected="0">
            <x v="1483"/>
          </reference>
          <reference field="10" count="1" selected="0">
            <x v="1379"/>
          </reference>
          <reference field="11" count="1" selected="0">
            <x v="5"/>
          </reference>
          <reference field="13" count="1" selected="0">
            <x v="4"/>
          </reference>
          <reference field="14" count="1" selected="0">
            <x v="1"/>
          </reference>
          <reference field="16" count="1" selected="0">
            <x v="0"/>
          </reference>
          <reference field="17" count="1" selected="0">
            <x v="1"/>
          </reference>
          <reference field="18" count="1">
            <x v="1479"/>
          </reference>
          <reference field="31" count="1" selected="0">
            <x v="2"/>
          </reference>
        </references>
      </pivotArea>
    </format>
    <format dxfId="62715">
      <pivotArea dataOnly="0" labelOnly="1" outline="0" fieldPosition="0">
        <references count="10">
          <reference field="0" count="1" selected="0">
            <x v="1387"/>
          </reference>
          <reference field="5" count="1" selected="0">
            <x v="1484"/>
          </reference>
          <reference field="10" count="1" selected="0">
            <x v="1380"/>
          </reference>
          <reference field="11" count="1" selected="0">
            <x v="3"/>
          </reference>
          <reference field="13" count="1" selected="0">
            <x v="2"/>
          </reference>
          <reference field="14" count="1" selected="0">
            <x v="1"/>
          </reference>
          <reference field="16" count="1" selected="0">
            <x v="1"/>
          </reference>
          <reference field="17" count="1" selected="0">
            <x v="1"/>
          </reference>
          <reference field="18" count="1">
            <x v="1480"/>
          </reference>
          <reference field="31" count="1" selected="0">
            <x v="2"/>
          </reference>
        </references>
      </pivotArea>
    </format>
    <format dxfId="62714">
      <pivotArea dataOnly="0" labelOnly="1" outline="0" fieldPosition="0">
        <references count="10">
          <reference field="0" count="1" selected="0">
            <x v="1389"/>
          </reference>
          <reference field="5" count="1" selected="0">
            <x v="1486"/>
          </reference>
          <reference field="10" count="1" selected="0">
            <x v="1382"/>
          </reference>
          <reference field="11" count="1" selected="0">
            <x v="0"/>
          </reference>
          <reference field="13" count="1" selected="0">
            <x v="0"/>
          </reference>
          <reference field="14" count="1" selected="0">
            <x v="1"/>
          </reference>
          <reference field="16" count="1" selected="0">
            <x v="1"/>
          </reference>
          <reference field="17" count="1" selected="0">
            <x v="1"/>
          </reference>
          <reference field="18" count="1">
            <x v="1482"/>
          </reference>
          <reference field="31" count="1" selected="0">
            <x v="2"/>
          </reference>
        </references>
      </pivotArea>
    </format>
    <format dxfId="62713">
      <pivotArea dataOnly="0" labelOnly="1" outline="0" fieldPosition="0">
        <references count="10">
          <reference field="0" count="1" selected="0">
            <x v="1390"/>
          </reference>
          <reference field="5" count="1" selected="0">
            <x v="1487"/>
          </reference>
          <reference field="10" count="1" selected="0">
            <x v="1383"/>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483"/>
          </reference>
          <reference field="31" count="1" selected="0">
            <x v="2"/>
          </reference>
        </references>
      </pivotArea>
    </format>
    <format dxfId="62712">
      <pivotArea dataOnly="0" labelOnly="1" outline="0" fieldPosition="0">
        <references count="10">
          <reference field="0" count="1" selected="0">
            <x v="1391"/>
          </reference>
          <reference field="5" count="1" selected="0">
            <x v="1488"/>
          </reference>
          <reference field="10" count="1" selected="0">
            <x v="1384"/>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484"/>
          </reference>
          <reference field="31" count="1" selected="0">
            <x v="2"/>
          </reference>
        </references>
      </pivotArea>
    </format>
    <format dxfId="62711">
      <pivotArea dataOnly="0" labelOnly="1" outline="0" fieldPosition="0">
        <references count="10">
          <reference field="0" count="1" selected="0">
            <x v="1392"/>
          </reference>
          <reference field="5" count="1" selected="0">
            <x v="1489"/>
          </reference>
          <reference field="10" count="1" selected="0">
            <x v="1385"/>
          </reference>
          <reference field="11" count="1" selected="0">
            <x v="1"/>
          </reference>
          <reference field="13" count="1" selected="0">
            <x v="1"/>
          </reference>
          <reference field="14" count="1" selected="0">
            <x v="1"/>
          </reference>
          <reference field="16" count="1" selected="0">
            <x v="0"/>
          </reference>
          <reference field="17" count="1" selected="0">
            <x v="1"/>
          </reference>
          <reference field="18" count="1">
            <x v="1485"/>
          </reference>
          <reference field="31" count="1" selected="0">
            <x v="2"/>
          </reference>
        </references>
      </pivotArea>
    </format>
    <format dxfId="62710">
      <pivotArea dataOnly="0" labelOnly="1" outline="0" fieldPosition="0">
        <references count="10">
          <reference field="0" count="1" selected="0">
            <x v="1397"/>
          </reference>
          <reference field="5" count="1" selected="0">
            <x v="1494"/>
          </reference>
          <reference field="10" count="1" selected="0">
            <x v="1390"/>
          </reference>
          <reference field="11" count="1" selected="0">
            <x v="3"/>
          </reference>
          <reference field="13" count="1" selected="0">
            <x v="2"/>
          </reference>
          <reference field="14" count="1" selected="0">
            <x v="1"/>
          </reference>
          <reference field="16" count="1" selected="0">
            <x v="1"/>
          </reference>
          <reference field="17" count="1" selected="0">
            <x v="1"/>
          </reference>
          <reference field="18" count="1">
            <x v="1490"/>
          </reference>
          <reference field="31" count="1" selected="0">
            <x v="2"/>
          </reference>
        </references>
      </pivotArea>
    </format>
    <format dxfId="62709">
      <pivotArea dataOnly="0" labelOnly="1" outline="0" fieldPosition="0">
        <references count="10">
          <reference field="0" count="1" selected="0">
            <x v="1399"/>
          </reference>
          <reference field="5" count="1" selected="0">
            <x v="1496"/>
          </reference>
          <reference field="10" count="1" selected="0">
            <x v="1392"/>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492"/>
          </reference>
          <reference field="31" count="1" selected="0">
            <x v="2"/>
          </reference>
        </references>
      </pivotArea>
    </format>
    <format dxfId="62708">
      <pivotArea dataOnly="0" labelOnly="1" outline="0" fieldPosition="0">
        <references count="10">
          <reference field="0" count="1" selected="0">
            <x v="1400"/>
          </reference>
          <reference field="5" count="1" selected="0">
            <x v="1497"/>
          </reference>
          <reference field="10" count="1" selected="0">
            <x v="1393"/>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493"/>
          </reference>
          <reference field="31" count="1" selected="0">
            <x v="2"/>
          </reference>
        </references>
      </pivotArea>
    </format>
    <format dxfId="62707">
      <pivotArea dataOnly="0" labelOnly="1" outline="0" fieldPosition="0">
        <references count="10">
          <reference field="0" count="1" selected="0">
            <x v="1409"/>
          </reference>
          <reference field="5" count="1" selected="0">
            <x v="1506"/>
          </reference>
          <reference field="10" count="1" selected="0">
            <x v="140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502"/>
          </reference>
          <reference field="31" count="1" selected="0">
            <x v="2"/>
          </reference>
        </references>
      </pivotArea>
    </format>
    <format dxfId="62706">
      <pivotArea dataOnly="0" labelOnly="1" outline="0" fieldPosition="0">
        <references count="10">
          <reference field="0" count="1" selected="0">
            <x v="1422"/>
          </reference>
          <reference field="5" count="1" selected="0">
            <x v="1519"/>
          </reference>
          <reference field="10" count="1" selected="0">
            <x v="1414"/>
          </reference>
          <reference field="11" count="1" selected="0">
            <x v="1"/>
          </reference>
          <reference field="13" count="1" selected="0">
            <x v="1"/>
          </reference>
          <reference field="14" count="1" selected="0">
            <x v="1"/>
          </reference>
          <reference field="16" count="1" selected="0">
            <x v="1"/>
          </reference>
          <reference field="17" count="1" selected="0">
            <x v="1"/>
          </reference>
          <reference field="18" count="1">
            <x v="1515"/>
          </reference>
          <reference field="31" count="1" selected="0">
            <x v="2"/>
          </reference>
        </references>
      </pivotArea>
    </format>
    <format dxfId="62705">
      <pivotArea dataOnly="0" labelOnly="1" outline="0" fieldPosition="0">
        <references count="10">
          <reference field="0" count="1" selected="0">
            <x v="1423"/>
          </reference>
          <reference field="5" count="1" selected="0">
            <x v="1520"/>
          </reference>
          <reference field="10" count="1" selected="0">
            <x v="1415"/>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516"/>
          </reference>
          <reference field="31" count="1" selected="0">
            <x v="2"/>
          </reference>
        </references>
      </pivotArea>
    </format>
    <format dxfId="62704">
      <pivotArea dataOnly="0" labelOnly="1" outline="0" fieldPosition="0">
        <references count="10">
          <reference field="0" count="1" selected="0">
            <x v="1467"/>
          </reference>
          <reference field="5" count="1" selected="0">
            <x v="1582"/>
          </reference>
          <reference field="10" count="1" selected="0">
            <x v="1459"/>
          </reference>
          <reference field="11" count="1" selected="0">
            <x v="3"/>
          </reference>
          <reference field="13" count="1" selected="0">
            <x v="2"/>
          </reference>
          <reference field="14" count="1" selected="0">
            <x v="5"/>
          </reference>
          <reference field="16" count="1" selected="0">
            <x v="1"/>
          </reference>
          <reference field="17" count="1" selected="0">
            <x v="3"/>
          </reference>
          <reference field="18" count="1">
            <x v="1578"/>
          </reference>
          <reference field="31" count="1" selected="0">
            <x v="2"/>
          </reference>
        </references>
      </pivotArea>
    </format>
    <format dxfId="62703">
      <pivotArea dataOnly="0" labelOnly="1" outline="0" fieldPosition="0">
        <references count="10">
          <reference field="0" count="1" selected="0">
            <x v="1588"/>
          </reference>
          <reference field="5" count="1" selected="0">
            <x v="1707"/>
          </reference>
          <reference field="10" count="1" selected="0">
            <x v="158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702"/>
          </reference>
          <reference field="31" count="1" selected="0">
            <x v="2"/>
          </reference>
        </references>
      </pivotArea>
    </format>
    <format dxfId="62702">
      <pivotArea dataOnly="0" labelOnly="1" outline="0" fieldPosition="0">
        <references count="10">
          <reference field="0" count="1" selected="0">
            <x v="1589"/>
          </reference>
          <reference field="5" count="1" selected="0">
            <x v="1708"/>
          </reference>
          <reference field="10" count="1" selected="0">
            <x v="158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703"/>
          </reference>
          <reference field="31" count="1" selected="0">
            <x v="2"/>
          </reference>
        </references>
      </pivotArea>
    </format>
    <format dxfId="62701">
      <pivotArea dataOnly="0" labelOnly="1" outline="0" fieldPosition="0">
        <references count="10">
          <reference field="0" count="1" selected="0">
            <x v="1599"/>
          </reference>
          <reference field="5" count="1" selected="0">
            <x v="1718"/>
          </reference>
          <reference field="10" count="1" selected="0">
            <x v="159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713"/>
          </reference>
          <reference field="31" count="1" selected="0">
            <x v="2"/>
          </reference>
        </references>
      </pivotArea>
    </format>
    <format dxfId="62700">
      <pivotArea dataOnly="0" labelOnly="1" outline="0" fieldPosition="0">
        <references count="10">
          <reference field="0" count="1" selected="0">
            <x v="1600"/>
          </reference>
          <reference field="5" count="1" selected="0">
            <x v="1719"/>
          </reference>
          <reference field="10" count="1" selected="0">
            <x v="159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714"/>
          </reference>
          <reference field="31" count="1" selected="0">
            <x v="2"/>
          </reference>
        </references>
      </pivotArea>
    </format>
    <format dxfId="62699">
      <pivotArea dataOnly="0" labelOnly="1" outline="0" fieldPosition="0">
        <references count="10">
          <reference field="0" count="1" selected="0">
            <x v="1601"/>
          </reference>
          <reference field="5" count="1" selected="0">
            <x v="1720"/>
          </reference>
          <reference field="10" count="1" selected="0">
            <x v="159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715"/>
          </reference>
          <reference field="31" count="1" selected="0">
            <x v="2"/>
          </reference>
        </references>
      </pivotArea>
    </format>
    <format dxfId="62698">
      <pivotArea dataOnly="0" labelOnly="1" outline="0" fieldPosition="0">
        <references count="10">
          <reference field="0" count="1" selected="0">
            <x v="1602"/>
          </reference>
          <reference field="5" count="1" selected="0">
            <x v="1721"/>
          </reference>
          <reference field="10" count="1" selected="0">
            <x v="159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716"/>
          </reference>
          <reference field="31" count="1" selected="0">
            <x v="2"/>
          </reference>
        </references>
      </pivotArea>
    </format>
    <format dxfId="62697">
      <pivotArea dataOnly="0" labelOnly="1" outline="0" fieldPosition="0">
        <references count="10">
          <reference field="0" count="1" selected="0">
            <x v="1603"/>
          </reference>
          <reference field="5" count="1" selected="0">
            <x v="1722"/>
          </reference>
          <reference field="10" count="1" selected="0">
            <x v="1592"/>
          </reference>
          <reference field="11" count="1" selected="0">
            <x v="3"/>
          </reference>
          <reference field="13" count="1" selected="0">
            <x v="2"/>
          </reference>
          <reference field="14" count="1" selected="0">
            <x v="1"/>
          </reference>
          <reference field="16" count="1" selected="0">
            <x v="1"/>
          </reference>
          <reference field="17" count="1" selected="0">
            <x v="1"/>
          </reference>
          <reference field="18" count="1">
            <x v="1717"/>
          </reference>
          <reference field="31" count="1" selected="0">
            <x v="2"/>
          </reference>
        </references>
      </pivotArea>
    </format>
    <format dxfId="62696">
      <pivotArea dataOnly="0" labelOnly="1" outline="0" fieldPosition="0">
        <references count="10">
          <reference field="0" count="1" selected="0">
            <x v="1609"/>
          </reference>
          <reference field="5" count="1" selected="0">
            <x v="1728"/>
          </reference>
          <reference field="10" count="1" selected="0">
            <x v="1598"/>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723"/>
          </reference>
          <reference field="31" count="1" selected="0">
            <x v="2"/>
          </reference>
        </references>
      </pivotArea>
    </format>
    <format dxfId="62695">
      <pivotArea dataOnly="0" labelOnly="1" outline="0" fieldPosition="0">
        <references count="10">
          <reference field="0" count="1" selected="0">
            <x v="37"/>
          </reference>
          <reference field="5" count="1" selected="0">
            <x v="1536"/>
          </reference>
          <reference field="10" count="1" selected="0">
            <x v="43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32"/>
          </reference>
          <reference field="31" count="1" selected="0">
            <x v="3"/>
          </reference>
        </references>
      </pivotArea>
    </format>
    <format dxfId="62694">
      <pivotArea dataOnly="0" labelOnly="1" outline="0" fieldPosition="0">
        <references count="10">
          <reference field="0" count="1" selected="0">
            <x v="55"/>
          </reference>
          <reference field="5" count="1" selected="0">
            <x v="1540"/>
          </reference>
          <reference field="10" count="1" selected="0">
            <x v="6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36"/>
          </reference>
          <reference field="31" count="1" selected="0">
            <x v="3"/>
          </reference>
        </references>
      </pivotArea>
    </format>
    <format dxfId="62693">
      <pivotArea dataOnly="0" labelOnly="1" outline="0" fieldPosition="0">
        <references count="10">
          <reference field="0" count="1" selected="0">
            <x v="56"/>
          </reference>
          <reference field="5" count="1" selected="0">
            <x v="1541"/>
          </reference>
          <reference field="10" count="1" selected="0">
            <x v="7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37"/>
          </reference>
          <reference field="31" count="1" selected="0">
            <x v="3"/>
          </reference>
        </references>
      </pivotArea>
    </format>
    <format dxfId="62692">
      <pivotArea dataOnly="0" labelOnly="1" outline="0" fieldPosition="0">
        <references count="10">
          <reference field="0" count="1" selected="0">
            <x v="83"/>
          </reference>
          <reference field="5" count="1" selected="0">
            <x v="1669"/>
          </reference>
          <reference field="10" count="1" selected="0">
            <x v="1548"/>
          </reference>
          <reference field="11" count="1" selected="0">
            <x v="5"/>
          </reference>
          <reference field="13" count="1" selected="0">
            <x v="4"/>
          </reference>
          <reference field="14" count="1" selected="0">
            <x v="2"/>
          </reference>
          <reference field="16" count="1" selected="0">
            <x v="0"/>
          </reference>
          <reference field="17" count="1" selected="0">
            <x v="4"/>
          </reference>
          <reference field="18" count="1">
            <x v="1666"/>
          </reference>
          <reference field="31" count="1" selected="0">
            <x v="3"/>
          </reference>
        </references>
      </pivotArea>
    </format>
    <format dxfId="62691">
      <pivotArea dataOnly="0" labelOnly="1" outline="0" fieldPosition="0">
        <references count="10">
          <reference field="0" count="1" selected="0">
            <x v="105"/>
          </reference>
          <reference field="5" count="1" selected="0">
            <x v="1550"/>
          </reference>
          <reference field="10" count="1" selected="0">
            <x v="511"/>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x v="1546"/>
          </reference>
          <reference field="31" count="1" selected="0">
            <x v="3"/>
          </reference>
        </references>
      </pivotArea>
    </format>
    <format dxfId="62690">
      <pivotArea dataOnly="0" labelOnly="1" outline="0" fieldPosition="0">
        <references count="10">
          <reference field="0" count="1" selected="0">
            <x v="106"/>
          </reference>
          <reference field="5" count="1" selected="0">
            <x v="657"/>
          </reference>
          <reference field="10" count="1" selected="0">
            <x v="641"/>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x v="814"/>
          </reference>
          <reference field="31" count="1" selected="0">
            <x v="3"/>
          </reference>
        </references>
      </pivotArea>
    </format>
    <format dxfId="62689">
      <pivotArea dataOnly="0" labelOnly="1" outline="0" fieldPosition="0">
        <references count="10">
          <reference field="0" count="1" selected="0">
            <x v="107"/>
          </reference>
          <reference field="5" count="1" selected="0">
            <x v="658"/>
          </reference>
          <reference field="10" count="1" selected="0">
            <x v="640"/>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x v="815"/>
          </reference>
          <reference field="31" count="1" selected="0">
            <x v="3"/>
          </reference>
        </references>
      </pivotArea>
    </format>
    <format dxfId="62688">
      <pivotArea dataOnly="0" labelOnly="1" outline="0" fieldPosition="0">
        <references count="10">
          <reference field="0" count="1" selected="0">
            <x v="154"/>
          </reference>
          <reference field="5" count="1" selected="0">
            <x v="1557"/>
          </reference>
          <reference field="10" count="1" selected="0">
            <x v="518"/>
          </reference>
          <reference field="11" count="1" selected="0">
            <x v="5"/>
          </reference>
          <reference field="13" count="1" selected="0">
            <x v="4"/>
          </reference>
          <reference field="14" count="1" selected="0">
            <x v="0"/>
          </reference>
          <reference field="16" count="1" selected="0">
            <x v="1"/>
          </reference>
          <reference field="17" count="1" selected="0">
            <x v="3"/>
          </reference>
          <reference field="18" count="1">
            <x v="1553"/>
          </reference>
          <reference field="31" count="1" selected="0">
            <x v="3"/>
          </reference>
        </references>
      </pivotArea>
    </format>
    <format dxfId="62687">
      <pivotArea dataOnly="0" labelOnly="1" outline="0" fieldPosition="0">
        <references count="10">
          <reference field="0" count="1" selected="0">
            <x v="190"/>
          </reference>
          <reference field="5" count="1" selected="0">
            <x v="1562"/>
          </reference>
          <reference field="10" count="1" selected="0">
            <x v="47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58"/>
          </reference>
          <reference field="31" count="1" selected="0">
            <x v="3"/>
          </reference>
        </references>
      </pivotArea>
    </format>
    <format dxfId="62686">
      <pivotArea dataOnly="0" labelOnly="1" outline="0" fieldPosition="0">
        <references count="10">
          <reference field="0" count="1" selected="0">
            <x v="240"/>
          </reference>
          <reference field="5" count="1" selected="0">
            <x v="1238"/>
          </reference>
          <reference field="10" count="1" selected="0">
            <x v="104"/>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x v="1234"/>
          </reference>
          <reference field="31" count="1" selected="0">
            <x v="3"/>
          </reference>
        </references>
      </pivotArea>
    </format>
    <format dxfId="62685">
      <pivotArea dataOnly="0" labelOnly="1" outline="0" fieldPosition="0">
        <references count="10">
          <reference field="0" count="1" selected="0">
            <x v="298"/>
          </reference>
          <reference field="5" count="1" selected="0">
            <x v="1572"/>
          </reference>
          <reference field="10" count="1" selected="0">
            <x v="60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68"/>
          </reference>
          <reference field="31" count="1" selected="0">
            <x v="3"/>
          </reference>
        </references>
      </pivotArea>
    </format>
    <format dxfId="62684">
      <pivotArea dataOnly="0" labelOnly="1" outline="0" fieldPosition="0">
        <references count="10">
          <reference field="0" count="1" selected="0">
            <x v="360"/>
          </reference>
          <reference field="5" count="1" selected="0">
            <x v="1240"/>
          </reference>
          <reference field="10" count="1" selected="0">
            <x v="805"/>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236"/>
          </reference>
          <reference field="31" count="1" selected="0">
            <x v="3"/>
          </reference>
        </references>
      </pivotArea>
    </format>
    <format dxfId="62683">
      <pivotArea dataOnly="0" labelOnly="1" outline="0" fieldPosition="0">
        <references count="10">
          <reference field="0" count="1" selected="0">
            <x v="391"/>
          </reference>
          <reference field="5" count="1" selected="0">
            <x v="150"/>
          </reference>
          <reference field="10" count="1" selected="0">
            <x v="668"/>
          </reference>
          <reference field="11" count="1" selected="0">
            <x v="5"/>
          </reference>
          <reference field="13" count="1" selected="0">
            <x v="4"/>
          </reference>
          <reference field="14" count="1" selected="0">
            <x v="6"/>
          </reference>
          <reference field="16" count="1" selected="0">
            <x v="0"/>
          </reference>
          <reference field="17" count="1" selected="0">
            <x v="8"/>
          </reference>
          <reference field="18" count="1">
            <x v="805"/>
          </reference>
          <reference field="31" count="1" selected="0">
            <x v="3"/>
          </reference>
        </references>
      </pivotArea>
    </format>
    <format dxfId="62682">
      <pivotArea dataOnly="0" labelOnly="1" outline="0" fieldPosition="0">
        <references count="10">
          <reference field="0" count="1" selected="0">
            <x v="409"/>
          </reference>
          <reference field="5" count="1" selected="0">
            <x v="1573"/>
          </reference>
          <reference field="10" count="1" selected="0">
            <x v="30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69"/>
          </reference>
          <reference field="31" count="1" selected="0">
            <x v="3"/>
          </reference>
        </references>
      </pivotArea>
    </format>
    <format dxfId="62681">
      <pivotArea dataOnly="0" labelOnly="1" outline="0" fieldPosition="0">
        <references count="10">
          <reference field="0" count="1" selected="0">
            <x v="451"/>
          </reference>
          <reference field="5" count="1" selected="0">
            <x v="1701"/>
          </reference>
          <reference field="10" count="1" selected="0">
            <x v="446"/>
          </reference>
          <reference field="11" count="1" selected="0">
            <x v="6"/>
          </reference>
          <reference field="13" count="1" selected="0">
            <x v="5"/>
          </reference>
          <reference field="14" count="1" selected="0">
            <x v="1"/>
          </reference>
          <reference field="16" count="1" selected="0">
            <x v="1"/>
          </reference>
          <reference field="17" count="1" selected="0">
            <x v="1"/>
          </reference>
          <reference field="18" count="1">
            <x v="1696"/>
          </reference>
          <reference field="31" count="1" selected="0">
            <x v="3"/>
          </reference>
        </references>
      </pivotArea>
    </format>
    <format dxfId="62680">
      <pivotArea dataOnly="0" labelOnly="1" outline="0" fieldPosition="0">
        <references count="10">
          <reference field="0" count="1" selected="0">
            <x v="484"/>
          </reference>
          <reference field="5" count="1" selected="0">
            <x v="1465"/>
          </reference>
          <reference field="10" count="1" selected="0">
            <x v="722"/>
          </reference>
          <reference field="11" count="1" selected="0">
            <x v="3"/>
          </reference>
          <reference field="13" count="1" selected="0">
            <x v="2"/>
          </reference>
          <reference field="14" count="1" selected="0">
            <x v="2"/>
          </reference>
          <reference field="16" count="1" selected="0">
            <x v="1"/>
          </reference>
          <reference field="17" count="1" selected="0">
            <x v="2"/>
          </reference>
          <reference field="18" count="1">
            <x v="1461"/>
          </reference>
          <reference field="31" count="1" selected="0">
            <x v="3"/>
          </reference>
        </references>
      </pivotArea>
    </format>
    <format dxfId="62679">
      <pivotArea dataOnly="0" labelOnly="1" outline="0" fieldPosition="0">
        <references count="10">
          <reference field="0" count="1" selected="0">
            <x v="579"/>
          </reference>
          <reference field="5" count="1" selected="0">
            <x v="1466"/>
          </reference>
          <reference field="10" count="1" selected="0">
            <x v="288"/>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462"/>
          </reference>
          <reference field="31" count="1" selected="0">
            <x v="3"/>
          </reference>
        </references>
      </pivotArea>
    </format>
    <format dxfId="62678">
      <pivotArea dataOnly="0" labelOnly="1" outline="0" fieldPosition="0">
        <references count="10">
          <reference field="0" count="1" selected="0">
            <x v="626"/>
          </reference>
          <reference field="5" count="1" selected="0">
            <x v="1702"/>
          </reference>
          <reference field="10" count="1" selected="0">
            <x v="653"/>
          </reference>
          <reference field="11" count="1" selected="0">
            <x v="5"/>
          </reference>
          <reference field="13" count="1" selected="0">
            <x v="4"/>
          </reference>
          <reference field="14" count="1" selected="0">
            <x v="2"/>
          </reference>
          <reference field="16" count="1" selected="0">
            <x v="0"/>
          </reference>
          <reference field="17" count="1" selected="0">
            <x v="4"/>
          </reference>
          <reference field="18" count="1">
            <x v="1697"/>
          </reference>
          <reference field="31" count="1" selected="0">
            <x v="3"/>
          </reference>
        </references>
      </pivotArea>
    </format>
    <format dxfId="62677">
      <pivotArea dataOnly="0" labelOnly="1" outline="0" fieldPosition="0">
        <references count="10">
          <reference field="0" count="1" selected="0">
            <x v="662"/>
          </reference>
          <reference field="5" count="1" selected="0">
            <x v="1574"/>
          </reference>
          <reference field="10" count="1" selected="0">
            <x v="790"/>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570"/>
          </reference>
          <reference field="31" count="1" selected="0">
            <x v="3"/>
          </reference>
        </references>
      </pivotArea>
    </format>
    <format dxfId="62676">
      <pivotArea dataOnly="0" labelOnly="1" outline="0" fieldPosition="0">
        <references count="10">
          <reference field="0" count="1" selected="0">
            <x v="673"/>
          </reference>
          <reference field="5" count="1" selected="0">
            <x v="1575"/>
          </reference>
          <reference field="10" count="1" selected="0">
            <x v="810"/>
          </reference>
          <reference field="11" count="1" selected="0">
            <x v="6"/>
          </reference>
          <reference field="13" count="1" selected="0">
            <x v="5"/>
          </reference>
          <reference field="14" count="1" selected="0">
            <x v="3"/>
          </reference>
          <reference field="16" count="1" selected="0">
            <x v="1"/>
          </reference>
          <reference field="17" count="1" selected="0">
            <x v="3"/>
          </reference>
          <reference field="18" count="1">
            <x v="1571"/>
          </reference>
          <reference field="31" count="1" selected="0">
            <x v="3"/>
          </reference>
        </references>
      </pivotArea>
    </format>
    <format dxfId="62675">
      <pivotArea dataOnly="0" labelOnly="1" outline="0" fieldPosition="0">
        <references count="10">
          <reference field="0" count="1" selected="0">
            <x v="683"/>
          </reference>
          <reference field="5" count="1" selected="0">
            <x v="1242"/>
          </reference>
          <reference field="10" count="1" selected="0">
            <x v="5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238"/>
          </reference>
          <reference field="31" count="1" selected="0">
            <x v="3"/>
          </reference>
        </references>
      </pivotArea>
    </format>
    <format dxfId="62674">
      <pivotArea dataOnly="0" labelOnly="1" outline="0" fieldPosition="0">
        <references count="10">
          <reference field="0" count="1" selected="0">
            <x v="697"/>
          </reference>
          <reference field="5" count="1" selected="0">
            <x v="662"/>
          </reference>
          <reference field="10" count="1" selected="0">
            <x v="82"/>
          </reference>
          <reference field="11" count="1" selected="0">
            <x v="5"/>
          </reference>
          <reference field="13" count="1" selected="0">
            <x v="4"/>
          </reference>
          <reference field="14" count="1" selected="0">
            <x v="9"/>
          </reference>
          <reference field="16" count="1" selected="0">
            <x v="1"/>
          </reference>
          <reference field="17" count="1" selected="0">
            <x v="7"/>
          </reference>
          <reference field="18" count="1">
            <x v="816"/>
          </reference>
          <reference field="31" count="1" selected="0">
            <x v="3"/>
          </reference>
        </references>
      </pivotArea>
    </format>
    <format dxfId="62673">
      <pivotArea dataOnly="0" labelOnly="1" outline="0" fieldPosition="0">
        <references count="10">
          <reference field="0" count="1" selected="0">
            <x v="710"/>
          </reference>
          <reference field="5" count="1" selected="0">
            <x v="1576"/>
          </reference>
          <reference field="10" count="1" selected="0">
            <x v="10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72"/>
          </reference>
          <reference field="31" count="1" selected="0">
            <x v="3"/>
          </reference>
        </references>
      </pivotArea>
    </format>
    <format dxfId="62672">
      <pivotArea dataOnly="0" labelOnly="1" outline="0" fieldPosition="0">
        <references count="10">
          <reference field="0" count="1" selected="0">
            <x v="740"/>
          </reference>
          <reference field="5" count="1" selected="0">
            <x v="731"/>
          </reference>
          <reference field="10" count="1" selected="0">
            <x v="807"/>
          </reference>
          <reference field="11" count="1" selected="0">
            <x v="1"/>
          </reference>
          <reference field="13" count="1" selected="0">
            <x v="1"/>
          </reference>
          <reference field="14" count="1" selected="0">
            <x v="4"/>
          </reference>
          <reference field="16" count="1" selected="0">
            <x v="0"/>
          </reference>
          <reference field="17" count="1" selected="0">
            <x v="6"/>
          </reference>
          <reference field="18" count="1">
            <x v="803"/>
          </reference>
          <reference field="31" count="1" selected="0">
            <x v="3"/>
          </reference>
        </references>
      </pivotArea>
    </format>
    <format dxfId="62671">
      <pivotArea dataOnly="0" labelOnly="1" outline="0" fieldPosition="0">
        <references count="10">
          <reference field="0" count="1" selected="0">
            <x v="759"/>
          </reference>
          <reference field="5" count="1" selected="0">
            <x v="1577"/>
          </reference>
          <reference field="10" count="1" selected="0">
            <x v="618"/>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x v="1573"/>
          </reference>
          <reference field="31" count="1" selected="0">
            <x v="3"/>
          </reference>
        </references>
      </pivotArea>
    </format>
    <format dxfId="62670">
      <pivotArea dataOnly="0" labelOnly="1" outline="0" fieldPosition="0">
        <references count="10">
          <reference field="0" count="1" selected="0">
            <x v="779"/>
          </reference>
          <reference field="5" count="1" selected="0">
            <x v="776"/>
          </reference>
          <reference field="10" count="1" selected="0">
            <x v="710"/>
          </reference>
          <reference field="11" count="1" selected="0">
            <x v="0"/>
          </reference>
          <reference field="13" count="1" selected="0">
            <x v="0"/>
          </reference>
          <reference field="14" count="1" selected="0">
            <x v="6"/>
          </reference>
          <reference field="16" count="1" selected="0">
            <x v="0"/>
          </reference>
          <reference field="17" count="1" selected="0">
            <x v="8"/>
          </reference>
          <reference field="18" count="1">
            <x v="826"/>
          </reference>
          <reference field="31" count="1" selected="0">
            <x v="3"/>
          </reference>
        </references>
      </pivotArea>
    </format>
    <format dxfId="62669">
      <pivotArea dataOnly="0" labelOnly="1" outline="0" fieldPosition="0">
        <references count="10">
          <reference field="0" count="1" selected="0">
            <x v="800"/>
          </reference>
          <reference field="5" count="1" selected="0">
            <x v="1578"/>
          </reference>
          <reference field="10" count="1" selected="0">
            <x v="482"/>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x v="1574"/>
          </reference>
          <reference field="31" count="1" selected="0">
            <x v="3"/>
          </reference>
        </references>
      </pivotArea>
    </format>
    <format dxfId="62668">
      <pivotArea dataOnly="0" labelOnly="1" outline="0" fieldPosition="0">
        <references count="10">
          <reference field="0" count="1" selected="0">
            <x v="843"/>
          </reference>
          <reference field="5" count="1" selected="0">
            <x v="1458"/>
          </reference>
          <reference field="10" count="1" selected="0">
            <x v="840"/>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454"/>
          </reference>
          <reference field="31" count="1" selected="0">
            <x v="3"/>
          </reference>
        </references>
      </pivotArea>
    </format>
    <format dxfId="62667">
      <pivotArea dataOnly="0" labelOnly="1" outline="0" fieldPosition="0">
        <references count="10">
          <reference field="0" count="1" selected="0">
            <x v="844"/>
          </reference>
          <reference field="5" count="1" selected="0">
            <x v="1459"/>
          </reference>
          <reference field="10" count="1" selected="0">
            <x v="841"/>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455"/>
          </reference>
          <reference field="31" count="1" selected="0">
            <x v="3"/>
          </reference>
        </references>
      </pivotArea>
    </format>
    <format dxfId="62666">
      <pivotArea dataOnly="0" labelOnly="1" outline="0" fieldPosition="0">
        <references count="10">
          <reference field="0" count="1" selected="0">
            <x v="848"/>
          </reference>
          <reference field="5" count="1" selected="0">
            <x v="1462"/>
          </reference>
          <reference field="10" count="1" selected="0">
            <x v="1376"/>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458"/>
          </reference>
          <reference field="31" count="1" selected="0">
            <x v="3"/>
          </reference>
        </references>
      </pivotArea>
    </format>
    <format dxfId="62665">
      <pivotArea dataOnly="0" labelOnly="1" outline="0" fieldPosition="0">
        <references count="10">
          <reference field="0" count="1" selected="0">
            <x v="862"/>
          </reference>
          <reference field="5" count="1" selected="0">
            <x v="1467"/>
          </reference>
          <reference field="10" count="1" selected="0">
            <x v="860"/>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463"/>
          </reference>
          <reference field="31" count="1" selected="0">
            <x v="3"/>
          </reference>
        </references>
      </pivotArea>
    </format>
    <format dxfId="62664">
      <pivotArea dataOnly="0" labelOnly="1" outline="0" fieldPosition="0">
        <references count="10">
          <reference field="0" count="1" selected="0">
            <x v="883"/>
          </reference>
          <reference field="5" count="1" selected="0">
            <x v="904"/>
          </reference>
          <reference field="10" count="1" selected="0">
            <x v="880"/>
          </reference>
          <reference field="11" count="1" selected="0">
            <x v="0"/>
          </reference>
          <reference field="13" count="1" selected="0">
            <x v="0"/>
          </reference>
          <reference field="14" count="1" selected="0">
            <x v="9"/>
          </reference>
          <reference field="16" count="1" selected="0">
            <x v="0"/>
          </reference>
          <reference field="17" count="1" selected="0">
            <x v="7"/>
          </reference>
          <reference field="18" count="1">
            <x v="900"/>
          </reference>
          <reference field="31" count="1" selected="0">
            <x v="3"/>
          </reference>
        </references>
      </pivotArea>
    </format>
    <format dxfId="62663">
      <pivotArea dataOnly="0" labelOnly="1" outline="0" fieldPosition="0">
        <references count="10">
          <reference field="0" count="1" selected="0">
            <x v="906"/>
          </reference>
          <reference field="5" count="1" selected="0">
            <x v="1469"/>
          </reference>
          <reference field="10" count="1" selected="0">
            <x v="902"/>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465"/>
          </reference>
          <reference field="31" count="1" selected="0">
            <x v="3"/>
          </reference>
        </references>
      </pivotArea>
    </format>
    <format dxfId="62662">
      <pivotArea dataOnly="0" labelOnly="1" outline="0" fieldPosition="0">
        <references count="10">
          <reference field="0" count="1" selected="0">
            <x v="912"/>
          </reference>
          <reference field="5" count="1" selected="0">
            <x v="1470"/>
          </reference>
          <reference field="10" count="1" selected="0">
            <x v="908"/>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466"/>
          </reference>
          <reference field="31" count="1" selected="0">
            <x v="3"/>
          </reference>
        </references>
      </pivotArea>
    </format>
    <format dxfId="62661">
      <pivotArea dataOnly="0" labelOnly="1" outline="0" fieldPosition="0">
        <references count="10">
          <reference field="0" count="1" selected="0">
            <x v="920"/>
          </reference>
          <reference field="5" count="1" selected="0">
            <x v="941"/>
          </reference>
          <reference field="10" count="1" selected="0">
            <x v="916"/>
          </reference>
          <reference field="11" count="1" selected="0">
            <x v="1"/>
          </reference>
          <reference field="13" count="1" selected="0">
            <x v="1"/>
          </reference>
          <reference field="14" count="1" selected="0">
            <x v="3"/>
          </reference>
          <reference field="16" count="1" selected="0">
            <x v="0"/>
          </reference>
          <reference field="17" count="1" selected="0">
            <x v="6"/>
          </reference>
          <reference field="18" count="1">
            <x v="937"/>
          </reference>
          <reference field="31" count="1" selected="0">
            <x v="3"/>
          </reference>
        </references>
      </pivotArea>
    </format>
    <format dxfId="62660">
      <pivotArea dataOnly="0" labelOnly="1" outline="0" fieldPosition="0">
        <references count="10">
          <reference field="0" count="1" selected="0">
            <x v="946"/>
          </reference>
          <reference field="5" count="1" selected="0">
            <x v="1563"/>
          </reference>
          <reference field="10" count="1" selected="0">
            <x v="942"/>
          </reference>
          <reference field="11" count="1" selected="0">
            <x v="0"/>
          </reference>
          <reference field="13" count="1" selected="0">
            <x v="0"/>
          </reference>
          <reference field="14" count="1" selected="0">
            <x v="4"/>
          </reference>
          <reference field="16" count="1" selected="0">
            <x v="0"/>
          </reference>
          <reference field="17" count="1" selected="0">
            <x v="6"/>
          </reference>
          <reference field="18" count="1">
            <x v="1559"/>
          </reference>
          <reference field="31" count="1" selected="0">
            <x v="3"/>
          </reference>
        </references>
      </pivotArea>
    </format>
    <format dxfId="62659">
      <pivotArea dataOnly="0" labelOnly="1" outline="0" fieldPosition="0">
        <references count="10">
          <reference field="0" count="1" selected="0">
            <x v="949"/>
          </reference>
          <reference field="5" count="1" selected="0">
            <x v="1570"/>
          </reference>
          <reference field="10" count="1" selected="0">
            <x v="946"/>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x v="1566"/>
          </reference>
          <reference field="31" count="1" selected="0">
            <x v="3"/>
          </reference>
        </references>
      </pivotArea>
    </format>
    <format dxfId="62658">
      <pivotArea dataOnly="0" labelOnly="1" outline="0" fieldPosition="0">
        <references count="10">
          <reference field="0" count="1" selected="0">
            <x v="958"/>
          </reference>
          <reference field="5" count="1" selected="0">
            <x v="1580"/>
          </reference>
          <reference field="10" count="1" selected="0">
            <x v="95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76"/>
          </reference>
          <reference field="31" count="1" selected="0">
            <x v="3"/>
          </reference>
        </references>
      </pivotArea>
    </format>
    <format dxfId="62657">
      <pivotArea dataOnly="0" labelOnly="1" outline="0" fieldPosition="0">
        <references count="10">
          <reference field="0" count="1" selected="0">
            <x v="974"/>
          </reference>
          <reference field="5" count="1" selected="0">
            <x v="995"/>
          </reference>
          <reference field="10" count="1" selected="0">
            <x v="972"/>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992"/>
          </reference>
          <reference field="31" count="1" selected="0">
            <x v="3"/>
          </reference>
        </references>
      </pivotArea>
    </format>
    <format dxfId="62656">
      <pivotArea dataOnly="0" labelOnly="1" outline="0" fieldPosition="0">
        <references count="10">
          <reference field="0" count="1" selected="0">
            <x v="975"/>
          </reference>
          <reference field="5" count="1" selected="0">
            <x v="996"/>
          </reference>
          <reference field="10" count="1" selected="0">
            <x v="973"/>
          </reference>
          <reference field="11" count="1" selected="0">
            <x v="5"/>
          </reference>
          <reference field="13" count="1" selected="0">
            <x v="4"/>
          </reference>
          <reference field="14" count="1" selected="0">
            <x v="6"/>
          </reference>
          <reference field="16" count="1" selected="0">
            <x v="0"/>
          </reference>
          <reference field="17" count="1" selected="0">
            <x v="8"/>
          </reference>
          <reference field="18" count="1">
            <x v="993"/>
          </reference>
          <reference field="31" count="1" selected="0">
            <x v="3"/>
          </reference>
        </references>
      </pivotArea>
    </format>
    <format dxfId="62655">
      <pivotArea dataOnly="0" labelOnly="1" outline="0" fieldPosition="0">
        <references count="10">
          <reference field="0" count="1" selected="0">
            <x v="979"/>
          </reference>
          <reference field="5" count="1" selected="0">
            <x v="1000"/>
          </reference>
          <reference field="10" count="1" selected="0">
            <x v="977"/>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997"/>
          </reference>
          <reference field="31" count="1" selected="0">
            <x v="3"/>
          </reference>
        </references>
      </pivotArea>
    </format>
    <format dxfId="62654">
      <pivotArea dataOnly="0" labelOnly="1" outline="0" fieldPosition="0">
        <references count="10">
          <reference field="0" count="1" selected="0">
            <x v="991"/>
          </reference>
          <reference field="5" count="1" selected="0">
            <x v="1012"/>
          </reference>
          <reference field="10" count="1" selected="0">
            <x v="989"/>
          </reference>
          <reference field="11" count="1" selected="0">
            <x v="3"/>
          </reference>
          <reference field="13" count="1" selected="0">
            <x v="2"/>
          </reference>
          <reference field="14" count="1" selected="0">
            <x v="6"/>
          </reference>
          <reference field="16" count="1" selected="0">
            <x v="1"/>
          </reference>
          <reference field="17" count="1" selected="0">
            <x v="5"/>
          </reference>
          <reference field="18" count="1">
            <x v="1009"/>
          </reference>
          <reference field="31" count="1" selected="0">
            <x v="3"/>
          </reference>
        </references>
      </pivotArea>
    </format>
    <format dxfId="62653">
      <pivotArea dataOnly="0" labelOnly="1" outline="0" fieldPosition="0">
        <references count="10">
          <reference field="0" count="1" selected="0">
            <x v="1038"/>
          </reference>
          <reference field="5" count="1" selected="0">
            <x v="1060"/>
          </reference>
          <reference field="10" count="1" selected="0">
            <x v="1036"/>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x v="1057"/>
          </reference>
          <reference field="31" count="1" selected="0">
            <x v="3"/>
          </reference>
        </references>
      </pivotArea>
    </format>
    <format dxfId="62652">
      <pivotArea dataOnly="0" labelOnly="1" outline="0" fieldPosition="0">
        <references count="10">
          <reference field="0" count="1" selected="0">
            <x v="1039"/>
          </reference>
          <reference field="5" count="1" selected="0">
            <x v="1456"/>
          </reference>
          <reference field="10" count="1" selected="0">
            <x v="1037"/>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452"/>
          </reference>
          <reference field="31" count="1" selected="0">
            <x v="3"/>
          </reference>
        </references>
      </pivotArea>
    </format>
    <format dxfId="62651">
      <pivotArea dataOnly="0" labelOnly="1" outline="0" fieldPosition="0">
        <references count="10">
          <reference field="0" count="1" selected="0">
            <x v="1048"/>
          </reference>
          <reference field="5" count="1" selected="0">
            <x v="1070"/>
          </reference>
          <reference field="10" count="1" selected="0">
            <x v="1046"/>
          </reference>
          <reference field="11" count="1" selected="0">
            <x v="5"/>
          </reference>
          <reference field="13" count="1" selected="0">
            <x v="4"/>
          </reference>
          <reference field="14" count="1" selected="0">
            <x v="2"/>
          </reference>
          <reference field="16" count="1" selected="0">
            <x v="0"/>
          </reference>
          <reference field="17" count="1" selected="0">
            <x v="4"/>
          </reference>
          <reference field="18" count="1">
            <x v="1067"/>
          </reference>
          <reference field="31" count="1" selected="0">
            <x v="3"/>
          </reference>
        </references>
      </pivotArea>
    </format>
    <format dxfId="62650">
      <pivotArea dataOnly="0" labelOnly="1" outline="0" fieldPosition="0">
        <references count="10">
          <reference field="0" count="1" selected="0">
            <x v="1050"/>
          </reference>
          <reference field="5" count="1" selected="0">
            <x v="1464"/>
          </reference>
          <reference field="10" count="1" selected="0">
            <x v="1048"/>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460"/>
          </reference>
          <reference field="31" count="1" selected="0">
            <x v="3"/>
          </reference>
        </references>
      </pivotArea>
    </format>
    <format dxfId="62649">
      <pivotArea dataOnly="0" labelOnly="1" outline="0" fieldPosition="0">
        <references count="10">
          <reference field="0" count="1" selected="0">
            <x v="1052"/>
          </reference>
          <reference field="5" count="1" selected="0">
            <x v="1471"/>
          </reference>
          <reference field="10" count="1" selected="0">
            <x v="1051"/>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467"/>
          </reference>
          <reference field="31" count="1" selected="0">
            <x v="3"/>
          </reference>
        </references>
      </pivotArea>
    </format>
    <format dxfId="62648">
      <pivotArea dataOnly="0" labelOnly="1" outline="0" fieldPosition="0">
        <references count="10">
          <reference field="0" count="1" selected="0">
            <x v="1054"/>
          </reference>
          <reference field="5" count="1" selected="0">
            <x v="1472"/>
          </reference>
          <reference field="10" count="1" selected="0">
            <x v="1053"/>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468"/>
          </reference>
          <reference field="31" count="1" selected="0">
            <x v="3"/>
          </reference>
        </references>
      </pivotArea>
    </format>
    <format dxfId="62647">
      <pivotArea dataOnly="0" labelOnly="1" outline="0" fieldPosition="0">
        <references count="10">
          <reference field="0" count="1" selected="0">
            <x v="1058"/>
          </reference>
          <reference field="5" count="1" selected="0">
            <x v="1088"/>
          </reference>
          <reference field="10" count="1" selected="0">
            <x v="1057"/>
          </reference>
          <reference field="11" count="1" selected="0">
            <x v="3"/>
          </reference>
          <reference field="13" count="1" selected="0">
            <x v="2"/>
          </reference>
          <reference field="14" count="1" selected="0">
            <x v="9"/>
          </reference>
          <reference field="16" count="1" selected="0">
            <x v="1"/>
          </reference>
          <reference field="17" count="1" selected="0">
            <x v="7"/>
          </reference>
          <reference field="18" count="1">
            <x v="1085"/>
          </reference>
          <reference field="31" count="1" selected="0">
            <x v="3"/>
          </reference>
        </references>
      </pivotArea>
    </format>
    <format dxfId="62646">
      <pivotArea dataOnly="0" labelOnly="1" outline="0" fieldPosition="0">
        <references count="10">
          <reference field="0" count="1" selected="0">
            <x v="1061"/>
          </reference>
          <reference field="5" count="1" selected="0">
            <x v="1476"/>
          </reference>
          <reference field="10" count="1" selected="0">
            <x v="1060"/>
          </reference>
          <reference field="11" count="1" selected="0">
            <x v="3"/>
          </reference>
          <reference field="13" count="1" selected="0">
            <x v="2"/>
          </reference>
          <reference field="14" count="1" selected="0">
            <x v="2"/>
          </reference>
          <reference field="16" count="1" selected="0">
            <x v="1"/>
          </reference>
          <reference field="17" count="1" selected="0">
            <x v="2"/>
          </reference>
          <reference field="18" count="1">
            <x v="1472"/>
          </reference>
          <reference field="31" count="1" selected="0">
            <x v="3"/>
          </reference>
        </references>
      </pivotArea>
    </format>
    <format dxfId="62645">
      <pivotArea dataOnly="0" labelOnly="1" outline="0" fieldPosition="0">
        <references count="10">
          <reference field="0" count="1" selected="0">
            <x v="1063"/>
          </reference>
          <reference field="5" count="1" selected="0">
            <x v="1093"/>
          </reference>
          <reference field="10" count="1" selected="0">
            <x v="1062"/>
          </reference>
          <reference field="11" count="1" selected="0">
            <x v="3"/>
          </reference>
          <reference field="13" count="1" selected="0">
            <x v="2"/>
          </reference>
          <reference field="14" count="1" selected="0">
            <x v="11"/>
          </reference>
          <reference field="16" count="1" selected="0">
            <x v="1"/>
          </reference>
          <reference field="17" count="1" selected="0">
            <x v="7"/>
          </reference>
          <reference field="18" count="1">
            <x v="1090"/>
          </reference>
          <reference field="31" count="1" selected="0">
            <x v="3"/>
          </reference>
        </references>
      </pivotArea>
    </format>
    <format dxfId="62644">
      <pivotArea dataOnly="0" labelOnly="1" outline="0" fieldPosition="0">
        <references count="10">
          <reference field="0" count="1" selected="0">
            <x v="1082"/>
          </reference>
          <reference field="5" count="1" selected="0">
            <x v="1481"/>
          </reference>
          <reference field="10" count="1" selected="0">
            <x v="1081"/>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477"/>
          </reference>
          <reference field="31" count="1" selected="0">
            <x v="3"/>
          </reference>
        </references>
      </pivotArea>
    </format>
    <format dxfId="62643">
      <pivotArea dataOnly="0" labelOnly="1" outline="0" fieldPosition="0">
        <references count="10">
          <reference field="0" count="1" selected="0">
            <x v="1087"/>
          </reference>
          <reference field="5" count="1" selected="0">
            <x v="1117"/>
          </reference>
          <reference field="10" count="1" selected="0">
            <x v="1086"/>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x v="1114"/>
          </reference>
          <reference field="31" count="1" selected="0">
            <x v="3"/>
          </reference>
        </references>
      </pivotArea>
    </format>
    <format dxfId="62642">
      <pivotArea dataOnly="0" labelOnly="1" outline="0" fieldPosition="0">
        <references count="10">
          <reference field="0" count="1" selected="0">
            <x v="1094"/>
          </reference>
          <reference field="5" count="1" selected="0">
            <x v="1704"/>
          </reference>
          <reference field="10" count="1" selected="0">
            <x v="1093"/>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699"/>
          </reference>
          <reference field="31" count="1" selected="0">
            <x v="3"/>
          </reference>
        </references>
      </pivotArea>
    </format>
    <format dxfId="62641">
      <pivotArea dataOnly="0" labelOnly="1" outline="0" fieldPosition="0">
        <references count="10">
          <reference field="0" count="1" selected="0">
            <x v="1100"/>
          </reference>
          <reference field="5" count="1" selected="0">
            <x v="1130"/>
          </reference>
          <reference field="10" count="1" selected="0">
            <x v="1099"/>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x v="1127"/>
          </reference>
          <reference field="31" count="1" selected="0">
            <x v="3"/>
          </reference>
        </references>
      </pivotArea>
    </format>
    <format dxfId="62640">
      <pivotArea dataOnly="0" labelOnly="1" outline="0" fieldPosition="0">
        <references count="10">
          <reference field="0" count="1" selected="0">
            <x v="1109"/>
          </reference>
          <reference field="5" count="1" selected="0">
            <x v="1705"/>
          </reference>
          <reference field="10" count="1" selected="0">
            <x v="1106"/>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700"/>
          </reference>
          <reference field="31" count="1" selected="0">
            <x v="3"/>
          </reference>
        </references>
      </pivotArea>
    </format>
    <format dxfId="62639">
      <pivotArea dataOnly="0" labelOnly="1" outline="0" fieldPosition="0">
        <references count="10">
          <reference field="0" count="1" selected="0">
            <x v="1117"/>
          </reference>
          <reference field="5" count="1" selected="0">
            <x v="1147"/>
          </reference>
          <reference field="10" count="1" selected="0">
            <x v="1114"/>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x v="1144"/>
          </reference>
          <reference field="31" count="1" selected="0">
            <x v="3"/>
          </reference>
        </references>
      </pivotArea>
    </format>
    <format dxfId="62638">
      <pivotArea dataOnly="0" labelOnly="1" outline="0" fieldPosition="0">
        <references count="10">
          <reference field="0" count="1" selected="0">
            <x v="1128"/>
          </reference>
          <reference field="5" count="1" selected="0">
            <x v="1158"/>
          </reference>
          <reference field="10" count="1" selected="0">
            <x v="1125"/>
          </reference>
          <reference field="11" count="1" selected="0">
            <x v="0"/>
          </reference>
          <reference field="13" count="1" selected="0">
            <x v="0"/>
          </reference>
          <reference field="14" count="1" selected="0">
            <x v="6"/>
          </reference>
          <reference field="16" count="1" selected="0">
            <x v="0"/>
          </reference>
          <reference field="17" count="1" selected="0">
            <x v="8"/>
          </reference>
          <reference field="18" count="1">
            <x v="1155"/>
          </reference>
          <reference field="31" count="1" selected="0">
            <x v="3"/>
          </reference>
        </references>
      </pivotArea>
    </format>
    <format dxfId="62637">
      <pivotArea dataOnly="0" labelOnly="1" outline="0" fieldPosition="0">
        <references count="10">
          <reference field="0" count="1" selected="0">
            <x v="1129"/>
          </reference>
          <reference field="5" count="1" selected="0">
            <x v="1159"/>
          </reference>
          <reference field="10" count="1" selected="0">
            <x v="1126"/>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1156"/>
          </reference>
          <reference field="31" count="1" selected="0">
            <x v="3"/>
          </reference>
        </references>
      </pivotArea>
    </format>
    <format dxfId="62636">
      <pivotArea dataOnly="0" labelOnly="1" outline="0" fieldPosition="0">
        <references count="10">
          <reference field="0" count="1" selected="0">
            <x v="1130"/>
          </reference>
          <reference field="5" count="1" selected="0">
            <x v="1160"/>
          </reference>
          <reference field="10" count="1" selected="0">
            <x v="1127"/>
          </reference>
          <reference field="11" count="1" selected="0">
            <x v="0"/>
          </reference>
          <reference field="13" count="1" selected="0">
            <x v="0"/>
          </reference>
          <reference field="14" count="1" selected="0">
            <x v="6"/>
          </reference>
          <reference field="16" count="1" selected="0">
            <x v="1"/>
          </reference>
          <reference field="17" count="1" selected="0">
            <x v="5"/>
          </reference>
          <reference field="18" count="1">
            <x v="1157"/>
          </reference>
          <reference field="31" count="1" selected="0">
            <x v="3"/>
          </reference>
        </references>
      </pivotArea>
    </format>
    <format dxfId="62635">
      <pivotArea dataOnly="0" labelOnly="1" outline="0" fieldPosition="0">
        <references count="10">
          <reference field="0" count="1" selected="0">
            <x v="1137"/>
          </reference>
          <reference field="5" count="1" selected="0">
            <x v="1167"/>
          </reference>
          <reference field="10" count="1" selected="0">
            <x v="1131"/>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1164"/>
          </reference>
          <reference field="31" count="1" selected="0">
            <x v="3"/>
          </reference>
        </references>
      </pivotArea>
    </format>
    <format dxfId="62634">
      <pivotArea dataOnly="0" labelOnly="1" outline="0" fieldPosition="0">
        <references count="10">
          <reference field="0" count="1" selected="0">
            <x v="1141"/>
          </reference>
          <reference field="5" count="1" selected="0">
            <x v="1694"/>
          </reference>
          <reference field="10" count="1" selected="0">
            <x v="1135"/>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690"/>
          </reference>
          <reference field="31" count="1" selected="0">
            <x v="3"/>
          </reference>
        </references>
      </pivotArea>
    </format>
    <format dxfId="62633">
      <pivotArea dataOnly="0" labelOnly="1" outline="0" fieldPosition="0">
        <references count="10">
          <reference field="0" count="1" selected="0">
            <x v="1142"/>
          </reference>
          <reference field="5" count="1" selected="0">
            <x v="1695"/>
          </reference>
          <reference field="10" count="1" selected="0">
            <x v="1136"/>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691"/>
          </reference>
          <reference field="31" count="1" selected="0">
            <x v="3"/>
          </reference>
        </references>
      </pivotArea>
    </format>
    <format dxfId="62632">
      <pivotArea dataOnly="0" labelOnly="1" outline="0" fieldPosition="0">
        <references count="10">
          <reference field="0" count="1" selected="0">
            <x v="1143"/>
          </reference>
          <reference field="5" count="1" selected="0">
            <x v="1461"/>
          </reference>
          <reference field="10" count="1" selected="0">
            <x v="1137"/>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457"/>
          </reference>
          <reference field="31" count="1" selected="0">
            <x v="3"/>
          </reference>
        </references>
      </pivotArea>
    </format>
    <format dxfId="62631">
      <pivotArea dataOnly="0" labelOnly="1" outline="0" fieldPosition="0">
        <references count="10">
          <reference field="0" count="1" selected="0">
            <x v="1152"/>
          </reference>
          <reference field="5" count="1" selected="0">
            <x v="1198"/>
          </reference>
          <reference field="10" count="1" selected="0">
            <x v="1146"/>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x v="1194"/>
          </reference>
          <reference field="31" count="1" selected="0">
            <x v="3"/>
          </reference>
        </references>
      </pivotArea>
    </format>
    <format dxfId="62630">
      <pivotArea dataOnly="0" labelOnly="1" outline="0" fieldPosition="0">
        <references count="10">
          <reference field="0" count="1" selected="0">
            <x v="1156"/>
          </reference>
          <reference field="5" count="1" selected="0">
            <x v="1202"/>
          </reference>
          <reference field="10" count="1" selected="0">
            <x v="115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198"/>
          </reference>
          <reference field="31" count="1" selected="0">
            <x v="3"/>
          </reference>
        </references>
      </pivotArea>
    </format>
    <format dxfId="62629">
      <pivotArea dataOnly="0" labelOnly="1" outline="0" fieldPosition="0">
        <references count="10">
          <reference field="0" count="1" selected="0">
            <x v="1170"/>
          </reference>
          <reference field="5" count="1" selected="0">
            <x v="1219"/>
          </reference>
          <reference field="10" count="1" selected="0">
            <x v="1164"/>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x v="1215"/>
          </reference>
          <reference field="31" count="1" selected="0">
            <x v="3"/>
          </reference>
        </references>
      </pivotArea>
    </format>
    <format dxfId="62628">
      <pivotArea dataOnly="0" labelOnly="1" outline="0" fieldPosition="0">
        <references count="10">
          <reference field="0" count="1" selected="0">
            <x v="1184"/>
          </reference>
          <reference field="5" count="1" selected="0">
            <x v="1233"/>
          </reference>
          <reference field="10" count="1" selected="0">
            <x v="117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229"/>
          </reference>
          <reference field="31" count="1" selected="0">
            <x v="3"/>
          </reference>
        </references>
      </pivotArea>
    </format>
    <format dxfId="62627">
      <pivotArea dataOnly="0" labelOnly="1" outline="0" fieldPosition="0">
        <references count="10">
          <reference field="0" count="1" selected="0">
            <x v="1195"/>
          </reference>
          <reference field="5" count="1" selected="0">
            <x v="1249"/>
          </reference>
          <reference field="10" count="1" selected="0">
            <x v="118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245"/>
          </reference>
          <reference field="31" count="1" selected="0">
            <x v="3"/>
          </reference>
        </references>
      </pivotArea>
    </format>
    <format dxfId="62626">
      <pivotArea dataOnly="0" labelOnly="1" outline="0" fieldPosition="0">
        <references count="10">
          <reference field="0" count="1" selected="0">
            <x v="1196"/>
          </reference>
          <reference field="5" count="1" selected="0">
            <x v="1250"/>
          </reference>
          <reference field="10" count="1" selected="0">
            <x v="119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246"/>
          </reference>
          <reference field="31" count="1" selected="0">
            <x v="3"/>
          </reference>
        </references>
      </pivotArea>
    </format>
    <format dxfId="62625">
      <pivotArea dataOnly="0" labelOnly="1" outline="0" fieldPosition="0">
        <references count="10">
          <reference field="0" count="1" selected="0">
            <x v="1198"/>
          </reference>
          <reference field="5" count="1" selected="0">
            <x v="1252"/>
          </reference>
          <reference field="10" count="1" selected="0">
            <x v="1192"/>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x v="1248"/>
          </reference>
          <reference field="31" count="1" selected="0">
            <x v="3"/>
          </reference>
        </references>
      </pivotArea>
    </format>
    <format dxfId="62624">
      <pivotArea dataOnly="0" labelOnly="1" outline="0" fieldPosition="0">
        <references count="10">
          <reference field="0" count="1" selected="0">
            <x v="1199"/>
          </reference>
          <reference field="5" count="1" selected="0">
            <x v="1253"/>
          </reference>
          <reference field="10" count="1" selected="0">
            <x v="1193"/>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x v="1249"/>
          </reference>
          <reference field="31" count="1" selected="0">
            <x v="3"/>
          </reference>
        </references>
      </pivotArea>
    </format>
    <format dxfId="62623">
      <pivotArea dataOnly="0" labelOnly="1" outline="0" fieldPosition="0">
        <references count="10">
          <reference field="0" count="1" selected="0">
            <x v="1202"/>
          </reference>
          <reference field="5" count="1" selected="0">
            <x v="1256"/>
          </reference>
          <reference field="10" count="1" selected="0">
            <x v="1196"/>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x v="1252"/>
          </reference>
          <reference field="31" count="1" selected="0">
            <x v="3"/>
          </reference>
        </references>
      </pivotArea>
    </format>
    <format dxfId="62622">
      <pivotArea dataOnly="0" labelOnly="1" outline="0" fieldPosition="0">
        <references count="10">
          <reference field="0" count="1" selected="0">
            <x v="1204"/>
          </reference>
          <reference field="5" count="1" selected="0">
            <x v="1258"/>
          </reference>
          <reference field="10" count="1" selected="0">
            <x v="119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254"/>
          </reference>
          <reference field="31" count="1" selected="0">
            <x v="3"/>
          </reference>
        </references>
      </pivotArea>
    </format>
    <format dxfId="62621">
      <pivotArea dataOnly="0" labelOnly="1" outline="0" fieldPosition="0">
        <references count="10">
          <reference field="0" count="1" selected="0">
            <x v="1207"/>
          </reference>
          <reference field="5" count="1" selected="0">
            <x v="1261"/>
          </reference>
          <reference field="10" count="1" selected="0">
            <x v="120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257"/>
          </reference>
          <reference field="31" count="1" selected="0">
            <x v="3"/>
          </reference>
        </references>
      </pivotArea>
    </format>
    <format dxfId="62620">
      <pivotArea dataOnly="0" labelOnly="1" outline="0" fieldPosition="0">
        <references count="10">
          <reference field="0" count="1" selected="0">
            <x v="1208"/>
          </reference>
          <reference field="5" count="1" selected="0">
            <x v="1262"/>
          </reference>
          <reference field="10" count="1" selected="0">
            <x v="1202"/>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x v="1258"/>
          </reference>
          <reference field="31" count="1" selected="0">
            <x v="3"/>
          </reference>
        </references>
      </pivotArea>
    </format>
    <format dxfId="62619">
      <pivotArea dataOnly="0" labelOnly="1" outline="0" fieldPosition="0">
        <references count="10">
          <reference field="0" count="1" selected="0">
            <x v="1236"/>
          </reference>
          <reference field="5" count="1" selected="0">
            <x v="1293"/>
          </reference>
          <reference field="10" count="1" selected="0">
            <x v="1229"/>
          </reference>
          <reference field="11" count="1" selected="0">
            <x v="3"/>
          </reference>
          <reference field="13" count="1" selected="0">
            <x v="2"/>
          </reference>
          <reference field="14" count="1" selected="0">
            <x v="9"/>
          </reference>
          <reference field="16" count="1" selected="0">
            <x v="1"/>
          </reference>
          <reference field="17" count="1" selected="0">
            <x v="7"/>
          </reference>
          <reference field="18" count="1">
            <x v="1289"/>
          </reference>
          <reference field="31" count="1" selected="0">
            <x v="3"/>
          </reference>
        </references>
      </pivotArea>
    </format>
    <format dxfId="62618">
      <pivotArea dataOnly="0" labelOnly="1" outline="0" fieldPosition="0">
        <references count="10">
          <reference field="0" count="1" selected="0">
            <x v="1237"/>
          </reference>
          <reference field="5" count="1" selected="0">
            <x v="1294"/>
          </reference>
          <reference field="10" count="1" selected="0">
            <x v="1230"/>
          </reference>
          <reference field="11" count="1" selected="0">
            <x v="5"/>
          </reference>
          <reference field="13" count="1" selected="0">
            <x v="4"/>
          </reference>
          <reference field="14" count="1" selected="0">
            <x v="0"/>
          </reference>
          <reference field="16" count="1" selected="0">
            <x v="1"/>
          </reference>
          <reference field="17" count="1" selected="0">
            <x v="3"/>
          </reference>
          <reference field="18" count="1">
            <x v="1290"/>
          </reference>
          <reference field="31" count="1" selected="0">
            <x v="3"/>
          </reference>
        </references>
      </pivotArea>
    </format>
    <format dxfId="62617">
      <pivotArea dataOnly="0" labelOnly="1" outline="0" fieldPosition="0">
        <references count="10">
          <reference field="0" count="1" selected="0">
            <x v="1270"/>
          </reference>
          <reference field="5" count="1" selected="0">
            <x v="1327"/>
          </reference>
          <reference field="10" count="1" selected="0">
            <x v="1263"/>
          </reference>
          <reference field="11" count="1" selected="0">
            <x v="3"/>
          </reference>
          <reference field="13" count="1" selected="0">
            <x v="2"/>
          </reference>
          <reference field="14" count="1" selected="0">
            <x v="10"/>
          </reference>
          <reference field="16" count="1" selected="0">
            <x v="1"/>
          </reference>
          <reference field="17" count="1" selected="0">
            <x v="7"/>
          </reference>
          <reference field="18" count="1">
            <x v="1323"/>
          </reference>
          <reference field="31" count="1" selected="0">
            <x v="3"/>
          </reference>
        </references>
      </pivotArea>
    </format>
    <format dxfId="62616">
      <pivotArea dataOnly="0" labelOnly="1" outline="0" fieldPosition="0">
        <references count="10">
          <reference field="0" count="1" selected="0">
            <x v="1279"/>
          </reference>
          <reference field="5" count="1" selected="0">
            <x v="1331"/>
          </reference>
          <reference field="10" count="1" selected="0">
            <x v="1271"/>
          </reference>
          <reference field="11" count="1" selected="0">
            <x v="5"/>
          </reference>
          <reference field="13" count="1" selected="0">
            <x v="4"/>
          </reference>
          <reference field="14" count="1" selected="0">
            <x v="3"/>
          </reference>
          <reference field="16" count="1" selected="0">
            <x v="1"/>
          </reference>
          <reference field="17" count="1" selected="0">
            <x v="3"/>
          </reference>
          <reference field="18" count="1">
            <x v="1327"/>
          </reference>
          <reference field="31" count="1" selected="0">
            <x v="3"/>
          </reference>
        </references>
      </pivotArea>
    </format>
    <format dxfId="62615">
      <pivotArea dataOnly="0" labelOnly="1" outline="0" fieldPosition="0">
        <references count="10">
          <reference field="0" count="1" selected="0">
            <x v="1283"/>
          </reference>
          <reference field="5" count="1" selected="0">
            <x v="1335"/>
          </reference>
          <reference field="10" count="1" selected="0">
            <x v="1274"/>
          </reference>
          <reference field="11" count="1" selected="0">
            <x v="3"/>
          </reference>
          <reference field="13" count="1" selected="0">
            <x v="2"/>
          </reference>
          <reference field="14" count="1" selected="0">
            <x v="9"/>
          </reference>
          <reference field="16" count="1" selected="0">
            <x v="1"/>
          </reference>
          <reference field="17" count="1" selected="0">
            <x v="7"/>
          </reference>
          <reference field="18" count="1">
            <x v="1331"/>
          </reference>
          <reference field="31" count="1" selected="0">
            <x v="3"/>
          </reference>
        </references>
      </pivotArea>
    </format>
    <format dxfId="62614">
      <pivotArea dataOnly="0" labelOnly="1" outline="0" fieldPosition="0">
        <references count="10">
          <reference field="0" count="1" selected="0">
            <x v="1290"/>
          </reference>
          <reference field="5" count="1" selected="0">
            <x v="1343"/>
          </reference>
          <reference field="10" count="1" selected="0">
            <x v="1282"/>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1339"/>
          </reference>
          <reference field="31" count="1" selected="0">
            <x v="3"/>
          </reference>
        </references>
      </pivotArea>
    </format>
    <format dxfId="62613">
      <pivotArea dataOnly="0" labelOnly="1" outline="0" fieldPosition="0">
        <references count="10">
          <reference field="0" count="1" selected="0">
            <x v="1291"/>
          </reference>
          <reference field="5" count="1" selected="0">
            <x v="1344"/>
          </reference>
          <reference field="10" count="1" selected="0">
            <x v="1283"/>
          </reference>
          <reference field="11" count="1" selected="0">
            <x v="3"/>
          </reference>
          <reference field="13" count="1" selected="0">
            <x v="2"/>
          </reference>
          <reference field="14" count="1" selected="0">
            <x v="6"/>
          </reference>
          <reference field="16" count="1" selected="0">
            <x v="1"/>
          </reference>
          <reference field="17" count="1" selected="0">
            <x v="5"/>
          </reference>
          <reference field="18" count="1">
            <x v="1340"/>
          </reference>
          <reference field="31" count="1" selected="0">
            <x v="3"/>
          </reference>
        </references>
      </pivotArea>
    </format>
    <format dxfId="62612">
      <pivotArea dataOnly="0" labelOnly="1" outline="0" fieldPosition="0">
        <references count="10">
          <reference field="0" count="1" selected="0">
            <x v="1292"/>
          </reference>
          <reference field="5" count="1" selected="0">
            <x v="1345"/>
          </reference>
          <reference field="10" count="1" selected="0">
            <x v="1284"/>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1341"/>
          </reference>
          <reference field="31" count="1" selected="0">
            <x v="3"/>
          </reference>
        </references>
      </pivotArea>
    </format>
    <format dxfId="62611">
      <pivotArea dataOnly="0" labelOnly="1" outline="0" fieldPosition="0">
        <references count="10">
          <reference field="0" count="1" selected="0">
            <x v="1293"/>
          </reference>
          <reference field="5" count="1" selected="0">
            <x v="1346"/>
          </reference>
          <reference field="10" count="1" selected="0">
            <x v="1285"/>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1342"/>
          </reference>
          <reference field="31" count="1" selected="0">
            <x v="3"/>
          </reference>
        </references>
      </pivotArea>
    </format>
    <format dxfId="62610">
      <pivotArea dataOnly="0" labelOnly="1" outline="0" fieldPosition="0">
        <references count="10">
          <reference field="0" count="1" selected="0">
            <x v="1294"/>
          </reference>
          <reference field="5" count="1" selected="0">
            <x v="1347"/>
          </reference>
          <reference field="10" count="1" selected="0">
            <x v="1286"/>
          </reference>
          <reference field="11" count="1" selected="0">
            <x v="5"/>
          </reference>
          <reference field="13" count="1" selected="0">
            <x v="4"/>
          </reference>
          <reference field="14" count="1" selected="0">
            <x v="6"/>
          </reference>
          <reference field="16" count="1" selected="0">
            <x v="0"/>
          </reference>
          <reference field="17" count="1" selected="0">
            <x v="8"/>
          </reference>
          <reference field="18" count="1">
            <x v="1343"/>
          </reference>
          <reference field="31" count="1" selected="0">
            <x v="3"/>
          </reference>
        </references>
      </pivotArea>
    </format>
    <format dxfId="62609">
      <pivotArea dataOnly="0" labelOnly="1" outline="0" fieldPosition="0">
        <references count="10">
          <reference field="0" count="1" selected="0">
            <x v="1295"/>
          </reference>
          <reference field="5" count="1" selected="0">
            <x v="1348"/>
          </reference>
          <reference field="10" count="1" selected="0">
            <x v="1287"/>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1344"/>
          </reference>
          <reference field="31" count="1" selected="0">
            <x v="3"/>
          </reference>
        </references>
      </pivotArea>
    </format>
    <format dxfId="62608">
      <pivotArea dataOnly="0" labelOnly="1" outline="0" fieldPosition="0">
        <references count="10">
          <reference field="0" count="1" selected="0">
            <x v="1296"/>
          </reference>
          <reference field="5" count="1" selected="0">
            <x v="1349"/>
          </reference>
          <reference field="10" count="1" selected="0">
            <x v="1288"/>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1345"/>
          </reference>
          <reference field="31" count="1" selected="0">
            <x v="3"/>
          </reference>
        </references>
      </pivotArea>
    </format>
    <format dxfId="62607">
      <pivotArea dataOnly="0" labelOnly="1" outline="0" fieldPosition="0">
        <references count="10">
          <reference field="0" count="1" selected="0">
            <x v="1301"/>
          </reference>
          <reference field="5" count="1" selected="0">
            <x v="1355"/>
          </reference>
          <reference field="10" count="1" selected="0">
            <x v="1293"/>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351"/>
          </reference>
          <reference field="31" count="1" selected="0">
            <x v="3"/>
          </reference>
        </references>
      </pivotArea>
    </format>
    <format dxfId="62606">
      <pivotArea dataOnly="0" labelOnly="1" outline="0" fieldPosition="0">
        <references count="10">
          <reference field="0" count="1" selected="0">
            <x v="1302"/>
          </reference>
          <reference field="5" count="1" selected="0">
            <x v="1703"/>
          </reference>
          <reference field="10" count="1" selected="0">
            <x v="1294"/>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698"/>
          </reference>
          <reference field="31" count="1" selected="0">
            <x v="3"/>
          </reference>
        </references>
      </pivotArea>
    </format>
    <format dxfId="62605">
      <pivotArea dataOnly="0" labelOnly="1" outline="0" fieldPosition="0">
        <references count="10">
          <reference field="0" count="1" selected="0">
            <x v="1313"/>
          </reference>
          <reference field="5" count="1" selected="0">
            <x v="1381"/>
          </reference>
          <reference field="10" count="1" selected="0">
            <x v="1304"/>
          </reference>
          <reference field="11" count="1" selected="0">
            <x v="5"/>
          </reference>
          <reference field="13" count="1" selected="0">
            <x v="4"/>
          </reference>
          <reference field="14" count="1" selected="0">
            <x v="9"/>
          </reference>
          <reference field="16" count="1" selected="0">
            <x v="1"/>
          </reference>
          <reference field="17" count="1" selected="0">
            <x v="7"/>
          </reference>
          <reference field="18" count="1">
            <x v="1377"/>
          </reference>
          <reference field="31" count="1" selected="0">
            <x v="3"/>
          </reference>
        </references>
      </pivotArea>
    </format>
    <format dxfId="62604">
      <pivotArea dataOnly="0" labelOnly="1" outline="0" fieldPosition="0">
        <references count="10">
          <reference field="0" count="1" selected="0">
            <x v="1325"/>
          </reference>
          <reference field="5" count="1" selected="0">
            <x v="1393"/>
          </reference>
          <reference field="10" count="1" selected="0">
            <x v="1316"/>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x v="1389"/>
          </reference>
          <reference field="31" count="1" selected="0">
            <x v="3"/>
          </reference>
        </references>
      </pivotArea>
    </format>
    <format dxfId="62603">
      <pivotArea dataOnly="0" labelOnly="1" outline="0" fieldPosition="0">
        <references count="10">
          <reference field="0" count="1" selected="0">
            <x v="1326"/>
          </reference>
          <reference field="5" count="1" selected="0">
            <x v="1394"/>
          </reference>
          <reference field="10" count="1" selected="0">
            <x v="1317"/>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x v="1390"/>
          </reference>
          <reference field="31" count="1" selected="0">
            <x v="3"/>
          </reference>
        </references>
      </pivotArea>
    </format>
    <format dxfId="62602">
      <pivotArea dataOnly="0" labelOnly="1" outline="0" fieldPosition="0">
        <references count="10">
          <reference field="0" count="1" selected="0">
            <x v="1328"/>
          </reference>
          <reference field="5" count="1" selected="0">
            <x v="1396"/>
          </reference>
          <reference field="10" count="1" selected="0">
            <x v="1319"/>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x v="1392"/>
          </reference>
          <reference field="31" count="1" selected="0">
            <x v="3"/>
          </reference>
        </references>
      </pivotArea>
    </format>
    <format dxfId="62601">
      <pivotArea dataOnly="0" labelOnly="1" outline="0" fieldPosition="0">
        <references count="10">
          <reference field="0" count="1" selected="0">
            <x v="1329"/>
          </reference>
          <reference field="5" count="1" selected="0">
            <x v="1397"/>
          </reference>
          <reference field="10" count="1" selected="0">
            <x v="1320"/>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x v="1393"/>
          </reference>
          <reference field="31" count="1" selected="0">
            <x v="3"/>
          </reference>
        </references>
      </pivotArea>
    </format>
    <format dxfId="62600">
      <pivotArea dataOnly="0" labelOnly="1" outline="0" fieldPosition="0">
        <references count="10">
          <reference field="0" count="1" selected="0">
            <x v="1339"/>
          </reference>
          <reference field="5" count="1" selected="0">
            <x v="1407"/>
          </reference>
          <reference field="10" count="1" selected="0">
            <x v="133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403"/>
          </reference>
          <reference field="31" count="1" selected="0">
            <x v="3"/>
          </reference>
        </references>
      </pivotArea>
    </format>
    <format dxfId="62599">
      <pivotArea dataOnly="0" labelOnly="1" outline="0" fieldPosition="0">
        <references count="10">
          <reference field="0" count="1" selected="0">
            <x v="1348"/>
          </reference>
          <reference field="5" count="1" selected="0">
            <x v="1417"/>
          </reference>
          <reference field="10" count="1" selected="0">
            <x v="1339"/>
          </reference>
          <reference field="11" count="1" selected="0">
            <x v="4"/>
          </reference>
          <reference field="13" count="1" selected="0">
            <x v="3"/>
          </reference>
          <reference field="14" count="1" selected="0">
            <x v="4"/>
          </reference>
          <reference field="16" count="1" selected="0">
            <x v="1"/>
          </reference>
          <reference field="17" count="1" selected="0">
            <x v="3"/>
          </reference>
          <reference field="18" count="1">
            <x v="1413"/>
          </reference>
          <reference field="31" count="1" selected="0">
            <x v="3"/>
          </reference>
        </references>
      </pivotArea>
    </format>
    <format dxfId="62598">
      <pivotArea dataOnly="0" labelOnly="1" outline="0" fieldPosition="0">
        <references count="10">
          <reference field="0" count="1" selected="0">
            <x v="1362"/>
          </reference>
          <reference field="5" count="1" selected="0">
            <x v="1436"/>
          </reference>
          <reference field="10" count="1" selected="0">
            <x v="1353"/>
          </reference>
          <reference field="11" count="1" selected="0">
            <x v="5"/>
          </reference>
          <reference field="13" count="1" selected="0">
            <x v="4"/>
          </reference>
          <reference field="14" count="1" selected="0">
            <x v="6"/>
          </reference>
          <reference field="16" count="1" selected="0">
            <x v="0"/>
          </reference>
          <reference field="17" count="1" selected="0">
            <x v="8"/>
          </reference>
          <reference field="18" count="1">
            <x v="1432"/>
          </reference>
          <reference field="31" count="1" selected="0">
            <x v="3"/>
          </reference>
        </references>
      </pivotArea>
    </format>
    <format dxfId="62597">
      <pivotArea dataOnly="0" labelOnly="1" outline="0" fieldPosition="0">
        <references count="10">
          <reference field="0" count="1" selected="0">
            <x v="1363"/>
          </reference>
          <reference field="5" count="1" selected="0">
            <x v="1437"/>
          </reference>
          <reference field="10" count="1" selected="0">
            <x v="1354"/>
          </reference>
          <reference field="11" count="1" selected="0">
            <x v="3"/>
          </reference>
          <reference field="13" count="1" selected="0">
            <x v="2"/>
          </reference>
          <reference field="14" count="1" selected="0">
            <x v="6"/>
          </reference>
          <reference field="16" count="1" selected="0">
            <x v="1"/>
          </reference>
          <reference field="17" count="1" selected="0">
            <x v="5"/>
          </reference>
          <reference field="18" count="1">
            <x v="1433"/>
          </reference>
          <reference field="31" count="1" selected="0">
            <x v="3"/>
          </reference>
        </references>
      </pivotArea>
    </format>
    <format dxfId="62596">
      <pivotArea dataOnly="0" labelOnly="1" outline="0" fieldPosition="0">
        <references count="10">
          <reference field="0" count="1" selected="0">
            <x v="1364"/>
          </reference>
          <reference field="5" count="1" selected="0">
            <x v="1438"/>
          </reference>
          <reference field="10" count="1" selected="0">
            <x v="1355"/>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1434"/>
          </reference>
          <reference field="31" count="1" selected="0">
            <x v="3"/>
          </reference>
        </references>
      </pivotArea>
    </format>
    <format dxfId="62595">
      <pivotArea dataOnly="0" labelOnly="1" outline="0" fieldPosition="0">
        <references count="10">
          <reference field="0" count="1" selected="0">
            <x v="1365"/>
          </reference>
          <reference field="5" count="1" selected="0">
            <x v="1439"/>
          </reference>
          <reference field="10" count="1" selected="0">
            <x v="1356"/>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1435"/>
          </reference>
          <reference field="31" count="1" selected="0">
            <x v="3"/>
          </reference>
        </references>
      </pivotArea>
    </format>
    <format dxfId="62594">
      <pivotArea dataOnly="0" labelOnly="1" outline="0" fieldPosition="0">
        <references count="10">
          <reference field="0" count="1" selected="0">
            <x v="1370"/>
          </reference>
          <reference field="5" count="1" selected="0">
            <x v="1444"/>
          </reference>
          <reference field="10" count="1" selected="0">
            <x v="1361"/>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x v="1440"/>
          </reference>
          <reference field="31" count="1" selected="0">
            <x v="3"/>
          </reference>
        </references>
      </pivotArea>
    </format>
    <format dxfId="62593">
      <pivotArea dataOnly="0" labelOnly="1" outline="0" fieldPosition="0">
        <references count="10">
          <reference field="0" count="1" selected="0">
            <x v="1371"/>
          </reference>
          <reference field="5" count="1" selected="0">
            <x v="1445"/>
          </reference>
          <reference field="10" count="1" selected="0">
            <x v="1362"/>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1441"/>
          </reference>
          <reference field="31" count="1" selected="0">
            <x v="3"/>
          </reference>
        </references>
      </pivotArea>
    </format>
    <format dxfId="62592">
      <pivotArea dataOnly="0" labelOnly="1" outline="0" fieldPosition="0">
        <references count="10">
          <reference field="0" count="1" selected="0">
            <x v="1373"/>
          </reference>
          <reference field="5" count="1" selected="0">
            <x v="1447"/>
          </reference>
          <reference field="10" count="1" selected="0">
            <x v="1364"/>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x v="1443"/>
          </reference>
          <reference field="31" count="1" selected="0">
            <x v="3"/>
          </reference>
        </references>
      </pivotArea>
    </format>
    <format dxfId="62591">
      <pivotArea dataOnly="0" labelOnly="1" outline="0" fieldPosition="0">
        <references count="10">
          <reference field="0" count="1" selected="0">
            <x v="1374"/>
          </reference>
          <reference field="5" count="1" selected="0">
            <x v="1448"/>
          </reference>
          <reference field="10" count="1" selected="0">
            <x v="1365"/>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x v="1444"/>
          </reference>
          <reference field="31" count="1" selected="0">
            <x v="3"/>
          </reference>
        </references>
      </pivotArea>
    </format>
    <format dxfId="62590">
      <pivotArea dataOnly="0" labelOnly="1" outline="0" fieldPosition="0">
        <references count="10">
          <reference field="0" count="1" selected="0">
            <x v="1375"/>
          </reference>
          <reference field="5" count="1" selected="0">
            <x v="1449"/>
          </reference>
          <reference field="10" count="1" selected="0">
            <x v="1366"/>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445"/>
          </reference>
          <reference field="31" count="1" selected="0">
            <x v="3"/>
          </reference>
        </references>
      </pivotArea>
    </format>
    <format dxfId="62589">
      <pivotArea dataOnly="0" labelOnly="1" outline="0" fieldPosition="0">
        <references count="10">
          <reference field="0" count="1" selected="0">
            <x v="1376"/>
          </reference>
          <reference field="5" count="1" selected="0">
            <x v="1450"/>
          </reference>
          <reference field="10" count="1" selected="0">
            <x v="136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46"/>
          </reference>
          <reference field="31" count="1" selected="0">
            <x v="3"/>
          </reference>
        </references>
      </pivotArea>
    </format>
    <format dxfId="62588">
      <pivotArea dataOnly="0" labelOnly="1" outline="0" fieldPosition="0">
        <references count="10">
          <reference field="0" count="1" selected="0">
            <x v="1377"/>
          </reference>
          <reference field="5" count="1" selected="0">
            <x v="1451"/>
          </reference>
          <reference field="10" count="1" selected="0">
            <x v="1368"/>
          </reference>
          <reference field="11" count="1" selected="0">
            <x v="4"/>
          </reference>
          <reference field="13" count="1" selected="0">
            <x v="3"/>
          </reference>
          <reference field="14" count="1" selected="0">
            <x v="2"/>
          </reference>
          <reference field="16" count="1" selected="0">
            <x v="1"/>
          </reference>
          <reference field="17" count="1" selected="0">
            <x v="2"/>
          </reference>
          <reference field="18" count="1">
            <x v="1447"/>
          </reference>
          <reference field="31" count="1" selected="0">
            <x v="3"/>
          </reference>
        </references>
      </pivotArea>
    </format>
    <format dxfId="62587">
      <pivotArea dataOnly="0" labelOnly="1" outline="0" fieldPosition="0">
        <references count="10">
          <reference field="0" count="1" selected="0">
            <x v="1378"/>
          </reference>
          <reference field="5" count="1" selected="0">
            <x v="1452"/>
          </reference>
          <reference field="10" count="1" selected="0">
            <x v="1369"/>
          </reference>
          <reference field="11" count="1" selected="0">
            <x v="4"/>
          </reference>
          <reference field="13" count="1" selected="0">
            <x v="3"/>
          </reference>
          <reference field="14" count="1" selected="0">
            <x v="2"/>
          </reference>
          <reference field="16" count="1" selected="0">
            <x v="1"/>
          </reference>
          <reference field="17" count="1" selected="0">
            <x v="2"/>
          </reference>
          <reference field="18" count="1">
            <x v="1448"/>
          </reference>
          <reference field="31" count="1" selected="0">
            <x v="3"/>
          </reference>
        </references>
      </pivotArea>
    </format>
    <format dxfId="62586">
      <pivotArea dataOnly="0" labelOnly="1" outline="0" fieldPosition="0">
        <references count="10">
          <reference field="0" count="1" selected="0">
            <x v="1379"/>
          </reference>
          <reference field="5" count="1" selected="0">
            <x v="1453"/>
          </reference>
          <reference field="10" count="1" selected="0">
            <x v="1370"/>
          </reference>
          <reference field="11" count="1" selected="0">
            <x v="4"/>
          </reference>
          <reference field="13" count="1" selected="0">
            <x v="3"/>
          </reference>
          <reference field="14" count="1" selected="0">
            <x v="2"/>
          </reference>
          <reference field="16" count="1" selected="0">
            <x v="1"/>
          </reference>
          <reference field="17" count="1" selected="0">
            <x v="2"/>
          </reference>
          <reference field="18" count="1">
            <x v="1449"/>
          </reference>
          <reference field="31" count="1" selected="0">
            <x v="3"/>
          </reference>
        </references>
      </pivotArea>
    </format>
    <format dxfId="62585">
      <pivotArea dataOnly="0" labelOnly="1" outline="0" fieldPosition="0">
        <references count="10">
          <reference field="0" count="1" selected="0">
            <x v="1380"/>
          </reference>
          <reference field="5" count="1" selected="0">
            <x v="1454"/>
          </reference>
          <reference field="10" count="1" selected="0">
            <x v="137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50"/>
          </reference>
          <reference field="31" count="1" selected="0">
            <x v="3"/>
          </reference>
        </references>
      </pivotArea>
    </format>
    <format dxfId="62584">
      <pivotArea dataOnly="0" labelOnly="1" outline="0" fieldPosition="0">
        <references count="10">
          <reference field="0" count="1" selected="0">
            <x v="1383"/>
          </reference>
          <reference field="5" count="1" selected="0">
            <x v="1457"/>
          </reference>
          <reference field="10" count="1" selected="0">
            <x v="137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53"/>
          </reference>
          <reference field="31" count="1" selected="0">
            <x v="3"/>
          </reference>
        </references>
      </pivotArea>
    </format>
    <format dxfId="62583">
      <pivotArea dataOnly="0" labelOnly="1" outline="0" fieldPosition="0">
        <references count="10">
          <reference field="0" count="1" selected="0">
            <x v="1385"/>
          </reference>
          <reference field="5" count="1" selected="0">
            <x v="1482"/>
          </reference>
          <reference field="10" count="1" selected="0">
            <x v="137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78"/>
          </reference>
          <reference field="31" count="1" selected="0">
            <x v="3"/>
          </reference>
        </references>
      </pivotArea>
    </format>
    <format dxfId="62582">
      <pivotArea dataOnly="0" labelOnly="1" outline="0" fieldPosition="0">
        <references count="10">
          <reference field="0" count="1" selected="0">
            <x v="1388"/>
          </reference>
          <reference field="5" count="1" selected="0">
            <x v="1485"/>
          </reference>
          <reference field="10" count="1" selected="0">
            <x v="1381"/>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x v="1481"/>
          </reference>
          <reference field="31" count="1" selected="0">
            <x v="3"/>
          </reference>
        </references>
      </pivotArea>
    </format>
    <format dxfId="62581">
      <pivotArea dataOnly="0" labelOnly="1" outline="0" fieldPosition="0">
        <references count="10">
          <reference field="0" count="1" selected="0">
            <x v="1393"/>
          </reference>
          <reference field="5" count="1" selected="0">
            <x v="1490"/>
          </reference>
          <reference field="10" count="1" selected="0">
            <x v="138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86"/>
          </reference>
          <reference field="31" count="1" selected="0">
            <x v="3"/>
          </reference>
        </references>
      </pivotArea>
    </format>
    <format dxfId="62580">
      <pivotArea dataOnly="0" labelOnly="1" outline="0" fieldPosition="0">
        <references count="10">
          <reference field="0" count="1" selected="0">
            <x v="1394"/>
          </reference>
          <reference field="5" count="1" selected="0">
            <x v="1491"/>
          </reference>
          <reference field="10" count="1" selected="0">
            <x v="1387"/>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x v="1487"/>
          </reference>
          <reference field="31" count="1" selected="0">
            <x v="3"/>
          </reference>
        </references>
      </pivotArea>
    </format>
    <format dxfId="62579">
      <pivotArea dataOnly="0" labelOnly="1" outline="0" fieldPosition="0">
        <references count="10">
          <reference field="0" count="1" selected="0">
            <x v="1395"/>
          </reference>
          <reference field="5" count="1" selected="0">
            <x v="1492"/>
          </reference>
          <reference field="10" count="1" selected="0">
            <x v="1388"/>
          </reference>
          <reference field="11" count="1" selected="0">
            <x v="5"/>
          </reference>
          <reference field="13" count="1" selected="0">
            <x v="4"/>
          </reference>
          <reference field="14" count="1" selected="0">
            <x v="9"/>
          </reference>
          <reference field="16" count="1" selected="0">
            <x v="1"/>
          </reference>
          <reference field="17" count="1" selected="0">
            <x v="7"/>
          </reference>
          <reference field="18" count="1">
            <x v="1488"/>
          </reference>
          <reference field="31" count="1" selected="0">
            <x v="3"/>
          </reference>
        </references>
      </pivotArea>
    </format>
    <format dxfId="62578">
      <pivotArea dataOnly="0" labelOnly="1" outline="0" fieldPosition="0">
        <references count="10">
          <reference field="0" count="1" selected="0">
            <x v="1396"/>
          </reference>
          <reference field="5" count="1" selected="0">
            <x v="1493"/>
          </reference>
          <reference field="10" count="1" selected="0">
            <x v="138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89"/>
          </reference>
          <reference field="31" count="1" selected="0">
            <x v="3"/>
          </reference>
        </references>
      </pivotArea>
    </format>
    <format dxfId="62577">
      <pivotArea dataOnly="0" labelOnly="1" outline="0" fieldPosition="0">
        <references count="10">
          <reference field="0" count="1" selected="0">
            <x v="1398"/>
          </reference>
          <reference field="5" count="1" selected="0">
            <x v="1495"/>
          </reference>
          <reference field="10" count="1" selected="0">
            <x v="139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91"/>
          </reference>
          <reference field="31" count="1" selected="0">
            <x v="3"/>
          </reference>
        </references>
      </pivotArea>
    </format>
    <format dxfId="62576">
      <pivotArea dataOnly="0" labelOnly="1" outline="0" fieldPosition="0">
        <references count="10">
          <reference field="0" count="1" selected="0">
            <x v="1401"/>
          </reference>
          <reference field="5" count="1" selected="0">
            <x v="1498"/>
          </reference>
          <reference field="10" count="1" selected="0">
            <x v="139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94"/>
          </reference>
          <reference field="31" count="1" selected="0">
            <x v="3"/>
          </reference>
        </references>
      </pivotArea>
    </format>
    <format dxfId="62575">
      <pivotArea dataOnly="0" labelOnly="1" outline="0" fieldPosition="0">
        <references count="10">
          <reference field="0" count="1" selected="0">
            <x v="1402"/>
          </reference>
          <reference field="5" count="1" selected="0">
            <x v="1499"/>
          </reference>
          <reference field="10" count="1" selected="0">
            <x v="139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95"/>
          </reference>
          <reference field="31" count="1" selected="0">
            <x v="3"/>
          </reference>
        </references>
      </pivotArea>
    </format>
    <format dxfId="62574">
      <pivotArea dataOnly="0" labelOnly="1" outline="0" fieldPosition="0">
        <references count="10">
          <reference field="0" count="1" selected="0">
            <x v="1403"/>
          </reference>
          <reference field="5" count="1" selected="0">
            <x v="1500"/>
          </reference>
          <reference field="10" count="1" selected="0">
            <x v="1396"/>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x v="1496"/>
          </reference>
          <reference field="31" count="1" selected="0">
            <x v="3"/>
          </reference>
        </references>
      </pivotArea>
    </format>
    <format dxfId="62573">
      <pivotArea dataOnly="0" labelOnly="1" outline="0" fieldPosition="0">
        <references count="10">
          <reference field="0" count="1" selected="0">
            <x v="1404"/>
          </reference>
          <reference field="5" count="1" selected="0">
            <x v="1501"/>
          </reference>
          <reference field="10" count="1" selected="0">
            <x v="139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497"/>
          </reference>
          <reference field="31" count="1" selected="0">
            <x v="3"/>
          </reference>
        </references>
      </pivotArea>
    </format>
    <format dxfId="62572">
      <pivotArea dataOnly="0" labelOnly="1" outline="0" fieldPosition="0">
        <references count="10">
          <reference field="0" count="1" selected="0">
            <x v="1405"/>
          </reference>
          <reference field="5" count="1" selected="0">
            <x v="1502"/>
          </reference>
          <reference field="10" count="1" selected="0">
            <x v="1398"/>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x v="1498"/>
          </reference>
          <reference field="31" count="1" selected="0">
            <x v="3"/>
          </reference>
        </references>
      </pivotArea>
    </format>
    <format dxfId="62571">
      <pivotArea dataOnly="0" labelOnly="1" outline="0" fieldPosition="0">
        <references count="10">
          <reference field="0" count="1" selected="0">
            <x v="1407"/>
          </reference>
          <reference field="5" count="1" selected="0">
            <x v="1504"/>
          </reference>
          <reference field="10" count="1" selected="0">
            <x v="1399"/>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x v="1500"/>
          </reference>
          <reference field="31" count="1" selected="0">
            <x v="3"/>
          </reference>
        </references>
      </pivotArea>
    </format>
    <format dxfId="62570">
      <pivotArea dataOnly="0" labelOnly="1" outline="0" fieldPosition="0">
        <references count="10">
          <reference field="0" count="1" selected="0">
            <x v="1408"/>
          </reference>
          <reference field="5" count="1" selected="0">
            <x v="1505"/>
          </reference>
          <reference field="10" count="1" selected="0">
            <x v="140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501"/>
          </reference>
          <reference field="31" count="1" selected="0">
            <x v="3"/>
          </reference>
        </references>
      </pivotArea>
    </format>
    <format dxfId="62569">
      <pivotArea dataOnly="0" labelOnly="1" outline="0" fieldPosition="0">
        <references count="10">
          <reference field="0" count="1" selected="0">
            <x v="1411"/>
          </reference>
          <reference field="5" count="1" selected="0">
            <x v="1508"/>
          </reference>
          <reference field="10" count="1" selected="0">
            <x v="140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504"/>
          </reference>
          <reference field="31" count="1" selected="0">
            <x v="3"/>
          </reference>
        </references>
      </pivotArea>
    </format>
    <format dxfId="62568">
      <pivotArea dataOnly="0" labelOnly="1" outline="0" fieldPosition="0">
        <references count="10">
          <reference field="0" count="1" selected="0">
            <x v="1412"/>
          </reference>
          <reference field="5" count="1" selected="0">
            <x v="1509"/>
          </reference>
          <reference field="10" count="1" selected="0">
            <x v="140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505"/>
          </reference>
          <reference field="31" count="1" selected="0">
            <x v="3"/>
          </reference>
        </references>
      </pivotArea>
    </format>
    <format dxfId="62567">
      <pivotArea dataOnly="0" labelOnly="1" outline="0" fieldPosition="0">
        <references count="10">
          <reference field="0" count="1" selected="0">
            <x v="1413"/>
          </reference>
          <reference field="5" count="1" selected="0">
            <x v="1510"/>
          </reference>
          <reference field="10" count="1" selected="0">
            <x v="1405"/>
          </reference>
          <reference field="11" count="1" selected="0">
            <x v="5"/>
          </reference>
          <reference field="13" count="1" selected="0">
            <x v="4"/>
          </reference>
          <reference field="14" count="1" selected="0">
            <x v="9"/>
          </reference>
          <reference field="16" count="1" selected="0">
            <x v="1"/>
          </reference>
          <reference field="17" count="1" selected="0">
            <x v="7"/>
          </reference>
          <reference field="18" count="1">
            <x v="1506"/>
          </reference>
          <reference field="31" count="1" selected="0">
            <x v="3"/>
          </reference>
        </references>
      </pivotArea>
    </format>
    <format dxfId="62566">
      <pivotArea dataOnly="0" labelOnly="1" outline="0" fieldPosition="0">
        <references count="10">
          <reference field="0" count="1" selected="0">
            <x v="1414"/>
          </reference>
          <reference field="5" count="1" selected="0">
            <x v="1511"/>
          </reference>
          <reference field="10" count="1" selected="0">
            <x v="140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507"/>
          </reference>
          <reference field="31" count="1" selected="0">
            <x v="3"/>
          </reference>
        </references>
      </pivotArea>
    </format>
    <format dxfId="62565">
      <pivotArea dataOnly="0" labelOnly="1" outline="0" fieldPosition="0">
        <references count="10">
          <reference field="0" count="1" selected="0">
            <x v="1415"/>
          </reference>
          <reference field="5" count="1" selected="0">
            <x v="1512"/>
          </reference>
          <reference field="10" count="1" selected="0">
            <x v="140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508"/>
          </reference>
          <reference field="31" count="1" selected="0">
            <x v="3"/>
          </reference>
        </references>
      </pivotArea>
    </format>
    <format dxfId="62564">
      <pivotArea dataOnly="0" labelOnly="1" outline="0" fieldPosition="0">
        <references count="10">
          <reference field="0" count="1" selected="0">
            <x v="1416"/>
          </reference>
          <reference field="5" count="1" selected="0">
            <x v="1513"/>
          </reference>
          <reference field="10" count="1" selected="0">
            <x v="140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509"/>
          </reference>
          <reference field="31" count="1" selected="0">
            <x v="3"/>
          </reference>
        </references>
      </pivotArea>
    </format>
    <format dxfId="62563">
      <pivotArea dataOnly="0" labelOnly="1" outline="0" fieldPosition="0">
        <references count="10">
          <reference field="0" count="1" selected="0">
            <x v="1417"/>
          </reference>
          <reference field="5" count="1" selected="0">
            <x v="1514"/>
          </reference>
          <reference field="10" count="1" selected="0">
            <x v="140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510"/>
          </reference>
          <reference field="31" count="1" selected="0">
            <x v="3"/>
          </reference>
        </references>
      </pivotArea>
    </format>
    <format dxfId="62562">
      <pivotArea dataOnly="0" labelOnly="1" outline="0" fieldPosition="0">
        <references count="10">
          <reference field="0" count="1" selected="0">
            <x v="1418"/>
          </reference>
          <reference field="5" count="1" selected="0">
            <x v="1515"/>
          </reference>
          <reference field="10" count="1" selected="0">
            <x v="1410"/>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x v="1511"/>
          </reference>
          <reference field="31" count="1" selected="0">
            <x v="3"/>
          </reference>
        </references>
      </pivotArea>
    </format>
    <format dxfId="62561">
      <pivotArea dataOnly="0" labelOnly="1" outline="0" fieldPosition="0">
        <references count="10">
          <reference field="0" count="1" selected="0">
            <x v="1419"/>
          </reference>
          <reference field="5" count="1" selected="0">
            <x v="1516"/>
          </reference>
          <reference field="10" count="1" selected="0">
            <x v="141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512"/>
          </reference>
          <reference field="31" count="1" selected="0">
            <x v="3"/>
          </reference>
        </references>
      </pivotArea>
    </format>
    <format dxfId="62560">
      <pivotArea dataOnly="0" labelOnly="1" outline="0" fieldPosition="0">
        <references count="10">
          <reference field="0" count="1" selected="0">
            <x v="1420"/>
          </reference>
          <reference field="5" count="1" selected="0">
            <x v="1517"/>
          </reference>
          <reference field="10" count="1" selected="0">
            <x v="1412"/>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x v="1513"/>
          </reference>
          <reference field="31" count="1" selected="0">
            <x v="3"/>
          </reference>
        </references>
      </pivotArea>
    </format>
    <format dxfId="62559">
      <pivotArea dataOnly="0" labelOnly="1" outline="0" fieldPosition="0">
        <references count="10">
          <reference field="0" count="1" selected="0">
            <x v="1421"/>
          </reference>
          <reference field="5" count="1" selected="0">
            <x v="1518"/>
          </reference>
          <reference field="10" count="1" selected="0">
            <x v="141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514"/>
          </reference>
          <reference field="31" count="1" selected="0">
            <x v="3"/>
          </reference>
        </references>
      </pivotArea>
    </format>
    <format dxfId="62558">
      <pivotArea dataOnly="0" labelOnly="1" outline="0" fieldPosition="0">
        <references count="10">
          <reference field="0" count="1" selected="0">
            <x v="1424"/>
          </reference>
          <reference field="5" count="1" selected="0">
            <x v="1521"/>
          </reference>
          <reference field="10" count="1" selected="0">
            <x v="141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517"/>
          </reference>
          <reference field="31" count="1" selected="0">
            <x v="3"/>
          </reference>
        </references>
      </pivotArea>
    </format>
    <format dxfId="62557">
      <pivotArea dataOnly="0" labelOnly="1" outline="0" fieldPosition="0">
        <references count="10">
          <reference field="0" count="1" selected="0">
            <x v="1425"/>
          </reference>
          <reference field="5" count="1" selected="0">
            <x v="1522"/>
          </reference>
          <reference field="10" count="1" selected="0">
            <x v="141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518"/>
          </reference>
          <reference field="31" count="1" selected="0">
            <x v="3"/>
          </reference>
        </references>
      </pivotArea>
    </format>
    <format dxfId="62556">
      <pivotArea dataOnly="0" labelOnly="1" outline="0" fieldPosition="0">
        <references count="10">
          <reference field="0" count="1" selected="0">
            <x v="1426"/>
          </reference>
          <reference field="5" count="1" selected="0">
            <x v="1523"/>
          </reference>
          <reference field="10" count="1" selected="0">
            <x v="141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519"/>
          </reference>
          <reference field="31" count="1" selected="0">
            <x v="3"/>
          </reference>
        </references>
      </pivotArea>
    </format>
    <format dxfId="62555">
      <pivotArea dataOnly="0" labelOnly="1" outline="0" fieldPosition="0">
        <references count="10">
          <reference field="0" count="1" selected="0">
            <x v="1428"/>
          </reference>
          <reference field="5" count="1" selected="0">
            <x v="1525"/>
          </reference>
          <reference field="10" count="1" selected="0">
            <x v="142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521"/>
          </reference>
          <reference field="31" count="1" selected="0">
            <x v="3"/>
          </reference>
        </references>
      </pivotArea>
    </format>
    <format dxfId="62554">
      <pivotArea dataOnly="0" labelOnly="1" outline="0" fieldPosition="0">
        <references count="10">
          <reference field="0" count="1" selected="0">
            <x v="1433"/>
          </reference>
          <reference field="5" count="1" selected="0">
            <x v="1530"/>
          </reference>
          <reference field="10" count="1" selected="0">
            <x v="142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26"/>
          </reference>
          <reference field="31" count="1" selected="0">
            <x v="3"/>
          </reference>
        </references>
      </pivotArea>
    </format>
    <format dxfId="62553">
      <pivotArea dataOnly="0" labelOnly="1" outline="0" fieldPosition="0">
        <references count="10">
          <reference field="0" count="1" selected="0">
            <x v="1434"/>
          </reference>
          <reference field="5" count="1" selected="0">
            <x v="1531"/>
          </reference>
          <reference field="10" count="1" selected="0">
            <x v="1426"/>
          </reference>
          <reference field="11" count="1" selected="0">
            <x v="6"/>
          </reference>
          <reference field="13" count="1" selected="0">
            <x v="5"/>
          </reference>
          <reference field="14" count="1" selected="0">
            <x v="4"/>
          </reference>
          <reference field="16" count="1" selected="0">
            <x v="1"/>
          </reference>
          <reference field="17" count="1" selected="0">
            <x v="3"/>
          </reference>
          <reference field="18" count="1">
            <x v="1527"/>
          </reference>
          <reference field="31" count="1" selected="0">
            <x v="3"/>
          </reference>
        </references>
      </pivotArea>
    </format>
    <format dxfId="62552">
      <pivotArea dataOnly="0" labelOnly="1" outline="0" fieldPosition="0">
        <references count="10">
          <reference field="0" count="1" selected="0">
            <x v="1435"/>
          </reference>
          <reference field="5" count="1" selected="0">
            <x v="1532"/>
          </reference>
          <reference field="10" count="1" selected="0">
            <x v="1427"/>
          </reference>
          <reference field="11" count="1" selected="0">
            <x v="6"/>
          </reference>
          <reference field="13" count="1" selected="0">
            <x v="5"/>
          </reference>
          <reference field="14" count="1" selected="0">
            <x v="4"/>
          </reference>
          <reference field="16" count="1" selected="0">
            <x v="1"/>
          </reference>
          <reference field="17" count="1" selected="0">
            <x v="3"/>
          </reference>
          <reference field="18" count="1">
            <x v="1528"/>
          </reference>
          <reference field="31" count="1" selected="0">
            <x v="3"/>
          </reference>
        </references>
      </pivotArea>
    </format>
    <format dxfId="62551">
      <pivotArea dataOnly="0" labelOnly="1" outline="0" fieldPosition="0">
        <references count="10">
          <reference field="0" count="1" selected="0">
            <x v="1436"/>
          </reference>
          <reference field="5" count="1" selected="0">
            <x v="1533"/>
          </reference>
          <reference field="10" count="1" selected="0">
            <x v="142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29"/>
          </reference>
          <reference field="31" count="1" selected="0">
            <x v="3"/>
          </reference>
        </references>
      </pivotArea>
    </format>
    <format dxfId="62550">
      <pivotArea dataOnly="0" labelOnly="1" outline="0" fieldPosition="0">
        <references count="10">
          <reference field="0" count="1" selected="0">
            <x v="1438"/>
          </reference>
          <reference field="5" count="1" selected="0">
            <x v="1535"/>
          </reference>
          <reference field="10" count="1" selected="0">
            <x v="1430"/>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x v="1531"/>
          </reference>
          <reference field="31" count="1" selected="0">
            <x v="3"/>
          </reference>
        </references>
      </pivotArea>
    </format>
    <format dxfId="62549">
      <pivotArea dataOnly="0" labelOnly="1" outline="0" fieldPosition="0">
        <references count="10">
          <reference field="0" count="1" selected="0">
            <x v="1439"/>
          </reference>
          <reference field="5" count="1" selected="0">
            <x v="1537"/>
          </reference>
          <reference field="10" count="1" selected="0">
            <x v="143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33"/>
          </reference>
          <reference field="31" count="1" selected="0">
            <x v="3"/>
          </reference>
        </references>
      </pivotArea>
    </format>
    <format dxfId="62548">
      <pivotArea dataOnly="0" labelOnly="1" outline="0" fieldPosition="0">
        <references count="10">
          <reference field="0" count="1" selected="0">
            <x v="1440"/>
          </reference>
          <reference field="5" count="1" selected="0">
            <x v="1538"/>
          </reference>
          <reference field="10" count="1" selected="0">
            <x v="143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34"/>
          </reference>
          <reference field="31" count="1" selected="0">
            <x v="3"/>
          </reference>
        </references>
      </pivotArea>
    </format>
    <format dxfId="62547">
      <pivotArea dataOnly="0" labelOnly="1" outline="0" fieldPosition="0">
        <references count="10">
          <reference field="0" count="1" selected="0">
            <x v="1441"/>
          </reference>
          <reference field="5" count="1" selected="0">
            <x v="1539"/>
          </reference>
          <reference field="10" count="1" selected="0">
            <x v="143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35"/>
          </reference>
          <reference field="31" count="1" selected="0">
            <x v="3"/>
          </reference>
        </references>
      </pivotArea>
    </format>
    <format dxfId="62546">
      <pivotArea dataOnly="0" labelOnly="1" outline="0" fieldPosition="0">
        <references count="10">
          <reference field="0" count="1" selected="0">
            <x v="1443"/>
          </reference>
          <reference field="5" count="1" selected="0">
            <x v="1543"/>
          </reference>
          <reference field="10" count="1" selected="0">
            <x v="1435"/>
          </reference>
          <reference field="11" count="1" selected="0">
            <x v="0"/>
          </reference>
          <reference field="13" count="1" selected="0">
            <x v="0"/>
          </reference>
          <reference field="14" count="1" selected="0">
            <x v="4"/>
          </reference>
          <reference field="16" count="1" selected="0">
            <x v="0"/>
          </reference>
          <reference field="17" count="1" selected="0">
            <x v="6"/>
          </reference>
          <reference field="18" count="1">
            <x v="1539"/>
          </reference>
          <reference field="31" count="1" selected="0">
            <x v="3"/>
          </reference>
        </references>
      </pivotArea>
    </format>
    <format dxfId="62545">
      <pivotArea dataOnly="0" labelOnly="1" outline="0" fieldPosition="0">
        <references count="10">
          <reference field="0" count="1" selected="0">
            <x v="1444"/>
          </reference>
          <reference field="5" count="1" selected="0">
            <x v="1544"/>
          </reference>
          <reference field="10" count="1" selected="0">
            <x v="143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40"/>
          </reference>
          <reference field="31" count="1" selected="0">
            <x v="3"/>
          </reference>
        </references>
      </pivotArea>
    </format>
    <format dxfId="62544">
      <pivotArea dataOnly="0" labelOnly="1" outline="0" fieldPosition="0">
        <references count="10">
          <reference field="0" count="1" selected="0">
            <x v="1445"/>
          </reference>
          <reference field="5" count="1" selected="0">
            <x v="1545"/>
          </reference>
          <reference field="10" count="1" selected="0">
            <x v="1437"/>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x v="1541"/>
          </reference>
          <reference field="31" count="1" selected="0">
            <x v="3"/>
          </reference>
        </references>
      </pivotArea>
    </format>
    <format dxfId="62543">
      <pivotArea dataOnly="0" labelOnly="1" outline="0" fieldPosition="0">
        <references count="10">
          <reference field="0" count="1" selected="0">
            <x v="1446"/>
          </reference>
          <reference field="5" count="1" selected="0">
            <x v="1546"/>
          </reference>
          <reference field="10" count="1" selected="0">
            <x v="143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42"/>
          </reference>
          <reference field="31" count="1" selected="0">
            <x v="3"/>
          </reference>
        </references>
      </pivotArea>
    </format>
    <format dxfId="62542">
      <pivotArea dataOnly="0" labelOnly="1" outline="0" fieldPosition="0">
        <references count="10">
          <reference field="0" count="1" selected="0">
            <x v="1447"/>
          </reference>
          <reference field="5" count="1" selected="0">
            <x v="1547"/>
          </reference>
          <reference field="10" count="1" selected="0">
            <x v="1439"/>
          </reference>
          <reference field="11" count="1" selected="0">
            <x v="6"/>
          </reference>
          <reference field="13" count="1" selected="0">
            <x v="5"/>
          </reference>
          <reference field="14" count="1" selected="0">
            <x v="4"/>
          </reference>
          <reference field="16" count="1" selected="0">
            <x v="1"/>
          </reference>
          <reference field="17" count="1" selected="0">
            <x v="3"/>
          </reference>
          <reference field="18" count="1">
            <x v="1543"/>
          </reference>
          <reference field="31" count="1" selected="0">
            <x v="3"/>
          </reference>
        </references>
      </pivotArea>
    </format>
    <format dxfId="62541">
      <pivotArea dataOnly="0" labelOnly="1" outline="0" fieldPosition="0">
        <references count="10">
          <reference field="0" count="1" selected="0">
            <x v="1448"/>
          </reference>
          <reference field="5" count="1" selected="0">
            <x v="1548"/>
          </reference>
          <reference field="10" count="1" selected="0">
            <x v="1440"/>
          </reference>
          <reference field="11" count="1" selected="0">
            <x v="6"/>
          </reference>
          <reference field="13" count="1" selected="0">
            <x v="5"/>
          </reference>
          <reference field="14" count="1" selected="0">
            <x v="4"/>
          </reference>
          <reference field="16" count="1" selected="0">
            <x v="1"/>
          </reference>
          <reference field="17" count="1" selected="0">
            <x v="3"/>
          </reference>
          <reference field="18" count="1">
            <x v="1544"/>
          </reference>
          <reference field="31" count="1" selected="0">
            <x v="3"/>
          </reference>
        </references>
      </pivotArea>
    </format>
    <format dxfId="62540">
      <pivotArea dataOnly="0" labelOnly="1" outline="0" fieldPosition="0">
        <references count="10">
          <reference field="0" count="1" selected="0">
            <x v="1449"/>
          </reference>
          <reference field="5" count="1" selected="0">
            <x v="1549"/>
          </reference>
          <reference field="10" count="1" selected="0">
            <x v="144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45"/>
          </reference>
          <reference field="31" count="1" selected="0">
            <x v="3"/>
          </reference>
        </references>
      </pivotArea>
    </format>
    <format dxfId="62539">
      <pivotArea dataOnly="0" labelOnly="1" outline="0" fieldPosition="0">
        <references count="10">
          <reference field="0" count="1" selected="0">
            <x v="1450"/>
          </reference>
          <reference field="5" count="1" selected="0">
            <x v="1551"/>
          </reference>
          <reference field="10" count="1" selected="0">
            <x v="1442"/>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x v="1547"/>
          </reference>
          <reference field="31" count="1" selected="0">
            <x v="3"/>
          </reference>
        </references>
      </pivotArea>
    </format>
    <format dxfId="62538">
      <pivotArea dataOnly="0" labelOnly="1" outline="0" fieldPosition="0">
        <references count="10">
          <reference field="0" count="1" selected="0">
            <x v="1451"/>
          </reference>
          <reference field="5" count="1" selected="0">
            <x v="1552"/>
          </reference>
          <reference field="10" count="1" selected="0">
            <x v="1443"/>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x v="1548"/>
          </reference>
          <reference field="31" count="1" selected="0">
            <x v="3"/>
          </reference>
        </references>
      </pivotArea>
    </format>
    <format dxfId="62537">
      <pivotArea dataOnly="0" labelOnly="1" outline="0" fieldPosition="0">
        <references count="10">
          <reference field="0" count="1" selected="0">
            <x v="1452"/>
          </reference>
          <reference field="5" count="1" selected="0">
            <x v="1553"/>
          </reference>
          <reference field="10" count="1" selected="0">
            <x v="144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49"/>
          </reference>
          <reference field="31" count="1" selected="0">
            <x v="3"/>
          </reference>
        </references>
      </pivotArea>
    </format>
    <format dxfId="62536">
      <pivotArea dataOnly="0" labelOnly="1" outline="0" fieldPosition="0">
        <references count="10">
          <reference field="0" count="1" selected="0">
            <x v="1453"/>
          </reference>
          <reference field="5" count="1" selected="0">
            <x v="1554"/>
          </reference>
          <reference field="10" count="1" selected="0">
            <x v="1445"/>
          </reference>
          <reference field="11" count="1" selected="0">
            <x v="5"/>
          </reference>
          <reference field="13" count="1" selected="0">
            <x v="4"/>
          </reference>
          <reference field="14" count="1" selected="0">
            <x v="5"/>
          </reference>
          <reference field="16" count="1" selected="0">
            <x v="0"/>
          </reference>
          <reference field="17" count="1" selected="0">
            <x v="6"/>
          </reference>
          <reference field="18" count="1">
            <x v="1550"/>
          </reference>
          <reference field="31" count="1" selected="0">
            <x v="3"/>
          </reference>
        </references>
      </pivotArea>
    </format>
    <format dxfId="62535">
      <pivotArea dataOnly="0" labelOnly="1" outline="0" fieldPosition="0">
        <references count="10">
          <reference field="0" count="1" selected="0">
            <x v="1454"/>
          </reference>
          <reference field="5" count="1" selected="0">
            <x v="1555"/>
          </reference>
          <reference field="10" count="1" selected="0">
            <x v="144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51"/>
          </reference>
          <reference field="31" count="1" selected="0">
            <x v="3"/>
          </reference>
        </references>
      </pivotArea>
    </format>
    <format dxfId="62534">
      <pivotArea dataOnly="0" labelOnly="1" outline="0" fieldPosition="0">
        <references count="10">
          <reference field="0" count="1" selected="0">
            <x v="1455"/>
          </reference>
          <reference field="5" count="1" selected="0">
            <x v="1556"/>
          </reference>
          <reference field="10" count="1" selected="0">
            <x v="1447"/>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x v="1552"/>
          </reference>
          <reference field="31" count="1" selected="0">
            <x v="3"/>
          </reference>
        </references>
      </pivotArea>
    </format>
    <format dxfId="62533">
      <pivotArea dataOnly="0" labelOnly="1" outline="0" fieldPosition="0">
        <references count="10">
          <reference field="0" count="1" selected="0">
            <x v="1456"/>
          </reference>
          <reference field="5" count="1" selected="0">
            <x v="1558"/>
          </reference>
          <reference field="10" count="1" selected="0">
            <x v="1448"/>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554"/>
          </reference>
          <reference field="31" count="1" selected="0">
            <x v="3"/>
          </reference>
        </references>
      </pivotArea>
    </format>
    <format dxfId="62532">
      <pivotArea dataOnly="0" labelOnly="1" outline="0" fieldPosition="0">
        <references count="10">
          <reference field="0" count="1" selected="0">
            <x v="1457"/>
          </reference>
          <reference field="5" count="1" selected="0">
            <x v="1559"/>
          </reference>
          <reference field="10" count="1" selected="0">
            <x v="1449"/>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555"/>
          </reference>
          <reference field="31" count="1" selected="0">
            <x v="3"/>
          </reference>
        </references>
      </pivotArea>
    </format>
    <format dxfId="62531">
      <pivotArea dataOnly="0" labelOnly="1" outline="0" fieldPosition="0">
        <references count="10">
          <reference field="0" count="1" selected="0">
            <x v="1458"/>
          </reference>
          <reference field="5" count="1" selected="0">
            <x v="1560"/>
          </reference>
          <reference field="10" count="1" selected="0">
            <x v="145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56"/>
          </reference>
          <reference field="31" count="1" selected="0">
            <x v="3"/>
          </reference>
        </references>
      </pivotArea>
    </format>
    <format dxfId="62530">
      <pivotArea dataOnly="0" labelOnly="1" outline="0" fieldPosition="0">
        <references count="10">
          <reference field="0" count="1" selected="0">
            <x v="1459"/>
          </reference>
          <reference field="5" count="1" selected="0">
            <x v="1561"/>
          </reference>
          <reference field="10" count="1" selected="0">
            <x v="1451"/>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x v="1557"/>
          </reference>
          <reference field="31" count="1" selected="0">
            <x v="3"/>
          </reference>
        </references>
      </pivotArea>
    </format>
    <format dxfId="62529">
      <pivotArea dataOnly="0" labelOnly="1" outline="0" fieldPosition="0">
        <references count="10">
          <reference field="0" count="1" selected="0">
            <x v="1460"/>
          </reference>
          <reference field="5" count="1" selected="0">
            <x v="1564"/>
          </reference>
          <reference field="10" count="1" selected="0">
            <x v="1452"/>
          </reference>
          <reference field="11" count="1" selected="0">
            <x v="5"/>
          </reference>
          <reference field="13" count="1" selected="0">
            <x v="4"/>
          </reference>
          <reference field="14" count="1" selected="0">
            <x v="0"/>
          </reference>
          <reference field="16" count="1" selected="0">
            <x v="1"/>
          </reference>
          <reference field="17" count="1" selected="0">
            <x v="3"/>
          </reference>
          <reference field="18" count="1">
            <x v="1560"/>
          </reference>
          <reference field="31" count="1" selected="0">
            <x v="3"/>
          </reference>
        </references>
      </pivotArea>
    </format>
    <format dxfId="62528">
      <pivotArea dataOnly="0" labelOnly="1" outline="0" fieldPosition="0">
        <references count="10">
          <reference field="0" count="1" selected="0">
            <x v="1461"/>
          </reference>
          <reference field="5" count="1" selected="0">
            <x v="1565"/>
          </reference>
          <reference field="10" count="1" selected="0">
            <x v="145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61"/>
          </reference>
          <reference field="31" count="1" selected="0">
            <x v="3"/>
          </reference>
        </references>
      </pivotArea>
    </format>
    <format dxfId="62527">
      <pivotArea dataOnly="0" labelOnly="1" outline="0" fieldPosition="0">
        <references count="10">
          <reference field="0" count="1" selected="0">
            <x v="1462"/>
          </reference>
          <reference field="5" count="1" selected="0">
            <x v="1566"/>
          </reference>
          <reference field="10" count="1" selected="0">
            <x v="145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62"/>
          </reference>
          <reference field="31" count="1" selected="0">
            <x v="3"/>
          </reference>
        </references>
      </pivotArea>
    </format>
    <format dxfId="62526">
      <pivotArea dataOnly="0" labelOnly="1" outline="0" fieldPosition="0">
        <references count="10">
          <reference field="0" count="1" selected="0">
            <x v="1463"/>
          </reference>
          <reference field="5" count="1" selected="0">
            <x v="1567"/>
          </reference>
          <reference field="10" count="1" selected="0">
            <x v="145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63"/>
          </reference>
          <reference field="31" count="1" selected="0">
            <x v="3"/>
          </reference>
        </references>
      </pivotArea>
    </format>
    <format dxfId="62525">
      <pivotArea dataOnly="0" labelOnly="1" outline="0" fieldPosition="0">
        <references count="10">
          <reference field="0" count="1" selected="0">
            <x v="1464"/>
          </reference>
          <reference field="5" count="1" selected="0">
            <x v="1568"/>
          </reference>
          <reference field="10" count="1" selected="0">
            <x v="1456"/>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x v="1564"/>
          </reference>
          <reference field="31" count="1" selected="0">
            <x v="3"/>
          </reference>
        </references>
      </pivotArea>
    </format>
    <format dxfId="62524">
      <pivotArea dataOnly="0" labelOnly="1" outline="0" fieldPosition="0">
        <references count="10">
          <reference field="0" count="1" selected="0">
            <x v="1465"/>
          </reference>
          <reference field="5" count="1" selected="0">
            <x v="1569"/>
          </reference>
          <reference field="10" count="1" selected="0">
            <x v="1457"/>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65"/>
          </reference>
          <reference field="31" count="1" selected="0">
            <x v="3"/>
          </reference>
        </references>
      </pivotArea>
    </format>
    <format dxfId="62523">
      <pivotArea dataOnly="0" labelOnly="1" outline="0" fieldPosition="0">
        <references count="10">
          <reference field="0" count="1" selected="0">
            <x v="1468"/>
          </reference>
          <reference field="5" count="1" selected="0">
            <x v="1583"/>
          </reference>
          <reference field="10" count="1" selected="0">
            <x v="225"/>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x v="1579"/>
          </reference>
          <reference field="31" count="1" selected="0">
            <x v="3"/>
          </reference>
        </references>
      </pivotArea>
    </format>
    <format dxfId="62522">
      <pivotArea dataOnly="0" labelOnly="1" outline="0" fieldPosition="0">
        <references count="10">
          <reference field="0" count="1" selected="0">
            <x v="1469"/>
          </reference>
          <reference field="5" count="1" selected="0">
            <x v="1584"/>
          </reference>
          <reference field="10" count="1" selected="0">
            <x v="1460"/>
          </reference>
          <reference field="11" count="1" selected="0">
            <x v="6"/>
          </reference>
          <reference field="13" count="1" selected="0">
            <x v="5"/>
          </reference>
          <reference field="14" count="1" selected="0">
            <x v="5"/>
          </reference>
          <reference field="16" count="1" selected="0">
            <x v="1"/>
          </reference>
          <reference field="17" count="1" selected="0">
            <x v="3"/>
          </reference>
          <reference field="18" count="1">
            <x v="1580"/>
          </reference>
          <reference field="31" count="1" selected="0">
            <x v="3"/>
          </reference>
        </references>
      </pivotArea>
    </format>
    <format dxfId="62521">
      <pivotArea dataOnly="0" labelOnly="1" outline="0" fieldPosition="0">
        <references count="10">
          <reference field="0" count="1" selected="0">
            <x v="1470"/>
          </reference>
          <reference field="5" count="1" selected="0">
            <x v="1585"/>
          </reference>
          <reference field="10" count="1" selected="0">
            <x v="1461"/>
          </reference>
          <reference field="11" count="1" selected="0">
            <x v="4"/>
          </reference>
          <reference field="13" count="1" selected="0">
            <x v="3"/>
          </reference>
          <reference field="14" count="1" selected="0">
            <x v="4"/>
          </reference>
          <reference field="16" count="1" selected="0">
            <x v="1"/>
          </reference>
          <reference field="17" count="1" selected="0">
            <x v="3"/>
          </reference>
          <reference field="18" count="1">
            <x v="1581"/>
          </reference>
          <reference field="31" count="1" selected="0">
            <x v="3"/>
          </reference>
        </references>
      </pivotArea>
    </format>
    <format dxfId="62520">
      <pivotArea dataOnly="0" labelOnly="1" outline="0" fieldPosition="0">
        <references count="10">
          <reference field="0" count="1" selected="0">
            <x v="1471"/>
          </reference>
          <reference field="5" count="1" selected="0">
            <x v="1586"/>
          </reference>
          <reference field="10" count="1" selected="0">
            <x v="1462"/>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582"/>
          </reference>
          <reference field="31" count="1" selected="0">
            <x v="3"/>
          </reference>
        </references>
      </pivotArea>
    </format>
    <format dxfId="62519">
      <pivotArea dataOnly="0" labelOnly="1" outline="0" fieldPosition="0">
        <references count="10">
          <reference field="0" count="1" selected="0">
            <x v="1472"/>
          </reference>
          <reference field="5" count="1" selected="0">
            <x v="1587"/>
          </reference>
          <reference field="10" count="1" selected="0">
            <x v="1463"/>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583"/>
          </reference>
          <reference field="31" count="1" selected="0">
            <x v="3"/>
          </reference>
        </references>
      </pivotArea>
    </format>
    <format dxfId="62518">
      <pivotArea dataOnly="0" labelOnly="1" outline="0" fieldPosition="0">
        <references count="10">
          <reference field="0" count="1" selected="0">
            <x v="1473"/>
          </reference>
          <reference field="5" count="1" selected="0">
            <x v="1588"/>
          </reference>
          <reference field="10" count="1" selected="0">
            <x v="1464"/>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584"/>
          </reference>
          <reference field="31" count="1" selected="0">
            <x v="3"/>
          </reference>
        </references>
      </pivotArea>
    </format>
    <format dxfId="62517">
      <pivotArea dataOnly="0" labelOnly="1" outline="0" fieldPosition="0">
        <references count="10">
          <reference field="0" count="1" selected="0">
            <x v="1474"/>
          </reference>
          <reference field="5" count="1" selected="0">
            <x v="1589"/>
          </reference>
          <reference field="10" count="1" selected="0">
            <x v="146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85"/>
          </reference>
          <reference field="31" count="1" selected="0">
            <x v="3"/>
          </reference>
        </references>
      </pivotArea>
    </format>
    <format dxfId="62516">
      <pivotArea dataOnly="0" labelOnly="1" outline="0" fieldPosition="0">
        <references count="10">
          <reference field="0" count="1" selected="0">
            <x v="1475"/>
          </reference>
          <reference field="5" count="1" selected="0">
            <x v="1590"/>
          </reference>
          <reference field="10" count="1" selected="0">
            <x v="1466"/>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x v="1586"/>
          </reference>
          <reference field="31" count="1" selected="0">
            <x v="3"/>
          </reference>
        </references>
      </pivotArea>
    </format>
    <format dxfId="62515">
      <pivotArea dataOnly="0" labelOnly="1" outline="0" fieldPosition="0">
        <references count="10">
          <reference field="0" count="1" selected="0">
            <x v="1477"/>
          </reference>
          <reference field="5" count="1" selected="0">
            <x v="1592"/>
          </reference>
          <reference field="10" count="1" selected="0">
            <x v="146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88"/>
          </reference>
          <reference field="31" count="1" selected="0">
            <x v="3"/>
          </reference>
        </references>
      </pivotArea>
    </format>
    <format dxfId="62514">
      <pivotArea dataOnly="0" labelOnly="1" outline="0" fieldPosition="0">
        <references count="10">
          <reference field="0" count="1" selected="0">
            <x v="1478"/>
          </reference>
          <reference field="5" count="1" selected="0">
            <x v="1593"/>
          </reference>
          <reference field="10" count="1" selected="0">
            <x v="1469"/>
          </reference>
          <reference field="11" count="1" selected="0">
            <x v="0"/>
          </reference>
          <reference field="13" count="1" selected="0">
            <x v="0"/>
          </reference>
          <reference field="14" count="1" selected="0">
            <x v="4"/>
          </reference>
          <reference field="16" count="1" selected="0">
            <x v="0"/>
          </reference>
          <reference field="17" count="1" selected="0">
            <x v="6"/>
          </reference>
          <reference field="18" count="1">
            <x v="1589"/>
          </reference>
          <reference field="31" count="1" selected="0">
            <x v="3"/>
          </reference>
        </references>
      </pivotArea>
    </format>
    <format dxfId="62513">
      <pivotArea dataOnly="0" labelOnly="1" outline="0" fieldPosition="0">
        <references count="10">
          <reference field="0" count="1" selected="0">
            <x v="1479"/>
          </reference>
          <reference field="5" count="1" selected="0">
            <x v="1594"/>
          </reference>
          <reference field="10" count="1" selected="0">
            <x v="1470"/>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x v="1590"/>
          </reference>
          <reference field="31" count="1" selected="0">
            <x v="3"/>
          </reference>
        </references>
      </pivotArea>
    </format>
    <format dxfId="62512">
      <pivotArea dataOnly="0" labelOnly="1" outline="0" fieldPosition="0">
        <references count="10">
          <reference field="0" count="1" selected="0">
            <x v="1480"/>
          </reference>
          <reference field="5" count="1" selected="0">
            <x v="1595"/>
          </reference>
          <reference field="10" count="1" selected="0">
            <x v="1471"/>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x v="1591"/>
          </reference>
          <reference field="31" count="1" selected="0">
            <x v="3"/>
          </reference>
        </references>
      </pivotArea>
    </format>
    <format dxfId="62511">
      <pivotArea dataOnly="0" labelOnly="1" outline="0" fieldPosition="0">
        <references count="10">
          <reference field="0" count="1" selected="0">
            <x v="1481"/>
          </reference>
          <reference field="5" count="1" selected="0">
            <x v="1596"/>
          </reference>
          <reference field="10" count="1" selected="0">
            <x v="1472"/>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x v="1592"/>
          </reference>
          <reference field="31" count="1" selected="0">
            <x v="3"/>
          </reference>
        </references>
      </pivotArea>
    </format>
    <format dxfId="62510">
      <pivotArea dataOnly="0" labelOnly="1" outline="0" fieldPosition="0">
        <references count="10">
          <reference field="0" count="1" selected="0">
            <x v="1482"/>
          </reference>
          <reference field="5" count="1" selected="0">
            <x v="1597"/>
          </reference>
          <reference field="10" count="1" selected="0">
            <x v="1473"/>
          </reference>
          <reference field="11" count="1" selected="0">
            <x v="1"/>
          </reference>
          <reference field="13" count="1" selected="0">
            <x v="1"/>
          </reference>
          <reference field="14" count="1" selected="0">
            <x v="5"/>
          </reference>
          <reference field="16" count="1" selected="0">
            <x v="0"/>
          </reference>
          <reference field="17" count="1" selected="0">
            <x v="6"/>
          </reference>
          <reference field="18" count="1">
            <x v="1593"/>
          </reference>
          <reference field="31" count="1" selected="0">
            <x v="3"/>
          </reference>
        </references>
      </pivotArea>
    </format>
    <format dxfId="62509">
      <pivotArea dataOnly="0" labelOnly="1" outline="0" fieldPosition="0">
        <references count="10">
          <reference field="0" count="1" selected="0">
            <x v="1483"/>
          </reference>
          <reference field="5" count="1" selected="0">
            <x v="1598"/>
          </reference>
          <reference field="10" count="1" selected="0">
            <x v="405"/>
          </reference>
          <reference field="11" count="1" selected="0">
            <x v="5"/>
          </reference>
          <reference field="13" count="1" selected="0">
            <x v="4"/>
          </reference>
          <reference field="14" count="1" selected="0">
            <x v="0"/>
          </reference>
          <reference field="16" count="1" selected="0">
            <x v="1"/>
          </reference>
          <reference field="17" count="1" selected="0">
            <x v="3"/>
          </reference>
          <reference field="18" count="1">
            <x v="1594"/>
          </reference>
          <reference field="31" count="1" selected="0">
            <x v="3"/>
          </reference>
        </references>
      </pivotArea>
    </format>
    <format dxfId="62508">
      <pivotArea dataOnly="0" labelOnly="1" outline="0" fieldPosition="0">
        <references count="10">
          <reference field="0" count="1" selected="0">
            <x v="1484"/>
          </reference>
          <reference field="5" count="1" selected="0">
            <x v="1599"/>
          </reference>
          <reference field="10" count="1" selected="0">
            <x v="1474"/>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x v="1595"/>
          </reference>
          <reference field="31" count="1" selected="0">
            <x v="3"/>
          </reference>
        </references>
      </pivotArea>
    </format>
    <format dxfId="62507">
      <pivotArea dataOnly="0" labelOnly="1" outline="0" fieldPosition="0">
        <references count="10">
          <reference field="0" count="1" selected="0">
            <x v="1485"/>
          </reference>
          <reference field="5" count="1" selected="0">
            <x v="1600"/>
          </reference>
          <reference field="10" count="1" selected="0">
            <x v="1475"/>
          </reference>
          <reference field="11" count="1" selected="0">
            <x v="6"/>
          </reference>
          <reference field="13" count="1" selected="0">
            <x v="5"/>
          </reference>
          <reference field="14" count="1" selected="0">
            <x v="5"/>
          </reference>
          <reference field="16" count="1" selected="0">
            <x v="1"/>
          </reference>
          <reference field="17" count="1" selected="0">
            <x v="3"/>
          </reference>
          <reference field="18" count="1">
            <x v="1596"/>
          </reference>
          <reference field="31" count="1" selected="0">
            <x v="3"/>
          </reference>
        </references>
      </pivotArea>
    </format>
    <format dxfId="62506">
      <pivotArea dataOnly="0" labelOnly="1" outline="0" fieldPosition="0">
        <references count="10">
          <reference field="0" count="1" selected="0">
            <x v="1486"/>
          </reference>
          <reference field="5" count="1" selected="0">
            <x v="1601"/>
          </reference>
          <reference field="10" count="1" selected="0">
            <x v="1476"/>
          </reference>
          <reference field="11" count="1" selected="0">
            <x v="5"/>
          </reference>
          <reference field="13" count="1" selected="0">
            <x v="4"/>
          </reference>
          <reference field="14" count="1" selected="0">
            <x v="3"/>
          </reference>
          <reference field="16" count="1" selected="0">
            <x v="1"/>
          </reference>
          <reference field="17" count="1" selected="0">
            <x v="3"/>
          </reference>
          <reference field="18" count="1">
            <x v="1597"/>
          </reference>
          <reference field="31" count="1" selected="0">
            <x v="3"/>
          </reference>
        </references>
      </pivotArea>
    </format>
    <format dxfId="62505">
      <pivotArea dataOnly="0" labelOnly="1" outline="0" fieldPosition="0">
        <references count="10">
          <reference field="0" count="1" selected="0">
            <x v="1487"/>
          </reference>
          <reference field="5" count="1" selected="0">
            <x v="1387"/>
          </reference>
          <reference field="10" count="1" selected="0">
            <x v="1477"/>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x v="1598"/>
          </reference>
          <reference field="31" count="1" selected="0">
            <x v="3"/>
          </reference>
        </references>
      </pivotArea>
    </format>
    <format dxfId="62504">
      <pivotArea dataOnly="0" labelOnly="1" outline="0" fieldPosition="0">
        <references count="10">
          <reference field="0" count="1" selected="0">
            <x v="1488"/>
          </reference>
          <reference field="5" count="1" selected="0">
            <x v="1602"/>
          </reference>
          <reference field="10" count="1" selected="0">
            <x v="147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599"/>
          </reference>
          <reference field="31" count="1" selected="0">
            <x v="3"/>
          </reference>
        </references>
      </pivotArea>
    </format>
    <format dxfId="62503">
      <pivotArea dataOnly="0" labelOnly="1" outline="0" fieldPosition="0">
        <references count="10">
          <reference field="0" count="1" selected="0">
            <x v="1489"/>
          </reference>
          <reference field="5" count="1" selected="0">
            <x v="1603"/>
          </reference>
          <reference field="10" count="1" selected="0">
            <x v="1479"/>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x v="1600"/>
          </reference>
          <reference field="31" count="1" selected="0">
            <x v="3"/>
          </reference>
        </references>
      </pivotArea>
    </format>
    <format dxfId="62502">
      <pivotArea dataOnly="0" labelOnly="1" outline="0" fieldPosition="0">
        <references count="10">
          <reference field="0" count="1" selected="0">
            <x v="1490"/>
          </reference>
          <reference field="5" count="1" selected="0">
            <x v="1604"/>
          </reference>
          <reference field="10" count="1" selected="0">
            <x v="1480"/>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601"/>
          </reference>
          <reference field="31" count="1" selected="0">
            <x v="3"/>
          </reference>
        </references>
      </pivotArea>
    </format>
    <format dxfId="62501">
      <pivotArea dataOnly="0" labelOnly="1" outline="0" fieldPosition="0">
        <references count="10">
          <reference field="0" count="1" selected="0">
            <x v="1491"/>
          </reference>
          <reference field="5" count="1" selected="0">
            <x v="1605"/>
          </reference>
          <reference field="10" count="1" selected="0">
            <x v="148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02"/>
          </reference>
          <reference field="31" count="1" selected="0">
            <x v="3"/>
          </reference>
        </references>
      </pivotArea>
    </format>
    <format dxfId="62500">
      <pivotArea dataOnly="0" labelOnly="1" outline="0" fieldPosition="0">
        <references count="10">
          <reference field="0" count="1" selected="0">
            <x v="1492"/>
          </reference>
          <reference field="5" count="1" selected="0">
            <x v="1606"/>
          </reference>
          <reference field="10" count="1" selected="0">
            <x v="1482"/>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603"/>
          </reference>
          <reference field="31" count="1" selected="0">
            <x v="3"/>
          </reference>
        </references>
      </pivotArea>
    </format>
    <format dxfId="62499">
      <pivotArea dataOnly="0" labelOnly="1" outline="0" fieldPosition="0">
        <references count="10">
          <reference field="0" count="1" selected="0">
            <x v="1493"/>
          </reference>
          <reference field="5" count="1" selected="0">
            <x v="1607"/>
          </reference>
          <reference field="10" count="1" selected="0">
            <x v="1483"/>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x v="1604"/>
          </reference>
          <reference field="31" count="1" selected="0">
            <x v="3"/>
          </reference>
        </references>
      </pivotArea>
    </format>
    <format dxfId="62498">
      <pivotArea dataOnly="0" labelOnly="1" outline="0" fieldPosition="0">
        <references count="10">
          <reference field="0" count="1" selected="0">
            <x v="1494"/>
          </reference>
          <reference field="5" count="1" selected="0">
            <x v="1608"/>
          </reference>
          <reference field="10" count="1" selected="0">
            <x v="148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05"/>
          </reference>
          <reference field="31" count="1" selected="0">
            <x v="3"/>
          </reference>
        </references>
      </pivotArea>
    </format>
    <format dxfId="62497">
      <pivotArea dataOnly="0" labelOnly="1" outline="0" fieldPosition="0">
        <references count="10">
          <reference field="0" count="1" selected="0">
            <x v="1495"/>
          </reference>
          <reference field="5" count="1" selected="0">
            <x v="1609"/>
          </reference>
          <reference field="10" count="1" selected="0">
            <x v="1485"/>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606"/>
          </reference>
          <reference field="31" count="1" selected="0">
            <x v="3"/>
          </reference>
        </references>
      </pivotArea>
    </format>
    <format dxfId="62496">
      <pivotArea dataOnly="0" labelOnly="1" outline="0" fieldPosition="0">
        <references count="10">
          <reference field="0" count="1" selected="0">
            <x v="1497"/>
          </reference>
          <reference field="5" count="1" selected="0">
            <x v="1611"/>
          </reference>
          <reference field="10" count="1" selected="0">
            <x v="1487"/>
          </reference>
          <reference field="11" count="1" selected="0">
            <x v="3"/>
          </reference>
          <reference field="13" count="1" selected="0">
            <x v="2"/>
          </reference>
          <reference field="14" count="1" selected="0">
            <x v="0"/>
          </reference>
          <reference field="16" count="1" selected="0">
            <x v="1"/>
          </reference>
          <reference field="17" count="1" selected="0">
            <x v="3"/>
          </reference>
          <reference field="18" count="1">
            <x v="1608"/>
          </reference>
          <reference field="31" count="1" selected="0">
            <x v="3"/>
          </reference>
        </references>
      </pivotArea>
    </format>
    <format dxfId="62495">
      <pivotArea dataOnly="0" labelOnly="1" outline="0" fieldPosition="0">
        <references count="10">
          <reference field="0" count="1" selected="0">
            <x v="1498"/>
          </reference>
          <reference field="5" count="1" selected="0">
            <x v="1612"/>
          </reference>
          <reference field="10" count="1" selected="0">
            <x v="1488"/>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x v="1609"/>
          </reference>
          <reference field="31" count="1" selected="0">
            <x v="3"/>
          </reference>
        </references>
      </pivotArea>
    </format>
    <format dxfId="62494">
      <pivotArea dataOnly="0" labelOnly="1" outline="0" fieldPosition="0">
        <references count="10">
          <reference field="0" count="1" selected="0">
            <x v="1499"/>
          </reference>
          <reference field="5" count="1" selected="0">
            <x v="1613"/>
          </reference>
          <reference field="10" count="1" selected="0">
            <x v="148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10"/>
          </reference>
          <reference field="31" count="1" selected="0">
            <x v="3"/>
          </reference>
        </references>
      </pivotArea>
    </format>
    <format dxfId="62493">
      <pivotArea dataOnly="0" labelOnly="1" outline="0" fieldPosition="0">
        <references count="10">
          <reference field="0" count="1" selected="0">
            <x v="1500"/>
          </reference>
          <reference field="5" count="1" selected="0">
            <x v="1614"/>
          </reference>
          <reference field="10" count="1" selected="0">
            <x v="1490"/>
          </reference>
          <reference field="11" count="1" selected="0">
            <x v="1"/>
          </reference>
          <reference field="13" count="1" selected="0">
            <x v="1"/>
          </reference>
          <reference field="14" count="1" selected="0">
            <x v="3"/>
          </reference>
          <reference field="16" count="1" selected="0">
            <x v="1"/>
          </reference>
          <reference field="17" count="1" selected="0">
            <x v="3"/>
          </reference>
          <reference field="18" count="1">
            <x v="1611"/>
          </reference>
          <reference field="31" count="1" selected="0">
            <x v="3"/>
          </reference>
        </references>
      </pivotArea>
    </format>
    <format dxfId="62492">
      <pivotArea dataOnly="0" labelOnly="1" outline="0" fieldPosition="0">
        <references count="10">
          <reference field="0" count="1" selected="0">
            <x v="1501"/>
          </reference>
          <reference field="5" count="1" selected="0">
            <x v="1615"/>
          </reference>
          <reference field="10" count="1" selected="0">
            <x v="1491"/>
          </reference>
          <reference field="11" count="1" selected="0">
            <x v="1"/>
          </reference>
          <reference field="13" count="1" selected="0">
            <x v="1"/>
          </reference>
          <reference field="14" count="1" selected="0">
            <x v="5"/>
          </reference>
          <reference field="16" count="1" selected="0">
            <x v="1"/>
          </reference>
          <reference field="17" count="1" selected="0">
            <x v="3"/>
          </reference>
          <reference field="18" count="1">
            <x v="1612"/>
          </reference>
          <reference field="31" count="1" selected="0">
            <x v="3"/>
          </reference>
        </references>
      </pivotArea>
    </format>
    <format dxfId="62491">
      <pivotArea dataOnly="0" labelOnly="1" outline="0" fieldPosition="0">
        <references count="10">
          <reference field="0" count="1" selected="0">
            <x v="1502"/>
          </reference>
          <reference field="5" count="1" selected="0">
            <x v="1616"/>
          </reference>
          <reference field="10" count="1" selected="0">
            <x v="149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13"/>
          </reference>
          <reference field="31" count="1" selected="0">
            <x v="3"/>
          </reference>
        </references>
      </pivotArea>
    </format>
    <format dxfId="62490">
      <pivotArea dataOnly="0" labelOnly="1" outline="0" fieldPosition="0">
        <references count="10">
          <reference field="0" count="1" selected="0">
            <x v="1503"/>
          </reference>
          <reference field="5" count="1" selected="0">
            <x v="1617"/>
          </reference>
          <reference field="10" count="1" selected="0">
            <x v="149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14"/>
          </reference>
          <reference field="31" count="1" selected="0">
            <x v="3"/>
          </reference>
        </references>
      </pivotArea>
    </format>
    <format dxfId="62489">
      <pivotArea dataOnly="0" labelOnly="1" outline="0" fieldPosition="0">
        <references count="10">
          <reference field="0" count="1" selected="0">
            <x v="1504"/>
          </reference>
          <reference field="5" count="1" selected="0">
            <x v="1618"/>
          </reference>
          <reference field="10" count="1" selected="0">
            <x v="1494"/>
          </reference>
          <reference field="11" count="1" selected="0">
            <x v="0"/>
          </reference>
          <reference field="13" count="1" selected="0">
            <x v="0"/>
          </reference>
          <reference field="14" count="1" selected="0">
            <x v="4"/>
          </reference>
          <reference field="16" count="1" selected="0">
            <x v="0"/>
          </reference>
          <reference field="17" count="1" selected="0">
            <x v="6"/>
          </reference>
          <reference field="18" count="1">
            <x v="1615"/>
          </reference>
          <reference field="31" count="1" selected="0">
            <x v="3"/>
          </reference>
        </references>
      </pivotArea>
    </format>
    <format dxfId="62488">
      <pivotArea dataOnly="0" labelOnly="1" outline="0" fieldPosition="0">
        <references count="10">
          <reference field="0" count="1" selected="0">
            <x v="1505"/>
          </reference>
          <reference field="5" count="1" selected="0">
            <x v="1619"/>
          </reference>
          <reference field="10" count="1" selected="0">
            <x v="149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16"/>
          </reference>
          <reference field="31" count="1" selected="0">
            <x v="3"/>
          </reference>
        </references>
      </pivotArea>
    </format>
    <format dxfId="62487">
      <pivotArea dataOnly="0" labelOnly="1" outline="0" fieldPosition="0">
        <references count="10">
          <reference field="0" count="1" selected="0">
            <x v="1506"/>
          </reference>
          <reference field="5" count="1" selected="0">
            <x v="1620"/>
          </reference>
          <reference field="10" count="1" selected="0">
            <x v="1496"/>
          </reference>
          <reference field="11" count="1" selected="0">
            <x v="3"/>
          </reference>
          <reference field="13" count="1" selected="0">
            <x v="2"/>
          </reference>
          <reference field="14" count="1" selected="0">
            <x v="5"/>
          </reference>
          <reference field="16" count="1" selected="0">
            <x v="1"/>
          </reference>
          <reference field="17" count="1" selected="0">
            <x v="3"/>
          </reference>
          <reference field="18" count="1">
            <x v="1617"/>
          </reference>
          <reference field="31" count="1" selected="0">
            <x v="3"/>
          </reference>
        </references>
      </pivotArea>
    </format>
    <format dxfId="62486">
      <pivotArea dataOnly="0" labelOnly="1" outline="0" fieldPosition="0">
        <references count="10">
          <reference field="0" count="1" selected="0">
            <x v="1507"/>
          </reference>
          <reference field="5" count="1" selected="0">
            <x v="1621"/>
          </reference>
          <reference field="10" count="1" selected="0">
            <x v="1497"/>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x v="1618"/>
          </reference>
          <reference field="31" count="1" selected="0">
            <x v="3"/>
          </reference>
        </references>
      </pivotArea>
    </format>
    <format dxfId="62485">
      <pivotArea dataOnly="0" labelOnly="1" outline="0" fieldPosition="0">
        <references count="10">
          <reference field="0" count="1" selected="0">
            <x v="1508"/>
          </reference>
          <reference field="5" count="1" selected="0">
            <x v="1622"/>
          </reference>
          <reference field="10" count="1" selected="0">
            <x v="1498"/>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x v="1619"/>
          </reference>
          <reference field="31" count="1" selected="0">
            <x v="3"/>
          </reference>
        </references>
      </pivotArea>
    </format>
    <format dxfId="62484">
      <pivotArea dataOnly="0" labelOnly="1" outline="0" fieldPosition="0">
        <references count="10">
          <reference field="0" count="1" selected="0">
            <x v="1509"/>
          </reference>
          <reference field="5" count="1" selected="0">
            <x v="1623"/>
          </reference>
          <reference field="10" count="1" selected="0">
            <x v="1499"/>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620"/>
          </reference>
          <reference field="31" count="1" selected="0">
            <x v="3"/>
          </reference>
        </references>
      </pivotArea>
    </format>
    <format dxfId="62483">
      <pivotArea dataOnly="0" labelOnly="1" outline="0" fieldPosition="0">
        <references count="10">
          <reference field="0" count="1" selected="0">
            <x v="1510"/>
          </reference>
          <reference field="5" count="1" selected="0">
            <x v="1624"/>
          </reference>
          <reference field="10" count="1" selected="0">
            <x v="1500"/>
          </reference>
          <reference field="11" count="1" selected="0">
            <x v="0"/>
          </reference>
          <reference field="13" count="1" selected="0">
            <x v="0"/>
          </reference>
          <reference field="14" count="1" selected="0">
            <x v="4"/>
          </reference>
          <reference field="16" count="1" selected="0">
            <x v="0"/>
          </reference>
          <reference field="17" count="1" selected="0">
            <x v="6"/>
          </reference>
          <reference field="18" count="1">
            <x v="1621"/>
          </reference>
          <reference field="31" count="1" selected="0">
            <x v="3"/>
          </reference>
        </references>
      </pivotArea>
    </format>
    <format dxfId="62482">
      <pivotArea dataOnly="0" labelOnly="1" outline="0" fieldPosition="0">
        <references count="10">
          <reference field="0" count="1" selected="0">
            <x v="1511"/>
          </reference>
          <reference field="5" count="1" selected="0">
            <x v="1625"/>
          </reference>
          <reference field="10" count="1" selected="0">
            <x v="150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22"/>
          </reference>
          <reference field="31" count="1" selected="0">
            <x v="3"/>
          </reference>
        </references>
      </pivotArea>
    </format>
    <format dxfId="62481">
      <pivotArea dataOnly="0" labelOnly="1" outline="0" fieldPosition="0">
        <references count="10">
          <reference field="0" count="1" selected="0">
            <x v="1512"/>
          </reference>
          <reference field="5" count="1" selected="0">
            <x v="1626"/>
          </reference>
          <reference field="10" count="1" selected="0">
            <x v="150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23"/>
          </reference>
          <reference field="31" count="1" selected="0">
            <x v="3"/>
          </reference>
        </references>
      </pivotArea>
    </format>
    <format dxfId="62480">
      <pivotArea dataOnly="0" labelOnly="1" outline="0" fieldPosition="0">
        <references count="10">
          <reference field="0" count="1" selected="0">
            <x v="1513"/>
          </reference>
          <reference field="5" count="1" selected="0">
            <x v="1627"/>
          </reference>
          <reference field="10" count="1" selected="0">
            <x v="1503"/>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624"/>
          </reference>
          <reference field="31" count="1" selected="0">
            <x v="3"/>
          </reference>
        </references>
      </pivotArea>
    </format>
    <format dxfId="62479">
      <pivotArea dataOnly="0" labelOnly="1" outline="0" fieldPosition="0">
        <references count="10">
          <reference field="0" count="1" selected="0">
            <x v="1514"/>
          </reference>
          <reference field="5" count="1" selected="0">
            <x v="1628"/>
          </reference>
          <reference field="10" count="1" selected="0">
            <x v="1504"/>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x v="1625"/>
          </reference>
          <reference field="31" count="1" selected="0">
            <x v="3"/>
          </reference>
        </references>
      </pivotArea>
    </format>
    <format dxfId="62478">
      <pivotArea dataOnly="0" labelOnly="1" outline="0" fieldPosition="0">
        <references count="10">
          <reference field="0" count="1" selected="0">
            <x v="1515"/>
          </reference>
          <reference field="5" count="1" selected="0">
            <x v="1629"/>
          </reference>
          <reference field="10" count="1" selected="0">
            <x v="150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26"/>
          </reference>
          <reference field="31" count="1" selected="0">
            <x v="3"/>
          </reference>
        </references>
      </pivotArea>
    </format>
    <format dxfId="62477">
      <pivotArea dataOnly="0" labelOnly="1" outline="0" fieldPosition="0">
        <references count="10">
          <reference field="0" count="1" selected="0">
            <x v="1516"/>
          </reference>
          <reference field="5" count="1" selected="0">
            <x v="1630"/>
          </reference>
          <reference field="10" count="1" selected="0">
            <x v="150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27"/>
          </reference>
          <reference field="31" count="1" selected="0">
            <x v="3"/>
          </reference>
        </references>
      </pivotArea>
    </format>
    <format dxfId="62476">
      <pivotArea dataOnly="0" labelOnly="1" outline="0" fieldPosition="0">
        <references count="10">
          <reference field="0" count="1" selected="0">
            <x v="1517"/>
          </reference>
          <reference field="5" count="1" selected="0">
            <x v="1631"/>
          </reference>
          <reference field="10" count="1" selected="0">
            <x v="1507"/>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628"/>
          </reference>
          <reference field="31" count="1" selected="0">
            <x v="3"/>
          </reference>
        </references>
      </pivotArea>
    </format>
    <format dxfId="62475">
      <pivotArea dataOnly="0" labelOnly="1" outline="0" fieldPosition="0">
        <references count="10">
          <reference field="0" count="1" selected="0">
            <x v="1518"/>
          </reference>
          <reference field="5" count="1" selected="0">
            <x v="1632"/>
          </reference>
          <reference field="10" count="1" selected="0">
            <x v="150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29"/>
          </reference>
          <reference field="31" count="1" selected="0">
            <x v="3"/>
          </reference>
        </references>
      </pivotArea>
    </format>
    <format dxfId="62474">
      <pivotArea dataOnly="0" labelOnly="1" outline="0" fieldPosition="0">
        <references count="10">
          <reference field="0" count="1" selected="0">
            <x v="1519"/>
          </reference>
          <reference field="5" count="1" selected="0">
            <x v="1633"/>
          </reference>
          <reference field="10" count="1" selected="0">
            <x v="150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30"/>
          </reference>
          <reference field="31" count="1" selected="0">
            <x v="3"/>
          </reference>
        </references>
      </pivotArea>
    </format>
    <format dxfId="62473">
      <pivotArea dataOnly="0" labelOnly="1" outline="0" fieldPosition="0">
        <references count="10">
          <reference field="0" count="1" selected="0">
            <x v="1520"/>
          </reference>
          <reference field="5" count="1" selected="0">
            <x v="1634"/>
          </reference>
          <reference field="10" count="1" selected="0">
            <x v="1510"/>
          </reference>
          <reference field="11" count="1" selected="0">
            <x v="3"/>
          </reference>
          <reference field="13" count="1" selected="0">
            <x v="2"/>
          </reference>
          <reference field="14" count="1" selected="0">
            <x v="0"/>
          </reference>
          <reference field="16" count="1" selected="0">
            <x v="1"/>
          </reference>
          <reference field="17" count="1" selected="0">
            <x v="3"/>
          </reference>
          <reference field="18" count="1">
            <x v="1631"/>
          </reference>
          <reference field="31" count="1" selected="0">
            <x v="3"/>
          </reference>
        </references>
      </pivotArea>
    </format>
    <format dxfId="62472">
      <pivotArea dataOnly="0" labelOnly="1" outline="0" fieldPosition="0">
        <references count="10">
          <reference field="0" count="1" selected="0">
            <x v="1521"/>
          </reference>
          <reference field="5" count="1" selected="0">
            <x v="1635"/>
          </reference>
          <reference field="10" count="1" selected="0">
            <x v="1511"/>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632"/>
          </reference>
          <reference field="31" count="1" selected="0">
            <x v="3"/>
          </reference>
        </references>
      </pivotArea>
    </format>
    <format dxfId="62471">
      <pivotArea dataOnly="0" labelOnly="1" outline="0" fieldPosition="0">
        <references count="10">
          <reference field="0" count="1" selected="0">
            <x v="1522"/>
          </reference>
          <reference field="5" count="1" selected="0">
            <x v="1636"/>
          </reference>
          <reference field="10" count="1" selected="0">
            <x v="151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33"/>
          </reference>
          <reference field="31" count="1" selected="0">
            <x v="3"/>
          </reference>
        </references>
      </pivotArea>
    </format>
    <format dxfId="62470">
      <pivotArea dataOnly="0" labelOnly="1" outline="0" fieldPosition="0">
        <references count="10">
          <reference field="0" count="1" selected="0">
            <x v="1523"/>
          </reference>
          <reference field="5" count="1" selected="0">
            <x v="1637"/>
          </reference>
          <reference field="10" count="1" selected="0">
            <x v="151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34"/>
          </reference>
          <reference field="31" count="1" selected="0">
            <x v="3"/>
          </reference>
        </references>
      </pivotArea>
    </format>
    <format dxfId="62469">
      <pivotArea dataOnly="0" labelOnly="1" outline="0" fieldPosition="0">
        <references count="10">
          <reference field="0" count="1" selected="0">
            <x v="1524"/>
          </reference>
          <reference field="5" count="1" selected="0">
            <x v="1638"/>
          </reference>
          <reference field="10" count="1" selected="0">
            <x v="151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35"/>
          </reference>
          <reference field="31" count="1" selected="0">
            <x v="3"/>
          </reference>
        </references>
      </pivotArea>
    </format>
    <format dxfId="62468">
      <pivotArea dataOnly="0" labelOnly="1" outline="0" fieldPosition="0">
        <references count="10">
          <reference field="0" count="1" selected="0">
            <x v="1525"/>
          </reference>
          <reference field="5" count="1" selected="0">
            <x v="1639"/>
          </reference>
          <reference field="10" count="1" selected="0">
            <x v="1515"/>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636"/>
          </reference>
          <reference field="31" count="1" selected="0">
            <x v="3"/>
          </reference>
        </references>
      </pivotArea>
    </format>
    <format dxfId="62467">
      <pivotArea dataOnly="0" labelOnly="1" outline="0" fieldPosition="0">
        <references count="10">
          <reference field="0" count="1" selected="0">
            <x v="1526"/>
          </reference>
          <reference field="5" count="1" selected="0">
            <x v="1640"/>
          </reference>
          <reference field="10" count="1" selected="0">
            <x v="1516"/>
          </reference>
          <reference field="11" count="1" selected="0">
            <x v="4"/>
          </reference>
          <reference field="13" count="1" selected="0">
            <x v="3"/>
          </reference>
          <reference field="14" count="1" selected="0">
            <x v="4"/>
          </reference>
          <reference field="16" count="1" selected="0">
            <x v="1"/>
          </reference>
          <reference field="17" count="1" selected="0">
            <x v="3"/>
          </reference>
          <reference field="18" count="1">
            <x v="1637"/>
          </reference>
          <reference field="31" count="1" selected="0">
            <x v="3"/>
          </reference>
        </references>
      </pivotArea>
    </format>
    <format dxfId="62466">
      <pivotArea dataOnly="0" labelOnly="1" outline="0" fieldPosition="0">
        <references count="10">
          <reference field="0" count="1" selected="0">
            <x v="1527"/>
          </reference>
          <reference field="5" count="1" selected="0">
            <x v="1641"/>
          </reference>
          <reference field="10" count="1" selected="0">
            <x v="1517"/>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x v="1638"/>
          </reference>
          <reference field="31" count="1" selected="0">
            <x v="3"/>
          </reference>
        </references>
      </pivotArea>
    </format>
    <format dxfId="62465">
      <pivotArea dataOnly="0" labelOnly="1" outline="0" fieldPosition="0">
        <references count="10">
          <reference field="0" count="1" selected="0">
            <x v="1529"/>
          </reference>
          <reference field="5" count="1" selected="0">
            <x v="1643"/>
          </reference>
          <reference field="10" count="1" selected="0">
            <x v="1519"/>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x v="1640"/>
          </reference>
          <reference field="31" count="1" selected="0">
            <x v="3"/>
          </reference>
        </references>
      </pivotArea>
    </format>
    <format dxfId="62464">
      <pivotArea dataOnly="0" labelOnly="1" outline="0" fieldPosition="0">
        <references count="10">
          <reference field="0" count="1" selected="0">
            <x v="1530"/>
          </reference>
          <reference field="5" count="1" selected="0">
            <x v="1644"/>
          </reference>
          <reference field="10" count="1" selected="0">
            <x v="152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41"/>
          </reference>
          <reference field="31" count="1" selected="0">
            <x v="3"/>
          </reference>
        </references>
      </pivotArea>
    </format>
    <format dxfId="62463">
      <pivotArea dataOnly="0" labelOnly="1" outline="0" fieldPosition="0">
        <references count="10">
          <reference field="0" count="1" selected="0">
            <x v="1531"/>
          </reference>
          <reference field="5" count="1" selected="0">
            <x v="1645"/>
          </reference>
          <reference field="10" count="1" selected="0">
            <x v="1521"/>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642"/>
          </reference>
          <reference field="31" count="1" selected="0">
            <x v="3"/>
          </reference>
        </references>
      </pivotArea>
    </format>
    <format dxfId="62462">
      <pivotArea dataOnly="0" labelOnly="1" outline="0" fieldPosition="0">
        <references count="10">
          <reference field="0" count="1" selected="0">
            <x v="1532"/>
          </reference>
          <reference field="5" count="1" selected="0">
            <x v="1646"/>
          </reference>
          <reference field="10" count="1" selected="0">
            <x v="152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43"/>
          </reference>
          <reference field="31" count="1" selected="0">
            <x v="3"/>
          </reference>
        </references>
      </pivotArea>
    </format>
    <format dxfId="62461">
      <pivotArea dataOnly="0" labelOnly="1" outline="0" fieldPosition="0">
        <references count="10">
          <reference field="0" count="1" selected="0">
            <x v="1533"/>
          </reference>
          <reference field="5" count="1" selected="0">
            <x v="1647"/>
          </reference>
          <reference field="10" count="1" selected="0">
            <x v="152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44"/>
          </reference>
          <reference field="31" count="1" selected="0">
            <x v="3"/>
          </reference>
        </references>
      </pivotArea>
    </format>
    <format dxfId="62460">
      <pivotArea dataOnly="0" labelOnly="1" outline="0" fieldPosition="0">
        <references count="10">
          <reference field="0" count="1" selected="0">
            <x v="1534"/>
          </reference>
          <reference field="5" count="1" selected="0">
            <x v="1648"/>
          </reference>
          <reference field="10" count="1" selected="0">
            <x v="152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45"/>
          </reference>
          <reference field="31" count="1" selected="0">
            <x v="3"/>
          </reference>
        </references>
      </pivotArea>
    </format>
    <format dxfId="62459">
      <pivotArea dataOnly="0" labelOnly="1" outline="0" fieldPosition="0">
        <references count="10">
          <reference field="0" count="1" selected="0">
            <x v="1536"/>
          </reference>
          <reference field="5" count="1" selected="0">
            <x v="1649"/>
          </reference>
          <reference field="10" count="1" selected="0">
            <x v="1526"/>
          </reference>
          <reference field="11" count="1" selected="0">
            <x v="5"/>
          </reference>
          <reference field="13" count="1" selected="0">
            <x v="4"/>
          </reference>
          <reference field="14" count="1" selected="0">
            <x v="3"/>
          </reference>
          <reference field="16" count="1" selected="0">
            <x v="1"/>
          </reference>
          <reference field="17" count="1" selected="0">
            <x v="3"/>
          </reference>
          <reference field="18" count="1">
            <x v="1646"/>
          </reference>
          <reference field="31" count="1" selected="0">
            <x v="3"/>
          </reference>
        </references>
      </pivotArea>
    </format>
    <format dxfId="62458">
      <pivotArea dataOnly="0" labelOnly="1" outline="0" fieldPosition="0">
        <references count="10">
          <reference field="0" count="1" selected="0">
            <x v="1537"/>
          </reference>
          <reference field="5" count="1" selected="0">
            <x v="1650"/>
          </reference>
          <reference field="10" count="1" selected="0">
            <x v="1527"/>
          </reference>
          <reference field="11" count="1" selected="0">
            <x v="5"/>
          </reference>
          <reference field="13" count="1" selected="0">
            <x v="4"/>
          </reference>
          <reference field="14" count="1" selected="0">
            <x v="3"/>
          </reference>
          <reference field="16" count="1" selected="0">
            <x v="1"/>
          </reference>
          <reference field="17" count="1" selected="0">
            <x v="3"/>
          </reference>
          <reference field="18" count="1">
            <x v="1647"/>
          </reference>
          <reference field="31" count="1" selected="0">
            <x v="3"/>
          </reference>
        </references>
      </pivotArea>
    </format>
    <format dxfId="62457">
      <pivotArea dataOnly="0" labelOnly="1" outline="0" fieldPosition="0">
        <references count="10">
          <reference field="0" count="1" selected="0">
            <x v="1538"/>
          </reference>
          <reference field="5" count="1" selected="0">
            <x v="1651"/>
          </reference>
          <reference field="10" count="1" selected="0">
            <x v="1528"/>
          </reference>
          <reference field="11" count="1" selected="0">
            <x v="5"/>
          </reference>
          <reference field="13" count="1" selected="0">
            <x v="4"/>
          </reference>
          <reference field="14" count="1" selected="0">
            <x v="3"/>
          </reference>
          <reference field="16" count="1" selected="0">
            <x v="1"/>
          </reference>
          <reference field="17" count="1" selected="0">
            <x v="3"/>
          </reference>
          <reference field="18" count="1">
            <x v="1648"/>
          </reference>
          <reference field="31" count="1" selected="0">
            <x v="3"/>
          </reference>
        </references>
      </pivotArea>
    </format>
    <format dxfId="62456">
      <pivotArea dataOnly="0" labelOnly="1" outline="0" fieldPosition="0">
        <references count="10">
          <reference field="0" count="1" selected="0">
            <x v="1539"/>
          </reference>
          <reference field="5" count="1" selected="0">
            <x v="1652"/>
          </reference>
          <reference field="10" count="1" selected="0">
            <x v="1529"/>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649"/>
          </reference>
          <reference field="31" count="1" selected="0">
            <x v="3"/>
          </reference>
        </references>
      </pivotArea>
    </format>
    <format dxfId="62455">
      <pivotArea dataOnly="0" labelOnly="1" outline="0" fieldPosition="0">
        <references count="10">
          <reference field="0" count="1" selected="0">
            <x v="1540"/>
          </reference>
          <reference field="5" count="1" selected="0">
            <x v="1653"/>
          </reference>
          <reference field="10" count="1" selected="0">
            <x v="1530"/>
          </reference>
          <reference field="11" count="1" selected="0">
            <x v="6"/>
          </reference>
          <reference field="13" count="1" selected="0">
            <x v="5"/>
          </reference>
          <reference field="14" count="1" selected="0">
            <x v="5"/>
          </reference>
          <reference field="16" count="1" selected="0">
            <x v="1"/>
          </reference>
          <reference field="17" count="1" selected="0">
            <x v="3"/>
          </reference>
          <reference field="18" count="1">
            <x v="1650"/>
          </reference>
          <reference field="31" count="1" selected="0">
            <x v="3"/>
          </reference>
        </references>
      </pivotArea>
    </format>
    <format dxfId="62454">
      <pivotArea dataOnly="0" labelOnly="1" outline="0" fieldPosition="0">
        <references count="10">
          <reference field="0" count="1" selected="0">
            <x v="1541"/>
          </reference>
          <reference field="5" count="1" selected="0">
            <x v="1654"/>
          </reference>
          <reference field="10" count="1" selected="0">
            <x v="153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51"/>
          </reference>
          <reference field="31" count="1" selected="0">
            <x v="3"/>
          </reference>
        </references>
      </pivotArea>
    </format>
    <format dxfId="62453">
      <pivotArea dataOnly="0" labelOnly="1" outline="0" fieldPosition="0">
        <references count="10">
          <reference field="0" count="1" selected="0">
            <x v="1543"/>
          </reference>
          <reference field="5" count="1" selected="0">
            <x v="1656"/>
          </reference>
          <reference field="10" count="1" selected="0">
            <x v="1533"/>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x v="1653"/>
          </reference>
          <reference field="31" count="1" selected="0">
            <x v="3"/>
          </reference>
        </references>
      </pivotArea>
    </format>
    <format dxfId="62452">
      <pivotArea dataOnly="0" labelOnly="1" outline="0" fieldPosition="0">
        <references count="10">
          <reference field="0" count="1" selected="0">
            <x v="1545"/>
          </reference>
          <reference field="5" count="1" selected="0">
            <x v="1657"/>
          </reference>
          <reference field="10" count="1" selected="0">
            <x v="1535"/>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x v="1654"/>
          </reference>
          <reference field="31" count="1" selected="0">
            <x v="3"/>
          </reference>
        </references>
      </pivotArea>
    </format>
    <format dxfId="62451">
      <pivotArea dataOnly="0" labelOnly="1" outline="0" fieldPosition="0">
        <references count="10">
          <reference field="0" count="1" selected="0">
            <x v="1546"/>
          </reference>
          <reference field="5" count="1" selected="0">
            <x v="1658"/>
          </reference>
          <reference field="10" count="1" selected="0">
            <x v="1536"/>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x v="1655"/>
          </reference>
          <reference field="31" count="1" selected="0">
            <x v="3"/>
          </reference>
        </references>
      </pivotArea>
    </format>
    <format dxfId="62450">
      <pivotArea dataOnly="0" labelOnly="1" outline="0" fieldPosition="0">
        <references count="10">
          <reference field="0" count="1" selected="0">
            <x v="1547"/>
          </reference>
          <reference field="5" count="1" selected="0">
            <x v="1659"/>
          </reference>
          <reference field="10" count="1" selected="0">
            <x v="1537"/>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x v="1656"/>
          </reference>
          <reference field="31" count="1" selected="0">
            <x v="3"/>
          </reference>
        </references>
      </pivotArea>
    </format>
    <format dxfId="62449">
      <pivotArea dataOnly="0" labelOnly="1" outline="0" fieldPosition="0">
        <references count="10">
          <reference field="0" count="1" selected="0">
            <x v="1548"/>
          </reference>
          <reference field="5" count="1" selected="0">
            <x v="1660"/>
          </reference>
          <reference field="10" count="1" selected="0">
            <x v="1538"/>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x v="1657"/>
          </reference>
          <reference field="31" count="1" selected="0">
            <x v="3"/>
          </reference>
        </references>
      </pivotArea>
    </format>
    <format dxfId="62448">
      <pivotArea dataOnly="0" labelOnly="1" outline="0" fieldPosition="0">
        <references count="10">
          <reference field="0" count="1" selected="0">
            <x v="1549"/>
          </reference>
          <reference field="5" count="1" selected="0">
            <x v="1661"/>
          </reference>
          <reference field="10" count="1" selected="0">
            <x v="1539"/>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x v="1658"/>
          </reference>
          <reference field="31" count="1" selected="0">
            <x v="3"/>
          </reference>
        </references>
      </pivotArea>
    </format>
    <format dxfId="62447">
      <pivotArea dataOnly="0" labelOnly="1" outline="0" fieldPosition="0">
        <references count="10">
          <reference field="0" count="1" selected="0">
            <x v="1551"/>
          </reference>
          <reference field="5" count="1" selected="0">
            <x v="1662"/>
          </reference>
          <reference field="10" count="1" selected="0">
            <x v="1541"/>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x v="1659"/>
          </reference>
          <reference field="31" count="1" selected="0">
            <x v="3"/>
          </reference>
        </references>
      </pivotArea>
    </format>
    <format dxfId="62446">
      <pivotArea dataOnly="0" labelOnly="1" outline="0" fieldPosition="0">
        <references count="10">
          <reference field="0" count="1" selected="0">
            <x v="1552"/>
          </reference>
          <reference field="5" count="1" selected="0">
            <x v="1663"/>
          </reference>
          <reference field="10" count="1" selected="0">
            <x v="1542"/>
          </reference>
          <reference field="11" count="1" selected="0">
            <x v="1"/>
          </reference>
          <reference field="13" count="1" selected="0">
            <x v="1"/>
          </reference>
          <reference field="14" count="1" selected="0">
            <x v="5"/>
          </reference>
          <reference field="16" count="1" selected="0">
            <x v="1"/>
          </reference>
          <reference field="17" count="1" selected="0">
            <x v="3"/>
          </reference>
          <reference field="18" count="1">
            <x v="1660"/>
          </reference>
          <reference field="31" count="1" selected="0">
            <x v="3"/>
          </reference>
        </references>
      </pivotArea>
    </format>
    <format dxfId="62445">
      <pivotArea dataOnly="0" labelOnly="1" outline="0" fieldPosition="0">
        <references count="10">
          <reference field="0" count="1" selected="0">
            <x v="1553"/>
          </reference>
          <reference field="5" count="1" selected="0">
            <x v="1664"/>
          </reference>
          <reference field="10" count="1" selected="0">
            <x v="1543"/>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x v="1661"/>
          </reference>
          <reference field="31" count="1" selected="0">
            <x v="3"/>
          </reference>
        </references>
      </pivotArea>
    </format>
    <format dxfId="62444">
      <pivotArea dataOnly="0" labelOnly="1" outline="0" fieldPosition="0">
        <references count="10">
          <reference field="0" count="1" selected="0">
            <x v="1554"/>
          </reference>
          <reference field="5" count="1" selected="0">
            <x v="1665"/>
          </reference>
          <reference field="10" count="1" selected="0">
            <x v="154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62"/>
          </reference>
          <reference field="31" count="1" selected="0">
            <x v="3"/>
          </reference>
        </references>
      </pivotArea>
    </format>
    <format dxfId="62443">
      <pivotArea dataOnly="0" labelOnly="1" outline="0" fieldPosition="0">
        <references count="10">
          <reference field="0" count="1" selected="0">
            <x v="1555"/>
          </reference>
          <reference field="5" count="1" selected="0">
            <x v="1666"/>
          </reference>
          <reference field="10" count="1" selected="0">
            <x v="1545"/>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663"/>
          </reference>
          <reference field="31" count="1" selected="0">
            <x v="3"/>
          </reference>
        </references>
      </pivotArea>
    </format>
    <format dxfId="62442">
      <pivotArea dataOnly="0" labelOnly="1" outline="0" fieldPosition="0">
        <references count="10">
          <reference field="0" count="1" selected="0">
            <x v="1556"/>
          </reference>
          <reference field="5" count="1" selected="0">
            <x v="1667"/>
          </reference>
          <reference field="10" count="1" selected="0">
            <x v="154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64"/>
          </reference>
          <reference field="31" count="1" selected="0">
            <x v="3"/>
          </reference>
        </references>
      </pivotArea>
    </format>
    <format dxfId="62441">
      <pivotArea dataOnly="0" labelOnly="1" outline="0" fieldPosition="0">
        <references count="10">
          <reference field="0" count="1" selected="0">
            <x v="1557"/>
          </reference>
          <reference field="5" count="1" selected="0">
            <x v="1668"/>
          </reference>
          <reference field="10" count="1" selected="0">
            <x v="1547"/>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65"/>
          </reference>
          <reference field="31" count="1" selected="0">
            <x v="3"/>
          </reference>
        </references>
      </pivotArea>
    </format>
    <format dxfId="62440">
      <pivotArea dataOnly="0" labelOnly="1" outline="0" fieldPosition="0">
        <references count="10">
          <reference field="0" count="1" selected="0">
            <x v="1558"/>
          </reference>
          <reference field="5" count="1" selected="0">
            <x v="1670"/>
          </reference>
          <reference field="10" count="1" selected="0">
            <x v="1549"/>
          </reference>
          <reference field="11" count="1" selected="0">
            <x v="5"/>
          </reference>
          <reference field="13" count="1" selected="0">
            <x v="4"/>
          </reference>
          <reference field="14" count="1" selected="0">
            <x v="6"/>
          </reference>
          <reference field="16" count="1" selected="0">
            <x v="0"/>
          </reference>
          <reference field="17" count="1" selected="0">
            <x v="8"/>
          </reference>
          <reference field="18" count="1">
            <x v="1667"/>
          </reference>
          <reference field="31" count="1" selected="0">
            <x v="3"/>
          </reference>
        </references>
      </pivotArea>
    </format>
    <format dxfId="62439">
      <pivotArea dataOnly="0" labelOnly="1" outline="0" fieldPosition="0">
        <references count="10">
          <reference field="0" count="1" selected="0">
            <x v="1559"/>
          </reference>
          <reference field="5" count="1" selected="0">
            <x v="1671"/>
          </reference>
          <reference field="10" count="1" selected="0">
            <x v="1550"/>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1668"/>
          </reference>
          <reference field="31" count="1" selected="0">
            <x v="3"/>
          </reference>
        </references>
      </pivotArea>
    </format>
    <format dxfId="62438">
      <pivotArea dataOnly="0" labelOnly="1" outline="0" fieldPosition="0">
        <references count="10">
          <reference field="0" count="1" selected="0">
            <x v="1560"/>
          </reference>
          <reference field="5" count="1" selected="0">
            <x v="1672"/>
          </reference>
          <reference field="10" count="1" selected="0">
            <x v="1551"/>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1669"/>
          </reference>
          <reference field="31" count="1" selected="0">
            <x v="3"/>
          </reference>
        </references>
      </pivotArea>
    </format>
    <format dxfId="62437">
      <pivotArea dataOnly="0" labelOnly="1" outline="0" fieldPosition="0">
        <references count="10">
          <reference field="0" count="1" selected="0">
            <x v="1561"/>
          </reference>
          <reference field="5" count="1" selected="0">
            <x v="1673"/>
          </reference>
          <reference field="10" count="1" selected="0">
            <x v="1552"/>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1670"/>
          </reference>
          <reference field="31" count="1" selected="0">
            <x v="3"/>
          </reference>
        </references>
      </pivotArea>
    </format>
    <format dxfId="62436">
      <pivotArea dataOnly="0" labelOnly="1" outline="0" fieldPosition="0">
        <references count="10">
          <reference field="0" count="1" selected="0">
            <x v="1562"/>
          </reference>
          <reference field="5" count="1" selected="0">
            <x v="1674"/>
          </reference>
          <reference field="10" count="1" selected="0">
            <x v="1553"/>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x v="1671"/>
          </reference>
          <reference field="31" count="1" selected="0">
            <x v="3"/>
          </reference>
        </references>
      </pivotArea>
    </format>
    <format dxfId="62435">
      <pivotArea dataOnly="0" labelOnly="1" outline="0" fieldPosition="0">
        <references count="10">
          <reference field="0" count="1" selected="0">
            <x v="1563"/>
          </reference>
          <reference field="5" count="1" selected="0">
            <x v="1675"/>
          </reference>
          <reference field="10" count="1" selected="0">
            <x v="1554"/>
          </reference>
          <reference field="11" count="1" selected="0">
            <x v="3"/>
          </reference>
          <reference field="13" count="1" selected="0">
            <x v="2"/>
          </reference>
          <reference field="14" count="1" selected="0">
            <x v="6"/>
          </reference>
          <reference field="16" count="1" selected="0">
            <x v="1"/>
          </reference>
          <reference field="17" count="1" selected="0">
            <x v="5"/>
          </reference>
          <reference field="18" count="1">
            <x v="1672"/>
          </reference>
          <reference field="31" count="1" selected="0">
            <x v="3"/>
          </reference>
        </references>
      </pivotArea>
    </format>
    <format dxfId="62434">
      <pivotArea dataOnly="0" labelOnly="1" outline="0" fieldPosition="0">
        <references count="10">
          <reference field="0" count="1" selected="0">
            <x v="1564"/>
          </reference>
          <reference field="5" count="1" selected="0">
            <x v="1676"/>
          </reference>
          <reference field="10" count="1" selected="0">
            <x v="155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x v="1673"/>
          </reference>
          <reference field="31" count="1" selected="0">
            <x v="3"/>
          </reference>
        </references>
      </pivotArea>
    </format>
    <format dxfId="62433">
      <pivotArea dataOnly="0" labelOnly="1" outline="0" fieldPosition="0">
        <references count="10">
          <reference field="0" count="1" selected="0">
            <x v="1565"/>
          </reference>
          <reference field="5" count="1" selected="0">
            <x v="1677"/>
          </reference>
          <reference field="10" count="1" selected="0">
            <x v="1556"/>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x v="1674"/>
          </reference>
          <reference field="31" count="1" selected="0">
            <x v="3"/>
          </reference>
        </references>
      </pivotArea>
    </format>
    <format dxfId="62432">
      <pivotArea dataOnly="0" labelOnly="1" outline="0" fieldPosition="0">
        <references count="10">
          <reference field="0" count="1" selected="0">
            <x v="1566"/>
          </reference>
          <reference field="5" count="1" selected="0">
            <x v="1678"/>
          </reference>
          <reference field="10" count="1" selected="0">
            <x v="1557"/>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x v="1675"/>
          </reference>
          <reference field="31" count="1" selected="0">
            <x v="3"/>
          </reference>
        </references>
      </pivotArea>
    </format>
    <format dxfId="62431">
      <pivotArea dataOnly="0" labelOnly="1" outline="0" fieldPosition="0">
        <references count="10">
          <reference field="0" count="1" selected="0">
            <x v="1567"/>
          </reference>
          <reference field="5" count="1" selected="0">
            <x v="1679"/>
          </reference>
          <reference field="10" count="1" selected="0">
            <x v="1558"/>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x v="1676"/>
          </reference>
          <reference field="31" count="1" selected="0">
            <x v="3"/>
          </reference>
        </references>
      </pivotArea>
    </format>
    <format dxfId="62430">
      <pivotArea dataOnly="0" labelOnly="1" outline="0" fieldPosition="0">
        <references count="10">
          <reference field="0" count="1" selected="0">
            <x v="1568"/>
          </reference>
          <reference field="5" count="1" selected="0">
            <x v="1680"/>
          </reference>
          <reference field="10" count="1" selected="0">
            <x v="1559"/>
          </reference>
          <reference field="11" count="1" selected="0">
            <x v="5"/>
          </reference>
          <reference field="13" count="1" selected="0">
            <x v="4"/>
          </reference>
          <reference field="14" count="1" selected="0">
            <x v="5"/>
          </reference>
          <reference field="16" count="1" selected="0">
            <x v="0"/>
          </reference>
          <reference field="17" count="1" selected="0">
            <x v="6"/>
          </reference>
          <reference field="18" count="1">
            <x v="1677"/>
          </reference>
          <reference field="31" count="1" selected="0">
            <x v="3"/>
          </reference>
        </references>
      </pivotArea>
    </format>
    <format dxfId="62429">
      <pivotArea dataOnly="0" labelOnly="1" outline="0" fieldPosition="0">
        <references count="10">
          <reference field="0" count="1" selected="0">
            <x v="1569"/>
          </reference>
          <reference field="5" count="1" selected="0">
            <x v="1681"/>
          </reference>
          <reference field="10" count="1" selected="0">
            <x v="1560"/>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x v="1678"/>
          </reference>
          <reference field="31" count="1" selected="0">
            <x v="3"/>
          </reference>
        </references>
      </pivotArea>
    </format>
    <format dxfId="62428">
      <pivotArea dataOnly="0" labelOnly="1" outline="0" fieldPosition="0">
        <references count="10">
          <reference field="0" count="1" selected="0">
            <x v="1570"/>
          </reference>
          <reference field="5" count="1" selected="0">
            <x v="1682"/>
          </reference>
          <reference field="10" count="1" selected="0">
            <x v="1561"/>
          </reference>
          <reference field="11" count="1" selected="0">
            <x v="9"/>
          </reference>
          <reference field="13" count="1" selected="0">
            <x v="4"/>
          </reference>
          <reference field="14" count="1" selected="0">
            <x v="5"/>
          </reference>
          <reference field="16" count="1" selected="0">
            <x v="0"/>
          </reference>
          <reference field="17" count="1" selected="0">
            <x v="6"/>
          </reference>
          <reference field="18" count="1">
            <x v="1679"/>
          </reference>
          <reference field="31" count="1" selected="0">
            <x v="3"/>
          </reference>
        </references>
      </pivotArea>
    </format>
    <format dxfId="62427">
      <pivotArea dataOnly="0" labelOnly="1" outline="0" fieldPosition="0">
        <references count="10">
          <reference field="0" count="1" selected="0">
            <x v="1571"/>
          </reference>
          <reference field="5" count="1" selected="0">
            <x v="1683"/>
          </reference>
          <reference field="10" count="1" selected="0">
            <x v="1562"/>
          </reference>
          <reference field="11" count="1" selected="0">
            <x v="10"/>
          </reference>
          <reference field="13" count="1" selected="0">
            <x v="4"/>
          </reference>
          <reference field="14" count="1" selected="0">
            <x v="5"/>
          </reference>
          <reference field="16" count="1" selected="0">
            <x v="0"/>
          </reference>
          <reference field="17" count="1" selected="0">
            <x v="6"/>
          </reference>
          <reference field="18" count="1">
            <x v="1680"/>
          </reference>
          <reference field="31" count="1" selected="0">
            <x v="3"/>
          </reference>
        </references>
      </pivotArea>
    </format>
    <format dxfId="62426">
      <pivotArea dataOnly="0" labelOnly="1" outline="0" fieldPosition="0">
        <references count="10">
          <reference field="0" count="1" selected="0">
            <x v="1572"/>
          </reference>
          <reference field="5" count="1" selected="0">
            <x v="1684"/>
          </reference>
          <reference field="10" count="1" selected="0">
            <x v="1563"/>
          </reference>
          <reference field="11" count="1" selected="0">
            <x v="9"/>
          </reference>
          <reference field="13" count="1" selected="0">
            <x v="4"/>
          </reference>
          <reference field="14" count="1" selected="0">
            <x v="5"/>
          </reference>
          <reference field="16" count="1" selected="0">
            <x v="1"/>
          </reference>
          <reference field="17" count="1" selected="0">
            <x v="3"/>
          </reference>
          <reference field="18" count="1">
            <x v="1681"/>
          </reference>
          <reference field="31" count="1" selected="0">
            <x v="3"/>
          </reference>
        </references>
      </pivotArea>
    </format>
    <format dxfId="62425">
      <pivotArea dataOnly="0" labelOnly="1" outline="0" fieldPosition="0">
        <references count="10">
          <reference field="0" count="1" selected="0">
            <x v="1573"/>
          </reference>
          <reference field="5" count="1" selected="0">
            <x v="1685"/>
          </reference>
          <reference field="10" count="1" selected="0">
            <x v="156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682"/>
          </reference>
          <reference field="31" count="1" selected="0">
            <x v="3"/>
          </reference>
        </references>
      </pivotArea>
    </format>
    <format dxfId="62424">
      <pivotArea dataOnly="0" labelOnly="1" outline="0" fieldPosition="0">
        <references count="10">
          <reference field="0" count="1" selected="0">
            <x v="1574"/>
          </reference>
          <reference field="5" count="1" selected="0">
            <x v="1686"/>
          </reference>
          <reference field="10" count="1" selected="0">
            <x v="156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683"/>
          </reference>
          <reference field="31" count="1" selected="0">
            <x v="3"/>
          </reference>
        </references>
      </pivotArea>
    </format>
    <format dxfId="62423">
      <pivotArea dataOnly="0" labelOnly="1" outline="0" fieldPosition="0">
        <references count="10">
          <reference field="0" count="1" selected="0">
            <x v="1575"/>
          </reference>
          <reference field="5" count="1" selected="0">
            <x v="1687"/>
          </reference>
          <reference field="10" count="1" selected="0">
            <x v="1566"/>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684"/>
          </reference>
          <reference field="31" count="1" selected="0">
            <x v="3"/>
          </reference>
        </references>
      </pivotArea>
    </format>
    <format dxfId="62422">
      <pivotArea dataOnly="0" labelOnly="1" outline="0" fieldPosition="0">
        <references count="10">
          <reference field="0" count="1" selected="0">
            <x v="1576"/>
          </reference>
          <reference field="5" count="1" selected="0">
            <x v="1688"/>
          </reference>
          <reference field="10" count="1" selected="0">
            <x v="156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685"/>
          </reference>
          <reference field="31" count="1" selected="0">
            <x v="3"/>
          </reference>
        </references>
      </pivotArea>
    </format>
    <format dxfId="62421">
      <pivotArea dataOnly="0" labelOnly="1" outline="0" fieldPosition="0">
        <references count="10">
          <reference field="0" count="1" selected="0">
            <x v="1577"/>
          </reference>
          <reference field="5" count="1" selected="0">
            <x v="1689"/>
          </reference>
          <reference field="10" count="1" selected="0">
            <x v="156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686"/>
          </reference>
          <reference field="31" count="1" selected="0">
            <x v="3"/>
          </reference>
        </references>
      </pivotArea>
    </format>
    <format dxfId="62420">
      <pivotArea dataOnly="0" labelOnly="1" outline="0" fieldPosition="0">
        <references count="10">
          <reference field="0" count="1" selected="0">
            <x v="1578"/>
          </reference>
          <reference field="5" count="1" selected="0">
            <x v="1690"/>
          </reference>
          <reference field="10" count="1" selected="0">
            <x v="156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687"/>
          </reference>
          <reference field="31" count="1" selected="0">
            <x v="3"/>
          </reference>
        </references>
      </pivotArea>
    </format>
    <format dxfId="62419">
      <pivotArea dataOnly="0" labelOnly="1" outline="0" fieldPosition="0">
        <references count="10">
          <reference field="0" count="1" selected="0">
            <x v="1579"/>
          </reference>
          <reference field="5" count="1" selected="0">
            <x v="1691"/>
          </reference>
          <reference field="10" count="1" selected="0">
            <x v="1570"/>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611"/>
          </reference>
          <reference field="31" count="1" selected="0">
            <x v="3"/>
          </reference>
        </references>
      </pivotArea>
    </format>
    <format dxfId="62418">
      <pivotArea dataOnly="0" labelOnly="1" outline="0" fieldPosition="0">
        <references count="10">
          <reference field="0" count="1" selected="0">
            <x v="1580"/>
          </reference>
          <reference field="5" count="1" selected="0">
            <x v="1692"/>
          </reference>
          <reference field="10" count="1" selected="0">
            <x v="1571"/>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x v="1688"/>
          </reference>
          <reference field="31" count="1" selected="0">
            <x v="3"/>
          </reference>
        </references>
      </pivotArea>
    </format>
    <format dxfId="62417">
      <pivotArea dataOnly="0" labelOnly="1" outline="0" fieldPosition="0">
        <references count="10">
          <reference field="0" count="1" selected="0">
            <x v="1581"/>
          </reference>
          <reference field="5" count="1" selected="0">
            <x v="1693"/>
          </reference>
          <reference field="10" count="1" selected="0">
            <x v="157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689"/>
          </reference>
          <reference field="31" count="1" selected="0">
            <x v="3"/>
          </reference>
        </references>
      </pivotArea>
    </format>
    <format dxfId="62416">
      <pivotArea dataOnly="0" labelOnly="1" outline="0" fieldPosition="0">
        <references count="10">
          <reference field="0" count="1" selected="0">
            <x v="1582"/>
          </reference>
          <reference field="5" count="1" selected="0">
            <x v="1696"/>
          </reference>
          <reference field="10" count="1" selected="0">
            <x v="1573"/>
          </reference>
          <reference field="11" count="1" selected="0">
            <x v="3"/>
          </reference>
          <reference field="13" count="1" selected="0">
            <x v="2"/>
          </reference>
          <reference field="14" count="1" selected="0">
            <x v="1"/>
          </reference>
          <reference field="16" count="1" selected="0">
            <x v="1"/>
          </reference>
          <reference field="17" count="1" selected="0">
            <x v="1"/>
          </reference>
          <reference field="18" count="1">
            <x v="1692"/>
          </reference>
          <reference field="31" count="1" selected="0">
            <x v="3"/>
          </reference>
        </references>
      </pivotArea>
    </format>
    <format dxfId="62415">
      <pivotArea dataOnly="0" labelOnly="1" outline="0" fieldPosition="0">
        <references count="10">
          <reference field="0" count="1" selected="0">
            <x v="1583"/>
          </reference>
          <reference field="5" count="1" selected="0">
            <x v="1697"/>
          </reference>
          <reference field="10" count="1" selected="0">
            <x v="157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814"/>
          </reference>
          <reference field="31" count="1" selected="0">
            <x v="3"/>
          </reference>
        </references>
      </pivotArea>
    </format>
    <format dxfId="62414">
      <pivotArea dataOnly="0" labelOnly="1" outline="0" fieldPosition="0">
        <references count="10">
          <reference field="0" count="1" selected="0">
            <x v="1584"/>
          </reference>
          <reference field="5" count="1" selected="0">
            <x v="1698"/>
          </reference>
          <reference field="10" count="1" selected="0">
            <x v="157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693"/>
          </reference>
          <reference field="31" count="1" selected="0">
            <x v="3"/>
          </reference>
        </references>
      </pivotArea>
    </format>
    <format dxfId="62413">
      <pivotArea dataOnly="0" labelOnly="1" outline="0" fieldPosition="0">
        <references count="10">
          <reference field="0" count="1" selected="0">
            <x v="1585"/>
          </reference>
          <reference field="5" count="1" selected="0">
            <x v="1699"/>
          </reference>
          <reference field="10" count="1" selected="0">
            <x v="157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694"/>
          </reference>
          <reference field="31" count="1" selected="0">
            <x v="3"/>
          </reference>
        </references>
      </pivotArea>
    </format>
    <format dxfId="62412">
      <pivotArea dataOnly="0" labelOnly="1" outline="0" fieldPosition="0">
        <references count="10">
          <reference field="0" count="1" selected="0">
            <x v="1586"/>
          </reference>
          <reference field="5" count="1" selected="0">
            <x v="1700"/>
          </reference>
          <reference field="10" count="1" selected="0">
            <x v="157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695"/>
          </reference>
          <reference field="31" count="1" selected="0">
            <x v="3"/>
          </reference>
        </references>
      </pivotArea>
    </format>
    <format dxfId="62411">
      <pivotArea dataOnly="0" labelOnly="1" outline="0" fieldPosition="0">
        <references count="10">
          <reference field="0" count="1" selected="0">
            <x v="1587"/>
          </reference>
          <reference field="5" count="1" selected="0">
            <x v="1706"/>
          </reference>
          <reference field="10" count="1" selected="0">
            <x v="157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01"/>
          </reference>
          <reference field="31" count="1" selected="0">
            <x v="3"/>
          </reference>
        </references>
      </pivotArea>
    </format>
    <format dxfId="62410">
      <pivotArea dataOnly="0" labelOnly="1" outline="0" fieldPosition="0">
        <references count="10">
          <reference field="0" count="1" selected="0">
            <x v="1590"/>
          </reference>
          <reference field="5" count="1" selected="0">
            <x v="1709"/>
          </reference>
          <reference field="10" count="1" selected="0">
            <x v="158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04"/>
          </reference>
          <reference field="31" count="1" selected="0">
            <x v="3"/>
          </reference>
        </references>
      </pivotArea>
    </format>
    <format dxfId="62409">
      <pivotArea dataOnly="0" labelOnly="1" outline="0" fieldPosition="0">
        <references count="10">
          <reference field="0" count="1" selected="0">
            <x v="1592"/>
          </reference>
          <reference field="5" count="1" selected="0">
            <x v="1711"/>
          </reference>
          <reference field="10" count="1" selected="0">
            <x v="158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06"/>
          </reference>
          <reference field="31" count="1" selected="0">
            <x v="3"/>
          </reference>
        </references>
      </pivotArea>
    </format>
    <format dxfId="62408">
      <pivotArea dataOnly="0" labelOnly="1" outline="0" fieldPosition="0">
        <references count="10">
          <reference field="0" count="1" selected="0">
            <x v="1593"/>
          </reference>
          <reference field="5" count="1" selected="0">
            <x v="1712"/>
          </reference>
          <reference field="10" count="1" selected="0">
            <x v="1584"/>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x v="1707"/>
          </reference>
          <reference field="31" count="1" selected="0">
            <x v="3"/>
          </reference>
        </references>
      </pivotArea>
    </format>
    <format dxfId="62407">
      <pivotArea dataOnly="0" labelOnly="1" outline="0" fieldPosition="0">
        <references count="10">
          <reference field="0" count="1" selected="0">
            <x v="1594"/>
          </reference>
          <reference field="5" count="1" selected="0">
            <x v="1713"/>
          </reference>
          <reference field="10" count="1" selected="0">
            <x v="158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08"/>
          </reference>
          <reference field="31" count="1" selected="0">
            <x v="3"/>
          </reference>
        </references>
      </pivotArea>
    </format>
    <format dxfId="62406">
      <pivotArea dataOnly="0" labelOnly="1" outline="0" fieldPosition="0">
        <references count="10">
          <reference field="0" count="1" selected="0">
            <x v="1595"/>
          </reference>
          <reference field="5" count="1" selected="0">
            <x v="1714"/>
          </reference>
          <reference field="10" count="1" selected="0">
            <x v="1586"/>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x v="1709"/>
          </reference>
          <reference field="31" count="1" selected="0">
            <x v="3"/>
          </reference>
        </references>
      </pivotArea>
    </format>
    <format dxfId="62405">
      <pivotArea dataOnly="0" labelOnly="1" outline="0" fieldPosition="0">
        <references count="10">
          <reference field="0" count="1" selected="0">
            <x v="1596"/>
          </reference>
          <reference field="5" count="1" selected="0">
            <x v="1715"/>
          </reference>
          <reference field="10" count="1" selected="0">
            <x v="1587"/>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x v="1710"/>
          </reference>
          <reference field="31" count="1" selected="0">
            <x v="3"/>
          </reference>
        </references>
      </pivotArea>
    </format>
    <format dxfId="62404">
      <pivotArea dataOnly="0" labelOnly="1" outline="0" fieldPosition="0">
        <references count="10">
          <reference field="0" count="1" selected="0">
            <x v="1597"/>
          </reference>
          <reference field="5" count="1" selected="0">
            <x v="1716"/>
          </reference>
          <reference field="10" count="1" selected="0">
            <x v="1588"/>
          </reference>
          <reference field="11" count="1" selected="0">
            <x v="3"/>
          </reference>
          <reference field="13" count="1" selected="0">
            <x v="2"/>
          </reference>
          <reference field="14" count="1" selected="0">
            <x v="10"/>
          </reference>
          <reference field="16" count="1" selected="0">
            <x v="1"/>
          </reference>
          <reference field="17" count="1" selected="0">
            <x v="7"/>
          </reference>
          <reference field="18" count="1">
            <x v="1711"/>
          </reference>
          <reference field="31" count="1" selected="0">
            <x v="3"/>
          </reference>
        </references>
      </pivotArea>
    </format>
    <format dxfId="62403">
      <pivotArea dataOnly="0" labelOnly="1" outline="0" fieldPosition="0">
        <references count="10">
          <reference field="0" count="1" selected="0">
            <x v="1598"/>
          </reference>
          <reference field="5" count="1" selected="0">
            <x v="1717"/>
          </reference>
          <reference field="10" count="1" selected="0">
            <x v="1589"/>
          </reference>
          <reference field="11" count="1" selected="0">
            <x v="3"/>
          </reference>
          <reference field="13" count="1" selected="0">
            <x v="2"/>
          </reference>
          <reference field="14" count="1" selected="0">
            <x v="10"/>
          </reference>
          <reference field="16" count="1" selected="0">
            <x v="1"/>
          </reference>
          <reference field="17" count="1" selected="0">
            <x v="7"/>
          </reference>
          <reference field="18" count="1">
            <x v="1712"/>
          </reference>
          <reference field="31" count="1" selected="0">
            <x v="3"/>
          </reference>
        </references>
      </pivotArea>
    </format>
    <format dxfId="62402">
      <pivotArea dataOnly="0" labelOnly="1" outline="0" fieldPosition="0">
        <references count="10">
          <reference field="0" count="1" selected="0">
            <x v="1604"/>
          </reference>
          <reference field="5" count="1" selected="0">
            <x v="1723"/>
          </reference>
          <reference field="10" count="1" selected="0">
            <x v="1593"/>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x v="1718"/>
          </reference>
          <reference field="31" count="1" selected="0">
            <x v="3"/>
          </reference>
        </references>
      </pivotArea>
    </format>
    <format dxfId="62401">
      <pivotArea dataOnly="0" labelOnly="1" outline="0" fieldPosition="0">
        <references count="10">
          <reference field="0" count="1" selected="0">
            <x v="1605"/>
          </reference>
          <reference field="5" count="1" selected="0">
            <x v="1724"/>
          </reference>
          <reference field="10" count="1" selected="0">
            <x v="1594"/>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x v="1719"/>
          </reference>
          <reference field="31" count="1" selected="0">
            <x v="3"/>
          </reference>
        </references>
      </pivotArea>
    </format>
    <format dxfId="62400">
      <pivotArea dataOnly="0" labelOnly="1" outline="0" fieldPosition="0">
        <references count="10">
          <reference field="0" count="1" selected="0">
            <x v="1606"/>
          </reference>
          <reference field="5" count="1" selected="0">
            <x v="1725"/>
          </reference>
          <reference field="10" count="1" selected="0">
            <x v="1595"/>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x v="1720"/>
          </reference>
          <reference field="31" count="1" selected="0">
            <x v="3"/>
          </reference>
        </references>
      </pivotArea>
    </format>
    <format dxfId="62399">
      <pivotArea dataOnly="0" labelOnly="1" outline="0" fieldPosition="0">
        <references count="10">
          <reference field="0" count="1" selected="0">
            <x v="1607"/>
          </reference>
          <reference field="5" count="1" selected="0">
            <x v="1726"/>
          </reference>
          <reference field="10" count="1" selected="0">
            <x v="1596"/>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x v="1721"/>
          </reference>
          <reference field="31" count="1" selected="0">
            <x v="3"/>
          </reference>
        </references>
      </pivotArea>
    </format>
    <format dxfId="62398">
      <pivotArea dataOnly="0" labelOnly="1" outline="0" fieldPosition="0">
        <references count="10">
          <reference field="0" count="1" selected="0">
            <x v="1608"/>
          </reference>
          <reference field="5" count="1" selected="0">
            <x v="1727"/>
          </reference>
          <reference field="10" count="1" selected="0">
            <x v="1597"/>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x v="1722"/>
          </reference>
          <reference field="31" count="1" selected="0">
            <x v="3"/>
          </reference>
        </references>
      </pivotArea>
    </format>
    <format dxfId="62397">
      <pivotArea dataOnly="0" labelOnly="1" outline="0" fieldPosition="0">
        <references count="10">
          <reference field="0" count="1" selected="0">
            <x v="1610"/>
          </reference>
          <reference field="5" count="1" selected="0">
            <x v="1729"/>
          </reference>
          <reference field="10" count="1" selected="0">
            <x v="159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24"/>
          </reference>
          <reference field="31" count="1" selected="0">
            <x v="3"/>
          </reference>
        </references>
      </pivotArea>
    </format>
    <format dxfId="62396">
      <pivotArea dataOnly="0" labelOnly="1" outline="0" fieldPosition="0">
        <references count="10">
          <reference field="0" count="1" selected="0">
            <x v="1611"/>
          </reference>
          <reference field="5" count="1" selected="0">
            <x v="1730"/>
          </reference>
          <reference field="10" count="1" selected="0">
            <x v="160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25"/>
          </reference>
          <reference field="31" count="1" selected="0">
            <x v="3"/>
          </reference>
        </references>
      </pivotArea>
    </format>
    <format dxfId="62395">
      <pivotArea dataOnly="0" labelOnly="1" outline="0" fieldPosition="0">
        <references count="10">
          <reference field="0" count="1" selected="0">
            <x v="1612"/>
          </reference>
          <reference field="5" count="1" selected="0">
            <x v="1731"/>
          </reference>
          <reference field="10" count="1" selected="0">
            <x v="160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26"/>
          </reference>
          <reference field="31" count="1" selected="0">
            <x v="3"/>
          </reference>
        </references>
      </pivotArea>
    </format>
    <format dxfId="62394">
      <pivotArea dataOnly="0" labelOnly="1" outline="0" fieldPosition="0">
        <references count="10">
          <reference field="0" count="1" selected="0">
            <x v="1613"/>
          </reference>
          <reference field="5" count="1" selected="0">
            <x v="1732"/>
          </reference>
          <reference field="10" count="1" selected="0">
            <x v="160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27"/>
          </reference>
          <reference field="31" count="1" selected="0">
            <x v="3"/>
          </reference>
        </references>
      </pivotArea>
    </format>
    <format dxfId="62393">
      <pivotArea dataOnly="0" labelOnly="1" outline="0" fieldPosition="0">
        <references count="10">
          <reference field="0" count="1" selected="0">
            <x v="1614"/>
          </reference>
          <reference field="5" count="1" selected="0">
            <x v="1733"/>
          </reference>
          <reference field="10" count="1" selected="0">
            <x v="1603"/>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728"/>
          </reference>
          <reference field="31" count="1" selected="0">
            <x v="3"/>
          </reference>
        </references>
      </pivotArea>
    </format>
    <format dxfId="62392">
      <pivotArea dataOnly="0" labelOnly="1" outline="0" fieldPosition="0">
        <references count="10">
          <reference field="0" count="1" selected="0">
            <x v="1615"/>
          </reference>
          <reference field="5" count="1" selected="0">
            <x v="1734"/>
          </reference>
          <reference field="10" count="1" selected="0">
            <x v="1604"/>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x v="1729"/>
          </reference>
          <reference field="31" count="1" selected="0">
            <x v="3"/>
          </reference>
        </references>
      </pivotArea>
    </format>
    <format dxfId="62391">
      <pivotArea dataOnly="0" labelOnly="1" outline="0" fieldPosition="0">
        <references count="10">
          <reference field="0" count="1" selected="0">
            <x v="1616"/>
          </reference>
          <reference field="5" count="1" selected="0">
            <x v="1735"/>
          </reference>
          <reference field="10" count="1" selected="0">
            <x v="1605"/>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x v="1730"/>
          </reference>
          <reference field="31" count="1" selected="0">
            <x v="3"/>
          </reference>
        </references>
      </pivotArea>
    </format>
    <format dxfId="62390">
      <pivotArea dataOnly="0" labelOnly="1" outline="0" fieldPosition="0">
        <references count="10">
          <reference field="0" count="1" selected="0">
            <x v="1617"/>
          </reference>
          <reference field="5" count="1" selected="0">
            <x v="1736"/>
          </reference>
          <reference field="10" count="1" selected="0">
            <x v="160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31"/>
          </reference>
          <reference field="31" count="1" selected="0">
            <x v="3"/>
          </reference>
        </references>
      </pivotArea>
    </format>
    <format dxfId="62389">
      <pivotArea dataOnly="0" labelOnly="1" outline="0" fieldPosition="0">
        <references count="10">
          <reference field="0" count="1" selected="0">
            <x v="1618"/>
          </reference>
          <reference field="5" count="1" selected="0">
            <x v="1737"/>
          </reference>
          <reference field="10" count="1" selected="0">
            <x v="4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732"/>
          </reference>
          <reference field="31" count="1" selected="0">
            <x v="3"/>
          </reference>
        </references>
      </pivotArea>
    </format>
    <format dxfId="62388">
      <pivotArea dataOnly="0" labelOnly="1" outline="0" fieldPosition="0">
        <references count="10">
          <reference field="0" count="1" selected="0">
            <x v="1619"/>
          </reference>
          <reference field="5" count="1" selected="0">
            <x v="1738"/>
          </reference>
          <reference field="10" count="1" selected="0">
            <x v="118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33"/>
          </reference>
          <reference field="31" count="1" selected="0">
            <x v="3"/>
          </reference>
        </references>
      </pivotArea>
    </format>
    <format dxfId="62387">
      <pivotArea dataOnly="0" labelOnly="1" outline="0" fieldPosition="0">
        <references count="10">
          <reference field="0" count="1" selected="0">
            <x v="1620"/>
          </reference>
          <reference field="5" count="1" selected="0">
            <x v="1739"/>
          </reference>
          <reference field="10" count="1" selected="0">
            <x v="118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34"/>
          </reference>
          <reference field="31" count="1" selected="0">
            <x v="3"/>
          </reference>
        </references>
      </pivotArea>
    </format>
    <format dxfId="62386">
      <pivotArea dataOnly="0" labelOnly="1" outline="0" fieldPosition="0">
        <references count="10">
          <reference field="0" count="1" selected="0">
            <x v="1621"/>
          </reference>
          <reference field="5" count="1" selected="0">
            <x v="1740"/>
          </reference>
          <reference field="10" count="1" selected="0">
            <x v="160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35"/>
          </reference>
          <reference field="31" count="1" selected="0">
            <x v="3"/>
          </reference>
        </references>
      </pivotArea>
    </format>
    <format dxfId="62385">
      <pivotArea dataOnly="0" labelOnly="1" outline="0" fieldPosition="0">
        <references count="10">
          <reference field="0" count="1" selected="0">
            <x v="1622"/>
          </reference>
          <reference field="5" count="1" selected="0">
            <x v="1741"/>
          </reference>
          <reference field="10" count="1" selected="0">
            <x v="1608"/>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736"/>
          </reference>
          <reference field="31" count="1" selected="0">
            <x v="3"/>
          </reference>
        </references>
      </pivotArea>
    </format>
    <format dxfId="62384">
      <pivotArea dataOnly="0" labelOnly="1" outline="0" fieldPosition="0">
        <references count="10">
          <reference field="0" count="1" selected="0">
            <x v="1623"/>
          </reference>
          <reference field="5" count="1" selected="0">
            <x v="1742"/>
          </reference>
          <reference field="10" count="1" selected="0">
            <x v="1609"/>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737"/>
          </reference>
          <reference field="31" count="1" selected="0">
            <x v="3"/>
          </reference>
        </references>
      </pivotArea>
    </format>
    <format dxfId="62383">
      <pivotArea dataOnly="0" labelOnly="1" outline="0" fieldPosition="0">
        <references count="10">
          <reference field="0" count="1" selected="0">
            <x v="1624"/>
          </reference>
          <reference field="5" count="1" selected="0">
            <x v="1743"/>
          </reference>
          <reference field="10" count="1" selected="0">
            <x v="161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38"/>
          </reference>
          <reference field="31" count="1" selected="0">
            <x v="3"/>
          </reference>
        </references>
      </pivotArea>
    </format>
    <format dxfId="62382">
      <pivotArea dataOnly="0" labelOnly="1" outline="0" fieldPosition="0">
        <references count="10">
          <reference field="0" count="1" selected="0">
            <x v="1625"/>
          </reference>
          <reference field="5" count="1" selected="0">
            <x v="1744"/>
          </reference>
          <reference field="10" count="1" selected="0">
            <x v="161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739"/>
          </reference>
          <reference field="31" count="1" selected="0">
            <x v="3"/>
          </reference>
        </references>
      </pivotArea>
    </format>
    <format dxfId="62381">
      <pivotArea dataOnly="0" labelOnly="1" outline="0" fieldPosition="0">
        <references count="10">
          <reference field="0" count="1" selected="0">
            <x v="1626"/>
          </reference>
          <reference field="5" count="1" selected="0">
            <x v="1745"/>
          </reference>
          <reference field="10" count="1" selected="0">
            <x v="161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40"/>
          </reference>
          <reference field="31" count="1" selected="0">
            <x v="3"/>
          </reference>
        </references>
      </pivotArea>
    </format>
    <format dxfId="62380">
      <pivotArea dataOnly="0" labelOnly="1" outline="0" fieldPosition="0">
        <references count="10">
          <reference field="0" count="1" selected="0">
            <x v="1627"/>
          </reference>
          <reference field="5" count="1" selected="0">
            <x v="1746"/>
          </reference>
          <reference field="10" count="1" selected="0">
            <x v="1613"/>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x v="1741"/>
          </reference>
          <reference field="31" count="1" selected="0">
            <x v="3"/>
          </reference>
        </references>
      </pivotArea>
    </format>
    <format dxfId="62379">
      <pivotArea dataOnly="0" labelOnly="1" outline="0" fieldPosition="0">
        <references count="10">
          <reference field="0" count="1" selected="0">
            <x v="1628"/>
          </reference>
          <reference field="5" count="1" selected="0">
            <x v="1747"/>
          </reference>
          <reference field="10" count="1" selected="0">
            <x v="1614"/>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742"/>
          </reference>
          <reference field="31" count="1" selected="0">
            <x v="3"/>
          </reference>
        </references>
      </pivotArea>
    </format>
    <format dxfId="62378">
      <pivotArea dataOnly="0" labelOnly="1" outline="0" fieldPosition="0">
        <references count="10">
          <reference field="0" count="1" selected="0">
            <x v="1629"/>
          </reference>
          <reference field="5" count="1" selected="0">
            <x v="1748"/>
          </reference>
          <reference field="10" count="1" selected="0">
            <x v="161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43"/>
          </reference>
          <reference field="31" count="1" selected="0">
            <x v="3"/>
          </reference>
        </references>
      </pivotArea>
    </format>
    <format dxfId="62377">
      <pivotArea dataOnly="0" labelOnly="1" outline="0" fieldPosition="0">
        <references count="10">
          <reference field="0" count="1" selected="0">
            <x v="1630"/>
          </reference>
          <reference field="5" count="1" selected="0">
            <x v="1749"/>
          </reference>
          <reference field="10" count="1" selected="0">
            <x v="161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44"/>
          </reference>
          <reference field="31" count="1" selected="0">
            <x v="3"/>
          </reference>
        </references>
      </pivotArea>
    </format>
    <format dxfId="62376">
      <pivotArea dataOnly="0" labelOnly="1" outline="0" fieldPosition="0">
        <references count="10">
          <reference field="0" count="1" selected="0">
            <x v="1631"/>
          </reference>
          <reference field="5" count="1" selected="0">
            <x v="1750"/>
          </reference>
          <reference field="10" count="1" selected="0">
            <x v="1617"/>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x v="1745"/>
          </reference>
          <reference field="31" count="1" selected="0">
            <x v="3"/>
          </reference>
        </references>
      </pivotArea>
    </format>
    <format dxfId="62375">
      <pivotArea dataOnly="0" labelOnly="1" outline="0" fieldPosition="0">
        <references count="10">
          <reference field="0" count="1" selected="0">
            <x v="1632"/>
          </reference>
          <reference field="5" count="1" selected="0">
            <x v="1751"/>
          </reference>
          <reference field="10" count="1" selected="0">
            <x v="1618"/>
          </reference>
          <reference field="11" count="1" selected="0">
            <x v="5"/>
          </reference>
          <reference field="13" count="1" selected="0">
            <x v="4"/>
          </reference>
          <reference field="14" count="1" selected="0">
            <x v="1"/>
          </reference>
          <reference field="16" count="1" selected="0">
            <x v="0"/>
          </reference>
          <reference field="17" count="1" selected="0">
            <x v="1"/>
          </reference>
          <reference field="18" count="1">
            <x v="1746"/>
          </reference>
          <reference field="31" count="1" selected="0">
            <x v="3"/>
          </reference>
        </references>
      </pivotArea>
    </format>
    <format dxfId="62374">
      <pivotArea dataOnly="0" labelOnly="1" outline="0" fieldPosition="0">
        <references count="10">
          <reference field="0" count="1" selected="0">
            <x v="1633"/>
          </reference>
          <reference field="5" count="1" selected="0">
            <x v="1752"/>
          </reference>
          <reference field="10" count="1" selected="0">
            <x v="1619"/>
          </reference>
          <reference field="11" count="1" selected="0">
            <x v="4"/>
          </reference>
          <reference field="13" count="1" selected="0">
            <x v="3"/>
          </reference>
          <reference field="14" count="1" selected="0">
            <x v="1"/>
          </reference>
          <reference field="16" count="1" selected="0">
            <x v="1"/>
          </reference>
          <reference field="17" count="1" selected="0">
            <x v="1"/>
          </reference>
          <reference field="18" count="1">
            <x v="1747"/>
          </reference>
          <reference field="31" count="1" selected="0">
            <x v="3"/>
          </reference>
        </references>
      </pivotArea>
    </format>
    <format dxfId="62373">
      <pivotArea dataOnly="0" labelOnly="1" outline="0" fieldPosition="0">
        <references count="10">
          <reference field="0" count="1" selected="0">
            <x v="1634"/>
          </reference>
          <reference field="5" count="1" selected="0">
            <x v="1753"/>
          </reference>
          <reference field="10" count="1" selected="0">
            <x v="162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x v="1748"/>
          </reference>
          <reference field="31" count="1" selected="0">
            <x v="3"/>
          </reference>
        </references>
      </pivotArea>
    </format>
    <format dxfId="62372">
      <pivotArea dataOnly="0" labelOnly="1" outline="0" fieldPosition="0">
        <references count="10">
          <reference field="0" count="1" selected="0">
            <x v="1635"/>
          </reference>
          <reference field="5" count="1" selected="0">
            <x v="1754"/>
          </reference>
          <reference field="10" count="1" selected="0">
            <x v="162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x v="1749"/>
          </reference>
          <reference field="31" count="1" selected="0">
            <x v="3"/>
          </reference>
        </references>
      </pivotArea>
    </format>
    <format dxfId="62371">
      <pivotArea dataOnly="0" labelOnly="1" outline="0" fieldPosition="0">
        <references count="11">
          <reference field="0" count="1" selected="0">
            <x v="28"/>
          </reference>
          <reference field="5" count="1" selected="0">
            <x v="843"/>
          </reference>
          <reference field="10" count="1" selected="0">
            <x v="366"/>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839"/>
          </reference>
          <reference field="20" count="1">
            <x v="0"/>
          </reference>
          <reference field="31" count="1" selected="0">
            <x v="0"/>
          </reference>
        </references>
      </pivotArea>
    </format>
    <format dxfId="62370">
      <pivotArea dataOnly="0" labelOnly="1" outline="0" fieldPosition="0">
        <references count="11">
          <reference field="0" count="1" selected="0">
            <x v="152"/>
          </reference>
          <reference field="5" count="1" selected="0">
            <x v="1054"/>
          </reference>
          <reference field="10" count="1" selected="0">
            <x v="62"/>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051"/>
          </reference>
          <reference field="20" count="1">
            <x v="2125"/>
          </reference>
          <reference field="31" count="1" selected="0">
            <x v="1"/>
          </reference>
        </references>
      </pivotArea>
    </format>
    <format dxfId="62369">
      <pivotArea dataOnly="0" labelOnly="1" outline="0" fieldPosition="0">
        <references count="11">
          <reference field="0" count="1" selected="0">
            <x v="265"/>
          </reference>
          <reference field="5" count="1" selected="0">
            <x v="641"/>
          </reference>
          <reference field="10" count="1" selected="0">
            <x v="639"/>
          </reference>
          <reference field="11" count="1" selected="0">
            <x v="2"/>
          </reference>
          <reference field="13" count="1" selected="0">
            <x v="4"/>
          </reference>
          <reference field="14" count="1" selected="0">
            <x v="2"/>
          </reference>
          <reference field="16" count="1" selected="0">
            <x v="0"/>
          </reference>
          <reference field="17" count="1" selected="0">
            <x v="4"/>
          </reference>
          <reference field="18" count="1" selected="0">
            <x v="727"/>
          </reference>
          <reference field="20" count="1">
            <x v="2506"/>
          </reference>
          <reference field="31" count="1" selected="0">
            <x v="1"/>
          </reference>
        </references>
      </pivotArea>
    </format>
    <format dxfId="62368">
      <pivotArea dataOnly="0" labelOnly="1" outline="0" fieldPosition="0">
        <references count="11">
          <reference field="0" count="1" selected="0">
            <x v="575"/>
          </reference>
          <reference field="5" count="1" selected="0">
            <x v="432"/>
          </reference>
          <reference field="10" count="1" selected="0">
            <x v="716"/>
          </reference>
          <reference field="11" count="1" selected="0">
            <x v="3"/>
          </reference>
          <reference field="13" count="1" selected="0">
            <x v="2"/>
          </reference>
          <reference field="14" count="1" selected="0">
            <x v="6"/>
          </reference>
          <reference field="16" count="1" selected="0">
            <x v="1"/>
          </reference>
          <reference field="17" count="1" selected="0">
            <x v="5"/>
          </reference>
          <reference field="18" count="1" selected="0">
            <x v="751"/>
          </reference>
          <reference field="20" count="1">
            <x v="2726"/>
          </reference>
          <reference field="31" count="1" selected="0">
            <x v="1"/>
          </reference>
        </references>
      </pivotArea>
    </format>
    <format dxfId="62367">
      <pivotArea dataOnly="0" labelOnly="1" outline="0" fieldPosition="0">
        <references count="11">
          <reference field="0" count="1" selected="0">
            <x v="593"/>
          </reference>
          <reference field="5" count="1" selected="0">
            <x v="1177"/>
          </reference>
          <reference field="10" count="1" selected="0">
            <x v="19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174"/>
          </reference>
          <reference field="20" count="1">
            <x v="2729"/>
          </reference>
          <reference field="31" count="1" selected="0">
            <x v="1"/>
          </reference>
        </references>
      </pivotArea>
    </format>
    <format dxfId="62366">
      <pivotArea dataOnly="0" labelOnly="1" outline="0" fieldPosition="0">
        <references count="11">
          <reference field="0" count="1" selected="0">
            <x v="901"/>
          </reference>
          <reference field="5" count="1" selected="0">
            <x v="1370"/>
          </reference>
          <reference field="10" count="1" selected="0">
            <x v="897"/>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66"/>
          </reference>
          <reference field="20" count="1">
            <x v="2748"/>
          </reference>
          <reference field="31" count="1" selected="0">
            <x v="1"/>
          </reference>
        </references>
      </pivotArea>
    </format>
    <format dxfId="62365">
      <pivotArea dataOnly="0" labelOnly="1" outline="0" fieldPosition="0">
        <references count="11">
          <reference field="0" count="1" selected="0">
            <x v="1020"/>
          </reference>
          <reference field="5" count="1" selected="0">
            <x v="1041"/>
          </reference>
          <reference field="10" count="1" selected="0">
            <x v="101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038"/>
          </reference>
          <reference field="20" count="1">
            <x v="7"/>
          </reference>
          <reference field="31" count="1" selected="0">
            <x v="1"/>
          </reference>
        </references>
      </pivotArea>
    </format>
    <format dxfId="62364">
      <pivotArea dataOnly="0" labelOnly="1" outline="0" fieldPosition="0">
        <references count="11">
          <reference field="0" count="1" selected="0">
            <x v="1025"/>
          </reference>
          <reference field="5" count="1" selected="0">
            <x v="1046"/>
          </reference>
          <reference field="10" count="1" selected="0">
            <x v="1023"/>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043"/>
          </reference>
          <reference field="20" count="1">
            <x v="2682"/>
          </reference>
          <reference field="31" count="1" selected="0">
            <x v="1"/>
          </reference>
        </references>
      </pivotArea>
    </format>
    <format dxfId="62363">
      <pivotArea dataOnly="0" labelOnly="1" outline="0" fieldPosition="0">
        <references count="11">
          <reference field="0" count="1" selected="0">
            <x v="1028"/>
          </reference>
          <reference field="5" count="1" selected="0">
            <x v="1049"/>
          </reference>
          <reference field="10" count="1" selected="0">
            <x v="102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046"/>
          </reference>
          <reference field="20" count="1">
            <x v="2685"/>
          </reference>
          <reference field="31" count="1" selected="0">
            <x v="1"/>
          </reference>
        </references>
      </pivotArea>
    </format>
    <format dxfId="62362">
      <pivotArea dataOnly="0" labelOnly="1" outline="0" fieldPosition="0">
        <references count="11">
          <reference field="0" count="1" selected="0">
            <x v="1144"/>
          </reference>
          <reference field="5" count="1" selected="0">
            <x v="1190"/>
          </reference>
          <reference field="10" count="1" selected="0">
            <x v="1138"/>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187"/>
          </reference>
          <reference field="20" count="1">
            <x v="1678"/>
          </reference>
          <reference field="31" count="1" selected="0">
            <x v="1"/>
          </reference>
        </references>
      </pivotArea>
    </format>
    <format dxfId="62361">
      <pivotArea dataOnly="0" labelOnly="1" outline="0" fieldPosition="0">
        <references count="11">
          <reference field="0" count="1" selected="0">
            <x v="1145"/>
          </reference>
          <reference field="5" count="1" selected="0">
            <x v="1191"/>
          </reference>
          <reference field="10" count="1" selected="0">
            <x v="113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188"/>
          </reference>
          <reference field="20" count="1">
            <x v="2766"/>
          </reference>
          <reference field="31" count="1" selected="0">
            <x v="1"/>
          </reference>
        </references>
      </pivotArea>
    </format>
    <format dxfId="62360">
      <pivotArea dataOnly="0" labelOnly="1" outline="0" fieldPosition="0">
        <references count="11">
          <reference field="0" count="1" selected="0">
            <x v="1215"/>
          </reference>
          <reference field="5" count="1" selected="0">
            <x v="1269"/>
          </reference>
          <reference field="10" count="1" selected="0">
            <x v="1209"/>
          </reference>
          <reference field="11" count="1" selected="0">
            <x v="1"/>
          </reference>
          <reference field="13" count="1" selected="0">
            <x v="1"/>
          </reference>
          <reference field="14" count="1" selected="0">
            <x v="1"/>
          </reference>
          <reference field="16" count="1" selected="0">
            <x v="0"/>
          </reference>
          <reference field="17" count="1" selected="0">
            <x v="1"/>
          </reference>
          <reference field="18" count="1" selected="0">
            <x v="1265"/>
          </reference>
          <reference field="20" count="1">
            <x v="2683"/>
          </reference>
          <reference field="31" count="1" selected="0">
            <x v="1"/>
          </reference>
        </references>
      </pivotArea>
    </format>
    <format dxfId="62359">
      <pivotArea dataOnly="0" labelOnly="1" outline="0" fieldPosition="0">
        <references count="11">
          <reference field="0" count="1" selected="0">
            <x v="1224"/>
          </reference>
          <reference field="5" count="1" selected="0">
            <x v="1278"/>
          </reference>
          <reference field="10" count="1" selected="0">
            <x v="1218"/>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274"/>
          </reference>
          <reference field="20" count="1">
            <x v="2701"/>
          </reference>
          <reference field="31" count="1" selected="0">
            <x v="1"/>
          </reference>
        </references>
      </pivotArea>
    </format>
    <format dxfId="62358">
      <pivotArea dataOnly="0" labelOnly="1" outline="0" fieldPosition="0">
        <references count="11">
          <reference field="0" count="1" selected="0">
            <x v="1239"/>
          </reference>
          <reference field="5" count="1" selected="0">
            <x v="1296"/>
          </reference>
          <reference field="10" count="1" selected="0">
            <x v="1232"/>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292"/>
          </reference>
          <reference field="20" count="1">
            <x v="2770"/>
          </reference>
          <reference field="31" count="1" selected="0">
            <x v="1"/>
          </reference>
        </references>
      </pivotArea>
    </format>
    <format dxfId="62357">
      <pivotArea dataOnly="0" labelOnly="1" outline="0" fieldPosition="0">
        <references count="11">
          <reference field="0" count="1" selected="0">
            <x v="1250"/>
          </reference>
          <reference field="5" count="1" selected="0">
            <x v="1307"/>
          </reference>
          <reference field="10" count="1" selected="0">
            <x v="1243"/>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03"/>
          </reference>
          <reference field="20" count="1">
            <x v="2775"/>
          </reference>
          <reference field="31" count="1" selected="0">
            <x v="1"/>
          </reference>
        </references>
      </pivotArea>
    </format>
    <format dxfId="62356">
      <pivotArea dataOnly="0" labelOnly="1" outline="0" fieldPosition="0">
        <references count="11">
          <reference field="0" count="1" selected="0">
            <x v="1252"/>
          </reference>
          <reference field="5" count="1" selected="0">
            <x v="1309"/>
          </reference>
          <reference field="10" count="1" selected="0">
            <x v="1245"/>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05"/>
          </reference>
          <reference field="20" count="1">
            <x v="1783"/>
          </reference>
          <reference field="31" count="1" selected="0">
            <x v="1"/>
          </reference>
        </references>
      </pivotArea>
    </format>
    <format dxfId="62355">
      <pivotArea dataOnly="0" labelOnly="1" outline="0" fieldPosition="0">
        <references count="11">
          <reference field="0" count="1" selected="0">
            <x v="1267"/>
          </reference>
          <reference field="5" count="1" selected="0">
            <x v="1324"/>
          </reference>
          <reference field="10" count="1" selected="0">
            <x v="126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20"/>
          </reference>
          <reference field="20" count="1">
            <x v="2782"/>
          </reference>
          <reference field="31" count="1" selected="0">
            <x v="1"/>
          </reference>
        </references>
      </pivotArea>
    </format>
    <format dxfId="62354">
      <pivotArea dataOnly="0" labelOnly="1" outline="0" fieldPosition="0">
        <references count="11">
          <reference field="0" count="1" selected="0">
            <x v="1269"/>
          </reference>
          <reference field="5" count="1" selected="0">
            <x v="1326"/>
          </reference>
          <reference field="10" count="1" selected="0">
            <x v="1262"/>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22"/>
          </reference>
          <reference field="20" count="1">
            <x v="2444"/>
          </reference>
          <reference field="31" count="1" selected="0">
            <x v="1"/>
          </reference>
        </references>
      </pivotArea>
    </format>
    <format dxfId="62353">
      <pivotArea dataOnly="0" labelOnly="1" outline="0" fieldPosition="0">
        <references count="11">
          <reference field="0" count="1" selected="0">
            <x v="1272"/>
          </reference>
          <reference field="5" count="1" selected="0">
            <x v="1329"/>
          </reference>
          <reference field="10" count="1" selected="0">
            <x v="1262"/>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25"/>
          </reference>
          <reference field="20" count="1">
            <x v="2504"/>
          </reference>
          <reference field="31" count="1" selected="0">
            <x v="1"/>
          </reference>
        </references>
      </pivotArea>
    </format>
    <format dxfId="62352">
      <pivotArea dataOnly="0" labelOnly="1" outline="0" fieldPosition="0">
        <references count="11">
          <reference field="0" count="1" selected="0">
            <x v="1280"/>
          </reference>
          <reference field="5" count="1" selected="0">
            <x v="1332"/>
          </reference>
          <reference field="10" count="1" selected="0">
            <x v="1272"/>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28"/>
          </reference>
          <reference field="20" count="1">
            <x v="2784"/>
          </reference>
          <reference field="31" count="1" selected="0">
            <x v="1"/>
          </reference>
        </references>
      </pivotArea>
    </format>
    <format dxfId="62351">
      <pivotArea dataOnly="0" labelOnly="1" outline="0" fieldPosition="0">
        <references count="11">
          <reference field="0" count="1" selected="0">
            <x v="1304"/>
          </reference>
          <reference field="5" count="1" selected="0">
            <x v="1372"/>
          </reference>
          <reference field="10" count="1" selected="0">
            <x v="1296"/>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68"/>
          </reference>
          <reference field="20" count="1">
            <x v="2787"/>
          </reference>
          <reference field="31" count="1" selected="0">
            <x v="1"/>
          </reference>
        </references>
      </pivotArea>
    </format>
    <format dxfId="62350">
      <pivotArea dataOnly="0" labelOnly="1" outline="0" fieldPosition="0">
        <references count="11">
          <reference field="0" count="1" selected="0">
            <x v="1306"/>
          </reference>
          <reference field="5" count="1" selected="0">
            <x v="1374"/>
          </reference>
          <reference field="10" count="1" selected="0">
            <x v="1297"/>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70"/>
          </reference>
          <reference field="20" count="1">
            <x v="2788"/>
          </reference>
          <reference field="31" count="1" selected="0">
            <x v="1"/>
          </reference>
        </references>
      </pivotArea>
    </format>
    <format dxfId="62349">
      <pivotArea dataOnly="0" labelOnly="1" outline="0" fieldPosition="0">
        <references count="11">
          <reference field="0" count="1" selected="0">
            <x v="1307"/>
          </reference>
          <reference field="5" count="1" selected="0">
            <x v="1375"/>
          </reference>
          <reference field="10" count="1" selected="0">
            <x v="1298"/>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71"/>
          </reference>
          <reference field="20" count="1">
            <x v="2789"/>
          </reference>
          <reference field="31" count="1" selected="0">
            <x v="1"/>
          </reference>
        </references>
      </pivotArea>
    </format>
    <format dxfId="62348">
      <pivotArea dataOnly="0" labelOnly="1" outline="0" fieldPosition="0">
        <references count="11">
          <reference field="0" count="1" selected="0">
            <x v="1308"/>
          </reference>
          <reference field="5" count="1" selected="0">
            <x v="1376"/>
          </reference>
          <reference field="10" count="1" selected="0">
            <x v="1299"/>
          </reference>
          <reference field="11" count="1" selected="0">
            <x v="4"/>
          </reference>
          <reference field="13" count="1" selected="0">
            <x v="3"/>
          </reference>
          <reference field="14" count="1" selected="0">
            <x v="1"/>
          </reference>
          <reference field="16" count="1" selected="0">
            <x v="1"/>
          </reference>
          <reference field="17" count="1" selected="0">
            <x v="1"/>
          </reference>
          <reference field="18" count="1" selected="0">
            <x v="1372"/>
          </reference>
          <reference field="20" count="1">
            <x v="2790"/>
          </reference>
          <reference field="31" count="1" selected="0">
            <x v="1"/>
          </reference>
        </references>
      </pivotArea>
    </format>
    <format dxfId="62347">
      <pivotArea dataOnly="0" labelOnly="1" outline="0" fieldPosition="0">
        <references count="11">
          <reference field="0" count="1" selected="0">
            <x v="1309"/>
          </reference>
          <reference field="5" count="1" selected="0">
            <x v="1377"/>
          </reference>
          <reference field="10" count="1" selected="0">
            <x v="1300"/>
          </reference>
          <reference field="11" count="1" selected="0">
            <x v="4"/>
          </reference>
          <reference field="13" count="1" selected="0">
            <x v="3"/>
          </reference>
          <reference field="14" count="1" selected="0">
            <x v="1"/>
          </reference>
          <reference field="16" count="1" selected="0">
            <x v="1"/>
          </reference>
          <reference field="17" count="1" selected="0">
            <x v="1"/>
          </reference>
          <reference field="18" count="1" selected="0">
            <x v="1373"/>
          </reference>
          <reference field="20" count="1">
            <x v="2791"/>
          </reference>
          <reference field="31" count="1" selected="0">
            <x v="1"/>
          </reference>
        </references>
      </pivotArea>
    </format>
    <format dxfId="62346">
      <pivotArea dataOnly="0" labelOnly="1" outline="0" fieldPosition="0">
        <references count="11">
          <reference field="0" count="1" selected="0">
            <x v="1"/>
          </reference>
          <reference field="5" count="1" selected="0">
            <x v="704"/>
          </reference>
          <reference field="10" count="1" selected="0">
            <x v="654"/>
          </reference>
          <reference field="11" count="1" selected="0">
            <x v="5"/>
          </reference>
          <reference field="13" count="1" selected="0">
            <x v="4"/>
          </reference>
          <reference field="14" count="1" selected="0">
            <x v="2"/>
          </reference>
          <reference field="16" count="1" selected="0">
            <x v="0"/>
          </reference>
          <reference field="17" count="1" selected="0">
            <x v="4"/>
          </reference>
          <reference field="18" count="1" selected="0">
            <x v="754"/>
          </reference>
          <reference field="20" count="1">
            <x v="2673"/>
          </reference>
          <reference field="31" count="1" selected="0">
            <x v="2"/>
          </reference>
        </references>
      </pivotArea>
    </format>
    <format dxfId="62345">
      <pivotArea dataOnly="0" labelOnly="1" outline="0" fieldPosition="0">
        <references count="11">
          <reference field="0" count="1" selected="0">
            <x v="2"/>
          </reference>
          <reference field="5" count="1" selected="0">
            <x v="423"/>
          </reference>
          <reference field="10" count="1" selected="0">
            <x v="283"/>
          </reference>
          <reference field="11" count="1" selected="0">
            <x v="6"/>
          </reference>
          <reference field="13" count="1" selected="0">
            <x v="5"/>
          </reference>
          <reference field="14" count="1" selected="0">
            <x v="10"/>
          </reference>
          <reference field="16" count="1" selected="0">
            <x v="1"/>
          </reference>
          <reference field="17" count="1" selected="0">
            <x v="7"/>
          </reference>
          <reference field="18" count="1" selected="0">
            <x v="793"/>
          </reference>
          <reference field="20" count="1">
            <x v="2674"/>
          </reference>
          <reference field="31" count="1" selected="0">
            <x v="2"/>
          </reference>
        </references>
      </pivotArea>
    </format>
    <format dxfId="62344">
      <pivotArea dataOnly="0" labelOnly="1" outline="0" fieldPosition="0">
        <references count="11">
          <reference field="0" count="1" selected="0">
            <x v="89"/>
          </reference>
          <reference field="5" count="1" selected="0">
            <x v="687"/>
          </reference>
          <reference field="10" count="1" selected="0">
            <x v="632"/>
          </reference>
          <reference field="11" count="1" selected="0">
            <x v="1"/>
          </reference>
          <reference field="13" count="1" selected="0">
            <x v="1"/>
          </reference>
          <reference field="14" count="1" selected="0">
            <x v="4"/>
          </reference>
          <reference field="16" count="1" selected="0">
            <x v="0"/>
          </reference>
          <reference field="17" count="1" selected="0">
            <x v="6"/>
          </reference>
          <reference field="18" count="1" selected="0">
            <x v="796"/>
          </reference>
          <reference field="20" count="1">
            <x v="2687"/>
          </reference>
          <reference field="31" count="1" selected="0">
            <x v="2"/>
          </reference>
        </references>
      </pivotArea>
    </format>
    <format dxfId="62343">
      <pivotArea dataOnly="0" labelOnly="1" outline="0" fieldPosition="0">
        <references count="11">
          <reference field="0" count="1" selected="0">
            <x v="509"/>
          </reference>
          <reference field="5" count="1" selected="0">
            <x v="313"/>
          </reference>
          <reference field="10" count="1" selected="0">
            <x v="464"/>
          </reference>
          <reference field="11" count="1" selected="0">
            <x v="3"/>
          </reference>
          <reference field="13" count="1" selected="0">
            <x v="2"/>
          </reference>
          <reference field="14" count="1" selected="0">
            <x v="9"/>
          </reference>
          <reference field="16" count="1" selected="0">
            <x v="1"/>
          </reference>
          <reference field="17" count="1" selected="0">
            <x v="7"/>
          </reference>
          <reference field="18" count="1" selected="0">
            <x v="776"/>
          </reference>
          <reference field="20" count="1">
            <x v="2725"/>
          </reference>
          <reference field="31" count="1" selected="0">
            <x v="2"/>
          </reference>
        </references>
      </pivotArea>
    </format>
    <format dxfId="62342">
      <pivotArea dataOnly="0" labelOnly="1" outline="0" fieldPosition="0">
        <references count="11">
          <reference field="0" count="1" selected="0">
            <x v="581"/>
          </reference>
          <reference field="5" count="1" selected="0">
            <x v="1359"/>
          </reference>
          <reference field="10" count="1" selected="0">
            <x v="8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55"/>
          </reference>
          <reference field="20" count="1">
            <x v="2728"/>
          </reference>
          <reference field="31" count="1" selected="0">
            <x v="2"/>
          </reference>
        </references>
      </pivotArea>
    </format>
    <format dxfId="62341">
      <pivotArea dataOnly="0" labelOnly="1" outline="0" fieldPosition="0">
        <references count="11">
          <reference field="0" count="1" selected="0">
            <x v="615"/>
          </reference>
          <reference field="5" count="1" selected="0">
            <x v="551"/>
          </reference>
          <reference field="10" count="1" selected="0">
            <x v="245"/>
          </reference>
          <reference field="11" count="1" selected="0">
            <x v="6"/>
          </reference>
          <reference field="13" count="1" selected="0">
            <x v="5"/>
          </reference>
          <reference field="14" count="1" selected="0">
            <x v="6"/>
          </reference>
          <reference field="16" count="1" selected="0">
            <x v="1"/>
          </reference>
          <reference field="17" count="1" selected="0">
            <x v="5"/>
          </reference>
          <reference field="18" count="1" selected="0">
            <x v="764"/>
          </reference>
          <reference field="20" count="1">
            <x v="2730"/>
          </reference>
          <reference field="31" count="1" selected="0">
            <x v="2"/>
          </reference>
        </references>
      </pivotArea>
    </format>
    <format dxfId="62340">
      <pivotArea dataOnly="0" labelOnly="1" outline="0" fieldPosition="0">
        <references count="11">
          <reference field="0" count="1" selected="0">
            <x v="664"/>
          </reference>
          <reference field="5" count="1" selected="0">
            <x v="1431"/>
          </reference>
          <reference field="10" count="1" selected="0">
            <x v="30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7"/>
          </reference>
          <reference field="20" count="1">
            <x v="2733"/>
          </reference>
          <reference field="31" count="1" selected="0">
            <x v="2"/>
          </reference>
        </references>
      </pivotArea>
    </format>
    <format dxfId="62339">
      <pivotArea dataOnly="0" labelOnly="1" outline="0" fieldPosition="0">
        <references count="11">
          <reference field="0" count="1" selected="0">
            <x v="666"/>
          </reference>
          <reference field="5" count="1" selected="0">
            <x v="1291"/>
          </reference>
          <reference field="10" count="1" selected="0">
            <x v="32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87"/>
          </reference>
          <reference field="20" count="1">
            <x v="49"/>
          </reference>
          <reference field="31" count="1" selected="0">
            <x v="2"/>
          </reference>
        </references>
      </pivotArea>
    </format>
    <format dxfId="62338">
      <pivotArea dataOnly="0" labelOnly="1" outline="0" fieldPosition="0">
        <references count="11">
          <reference field="0" count="1" selected="0">
            <x v="703"/>
          </reference>
          <reference field="5" count="1" selected="0">
            <x v="668"/>
          </reference>
          <reference field="10" count="1" selected="0">
            <x v="342"/>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778"/>
          </reference>
          <reference field="20" count="1">
            <x v="946"/>
          </reference>
          <reference field="31" count="1" selected="0">
            <x v="2"/>
          </reference>
        </references>
      </pivotArea>
    </format>
    <format dxfId="62337">
      <pivotArea dataOnly="0" labelOnly="1" outline="0" fieldPosition="0">
        <references count="11">
          <reference field="0" count="1" selected="0">
            <x v="717"/>
          </reference>
          <reference field="5" count="1" selected="0">
            <x v="1362"/>
          </reference>
          <reference field="10" count="1" selected="0">
            <x v="250"/>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358"/>
          </reference>
          <reference field="20" count="1">
            <x v="2477"/>
          </reference>
          <reference field="31" count="1" selected="0">
            <x v="2"/>
          </reference>
        </references>
      </pivotArea>
    </format>
    <format dxfId="62336">
      <pivotArea dataOnly="0" labelOnly="1" outline="0" fieldPosition="0">
        <references count="11">
          <reference field="0" count="1" selected="0">
            <x v="727"/>
          </reference>
          <reference field="5" count="1" selected="0">
            <x v="1364"/>
          </reference>
          <reference field="10" count="1" selected="0">
            <x v="714"/>
          </reference>
          <reference field="11" count="1" selected="0">
            <x v="3"/>
          </reference>
          <reference field="13" count="1" selected="0">
            <x v="2"/>
          </reference>
          <reference field="14" count="1" selected="0">
            <x v="2"/>
          </reference>
          <reference field="16" count="1" selected="0">
            <x v="1"/>
          </reference>
          <reference field="17" count="1" selected="0">
            <x v="2"/>
          </reference>
          <reference field="18" count="1" selected="0">
            <x v="1360"/>
          </reference>
          <reference field="20" count="1">
            <x v="2734"/>
          </reference>
          <reference field="31" count="1" selected="0">
            <x v="2"/>
          </reference>
        </references>
      </pivotArea>
    </format>
    <format dxfId="62335">
      <pivotArea dataOnly="0" labelOnly="1" outline="0" fieldPosition="0">
        <references count="11">
          <reference field="0" count="1" selected="0">
            <x v="739"/>
          </reference>
          <reference field="5" count="1" selected="0">
            <x v="1432"/>
          </reference>
          <reference field="10" count="1" selected="0">
            <x v="31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8"/>
          </reference>
          <reference field="20" count="1">
            <x v="2735"/>
          </reference>
          <reference field="31" count="1" selected="0">
            <x v="2"/>
          </reference>
        </references>
      </pivotArea>
    </format>
    <format dxfId="62334">
      <pivotArea dataOnly="0" labelOnly="1" outline="0" fieldPosition="0">
        <references count="11">
          <reference field="0" count="1" selected="0">
            <x v="769"/>
          </reference>
          <reference field="5" count="1" selected="0">
            <x v="765"/>
          </reference>
          <reference field="10" count="1" selected="0">
            <x v="177"/>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788"/>
          </reference>
          <reference field="20" count="1">
            <x v="2737"/>
          </reference>
          <reference field="31" count="1" selected="0">
            <x v="2"/>
          </reference>
        </references>
      </pivotArea>
    </format>
    <format dxfId="62333">
      <pivotArea dataOnly="0" labelOnly="1" outline="0" fieldPosition="0">
        <references count="11">
          <reference field="0" count="1" selected="0">
            <x v="776"/>
          </reference>
          <reference field="5" count="1" selected="0">
            <x v="1433"/>
          </reference>
          <reference field="10" count="1" selected="0">
            <x v="35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9"/>
          </reference>
          <reference field="20" count="1">
            <x v="2738"/>
          </reference>
          <reference field="31" count="1" selected="0">
            <x v="2"/>
          </reference>
        </references>
      </pivotArea>
    </format>
    <format dxfId="62332">
      <pivotArea dataOnly="0" labelOnly="1" outline="0" fieldPosition="0">
        <references count="11">
          <reference field="0" count="1" selected="0">
            <x v="777"/>
          </reference>
          <reference field="5" count="1" selected="0">
            <x v="1434"/>
          </reference>
          <reference field="10" count="1" selected="0">
            <x v="36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30"/>
          </reference>
          <reference field="20" count="1">
            <x v="2739"/>
          </reference>
          <reference field="31" count="1" selected="0">
            <x v="2"/>
          </reference>
        </references>
      </pivotArea>
    </format>
    <format dxfId="62331">
      <pivotArea dataOnly="0" labelOnly="1" outline="0" fieldPosition="0">
        <references count="11">
          <reference field="0" count="1" selected="0">
            <x v="804"/>
          </reference>
          <reference field="5" count="1" selected="0">
            <x v="807"/>
          </reference>
          <reference field="10" count="1" selected="0">
            <x v="808"/>
          </reference>
          <reference field="11" count="1" selected="0">
            <x v="6"/>
          </reference>
          <reference field="13" count="1" selected="0">
            <x v="5"/>
          </reference>
          <reference field="14" count="1" selected="0">
            <x v="6"/>
          </reference>
          <reference field="16" count="1" selected="0">
            <x v="1"/>
          </reference>
          <reference field="17" count="1" selected="0">
            <x v="5"/>
          </reference>
          <reference field="18" count="1" selected="0">
            <x v="792"/>
          </reference>
          <reference field="20" count="1">
            <x v="936"/>
          </reference>
          <reference field="31" count="1" selected="0">
            <x v="2"/>
          </reference>
        </references>
      </pivotArea>
    </format>
    <format dxfId="62330">
      <pivotArea dataOnly="0" labelOnly="1" outline="0" fieldPosition="0">
        <references count="11">
          <reference field="0" count="1" selected="0">
            <x v="816"/>
          </reference>
          <reference field="5" count="1" selected="0">
            <x v="820"/>
          </reference>
          <reference field="10" count="1" selected="0">
            <x v="357"/>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794"/>
          </reference>
          <reference field="20" count="1">
            <x v="140"/>
          </reference>
          <reference field="31" count="1" selected="0">
            <x v="2"/>
          </reference>
        </references>
      </pivotArea>
    </format>
    <format dxfId="62329">
      <pivotArea dataOnly="0" labelOnly="1" outline="0" fieldPosition="0">
        <references count="11">
          <reference field="0" count="1" selected="0">
            <x v="817"/>
          </reference>
          <reference field="5" count="1" selected="0">
            <x v="821"/>
          </reference>
          <reference field="10" count="1" selected="0">
            <x v="395"/>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795"/>
          </reference>
          <reference field="20" count="1">
            <x v="1957"/>
          </reference>
          <reference field="31" count="1" selected="0">
            <x v="2"/>
          </reference>
        </references>
      </pivotArea>
    </format>
    <format dxfId="62328">
      <pivotArea dataOnly="0" labelOnly="1" outline="0" fieldPosition="0">
        <references count="11">
          <reference field="0" count="1" selected="0">
            <x v="822"/>
          </reference>
          <reference field="5" count="1" selected="0">
            <x v="829"/>
          </reference>
          <reference field="10" count="1" selected="0">
            <x v="251"/>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797"/>
          </reference>
          <reference field="20" count="1">
            <x v="2743"/>
          </reference>
          <reference field="31" count="1" selected="0">
            <x v="2"/>
          </reference>
        </references>
      </pivotArea>
    </format>
    <format dxfId="62327">
      <pivotArea dataOnly="0" labelOnly="1" outline="0" fieldPosition="0">
        <references count="11">
          <reference field="0" count="1" selected="0">
            <x v="846"/>
          </reference>
          <reference field="5" count="1" selected="0">
            <x v="1214"/>
          </reference>
          <reference field="10" count="1" selected="0">
            <x v="843"/>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210"/>
          </reference>
          <reference field="20" count="1">
            <x v="2714"/>
          </reference>
          <reference field="31" count="1" selected="0">
            <x v="2"/>
          </reference>
        </references>
      </pivotArea>
    </format>
    <format dxfId="62326">
      <pivotArea dataOnly="0" labelOnly="1" outline="0" fieldPosition="0">
        <references count="11">
          <reference field="0" count="1" selected="0">
            <x v="860"/>
          </reference>
          <reference field="5" count="1" selected="0">
            <x v="1435"/>
          </reference>
          <reference field="10" count="1" selected="0">
            <x v="85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31"/>
          </reference>
          <reference field="20" count="1">
            <x v="133"/>
          </reference>
          <reference field="31" count="1" selected="0">
            <x v="2"/>
          </reference>
        </references>
      </pivotArea>
    </format>
    <format dxfId="62325">
      <pivotArea dataOnly="0" labelOnly="1" outline="0" fieldPosition="0">
        <references count="11">
          <reference field="0" count="1" selected="0">
            <x v="875"/>
          </reference>
          <reference field="5" count="1" selected="0">
            <x v="1366"/>
          </reference>
          <reference field="10" count="1" selected="0">
            <x v="872"/>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362"/>
          </reference>
          <reference field="20" count="1">
            <x v="818"/>
          </reference>
          <reference field="31" count="1" selected="0">
            <x v="2"/>
          </reference>
        </references>
      </pivotArea>
    </format>
    <format dxfId="62324">
      <pivotArea dataOnly="0" labelOnly="1" outline="0" fieldPosition="0">
        <references count="11">
          <reference field="0" count="1" selected="0">
            <x v="922"/>
          </reference>
          <reference field="5" count="1" selected="0">
            <x v="943"/>
          </reference>
          <reference field="10" count="1" selected="0">
            <x v="91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939"/>
          </reference>
          <reference field="20" count="1">
            <x v="33"/>
          </reference>
          <reference field="31" count="1" selected="0">
            <x v="2"/>
          </reference>
        </references>
      </pivotArea>
    </format>
    <format dxfId="62323">
      <pivotArea dataOnly="0" labelOnly="1" outline="0" fieldPosition="0">
        <references count="11">
          <reference field="0" count="1" selected="0">
            <x v="930"/>
          </reference>
          <reference field="5" count="1" selected="0">
            <x v="951"/>
          </reference>
          <reference field="10" count="1" selected="0">
            <x v="92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947"/>
          </reference>
          <reference field="20" count="1">
            <x v="2692"/>
          </reference>
          <reference field="31" count="1" selected="0">
            <x v="2"/>
          </reference>
        </references>
      </pivotArea>
    </format>
    <format dxfId="62322">
      <pivotArea dataOnly="0" labelOnly="1" outline="0" fieldPosition="0">
        <references count="11">
          <reference field="0" count="1" selected="0">
            <x v="933"/>
          </reference>
          <reference field="5" count="1" selected="0">
            <x v="954"/>
          </reference>
          <reference field="10" count="1" selected="0">
            <x v="92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950"/>
          </reference>
          <reference field="20" count="1">
            <x v="734"/>
          </reference>
          <reference field="31" count="1" selected="0">
            <x v="2"/>
          </reference>
        </references>
      </pivotArea>
    </format>
    <format dxfId="62321">
      <pivotArea dataOnly="0" labelOnly="1" outline="0" fieldPosition="0">
        <references count="11">
          <reference field="0" count="1" selected="0">
            <x v="942"/>
          </reference>
          <reference field="5" count="1" selected="0">
            <x v="962"/>
          </reference>
          <reference field="10" count="1" selected="0">
            <x v="93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959"/>
          </reference>
          <reference field="20" count="1">
            <x v="1972"/>
          </reference>
          <reference field="31" count="1" selected="0">
            <x v="2"/>
          </reference>
        </references>
      </pivotArea>
    </format>
    <format dxfId="62320">
      <pivotArea dataOnly="0" labelOnly="1" outline="0" fieldPosition="0">
        <references count="11">
          <reference field="0" count="1" selected="0">
            <x v="944"/>
          </reference>
          <reference field="5" count="1" selected="0">
            <x v="964"/>
          </reference>
          <reference field="10" count="1" selected="0">
            <x v="940"/>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961"/>
          </reference>
          <reference field="20" count="1">
            <x v="2704"/>
          </reference>
          <reference field="31" count="1" selected="0">
            <x v="2"/>
          </reference>
        </references>
      </pivotArea>
    </format>
    <format dxfId="62319">
      <pivotArea dataOnly="0" labelOnly="1" outline="0" fieldPosition="0">
        <references count="11">
          <reference field="0" count="1" selected="0">
            <x v="945"/>
          </reference>
          <reference field="5" count="1" selected="0">
            <x v="965"/>
          </reference>
          <reference field="10" count="1" selected="0">
            <x v="94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962"/>
          </reference>
          <reference field="20" count="1">
            <x v="2710"/>
          </reference>
          <reference field="31" count="1" selected="0">
            <x v="2"/>
          </reference>
        </references>
      </pivotArea>
    </format>
    <format dxfId="62318">
      <pivotArea dataOnly="0" labelOnly="1" outline="0" fieldPosition="0">
        <references count="11">
          <reference field="0" count="1" selected="0">
            <x v="953"/>
          </reference>
          <reference field="5" count="1" selected="0">
            <x v="974"/>
          </reference>
          <reference field="10" count="1" selected="0">
            <x v="951"/>
          </reference>
          <reference field="11" count="1" selected="0">
            <x v="5"/>
          </reference>
          <reference field="13" count="1" selected="0">
            <x v="4"/>
          </reference>
          <reference field="14" count="1" selected="0">
            <x v="0"/>
          </reference>
          <reference field="16" count="1" selected="0">
            <x v="1"/>
          </reference>
          <reference field="17" count="1" selected="0">
            <x v="3"/>
          </reference>
          <reference field="18" count="1" selected="0">
            <x v="971"/>
          </reference>
          <reference field="20" count="1">
            <x v="2744"/>
          </reference>
          <reference field="31" count="1" selected="0">
            <x v="2"/>
          </reference>
        </references>
      </pivotArea>
    </format>
    <format dxfId="62317">
      <pivotArea dataOnly="0" labelOnly="1" outline="0" fieldPosition="0">
        <references count="11">
          <reference field="0" count="1" selected="0">
            <x v="961"/>
          </reference>
          <reference field="5" count="1" selected="0">
            <x v="982"/>
          </reference>
          <reference field="10" count="1" selected="0">
            <x v="95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979"/>
          </reference>
          <reference field="20" count="1">
            <x v="1466"/>
          </reference>
          <reference field="31" count="1" selected="0">
            <x v="2"/>
          </reference>
        </references>
      </pivotArea>
    </format>
    <format dxfId="62316">
      <pivotArea dataOnly="0" labelOnly="1" outline="0" fieldPosition="0">
        <references count="11">
          <reference field="0" count="1" selected="0">
            <x v="970"/>
          </reference>
          <reference field="5" count="1" selected="0">
            <x v="991"/>
          </reference>
          <reference field="10" count="1" selected="0">
            <x v="96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988"/>
          </reference>
          <reference field="20" count="1">
            <x v="1838"/>
          </reference>
          <reference field="31" count="1" selected="0">
            <x v="2"/>
          </reference>
        </references>
      </pivotArea>
    </format>
    <format dxfId="62315">
      <pivotArea dataOnly="0" labelOnly="1" outline="0" fieldPosition="0">
        <references count="11">
          <reference field="0" count="1" selected="0">
            <x v="971"/>
          </reference>
          <reference field="5" count="1" selected="0">
            <x v="992"/>
          </reference>
          <reference field="10" count="1" selected="0">
            <x v="96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989"/>
          </reference>
          <reference field="20" count="1">
            <x v="2745"/>
          </reference>
          <reference field="31" count="1" selected="0">
            <x v="2"/>
          </reference>
        </references>
      </pivotArea>
    </format>
    <format dxfId="62314">
      <pivotArea dataOnly="0" labelOnly="1" outline="0" fieldPosition="0">
        <references count="11">
          <reference field="0" count="1" selected="0">
            <x v="985"/>
          </reference>
          <reference field="5" count="1" selected="0">
            <x v="1006"/>
          </reference>
          <reference field="10" count="1" selected="0">
            <x v="983"/>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003"/>
          </reference>
          <reference field="20" count="1">
            <x v="2750"/>
          </reference>
          <reference field="31" count="1" selected="0">
            <x v="2"/>
          </reference>
        </references>
      </pivotArea>
    </format>
    <format dxfId="62313">
      <pivotArea dataOnly="0" labelOnly="1" outline="0" fieldPosition="0">
        <references count="11">
          <reference field="0" count="1" selected="0">
            <x v="987"/>
          </reference>
          <reference field="5" count="1" selected="0">
            <x v="1008"/>
          </reference>
          <reference field="10" count="1" selected="0">
            <x v="985"/>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005"/>
          </reference>
          <reference field="20" count="1">
            <x v="2751"/>
          </reference>
          <reference field="31" count="1" selected="0">
            <x v="2"/>
          </reference>
        </references>
      </pivotArea>
    </format>
    <format dxfId="62312">
      <pivotArea dataOnly="0" labelOnly="1" outline="0" fieldPosition="0">
        <references count="11">
          <reference field="0" count="1" selected="0">
            <x v="989"/>
          </reference>
          <reference field="5" count="1" selected="0">
            <x v="1010"/>
          </reference>
          <reference field="10" count="1" selected="0">
            <x v="987"/>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007"/>
          </reference>
          <reference field="20" count="1">
            <x v="60"/>
          </reference>
          <reference field="31" count="1" selected="0">
            <x v="2"/>
          </reference>
        </references>
      </pivotArea>
    </format>
    <format dxfId="62311">
      <pivotArea dataOnly="0" labelOnly="1" outline="0" fieldPosition="0">
        <references count="11">
          <reference field="0" count="1" selected="0">
            <x v="992"/>
          </reference>
          <reference field="5" count="1" selected="0">
            <x v="1013"/>
          </reference>
          <reference field="10" count="1" selected="0">
            <x v="990"/>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010"/>
          </reference>
          <reference field="20" count="1">
            <x v="2753"/>
          </reference>
          <reference field="31" count="1" selected="0">
            <x v="2"/>
          </reference>
        </references>
      </pivotArea>
    </format>
    <format dxfId="62310">
      <pivotArea dataOnly="0" labelOnly="1" outline="0" fieldPosition="0">
        <references count="11">
          <reference field="0" count="1" selected="0">
            <x v="996"/>
          </reference>
          <reference field="5" count="1" selected="0">
            <x v="1017"/>
          </reference>
          <reference field="10" count="1" selected="0">
            <x v="99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014"/>
          </reference>
          <reference field="20" count="1">
            <x v="1451"/>
          </reference>
          <reference field="31" count="1" selected="0">
            <x v="2"/>
          </reference>
        </references>
      </pivotArea>
    </format>
    <format dxfId="62309">
      <pivotArea dataOnly="0" labelOnly="1" outline="0" fieldPosition="0">
        <references count="11">
          <reference field="0" count="1" selected="0">
            <x v="1005"/>
          </reference>
          <reference field="5" count="1" selected="0">
            <x v="1026"/>
          </reference>
          <reference field="10" count="1" selected="0">
            <x v="100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023"/>
          </reference>
          <reference field="20" count="1">
            <x v="2428"/>
          </reference>
          <reference field="31" count="1" selected="0">
            <x v="2"/>
          </reference>
        </references>
      </pivotArea>
    </format>
    <format dxfId="62308">
      <pivotArea dataOnly="0" labelOnly="1" outline="0" fieldPosition="0">
        <references count="11">
          <reference field="0" count="1" selected="0">
            <x v="1033"/>
          </reference>
          <reference field="5" count="1" selected="0">
            <x v="1055"/>
          </reference>
          <reference field="10" count="1" selected="0">
            <x v="1031"/>
          </reference>
          <reference field="11" count="1" selected="0">
            <x v="4"/>
          </reference>
          <reference field="13" count="1" selected="0">
            <x v="3"/>
          </reference>
          <reference field="14" count="1" selected="0">
            <x v="4"/>
          </reference>
          <reference field="16" count="1" selected="0">
            <x v="1"/>
          </reference>
          <reference field="17" count="1" selected="0">
            <x v="3"/>
          </reference>
          <reference field="18" count="1" selected="0">
            <x v="1052"/>
          </reference>
          <reference field="20" count="1">
            <x v="110"/>
          </reference>
          <reference field="31" count="1" selected="0">
            <x v="2"/>
          </reference>
        </references>
      </pivotArea>
    </format>
    <format dxfId="62307">
      <pivotArea dataOnly="0" labelOnly="1" outline="0" fieldPosition="0">
        <references count="11">
          <reference field="0" count="1" selected="0">
            <x v="1043"/>
          </reference>
          <reference field="5" count="1" selected="0">
            <x v="1065"/>
          </reference>
          <reference field="10" count="1" selected="0">
            <x v="104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062"/>
          </reference>
          <reference field="20" count="1">
            <x v="806"/>
          </reference>
          <reference field="31" count="1" selected="0">
            <x v="2"/>
          </reference>
        </references>
      </pivotArea>
    </format>
    <format dxfId="62306">
      <pivotArea dataOnly="0" labelOnly="1" outline="0" fieldPosition="0">
        <references count="11">
          <reference field="0" count="1" selected="0">
            <x v="1056"/>
          </reference>
          <reference field="5" count="1" selected="0">
            <x v="1474"/>
          </reference>
          <reference field="10" count="1" selected="0">
            <x v="1055"/>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470"/>
          </reference>
          <reference field="20" count="1">
            <x v="2755"/>
          </reference>
          <reference field="31" count="1" selected="0">
            <x v="2"/>
          </reference>
        </references>
      </pivotArea>
    </format>
    <format dxfId="62305">
      <pivotArea dataOnly="0" labelOnly="1" outline="0" fieldPosition="0">
        <references count="11">
          <reference field="0" count="1" selected="0">
            <x v="1083"/>
          </reference>
          <reference field="5" count="1" selected="0">
            <x v="1113"/>
          </reference>
          <reference field="10" count="1" selected="0">
            <x v="108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110"/>
          </reference>
          <reference field="20" count="1">
            <x v="2759"/>
          </reference>
          <reference field="31" count="1" selected="0">
            <x v="2"/>
          </reference>
        </references>
      </pivotArea>
    </format>
    <format dxfId="62304">
      <pivotArea dataOnly="0" labelOnly="1" outline="0" fieldPosition="0">
        <references count="11">
          <reference field="0" count="1" selected="0">
            <x v="1097"/>
          </reference>
          <reference field="5" count="1" selected="0">
            <x v="1127"/>
          </reference>
          <reference field="10" count="1" selected="0">
            <x v="109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124"/>
          </reference>
          <reference field="20" count="1">
            <x v="1851"/>
          </reference>
          <reference field="31" count="1" selected="0">
            <x v="2"/>
          </reference>
        </references>
      </pivotArea>
    </format>
    <format dxfId="62303">
      <pivotArea dataOnly="0" labelOnly="1" outline="0" fieldPosition="0">
        <references count="11">
          <reference field="0" count="1" selected="0">
            <x v="1098"/>
          </reference>
          <reference field="5" count="1" selected="0">
            <x v="1128"/>
          </reference>
          <reference field="10" count="1" selected="0">
            <x v="1097"/>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125"/>
          </reference>
          <reference field="20" count="1">
            <x v="2755"/>
          </reference>
          <reference field="31" count="1" selected="0">
            <x v="2"/>
          </reference>
        </references>
      </pivotArea>
    </format>
    <format dxfId="62302">
      <pivotArea dataOnly="0" labelOnly="1" outline="0" fieldPosition="0">
        <references count="11">
          <reference field="0" count="1" selected="0">
            <x v="1102"/>
          </reference>
          <reference field="5" count="1" selected="0">
            <x v="1132"/>
          </reference>
          <reference field="10" count="1" selected="0">
            <x v="110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129"/>
          </reference>
          <reference field="20" count="1">
            <x v="2762"/>
          </reference>
          <reference field="31" count="1" selected="0">
            <x v="2"/>
          </reference>
        </references>
      </pivotArea>
    </format>
    <format dxfId="62301">
      <pivotArea dataOnly="0" labelOnly="1" outline="0" fieldPosition="0">
        <references count="11">
          <reference field="0" count="1" selected="0">
            <x v="1112"/>
          </reference>
          <reference field="5" count="1" selected="0">
            <x v="1142"/>
          </reference>
          <reference field="10" count="1" selected="0">
            <x v="110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139"/>
          </reference>
          <reference field="20" count="1">
            <x v="2728"/>
          </reference>
          <reference field="31" count="1" selected="0">
            <x v="2"/>
          </reference>
        </references>
      </pivotArea>
    </format>
    <format dxfId="62300">
      <pivotArea dataOnly="0" labelOnly="1" outline="0" fieldPosition="0">
        <references count="11">
          <reference field="0" count="1" selected="0">
            <x v="1121"/>
          </reference>
          <reference field="5" count="1" selected="0">
            <x v="1151"/>
          </reference>
          <reference field="10" count="1" selected="0">
            <x v="111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148"/>
          </reference>
          <reference field="20" count="1">
            <x v="1872"/>
          </reference>
          <reference field="31" count="1" selected="0">
            <x v="2"/>
          </reference>
        </references>
      </pivotArea>
    </format>
    <format dxfId="62299">
      <pivotArea dataOnly="0" labelOnly="1" outline="0" fieldPosition="0">
        <references count="11">
          <reference field="0" count="1" selected="0">
            <x v="1122"/>
          </reference>
          <reference field="5" count="1" selected="0">
            <x v="1152"/>
          </reference>
          <reference field="10" count="1" selected="0">
            <x v="1119"/>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149"/>
          </reference>
          <reference field="20" count="1">
            <x v="835"/>
          </reference>
          <reference field="31" count="1" selected="0">
            <x v="2"/>
          </reference>
        </references>
      </pivotArea>
    </format>
    <format dxfId="62298">
      <pivotArea dataOnly="0" labelOnly="1" outline="0" fieldPosition="0">
        <references count="11">
          <reference field="0" count="1" selected="0">
            <x v="1124"/>
          </reference>
          <reference field="5" count="1" selected="0">
            <x v="1154"/>
          </reference>
          <reference field="10" count="1" selected="0">
            <x v="112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151"/>
          </reference>
          <reference field="20" count="1">
            <x v="2735"/>
          </reference>
          <reference field="31" count="1" selected="0">
            <x v="2"/>
          </reference>
        </references>
      </pivotArea>
    </format>
    <format dxfId="62297">
      <pivotArea dataOnly="0" labelOnly="1" outline="0" fieldPosition="0">
        <references count="11">
          <reference field="0" count="1" selected="0">
            <x v="1125"/>
          </reference>
          <reference field="5" count="1" selected="0">
            <x v="1155"/>
          </reference>
          <reference field="10" count="1" selected="0">
            <x v="1122"/>
          </reference>
          <reference field="11" count="1" selected="0">
            <x v="4"/>
          </reference>
          <reference field="13" count="1" selected="0">
            <x v="3"/>
          </reference>
          <reference field="14" count="1" selected="0">
            <x v="5"/>
          </reference>
          <reference field="16" count="1" selected="0">
            <x v="1"/>
          </reference>
          <reference field="17" count="1" selected="0">
            <x v="3"/>
          </reference>
          <reference field="18" count="1" selected="0">
            <x v="1152"/>
          </reference>
          <reference field="20" count="1">
            <x v="2765"/>
          </reference>
          <reference field="31" count="1" selected="0">
            <x v="2"/>
          </reference>
        </references>
      </pivotArea>
    </format>
    <format dxfId="62296">
      <pivotArea dataOnly="0" labelOnly="1" outline="0" fieldPosition="0">
        <references count="11">
          <reference field="0" count="1" selected="0">
            <x v="1158"/>
          </reference>
          <reference field="5" count="1" selected="0">
            <x v="1204"/>
          </reference>
          <reference field="10" count="1" selected="0">
            <x v="1152"/>
          </reference>
          <reference field="11" count="1" selected="0">
            <x v="1"/>
          </reference>
          <reference field="13" count="1" selected="0">
            <x v="1"/>
          </reference>
          <reference field="14" count="1" selected="0">
            <x v="0"/>
          </reference>
          <reference field="16" count="1" selected="0">
            <x v="1"/>
          </reference>
          <reference field="17" count="1" selected="0">
            <x v="3"/>
          </reference>
          <reference field="18" count="1" selected="0">
            <x v="1200"/>
          </reference>
          <reference field="20" count="1">
            <x v="1834"/>
          </reference>
          <reference field="31" count="1" selected="0">
            <x v="2"/>
          </reference>
        </references>
      </pivotArea>
    </format>
    <format dxfId="62295">
      <pivotArea dataOnly="0" labelOnly="1" outline="0" fieldPosition="0">
        <references count="11">
          <reference field="0" count="1" selected="0">
            <x v="1159"/>
          </reference>
          <reference field="5" count="1" selected="0">
            <x v="1205"/>
          </reference>
          <reference field="10" count="1" selected="0">
            <x v="115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201"/>
          </reference>
          <reference field="20" count="1">
            <x v="2700"/>
          </reference>
          <reference field="31" count="1" selected="0">
            <x v="2"/>
          </reference>
        </references>
      </pivotArea>
    </format>
    <format dxfId="62294">
      <pivotArea dataOnly="0" labelOnly="1" outline="0" fieldPosition="0">
        <references count="11">
          <reference field="0" count="1" selected="0">
            <x v="1168"/>
          </reference>
          <reference field="5" count="1" selected="0">
            <x v="1215"/>
          </reference>
          <reference field="10" count="1" selected="0">
            <x v="1162"/>
          </reference>
          <reference field="11" count="1" selected="0">
            <x v="5"/>
          </reference>
          <reference field="13" count="1" selected="0">
            <x v="4"/>
          </reference>
          <reference field="14" count="1" selected="0">
            <x v="3"/>
          </reference>
          <reference field="16" count="1" selected="0">
            <x v="1"/>
          </reference>
          <reference field="17" count="1" selected="0">
            <x v="3"/>
          </reference>
          <reference field="18" count="1" selected="0">
            <x v="1211"/>
          </reference>
          <reference field="20" count="1">
            <x v="2716"/>
          </reference>
          <reference field="31" count="1" selected="0">
            <x v="2"/>
          </reference>
        </references>
      </pivotArea>
    </format>
    <format dxfId="62293">
      <pivotArea dataOnly="0" labelOnly="1" outline="0" fieldPosition="0">
        <references count="11">
          <reference field="0" count="1" selected="0">
            <x v="1175"/>
          </reference>
          <reference field="5" count="1" selected="0">
            <x v="1224"/>
          </reference>
          <reference field="10" count="1" selected="0">
            <x v="116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220"/>
          </reference>
          <reference field="20" count="1">
            <x v="2674"/>
          </reference>
          <reference field="31" count="1" selected="0">
            <x v="2"/>
          </reference>
        </references>
      </pivotArea>
    </format>
    <format dxfId="62292">
      <pivotArea dataOnly="0" labelOnly="1" outline="0" fieldPosition="0">
        <references count="11">
          <reference field="0" count="1" selected="0">
            <x v="1213"/>
          </reference>
          <reference field="5" count="1" selected="0">
            <x v="1267"/>
          </reference>
          <reference field="10" count="1" selected="0">
            <x v="120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63"/>
          </reference>
          <reference field="20" count="1">
            <x v="1836"/>
          </reference>
          <reference field="31" count="1" selected="0">
            <x v="2"/>
          </reference>
        </references>
      </pivotArea>
    </format>
    <format dxfId="62291">
      <pivotArea dataOnly="0" labelOnly="1" outline="0" fieldPosition="0">
        <references count="11">
          <reference field="0" count="1" selected="0">
            <x v="1225"/>
          </reference>
          <reference field="5" count="1" selected="0">
            <x v="1279"/>
          </reference>
          <reference field="10" count="1" selected="0">
            <x v="121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75"/>
          </reference>
          <reference field="20" count="1">
            <x v="2705"/>
          </reference>
          <reference field="31" count="1" selected="0">
            <x v="2"/>
          </reference>
        </references>
      </pivotArea>
    </format>
    <format dxfId="62290">
      <pivotArea dataOnly="0" labelOnly="1" outline="0" fieldPosition="0">
        <references count="11">
          <reference field="0" count="1" selected="0">
            <x v="1226"/>
          </reference>
          <reference field="5" count="1" selected="0">
            <x v="1281"/>
          </reference>
          <reference field="10" count="1" selected="0">
            <x v="1220"/>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277"/>
          </reference>
          <reference field="20" count="1">
            <x v="1442"/>
          </reference>
          <reference field="31" count="1" selected="0">
            <x v="2"/>
          </reference>
        </references>
      </pivotArea>
    </format>
    <format dxfId="62289">
      <pivotArea dataOnly="0" labelOnly="1" outline="0" fieldPosition="0">
        <references count="11">
          <reference field="0" count="1" selected="0">
            <x v="1227"/>
          </reference>
          <reference field="5" count="1" selected="0">
            <x v="1282"/>
          </reference>
          <reference field="10" count="1" selected="0">
            <x v="122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78"/>
          </reference>
          <reference field="20" count="1">
            <x v="1448"/>
          </reference>
          <reference field="31" count="1" selected="0">
            <x v="2"/>
          </reference>
        </references>
      </pivotArea>
    </format>
    <format dxfId="62288">
      <pivotArea dataOnly="0" labelOnly="1" outline="0" fieldPosition="0">
        <references count="11">
          <reference field="0" count="1" selected="0">
            <x v="1228"/>
          </reference>
          <reference field="5" count="1" selected="0">
            <x v="1283"/>
          </reference>
          <reference field="10" count="1" selected="0">
            <x v="122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79"/>
          </reference>
          <reference field="20" count="1">
            <x v="1371"/>
          </reference>
          <reference field="31" count="1" selected="0">
            <x v="2"/>
          </reference>
        </references>
      </pivotArea>
    </format>
    <format dxfId="62287">
      <pivotArea dataOnly="0" labelOnly="1" outline="0" fieldPosition="0">
        <references count="11">
          <reference field="0" count="1" selected="0">
            <x v="1230"/>
          </reference>
          <reference field="5" count="1" selected="0">
            <x v="1285"/>
          </reference>
          <reference field="10" count="1" selected="0">
            <x v="1224"/>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281"/>
          </reference>
          <reference field="20" count="1">
            <x v="62"/>
          </reference>
          <reference field="31" count="1" selected="0">
            <x v="2"/>
          </reference>
        </references>
      </pivotArea>
    </format>
    <format dxfId="62286">
      <pivotArea dataOnly="0" labelOnly="1" outline="0" fieldPosition="0">
        <references count="11">
          <reference field="0" count="1" selected="0">
            <x v="1231"/>
          </reference>
          <reference field="5" count="1" selected="0">
            <x v="1286"/>
          </reference>
          <reference field="10" count="1" selected="0">
            <x v="122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82"/>
          </reference>
          <reference field="20" count="1">
            <x v="2719"/>
          </reference>
          <reference field="31" count="1" selected="0">
            <x v="2"/>
          </reference>
        </references>
      </pivotArea>
    </format>
    <format dxfId="62285">
      <pivotArea dataOnly="0" labelOnly="1" outline="0" fieldPosition="0">
        <references count="11">
          <reference field="0" count="1" selected="0">
            <x v="1244"/>
          </reference>
          <reference field="5" count="1" selected="0">
            <x v="1301"/>
          </reference>
          <reference field="10" count="1" selected="0">
            <x v="123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97"/>
          </reference>
          <reference field="20" count="1">
            <x v="1371"/>
          </reference>
          <reference field="31" count="1" selected="0">
            <x v="2"/>
          </reference>
        </references>
      </pivotArea>
    </format>
    <format dxfId="62284">
      <pivotArea dataOnly="0" labelOnly="1" outline="0" fieldPosition="0">
        <references count="11">
          <reference field="0" count="1" selected="0">
            <x v="1246"/>
          </reference>
          <reference field="5" count="1" selected="0">
            <x v="1303"/>
          </reference>
          <reference field="10" count="1" selected="0">
            <x v="123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99"/>
          </reference>
          <reference field="20" count="1">
            <x v="2772"/>
          </reference>
          <reference field="31" count="1" selected="0">
            <x v="2"/>
          </reference>
        </references>
      </pivotArea>
    </format>
    <format dxfId="62283">
      <pivotArea dataOnly="0" labelOnly="1" outline="0" fieldPosition="0">
        <references count="11">
          <reference field="0" count="1" selected="0">
            <x v="1247"/>
          </reference>
          <reference field="5" count="1" selected="0">
            <x v="1304"/>
          </reference>
          <reference field="10" count="1" selected="0">
            <x v="124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00"/>
          </reference>
          <reference field="20" count="1">
            <x v="39"/>
          </reference>
          <reference field="31" count="1" selected="0">
            <x v="2"/>
          </reference>
        </references>
      </pivotArea>
    </format>
    <format dxfId="62282">
      <pivotArea dataOnly="0" labelOnly="1" outline="0" fieldPosition="0">
        <references count="11">
          <reference field="0" count="1" selected="0">
            <x v="1253"/>
          </reference>
          <reference field="5" count="1" selected="0">
            <x v="1310"/>
          </reference>
          <reference field="10" count="1" selected="0">
            <x v="124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06"/>
          </reference>
          <reference field="20" count="1">
            <x v="2776"/>
          </reference>
          <reference field="31" count="1" selected="0">
            <x v="2"/>
          </reference>
        </references>
      </pivotArea>
    </format>
    <format dxfId="62281">
      <pivotArea dataOnly="0" labelOnly="1" outline="0" fieldPosition="0">
        <references count="11">
          <reference field="0" count="1" selected="0">
            <x v="1254"/>
          </reference>
          <reference field="5" count="1" selected="0">
            <x v="1311"/>
          </reference>
          <reference field="10" count="1" selected="0">
            <x v="124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07"/>
          </reference>
          <reference field="20" count="1">
            <x v="2778"/>
          </reference>
          <reference field="31" count="1" selected="0">
            <x v="2"/>
          </reference>
        </references>
      </pivotArea>
    </format>
    <format dxfId="62280">
      <pivotArea dataOnly="0" labelOnly="1" outline="0" fieldPosition="0">
        <references count="11">
          <reference field="0" count="1" selected="0">
            <x v="1256"/>
          </reference>
          <reference field="5" count="1" selected="0">
            <x v="1313"/>
          </reference>
          <reference field="10" count="1" selected="0">
            <x v="124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09"/>
          </reference>
          <reference field="20" count="1">
            <x v="2779"/>
          </reference>
          <reference field="31" count="1" selected="0">
            <x v="2"/>
          </reference>
        </references>
      </pivotArea>
    </format>
    <format dxfId="62279">
      <pivotArea dataOnly="0" labelOnly="1" outline="0" fieldPosition="0">
        <references count="11">
          <reference field="0" count="1" selected="0">
            <x v="1266"/>
          </reference>
          <reference field="5" count="1" selected="0">
            <x v="1323"/>
          </reference>
          <reference field="10" count="1" selected="0">
            <x v="1259"/>
          </reference>
          <reference field="11" count="1" selected="0">
            <x v="1"/>
          </reference>
          <reference field="13" count="1" selected="0">
            <x v="1"/>
          </reference>
          <reference field="14" count="1" selected="0">
            <x v="8"/>
          </reference>
          <reference field="16" count="1" selected="0">
            <x v="1"/>
          </reference>
          <reference field="17" count="1" selected="0">
            <x v="2"/>
          </reference>
          <reference field="18" count="1" selected="0">
            <x v="1319"/>
          </reference>
          <reference field="20" count="1">
            <x v="2780"/>
          </reference>
          <reference field="31" count="1" selected="0">
            <x v="2"/>
          </reference>
        </references>
      </pivotArea>
    </format>
    <format dxfId="62278">
      <pivotArea dataOnly="0" labelOnly="1" outline="0" fieldPosition="0">
        <references count="11">
          <reference field="0" count="1" selected="0">
            <x v="1282"/>
          </reference>
          <reference field="5" count="1" selected="0">
            <x v="1334"/>
          </reference>
          <reference field="10" count="1" selected="0">
            <x v="491"/>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330"/>
          </reference>
          <reference field="20" count="1">
            <x v="2785"/>
          </reference>
          <reference field="31" count="1" selected="0">
            <x v="2"/>
          </reference>
        </references>
      </pivotArea>
    </format>
    <format dxfId="62277">
      <pivotArea dataOnly="0" labelOnly="1" outline="0" fieldPosition="0">
        <references count="11">
          <reference field="0" count="1" selected="0">
            <x v="1297"/>
          </reference>
          <reference field="5" count="1" selected="0">
            <x v="1350"/>
          </reference>
          <reference field="10" count="1" selected="0">
            <x v="128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46"/>
          </reference>
          <reference field="20" count="1">
            <x v="860"/>
          </reference>
          <reference field="31" count="1" selected="0">
            <x v="2"/>
          </reference>
        </references>
      </pivotArea>
    </format>
    <format dxfId="62276">
      <pivotArea dataOnly="0" labelOnly="1" outline="0" fieldPosition="0">
        <references count="11">
          <reference field="0" count="1" selected="0">
            <x v="1298"/>
          </reference>
          <reference field="5" count="1" selected="0">
            <x v="1351"/>
          </reference>
          <reference field="10" count="1" selected="0">
            <x v="129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47"/>
          </reference>
          <reference field="20" count="1">
            <x v="2239"/>
          </reference>
          <reference field="31" count="1" selected="0">
            <x v="2"/>
          </reference>
        </references>
      </pivotArea>
    </format>
    <format dxfId="62275">
      <pivotArea dataOnly="0" labelOnly="1" outline="0" fieldPosition="0">
        <references count="11">
          <reference field="0" count="1" selected="0">
            <x v="1299"/>
          </reference>
          <reference field="5" count="1" selected="0">
            <x v="1353"/>
          </reference>
          <reference field="10" count="1" selected="0">
            <x v="129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49"/>
          </reference>
          <reference field="20" count="1">
            <x v="759"/>
          </reference>
          <reference field="31" count="1" selected="0">
            <x v="2"/>
          </reference>
        </references>
      </pivotArea>
    </format>
    <format dxfId="62274">
      <pivotArea dataOnly="0" labelOnly="1" outline="0" fieldPosition="0">
        <references count="11">
          <reference field="0" count="1" selected="0">
            <x v="1310"/>
          </reference>
          <reference field="5" count="1" selected="0">
            <x v="1378"/>
          </reference>
          <reference field="10" count="1" selected="0">
            <x v="130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74"/>
          </reference>
          <reference field="20" count="1">
            <x v="92"/>
          </reference>
          <reference field="31" count="1" selected="0">
            <x v="2"/>
          </reference>
        </references>
      </pivotArea>
    </format>
    <format dxfId="62273">
      <pivotArea dataOnly="0" labelOnly="1" outline="0" fieldPosition="0">
        <references count="11">
          <reference field="0" count="1" selected="0">
            <x v="1311"/>
          </reference>
          <reference field="5" count="1" selected="0">
            <x v="1379"/>
          </reference>
          <reference field="10" count="1" selected="0">
            <x v="130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75"/>
          </reference>
          <reference field="20" count="1">
            <x v="2792"/>
          </reference>
          <reference field="31" count="1" selected="0">
            <x v="2"/>
          </reference>
        </references>
      </pivotArea>
    </format>
    <format dxfId="62272">
      <pivotArea dataOnly="0" labelOnly="1" outline="0" fieldPosition="0">
        <references count="11">
          <reference field="0" count="1" selected="0">
            <x v="1312"/>
          </reference>
          <reference field="5" count="1" selected="0">
            <x v="1380"/>
          </reference>
          <reference field="10" count="1" selected="0">
            <x v="130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76"/>
          </reference>
          <reference field="20" count="1">
            <x v="2795"/>
          </reference>
          <reference field="31" count="1" selected="0">
            <x v="2"/>
          </reference>
        </references>
      </pivotArea>
    </format>
    <format dxfId="62271">
      <pivotArea dataOnly="0" labelOnly="1" outline="0" fieldPosition="0">
        <references count="11">
          <reference field="0" count="1" selected="0">
            <x v="1314"/>
          </reference>
          <reference field="5" count="1" selected="0">
            <x v="1382"/>
          </reference>
          <reference field="10" count="1" selected="0">
            <x v="1305"/>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78"/>
          </reference>
          <reference field="20" count="1">
            <x v="1926"/>
          </reference>
          <reference field="31" count="1" selected="0">
            <x v="2"/>
          </reference>
        </references>
      </pivotArea>
    </format>
    <format dxfId="62270">
      <pivotArea dataOnly="0" labelOnly="1" outline="0" fieldPosition="0">
        <references count="11">
          <reference field="0" count="1" selected="0">
            <x v="1316"/>
          </reference>
          <reference field="5" count="1" selected="0">
            <x v="1384"/>
          </reference>
          <reference field="10" count="1" selected="0">
            <x v="130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80"/>
          </reference>
          <reference field="20" count="1">
            <x v="113"/>
          </reference>
          <reference field="31" count="1" selected="0">
            <x v="2"/>
          </reference>
        </references>
      </pivotArea>
    </format>
    <format dxfId="62269">
      <pivotArea dataOnly="0" labelOnly="1" outline="0" fieldPosition="0">
        <references count="11">
          <reference field="0" count="1" selected="0">
            <x v="1319"/>
          </reference>
          <reference field="5" count="1" selected="0">
            <x v="1387"/>
          </reference>
          <reference field="10" count="1" selected="0">
            <x v="131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83"/>
          </reference>
          <reference field="20" count="1">
            <x v="2283"/>
          </reference>
          <reference field="31" count="1" selected="0">
            <x v="2"/>
          </reference>
        </references>
      </pivotArea>
    </format>
    <format dxfId="62268">
      <pivotArea dataOnly="0" labelOnly="1" outline="0" fieldPosition="0">
        <references count="11">
          <reference field="0" count="1" selected="0">
            <x v="1322"/>
          </reference>
          <reference field="5" count="1" selected="0">
            <x v="1390"/>
          </reference>
          <reference field="10" count="1" selected="0">
            <x v="131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86"/>
          </reference>
          <reference field="20" count="1">
            <x v="2801"/>
          </reference>
          <reference field="31" count="1" selected="0">
            <x v="2"/>
          </reference>
        </references>
      </pivotArea>
    </format>
    <format dxfId="62267">
      <pivotArea dataOnly="0" labelOnly="1" outline="0" fieldPosition="0">
        <references count="11">
          <reference field="0" count="1" selected="0">
            <x v="1323"/>
          </reference>
          <reference field="5" count="1" selected="0">
            <x v="1391"/>
          </reference>
          <reference field="10" count="1" selected="0">
            <x v="131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87"/>
          </reference>
          <reference field="20" count="1">
            <x v="1489"/>
          </reference>
          <reference field="31" count="1" selected="0">
            <x v="2"/>
          </reference>
        </references>
      </pivotArea>
    </format>
    <format dxfId="62266">
      <pivotArea dataOnly="0" labelOnly="1" outline="0" fieldPosition="0">
        <references count="11">
          <reference field="0" count="1" selected="0">
            <x v="1324"/>
          </reference>
          <reference field="5" count="1" selected="0">
            <x v="1392"/>
          </reference>
          <reference field="10" count="1" selected="0">
            <x v="131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88"/>
          </reference>
          <reference field="20" count="1">
            <x v="2802"/>
          </reference>
          <reference field="31" count="1" selected="0">
            <x v="2"/>
          </reference>
        </references>
      </pivotArea>
    </format>
    <format dxfId="62265">
      <pivotArea dataOnly="0" labelOnly="1" outline="0" fieldPosition="0">
        <references count="11">
          <reference field="0" count="1" selected="0">
            <x v="1332"/>
          </reference>
          <reference field="5" count="1" selected="0">
            <x v="1400"/>
          </reference>
          <reference field="10" count="1" selected="0">
            <x v="132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96"/>
          </reference>
          <reference field="20" count="1">
            <x v="2807"/>
          </reference>
          <reference field="31" count="1" selected="0">
            <x v="2"/>
          </reference>
        </references>
      </pivotArea>
    </format>
    <format dxfId="62264">
      <pivotArea dataOnly="0" labelOnly="1" outline="0" fieldPosition="0">
        <references count="11">
          <reference field="0" count="1" selected="0">
            <x v="1333"/>
          </reference>
          <reference field="5" count="1" selected="0">
            <x v="1401"/>
          </reference>
          <reference field="10" count="1" selected="0">
            <x v="1324"/>
          </reference>
          <reference field="11" count="1" selected="0">
            <x v="3"/>
          </reference>
          <reference field="13" count="1" selected="0">
            <x v="2"/>
          </reference>
          <reference field="14" count="1" selected="0">
            <x v="1"/>
          </reference>
          <reference field="16" count="1" selected="0">
            <x v="1"/>
          </reference>
          <reference field="17" count="1" selected="0">
            <x v="1"/>
          </reference>
          <reference field="18" count="1" selected="0">
            <x v="1397"/>
          </reference>
          <reference field="20" count="1">
            <x v="54"/>
          </reference>
          <reference field="31" count="1" selected="0">
            <x v="2"/>
          </reference>
        </references>
      </pivotArea>
    </format>
    <format dxfId="62263">
      <pivotArea dataOnly="0" labelOnly="1" outline="0" fieldPosition="0">
        <references count="11">
          <reference field="0" count="1" selected="0">
            <x v="1344"/>
          </reference>
          <reference field="5" count="1" selected="0">
            <x v="1413"/>
          </reference>
          <reference field="10" count="1" selected="0">
            <x v="133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09"/>
          </reference>
          <reference field="20" count="1">
            <x v="2676"/>
          </reference>
          <reference field="31" count="1" selected="0">
            <x v="2"/>
          </reference>
        </references>
      </pivotArea>
    </format>
    <format dxfId="62262">
      <pivotArea dataOnly="0" labelOnly="1" outline="0" fieldPosition="0">
        <references count="11">
          <reference field="0" count="1" selected="0">
            <x v="1349"/>
          </reference>
          <reference field="5" count="1" selected="0">
            <x v="1418"/>
          </reference>
          <reference field="10" count="1" selected="0">
            <x v="1340"/>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414"/>
          </reference>
          <reference field="20" count="1">
            <x v="2698"/>
          </reference>
          <reference field="31" count="1" selected="0">
            <x v="2"/>
          </reference>
        </references>
      </pivotArea>
    </format>
    <format dxfId="62261">
      <pivotArea dataOnly="0" labelOnly="1" outline="0" fieldPosition="0">
        <references count="11">
          <reference field="0" count="1" selected="0">
            <x v="1351"/>
          </reference>
          <reference field="5" count="1" selected="0">
            <x v="1420"/>
          </reference>
          <reference field="10" count="1" selected="0">
            <x v="134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16"/>
          </reference>
          <reference field="20" count="1">
            <x v="2676"/>
          </reference>
          <reference field="31" count="1" selected="0">
            <x v="2"/>
          </reference>
        </references>
      </pivotArea>
    </format>
    <format dxfId="62260">
      <pivotArea dataOnly="0" labelOnly="1" outline="0" fieldPosition="0">
        <references count="11">
          <reference field="0" count="1" selected="0">
            <x v="1353"/>
          </reference>
          <reference field="5" count="1" selected="0">
            <x v="1422"/>
          </reference>
          <reference field="10" count="1" selected="0">
            <x v="134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18"/>
          </reference>
          <reference field="20" count="1">
            <x v="1026"/>
          </reference>
          <reference field="31" count="1" selected="0">
            <x v="2"/>
          </reference>
        </references>
      </pivotArea>
    </format>
    <format dxfId="62259">
      <pivotArea dataOnly="0" labelOnly="1" outline="0" fieldPosition="0">
        <references count="11">
          <reference field="0" count="1" selected="0">
            <x v="1354"/>
          </reference>
          <reference field="5" count="1" selected="0">
            <x v="1423"/>
          </reference>
          <reference field="10" count="1" selected="0">
            <x v="134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19"/>
          </reference>
          <reference field="20" count="1">
            <x v="938"/>
          </reference>
          <reference field="31" count="1" selected="0">
            <x v="2"/>
          </reference>
        </references>
      </pivotArea>
    </format>
    <format dxfId="62258">
      <pivotArea dataOnly="0" labelOnly="1" outline="0" fieldPosition="0">
        <references count="11">
          <reference field="0" count="1" selected="0">
            <x v="1355"/>
          </reference>
          <reference field="5" count="1" selected="0">
            <x v="1424"/>
          </reference>
          <reference field="10" count="1" selected="0">
            <x v="134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0"/>
          </reference>
          <reference field="20" count="1">
            <x v="2676"/>
          </reference>
          <reference field="31" count="1" selected="0">
            <x v="2"/>
          </reference>
        </references>
      </pivotArea>
    </format>
    <format dxfId="62257">
      <pivotArea dataOnly="0" labelOnly="1" outline="0" fieldPosition="0">
        <references count="11">
          <reference field="0" count="1" selected="0">
            <x v="1359"/>
          </reference>
          <reference field="5" count="1" selected="0">
            <x v="1428"/>
          </reference>
          <reference field="10" count="1" selected="0">
            <x v="135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4"/>
          </reference>
          <reference field="20" count="1">
            <x v="1028"/>
          </reference>
          <reference field="31" count="1" selected="0">
            <x v="2"/>
          </reference>
        </references>
      </pivotArea>
    </format>
    <format dxfId="62256">
      <pivotArea dataOnly="0" labelOnly="1" outline="0" fieldPosition="0">
        <references count="11">
          <reference field="0" count="1" selected="0">
            <x v="1360"/>
          </reference>
          <reference field="5" count="1" selected="0">
            <x v="1429"/>
          </reference>
          <reference field="10" count="1" selected="0">
            <x v="135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5"/>
          </reference>
          <reference field="20" count="1">
            <x v="2706"/>
          </reference>
          <reference field="31" count="1" selected="0">
            <x v="2"/>
          </reference>
        </references>
      </pivotArea>
    </format>
    <format dxfId="62255">
      <pivotArea dataOnly="0" labelOnly="1" outline="0" fieldPosition="0">
        <references count="11">
          <reference field="0" count="1" selected="0">
            <x v="1361"/>
          </reference>
          <reference field="5" count="1" selected="0">
            <x v="1430"/>
          </reference>
          <reference field="10" count="1" selected="0">
            <x v="135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6"/>
          </reference>
          <reference field="20" count="1">
            <x v="1354"/>
          </reference>
          <reference field="31" count="1" selected="0">
            <x v="2"/>
          </reference>
        </references>
      </pivotArea>
    </format>
    <format dxfId="62254">
      <pivotArea dataOnly="0" labelOnly="1" outline="0" fieldPosition="0">
        <references count="11">
          <reference field="0" count="1" selected="0">
            <x v="1366"/>
          </reference>
          <reference field="5" count="1" selected="0">
            <x v="1440"/>
          </reference>
          <reference field="10" count="1" selected="0">
            <x v="135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36"/>
          </reference>
          <reference field="20" count="1">
            <x v="131"/>
          </reference>
          <reference field="31" count="1" selected="0">
            <x v="2"/>
          </reference>
        </references>
      </pivotArea>
    </format>
    <format dxfId="62253">
      <pivotArea dataOnly="0" labelOnly="1" outline="0" fieldPosition="0">
        <references count="11">
          <reference field="0" count="1" selected="0">
            <x v="1367"/>
          </reference>
          <reference field="5" count="1" selected="0">
            <x v="1441"/>
          </reference>
          <reference field="10" count="1" selected="0">
            <x v="1358"/>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437"/>
          </reference>
          <reference field="20" count="1">
            <x v="1873"/>
          </reference>
          <reference field="31" count="1" selected="0">
            <x v="2"/>
          </reference>
        </references>
      </pivotArea>
    </format>
    <format dxfId="62252">
      <pivotArea dataOnly="0" labelOnly="1" outline="0" fieldPosition="0">
        <references count="11">
          <reference field="0" count="1" selected="0">
            <x v="1368"/>
          </reference>
          <reference field="5" count="1" selected="0">
            <x v="1442"/>
          </reference>
          <reference field="10" count="1" selected="0">
            <x v="135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38"/>
          </reference>
          <reference field="20" count="1">
            <x v="2004"/>
          </reference>
          <reference field="31" count="1" selected="0">
            <x v="2"/>
          </reference>
        </references>
      </pivotArea>
    </format>
    <format dxfId="62251">
      <pivotArea dataOnly="0" labelOnly="1" outline="0" fieldPosition="0">
        <references count="11">
          <reference field="0" count="1" selected="0">
            <x v="1369"/>
          </reference>
          <reference field="5" count="1" selected="0">
            <x v="1443"/>
          </reference>
          <reference field="10" count="1" selected="0">
            <x v="136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39"/>
          </reference>
          <reference field="20" count="1">
            <x v="2716"/>
          </reference>
          <reference field="31" count="1" selected="0">
            <x v="2"/>
          </reference>
        </references>
      </pivotArea>
    </format>
    <format dxfId="62250">
      <pivotArea dataOnly="0" labelOnly="1" outline="0" fieldPosition="0">
        <references count="11">
          <reference field="0" count="1" selected="0">
            <x v="1372"/>
          </reference>
          <reference field="5" count="1" selected="0">
            <x v="1446"/>
          </reference>
          <reference field="10" count="1" selected="0">
            <x v="136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42"/>
          </reference>
          <reference field="20" count="1">
            <x v="1602"/>
          </reference>
          <reference field="31" count="1" selected="0">
            <x v="2"/>
          </reference>
        </references>
      </pivotArea>
    </format>
    <format dxfId="62249">
      <pivotArea dataOnly="0" labelOnly="1" outline="0" fieldPosition="0">
        <references count="11">
          <reference field="0" count="1" selected="0">
            <x v="1382"/>
          </reference>
          <reference field="5" count="1" selected="0">
            <x v="1455"/>
          </reference>
          <reference field="10" count="1" selected="0">
            <x v="1373"/>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51"/>
          </reference>
          <reference field="20" count="1">
            <x v="2676"/>
          </reference>
          <reference field="31" count="1" selected="0">
            <x v="2"/>
          </reference>
        </references>
      </pivotArea>
    </format>
    <format dxfId="62248">
      <pivotArea dataOnly="0" labelOnly="1" outline="0" fieldPosition="0">
        <references count="11">
          <reference field="0" count="1" selected="0">
            <x v="1384"/>
          </reference>
          <reference field="5" count="1" selected="0">
            <x v="1460"/>
          </reference>
          <reference field="10" count="1" selected="0">
            <x v="1375"/>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56"/>
          </reference>
          <reference field="20" count="1">
            <x v="1602"/>
          </reference>
          <reference field="31" count="1" selected="0">
            <x v="2"/>
          </reference>
        </references>
      </pivotArea>
    </format>
    <format dxfId="62247">
      <pivotArea dataOnly="0" labelOnly="1" outline="0" fieldPosition="0">
        <references count="11">
          <reference field="0" count="1" selected="0">
            <x v="1386"/>
          </reference>
          <reference field="5" count="1" selected="0">
            <x v="1483"/>
          </reference>
          <reference field="10" count="1" selected="0">
            <x v="1379"/>
          </reference>
          <reference field="11" count="1" selected="0">
            <x v="5"/>
          </reference>
          <reference field="13" count="1" selected="0">
            <x v="4"/>
          </reference>
          <reference field="14" count="1" selected="0">
            <x v="1"/>
          </reference>
          <reference field="16" count="1" selected="0">
            <x v="0"/>
          </reference>
          <reference field="17" count="1" selected="0">
            <x v="1"/>
          </reference>
          <reference field="18" count="1" selected="0">
            <x v="1479"/>
          </reference>
          <reference field="20" count="1">
            <x v="2178"/>
          </reference>
          <reference field="31" count="1" selected="0">
            <x v="2"/>
          </reference>
        </references>
      </pivotArea>
    </format>
    <format dxfId="62246">
      <pivotArea dataOnly="0" labelOnly="1" outline="0" fieldPosition="0">
        <references count="11">
          <reference field="0" count="1" selected="0">
            <x v="1387"/>
          </reference>
          <reference field="5" count="1" selected="0">
            <x v="1484"/>
          </reference>
          <reference field="10" count="1" selected="0">
            <x v="1380"/>
          </reference>
          <reference field="11" count="1" selected="0">
            <x v="3"/>
          </reference>
          <reference field="13" count="1" selected="0">
            <x v="2"/>
          </reference>
          <reference field="14" count="1" selected="0">
            <x v="1"/>
          </reference>
          <reference field="16" count="1" selected="0">
            <x v="1"/>
          </reference>
          <reference field="17" count="1" selected="0">
            <x v="1"/>
          </reference>
          <reference field="18" count="1" selected="0">
            <x v="1480"/>
          </reference>
          <reference field="20" count="1">
            <x v="2809"/>
          </reference>
          <reference field="31" count="1" selected="0">
            <x v="2"/>
          </reference>
        </references>
      </pivotArea>
    </format>
    <format dxfId="62245">
      <pivotArea dataOnly="0" labelOnly="1" outline="0" fieldPosition="0">
        <references count="11">
          <reference field="0" count="1" selected="0">
            <x v="1389"/>
          </reference>
          <reference field="5" count="1" selected="0">
            <x v="1486"/>
          </reference>
          <reference field="10" count="1" selected="0">
            <x v="1382"/>
          </reference>
          <reference field="11" count="1" selected="0">
            <x v="0"/>
          </reference>
          <reference field="13" count="1" selected="0">
            <x v="0"/>
          </reference>
          <reference field="14" count="1" selected="0">
            <x v="1"/>
          </reference>
          <reference field="16" count="1" selected="0">
            <x v="1"/>
          </reference>
          <reference field="17" count="1" selected="0">
            <x v="1"/>
          </reference>
          <reference field="18" count="1" selected="0">
            <x v="1482"/>
          </reference>
          <reference field="20" count="1">
            <x v="67"/>
          </reference>
          <reference field="31" count="1" selected="0">
            <x v="2"/>
          </reference>
        </references>
      </pivotArea>
    </format>
    <format dxfId="62244">
      <pivotArea dataOnly="0" labelOnly="1" outline="0" fieldPosition="0">
        <references count="11">
          <reference field="0" count="1" selected="0">
            <x v="1390"/>
          </reference>
          <reference field="5" count="1" selected="0">
            <x v="1487"/>
          </reference>
          <reference field="10" count="1" selected="0">
            <x v="1383"/>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483"/>
          </reference>
          <reference field="20" count="1">
            <x v="2812"/>
          </reference>
          <reference field="31" count="1" selected="0">
            <x v="2"/>
          </reference>
        </references>
      </pivotArea>
    </format>
    <format dxfId="62243">
      <pivotArea dataOnly="0" labelOnly="1" outline="0" fieldPosition="0">
        <references count="11">
          <reference field="0" count="1" selected="0">
            <x v="1391"/>
          </reference>
          <reference field="5" count="1" selected="0">
            <x v="1488"/>
          </reference>
          <reference field="10" count="1" selected="0">
            <x v="1384"/>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484"/>
          </reference>
          <reference field="20" count="1">
            <x v="2814"/>
          </reference>
          <reference field="31" count="1" selected="0">
            <x v="2"/>
          </reference>
        </references>
      </pivotArea>
    </format>
    <format dxfId="62242">
      <pivotArea dataOnly="0" labelOnly="1" outline="0" fieldPosition="0">
        <references count="11">
          <reference field="0" count="1" selected="0">
            <x v="1392"/>
          </reference>
          <reference field="5" count="1" selected="0">
            <x v="1489"/>
          </reference>
          <reference field="10" count="1" selected="0">
            <x v="1385"/>
          </reference>
          <reference field="11" count="1" selected="0">
            <x v="1"/>
          </reference>
          <reference field="13" count="1" selected="0">
            <x v="1"/>
          </reference>
          <reference field="14" count="1" selected="0">
            <x v="1"/>
          </reference>
          <reference field="16" count="1" selected="0">
            <x v="0"/>
          </reference>
          <reference field="17" count="1" selected="0">
            <x v="1"/>
          </reference>
          <reference field="18" count="1" selected="0">
            <x v="1485"/>
          </reference>
          <reference field="20" count="1">
            <x v="91"/>
          </reference>
          <reference field="31" count="1" selected="0">
            <x v="2"/>
          </reference>
        </references>
      </pivotArea>
    </format>
    <format dxfId="62241">
      <pivotArea dataOnly="0" labelOnly="1" outline="0" fieldPosition="0">
        <references count="11">
          <reference field="0" count="1" selected="0">
            <x v="1397"/>
          </reference>
          <reference field="5" count="1" selected="0">
            <x v="1494"/>
          </reference>
          <reference field="10" count="1" selected="0">
            <x v="1390"/>
          </reference>
          <reference field="11" count="1" selected="0">
            <x v="3"/>
          </reference>
          <reference field="13" count="1" selected="0">
            <x v="2"/>
          </reference>
          <reference field="14" count="1" selected="0">
            <x v="1"/>
          </reference>
          <reference field="16" count="1" selected="0">
            <x v="1"/>
          </reference>
          <reference field="17" count="1" selected="0">
            <x v="1"/>
          </reference>
          <reference field="18" count="1" selected="0">
            <x v="1490"/>
          </reference>
          <reference field="20" count="1">
            <x v="2239"/>
          </reference>
          <reference field="31" count="1" selected="0">
            <x v="2"/>
          </reference>
        </references>
      </pivotArea>
    </format>
    <format dxfId="62240">
      <pivotArea dataOnly="0" labelOnly="1" outline="0" fieldPosition="0">
        <references count="11">
          <reference field="0" count="1" selected="0">
            <x v="1399"/>
          </reference>
          <reference field="5" count="1" selected="0">
            <x v="1496"/>
          </reference>
          <reference field="10" count="1" selected="0">
            <x v="1392"/>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492"/>
          </reference>
          <reference field="20" count="1">
            <x v="1372"/>
          </reference>
          <reference field="31" count="1" selected="0">
            <x v="2"/>
          </reference>
        </references>
      </pivotArea>
    </format>
    <format dxfId="62239">
      <pivotArea dataOnly="0" labelOnly="1" outline="0" fieldPosition="0">
        <references count="11">
          <reference field="0" count="1" selected="0">
            <x v="1400"/>
          </reference>
          <reference field="5" count="1" selected="0">
            <x v="1497"/>
          </reference>
          <reference field="10" count="1" selected="0">
            <x v="1393"/>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493"/>
          </reference>
          <reference field="20" count="1">
            <x v="2824"/>
          </reference>
          <reference field="31" count="1" selected="0">
            <x v="2"/>
          </reference>
        </references>
      </pivotArea>
    </format>
    <format dxfId="62238">
      <pivotArea dataOnly="0" labelOnly="1" outline="0" fieldPosition="0">
        <references count="11">
          <reference field="0" count="1" selected="0">
            <x v="1409"/>
          </reference>
          <reference field="5" count="1" selected="0">
            <x v="1506"/>
          </reference>
          <reference field="10" count="1" selected="0">
            <x v="140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502"/>
          </reference>
          <reference field="20" count="1">
            <x v="1352"/>
          </reference>
          <reference field="31" count="1" selected="0">
            <x v="2"/>
          </reference>
        </references>
      </pivotArea>
    </format>
    <format dxfId="62237">
      <pivotArea dataOnly="0" labelOnly="1" outline="0" fieldPosition="0">
        <references count="11">
          <reference field="0" count="1" selected="0">
            <x v="1422"/>
          </reference>
          <reference field="5" count="1" selected="0">
            <x v="1519"/>
          </reference>
          <reference field="10" count="1" selected="0">
            <x v="1414"/>
          </reference>
          <reference field="11" count="1" selected="0">
            <x v="1"/>
          </reference>
          <reference field="13" count="1" selected="0">
            <x v="1"/>
          </reference>
          <reference field="14" count="1" selected="0">
            <x v="1"/>
          </reference>
          <reference field="16" count="1" selected="0">
            <x v="1"/>
          </reference>
          <reference field="17" count="1" selected="0">
            <x v="1"/>
          </reference>
          <reference field="18" count="1" selected="0">
            <x v="1515"/>
          </reference>
          <reference field="20" count="1">
            <x v="1853"/>
          </reference>
          <reference field="31" count="1" selected="0">
            <x v="2"/>
          </reference>
        </references>
      </pivotArea>
    </format>
    <format dxfId="62236">
      <pivotArea dataOnly="0" labelOnly="1" outline="0" fieldPosition="0">
        <references count="11">
          <reference field="0" count="1" selected="0">
            <x v="1423"/>
          </reference>
          <reference field="5" count="1" selected="0">
            <x v="1520"/>
          </reference>
          <reference field="10" count="1" selected="0">
            <x v="1415"/>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516"/>
          </reference>
          <reference field="20" count="1">
            <x v="2845"/>
          </reference>
          <reference field="31" count="1" selected="0">
            <x v="2"/>
          </reference>
        </references>
      </pivotArea>
    </format>
    <format dxfId="62235">
      <pivotArea dataOnly="0" labelOnly="1" outline="0" fieldPosition="0">
        <references count="11">
          <reference field="0" count="1" selected="0">
            <x v="1467"/>
          </reference>
          <reference field="5" count="1" selected="0">
            <x v="1582"/>
          </reference>
          <reference field="10" count="1" selected="0">
            <x v="1459"/>
          </reference>
          <reference field="11" count="1" selected="0">
            <x v="3"/>
          </reference>
          <reference field="13" count="1" selected="0">
            <x v="2"/>
          </reference>
          <reference field="14" count="1" selected="0">
            <x v="5"/>
          </reference>
          <reference field="16" count="1" selected="0">
            <x v="1"/>
          </reference>
          <reference field="17" count="1" selected="0">
            <x v="3"/>
          </reference>
          <reference field="18" count="1" selected="0">
            <x v="1578"/>
          </reference>
          <reference field="20" count="1">
            <x v="2300"/>
          </reference>
          <reference field="31" count="1" selected="0">
            <x v="2"/>
          </reference>
        </references>
      </pivotArea>
    </format>
    <format dxfId="62234">
      <pivotArea dataOnly="0" labelOnly="1" outline="0" fieldPosition="0">
        <references count="11">
          <reference field="0" count="1" selected="0">
            <x v="1588"/>
          </reference>
          <reference field="5" count="1" selected="0">
            <x v="1707"/>
          </reference>
          <reference field="10" count="1" selected="0">
            <x v="158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02"/>
          </reference>
          <reference field="20" count="1">
            <x v="132"/>
          </reference>
          <reference field="31" count="1" selected="0">
            <x v="2"/>
          </reference>
        </references>
      </pivotArea>
    </format>
    <format dxfId="62233">
      <pivotArea dataOnly="0" labelOnly="1" outline="0" fieldPosition="0">
        <references count="11">
          <reference field="0" count="1" selected="0">
            <x v="1589"/>
          </reference>
          <reference field="5" count="1" selected="0">
            <x v="1708"/>
          </reference>
          <reference field="10" count="1" selected="0">
            <x v="158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03"/>
          </reference>
          <reference field="20" count="1">
            <x v="134"/>
          </reference>
          <reference field="31" count="1" selected="0">
            <x v="2"/>
          </reference>
        </references>
      </pivotArea>
    </format>
    <format dxfId="62232">
      <pivotArea dataOnly="0" labelOnly="1" outline="0" fieldPosition="0">
        <references count="11">
          <reference field="0" count="1" selected="0">
            <x v="1599"/>
          </reference>
          <reference field="5" count="1" selected="0">
            <x v="1718"/>
          </reference>
          <reference field="10" count="1" selected="0">
            <x v="159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13"/>
          </reference>
          <reference field="20" count="1">
            <x v="1598"/>
          </reference>
          <reference field="31" count="1" selected="0">
            <x v="2"/>
          </reference>
        </references>
      </pivotArea>
    </format>
    <format dxfId="62231">
      <pivotArea dataOnly="0" labelOnly="1" outline="0" fieldPosition="0">
        <references count="11">
          <reference field="0" count="1" selected="0">
            <x v="1600"/>
          </reference>
          <reference field="5" count="1" selected="0">
            <x v="1719"/>
          </reference>
          <reference field="10" count="1" selected="0">
            <x v="159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14"/>
          </reference>
          <reference field="20" count="1">
            <x v="1602"/>
          </reference>
          <reference field="31" count="1" selected="0">
            <x v="2"/>
          </reference>
        </references>
      </pivotArea>
    </format>
    <format dxfId="62230">
      <pivotArea dataOnly="0" labelOnly="1" outline="0" fieldPosition="0">
        <references count="11">
          <reference field="0" count="1" selected="0">
            <x v="1601"/>
          </reference>
          <reference field="5" count="1" selected="0">
            <x v="1720"/>
          </reference>
          <reference field="10" count="1" selected="0">
            <x v="159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15"/>
          </reference>
          <reference field="20" count="1">
            <x v="1051"/>
          </reference>
          <reference field="31" count="1" selected="0">
            <x v="2"/>
          </reference>
        </references>
      </pivotArea>
    </format>
    <format dxfId="62229">
      <pivotArea dataOnly="0" labelOnly="1" outline="0" fieldPosition="0">
        <references count="11">
          <reference field="0" count="1" selected="0">
            <x v="1602"/>
          </reference>
          <reference field="5" count="1" selected="0">
            <x v="1721"/>
          </reference>
          <reference field="10" count="1" selected="0">
            <x v="159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16"/>
          </reference>
          <reference field="20" count="1">
            <x v="2853"/>
          </reference>
          <reference field="31" count="1" selected="0">
            <x v="2"/>
          </reference>
        </references>
      </pivotArea>
    </format>
    <format dxfId="62228">
      <pivotArea dataOnly="0" labelOnly="1" outline="0" fieldPosition="0">
        <references count="11">
          <reference field="0" count="1" selected="0">
            <x v="1603"/>
          </reference>
          <reference field="5" count="1" selected="0">
            <x v="1722"/>
          </reference>
          <reference field="10" count="1" selected="0">
            <x v="1592"/>
          </reference>
          <reference field="11" count="1" selected="0">
            <x v="3"/>
          </reference>
          <reference field="13" count="1" selected="0">
            <x v="2"/>
          </reference>
          <reference field="14" count="1" selected="0">
            <x v="1"/>
          </reference>
          <reference field="16" count="1" selected="0">
            <x v="1"/>
          </reference>
          <reference field="17" count="1" selected="0">
            <x v="1"/>
          </reference>
          <reference field="18" count="1" selected="0">
            <x v="1717"/>
          </reference>
          <reference field="20" count="1">
            <x v="2854"/>
          </reference>
          <reference field="31" count="1" selected="0">
            <x v="2"/>
          </reference>
        </references>
      </pivotArea>
    </format>
    <format dxfId="62227">
      <pivotArea dataOnly="0" labelOnly="1" outline="0" fieldPosition="0">
        <references count="11">
          <reference field="0" count="1" selected="0">
            <x v="1609"/>
          </reference>
          <reference field="5" count="1" selected="0">
            <x v="1728"/>
          </reference>
          <reference field="10" count="1" selected="0">
            <x v="1598"/>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23"/>
          </reference>
          <reference field="20" count="1">
            <x v="2860"/>
          </reference>
          <reference field="31" count="1" selected="0">
            <x v="2"/>
          </reference>
        </references>
      </pivotArea>
    </format>
    <format dxfId="62226">
      <pivotArea dataOnly="0" labelOnly="1" outline="0" fieldPosition="0">
        <references count="11">
          <reference field="0" count="1" selected="0">
            <x v="37"/>
          </reference>
          <reference field="5" count="1" selected="0">
            <x v="1536"/>
          </reference>
          <reference field="10" count="1" selected="0">
            <x v="43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32"/>
          </reference>
          <reference field="20" count="1">
            <x v="1510"/>
          </reference>
          <reference field="31" count="1" selected="0">
            <x v="3"/>
          </reference>
        </references>
      </pivotArea>
    </format>
    <format dxfId="62225">
      <pivotArea dataOnly="0" labelOnly="1" outline="0" fieldPosition="0">
        <references count="11">
          <reference field="0" count="1" selected="0">
            <x v="55"/>
          </reference>
          <reference field="5" count="1" selected="0">
            <x v="1540"/>
          </reference>
          <reference field="10" count="1" selected="0">
            <x v="6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36"/>
          </reference>
          <reference field="20" count="1">
            <x v="286"/>
          </reference>
          <reference field="31" count="1" selected="0">
            <x v="3"/>
          </reference>
        </references>
      </pivotArea>
    </format>
    <format dxfId="62224">
      <pivotArea dataOnly="0" labelOnly="1" outline="0" fieldPosition="0">
        <references count="11">
          <reference field="0" count="1" selected="0">
            <x v="56"/>
          </reference>
          <reference field="5" count="1" selected="0">
            <x v="1541"/>
          </reference>
          <reference field="10" count="1" selected="0">
            <x v="7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37"/>
          </reference>
          <reference field="20" count="1">
            <x v="2360"/>
          </reference>
          <reference field="31" count="1" selected="0">
            <x v="3"/>
          </reference>
        </references>
      </pivotArea>
    </format>
    <format dxfId="62223">
      <pivotArea dataOnly="0" labelOnly="1" outline="0" fieldPosition="0">
        <references count="11">
          <reference field="0" count="1" selected="0">
            <x v="83"/>
          </reference>
          <reference field="5" count="1" selected="0">
            <x v="1669"/>
          </reference>
          <reference field="10" count="1" selected="0">
            <x v="1548"/>
          </reference>
          <reference field="11" count="1" selected="0">
            <x v="5"/>
          </reference>
          <reference field="13" count="1" selected="0">
            <x v="4"/>
          </reference>
          <reference field="14" count="1" selected="0">
            <x v="2"/>
          </reference>
          <reference field="16" count="1" selected="0">
            <x v="0"/>
          </reference>
          <reference field="17" count="1" selected="0">
            <x v="4"/>
          </reference>
          <reference field="18" count="1" selected="0">
            <x v="1666"/>
          </reference>
          <reference field="20" count="1">
            <x v="2686"/>
          </reference>
          <reference field="31" count="1" selected="0">
            <x v="3"/>
          </reference>
        </references>
      </pivotArea>
    </format>
    <format dxfId="62222">
      <pivotArea dataOnly="0" labelOnly="1" outline="0" fieldPosition="0">
        <references count="11">
          <reference field="0" count="1" selected="0">
            <x v="105"/>
          </reference>
          <reference field="5" count="1" selected="0">
            <x v="1550"/>
          </reference>
          <reference field="10" count="1" selected="0">
            <x v="511"/>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546"/>
          </reference>
          <reference field="20" count="1">
            <x v="2693"/>
          </reference>
          <reference field="31" count="1" selected="0">
            <x v="3"/>
          </reference>
        </references>
      </pivotArea>
    </format>
    <format dxfId="62221">
      <pivotArea dataOnly="0" labelOnly="1" outline="0" fieldPosition="0">
        <references count="11">
          <reference field="0" count="1" selected="0">
            <x v="106"/>
          </reference>
          <reference field="5" count="1" selected="0">
            <x v="657"/>
          </reference>
          <reference field="10" count="1" selected="0">
            <x v="641"/>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814"/>
          </reference>
          <reference field="20" count="1">
            <x v="2054"/>
          </reference>
          <reference field="31" count="1" selected="0">
            <x v="3"/>
          </reference>
        </references>
      </pivotArea>
    </format>
    <format dxfId="62220">
      <pivotArea dataOnly="0" labelOnly="1" outline="0" fieldPosition="0">
        <references count="11">
          <reference field="0" count="1" selected="0">
            <x v="107"/>
          </reference>
          <reference field="5" count="1" selected="0">
            <x v="658"/>
          </reference>
          <reference field="10" count="1" selected="0">
            <x v="640"/>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815"/>
          </reference>
          <reference field="20" count="1">
            <x v="245"/>
          </reference>
          <reference field="31" count="1" selected="0">
            <x v="3"/>
          </reference>
        </references>
      </pivotArea>
    </format>
    <format dxfId="62219">
      <pivotArea dataOnly="0" labelOnly="1" outline="0" fieldPosition="0">
        <references count="11">
          <reference field="0" count="1" selected="0">
            <x v="154"/>
          </reference>
          <reference field="5" count="1" selected="0">
            <x v="1557"/>
          </reference>
          <reference field="10" count="1" selected="0">
            <x v="518"/>
          </reference>
          <reference field="11" count="1" selected="0">
            <x v="5"/>
          </reference>
          <reference field="13" count="1" selected="0">
            <x v="4"/>
          </reference>
          <reference field="14" count="1" selected="0">
            <x v="0"/>
          </reference>
          <reference field="16" count="1" selected="0">
            <x v="1"/>
          </reference>
          <reference field="17" count="1" selected="0">
            <x v="3"/>
          </reference>
          <reference field="18" count="1" selected="0">
            <x v="1553"/>
          </reference>
          <reference field="20" count="1">
            <x v="2669"/>
          </reference>
          <reference field="31" count="1" selected="0">
            <x v="3"/>
          </reference>
        </references>
      </pivotArea>
    </format>
    <format dxfId="62218">
      <pivotArea dataOnly="0" labelOnly="1" outline="0" fieldPosition="0">
        <references count="11">
          <reference field="0" count="1" selected="0">
            <x v="190"/>
          </reference>
          <reference field="5" count="1" selected="0">
            <x v="1562"/>
          </reference>
          <reference field="10" count="1" selected="0">
            <x v="47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58"/>
          </reference>
          <reference field="20" count="1">
            <x v="1618"/>
          </reference>
          <reference field="31" count="1" selected="0">
            <x v="3"/>
          </reference>
        </references>
      </pivotArea>
    </format>
    <format dxfId="62217">
      <pivotArea dataOnly="0" labelOnly="1" outline="0" fieldPosition="0">
        <references count="11">
          <reference field="0" count="1" selected="0">
            <x v="240"/>
          </reference>
          <reference field="5" count="1" selected="0">
            <x v="1238"/>
          </reference>
          <reference field="10" count="1" selected="0">
            <x v="104"/>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234"/>
          </reference>
          <reference field="20" count="1">
            <x v="683"/>
          </reference>
          <reference field="31" count="1" selected="0">
            <x v="3"/>
          </reference>
        </references>
      </pivotArea>
    </format>
    <format dxfId="62216">
      <pivotArea dataOnly="0" labelOnly="1" outline="0" fieldPosition="0">
        <references count="11">
          <reference field="0" count="1" selected="0">
            <x v="298"/>
          </reference>
          <reference field="5" count="1" selected="0">
            <x v="1572"/>
          </reference>
          <reference field="10" count="1" selected="0">
            <x v="60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68"/>
          </reference>
          <reference field="20" count="1">
            <x v="1020"/>
          </reference>
          <reference field="31" count="1" selected="0">
            <x v="3"/>
          </reference>
        </references>
      </pivotArea>
    </format>
    <format dxfId="62215">
      <pivotArea dataOnly="0" labelOnly="1" outline="0" fieldPosition="0">
        <references count="11">
          <reference field="0" count="1" selected="0">
            <x v="360"/>
          </reference>
          <reference field="5" count="1" selected="0">
            <x v="1240"/>
          </reference>
          <reference field="10" count="1" selected="0">
            <x v="805"/>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236"/>
          </reference>
          <reference field="20" count="1">
            <x v="2275"/>
          </reference>
          <reference field="31" count="1" selected="0">
            <x v="3"/>
          </reference>
        </references>
      </pivotArea>
    </format>
    <format dxfId="62214">
      <pivotArea dataOnly="0" labelOnly="1" outline="0" fieldPosition="0">
        <references count="11">
          <reference field="0" count="1" selected="0">
            <x v="391"/>
          </reference>
          <reference field="5" count="1" selected="0">
            <x v="150"/>
          </reference>
          <reference field="10" count="1" selected="0">
            <x v="668"/>
          </reference>
          <reference field="11" count="1" selected="0">
            <x v="5"/>
          </reference>
          <reference field="13" count="1" selected="0">
            <x v="4"/>
          </reference>
          <reference field="14" count="1" selected="0">
            <x v="6"/>
          </reference>
          <reference field="16" count="1" selected="0">
            <x v="0"/>
          </reference>
          <reference field="17" count="1" selected="0">
            <x v="8"/>
          </reference>
          <reference field="18" count="1" selected="0">
            <x v="805"/>
          </reference>
          <reference field="20" count="1">
            <x v="182"/>
          </reference>
          <reference field="31" count="1" selected="0">
            <x v="3"/>
          </reference>
        </references>
      </pivotArea>
    </format>
    <format dxfId="62213">
      <pivotArea dataOnly="0" labelOnly="1" outline="0" fieldPosition="0">
        <references count="11">
          <reference field="0" count="1" selected="0">
            <x v="409"/>
          </reference>
          <reference field="5" count="1" selected="0">
            <x v="1573"/>
          </reference>
          <reference field="10" count="1" selected="0">
            <x v="30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69"/>
          </reference>
          <reference field="20" count="1">
            <x v="1346"/>
          </reference>
          <reference field="31" count="1" selected="0">
            <x v="3"/>
          </reference>
        </references>
      </pivotArea>
    </format>
    <format dxfId="62212">
      <pivotArea dataOnly="0" labelOnly="1" outline="0" fieldPosition="0">
        <references count="11">
          <reference field="0" count="1" selected="0">
            <x v="451"/>
          </reference>
          <reference field="5" count="1" selected="0">
            <x v="1701"/>
          </reference>
          <reference field="10" count="1" selected="0">
            <x v="446"/>
          </reference>
          <reference field="11" count="1" selected="0">
            <x v="6"/>
          </reference>
          <reference field="13" count="1" selected="0">
            <x v="5"/>
          </reference>
          <reference field="14" count="1" selected="0">
            <x v="1"/>
          </reference>
          <reference field="16" count="1" selected="0">
            <x v="1"/>
          </reference>
          <reference field="17" count="1" selected="0">
            <x v="1"/>
          </reference>
          <reference field="18" count="1" selected="0">
            <x v="1696"/>
          </reference>
          <reference field="20" count="1">
            <x v="2724"/>
          </reference>
          <reference field="31" count="1" selected="0">
            <x v="3"/>
          </reference>
        </references>
      </pivotArea>
    </format>
    <format dxfId="62211">
      <pivotArea dataOnly="0" labelOnly="1" outline="0" fieldPosition="0">
        <references count="11">
          <reference field="0" count="1" selected="0">
            <x v="484"/>
          </reference>
          <reference field="5" count="1" selected="0">
            <x v="1465"/>
          </reference>
          <reference field="10" count="1" selected="0">
            <x v="722"/>
          </reference>
          <reference field="11" count="1" selected="0">
            <x v="3"/>
          </reference>
          <reference field="13" count="1" selected="0">
            <x v="2"/>
          </reference>
          <reference field="14" count="1" selected="0">
            <x v="2"/>
          </reference>
          <reference field="16" count="1" selected="0">
            <x v="1"/>
          </reference>
          <reference field="17" count="1" selected="0">
            <x v="2"/>
          </reference>
          <reference field="18" count="1" selected="0">
            <x v="1461"/>
          </reference>
          <reference field="20" count="1">
            <x v="2453"/>
          </reference>
          <reference field="31" count="1" selected="0">
            <x v="3"/>
          </reference>
        </references>
      </pivotArea>
    </format>
    <format dxfId="62210">
      <pivotArea dataOnly="0" labelOnly="1" outline="0" fieldPosition="0">
        <references count="11">
          <reference field="0" count="1" selected="0">
            <x v="579"/>
          </reference>
          <reference field="5" count="1" selected="0">
            <x v="1466"/>
          </reference>
          <reference field="10" count="1" selected="0">
            <x v="288"/>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62"/>
          </reference>
          <reference field="20" count="1">
            <x v="2727"/>
          </reference>
          <reference field="31" count="1" selected="0">
            <x v="3"/>
          </reference>
        </references>
      </pivotArea>
    </format>
    <format dxfId="62209">
      <pivotArea dataOnly="0" labelOnly="1" outline="0" fieldPosition="0">
        <references count="11">
          <reference field="0" count="1" selected="0">
            <x v="626"/>
          </reference>
          <reference field="5" count="1" selected="0">
            <x v="1702"/>
          </reference>
          <reference field="10" count="1" selected="0">
            <x v="653"/>
          </reference>
          <reference field="11" count="1" selected="0">
            <x v="5"/>
          </reference>
          <reference field="13" count="1" selected="0">
            <x v="4"/>
          </reference>
          <reference field="14" count="1" selected="0">
            <x v="2"/>
          </reference>
          <reference field="16" count="1" selected="0">
            <x v="0"/>
          </reference>
          <reference field="17" count="1" selected="0">
            <x v="4"/>
          </reference>
          <reference field="18" count="1" selected="0">
            <x v="1697"/>
          </reference>
          <reference field="20" count="1">
            <x v="2731"/>
          </reference>
          <reference field="31" count="1" selected="0">
            <x v="3"/>
          </reference>
        </references>
      </pivotArea>
    </format>
    <format dxfId="62208">
      <pivotArea dataOnly="0" labelOnly="1" outline="0" fieldPosition="0">
        <references count="11">
          <reference field="0" count="1" selected="0">
            <x v="662"/>
          </reference>
          <reference field="5" count="1" selected="0">
            <x v="1574"/>
          </reference>
          <reference field="10" count="1" selected="0">
            <x v="790"/>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570"/>
          </reference>
          <reference field="20" count="1">
            <x v="2732"/>
          </reference>
          <reference field="31" count="1" selected="0">
            <x v="3"/>
          </reference>
        </references>
      </pivotArea>
    </format>
    <format dxfId="62207">
      <pivotArea dataOnly="0" labelOnly="1" outline="0" fieldPosition="0">
        <references count="11">
          <reference field="0" count="1" selected="0">
            <x v="673"/>
          </reference>
          <reference field="5" count="1" selected="0">
            <x v="1575"/>
          </reference>
          <reference field="10" count="1" selected="0">
            <x v="810"/>
          </reference>
          <reference field="11" count="1" selected="0">
            <x v="6"/>
          </reference>
          <reference field="13" count="1" selected="0">
            <x v="5"/>
          </reference>
          <reference field="14" count="1" selected="0">
            <x v="3"/>
          </reference>
          <reference field="16" count="1" selected="0">
            <x v="1"/>
          </reference>
          <reference field="17" count="1" selected="0">
            <x v="3"/>
          </reference>
          <reference field="18" count="1" selected="0">
            <x v="1571"/>
          </reference>
          <reference field="20" count="1">
            <x v="359"/>
          </reference>
          <reference field="31" count="1" selected="0">
            <x v="3"/>
          </reference>
        </references>
      </pivotArea>
    </format>
    <format dxfId="62206">
      <pivotArea dataOnly="0" labelOnly="1" outline="0" fieldPosition="0">
        <references count="11">
          <reference field="0" count="1" selected="0">
            <x v="683"/>
          </reference>
          <reference field="5" count="1" selected="0">
            <x v="1242"/>
          </reference>
          <reference field="10" count="1" selected="0">
            <x v="5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238"/>
          </reference>
          <reference field="20" count="1">
            <x v="809"/>
          </reference>
          <reference field="31" count="1" selected="0">
            <x v="3"/>
          </reference>
        </references>
      </pivotArea>
    </format>
    <format dxfId="62205">
      <pivotArea dataOnly="0" labelOnly="1" outline="0" fieldPosition="0">
        <references count="11">
          <reference field="0" count="1" selected="0">
            <x v="697"/>
          </reference>
          <reference field="5" count="1" selected="0">
            <x v="662"/>
          </reference>
          <reference field="10" count="1" selected="0">
            <x v="82"/>
          </reference>
          <reference field="11" count="1" selected="0">
            <x v="5"/>
          </reference>
          <reference field="13" count="1" selected="0">
            <x v="4"/>
          </reference>
          <reference field="14" count="1" selected="0">
            <x v="9"/>
          </reference>
          <reference field="16" count="1" selected="0">
            <x v="1"/>
          </reference>
          <reference field="17" count="1" selected="0">
            <x v="7"/>
          </reference>
          <reference field="18" count="1" selected="0">
            <x v="816"/>
          </reference>
          <reference field="20" count="1">
            <x v="755"/>
          </reference>
          <reference field="31" count="1" selected="0">
            <x v="3"/>
          </reference>
        </references>
      </pivotArea>
    </format>
    <format dxfId="62204">
      <pivotArea dataOnly="0" labelOnly="1" outline="0" fieldPosition="0">
        <references count="11">
          <reference field="0" count="1" selected="0">
            <x v="710"/>
          </reference>
          <reference field="5" count="1" selected="0">
            <x v="1576"/>
          </reference>
          <reference field="10" count="1" selected="0">
            <x v="10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72"/>
          </reference>
          <reference field="20" count="1">
            <x v="2672"/>
          </reference>
          <reference field="31" count="1" selected="0">
            <x v="3"/>
          </reference>
        </references>
      </pivotArea>
    </format>
    <format dxfId="62203">
      <pivotArea dataOnly="0" labelOnly="1" outline="0" fieldPosition="0">
        <references count="11">
          <reference field="0" count="1" selected="0">
            <x v="740"/>
          </reference>
          <reference field="5" count="1" selected="0">
            <x v="731"/>
          </reference>
          <reference field="10" count="1" selected="0">
            <x v="807"/>
          </reference>
          <reference field="11" count="1" selected="0">
            <x v="1"/>
          </reference>
          <reference field="13" count="1" selected="0">
            <x v="1"/>
          </reference>
          <reference field="14" count="1" selected="0">
            <x v="4"/>
          </reference>
          <reference field="16" count="1" selected="0">
            <x v="0"/>
          </reference>
          <reference field="17" count="1" selected="0">
            <x v="6"/>
          </reference>
          <reference field="18" count="1" selected="0">
            <x v="803"/>
          </reference>
          <reference field="20" count="1">
            <x v="1062"/>
          </reference>
          <reference field="31" count="1" selected="0">
            <x v="3"/>
          </reference>
        </references>
      </pivotArea>
    </format>
    <format dxfId="62202">
      <pivotArea dataOnly="0" labelOnly="1" outline="0" fieldPosition="0">
        <references count="11">
          <reference field="0" count="1" selected="0">
            <x v="759"/>
          </reference>
          <reference field="5" count="1" selected="0">
            <x v="1577"/>
          </reference>
          <reference field="10" count="1" selected="0">
            <x v="618"/>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573"/>
          </reference>
          <reference field="20" count="1">
            <x v="2736"/>
          </reference>
          <reference field="31" count="1" selected="0">
            <x v="3"/>
          </reference>
        </references>
      </pivotArea>
    </format>
    <format dxfId="62201">
      <pivotArea dataOnly="0" labelOnly="1" outline="0" fieldPosition="0">
        <references count="11">
          <reference field="0" count="1" selected="0">
            <x v="779"/>
          </reference>
          <reference field="5" count="1" selected="0">
            <x v="776"/>
          </reference>
          <reference field="10" count="1" selected="0">
            <x v="710"/>
          </reference>
          <reference field="11" count="1" selected="0">
            <x v="0"/>
          </reference>
          <reference field="13" count="1" selected="0">
            <x v="0"/>
          </reference>
          <reference field="14" count="1" selected="0">
            <x v="6"/>
          </reference>
          <reference field="16" count="1" selected="0">
            <x v="0"/>
          </reference>
          <reference field="17" count="1" selected="0">
            <x v="8"/>
          </reference>
          <reference field="18" count="1" selected="0">
            <x v="826"/>
          </reference>
          <reference field="20" count="1">
            <x v="2740"/>
          </reference>
          <reference field="31" count="1" selected="0">
            <x v="3"/>
          </reference>
        </references>
      </pivotArea>
    </format>
    <format dxfId="62200">
      <pivotArea dataOnly="0" labelOnly="1" outline="0" fieldPosition="0">
        <references count="11">
          <reference field="0" count="1" selected="0">
            <x v="800"/>
          </reference>
          <reference field="5" count="1" selected="0">
            <x v="1578"/>
          </reference>
          <reference field="10" count="1" selected="0">
            <x v="482"/>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574"/>
          </reference>
          <reference field="20" count="1">
            <x v="2741"/>
          </reference>
          <reference field="31" count="1" selected="0">
            <x v="3"/>
          </reference>
        </references>
      </pivotArea>
    </format>
    <format dxfId="62199">
      <pivotArea dataOnly="0" labelOnly="1" outline="0" fieldPosition="0">
        <references count="11">
          <reference field="0" count="1" selected="0">
            <x v="843"/>
          </reference>
          <reference field="5" count="1" selected="0">
            <x v="1458"/>
          </reference>
          <reference field="10" count="1" selected="0">
            <x v="840"/>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54"/>
          </reference>
          <reference field="20" count="1">
            <x v="2708"/>
          </reference>
          <reference field="31" count="1" selected="0">
            <x v="3"/>
          </reference>
        </references>
      </pivotArea>
    </format>
    <format dxfId="62198">
      <pivotArea dataOnly="0" labelOnly="1" outline="0" fieldPosition="0">
        <references count="11">
          <reference field="0" count="1" selected="0">
            <x v="844"/>
          </reference>
          <reference field="5" count="1" selected="0">
            <x v="1459"/>
          </reference>
          <reference field="10" count="1" selected="0">
            <x v="841"/>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55"/>
          </reference>
          <reference field="20" count="1">
            <x v="2709"/>
          </reference>
          <reference field="31" count="1" selected="0">
            <x v="3"/>
          </reference>
        </references>
      </pivotArea>
    </format>
    <format dxfId="62197">
      <pivotArea dataOnly="0" labelOnly="1" outline="0" fieldPosition="0">
        <references count="11">
          <reference field="0" count="1" selected="0">
            <x v="848"/>
          </reference>
          <reference field="5" count="1" selected="0">
            <x v="1462"/>
          </reference>
          <reference field="10" count="1" selected="0">
            <x v="1376"/>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58"/>
          </reference>
          <reference field="20" count="1">
            <x v="2718"/>
          </reference>
          <reference field="31" count="1" selected="0">
            <x v="3"/>
          </reference>
        </references>
      </pivotArea>
    </format>
    <format dxfId="62196">
      <pivotArea dataOnly="0" labelOnly="1" outline="0" fieldPosition="0">
        <references count="11">
          <reference field="0" count="1" selected="0">
            <x v="862"/>
          </reference>
          <reference field="5" count="1" selected="0">
            <x v="1467"/>
          </reference>
          <reference field="10" count="1" selected="0">
            <x v="860"/>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63"/>
          </reference>
          <reference field="20" count="1">
            <x v="2742"/>
          </reference>
          <reference field="31" count="1" selected="0">
            <x v="3"/>
          </reference>
        </references>
      </pivotArea>
    </format>
    <format dxfId="62195">
      <pivotArea dataOnly="0" labelOnly="1" outline="0" fieldPosition="0">
        <references count="11">
          <reference field="0" count="1" selected="0">
            <x v="883"/>
          </reference>
          <reference field="5" count="1" selected="0">
            <x v="904"/>
          </reference>
          <reference field="10" count="1" selected="0">
            <x v="880"/>
          </reference>
          <reference field="11" count="1" selected="0">
            <x v="0"/>
          </reference>
          <reference field="13" count="1" selected="0">
            <x v="0"/>
          </reference>
          <reference field="14" count="1" selected="0">
            <x v="9"/>
          </reference>
          <reference field="16" count="1" selected="0">
            <x v="0"/>
          </reference>
          <reference field="17" count="1" selected="0">
            <x v="7"/>
          </reference>
          <reference field="18" count="1" selected="0">
            <x v="900"/>
          </reference>
          <reference field="20" count="1">
            <x v="705"/>
          </reference>
          <reference field="31" count="1" selected="0">
            <x v="3"/>
          </reference>
        </references>
      </pivotArea>
    </format>
    <format dxfId="62194">
      <pivotArea dataOnly="0" labelOnly="1" outline="0" fieldPosition="0">
        <references count="11">
          <reference field="0" count="1" selected="0">
            <x v="906"/>
          </reference>
          <reference field="5" count="1" selected="0">
            <x v="1469"/>
          </reference>
          <reference field="10" count="1" selected="0">
            <x v="902"/>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65"/>
          </reference>
          <reference field="20" count="1">
            <x v="148"/>
          </reference>
          <reference field="31" count="1" selected="0">
            <x v="3"/>
          </reference>
        </references>
      </pivotArea>
    </format>
    <format dxfId="62193">
      <pivotArea dataOnly="0" labelOnly="1" outline="0" fieldPosition="0">
        <references count="11">
          <reference field="0" count="1" selected="0">
            <x v="912"/>
          </reference>
          <reference field="5" count="1" selected="0">
            <x v="1470"/>
          </reference>
          <reference field="10" count="1" selected="0">
            <x v="908"/>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66"/>
          </reference>
          <reference field="20" count="1">
            <x v="1796"/>
          </reference>
          <reference field="31" count="1" selected="0">
            <x v="3"/>
          </reference>
        </references>
      </pivotArea>
    </format>
    <format dxfId="62192">
      <pivotArea dataOnly="0" labelOnly="1" outline="0" fieldPosition="0">
        <references count="11">
          <reference field="0" count="1" selected="0">
            <x v="920"/>
          </reference>
          <reference field="5" count="1" selected="0">
            <x v="941"/>
          </reference>
          <reference field="10" count="1" selected="0">
            <x v="916"/>
          </reference>
          <reference field="11" count="1" selected="0">
            <x v="1"/>
          </reference>
          <reference field="13" count="1" selected="0">
            <x v="1"/>
          </reference>
          <reference field="14" count="1" selected="0">
            <x v="3"/>
          </reference>
          <reference field="16" count="1" selected="0">
            <x v="0"/>
          </reference>
          <reference field="17" count="1" selected="0">
            <x v="6"/>
          </reference>
          <reference field="18" count="1" selected="0">
            <x v="937"/>
          </reference>
          <reference field="20" count="1">
            <x v="923"/>
          </reference>
          <reference field="31" count="1" selected="0">
            <x v="3"/>
          </reference>
        </references>
      </pivotArea>
    </format>
    <format dxfId="62191">
      <pivotArea dataOnly="0" labelOnly="1" outline="0" fieldPosition="0">
        <references count="11">
          <reference field="0" count="1" selected="0">
            <x v="946"/>
          </reference>
          <reference field="5" count="1" selected="0">
            <x v="1563"/>
          </reference>
          <reference field="10" count="1" selected="0">
            <x v="942"/>
          </reference>
          <reference field="11" count="1" selected="0">
            <x v="0"/>
          </reference>
          <reference field="13" count="1" selected="0">
            <x v="0"/>
          </reference>
          <reference field="14" count="1" selected="0">
            <x v="4"/>
          </reference>
          <reference field="16" count="1" selected="0">
            <x v="0"/>
          </reference>
          <reference field="17" count="1" selected="0">
            <x v="6"/>
          </reference>
          <reference field="18" count="1" selected="0">
            <x v="1559"/>
          </reference>
          <reference field="20" count="1">
            <x v="2711"/>
          </reference>
          <reference field="31" count="1" selected="0">
            <x v="3"/>
          </reference>
        </references>
      </pivotArea>
    </format>
    <format dxfId="62190">
      <pivotArea dataOnly="0" labelOnly="1" outline="0" fieldPosition="0">
        <references count="11">
          <reference field="0" count="1" selected="0">
            <x v="949"/>
          </reference>
          <reference field="5" count="1" selected="0">
            <x v="1570"/>
          </reference>
          <reference field="10" count="1" selected="0">
            <x v="946"/>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566"/>
          </reference>
          <reference field="20" count="1">
            <x v="1184"/>
          </reference>
          <reference field="31" count="1" selected="0">
            <x v="3"/>
          </reference>
        </references>
      </pivotArea>
    </format>
    <format dxfId="62189">
      <pivotArea dataOnly="0" labelOnly="1" outline="0" fieldPosition="0">
        <references count="11">
          <reference field="0" count="1" selected="0">
            <x v="958"/>
          </reference>
          <reference field="5" count="1" selected="0">
            <x v="1580"/>
          </reference>
          <reference field="10" count="1" selected="0">
            <x v="95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76"/>
          </reference>
          <reference field="20" count="1">
            <x v="1394"/>
          </reference>
          <reference field="31" count="1" selected="0">
            <x v="3"/>
          </reference>
        </references>
      </pivotArea>
    </format>
    <format dxfId="62188">
      <pivotArea dataOnly="0" labelOnly="1" outline="0" fieldPosition="0">
        <references count="11">
          <reference field="0" count="1" selected="0">
            <x v="974"/>
          </reference>
          <reference field="5" count="1" selected="0">
            <x v="995"/>
          </reference>
          <reference field="10" count="1" selected="0">
            <x v="972"/>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992"/>
          </reference>
          <reference field="20" count="1">
            <x v="2746"/>
          </reference>
          <reference field="31" count="1" selected="0">
            <x v="3"/>
          </reference>
        </references>
      </pivotArea>
    </format>
    <format dxfId="62187">
      <pivotArea dataOnly="0" labelOnly="1" outline="0" fieldPosition="0">
        <references count="11">
          <reference field="0" count="1" selected="0">
            <x v="975"/>
          </reference>
          <reference field="5" count="1" selected="0">
            <x v="996"/>
          </reference>
          <reference field="10" count="1" selected="0">
            <x v="973"/>
          </reference>
          <reference field="11" count="1" selected="0">
            <x v="5"/>
          </reference>
          <reference field="13" count="1" selected="0">
            <x v="4"/>
          </reference>
          <reference field="14" count="1" selected="0">
            <x v="6"/>
          </reference>
          <reference field="16" count="1" selected="0">
            <x v="0"/>
          </reference>
          <reference field="17" count="1" selected="0">
            <x v="8"/>
          </reference>
          <reference field="18" count="1" selected="0">
            <x v="993"/>
          </reference>
          <reference field="20" count="1">
            <x v="2747"/>
          </reference>
          <reference field="31" count="1" selected="0">
            <x v="3"/>
          </reference>
        </references>
      </pivotArea>
    </format>
    <format dxfId="62186">
      <pivotArea dataOnly="0" labelOnly="1" outline="0" fieldPosition="0">
        <references count="11">
          <reference field="0" count="1" selected="0">
            <x v="979"/>
          </reference>
          <reference field="5" count="1" selected="0">
            <x v="1000"/>
          </reference>
          <reference field="10" count="1" selected="0">
            <x v="977"/>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997"/>
          </reference>
          <reference field="20" count="1">
            <x v="2749"/>
          </reference>
          <reference field="31" count="1" selected="0">
            <x v="3"/>
          </reference>
        </references>
      </pivotArea>
    </format>
    <format dxfId="62185">
      <pivotArea dataOnly="0" labelOnly="1" outline="0" fieldPosition="0">
        <references count="11">
          <reference field="0" count="1" selected="0">
            <x v="991"/>
          </reference>
          <reference field="5" count="1" selected="0">
            <x v="1012"/>
          </reference>
          <reference field="10" count="1" selected="0">
            <x v="989"/>
          </reference>
          <reference field="11" count="1" selected="0">
            <x v="3"/>
          </reference>
          <reference field="13" count="1" selected="0">
            <x v="2"/>
          </reference>
          <reference field="14" count="1" selected="0">
            <x v="6"/>
          </reference>
          <reference field="16" count="1" selected="0">
            <x v="1"/>
          </reference>
          <reference field="17" count="1" selected="0">
            <x v="5"/>
          </reference>
          <reference field="18" count="1" selected="0">
            <x v="1009"/>
          </reference>
          <reference field="20" count="1">
            <x v="2752"/>
          </reference>
          <reference field="31" count="1" selected="0">
            <x v="3"/>
          </reference>
        </references>
      </pivotArea>
    </format>
    <format dxfId="62184">
      <pivotArea dataOnly="0" labelOnly="1" outline="0" fieldPosition="0">
        <references count="11">
          <reference field="0" count="1" selected="0">
            <x v="1038"/>
          </reference>
          <reference field="5" count="1" selected="0">
            <x v="1060"/>
          </reference>
          <reference field="10" count="1" selected="0">
            <x v="1036"/>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057"/>
          </reference>
          <reference field="20" count="1">
            <x v="566"/>
          </reference>
          <reference field="31" count="1" selected="0">
            <x v="3"/>
          </reference>
        </references>
      </pivotArea>
    </format>
    <format dxfId="62183">
      <pivotArea dataOnly="0" labelOnly="1" outline="0" fieldPosition="0">
        <references count="11">
          <reference field="0" count="1" selected="0">
            <x v="1039"/>
          </reference>
          <reference field="5" count="1" selected="0">
            <x v="1456"/>
          </reference>
          <reference field="10" count="1" selected="0">
            <x v="1037"/>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52"/>
          </reference>
          <reference field="20" count="1">
            <x v="198"/>
          </reference>
          <reference field="31" count="1" selected="0">
            <x v="3"/>
          </reference>
        </references>
      </pivotArea>
    </format>
    <format dxfId="62182">
      <pivotArea dataOnly="0" labelOnly="1" outline="0" fieldPosition="0">
        <references count="11">
          <reference field="0" count="1" selected="0">
            <x v="1048"/>
          </reference>
          <reference field="5" count="1" selected="0">
            <x v="1070"/>
          </reference>
          <reference field="10" count="1" selected="0">
            <x v="1046"/>
          </reference>
          <reference field="11" count="1" selected="0">
            <x v="5"/>
          </reference>
          <reference field="13" count="1" selected="0">
            <x v="4"/>
          </reference>
          <reference field="14" count="1" selected="0">
            <x v="2"/>
          </reference>
          <reference field="16" count="1" selected="0">
            <x v="0"/>
          </reference>
          <reference field="17" count="1" selected="0">
            <x v="4"/>
          </reference>
          <reference field="18" count="1" selected="0">
            <x v="1067"/>
          </reference>
          <reference field="20" count="1">
            <x v="2712"/>
          </reference>
          <reference field="31" count="1" selected="0">
            <x v="3"/>
          </reference>
        </references>
      </pivotArea>
    </format>
    <format dxfId="62181">
      <pivotArea dataOnly="0" labelOnly="1" outline="0" fieldPosition="0">
        <references count="11">
          <reference field="0" count="1" selected="0">
            <x v="1050"/>
          </reference>
          <reference field="5" count="1" selected="0">
            <x v="1464"/>
          </reference>
          <reference field="10" count="1" selected="0">
            <x v="1048"/>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60"/>
          </reference>
          <reference field="20" count="1">
            <x v="814"/>
          </reference>
          <reference field="31" count="1" selected="0">
            <x v="3"/>
          </reference>
        </references>
      </pivotArea>
    </format>
    <format dxfId="62180">
      <pivotArea dataOnly="0" labelOnly="1" outline="0" fieldPosition="0">
        <references count="11">
          <reference field="0" count="1" selected="0">
            <x v="1052"/>
          </reference>
          <reference field="5" count="1" selected="0">
            <x v="1471"/>
          </reference>
          <reference field="10" count="1" selected="0">
            <x v="1051"/>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67"/>
          </reference>
          <reference field="20" count="1">
            <x v="148"/>
          </reference>
          <reference field="31" count="1" selected="0">
            <x v="3"/>
          </reference>
        </references>
      </pivotArea>
    </format>
    <format dxfId="62179">
      <pivotArea dataOnly="0" labelOnly="1" outline="0" fieldPosition="0">
        <references count="11">
          <reference field="0" count="1" selected="0">
            <x v="1054"/>
          </reference>
          <reference field="5" count="1" selected="0">
            <x v="1472"/>
          </reference>
          <reference field="10" count="1" selected="0">
            <x v="1053"/>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68"/>
          </reference>
          <reference field="20" count="1">
            <x v="2754"/>
          </reference>
          <reference field="31" count="1" selected="0">
            <x v="3"/>
          </reference>
        </references>
      </pivotArea>
    </format>
    <format dxfId="62178">
      <pivotArea dataOnly="0" labelOnly="1" outline="0" fieldPosition="0">
        <references count="11">
          <reference field="0" count="1" selected="0">
            <x v="1058"/>
          </reference>
          <reference field="5" count="1" selected="0">
            <x v="1088"/>
          </reference>
          <reference field="10" count="1" selected="0">
            <x v="1057"/>
          </reference>
          <reference field="11" count="1" selected="0">
            <x v="3"/>
          </reference>
          <reference field="13" count="1" selected="0">
            <x v="2"/>
          </reference>
          <reference field="14" count="1" selected="0">
            <x v="9"/>
          </reference>
          <reference field="16" count="1" selected="0">
            <x v="1"/>
          </reference>
          <reference field="17" count="1" selected="0">
            <x v="7"/>
          </reference>
          <reference field="18" count="1" selected="0">
            <x v="1085"/>
          </reference>
          <reference field="20" count="1">
            <x v="2756"/>
          </reference>
          <reference field="31" count="1" selected="0">
            <x v="3"/>
          </reference>
        </references>
      </pivotArea>
    </format>
    <format dxfId="62177">
      <pivotArea dataOnly="0" labelOnly="1" outline="0" fieldPosition="0">
        <references count="11">
          <reference field="0" count="1" selected="0">
            <x v="1061"/>
          </reference>
          <reference field="5" count="1" selected="0">
            <x v="1476"/>
          </reference>
          <reference field="10" count="1" selected="0">
            <x v="1060"/>
          </reference>
          <reference field="11" count="1" selected="0">
            <x v="3"/>
          </reference>
          <reference field="13" count="1" selected="0">
            <x v="2"/>
          </reference>
          <reference field="14" count="1" selected="0">
            <x v="2"/>
          </reference>
          <reference field="16" count="1" selected="0">
            <x v="1"/>
          </reference>
          <reference field="17" count="1" selected="0">
            <x v="2"/>
          </reference>
          <reference field="18" count="1" selected="0">
            <x v="1472"/>
          </reference>
          <reference field="20" count="1">
            <x v="2290"/>
          </reference>
          <reference field="31" count="1" selected="0">
            <x v="3"/>
          </reference>
        </references>
      </pivotArea>
    </format>
    <format dxfId="62176">
      <pivotArea dataOnly="0" labelOnly="1" outline="0" fieldPosition="0">
        <references count="11">
          <reference field="0" count="1" selected="0">
            <x v="1063"/>
          </reference>
          <reference field="5" count="1" selected="0">
            <x v="1093"/>
          </reference>
          <reference field="10" count="1" selected="0">
            <x v="1062"/>
          </reference>
          <reference field="11" count="1" selected="0">
            <x v="3"/>
          </reference>
          <reference field="13" count="1" selected="0">
            <x v="2"/>
          </reference>
          <reference field="14" count="1" selected="0">
            <x v="11"/>
          </reference>
          <reference field="16" count="1" selected="0">
            <x v="1"/>
          </reference>
          <reference field="17" count="1" selected="0">
            <x v="7"/>
          </reference>
          <reference field="18" count="1" selected="0">
            <x v="1090"/>
          </reference>
          <reference field="20" count="1">
            <x v="2757"/>
          </reference>
          <reference field="31" count="1" selected="0">
            <x v="3"/>
          </reference>
        </references>
      </pivotArea>
    </format>
    <format dxfId="62175">
      <pivotArea dataOnly="0" labelOnly="1" outline="0" fieldPosition="0">
        <references count="11">
          <reference field="0" count="1" selected="0">
            <x v="1082"/>
          </reference>
          <reference field="5" count="1" selected="0">
            <x v="1481"/>
          </reference>
          <reference field="10" count="1" selected="0">
            <x v="1081"/>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77"/>
          </reference>
          <reference field="20" count="1">
            <x v="2758"/>
          </reference>
          <reference field="31" count="1" selected="0">
            <x v="3"/>
          </reference>
        </references>
      </pivotArea>
    </format>
    <format dxfId="62174">
      <pivotArea dataOnly="0" labelOnly="1" outline="0" fieldPosition="0">
        <references count="11">
          <reference field="0" count="1" selected="0">
            <x v="1087"/>
          </reference>
          <reference field="5" count="1" selected="0">
            <x v="1117"/>
          </reference>
          <reference field="10" count="1" selected="0">
            <x v="1086"/>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114"/>
          </reference>
          <reference field="20" count="1">
            <x v="353"/>
          </reference>
          <reference field="31" count="1" selected="0">
            <x v="3"/>
          </reference>
        </references>
      </pivotArea>
    </format>
    <format dxfId="62173">
      <pivotArea dataOnly="0" labelOnly="1" outline="0" fieldPosition="0">
        <references count="11">
          <reference field="0" count="1" selected="0">
            <x v="1094"/>
          </reference>
          <reference field="5" count="1" selected="0">
            <x v="1704"/>
          </reference>
          <reference field="10" count="1" selected="0">
            <x v="1093"/>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699"/>
          </reference>
          <reference field="20" count="1">
            <x v="707"/>
          </reference>
          <reference field="31" count="1" selected="0">
            <x v="3"/>
          </reference>
        </references>
      </pivotArea>
    </format>
    <format dxfId="62172">
      <pivotArea dataOnly="0" labelOnly="1" outline="0" fieldPosition="0">
        <references count="11">
          <reference field="0" count="1" selected="0">
            <x v="1100"/>
          </reference>
          <reference field="5" count="1" selected="0">
            <x v="1130"/>
          </reference>
          <reference field="10" count="1" selected="0">
            <x v="1099"/>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127"/>
          </reference>
          <reference field="20" count="1">
            <x v="2760"/>
          </reference>
          <reference field="31" count="1" selected="0">
            <x v="3"/>
          </reference>
        </references>
      </pivotArea>
    </format>
    <format dxfId="62171">
      <pivotArea dataOnly="0" labelOnly="1" outline="0" fieldPosition="0">
        <references count="11">
          <reference field="0" count="1" selected="0">
            <x v="1109"/>
          </reference>
          <reference field="5" count="1" selected="0">
            <x v="1705"/>
          </reference>
          <reference field="10" count="1" selected="0">
            <x v="1106"/>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700"/>
          </reference>
          <reference field="20" count="1">
            <x v="2763"/>
          </reference>
          <reference field="31" count="1" selected="0">
            <x v="3"/>
          </reference>
        </references>
      </pivotArea>
    </format>
    <format dxfId="62170">
      <pivotArea dataOnly="0" labelOnly="1" outline="0" fieldPosition="0">
        <references count="11">
          <reference field="0" count="1" selected="0">
            <x v="1117"/>
          </reference>
          <reference field="5" count="1" selected="0">
            <x v="1147"/>
          </reference>
          <reference field="10" count="1" selected="0">
            <x v="1114"/>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144"/>
          </reference>
          <reference field="20" count="1">
            <x v="2764"/>
          </reference>
          <reference field="31" count="1" selected="0">
            <x v="3"/>
          </reference>
        </references>
      </pivotArea>
    </format>
    <format dxfId="62169">
      <pivotArea dataOnly="0" labelOnly="1" outline="0" fieldPosition="0">
        <references count="11">
          <reference field="0" count="1" selected="0">
            <x v="1128"/>
          </reference>
          <reference field="5" count="1" selected="0">
            <x v="1158"/>
          </reference>
          <reference field="10" count="1" selected="0">
            <x v="1125"/>
          </reference>
          <reference field="11" count="1" selected="0">
            <x v="0"/>
          </reference>
          <reference field="13" count="1" selected="0">
            <x v="0"/>
          </reference>
          <reference field="14" count="1" selected="0">
            <x v="6"/>
          </reference>
          <reference field="16" count="1" selected="0">
            <x v="0"/>
          </reference>
          <reference field="17" count="1" selected="0">
            <x v="8"/>
          </reference>
          <reference field="18" count="1" selected="0">
            <x v="1155"/>
          </reference>
          <reference field="20" count="1">
            <x v="2721"/>
          </reference>
          <reference field="31" count="1" selected="0">
            <x v="3"/>
          </reference>
        </references>
      </pivotArea>
    </format>
    <format dxfId="62168">
      <pivotArea dataOnly="0" labelOnly="1" outline="0" fieldPosition="0">
        <references count="11">
          <reference field="0" count="1" selected="0">
            <x v="1129"/>
          </reference>
          <reference field="5" count="1" selected="0">
            <x v="1159"/>
          </reference>
          <reference field="10" count="1" selected="0">
            <x v="1126"/>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156"/>
          </reference>
          <reference field="20" count="1">
            <x v="2761"/>
          </reference>
          <reference field="31" count="1" selected="0">
            <x v="3"/>
          </reference>
        </references>
      </pivotArea>
    </format>
    <format dxfId="62167">
      <pivotArea dataOnly="0" labelOnly="1" outline="0" fieldPosition="0">
        <references count="11">
          <reference field="0" count="1" selected="0">
            <x v="1130"/>
          </reference>
          <reference field="5" count="1" selected="0">
            <x v="1160"/>
          </reference>
          <reference field="10" count="1" selected="0">
            <x v="1127"/>
          </reference>
          <reference field="11" count="1" selected="0">
            <x v="0"/>
          </reference>
          <reference field="13" count="1" selected="0">
            <x v="0"/>
          </reference>
          <reference field="14" count="1" selected="0">
            <x v="6"/>
          </reference>
          <reference field="16" count="1" selected="0">
            <x v="1"/>
          </reference>
          <reference field="17" count="1" selected="0">
            <x v="5"/>
          </reference>
          <reference field="18" count="1" selected="0">
            <x v="1157"/>
          </reference>
          <reference field="20" count="1">
            <x v="2542"/>
          </reference>
          <reference field="31" count="1" selected="0">
            <x v="3"/>
          </reference>
        </references>
      </pivotArea>
    </format>
    <format dxfId="62166">
      <pivotArea dataOnly="0" labelOnly="1" outline="0" fieldPosition="0">
        <references count="11">
          <reference field="0" count="1" selected="0">
            <x v="1137"/>
          </reference>
          <reference field="5" count="1" selected="0">
            <x v="1167"/>
          </reference>
          <reference field="10" count="1" selected="0">
            <x v="1131"/>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164"/>
          </reference>
          <reference field="20" count="1">
            <x v="594"/>
          </reference>
          <reference field="31" count="1" selected="0">
            <x v="3"/>
          </reference>
        </references>
      </pivotArea>
    </format>
    <format dxfId="62165">
      <pivotArea dataOnly="0" labelOnly="1" outline="0" fieldPosition="0">
        <references count="11">
          <reference field="0" count="1" selected="0">
            <x v="1141"/>
          </reference>
          <reference field="5" count="1" selected="0">
            <x v="1694"/>
          </reference>
          <reference field="10" count="1" selected="0">
            <x v="1135"/>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690"/>
          </reference>
          <reference field="20" count="1">
            <x v="792"/>
          </reference>
          <reference field="31" count="1" selected="0">
            <x v="3"/>
          </reference>
        </references>
      </pivotArea>
    </format>
    <format dxfId="62164">
      <pivotArea dataOnly="0" labelOnly="1" outline="0" fieldPosition="0">
        <references count="11">
          <reference field="0" count="1" selected="0">
            <x v="1143"/>
          </reference>
          <reference field="5" count="1" selected="0">
            <x v="1461"/>
          </reference>
          <reference field="10" count="1" selected="0">
            <x v="1137"/>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57"/>
          </reference>
          <reference field="20" count="1">
            <x v="2713"/>
          </reference>
          <reference field="31" count="1" selected="0">
            <x v="3"/>
          </reference>
        </references>
      </pivotArea>
    </format>
    <format dxfId="62163">
      <pivotArea dataOnly="0" labelOnly="1" outline="0" fieldPosition="0">
        <references count="11">
          <reference field="0" count="1" selected="0">
            <x v="1152"/>
          </reference>
          <reference field="5" count="1" selected="0">
            <x v="1198"/>
          </reference>
          <reference field="10" count="1" selected="0">
            <x v="1146"/>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194"/>
          </reference>
          <reference field="20" count="1">
            <x v="2768"/>
          </reference>
          <reference field="31" count="1" selected="0">
            <x v="3"/>
          </reference>
        </references>
      </pivotArea>
    </format>
    <format dxfId="62162">
      <pivotArea dataOnly="0" labelOnly="1" outline="0" fieldPosition="0">
        <references count="11">
          <reference field="0" count="1" selected="0">
            <x v="1156"/>
          </reference>
          <reference field="5" count="1" selected="0">
            <x v="1202"/>
          </reference>
          <reference field="10" count="1" selected="0">
            <x v="115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198"/>
          </reference>
          <reference field="20" count="1">
            <x v="2278"/>
          </reference>
          <reference field="31" count="1" selected="0">
            <x v="3"/>
          </reference>
        </references>
      </pivotArea>
    </format>
    <format dxfId="62161">
      <pivotArea dataOnly="0" labelOnly="1" outline="0" fieldPosition="0">
        <references count="11">
          <reference field="0" count="1" selected="0">
            <x v="1170"/>
          </reference>
          <reference field="5" count="1" selected="0">
            <x v="1219"/>
          </reference>
          <reference field="10" count="1" selected="0">
            <x v="1164"/>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215"/>
          </reference>
          <reference field="20" count="1">
            <x v="2357"/>
          </reference>
          <reference field="31" count="1" selected="0">
            <x v="3"/>
          </reference>
        </references>
      </pivotArea>
    </format>
    <format dxfId="62160">
      <pivotArea dataOnly="0" labelOnly="1" outline="0" fieldPosition="0">
        <references count="11">
          <reference field="0" count="1" selected="0">
            <x v="1184"/>
          </reference>
          <reference field="5" count="1" selected="0">
            <x v="1233"/>
          </reference>
          <reference field="10" count="1" selected="0">
            <x v="117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229"/>
          </reference>
          <reference field="20" count="1">
            <x v="2681"/>
          </reference>
          <reference field="31" count="1" selected="0">
            <x v="3"/>
          </reference>
        </references>
      </pivotArea>
    </format>
    <format dxfId="62159">
      <pivotArea dataOnly="0" labelOnly="1" outline="0" fieldPosition="0">
        <references count="11">
          <reference field="0" count="1" selected="0">
            <x v="1195"/>
          </reference>
          <reference field="5" count="1" selected="0">
            <x v="1249"/>
          </reference>
          <reference field="10" count="1" selected="0">
            <x v="118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245"/>
          </reference>
          <reference field="20" count="1">
            <x v="1399"/>
          </reference>
          <reference field="31" count="1" selected="0">
            <x v="3"/>
          </reference>
        </references>
      </pivotArea>
    </format>
    <format dxfId="62158">
      <pivotArea dataOnly="0" labelOnly="1" outline="0" fieldPosition="0">
        <references count="11">
          <reference field="0" count="1" selected="0">
            <x v="1196"/>
          </reference>
          <reference field="5" count="1" selected="0">
            <x v="1250"/>
          </reference>
          <reference field="10" count="1" selected="0">
            <x v="119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246"/>
          </reference>
          <reference field="20" count="1">
            <x v="1059"/>
          </reference>
          <reference field="31" count="1" selected="0">
            <x v="3"/>
          </reference>
        </references>
      </pivotArea>
    </format>
    <format dxfId="62157">
      <pivotArea dataOnly="0" labelOnly="1" outline="0" fieldPosition="0">
        <references count="11">
          <reference field="0" count="1" selected="0">
            <x v="1198"/>
          </reference>
          <reference field="5" count="1" selected="0">
            <x v="1252"/>
          </reference>
          <reference field="10" count="1" selected="0">
            <x v="1192"/>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248"/>
          </reference>
          <reference field="20" count="1">
            <x v="2774"/>
          </reference>
          <reference field="31" count="1" selected="0">
            <x v="3"/>
          </reference>
        </references>
      </pivotArea>
    </format>
    <format dxfId="62156">
      <pivotArea dataOnly="0" labelOnly="1" outline="0" fieldPosition="0">
        <references count="11">
          <reference field="0" count="1" selected="0">
            <x v="1199"/>
          </reference>
          <reference field="5" count="1" selected="0">
            <x v="1253"/>
          </reference>
          <reference field="10" count="1" selected="0">
            <x v="1193"/>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249"/>
          </reference>
          <reference field="20" count="1">
            <x v="985"/>
          </reference>
          <reference field="31" count="1" selected="0">
            <x v="3"/>
          </reference>
        </references>
      </pivotArea>
    </format>
    <format dxfId="62155">
      <pivotArea dataOnly="0" labelOnly="1" outline="0" fieldPosition="0">
        <references count="11">
          <reference field="0" count="1" selected="0">
            <x v="1202"/>
          </reference>
          <reference field="5" count="1" selected="0">
            <x v="1256"/>
          </reference>
          <reference field="10" count="1" selected="0">
            <x v="1196"/>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252"/>
          </reference>
          <reference field="20" count="1">
            <x v="2777"/>
          </reference>
          <reference field="31" count="1" selected="0">
            <x v="3"/>
          </reference>
        </references>
      </pivotArea>
    </format>
    <format dxfId="62154">
      <pivotArea dataOnly="0" labelOnly="1" outline="0" fieldPosition="0">
        <references count="11">
          <reference field="0" count="1" selected="0">
            <x v="1204"/>
          </reference>
          <reference field="5" count="1" selected="0">
            <x v="1258"/>
          </reference>
          <reference field="10" count="1" selected="0">
            <x v="119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254"/>
          </reference>
          <reference field="20" count="1">
            <x v="2781"/>
          </reference>
          <reference field="31" count="1" selected="0">
            <x v="3"/>
          </reference>
        </references>
      </pivotArea>
    </format>
    <format dxfId="62153">
      <pivotArea dataOnly="0" labelOnly="1" outline="0" fieldPosition="0">
        <references count="11">
          <reference field="0" count="1" selected="0">
            <x v="1207"/>
          </reference>
          <reference field="5" count="1" selected="0">
            <x v="1261"/>
          </reference>
          <reference field="10" count="1" selected="0">
            <x v="120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257"/>
          </reference>
          <reference field="20" count="1">
            <x v="2783"/>
          </reference>
          <reference field="31" count="1" selected="0">
            <x v="3"/>
          </reference>
        </references>
      </pivotArea>
    </format>
    <format dxfId="62152">
      <pivotArea dataOnly="0" labelOnly="1" outline="0" fieldPosition="0">
        <references count="11">
          <reference field="0" count="1" selected="0">
            <x v="1208"/>
          </reference>
          <reference field="5" count="1" selected="0">
            <x v="1262"/>
          </reference>
          <reference field="10" count="1" selected="0">
            <x v="1202"/>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258"/>
          </reference>
          <reference field="20" count="1">
            <x v="2048"/>
          </reference>
          <reference field="31" count="1" selected="0">
            <x v="3"/>
          </reference>
        </references>
      </pivotArea>
    </format>
    <format dxfId="62151">
      <pivotArea dataOnly="0" labelOnly="1" outline="0" fieldPosition="0">
        <references count="11">
          <reference field="0" count="1" selected="0">
            <x v="1236"/>
          </reference>
          <reference field="5" count="1" selected="0">
            <x v="1293"/>
          </reference>
          <reference field="10" count="1" selected="0">
            <x v="1229"/>
          </reference>
          <reference field="11" count="1" selected="0">
            <x v="3"/>
          </reference>
          <reference field="13" count="1" selected="0">
            <x v="2"/>
          </reference>
          <reference field="14" count="1" selected="0">
            <x v="9"/>
          </reference>
          <reference field="16" count="1" selected="0">
            <x v="1"/>
          </reference>
          <reference field="17" count="1" selected="0">
            <x v="7"/>
          </reference>
          <reference field="18" count="1" selected="0">
            <x v="1289"/>
          </reference>
          <reference field="20" count="1">
            <x v="2767"/>
          </reference>
          <reference field="31" count="1" selected="0">
            <x v="3"/>
          </reference>
        </references>
      </pivotArea>
    </format>
    <format dxfId="62150">
      <pivotArea dataOnly="0" labelOnly="1" outline="0" fieldPosition="0">
        <references count="11">
          <reference field="0" count="1" selected="0">
            <x v="1237"/>
          </reference>
          <reference field="5" count="1" selected="0">
            <x v="1294"/>
          </reference>
          <reference field="10" count="1" selected="0">
            <x v="1230"/>
          </reference>
          <reference field="11" count="1" selected="0">
            <x v="5"/>
          </reference>
          <reference field="13" count="1" selected="0">
            <x v="4"/>
          </reference>
          <reference field="14" count="1" selected="0">
            <x v="0"/>
          </reference>
          <reference field="16" count="1" selected="0">
            <x v="1"/>
          </reference>
          <reference field="17" count="1" selected="0">
            <x v="3"/>
          </reference>
          <reference field="18" count="1" selected="0">
            <x v="1290"/>
          </reference>
          <reference field="20" count="1">
            <x v="2769"/>
          </reference>
          <reference field="31" count="1" selected="0">
            <x v="3"/>
          </reference>
        </references>
      </pivotArea>
    </format>
    <format dxfId="62149">
      <pivotArea dataOnly="0" labelOnly="1" outline="0" fieldPosition="0">
        <references count="11">
          <reference field="0" count="1" selected="0">
            <x v="1270"/>
          </reference>
          <reference field="5" count="1" selected="0">
            <x v="1327"/>
          </reference>
          <reference field="10" count="1" selected="0">
            <x v="1263"/>
          </reference>
          <reference field="11" count="1" selected="0">
            <x v="3"/>
          </reference>
          <reference field="13" count="1" selected="0">
            <x v="2"/>
          </reference>
          <reference field="14" count="1" selected="0">
            <x v="10"/>
          </reference>
          <reference field="16" count="1" selected="0">
            <x v="1"/>
          </reference>
          <reference field="17" count="1" selected="0">
            <x v="7"/>
          </reference>
          <reference field="18" count="1" selected="0">
            <x v="1323"/>
          </reference>
          <reference field="20" count="1">
            <x v="573"/>
          </reference>
          <reference field="31" count="1" selected="0">
            <x v="3"/>
          </reference>
        </references>
      </pivotArea>
    </format>
    <format dxfId="62148">
      <pivotArea dataOnly="0" labelOnly="1" outline="0" fieldPosition="0">
        <references count="11">
          <reference field="0" count="1" selected="0">
            <x v="1279"/>
          </reference>
          <reference field="5" count="1" selected="0">
            <x v="1331"/>
          </reference>
          <reference field="10" count="1" selected="0">
            <x v="1271"/>
          </reference>
          <reference field="11" count="1" selected="0">
            <x v="5"/>
          </reference>
          <reference field="13" count="1" selected="0">
            <x v="4"/>
          </reference>
          <reference field="14" count="1" selected="0">
            <x v="3"/>
          </reference>
          <reference field="16" count="1" selected="0">
            <x v="1"/>
          </reference>
          <reference field="17" count="1" selected="0">
            <x v="3"/>
          </reference>
          <reference field="18" count="1" selected="0">
            <x v="1327"/>
          </reference>
          <reference field="20" count="1">
            <x v="242"/>
          </reference>
          <reference field="31" count="1" selected="0">
            <x v="3"/>
          </reference>
        </references>
      </pivotArea>
    </format>
    <format dxfId="62147">
      <pivotArea dataOnly="0" labelOnly="1" outline="0" fieldPosition="0">
        <references count="11">
          <reference field="0" count="1" selected="0">
            <x v="1283"/>
          </reference>
          <reference field="5" count="1" selected="0">
            <x v="1335"/>
          </reference>
          <reference field="10" count="1" selected="0">
            <x v="1274"/>
          </reference>
          <reference field="11" count="1" selected="0">
            <x v="3"/>
          </reference>
          <reference field="13" count="1" selected="0">
            <x v="2"/>
          </reference>
          <reference field="14" count="1" selected="0">
            <x v="9"/>
          </reference>
          <reference field="16" count="1" selected="0">
            <x v="1"/>
          </reference>
          <reference field="17" count="1" selected="0">
            <x v="7"/>
          </reference>
          <reference field="18" count="1" selected="0">
            <x v="1331"/>
          </reference>
          <reference field="20" count="1">
            <x v="2056"/>
          </reference>
          <reference field="31" count="1" selected="0">
            <x v="3"/>
          </reference>
        </references>
      </pivotArea>
    </format>
    <format dxfId="62146">
      <pivotArea dataOnly="0" labelOnly="1" outline="0" fieldPosition="0">
        <references count="11">
          <reference field="0" count="1" selected="0">
            <x v="1290"/>
          </reference>
          <reference field="5" count="1" selected="0">
            <x v="1343"/>
          </reference>
          <reference field="10" count="1" selected="0">
            <x v="1282"/>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339"/>
          </reference>
          <reference field="20" count="1">
            <x v="348"/>
          </reference>
          <reference field="31" count="1" selected="0">
            <x v="3"/>
          </reference>
        </references>
      </pivotArea>
    </format>
    <format dxfId="62145">
      <pivotArea dataOnly="0" labelOnly="1" outline="0" fieldPosition="0">
        <references count="11">
          <reference field="0" count="1" selected="0">
            <x v="1291"/>
          </reference>
          <reference field="5" count="1" selected="0">
            <x v="1344"/>
          </reference>
          <reference field="10" count="1" selected="0">
            <x v="1283"/>
          </reference>
          <reference field="11" count="1" selected="0">
            <x v="3"/>
          </reference>
          <reference field="13" count="1" selected="0">
            <x v="2"/>
          </reference>
          <reference field="14" count="1" selected="0">
            <x v="6"/>
          </reference>
          <reference field="16" count="1" selected="0">
            <x v="1"/>
          </reference>
          <reference field="17" count="1" selected="0">
            <x v="5"/>
          </reference>
          <reference field="18" count="1" selected="0">
            <x v="1340"/>
          </reference>
          <reference field="20" count="1">
            <x v="2771"/>
          </reference>
          <reference field="31" count="1" selected="0">
            <x v="3"/>
          </reference>
        </references>
      </pivotArea>
    </format>
    <format dxfId="62144">
      <pivotArea dataOnly="0" labelOnly="1" outline="0" fieldPosition="0">
        <references count="11">
          <reference field="0" count="1" selected="0">
            <x v="1292"/>
          </reference>
          <reference field="5" count="1" selected="0">
            <x v="1345"/>
          </reference>
          <reference field="10" count="1" selected="0">
            <x v="1284"/>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341"/>
          </reference>
          <reference field="20" count="1">
            <x v="2773"/>
          </reference>
          <reference field="31" count="1" selected="0">
            <x v="3"/>
          </reference>
        </references>
      </pivotArea>
    </format>
    <format dxfId="62143">
      <pivotArea dataOnly="0" labelOnly="1" outline="0" fieldPosition="0">
        <references count="11">
          <reference field="0" count="1" selected="0">
            <x v="1293"/>
          </reference>
          <reference field="5" count="1" selected="0">
            <x v="1346"/>
          </reference>
          <reference field="10" count="1" selected="0">
            <x v="1285"/>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342"/>
          </reference>
          <reference field="20" count="1">
            <x v="2671"/>
          </reference>
          <reference field="31" count="1" selected="0">
            <x v="3"/>
          </reference>
        </references>
      </pivotArea>
    </format>
    <format dxfId="62142">
      <pivotArea dataOnly="0" labelOnly="1" outline="0" fieldPosition="0">
        <references count="11">
          <reference field="0" count="1" selected="0">
            <x v="1294"/>
          </reference>
          <reference field="5" count="1" selected="0">
            <x v="1347"/>
          </reference>
          <reference field="10" count="1" selected="0">
            <x v="1286"/>
          </reference>
          <reference field="11" count="1" selected="0">
            <x v="5"/>
          </reference>
          <reference field="13" count="1" selected="0">
            <x v="4"/>
          </reference>
          <reference field="14" count="1" selected="0">
            <x v="6"/>
          </reference>
          <reference field="16" count="1" selected="0">
            <x v="0"/>
          </reference>
          <reference field="17" count="1" selected="0">
            <x v="8"/>
          </reference>
          <reference field="18" count="1" selected="0">
            <x v="1343"/>
          </reference>
          <reference field="20" count="1">
            <x v="1646"/>
          </reference>
          <reference field="31" count="1" selected="0">
            <x v="3"/>
          </reference>
        </references>
      </pivotArea>
    </format>
    <format dxfId="62141">
      <pivotArea dataOnly="0" labelOnly="1" outline="0" fieldPosition="0">
        <references count="11">
          <reference field="0" count="1" selected="0">
            <x v="1295"/>
          </reference>
          <reference field="5" count="1" selected="0">
            <x v="1348"/>
          </reference>
          <reference field="10" count="1" selected="0">
            <x v="1287"/>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344"/>
          </reference>
          <reference field="20" count="1">
            <x v="582"/>
          </reference>
          <reference field="31" count="1" selected="0">
            <x v="3"/>
          </reference>
        </references>
      </pivotArea>
    </format>
    <format dxfId="62140">
      <pivotArea dataOnly="0" labelOnly="1" outline="0" fieldPosition="0">
        <references count="11">
          <reference field="0" count="1" selected="0">
            <x v="1296"/>
          </reference>
          <reference field="5" count="1" selected="0">
            <x v="1349"/>
          </reference>
          <reference field="10" count="1" selected="0">
            <x v="1288"/>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345"/>
          </reference>
          <reference field="20" count="1">
            <x v="2786"/>
          </reference>
          <reference field="31" count="1" selected="0">
            <x v="3"/>
          </reference>
        </references>
      </pivotArea>
    </format>
    <format dxfId="62139">
      <pivotArea dataOnly="0" labelOnly="1" outline="0" fieldPosition="0">
        <references count="11">
          <reference field="0" count="1" selected="0">
            <x v="1301"/>
          </reference>
          <reference field="5" count="1" selected="0">
            <x v="1355"/>
          </reference>
          <reference field="10" count="1" selected="0">
            <x v="1293"/>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351"/>
          </reference>
          <reference field="20" count="1">
            <x v="2702"/>
          </reference>
          <reference field="31" count="1" selected="0">
            <x v="3"/>
          </reference>
        </references>
      </pivotArea>
    </format>
    <format dxfId="62138">
      <pivotArea dataOnly="0" labelOnly="1" outline="0" fieldPosition="0">
        <references count="11">
          <reference field="0" count="1" selected="0">
            <x v="1302"/>
          </reference>
          <reference field="5" count="1" selected="0">
            <x v="1703"/>
          </reference>
          <reference field="10" count="1" selected="0">
            <x v="1294"/>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698"/>
          </reference>
          <reference field="20" count="1">
            <x v="250"/>
          </reference>
          <reference field="31" count="1" selected="0">
            <x v="3"/>
          </reference>
        </references>
      </pivotArea>
    </format>
    <format dxfId="62137">
      <pivotArea dataOnly="0" labelOnly="1" outline="0" fieldPosition="0">
        <references count="11">
          <reference field="0" count="1" selected="0">
            <x v="1313"/>
          </reference>
          <reference field="5" count="1" selected="0">
            <x v="1381"/>
          </reference>
          <reference field="10" count="1" selected="0">
            <x v="1304"/>
          </reference>
          <reference field="11" count="1" selected="0">
            <x v="5"/>
          </reference>
          <reference field="13" count="1" selected="0">
            <x v="4"/>
          </reference>
          <reference field="14" count="1" selected="0">
            <x v="9"/>
          </reference>
          <reference field="16" count="1" selected="0">
            <x v="1"/>
          </reference>
          <reference field="17" count="1" selected="0">
            <x v="7"/>
          </reference>
          <reference field="18" count="1" selected="0">
            <x v="1377"/>
          </reference>
          <reference field="20" count="1">
            <x v="2796"/>
          </reference>
          <reference field="31" count="1" selected="0">
            <x v="3"/>
          </reference>
        </references>
      </pivotArea>
    </format>
    <format dxfId="62136">
      <pivotArea dataOnly="0" labelOnly="1" outline="0" fieldPosition="0">
        <references count="11">
          <reference field="0" count="1" selected="0">
            <x v="1325"/>
          </reference>
          <reference field="5" count="1" selected="0">
            <x v="1393"/>
          </reference>
          <reference field="10" count="1" selected="0">
            <x v="1316"/>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389"/>
          </reference>
          <reference field="20" count="1">
            <x v="378"/>
          </reference>
          <reference field="31" count="1" selected="0">
            <x v="3"/>
          </reference>
        </references>
      </pivotArea>
    </format>
    <format dxfId="62135">
      <pivotArea dataOnly="0" labelOnly="1" outline="0" fieldPosition="0">
        <references count="11">
          <reference field="0" count="1" selected="0">
            <x v="1326"/>
          </reference>
          <reference field="5" count="1" selected="0">
            <x v="1394"/>
          </reference>
          <reference field="10" count="1" selected="0">
            <x v="1317"/>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390"/>
          </reference>
          <reference field="20" count="1">
            <x v="379"/>
          </reference>
          <reference field="31" count="1" selected="0">
            <x v="3"/>
          </reference>
        </references>
      </pivotArea>
    </format>
    <format dxfId="62134">
      <pivotArea dataOnly="0" labelOnly="1" outline="0" fieldPosition="0">
        <references count="11">
          <reference field="0" count="1" selected="0">
            <x v="1328"/>
          </reference>
          <reference field="5" count="1" selected="0">
            <x v="1396"/>
          </reference>
          <reference field="10" count="1" selected="0">
            <x v="1319"/>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392"/>
          </reference>
          <reference field="20" count="1">
            <x v="628"/>
          </reference>
          <reference field="31" count="1" selected="0">
            <x v="3"/>
          </reference>
        </references>
      </pivotArea>
    </format>
    <format dxfId="62133">
      <pivotArea dataOnly="0" labelOnly="1" outline="0" fieldPosition="0">
        <references count="11">
          <reference field="0" count="1" selected="0">
            <x v="1329"/>
          </reference>
          <reference field="5" count="1" selected="0">
            <x v="1397"/>
          </reference>
          <reference field="10" count="1" selected="0">
            <x v="1320"/>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393"/>
          </reference>
          <reference field="20" count="1">
            <x v="2806"/>
          </reference>
          <reference field="31" count="1" selected="0">
            <x v="3"/>
          </reference>
        </references>
      </pivotArea>
    </format>
    <format dxfId="62132">
      <pivotArea dataOnly="0" labelOnly="1" outline="0" fieldPosition="0">
        <references count="11">
          <reference field="0" count="1" selected="0">
            <x v="1339"/>
          </reference>
          <reference field="5" count="1" selected="0">
            <x v="1407"/>
          </reference>
          <reference field="10" count="1" selected="0">
            <x v="133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403"/>
          </reference>
          <reference field="20" count="1">
            <x v="287"/>
          </reference>
          <reference field="31" count="1" selected="0">
            <x v="3"/>
          </reference>
        </references>
      </pivotArea>
    </format>
    <format dxfId="62131">
      <pivotArea dataOnly="0" labelOnly="1" outline="0" fieldPosition="0">
        <references count="11">
          <reference field="0" count="1" selected="0">
            <x v="1348"/>
          </reference>
          <reference field="5" count="1" selected="0">
            <x v="1417"/>
          </reference>
          <reference field="10" count="1" selected="0">
            <x v="1339"/>
          </reference>
          <reference field="11" count="1" selected="0">
            <x v="4"/>
          </reference>
          <reference field="13" count="1" selected="0">
            <x v="3"/>
          </reference>
          <reference field="14" count="1" selected="0">
            <x v="4"/>
          </reference>
          <reference field="16" count="1" selected="0">
            <x v="1"/>
          </reference>
          <reference field="17" count="1" selected="0">
            <x v="3"/>
          </reference>
          <reference field="18" count="1" selected="0">
            <x v="1413"/>
          </reference>
          <reference field="20" count="1">
            <x v="1479"/>
          </reference>
          <reference field="31" count="1" selected="0">
            <x v="3"/>
          </reference>
        </references>
      </pivotArea>
    </format>
    <format dxfId="62130">
      <pivotArea dataOnly="0" labelOnly="1" outline="0" fieldPosition="0">
        <references count="11">
          <reference field="0" count="1" selected="0">
            <x v="1362"/>
          </reference>
          <reference field="5" count="1" selected="0">
            <x v="1436"/>
          </reference>
          <reference field="10" count="1" selected="0">
            <x v="1353"/>
          </reference>
          <reference field="11" count="1" selected="0">
            <x v="5"/>
          </reference>
          <reference field="13" count="1" selected="0">
            <x v="4"/>
          </reference>
          <reference field="14" count="1" selected="0">
            <x v="6"/>
          </reference>
          <reference field="16" count="1" selected="0">
            <x v="0"/>
          </reference>
          <reference field="17" count="1" selected="0">
            <x v="8"/>
          </reference>
          <reference field="18" count="1" selected="0">
            <x v="1432"/>
          </reference>
          <reference field="20" count="1">
            <x v="2793"/>
          </reference>
          <reference field="31" count="1" selected="0">
            <x v="3"/>
          </reference>
        </references>
      </pivotArea>
    </format>
    <format dxfId="62129">
      <pivotArea dataOnly="0" labelOnly="1" outline="0" fieldPosition="0">
        <references count="11">
          <reference field="0" count="1" selected="0">
            <x v="1363"/>
          </reference>
          <reference field="5" count="1" selected="0">
            <x v="1437"/>
          </reference>
          <reference field="10" count="1" selected="0">
            <x v="1354"/>
          </reference>
          <reference field="11" count="1" selected="0">
            <x v="3"/>
          </reference>
          <reference field="13" count="1" selected="0">
            <x v="2"/>
          </reference>
          <reference field="14" count="1" selected="0">
            <x v="6"/>
          </reference>
          <reference field="16" count="1" selected="0">
            <x v="1"/>
          </reference>
          <reference field="17" count="1" selected="0">
            <x v="5"/>
          </reference>
          <reference field="18" count="1" selected="0">
            <x v="1433"/>
          </reference>
          <reference field="20" count="1">
            <x v="451"/>
          </reference>
          <reference field="31" count="1" selected="0">
            <x v="3"/>
          </reference>
        </references>
      </pivotArea>
    </format>
    <format dxfId="62128">
      <pivotArea dataOnly="0" labelOnly="1" outline="0" fieldPosition="0">
        <references count="11">
          <reference field="0" count="1" selected="0">
            <x v="1364"/>
          </reference>
          <reference field="5" count="1" selected="0">
            <x v="1438"/>
          </reference>
          <reference field="10" count="1" selected="0">
            <x v="1355"/>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434"/>
          </reference>
          <reference field="20" count="1">
            <x v="2804"/>
          </reference>
          <reference field="31" count="1" selected="0">
            <x v="3"/>
          </reference>
        </references>
      </pivotArea>
    </format>
    <format dxfId="62127">
      <pivotArea dataOnly="0" labelOnly="1" outline="0" fieldPosition="0">
        <references count="11">
          <reference field="0" count="1" selected="0">
            <x v="1365"/>
          </reference>
          <reference field="5" count="1" selected="0">
            <x v="1439"/>
          </reference>
          <reference field="10" count="1" selected="0">
            <x v="1356"/>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435"/>
          </reference>
          <reference field="20" count="1">
            <x v="2808"/>
          </reference>
          <reference field="31" count="1" selected="0">
            <x v="3"/>
          </reference>
        </references>
      </pivotArea>
    </format>
    <format dxfId="62126">
      <pivotArea dataOnly="0" labelOnly="1" outline="0" fieldPosition="0">
        <references count="11">
          <reference field="0" count="1" selected="0">
            <x v="1370"/>
          </reference>
          <reference field="5" count="1" selected="0">
            <x v="1444"/>
          </reference>
          <reference field="10" count="1" selected="0">
            <x v="1361"/>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440"/>
          </reference>
          <reference field="20" count="1">
            <x v="1737"/>
          </reference>
          <reference field="31" count="1" selected="0">
            <x v="3"/>
          </reference>
        </references>
      </pivotArea>
    </format>
    <format dxfId="62125">
      <pivotArea dataOnly="0" labelOnly="1" outline="0" fieldPosition="0">
        <references count="11">
          <reference field="0" count="1" selected="0">
            <x v="1371"/>
          </reference>
          <reference field="5" count="1" selected="0">
            <x v="1445"/>
          </reference>
          <reference field="10" count="1" selected="0">
            <x v="1362"/>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441"/>
          </reference>
          <reference field="20" count="1">
            <x v="2262"/>
          </reference>
          <reference field="31" count="1" selected="0">
            <x v="3"/>
          </reference>
        </references>
      </pivotArea>
    </format>
    <format dxfId="62124">
      <pivotArea dataOnly="0" labelOnly="1" outline="0" fieldPosition="0">
        <references count="11">
          <reference field="0" count="1" selected="0">
            <x v="1373"/>
          </reference>
          <reference field="5" count="1" selected="0">
            <x v="1447"/>
          </reference>
          <reference field="10" count="1" selected="0">
            <x v="1364"/>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443"/>
          </reference>
          <reference field="20" count="1">
            <x v="171"/>
          </reference>
          <reference field="31" count="1" selected="0">
            <x v="3"/>
          </reference>
        </references>
      </pivotArea>
    </format>
    <format dxfId="62123">
      <pivotArea dataOnly="0" labelOnly="1" outline="0" fieldPosition="0">
        <references count="11">
          <reference field="0" count="1" selected="0">
            <x v="1374"/>
          </reference>
          <reference field="5" count="1" selected="0">
            <x v="1448"/>
          </reference>
          <reference field="10" count="1" selected="0">
            <x v="1365"/>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444"/>
          </reference>
          <reference field="20" count="1">
            <x v="2275"/>
          </reference>
          <reference field="31" count="1" selected="0">
            <x v="3"/>
          </reference>
        </references>
      </pivotArea>
    </format>
    <format dxfId="62122">
      <pivotArea dataOnly="0" labelOnly="1" outline="0" fieldPosition="0">
        <references count="11">
          <reference field="0" count="1" selected="0">
            <x v="1375"/>
          </reference>
          <reference field="5" count="1" selected="0">
            <x v="1449"/>
          </reference>
          <reference field="10" count="1" selected="0">
            <x v="1366"/>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45"/>
          </reference>
          <reference field="20" count="1">
            <x v="1266"/>
          </reference>
          <reference field="31" count="1" selected="0">
            <x v="3"/>
          </reference>
        </references>
      </pivotArea>
    </format>
    <format dxfId="62121">
      <pivotArea dataOnly="0" labelOnly="1" outline="0" fieldPosition="0">
        <references count="11">
          <reference field="0" count="1" selected="0">
            <x v="1376"/>
          </reference>
          <reference field="5" count="1" selected="0">
            <x v="1450"/>
          </reference>
          <reference field="10" count="1" selected="0">
            <x v="136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46"/>
          </reference>
          <reference field="20" count="1">
            <x v="165"/>
          </reference>
          <reference field="31" count="1" selected="0">
            <x v="3"/>
          </reference>
        </references>
      </pivotArea>
    </format>
    <format dxfId="62120">
      <pivotArea dataOnly="0" labelOnly="1" outline="0" fieldPosition="0">
        <references count="11">
          <reference field="0" count="1" selected="0">
            <x v="1377"/>
          </reference>
          <reference field="5" count="1" selected="0">
            <x v="1451"/>
          </reference>
          <reference field="10" count="1" selected="0">
            <x v="1368"/>
          </reference>
          <reference field="11" count="1" selected="0">
            <x v="4"/>
          </reference>
          <reference field="13" count="1" selected="0">
            <x v="3"/>
          </reference>
          <reference field="14" count="1" selected="0">
            <x v="2"/>
          </reference>
          <reference field="16" count="1" selected="0">
            <x v="1"/>
          </reference>
          <reference field="17" count="1" selected="0">
            <x v="2"/>
          </reference>
          <reference field="18" count="1" selected="0">
            <x v="1447"/>
          </reference>
          <reference field="20" count="1">
            <x v="234"/>
          </reference>
          <reference field="31" count="1" selected="0">
            <x v="3"/>
          </reference>
        </references>
      </pivotArea>
    </format>
    <format dxfId="62119">
      <pivotArea dataOnly="0" labelOnly="1" outline="0" fieldPosition="0">
        <references count="11">
          <reference field="0" count="1" selected="0">
            <x v="1378"/>
          </reference>
          <reference field="5" count="1" selected="0">
            <x v="1452"/>
          </reference>
          <reference field="10" count="1" selected="0">
            <x v="1369"/>
          </reference>
          <reference field="11" count="1" selected="0">
            <x v="4"/>
          </reference>
          <reference field="13" count="1" selected="0">
            <x v="3"/>
          </reference>
          <reference field="14" count="1" selected="0">
            <x v="2"/>
          </reference>
          <reference field="16" count="1" selected="0">
            <x v="1"/>
          </reference>
          <reference field="17" count="1" selected="0">
            <x v="2"/>
          </reference>
          <reference field="18" count="1" selected="0">
            <x v="1448"/>
          </reference>
          <reference field="20" count="1">
            <x v="236"/>
          </reference>
          <reference field="31" count="1" selected="0">
            <x v="3"/>
          </reference>
        </references>
      </pivotArea>
    </format>
    <format dxfId="62118">
      <pivotArea dataOnly="0" labelOnly="1" outline="0" fieldPosition="0">
        <references count="11">
          <reference field="0" count="1" selected="0">
            <x v="1379"/>
          </reference>
          <reference field="5" count="1" selected="0">
            <x v="1453"/>
          </reference>
          <reference field="10" count="1" selected="0">
            <x v="1370"/>
          </reference>
          <reference field="11" count="1" selected="0">
            <x v="4"/>
          </reference>
          <reference field="13" count="1" selected="0">
            <x v="3"/>
          </reference>
          <reference field="14" count="1" selected="0">
            <x v="2"/>
          </reference>
          <reference field="16" count="1" selected="0">
            <x v="1"/>
          </reference>
          <reference field="17" count="1" selected="0">
            <x v="2"/>
          </reference>
          <reference field="18" count="1" selected="0">
            <x v="1449"/>
          </reference>
          <reference field="20" count="1">
            <x v="2691"/>
          </reference>
          <reference field="31" count="1" selected="0">
            <x v="3"/>
          </reference>
        </references>
      </pivotArea>
    </format>
    <format dxfId="62117">
      <pivotArea dataOnly="0" labelOnly="1" outline="0" fieldPosition="0">
        <references count="11">
          <reference field="0" count="1" selected="0">
            <x v="1380"/>
          </reference>
          <reference field="5" count="1" selected="0">
            <x v="1454"/>
          </reference>
          <reference field="10" count="1" selected="0">
            <x v="137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50"/>
          </reference>
          <reference field="20" count="1">
            <x v="2697"/>
          </reference>
          <reference field="31" count="1" selected="0">
            <x v="3"/>
          </reference>
        </references>
      </pivotArea>
    </format>
    <format dxfId="62116">
      <pivotArea dataOnly="0" labelOnly="1" outline="0" fieldPosition="0">
        <references count="11">
          <reference field="0" count="1" selected="0">
            <x v="1383"/>
          </reference>
          <reference field="5" count="1" selected="0">
            <x v="1457"/>
          </reference>
          <reference field="10" count="1" selected="0">
            <x v="137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53"/>
          </reference>
          <reference field="20" count="1">
            <x v="2707"/>
          </reference>
          <reference field="31" count="1" selected="0">
            <x v="3"/>
          </reference>
        </references>
      </pivotArea>
    </format>
    <format dxfId="62115">
      <pivotArea dataOnly="0" labelOnly="1" outline="0" fieldPosition="0">
        <references count="11">
          <reference field="0" count="1" selected="0">
            <x v="1385"/>
          </reference>
          <reference field="5" count="1" selected="0">
            <x v="1482"/>
          </reference>
          <reference field="10" count="1" selected="0">
            <x v="137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78"/>
          </reference>
          <reference field="20" count="1">
            <x v="2144"/>
          </reference>
          <reference field="31" count="1" selected="0">
            <x v="3"/>
          </reference>
        </references>
      </pivotArea>
    </format>
    <format dxfId="62114">
      <pivotArea dataOnly="0" labelOnly="1" outline="0" fieldPosition="0">
        <references count="11">
          <reference field="0" count="1" selected="0">
            <x v="1388"/>
          </reference>
          <reference field="5" count="1" selected="0">
            <x v="1485"/>
          </reference>
          <reference field="10" count="1" selected="0">
            <x v="1381"/>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481"/>
          </reference>
          <reference field="20" count="1">
            <x v="2810"/>
          </reference>
          <reference field="31" count="1" selected="0">
            <x v="3"/>
          </reference>
        </references>
      </pivotArea>
    </format>
    <format dxfId="62113">
      <pivotArea dataOnly="0" labelOnly="1" outline="0" fieldPosition="0">
        <references count="11">
          <reference field="0" count="1" selected="0">
            <x v="1393"/>
          </reference>
          <reference field="5" count="1" selected="0">
            <x v="1490"/>
          </reference>
          <reference field="10" count="1" selected="0">
            <x v="138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86"/>
          </reference>
          <reference field="20" count="1">
            <x v="162"/>
          </reference>
          <reference field="31" count="1" selected="0">
            <x v="3"/>
          </reference>
        </references>
      </pivotArea>
    </format>
    <format dxfId="62112">
      <pivotArea dataOnly="0" labelOnly="1" outline="0" fieldPosition="0">
        <references count="11">
          <reference field="0" count="1" selected="0">
            <x v="1394"/>
          </reference>
          <reference field="5" count="1" selected="0">
            <x v="1491"/>
          </reference>
          <reference field="10" count="1" selected="0">
            <x v="1387"/>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487"/>
          </reference>
          <reference field="20" count="1">
            <x v="1321"/>
          </reference>
          <reference field="31" count="1" selected="0">
            <x v="3"/>
          </reference>
        </references>
      </pivotArea>
    </format>
    <format dxfId="62111">
      <pivotArea dataOnly="0" labelOnly="1" outline="0" fieldPosition="0">
        <references count="11">
          <reference field="0" count="1" selected="0">
            <x v="1395"/>
          </reference>
          <reference field="5" count="1" selected="0">
            <x v="1492"/>
          </reference>
          <reference field="10" count="1" selected="0">
            <x v="1388"/>
          </reference>
          <reference field="11" count="1" selected="0">
            <x v="5"/>
          </reference>
          <reference field="13" count="1" selected="0">
            <x v="4"/>
          </reference>
          <reference field="14" count="1" selected="0">
            <x v="9"/>
          </reference>
          <reference field="16" count="1" selected="0">
            <x v="1"/>
          </reference>
          <reference field="17" count="1" selected="0">
            <x v="7"/>
          </reference>
          <reference field="18" count="1" selected="0">
            <x v="1488"/>
          </reference>
          <reference field="20" count="1">
            <x v="2819"/>
          </reference>
          <reference field="31" count="1" selected="0">
            <x v="3"/>
          </reference>
        </references>
      </pivotArea>
    </format>
    <format dxfId="62110">
      <pivotArea dataOnly="0" labelOnly="1" outline="0" fieldPosition="0">
        <references count="11">
          <reference field="0" count="1" selected="0">
            <x v="1396"/>
          </reference>
          <reference field="5" count="1" selected="0">
            <x v="1493"/>
          </reference>
          <reference field="10" count="1" selected="0">
            <x v="138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89"/>
          </reference>
          <reference field="20" count="1">
            <x v="2821"/>
          </reference>
          <reference field="31" count="1" selected="0">
            <x v="3"/>
          </reference>
        </references>
      </pivotArea>
    </format>
    <format dxfId="62109">
      <pivotArea dataOnly="0" labelOnly="1" outline="0" fieldPosition="0">
        <references count="11">
          <reference field="0" count="1" selected="0">
            <x v="1398"/>
          </reference>
          <reference field="5" count="1" selected="0">
            <x v="1495"/>
          </reference>
          <reference field="10" count="1" selected="0">
            <x v="139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91"/>
          </reference>
          <reference field="20" count="1">
            <x v="750"/>
          </reference>
          <reference field="31" count="1" selected="0">
            <x v="3"/>
          </reference>
        </references>
      </pivotArea>
    </format>
    <format dxfId="62108">
      <pivotArea dataOnly="0" labelOnly="1" outline="0" fieldPosition="0">
        <references count="11">
          <reference field="0" count="1" selected="0">
            <x v="1401"/>
          </reference>
          <reference field="5" count="1" selected="0">
            <x v="1498"/>
          </reference>
          <reference field="10" count="1" selected="0">
            <x v="139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94"/>
          </reference>
          <reference field="20" count="1">
            <x v="175"/>
          </reference>
          <reference field="31" count="1" selected="0">
            <x v="3"/>
          </reference>
        </references>
      </pivotArea>
    </format>
    <format dxfId="62107">
      <pivotArea dataOnly="0" labelOnly="1" outline="0" fieldPosition="0">
        <references count="11">
          <reference field="0" count="1" selected="0">
            <x v="1402"/>
          </reference>
          <reference field="5" count="1" selected="0">
            <x v="1499"/>
          </reference>
          <reference field="10" count="1" selected="0">
            <x v="139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95"/>
          </reference>
          <reference field="20" count="1">
            <x v="2459"/>
          </reference>
          <reference field="31" count="1" selected="0">
            <x v="3"/>
          </reference>
        </references>
      </pivotArea>
    </format>
    <format dxfId="62106">
      <pivotArea dataOnly="0" labelOnly="1" outline="0" fieldPosition="0">
        <references count="11">
          <reference field="0" count="1" selected="0">
            <x v="1403"/>
          </reference>
          <reference field="5" count="1" selected="0">
            <x v="1500"/>
          </reference>
          <reference field="10" count="1" selected="0">
            <x v="1396"/>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496"/>
          </reference>
          <reference field="20" count="1">
            <x v="2826"/>
          </reference>
          <reference field="31" count="1" selected="0">
            <x v="3"/>
          </reference>
        </references>
      </pivotArea>
    </format>
    <format dxfId="62105">
      <pivotArea dataOnly="0" labelOnly="1" outline="0" fieldPosition="0">
        <references count="11">
          <reference field="0" count="1" selected="0">
            <x v="1404"/>
          </reference>
          <reference field="5" count="1" selected="0">
            <x v="1501"/>
          </reference>
          <reference field="10" count="1" selected="0">
            <x v="139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97"/>
          </reference>
          <reference field="20" count="1">
            <x v="182"/>
          </reference>
          <reference field="31" count="1" selected="0">
            <x v="3"/>
          </reference>
        </references>
      </pivotArea>
    </format>
    <format dxfId="62104">
      <pivotArea dataOnly="0" labelOnly="1" outline="0" fieldPosition="0">
        <references count="11">
          <reference field="0" count="1" selected="0">
            <x v="1405"/>
          </reference>
          <reference field="5" count="1" selected="0">
            <x v="1502"/>
          </reference>
          <reference field="10" count="1" selected="0">
            <x v="1398"/>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498"/>
          </reference>
          <reference field="20" count="1">
            <x v="2829"/>
          </reference>
          <reference field="31" count="1" selected="0">
            <x v="3"/>
          </reference>
        </references>
      </pivotArea>
    </format>
    <format dxfId="62103">
      <pivotArea dataOnly="0" labelOnly="1" outline="0" fieldPosition="0">
        <references count="11">
          <reference field="0" count="1" selected="0">
            <x v="1407"/>
          </reference>
          <reference field="5" count="1" selected="0">
            <x v="1504"/>
          </reference>
          <reference field="10" count="1" selected="0">
            <x v="1399"/>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500"/>
          </reference>
          <reference field="20" count="1">
            <x v="2832"/>
          </reference>
          <reference field="31" count="1" selected="0">
            <x v="3"/>
          </reference>
        </references>
      </pivotArea>
    </format>
    <format dxfId="62102">
      <pivotArea dataOnly="0" labelOnly="1" outline="0" fieldPosition="0">
        <references count="11">
          <reference field="0" count="1" selected="0">
            <x v="1408"/>
          </reference>
          <reference field="5" count="1" selected="0">
            <x v="1505"/>
          </reference>
          <reference field="10" count="1" selected="0">
            <x v="140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01"/>
          </reference>
          <reference field="20" count="1">
            <x v="1869"/>
          </reference>
          <reference field="31" count="1" selected="0">
            <x v="3"/>
          </reference>
        </references>
      </pivotArea>
    </format>
    <format dxfId="62101">
      <pivotArea dataOnly="0" labelOnly="1" outline="0" fieldPosition="0">
        <references count="11">
          <reference field="0" count="1" selected="0">
            <x v="1411"/>
          </reference>
          <reference field="5" count="1" selected="0">
            <x v="1508"/>
          </reference>
          <reference field="10" count="1" selected="0">
            <x v="140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04"/>
          </reference>
          <reference field="20" count="1">
            <x v="2834"/>
          </reference>
          <reference field="31" count="1" selected="0">
            <x v="3"/>
          </reference>
        </references>
      </pivotArea>
    </format>
    <format dxfId="62100">
      <pivotArea dataOnly="0" labelOnly="1" outline="0" fieldPosition="0">
        <references count="11">
          <reference field="0" count="1" selected="0">
            <x v="1412"/>
          </reference>
          <reference field="5" count="1" selected="0">
            <x v="1509"/>
          </reference>
          <reference field="10" count="1" selected="0">
            <x v="140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05"/>
          </reference>
          <reference field="20" count="1">
            <x v="2835"/>
          </reference>
          <reference field="31" count="1" selected="0">
            <x v="3"/>
          </reference>
        </references>
      </pivotArea>
    </format>
    <format dxfId="62099">
      <pivotArea dataOnly="0" labelOnly="1" outline="0" fieldPosition="0">
        <references count="11">
          <reference field="0" count="1" selected="0">
            <x v="1413"/>
          </reference>
          <reference field="5" count="1" selected="0">
            <x v="1510"/>
          </reference>
          <reference field="10" count="1" selected="0">
            <x v="1405"/>
          </reference>
          <reference field="11" count="1" selected="0">
            <x v="5"/>
          </reference>
          <reference field="13" count="1" selected="0">
            <x v="4"/>
          </reference>
          <reference field="14" count="1" selected="0">
            <x v="9"/>
          </reference>
          <reference field="16" count="1" selected="0">
            <x v="1"/>
          </reference>
          <reference field="17" count="1" selected="0">
            <x v="7"/>
          </reference>
          <reference field="18" count="1" selected="0">
            <x v="1506"/>
          </reference>
          <reference field="20" count="1">
            <x v="2836"/>
          </reference>
          <reference field="31" count="1" selected="0">
            <x v="3"/>
          </reference>
        </references>
      </pivotArea>
    </format>
    <format dxfId="62098">
      <pivotArea dataOnly="0" labelOnly="1" outline="0" fieldPosition="0">
        <references count="11">
          <reference field="0" count="1" selected="0">
            <x v="1414"/>
          </reference>
          <reference field="5" count="1" selected="0">
            <x v="1511"/>
          </reference>
          <reference field="10" count="1" selected="0">
            <x v="140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07"/>
          </reference>
          <reference field="20" count="1">
            <x v="1895"/>
          </reference>
          <reference field="31" count="1" selected="0">
            <x v="3"/>
          </reference>
        </references>
      </pivotArea>
    </format>
    <format dxfId="62097">
      <pivotArea dataOnly="0" labelOnly="1" outline="0" fieldPosition="0">
        <references count="11">
          <reference field="0" count="1" selected="0">
            <x v="1415"/>
          </reference>
          <reference field="5" count="1" selected="0">
            <x v="1512"/>
          </reference>
          <reference field="10" count="1" selected="0">
            <x v="140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08"/>
          </reference>
          <reference field="20" count="1">
            <x v="2569"/>
          </reference>
          <reference field="31" count="1" selected="0">
            <x v="3"/>
          </reference>
        </references>
      </pivotArea>
    </format>
    <format dxfId="62096">
      <pivotArea dataOnly="0" labelOnly="1" outline="0" fieldPosition="0">
        <references count="11">
          <reference field="0" count="1" selected="0">
            <x v="1416"/>
          </reference>
          <reference field="5" count="1" selected="0">
            <x v="1513"/>
          </reference>
          <reference field="10" count="1" selected="0">
            <x v="140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09"/>
          </reference>
          <reference field="20" count="1">
            <x v="2494"/>
          </reference>
          <reference field="31" count="1" selected="0">
            <x v="3"/>
          </reference>
        </references>
      </pivotArea>
    </format>
    <format dxfId="62095">
      <pivotArea dataOnly="0" labelOnly="1" outline="0" fieldPosition="0">
        <references count="11">
          <reference field="0" count="1" selected="0">
            <x v="1418"/>
          </reference>
          <reference field="5" count="1" selected="0">
            <x v="1515"/>
          </reference>
          <reference field="10" count="1" selected="0">
            <x v="1410"/>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511"/>
          </reference>
          <reference field="20" count="1">
            <x v="2839"/>
          </reference>
          <reference field="31" count="1" selected="0">
            <x v="3"/>
          </reference>
        </references>
      </pivotArea>
    </format>
    <format dxfId="62094">
      <pivotArea dataOnly="0" labelOnly="1" outline="0" fieldPosition="0">
        <references count="11">
          <reference field="0" count="1" selected="0">
            <x v="1419"/>
          </reference>
          <reference field="5" count="1" selected="0">
            <x v="1516"/>
          </reference>
          <reference field="10" count="1" selected="0">
            <x v="141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12"/>
          </reference>
          <reference field="20" count="1">
            <x v="205"/>
          </reference>
          <reference field="31" count="1" selected="0">
            <x v="3"/>
          </reference>
        </references>
      </pivotArea>
    </format>
    <format dxfId="62093">
      <pivotArea dataOnly="0" labelOnly="1" outline="0" fieldPosition="0">
        <references count="11">
          <reference field="0" count="1" selected="0">
            <x v="1420"/>
          </reference>
          <reference field="5" count="1" selected="0">
            <x v="1517"/>
          </reference>
          <reference field="10" count="1" selected="0">
            <x v="1412"/>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513"/>
          </reference>
          <reference field="20" count="1">
            <x v="1105"/>
          </reference>
          <reference field="31" count="1" selected="0">
            <x v="3"/>
          </reference>
        </references>
      </pivotArea>
    </format>
    <format dxfId="62092">
      <pivotArea dataOnly="0" labelOnly="1" outline="0" fieldPosition="0">
        <references count="11">
          <reference field="0" count="1" selected="0">
            <x v="1421"/>
          </reference>
          <reference field="5" count="1" selected="0">
            <x v="1518"/>
          </reference>
          <reference field="10" count="1" selected="0">
            <x v="141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14"/>
          </reference>
          <reference field="20" count="1">
            <x v="2840"/>
          </reference>
          <reference field="31" count="1" selected="0">
            <x v="3"/>
          </reference>
        </references>
      </pivotArea>
    </format>
    <format dxfId="62091">
      <pivotArea dataOnly="0" labelOnly="1" outline="0" fieldPosition="0">
        <references count="11">
          <reference field="0" count="1" selected="0">
            <x v="1424"/>
          </reference>
          <reference field="5" count="1" selected="0">
            <x v="1521"/>
          </reference>
          <reference field="10" count="1" selected="0">
            <x v="141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17"/>
          </reference>
          <reference field="20" count="1">
            <x v="220"/>
          </reference>
          <reference field="31" count="1" selected="0">
            <x v="3"/>
          </reference>
        </references>
      </pivotArea>
    </format>
    <format dxfId="62090">
      <pivotArea dataOnly="0" labelOnly="1" outline="0" fieldPosition="0">
        <references count="11">
          <reference field="0" count="1" selected="0">
            <x v="1425"/>
          </reference>
          <reference field="5" count="1" selected="0">
            <x v="1522"/>
          </reference>
          <reference field="10" count="1" selected="0">
            <x v="141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18"/>
          </reference>
          <reference field="20" count="1">
            <x v="2847"/>
          </reference>
          <reference field="31" count="1" selected="0">
            <x v="3"/>
          </reference>
        </references>
      </pivotArea>
    </format>
    <format dxfId="62089">
      <pivotArea dataOnly="0" labelOnly="1" outline="0" fieldPosition="0">
        <references count="11">
          <reference field="0" count="1" selected="0">
            <x v="1426"/>
          </reference>
          <reference field="5" count="1" selected="0">
            <x v="1523"/>
          </reference>
          <reference field="10" count="1" selected="0">
            <x v="141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19"/>
          </reference>
          <reference field="20" count="1">
            <x v="1398"/>
          </reference>
          <reference field="31" count="1" selected="0">
            <x v="3"/>
          </reference>
        </references>
      </pivotArea>
    </format>
    <format dxfId="62088">
      <pivotArea dataOnly="0" labelOnly="1" outline="0" fieldPosition="0">
        <references count="11">
          <reference field="0" count="1" selected="0">
            <x v="1428"/>
          </reference>
          <reference field="5" count="1" selected="0">
            <x v="1525"/>
          </reference>
          <reference field="10" count="1" selected="0">
            <x v="142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21"/>
          </reference>
          <reference field="20" count="1">
            <x v="2221"/>
          </reference>
          <reference field="31" count="1" selected="0">
            <x v="3"/>
          </reference>
        </references>
      </pivotArea>
    </format>
    <format dxfId="62087">
      <pivotArea dataOnly="0" labelOnly="1" outline="0" fieldPosition="0">
        <references count="11">
          <reference field="0" count="1" selected="0">
            <x v="1433"/>
          </reference>
          <reference field="5" count="1" selected="0">
            <x v="1530"/>
          </reference>
          <reference field="10" count="1" selected="0">
            <x v="142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26"/>
          </reference>
          <reference field="20" count="1">
            <x v="2675"/>
          </reference>
          <reference field="31" count="1" selected="0">
            <x v="3"/>
          </reference>
        </references>
      </pivotArea>
    </format>
    <format dxfId="62086">
      <pivotArea dataOnly="0" labelOnly="1" outline="0" fieldPosition="0">
        <references count="11">
          <reference field="0" count="1" selected="0">
            <x v="1434"/>
          </reference>
          <reference field="5" count="1" selected="0">
            <x v="1531"/>
          </reference>
          <reference field="10" count="1" selected="0">
            <x v="1426"/>
          </reference>
          <reference field="11" count="1" selected="0">
            <x v="6"/>
          </reference>
          <reference field="13" count="1" selected="0">
            <x v="5"/>
          </reference>
          <reference field="14" count="1" selected="0">
            <x v="4"/>
          </reference>
          <reference field="16" count="1" selected="0">
            <x v="1"/>
          </reference>
          <reference field="17" count="1" selected="0">
            <x v="3"/>
          </reference>
          <reference field="18" count="1" selected="0">
            <x v="1527"/>
          </reference>
          <reference field="20" count="1">
            <x v="2677"/>
          </reference>
          <reference field="31" count="1" selected="0">
            <x v="3"/>
          </reference>
        </references>
      </pivotArea>
    </format>
    <format dxfId="62085">
      <pivotArea dataOnly="0" labelOnly="1" outline="0" fieldPosition="0">
        <references count="11">
          <reference field="0" count="1" selected="0">
            <x v="1436"/>
          </reference>
          <reference field="5" count="1" selected="0">
            <x v="1533"/>
          </reference>
          <reference field="10" count="1" selected="0">
            <x v="142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29"/>
          </reference>
          <reference field="20" count="1">
            <x v="2680"/>
          </reference>
          <reference field="31" count="1" selected="0">
            <x v="3"/>
          </reference>
        </references>
      </pivotArea>
    </format>
    <format dxfId="62084">
      <pivotArea dataOnly="0" labelOnly="1" outline="0" fieldPosition="0">
        <references count="11">
          <reference field="0" count="1" selected="0">
            <x v="1438"/>
          </reference>
          <reference field="5" count="1" selected="0">
            <x v="1535"/>
          </reference>
          <reference field="10" count="1" selected="0">
            <x v="1430"/>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531"/>
          </reference>
          <reference field="20" count="1">
            <x v="558"/>
          </reference>
          <reference field="31" count="1" selected="0">
            <x v="3"/>
          </reference>
        </references>
      </pivotArea>
    </format>
    <format dxfId="62083">
      <pivotArea dataOnly="0" labelOnly="1" outline="0" fieldPosition="0">
        <references count="11">
          <reference field="0" count="1" selected="0">
            <x v="1439"/>
          </reference>
          <reference field="5" count="1" selected="0">
            <x v="1537"/>
          </reference>
          <reference field="10" count="1" selected="0">
            <x v="143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33"/>
          </reference>
          <reference field="20" count="1">
            <x v="2684"/>
          </reference>
          <reference field="31" count="1" selected="0">
            <x v="3"/>
          </reference>
        </references>
      </pivotArea>
    </format>
    <format dxfId="62082">
      <pivotArea dataOnly="0" labelOnly="1" outline="0" fieldPosition="0">
        <references count="11">
          <reference field="0" count="1" selected="0">
            <x v="1440"/>
          </reference>
          <reference field="5" count="1" selected="0">
            <x v="1538"/>
          </reference>
          <reference field="10" count="1" selected="0">
            <x v="143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34"/>
          </reference>
          <reference field="20" count="1">
            <x v="684"/>
          </reference>
          <reference field="31" count="1" selected="0">
            <x v="3"/>
          </reference>
        </references>
      </pivotArea>
    </format>
    <format dxfId="62081">
      <pivotArea dataOnly="0" labelOnly="1" outline="0" fieldPosition="0">
        <references count="11">
          <reference field="0" count="1" selected="0">
            <x v="1441"/>
          </reference>
          <reference field="5" count="1" selected="0">
            <x v="1539"/>
          </reference>
          <reference field="10" count="1" selected="0">
            <x v="143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35"/>
          </reference>
          <reference field="20" count="1">
            <x v="272"/>
          </reference>
          <reference field="31" count="1" selected="0">
            <x v="3"/>
          </reference>
        </references>
      </pivotArea>
    </format>
    <format dxfId="62080">
      <pivotArea dataOnly="0" labelOnly="1" outline="0" fieldPosition="0">
        <references count="11">
          <reference field="0" count="1" selected="0">
            <x v="1443"/>
          </reference>
          <reference field="5" count="1" selected="0">
            <x v="1543"/>
          </reference>
          <reference field="10" count="1" selected="0">
            <x v="1435"/>
          </reference>
          <reference field="11" count="1" selected="0">
            <x v="0"/>
          </reference>
          <reference field="13" count="1" selected="0">
            <x v="0"/>
          </reference>
          <reference field="14" count="1" selected="0">
            <x v="4"/>
          </reference>
          <reference field="16" count="1" selected="0">
            <x v="0"/>
          </reference>
          <reference field="17" count="1" selected="0">
            <x v="6"/>
          </reference>
          <reference field="18" count="1" selected="0">
            <x v="1539"/>
          </reference>
          <reference field="20" count="1">
            <x v="1565"/>
          </reference>
          <reference field="31" count="1" selected="0">
            <x v="3"/>
          </reference>
        </references>
      </pivotArea>
    </format>
    <format dxfId="62079">
      <pivotArea dataOnly="0" labelOnly="1" outline="0" fieldPosition="0">
        <references count="11">
          <reference field="0" count="1" selected="0">
            <x v="1444"/>
          </reference>
          <reference field="5" count="1" selected="0">
            <x v="1544"/>
          </reference>
          <reference field="10" count="1" selected="0">
            <x v="143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40"/>
          </reference>
          <reference field="20" count="1">
            <x v="558"/>
          </reference>
          <reference field="31" count="1" selected="0">
            <x v="3"/>
          </reference>
        </references>
      </pivotArea>
    </format>
    <format dxfId="62078">
      <pivotArea dataOnly="0" labelOnly="1" outline="0" fieldPosition="0">
        <references count="11">
          <reference field="0" count="1" selected="0">
            <x v="1445"/>
          </reference>
          <reference field="5" count="1" selected="0">
            <x v="1545"/>
          </reference>
          <reference field="10" count="1" selected="0">
            <x v="1437"/>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541"/>
          </reference>
          <reference field="20" count="1">
            <x v="2688"/>
          </reference>
          <reference field="31" count="1" selected="0">
            <x v="3"/>
          </reference>
        </references>
      </pivotArea>
    </format>
    <format dxfId="62077">
      <pivotArea dataOnly="0" labelOnly="1" outline="0" fieldPosition="0">
        <references count="11">
          <reference field="0" count="1" selected="0">
            <x v="1446"/>
          </reference>
          <reference field="5" count="1" selected="0">
            <x v="1546"/>
          </reference>
          <reference field="10" count="1" selected="0">
            <x v="143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42"/>
          </reference>
          <reference field="20" count="1">
            <x v="2689"/>
          </reference>
          <reference field="31" count="1" selected="0">
            <x v="3"/>
          </reference>
        </references>
      </pivotArea>
    </format>
    <format dxfId="62076">
      <pivotArea dataOnly="0" labelOnly="1" outline="0" fieldPosition="0">
        <references count="11">
          <reference field="0" count="1" selected="0">
            <x v="1447"/>
          </reference>
          <reference field="5" count="1" selected="0">
            <x v="1547"/>
          </reference>
          <reference field="10" count="1" selected="0">
            <x v="1439"/>
          </reference>
          <reference field="11" count="1" selected="0">
            <x v="6"/>
          </reference>
          <reference field="13" count="1" selected="0">
            <x v="5"/>
          </reference>
          <reference field="14" count="1" selected="0">
            <x v="4"/>
          </reference>
          <reference field="16" count="1" selected="0">
            <x v="1"/>
          </reference>
          <reference field="17" count="1" selected="0">
            <x v="3"/>
          </reference>
          <reference field="18" count="1" selected="0">
            <x v="1543"/>
          </reference>
          <reference field="20" count="1">
            <x v="2690"/>
          </reference>
          <reference field="31" count="1" selected="0">
            <x v="3"/>
          </reference>
        </references>
      </pivotArea>
    </format>
    <format dxfId="62075">
      <pivotArea dataOnly="0" labelOnly="1" outline="0" fieldPosition="0">
        <references count="11">
          <reference field="0" count="1" selected="0">
            <x v="1449"/>
          </reference>
          <reference field="5" count="1" selected="0">
            <x v="1549"/>
          </reference>
          <reference field="10" count="1" selected="0">
            <x v="144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45"/>
          </reference>
          <reference field="20" count="1">
            <x v="1456"/>
          </reference>
          <reference field="31" count="1" selected="0">
            <x v="3"/>
          </reference>
        </references>
      </pivotArea>
    </format>
    <format dxfId="62074">
      <pivotArea dataOnly="0" labelOnly="1" outline="0" fieldPosition="0">
        <references count="11">
          <reference field="0" count="1" selected="0">
            <x v="1450"/>
          </reference>
          <reference field="5" count="1" selected="0">
            <x v="1551"/>
          </reference>
          <reference field="10" count="1" selected="0">
            <x v="1442"/>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547"/>
          </reference>
          <reference field="20" count="1">
            <x v="2694"/>
          </reference>
          <reference field="31" count="1" selected="0">
            <x v="3"/>
          </reference>
        </references>
      </pivotArea>
    </format>
    <format dxfId="62073">
      <pivotArea dataOnly="0" labelOnly="1" outline="0" fieldPosition="0">
        <references count="11">
          <reference field="0" count="1" selected="0">
            <x v="1451"/>
          </reference>
          <reference field="5" count="1" selected="0">
            <x v="1552"/>
          </reference>
          <reference field="10" count="1" selected="0">
            <x v="1443"/>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548"/>
          </reference>
          <reference field="20" count="1">
            <x v="2695"/>
          </reference>
          <reference field="31" count="1" selected="0">
            <x v="3"/>
          </reference>
        </references>
      </pivotArea>
    </format>
    <format dxfId="62072">
      <pivotArea dataOnly="0" labelOnly="1" outline="0" fieldPosition="0">
        <references count="11">
          <reference field="0" count="1" selected="0">
            <x v="1452"/>
          </reference>
          <reference field="5" count="1" selected="0">
            <x v="1553"/>
          </reference>
          <reference field="10" count="1" selected="0">
            <x v="144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49"/>
          </reference>
          <reference field="20" count="1">
            <x v="2696"/>
          </reference>
          <reference field="31" count="1" selected="0">
            <x v="3"/>
          </reference>
        </references>
      </pivotArea>
    </format>
    <format dxfId="62071">
      <pivotArea dataOnly="0" labelOnly="1" outline="0" fieldPosition="0">
        <references count="11">
          <reference field="0" count="1" selected="0">
            <x v="1453"/>
          </reference>
          <reference field="5" count="1" selected="0">
            <x v="1554"/>
          </reference>
          <reference field="10" count="1" selected="0">
            <x v="1445"/>
          </reference>
          <reference field="11" count="1" selected="0">
            <x v="5"/>
          </reference>
          <reference field="13" count="1" selected="0">
            <x v="4"/>
          </reference>
          <reference field="14" count="1" selected="0">
            <x v="5"/>
          </reference>
          <reference field="16" count="1" selected="0">
            <x v="0"/>
          </reference>
          <reference field="17" count="1" selected="0">
            <x v="6"/>
          </reference>
          <reference field="18" count="1" selected="0">
            <x v="1550"/>
          </reference>
          <reference field="20" count="1">
            <x v="1792"/>
          </reference>
          <reference field="31" count="1" selected="0">
            <x v="3"/>
          </reference>
        </references>
      </pivotArea>
    </format>
    <format dxfId="62070">
      <pivotArea dataOnly="0" labelOnly="1" outline="0" fieldPosition="0">
        <references count="11">
          <reference field="0" count="1" selected="0">
            <x v="1454"/>
          </reference>
          <reference field="5" count="1" selected="0">
            <x v="1555"/>
          </reference>
          <reference field="10" count="1" selected="0">
            <x v="144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51"/>
          </reference>
          <reference field="20" count="1">
            <x v="558"/>
          </reference>
          <reference field="31" count="1" selected="0">
            <x v="3"/>
          </reference>
        </references>
      </pivotArea>
    </format>
    <format dxfId="62069">
      <pivotArea dataOnly="0" labelOnly="1" outline="0" fieldPosition="0">
        <references count="11">
          <reference field="0" count="1" selected="0">
            <x v="1455"/>
          </reference>
          <reference field="5" count="1" selected="0">
            <x v="1556"/>
          </reference>
          <reference field="10" count="1" selected="0">
            <x v="1447"/>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552"/>
          </reference>
          <reference field="20" count="1">
            <x v="2699"/>
          </reference>
          <reference field="31" count="1" selected="0">
            <x v="3"/>
          </reference>
        </references>
      </pivotArea>
    </format>
    <format dxfId="62068">
      <pivotArea dataOnly="0" labelOnly="1" outline="0" fieldPosition="0">
        <references count="11">
          <reference field="0" count="1" selected="0">
            <x v="1456"/>
          </reference>
          <reference field="5" count="1" selected="0">
            <x v="1558"/>
          </reference>
          <reference field="10" count="1" selected="0">
            <x v="1448"/>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554"/>
          </reference>
          <reference field="20" count="1">
            <x v="1479"/>
          </reference>
          <reference field="31" count="1" selected="0">
            <x v="3"/>
          </reference>
        </references>
      </pivotArea>
    </format>
    <format dxfId="62067">
      <pivotArea dataOnly="0" labelOnly="1" outline="0" fieldPosition="0">
        <references count="11">
          <reference field="0" count="1" selected="0">
            <x v="1457"/>
          </reference>
          <reference field="5" count="1" selected="0">
            <x v="1559"/>
          </reference>
          <reference field="10" count="1" selected="0">
            <x v="1449"/>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555"/>
          </reference>
          <reference field="20" count="1">
            <x v="300"/>
          </reference>
          <reference field="31" count="1" selected="0">
            <x v="3"/>
          </reference>
        </references>
      </pivotArea>
    </format>
    <format dxfId="62066">
      <pivotArea dataOnly="0" labelOnly="1" outline="0" fieldPosition="0">
        <references count="11">
          <reference field="0" count="1" selected="0">
            <x v="1458"/>
          </reference>
          <reference field="5" count="1" selected="0">
            <x v="1560"/>
          </reference>
          <reference field="10" count="1" selected="0">
            <x v="145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56"/>
          </reference>
          <reference field="20" count="1">
            <x v="1232"/>
          </reference>
          <reference field="31" count="1" selected="0">
            <x v="3"/>
          </reference>
        </references>
      </pivotArea>
    </format>
    <format dxfId="62065">
      <pivotArea dataOnly="0" labelOnly="1" outline="0" fieldPosition="0">
        <references count="11">
          <reference field="0" count="1" selected="0">
            <x v="1459"/>
          </reference>
          <reference field="5" count="1" selected="0">
            <x v="1561"/>
          </reference>
          <reference field="10" count="1" selected="0">
            <x v="1451"/>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557"/>
          </reference>
          <reference field="20" count="1">
            <x v="2703"/>
          </reference>
          <reference field="31" count="1" selected="0">
            <x v="3"/>
          </reference>
        </references>
      </pivotArea>
    </format>
    <format dxfId="62064">
      <pivotArea dataOnly="0" labelOnly="1" outline="0" fieldPosition="0">
        <references count="11">
          <reference field="0" count="1" selected="0">
            <x v="1460"/>
          </reference>
          <reference field="5" count="1" selected="0">
            <x v="1564"/>
          </reference>
          <reference field="10" count="1" selected="0">
            <x v="1452"/>
          </reference>
          <reference field="11" count="1" selected="0">
            <x v="5"/>
          </reference>
          <reference field="13" count="1" selected="0">
            <x v="4"/>
          </reference>
          <reference field="14" count="1" selected="0">
            <x v="0"/>
          </reference>
          <reference field="16" count="1" selected="0">
            <x v="1"/>
          </reference>
          <reference field="17" count="1" selected="0">
            <x v="3"/>
          </reference>
          <reference field="18" count="1" selected="0">
            <x v="1560"/>
          </reference>
          <reference field="20" count="1">
            <x v="2715"/>
          </reference>
          <reference field="31" count="1" selected="0">
            <x v="3"/>
          </reference>
        </references>
      </pivotArea>
    </format>
    <format dxfId="62063">
      <pivotArea dataOnly="0" labelOnly="1" outline="0" fieldPosition="0">
        <references count="11">
          <reference field="0" count="1" selected="0">
            <x v="1461"/>
          </reference>
          <reference field="5" count="1" selected="0">
            <x v="1565"/>
          </reference>
          <reference field="10" count="1" selected="0">
            <x v="145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61"/>
          </reference>
          <reference field="20" count="1">
            <x v="2717"/>
          </reference>
          <reference field="31" count="1" selected="0">
            <x v="3"/>
          </reference>
        </references>
      </pivotArea>
    </format>
    <format dxfId="62062">
      <pivotArea dataOnly="0" labelOnly="1" outline="0" fieldPosition="0">
        <references count="11">
          <reference field="0" count="1" selected="0">
            <x v="1462"/>
          </reference>
          <reference field="5" count="1" selected="0">
            <x v="1566"/>
          </reference>
          <reference field="10" count="1" selected="0">
            <x v="145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62"/>
          </reference>
          <reference field="20" count="1">
            <x v="365"/>
          </reference>
          <reference field="31" count="1" selected="0">
            <x v="3"/>
          </reference>
        </references>
      </pivotArea>
    </format>
    <format dxfId="62061">
      <pivotArea dataOnly="0" labelOnly="1" outline="0" fieldPosition="0">
        <references count="11">
          <reference field="0" count="1" selected="0">
            <x v="1464"/>
          </reference>
          <reference field="5" count="1" selected="0">
            <x v="1568"/>
          </reference>
          <reference field="10" count="1" selected="0">
            <x v="1456"/>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564"/>
          </reference>
          <reference field="20" count="1">
            <x v="2246"/>
          </reference>
          <reference field="31" count="1" selected="0">
            <x v="3"/>
          </reference>
        </references>
      </pivotArea>
    </format>
    <format dxfId="62060">
      <pivotArea dataOnly="0" labelOnly="1" outline="0" fieldPosition="0">
        <references count="11">
          <reference field="0" count="1" selected="0">
            <x v="1465"/>
          </reference>
          <reference field="5" count="1" selected="0">
            <x v="1569"/>
          </reference>
          <reference field="10" count="1" selected="0">
            <x v="1457"/>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65"/>
          </reference>
          <reference field="20" count="1">
            <x v="710"/>
          </reference>
          <reference field="31" count="1" selected="0">
            <x v="3"/>
          </reference>
        </references>
      </pivotArea>
    </format>
    <format dxfId="62059">
      <pivotArea dataOnly="0" labelOnly="1" outline="0" fieldPosition="0">
        <references count="11">
          <reference field="0" count="1" selected="0">
            <x v="1468"/>
          </reference>
          <reference field="5" count="1" selected="0">
            <x v="1583"/>
          </reference>
          <reference field="10" count="1" selected="0">
            <x v="225"/>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579"/>
          </reference>
          <reference field="20" count="1">
            <x v="1553"/>
          </reference>
          <reference field="31" count="1" selected="0">
            <x v="3"/>
          </reference>
        </references>
      </pivotArea>
    </format>
    <format dxfId="62058">
      <pivotArea dataOnly="0" labelOnly="1" outline="0" fieldPosition="0">
        <references count="11">
          <reference field="0" count="1" selected="0">
            <x v="1469"/>
          </reference>
          <reference field="5" count="1" selected="0">
            <x v="1584"/>
          </reference>
          <reference field="10" count="1" selected="0">
            <x v="1460"/>
          </reference>
          <reference field="11" count="1" selected="0">
            <x v="6"/>
          </reference>
          <reference field="13" count="1" selected="0">
            <x v="5"/>
          </reference>
          <reference field="14" count="1" selected="0">
            <x v="5"/>
          </reference>
          <reference field="16" count="1" selected="0">
            <x v="1"/>
          </reference>
          <reference field="17" count="1" selected="0">
            <x v="3"/>
          </reference>
          <reference field="18" count="1" selected="0">
            <x v="1580"/>
          </reference>
          <reference field="20" count="1">
            <x v="207"/>
          </reference>
          <reference field="31" count="1" selected="0">
            <x v="3"/>
          </reference>
        </references>
      </pivotArea>
    </format>
    <format dxfId="62057">
      <pivotArea dataOnly="0" labelOnly="1" outline="0" fieldPosition="0">
        <references count="11">
          <reference field="0" count="1" selected="0">
            <x v="1470"/>
          </reference>
          <reference field="5" count="1" selected="0">
            <x v="1585"/>
          </reference>
          <reference field="10" count="1" selected="0">
            <x v="1461"/>
          </reference>
          <reference field="11" count="1" selected="0">
            <x v="4"/>
          </reference>
          <reference field="13" count="1" selected="0">
            <x v="3"/>
          </reference>
          <reference field="14" count="1" selected="0">
            <x v="4"/>
          </reference>
          <reference field="16" count="1" selected="0">
            <x v="1"/>
          </reference>
          <reference field="17" count="1" selected="0">
            <x v="3"/>
          </reference>
          <reference field="18" count="1" selected="0">
            <x v="1581"/>
          </reference>
          <reference field="20" count="1">
            <x v="250"/>
          </reference>
          <reference field="31" count="1" selected="0">
            <x v="3"/>
          </reference>
        </references>
      </pivotArea>
    </format>
    <format dxfId="62056">
      <pivotArea dataOnly="0" labelOnly="1" outline="0" fieldPosition="0">
        <references count="11">
          <reference field="0" count="1" selected="0">
            <x v="1471"/>
          </reference>
          <reference field="5" count="1" selected="0">
            <x v="1586"/>
          </reference>
          <reference field="10" count="1" selected="0">
            <x v="1462"/>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582"/>
          </reference>
          <reference field="20" count="1">
            <x v="251"/>
          </reference>
          <reference field="31" count="1" selected="0">
            <x v="3"/>
          </reference>
        </references>
      </pivotArea>
    </format>
    <format dxfId="62055">
      <pivotArea dataOnly="0" labelOnly="1" outline="0" fieldPosition="0">
        <references count="11">
          <reference field="0" count="1" selected="0">
            <x v="1472"/>
          </reference>
          <reference field="5" count="1" selected="0">
            <x v="1587"/>
          </reference>
          <reference field="10" count="1" selected="0">
            <x v="1463"/>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583"/>
          </reference>
          <reference field="20" count="1">
            <x v="252"/>
          </reference>
          <reference field="31" count="1" selected="0">
            <x v="3"/>
          </reference>
        </references>
      </pivotArea>
    </format>
    <format dxfId="62054">
      <pivotArea dataOnly="0" labelOnly="1" outline="0" fieldPosition="0">
        <references count="11">
          <reference field="0" count="1" selected="0">
            <x v="1473"/>
          </reference>
          <reference field="5" count="1" selected="0">
            <x v="1588"/>
          </reference>
          <reference field="10" count="1" selected="0">
            <x v="1464"/>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584"/>
          </reference>
          <reference field="20" count="1">
            <x v="1187"/>
          </reference>
          <reference field="31" count="1" selected="0">
            <x v="3"/>
          </reference>
        </references>
      </pivotArea>
    </format>
    <format dxfId="62053">
      <pivotArea dataOnly="0" labelOnly="1" outline="0" fieldPosition="0">
        <references count="11">
          <reference field="0" count="1" selected="0">
            <x v="1474"/>
          </reference>
          <reference field="5" count="1" selected="0">
            <x v="1589"/>
          </reference>
          <reference field="10" count="1" selected="0">
            <x v="146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85"/>
          </reference>
          <reference field="20" count="1">
            <x v="1456"/>
          </reference>
          <reference field="31" count="1" selected="0">
            <x v="3"/>
          </reference>
        </references>
      </pivotArea>
    </format>
    <format dxfId="62052">
      <pivotArea dataOnly="0" labelOnly="1" outline="0" fieldPosition="0">
        <references count="11">
          <reference field="0" count="1" selected="0">
            <x v="1475"/>
          </reference>
          <reference field="5" count="1" selected="0">
            <x v="1590"/>
          </reference>
          <reference field="10" count="1" selected="0">
            <x v="1466"/>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586"/>
          </reference>
          <reference field="20" count="1">
            <x v="1155"/>
          </reference>
          <reference field="31" count="1" selected="0">
            <x v="3"/>
          </reference>
        </references>
      </pivotArea>
    </format>
    <format dxfId="62051">
      <pivotArea dataOnly="0" labelOnly="1" outline="0" fieldPosition="0">
        <references count="11">
          <reference field="0" count="1" selected="0">
            <x v="1477"/>
          </reference>
          <reference field="5" count="1" selected="0">
            <x v="1592"/>
          </reference>
          <reference field="10" count="1" selected="0">
            <x v="146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88"/>
          </reference>
          <reference field="20" count="1">
            <x v="1617"/>
          </reference>
          <reference field="31" count="1" selected="0">
            <x v="3"/>
          </reference>
        </references>
      </pivotArea>
    </format>
    <format dxfId="62050">
      <pivotArea dataOnly="0" labelOnly="1" outline="0" fieldPosition="0">
        <references count="11">
          <reference field="0" count="1" selected="0">
            <x v="1478"/>
          </reference>
          <reference field="5" count="1" selected="0">
            <x v="1593"/>
          </reference>
          <reference field="10" count="1" selected="0">
            <x v="1469"/>
          </reference>
          <reference field="11" count="1" selected="0">
            <x v="0"/>
          </reference>
          <reference field="13" count="1" selected="0">
            <x v="0"/>
          </reference>
          <reference field="14" count="1" selected="0">
            <x v="4"/>
          </reference>
          <reference field="16" count="1" selected="0">
            <x v="0"/>
          </reference>
          <reference field="17" count="1" selected="0">
            <x v="6"/>
          </reference>
          <reference field="18" count="1" selected="0">
            <x v="1589"/>
          </reference>
          <reference field="20" count="1">
            <x v="2794"/>
          </reference>
          <reference field="31" count="1" selected="0">
            <x v="3"/>
          </reference>
        </references>
      </pivotArea>
    </format>
    <format dxfId="62049">
      <pivotArea dataOnly="0" labelOnly="1" outline="0" fieldPosition="0">
        <references count="11">
          <reference field="0" count="1" selected="0">
            <x v="1479"/>
          </reference>
          <reference field="5" count="1" selected="0">
            <x v="1594"/>
          </reference>
          <reference field="10" count="1" selected="0">
            <x v="1470"/>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590"/>
          </reference>
          <reference field="20" count="1">
            <x v="281"/>
          </reference>
          <reference field="31" count="1" selected="0">
            <x v="3"/>
          </reference>
        </references>
      </pivotArea>
    </format>
    <format dxfId="62048">
      <pivotArea dataOnly="0" labelOnly="1" outline="0" fieldPosition="0">
        <references count="11">
          <reference field="0" count="1" selected="0">
            <x v="1480"/>
          </reference>
          <reference field="5" count="1" selected="0">
            <x v="1595"/>
          </reference>
          <reference field="10" count="1" selected="0">
            <x v="1471"/>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591"/>
          </reference>
          <reference field="20" count="1">
            <x v="1780"/>
          </reference>
          <reference field="31" count="1" selected="0">
            <x v="3"/>
          </reference>
        </references>
      </pivotArea>
    </format>
    <format dxfId="62047">
      <pivotArea dataOnly="0" labelOnly="1" outline="0" fieldPosition="0">
        <references count="11">
          <reference field="0" count="1" selected="0">
            <x v="1481"/>
          </reference>
          <reference field="5" count="1" selected="0">
            <x v="1596"/>
          </reference>
          <reference field="10" count="1" selected="0">
            <x v="1472"/>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592"/>
          </reference>
          <reference field="20" count="1">
            <x v="2797"/>
          </reference>
          <reference field="31" count="1" selected="0">
            <x v="3"/>
          </reference>
        </references>
      </pivotArea>
    </format>
    <format dxfId="62046">
      <pivotArea dataOnly="0" labelOnly="1" outline="0" fieldPosition="0">
        <references count="11">
          <reference field="0" count="1" selected="0">
            <x v="1482"/>
          </reference>
          <reference field="5" count="1" selected="0">
            <x v="1597"/>
          </reference>
          <reference field="10" count="1" selected="0">
            <x v="1473"/>
          </reference>
          <reference field="11" count="1" selected="0">
            <x v="1"/>
          </reference>
          <reference field="13" count="1" selected="0">
            <x v="1"/>
          </reference>
          <reference field="14" count="1" selected="0">
            <x v="5"/>
          </reference>
          <reference field="16" count="1" selected="0">
            <x v="0"/>
          </reference>
          <reference field="17" count="1" selected="0">
            <x v="6"/>
          </reference>
          <reference field="18" count="1" selected="0">
            <x v="1593"/>
          </reference>
          <reference field="20" count="1">
            <x v="502"/>
          </reference>
          <reference field="31" count="1" selected="0">
            <x v="3"/>
          </reference>
        </references>
      </pivotArea>
    </format>
    <format dxfId="62045">
      <pivotArea dataOnly="0" labelOnly="1" outline="0" fieldPosition="0">
        <references count="11">
          <reference field="0" count="1" selected="0">
            <x v="1483"/>
          </reference>
          <reference field="5" count="1" selected="0">
            <x v="1598"/>
          </reference>
          <reference field="10" count="1" selected="0">
            <x v="405"/>
          </reference>
          <reference field="11" count="1" selected="0">
            <x v="5"/>
          </reference>
          <reference field="13" count="1" selected="0">
            <x v="4"/>
          </reference>
          <reference field="14" count="1" selected="0">
            <x v="0"/>
          </reference>
          <reference field="16" count="1" selected="0">
            <x v="1"/>
          </reference>
          <reference field="17" count="1" selected="0">
            <x v="3"/>
          </reference>
          <reference field="18" count="1" selected="0">
            <x v="1594"/>
          </reference>
          <reference field="20" count="1">
            <x v="2798"/>
          </reference>
          <reference field="31" count="1" selected="0">
            <x v="3"/>
          </reference>
        </references>
      </pivotArea>
    </format>
    <format dxfId="62044">
      <pivotArea dataOnly="0" labelOnly="1" outline="0" fieldPosition="0">
        <references count="11">
          <reference field="0" count="1" selected="0">
            <x v="1484"/>
          </reference>
          <reference field="5" count="1" selected="0">
            <x v="1599"/>
          </reference>
          <reference field="10" count="1" selected="0">
            <x v="1474"/>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595"/>
          </reference>
          <reference field="20" count="1">
            <x v="2799"/>
          </reference>
          <reference field="31" count="1" selected="0">
            <x v="3"/>
          </reference>
        </references>
      </pivotArea>
    </format>
    <format dxfId="62043">
      <pivotArea dataOnly="0" labelOnly="1" outline="0" fieldPosition="0">
        <references count="11">
          <reference field="0" count="1" selected="0">
            <x v="1485"/>
          </reference>
          <reference field="5" count="1" selected="0">
            <x v="1600"/>
          </reference>
          <reference field="10" count="1" selected="0">
            <x v="1475"/>
          </reference>
          <reference field="11" count="1" selected="0">
            <x v="6"/>
          </reference>
          <reference field="13" count="1" selected="0">
            <x v="5"/>
          </reference>
          <reference field="14" count="1" selected="0">
            <x v="5"/>
          </reference>
          <reference field="16" count="1" selected="0">
            <x v="1"/>
          </reference>
          <reference field="17" count="1" selected="0">
            <x v="3"/>
          </reference>
          <reference field="18" count="1" selected="0">
            <x v="1596"/>
          </reference>
          <reference field="20" count="1">
            <x v="2800"/>
          </reference>
          <reference field="31" count="1" selected="0">
            <x v="3"/>
          </reference>
        </references>
      </pivotArea>
    </format>
    <format dxfId="62042">
      <pivotArea dataOnly="0" labelOnly="1" outline="0" fieldPosition="0">
        <references count="11">
          <reference field="0" count="1" selected="0">
            <x v="1486"/>
          </reference>
          <reference field="5" count="1" selected="0">
            <x v="1601"/>
          </reference>
          <reference field="10" count="1" selected="0">
            <x v="1476"/>
          </reference>
          <reference field="11" count="1" selected="0">
            <x v="5"/>
          </reference>
          <reference field="13" count="1" selected="0">
            <x v="4"/>
          </reference>
          <reference field="14" count="1" selected="0">
            <x v="3"/>
          </reference>
          <reference field="16" count="1" selected="0">
            <x v="1"/>
          </reference>
          <reference field="17" count="1" selected="0">
            <x v="3"/>
          </reference>
          <reference field="18" count="1" selected="0">
            <x v="1597"/>
          </reference>
          <reference field="20" count="1">
            <x v="302"/>
          </reference>
          <reference field="31" count="1" selected="0">
            <x v="3"/>
          </reference>
        </references>
      </pivotArea>
    </format>
    <format dxfId="62041">
      <pivotArea dataOnly="0" labelOnly="1" outline="0" fieldPosition="0">
        <references count="11">
          <reference field="0" count="1" selected="0">
            <x v="1487"/>
          </reference>
          <reference field="5" count="1" selected="0">
            <x v="1387"/>
          </reference>
          <reference field="10" count="1" selected="0">
            <x v="1477"/>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598"/>
          </reference>
          <reference field="20" count="1">
            <x v="1483"/>
          </reference>
          <reference field="31" count="1" selected="0">
            <x v="3"/>
          </reference>
        </references>
      </pivotArea>
    </format>
    <format dxfId="62040">
      <pivotArea dataOnly="0" labelOnly="1" outline="0" fieldPosition="0">
        <references count="11">
          <reference field="0" count="1" selected="0">
            <x v="1488"/>
          </reference>
          <reference field="5" count="1" selected="0">
            <x v="1602"/>
          </reference>
          <reference field="10" count="1" selected="0">
            <x v="147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99"/>
          </reference>
          <reference field="20" count="1">
            <x v="1413"/>
          </reference>
          <reference field="31" count="1" selected="0">
            <x v="3"/>
          </reference>
        </references>
      </pivotArea>
    </format>
    <format dxfId="62039">
      <pivotArea dataOnly="0" labelOnly="1" outline="0" fieldPosition="0">
        <references count="11">
          <reference field="0" count="1" selected="0">
            <x v="1489"/>
          </reference>
          <reference field="5" count="1" selected="0">
            <x v="1603"/>
          </reference>
          <reference field="10" count="1" selected="0">
            <x v="1479"/>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600"/>
          </reference>
          <reference field="20" count="1">
            <x v="2761"/>
          </reference>
          <reference field="31" count="1" selected="0">
            <x v="3"/>
          </reference>
        </references>
      </pivotArea>
    </format>
    <format dxfId="62038">
      <pivotArea dataOnly="0" labelOnly="1" outline="0" fieldPosition="0">
        <references count="11">
          <reference field="0" count="1" selected="0">
            <x v="1490"/>
          </reference>
          <reference field="5" count="1" selected="0">
            <x v="1604"/>
          </reference>
          <reference field="10" count="1" selected="0">
            <x v="1480"/>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01"/>
          </reference>
          <reference field="20" count="1">
            <x v="891"/>
          </reference>
          <reference field="31" count="1" selected="0">
            <x v="3"/>
          </reference>
        </references>
      </pivotArea>
    </format>
    <format dxfId="62037">
      <pivotArea dataOnly="0" labelOnly="1" outline="0" fieldPosition="0">
        <references count="11">
          <reference field="0" count="1" selected="0">
            <x v="1491"/>
          </reference>
          <reference field="5" count="1" selected="0">
            <x v="1605"/>
          </reference>
          <reference field="10" count="1" selected="0">
            <x v="148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02"/>
          </reference>
          <reference field="20" count="1">
            <x v="892"/>
          </reference>
          <reference field="31" count="1" selected="0">
            <x v="3"/>
          </reference>
        </references>
      </pivotArea>
    </format>
    <format dxfId="62036">
      <pivotArea dataOnly="0" labelOnly="1" outline="0" fieldPosition="0">
        <references count="11">
          <reference field="0" count="1" selected="0">
            <x v="1492"/>
          </reference>
          <reference field="5" count="1" selected="0">
            <x v="1606"/>
          </reference>
          <reference field="10" count="1" selected="0">
            <x v="1482"/>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03"/>
          </reference>
          <reference field="20" count="1">
            <x v="895"/>
          </reference>
          <reference field="31" count="1" selected="0">
            <x v="3"/>
          </reference>
        </references>
      </pivotArea>
    </format>
    <format dxfId="62035">
      <pivotArea dataOnly="0" labelOnly="1" outline="0" fieldPosition="0">
        <references count="11">
          <reference field="0" count="1" selected="0">
            <x v="1493"/>
          </reference>
          <reference field="5" count="1" selected="0">
            <x v="1607"/>
          </reference>
          <reference field="10" count="1" selected="0">
            <x v="1483"/>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604"/>
          </reference>
          <reference field="20" count="1">
            <x v="1276"/>
          </reference>
          <reference field="31" count="1" selected="0">
            <x v="3"/>
          </reference>
        </references>
      </pivotArea>
    </format>
    <format dxfId="62034">
      <pivotArea dataOnly="0" labelOnly="1" outline="0" fieldPosition="0">
        <references count="11">
          <reference field="0" count="1" selected="0">
            <x v="1494"/>
          </reference>
          <reference field="5" count="1" selected="0">
            <x v="1608"/>
          </reference>
          <reference field="10" count="1" selected="0">
            <x v="148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05"/>
          </reference>
          <reference field="20" count="1">
            <x v="2803"/>
          </reference>
          <reference field="31" count="1" selected="0">
            <x v="3"/>
          </reference>
        </references>
      </pivotArea>
    </format>
    <format dxfId="62033">
      <pivotArea dataOnly="0" labelOnly="1" outline="0" fieldPosition="0">
        <references count="11">
          <reference field="0" count="1" selected="0">
            <x v="1495"/>
          </reference>
          <reference field="5" count="1" selected="0">
            <x v="1609"/>
          </reference>
          <reference field="10" count="1" selected="0">
            <x v="1485"/>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06"/>
          </reference>
          <reference field="20" count="1">
            <x v="686"/>
          </reference>
          <reference field="31" count="1" selected="0">
            <x v="3"/>
          </reference>
        </references>
      </pivotArea>
    </format>
    <format dxfId="62032">
      <pivotArea dataOnly="0" labelOnly="1" outline="0" fieldPosition="0">
        <references count="11">
          <reference field="0" count="1" selected="0">
            <x v="1497"/>
          </reference>
          <reference field="5" count="1" selected="0">
            <x v="1611"/>
          </reference>
          <reference field="10" count="1" selected="0">
            <x v="1487"/>
          </reference>
          <reference field="11" count="1" selected="0">
            <x v="3"/>
          </reference>
          <reference field="13" count="1" selected="0">
            <x v="2"/>
          </reference>
          <reference field="14" count="1" selected="0">
            <x v="0"/>
          </reference>
          <reference field="16" count="1" selected="0">
            <x v="1"/>
          </reference>
          <reference field="17" count="1" selected="0">
            <x v="3"/>
          </reference>
          <reference field="18" count="1" selected="0">
            <x v="1608"/>
          </reference>
          <reference field="20" count="1">
            <x v="2805"/>
          </reference>
          <reference field="31" count="1" selected="0">
            <x v="3"/>
          </reference>
        </references>
      </pivotArea>
    </format>
    <format dxfId="62031">
      <pivotArea dataOnly="0" labelOnly="1" outline="0" fieldPosition="0">
        <references count="11">
          <reference field="0" count="1" selected="0">
            <x v="1498"/>
          </reference>
          <reference field="5" count="1" selected="0">
            <x v="1612"/>
          </reference>
          <reference field="10" count="1" selected="0">
            <x v="1488"/>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609"/>
          </reference>
          <reference field="20" count="1">
            <x v="1729"/>
          </reference>
          <reference field="31" count="1" selected="0">
            <x v="3"/>
          </reference>
        </references>
      </pivotArea>
    </format>
    <format dxfId="62030">
      <pivotArea dataOnly="0" labelOnly="1" outline="0" fieldPosition="0">
        <references count="11">
          <reference field="0" count="1" selected="0">
            <x v="1499"/>
          </reference>
          <reference field="5" count="1" selected="0">
            <x v="1613"/>
          </reference>
          <reference field="10" count="1" selected="0">
            <x v="148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10"/>
          </reference>
          <reference field="20" count="1">
            <x v="1083"/>
          </reference>
          <reference field="31" count="1" selected="0">
            <x v="3"/>
          </reference>
        </references>
      </pivotArea>
    </format>
    <format dxfId="62029">
      <pivotArea dataOnly="0" labelOnly="1" outline="0" fieldPosition="0">
        <references count="11">
          <reference field="0" count="1" selected="0">
            <x v="1500"/>
          </reference>
          <reference field="5" count="1" selected="0">
            <x v="1614"/>
          </reference>
          <reference field="10" count="1" selected="0">
            <x v="1490"/>
          </reference>
          <reference field="11" count="1" selected="0">
            <x v="1"/>
          </reference>
          <reference field="13" count="1" selected="0">
            <x v="1"/>
          </reference>
          <reference field="14" count="1" selected="0">
            <x v="3"/>
          </reference>
          <reference field="16" count="1" selected="0">
            <x v="1"/>
          </reference>
          <reference field="17" count="1" selected="0">
            <x v="3"/>
          </reference>
          <reference field="18" count="1" selected="0">
            <x v="1611"/>
          </reference>
          <reference field="20" count="1">
            <x v="916"/>
          </reference>
          <reference field="31" count="1" selected="0">
            <x v="3"/>
          </reference>
        </references>
      </pivotArea>
    </format>
    <format dxfId="62028">
      <pivotArea dataOnly="0" labelOnly="1" outline="0" fieldPosition="0">
        <references count="11">
          <reference field="0" count="1" selected="0">
            <x v="1501"/>
          </reference>
          <reference field="5" count="1" selected="0">
            <x v="1615"/>
          </reference>
          <reference field="10" count="1" selected="0">
            <x v="1491"/>
          </reference>
          <reference field="11" count="1" selected="0">
            <x v="1"/>
          </reference>
          <reference field="13" count="1" selected="0">
            <x v="1"/>
          </reference>
          <reference field="14" count="1" selected="0">
            <x v="5"/>
          </reference>
          <reference field="16" count="1" selected="0">
            <x v="1"/>
          </reference>
          <reference field="17" count="1" selected="0">
            <x v="3"/>
          </reference>
          <reference field="18" count="1" selected="0">
            <x v="1612"/>
          </reference>
          <reference field="20" count="1">
            <x v="1280"/>
          </reference>
          <reference field="31" count="1" selected="0">
            <x v="3"/>
          </reference>
        </references>
      </pivotArea>
    </format>
    <format dxfId="62027">
      <pivotArea dataOnly="0" labelOnly="1" outline="0" fieldPosition="0">
        <references count="11">
          <reference field="0" count="1" selected="0">
            <x v="1502"/>
          </reference>
          <reference field="5" count="1" selected="0">
            <x v="1616"/>
          </reference>
          <reference field="10" count="1" selected="0">
            <x v="149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13"/>
          </reference>
          <reference field="20" count="1">
            <x v="2811"/>
          </reference>
          <reference field="31" count="1" selected="0">
            <x v="3"/>
          </reference>
        </references>
      </pivotArea>
    </format>
    <format dxfId="62026">
      <pivotArea dataOnly="0" labelOnly="1" outline="0" fieldPosition="0">
        <references count="11">
          <reference field="0" count="1" selected="0">
            <x v="1503"/>
          </reference>
          <reference field="5" count="1" selected="0">
            <x v="1617"/>
          </reference>
          <reference field="10" count="1" selected="0">
            <x v="149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14"/>
          </reference>
          <reference field="20" count="1">
            <x v="323"/>
          </reference>
          <reference field="31" count="1" selected="0">
            <x v="3"/>
          </reference>
        </references>
      </pivotArea>
    </format>
    <format dxfId="62025">
      <pivotArea dataOnly="0" labelOnly="1" outline="0" fieldPosition="0">
        <references count="11">
          <reference field="0" count="1" selected="0">
            <x v="1504"/>
          </reference>
          <reference field="5" count="1" selected="0">
            <x v="1618"/>
          </reference>
          <reference field="10" count="1" selected="0">
            <x v="1494"/>
          </reference>
          <reference field="11" count="1" selected="0">
            <x v="0"/>
          </reference>
          <reference field="13" count="1" selected="0">
            <x v="0"/>
          </reference>
          <reference field="14" count="1" selected="0">
            <x v="4"/>
          </reference>
          <reference field="16" count="1" selected="0">
            <x v="0"/>
          </reference>
          <reference field="17" count="1" selected="0">
            <x v="6"/>
          </reference>
          <reference field="18" count="1" selected="0">
            <x v="1615"/>
          </reference>
          <reference field="20" count="1">
            <x v="2813"/>
          </reference>
          <reference field="31" count="1" selected="0">
            <x v="3"/>
          </reference>
        </references>
      </pivotArea>
    </format>
    <format dxfId="62024">
      <pivotArea dataOnly="0" labelOnly="1" outline="0" fieldPosition="0">
        <references count="11">
          <reference field="0" count="1" selected="0">
            <x v="1505"/>
          </reference>
          <reference field="5" count="1" selected="0">
            <x v="1619"/>
          </reference>
          <reference field="10" count="1" selected="0">
            <x v="149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16"/>
          </reference>
          <reference field="20" count="1">
            <x v="1699"/>
          </reference>
          <reference field="31" count="1" selected="0">
            <x v="3"/>
          </reference>
        </references>
      </pivotArea>
    </format>
    <format dxfId="62023">
      <pivotArea dataOnly="0" labelOnly="1" outline="0" fieldPosition="0">
        <references count="11">
          <reference field="0" count="1" selected="0">
            <x v="1506"/>
          </reference>
          <reference field="5" count="1" selected="0">
            <x v="1620"/>
          </reference>
          <reference field="10" count="1" selected="0">
            <x v="1496"/>
          </reference>
          <reference field="11" count="1" selected="0">
            <x v="3"/>
          </reference>
          <reference field="13" count="1" selected="0">
            <x v="2"/>
          </reference>
          <reference field="14" count="1" selected="0">
            <x v="5"/>
          </reference>
          <reference field="16" count="1" selected="0">
            <x v="1"/>
          </reference>
          <reference field="17" count="1" selected="0">
            <x v="3"/>
          </reference>
          <reference field="18" count="1" selected="0">
            <x v="1617"/>
          </reference>
          <reference field="20" count="1">
            <x v="2815"/>
          </reference>
          <reference field="31" count="1" selected="0">
            <x v="3"/>
          </reference>
        </references>
      </pivotArea>
    </format>
    <format dxfId="62022">
      <pivotArea dataOnly="0" labelOnly="1" outline="0" fieldPosition="0">
        <references count="11">
          <reference field="0" count="1" selected="0">
            <x v="1507"/>
          </reference>
          <reference field="5" count="1" selected="0">
            <x v="1621"/>
          </reference>
          <reference field="10" count="1" selected="0">
            <x v="1497"/>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618"/>
          </reference>
          <reference field="20" count="1">
            <x v="565"/>
          </reference>
          <reference field="31" count="1" selected="0">
            <x v="3"/>
          </reference>
        </references>
      </pivotArea>
    </format>
    <format dxfId="62021">
      <pivotArea dataOnly="0" labelOnly="1" outline="0" fieldPosition="0">
        <references count="11">
          <reference field="0" count="1" selected="0">
            <x v="1508"/>
          </reference>
          <reference field="5" count="1" selected="0">
            <x v="1622"/>
          </reference>
          <reference field="10" count="1" selected="0">
            <x v="1498"/>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619"/>
          </reference>
          <reference field="20" count="1">
            <x v="1530"/>
          </reference>
          <reference field="31" count="1" selected="0">
            <x v="3"/>
          </reference>
        </references>
      </pivotArea>
    </format>
    <format dxfId="62020">
      <pivotArea dataOnly="0" labelOnly="1" outline="0" fieldPosition="0">
        <references count="11">
          <reference field="0" count="1" selected="0">
            <x v="1509"/>
          </reference>
          <reference field="5" count="1" selected="0">
            <x v="1623"/>
          </reference>
          <reference field="10" count="1" selected="0">
            <x v="1499"/>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20"/>
          </reference>
          <reference field="20" count="1">
            <x v="2817"/>
          </reference>
          <reference field="31" count="1" selected="0">
            <x v="3"/>
          </reference>
        </references>
      </pivotArea>
    </format>
    <format dxfId="62019">
      <pivotArea dataOnly="0" labelOnly="1" outline="0" fieldPosition="0">
        <references count="11">
          <reference field="0" count="1" selected="0">
            <x v="1510"/>
          </reference>
          <reference field="5" count="1" selected="0">
            <x v="1624"/>
          </reference>
          <reference field="10" count="1" selected="0">
            <x v="1500"/>
          </reference>
          <reference field="11" count="1" selected="0">
            <x v="0"/>
          </reference>
          <reference field="13" count="1" selected="0">
            <x v="0"/>
          </reference>
          <reference field="14" count="1" selected="0">
            <x v="4"/>
          </reference>
          <reference field="16" count="1" selected="0">
            <x v="0"/>
          </reference>
          <reference field="17" count="1" selected="0">
            <x v="6"/>
          </reference>
          <reference field="18" count="1" selected="0">
            <x v="1621"/>
          </reference>
          <reference field="20" count="1">
            <x v="2818"/>
          </reference>
          <reference field="31" count="1" selected="0">
            <x v="3"/>
          </reference>
        </references>
      </pivotArea>
    </format>
    <format dxfId="62018">
      <pivotArea dataOnly="0" labelOnly="1" outline="0" fieldPosition="0">
        <references count="11">
          <reference field="0" count="1" selected="0">
            <x v="1511"/>
          </reference>
          <reference field="5" count="1" selected="0">
            <x v="1625"/>
          </reference>
          <reference field="10" count="1" selected="0">
            <x v="150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22"/>
          </reference>
          <reference field="20" count="1">
            <x v="1250"/>
          </reference>
          <reference field="31" count="1" selected="0">
            <x v="3"/>
          </reference>
        </references>
      </pivotArea>
    </format>
    <format dxfId="62017">
      <pivotArea dataOnly="0" labelOnly="1" outline="0" fieldPosition="0">
        <references count="11">
          <reference field="0" count="1" selected="0">
            <x v="1512"/>
          </reference>
          <reference field="5" count="1" selected="0">
            <x v="1626"/>
          </reference>
          <reference field="10" count="1" selected="0">
            <x v="150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23"/>
          </reference>
          <reference field="20" count="1">
            <x v="1886"/>
          </reference>
          <reference field="31" count="1" selected="0">
            <x v="3"/>
          </reference>
        </references>
      </pivotArea>
    </format>
    <format dxfId="62016">
      <pivotArea dataOnly="0" labelOnly="1" outline="0" fieldPosition="0">
        <references count="11">
          <reference field="0" count="1" selected="0">
            <x v="1513"/>
          </reference>
          <reference field="5" count="1" selected="0">
            <x v="1627"/>
          </reference>
          <reference field="10" count="1" selected="0">
            <x v="1503"/>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24"/>
          </reference>
          <reference field="20" count="1">
            <x v="2820"/>
          </reference>
          <reference field="31" count="1" selected="0">
            <x v="3"/>
          </reference>
        </references>
      </pivotArea>
    </format>
    <format dxfId="62015">
      <pivotArea dataOnly="0" labelOnly="1" outline="0" fieldPosition="0">
        <references count="11">
          <reference field="0" count="1" selected="0">
            <x v="1514"/>
          </reference>
          <reference field="5" count="1" selected="0">
            <x v="1628"/>
          </reference>
          <reference field="10" count="1" selected="0">
            <x v="1504"/>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625"/>
          </reference>
          <reference field="20" count="1">
            <x v="2822"/>
          </reference>
          <reference field="31" count="1" selected="0">
            <x v="3"/>
          </reference>
        </references>
      </pivotArea>
    </format>
    <format dxfId="62014">
      <pivotArea dataOnly="0" labelOnly="1" outline="0" fieldPosition="0">
        <references count="11">
          <reference field="0" count="1" selected="0">
            <x v="1515"/>
          </reference>
          <reference field="5" count="1" selected="0">
            <x v="1629"/>
          </reference>
          <reference field="10" count="1" selected="0">
            <x v="150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26"/>
          </reference>
          <reference field="20" count="1">
            <x v="607"/>
          </reference>
          <reference field="31" count="1" selected="0">
            <x v="3"/>
          </reference>
        </references>
      </pivotArea>
    </format>
    <format dxfId="62013">
      <pivotArea dataOnly="0" labelOnly="1" outline="0" fieldPosition="0">
        <references count="11">
          <reference field="0" count="1" selected="0">
            <x v="1516"/>
          </reference>
          <reference field="5" count="1" selected="0">
            <x v="1630"/>
          </reference>
          <reference field="10" count="1" selected="0">
            <x v="150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27"/>
          </reference>
          <reference field="20" count="1">
            <x v="2342"/>
          </reference>
          <reference field="31" count="1" selected="0">
            <x v="3"/>
          </reference>
        </references>
      </pivotArea>
    </format>
    <format dxfId="62012">
      <pivotArea dataOnly="0" labelOnly="1" outline="0" fieldPosition="0">
        <references count="11">
          <reference field="0" count="1" selected="0">
            <x v="1517"/>
          </reference>
          <reference field="5" count="1" selected="0">
            <x v="1631"/>
          </reference>
          <reference field="10" count="1" selected="0">
            <x v="1507"/>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28"/>
          </reference>
          <reference field="20" count="1">
            <x v="2823"/>
          </reference>
          <reference field="31" count="1" selected="0">
            <x v="3"/>
          </reference>
        </references>
      </pivotArea>
    </format>
    <format dxfId="62011">
      <pivotArea dataOnly="0" labelOnly="1" outline="0" fieldPosition="0">
        <references count="11">
          <reference field="0" count="1" selected="0">
            <x v="1518"/>
          </reference>
          <reference field="5" count="1" selected="0">
            <x v="1632"/>
          </reference>
          <reference field="10" count="1" selected="0">
            <x v="150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29"/>
          </reference>
          <reference field="20" count="1">
            <x v="353"/>
          </reference>
          <reference field="31" count="1" selected="0">
            <x v="3"/>
          </reference>
        </references>
      </pivotArea>
    </format>
    <format dxfId="62010">
      <pivotArea dataOnly="0" labelOnly="1" outline="0" fieldPosition="0">
        <references count="11">
          <reference field="0" count="1" selected="0">
            <x v="1519"/>
          </reference>
          <reference field="5" count="1" selected="0">
            <x v="1633"/>
          </reference>
          <reference field="10" count="1" selected="0">
            <x v="150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30"/>
          </reference>
          <reference field="20" count="1">
            <x v="1761"/>
          </reference>
          <reference field="31" count="1" selected="0">
            <x v="3"/>
          </reference>
        </references>
      </pivotArea>
    </format>
    <format dxfId="62009">
      <pivotArea dataOnly="0" labelOnly="1" outline="0" fieldPosition="0">
        <references count="11">
          <reference field="0" count="1" selected="0">
            <x v="1520"/>
          </reference>
          <reference field="5" count="1" selected="0">
            <x v="1634"/>
          </reference>
          <reference field="10" count="1" selected="0">
            <x v="1510"/>
          </reference>
          <reference field="11" count="1" selected="0">
            <x v="3"/>
          </reference>
          <reference field="13" count="1" selected="0">
            <x v="2"/>
          </reference>
          <reference field="14" count="1" selected="0">
            <x v="0"/>
          </reference>
          <reference field="16" count="1" selected="0">
            <x v="1"/>
          </reference>
          <reference field="17" count="1" selected="0">
            <x v="3"/>
          </reference>
          <reference field="18" count="1" selected="0">
            <x v="1631"/>
          </reference>
          <reference field="20" count="1">
            <x v="876"/>
          </reference>
          <reference field="31" count="1" selected="0">
            <x v="3"/>
          </reference>
        </references>
      </pivotArea>
    </format>
    <format dxfId="62008">
      <pivotArea dataOnly="0" labelOnly="1" outline="0" fieldPosition="0">
        <references count="11">
          <reference field="0" count="1" selected="0">
            <x v="1521"/>
          </reference>
          <reference field="5" count="1" selected="0">
            <x v="1635"/>
          </reference>
          <reference field="10" count="1" selected="0">
            <x v="1511"/>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32"/>
          </reference>
          <reference field="20" count="1">
            <x v="973"/>
          </reference>
          <reference field="31" count="1" selected="0">
            <x v="3"/>
          </reference>
        </references>
      </pivotArea>
    </format>
    <format dxfId="62007">
      <pivotArea dataOnly="0" labelOnly="1" outline="0" fieldPosition="0">
        <references count="11">
          <reference field="0" count="1" selected="0">
            <x v="1522"/>
          </reference>
          <reference field="5" count="1" selected="0">
            <x v="1636"/>
          </reference>
          <reference field="10" count="1" selected="0">
            <x v="151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33"/>
          </reference>
          <reference field="20" count="1">
            <x v="2825"/>
          </reference>
          <reference field="31" count="1" selected="0">
            <x v="3"/>
          </reference>
        </references>
      </pivotArea>
    </format>
    <format dxfId="62006">
      <pivotArea dataOnly="0" labelOnly="1" outline="0" fieldPosition="0">
        <references count="11">
          <reference field="0" count="1" selected="0">
            <x v="1523"/>
          </reference>
          <reference field="5" count="1" selected="0">
            <x v="1637"/>
          </reference>
          <reference field="10" count="1" selected="0">
            <x v="151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34"/>
          </reference>
          <reference field="20" count="1">
            <x v="2361"/>
          </reference>
          <reference field="31" count="1" selected="0">
            <x v="3"/>
          </reference>
        </references>
      </pivotArea>
    </format>
    <format dxfId="62005">
      <pivotArea dataOnly="0" labelOnly="1" outline="0" fieldPosition="0">
        <references count="11">
          <reference field="0" count="1" selected="0">
            <x v="1524"/>
          </reference>
          <reference field="5" count="1" selected="0">
            <x v="1638"/>
          </reference>
          <reference field="10" count="1" selected="0">
            <x v="151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35"/>
          </reference>
          <reference field="20" count="1">
            <x v="357"/>
          </reference>
          <reference field="31" count="1" selected="0">
            <x v="3"/>
          </reference>
        </references>
      </pivotArea>
    </format>
    <format dxfId="62004">
      <pivotArea dataOnly="0" labelOnly="1" outline="0" fieldPosition="0">
        <references count="11">
          <reference field="0" count="1" selected="0">
            <x v="1525"/>
          </reference>
          <reference field="5" count="1" selected="0">
            <x v="1639"/>
          </reference>
          <reference field="10" count="1" selected="0">
            <x v="1515"/>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36"/>
          </reference>
          <reference field="20" count="1">
            <x v="2828"/>
          </reference>
          <reference field="31" count="1" selected="0">
            <x v="3"/>
          </reference>
        </references>
      </pivotArea>
    </format>
    <format dxfId="62003">
      <pivotArea dataOnly="0" labelOnly="1" outline="0" fieldPosition="0">
        <references count="11">
          <reference field="0" count="1" selected="0">
            <x v="1526"/>
          </reference>
          <reference field="5" count="1" selected="0">
            <x v="1640"/>
          </reference>
          <reference field="10" count="1" selected="0">
            <x v="1516"/>
          </reference>
          <reference field="11" count="1" selected="0">
            <x v="4"/>
          </reference>
          <reference field="13" count="1" selected="0">
            <x v="3"/>
          </reference>
          <reference field="14" count="1" selected="0">
            <x v="4"/>
          </reference>
          <reference field="16" count="1" selected="0">
            <x v="1"/>
          </reference>
          <reference field="17" count="1" selected="0">
            <x v="3"/>
          </reference>
          <reference field="18" count="1" selected="0">
            <x v="1637"/>
          </reference>
          <reference field="20" count="1">
            <x v="2831"/>
          </reference>
          <reference field="31" count="1" selected="0">
            <x v="3"/>
          </reference>
        </references>
      </pivotArea>
    </format>
    <format dxfId="62002">
      <pivotArea dataOnly="0" labelOnly="1" outline="0" fieldPosition="0">
        <references count="11">
          <reference field="0" count="1" selected="0">
            <x v="1527"/>
          </reference>
          <reference field="5" count="1" selected="0">
            <x v="1641"/>
          </reference>
          <reference field="10" count="1" selected="0">
            <x v="1517"/>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638"/>
          </reference>
          <reference field="20" count="1">
            <x v="2833"/>
          </reference>
          <reference field="31" count="1" selected="0">
            <x v="3"/>
          </reference>
        </references>
      </pivotArea>
    </format>
    <format dxfId="62001">
      <pivotArea dataOnly="0" labelOnly="1" outline="0" fieldPosition="0">
        <references count="11">
          <reference field="0" count="1" selected="0">
            <x v="1529"/>
          </reference>
          <reference field="5" count="1" selected="0">
            <x v="1643"/>
          </reference>
          <reference field="10" count="1" selected="0">
            <x v="1519"/>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640"/>
          </reference>
          <reference field="20" count="1">
            <x v="2837"/>
          </reference>
          <reference field="31" count="1" selected="0">
            <x v="3"/>
          </reference>
        </references>
      </pivotArea>
    </format>
    <format dxfId="62000">
      <pivotArea dataOnly="0" labelOnly="1" outline="0" fieldPosition="0">
        <references count="11">
          <reference field="0" count="1" selected="0">
            <x v="1530"/>
          </reference>
          <reference field="5" count="1" selected="0">
            <x v="1644"/>
          </reference>
          <reference field="10" count="1" selected="0">
            <x v="152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41"/>
          </reference>
          <reference field="20" count="1">
            <x v="1992"/>
          </reference>
          <reference field="31" count="1" selected="0">
            <x v="3"/>
          </reference>
        </references>
      </pivotArea>
    </format>
    <format dxfId="61999">
      <pivotArea dataOnly="0" labelOnly="1" outline="0" fieldPosition="0">
        <references count="11">
          <reference field="0" count="1" selected="0">
            <x v="1531"/>
          </reference>
          <reference field="5" count="1" selected="0">
            <x v="1645"/>
          </reference>
          <reference field="10" count="1" selected="0">
            <x v="1521"/>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42"/>
          </reference>
          <reference field="20" count="1">
            <x v="851"/>
          </reference>
          <reference field="31" count="1" selected="0">
            <x v="3"/>
          </reference>
        </references>
      </pivotArea>
    </format>
    <format dxfId="61998">
      <pivotArea dataOnly="0" labelOnly="1" outline="0" fieldPosition="0">
        <references count="11">
          <reference field="0" count="1" selected="0">
            <x v="1532"/>
          </reference>
          <reference field="5" count="1" selected="0">
            <x v="1646"/>
          </reference>
          <reference field="10" count="1" selected="0">
            <x v="152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43"/>
          </reference>
          <reference field="20" count="1">
            <x v="1003"/>
          </reference>
          <reference field="31" count="1" selected="0">
            <x v="3"/>
          </reference>
        </references>
      </pivotArea>
    </format>
    <format dxfId="61997">
      <pivotArea dataOnly="0" labelOnly="1" outline="0" fieldPosition="0">
        <references count="11">
          <reference field="0" count="1" selected="0">
            <x v="1533"/>
          </reference>
          <reference field="5" count="1" selected="0">
            <x v="1647"/>
          </reference>
          <reference field="10" count="1" selected="0">
            <x v="152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44"/>
          </reference>
          <reference field="20" count="1">
            <x v="2838"/>
          </reference>
          <reference field="31" count="1" selected="0">
            <x v="3"/>
          </reference>
        </references>
      </pivotArea>
    </format>
    <format dxfId="61996">
      <pivotArea dataOnly="0" labelOnly="1" outline="0" fieldPosition="0">
        <references count="11">
          <reference field="0" count="1" selected="0">
            <x v="1534"/>
          </reference>
          <reference field="5" count="1" selected="0">
            <x v="1648"/>
          </reference>
          <reference field="10" count="1" selected="0">
            <x v="152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45"/>
          </reference>
          <reference field="20" count="1">
            <x v="672"/>
          </reference>
          <reference field="31" count="1" selected="0">
            <x v="3"/>
          </reference>
        </references>
      </pivotArea>
    </format>
    <format dxfId="61995">
      <pivotArea dataOnly="0" labelOnly="1" outline="0" fieldPosition="0">
        <references count="11">
          <reference field="0" count="1" selected="0">
            <x v="1538"/>
          </reference>
          <reference field="5" count="1" selected="0">
            <x v="1651"/>
          </reference>
          <reference field="10" count="1" selected="0">
            <x v="1528"/>
          </reference>
          <reference field="11" count="1" selected="0">
            <x v="5"/>
          </reference>
          <reference field="13" count="1" selected="0">
            <x v="4"/>
          </reference>
          <reference field="14" count="1" selected="0">
            <x v="3"/>
          </reference>
          <reference field="16" count="1" selected="0">
            <x v="1"/>
          </reference>
          <reference field="17" count="1" selected="0">
            <x v="3"/>
          </reference>
          <reference field="18" count="1" selected="0">
            <x v="1648"/>
          </reference>
          <reference field="20" count="1">
            <x v="375"/>
          </reference>
          <reference field="31" count="1" selected="0">
            <x v="3"/>
          </reference>
        </references>
      </pivotArea>
    </format>
    <format dxfId="61994">
      <pivotArea dataOnly="0" labelOnly="1" outline="0" fieldPosition="0">
        <references count="11">
          <reference field="0" count="1" selected="0">
            <x v="1539"/>
          </reference>
          <reference field="5" count="1" selected="0">
            <x v="1652"/>
          </reference>
          <reference field="10" count="1" selected="0">
            <x v="1529"/>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49"/>
          </reference>
          <reference field="20" count="1">
            <x v="378"/>
          </reference>
          <reference field="31" count="1" selected="0">
            <x v="3"/>
          </reference>
        </references>
      </pivotArea>
    </format>
    <format dxfId="61993">
      <pivotArea dataOnly="0" labelOnly="1" outline="0" fieldPosition="0">
        <references count="11">
          <reference field="0" count="1" selected="0">
            <x v="1540"/>
          </reference>
          <reference field="5" count="1" selected="0">
            <x v="1653"/>
          </reference>
          <reference field="10" count="1" selected="0">
            <x v="1530"/>
          </reference>
          <reference field="11" count="1" selected="0">
            <x v="6"/>
          </reference>
          <reference field="13" count="1" selected="0">
            <x v="5"/>
          </reference>
          <reference field="14" count="1" selected="0">
            <x v="5"/>
          </reference>
          <reference field="16" count="1" selected="0">
            <x v="1"/>
          </reference>
          <reference field="17" count="1" selected="0">
            <x v="3"/>
          </reference>
          <reference field="18" count="1" selected="0">
            <x v="1650"/>
          </reference>
          <reference field="20" count="1">
            <x v="1010"/>
          </reference>
          <reference field="31" count="1" selected="0">
            <x v="3"/>
          </reference>
        </references>
      </pivotArea>
    </format>
    <format dxfId="61992">
      <pivotArea dataOnly="0" labelOnly="1" outline="0" fieldPosition="0">
        <references count="11">
          <reference field="0" count="1" selected="0">
            <x v="1541"/>
          </reference>
          <reference field="5" count="1" selected="0">
            <x v="1654"/>
          </reference>
          <reference field="10" count="1" selected="0">
            <x v="153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51"/>
          </reference>
          <reference field="20" count="1">
            <x v="2843"/>
          </reference>
          <reference field="31" count="1" selected="0">
            <x v="3"/>
          </reference>
        </references>
      </pivotArea>
    </format>
    <format dxfId="61991">
      <pivotArea dataOnly="0" labelOnly="1" outline="0" fieldPosition="0">
        <references count="11">
          <reference field="0" count="1" selected="0">
            <x v="1543"/>
          </reference>
          <reference field="5" count="1" selected="0">
            <x v="1656"/>
          </reference>
          <reference field="10" count="1" selected="0">
            <x v="1533"/>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653"/>
          </reference>
          <reference field="20" count="1">
            <x v="2844"/>
          </reference>
          <reference field="31" count="1" selected="0">
            <x v="3"/>
          </reference>
        </references>
      </pivotArea>
    </format>
    <format dxfId="61990">
      <pivotArea dataOnly="0" labelOnly="1" outline="0" fieldPosition="0">
        <references count="11">
          <reference field="0" count="1" selected="0">
            <x v="1548"/>
          </reference>
          <reference field="5" count="1" selected="0">
            <x v="1660"/>
          </reference>
          <reference field="10" count="1" selected="0">
            <x v="1538"/>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657"/>
          </reference>
          <reference field="20" count="1">
            <x v="1564"/>
          </reference>
          <reference field="31" count="1" selected="0">
            <x v="3"/>
          </reference>
        </references>
      </pivotArea>
    </format>
    <format dxfId="61989">
      <pivotArea dataOnly="0" labelOnly="1" outline="0" fieldPosition="0">
        <references count="11">
          <reference field="0" count="1" selected="0">
            <x v="1552"/>
          </reference>
          <reference field="5" count="1" selected="0">
            <x v="1663"/>
          </reference>
          <reference field="10" count="1" selected="0">
            <x v="1542"/>
          </reference>
          <reference field="11" count="1" selected="0">
            <x v="1"/>
          </reference>
          <reference field="13" count="1" selected="0">
            <x v="1"/>
          </reference>
          <reference field="14" count="1" selected="0">
            <x v="5"/>
          </reference>
          <reference field="16" count="1" selected="0">
            <x v="1"/>
          </reference>
          <reference field="17" count="1" selected="0">
            <x v="3"/>
          </reference>
          <reference field="18" count="1" selected="0">
            <x v="1660"/>
          </reference>
          <reference field="20" count="1">
            <x v="2846"/>
          </reference>
          <reference field="31" count="1" selected="0">
            <x v="3"/>
          </reference>
        </references>
      </pivotArea>
    </format>
    <format dxfId="61988">
      <pivotArea dataOnly="0" labelOnly="1" outline="0" fieldPosition="0">
        <references count="11">
          <reference field="0" count="1" selected="0">
            <x v="1554"/>
          </reference>
          <reference field="5" count="1" selected="0">
            <x v="1665"/>
          </reference>
          <reference field="10" count="1" selected="0">
            <x v="154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62"/>
          </reference>
          <reference field="20" count="1">
            <x v="640"/>
          </reference>
          <reference field="31" count="1" selected="0">
            <x v="3"/>
          </reference>
        </references>
      </pivotArea>
    </format>
    <format dxfId="61987">
      <pivotArea dataOnly="0" labelOnly="1" outline="0" fieldPosition="0">
        <references count="11">
          <reference field="0" count="1" selected="0">
            <x v="1555"/>
          </reference>
          <reference field="5" count="1" selected="0">
            <x v="1666"/>
          </reference>
          <reference field="10" count="1" selected="0">
            <x v="1545"/>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63"/>
          </reference>
          <reference field="20" count="1">
            <x v="404"/>
          </reference>
          <reference field="31" count="1" selected="0">
            <x v="3"/>
          </reference>
        </references>
      </pivotArea>
    </format>
    <format dxfId="61986">
      <pivotArea dataOnly="0" labelOnly="1" outline="0" fieldPosition="0">
        <references count="11">
          <reference field="0" count="1" selected="0">
            <x v="1556"/>
          </reference>
          <reference field="5" count="1" selected="0">
            <x v="1667"/>
          </reference>
          <reference field="10" count="1" selected="0">
            <x v="154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64"/>
          </reference>
          <reference field="20" count="1">
            <x v="2849"/>
          </reference>
          <reference field="31" count="1" selected="0">
            <x v="3"/>
          </reference>
        </references>
      </pivotArea>
    </format>
    <format dxfId="61985">
      <pivotArea dataOnly="0" labelOnly="1" outline="0" fieldPosition="0">
        <references count="11">
          <reference field="0" count="1" selected="0">
            <x v="1557"/>
          </reference>
          <reference field="5" count="1" selected="0">
            <x v="1668"/>
          </reference>
          <reference field="10" count="1" selected="0">
            <x v="1547"/>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65"/>
          </reference>
          <reference field="20" count="1">
            <x v="2850"/>
          </reference>
          <reference field="31" count="1" selected="0">
            <x v="3"/>
          </reference>
        </references>
      </pivotArea>
    </format>
    <format dxfId="61984">
      <pivotArea dataOnly="0" labelOnly="1" outline="0" fieldPosition="0">
        <references count="11">
          <reference field="0" count="1" selected="0">
            <x v="1558"/>
          </reference>
          <reference field="5" count="1" selected="0">
            <x v="1670"/>
          </reference>
          <reference field="10" count="1" selected="0">
            <x v="1549"/>
          </reference>
          <reference field="11" count="1" selected="0">
            <x v="5"/>
          </reference>
          <reference field="13" count="1" selected="0">
            <x v="4"/>
          </reference>
          <reference field="14" count="1" selected="0">
            <x v="6"/>
          </reference>
          <reference field="16" count="1" selected="0">
            <x v="0"/>
          </reference>
          <reference field="17" count="1" selected="0">
            <x v="8"/>
          </reference>
          <reference field="18" count="1" selected="0">
            <x v="1667"/>
          </reference>
          <reference field="20" count="1">
            <x v="2816"/>
          </reference>
          <reference field="31" count="1" selected="0">
            <x v="3"/>
          </reference>
        </references>
      </pivotArea>
    </format>
    <format dxfId="61983">
      <pivotArea dataOnly="0" labelOnly="1" outline="0" fieldPosition="0">
        <references count="11">
          <reference field="0" count="1" selected="0">
            <x v="1559"/>
          </reference>
          <reference field="5" count="1" selected="0">
            <x v="1671"/>
          </reference>
          <reference field="10" count="1" selected="0">
            <x v="1550"/>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668"/>
          </reference>
          <reference field="20" count="1">
            <x v="2827"/>
          </reference>
          <reference field="31" count="1" selected="0">
            <x v="3"/>
          </reference>
        </references>
      </pivotArea>
    </format>
    <format dxfId="61982">
      <pivotArea dataOnly="0" labelOnly="1" outline="0" fieldPosition="0">
        <references count="11">
          <reference field="0" count="1" selected="0">
            <x v="1560"/>
          </reference>
          <reference field="5" count="1" selected="0">
            <x v="1672"/>
          </reference>
          <reference field="10" count="1" selected="0">
            <x v="1551"/>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669"/>
          </reference>
          <reference field="20" count="1">
            <x v="2830"/>
          </reference>
          <reference field="31" count="1" selected="0">
            <x v="3"/>
          </reference>
        </references>
      </pivotArea>
    </format>
    <format dxfId="61981">
      <pivotArea dataOnly="0" labelOnly="1" outline="0" fieldPosition="0">
        <references count="11">
          <reference field="0" count="1" selected="0">
            <x v="1561"/>
          </reference>
          <reference field="5" count="1" selected="0">
            <x v="1673"/>
          </reference>
          <reference field="10" count="1" selected="0">
            <x v="1552"/>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670"/>
          </reference>
          <reference field="20" count="1">
            <x v="1691"/>
          </reference>
          <reference field="31" count="1" selected="0">
            <x v="3"/>
          </reference>
        </references>
      </pivotArea>
    </format>
    <format dxfId="61980">
      <pivotArea dataOnly="0" labelOnly="1" outline="0" fieldPosition="0">
        <references count="11">
          <reference field="0" count="1" selected="0">
            <x v="1562"/>
          </reference>
          <reference field="5" count="1" selected="0">
            <x v="1674"/>
          </reference>
          <reference field="10" count="1" selected="0">
            <x v="1553"/>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671"/>
          </reference>
          <reference field="20" count="1">
            <x v="2842"/>
          </reference>
          <reference field="31" count="1" selected="0">
            <x v="3"/>
          </reference>
        </references>
      </pivotArea>
    </format>
    <format dxfId="61979">
      <pivotArea dataOnly="0" labelOnly="1" outline="0" fieldPosition="0">
        <references count="11">
          <reference field="0" count="1" selected="0">
            <x v="1563"/>
          </reference>
          <reference field="5" count="1" selected="0">
            <x v="1675"/>
          </reference>
          <reference field="10" count="1" selected="0">
            <x v="1554"/>
          </reference>
          <reference field="11" count="1" selected="0">
            <x v="3"/>
          </reference>
          <reference field="13" count="1" selected="0">
            <x v="2"/>
          </reference>
          <reference field="14" count="1" selected="0">
            <x v="6"/>
          </reference>
          <reference field="16" count="1" selected="0">
            <x v="1"/>
          </reference>
          <reference field="17" count="1" selected="0">
            <x v="5"/>
          </reference>
          <reference field="18" count="1" selected="0">
            <x v="1672"/>
          </reference>
          <reference field="20" count="1">
            <x v="2848"/>
          </reference>
          <reference field="31" count="1" selected="0">
            <x v="3"/>
          </reference>
        </references>
      </pivotArea>
    </format>
    <format dxfId="61978">
      <pivotArea dataOnly="0" labelOnly="1" outline="0" fieldPosition="0">
        <references count="11">
          <reference field="0" count="1" selected="0">
            <x v="1564"/>
          </reference>
          <reference field="5" count="1" selected="0">
            <x v="1676"/>
          </reference>
          <reference field="10" count="1" selected="0">
            <x v="155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73"/>
          </reference>
          <reference field="20" count="1">
            <x v="2865"/>
          </reference>
          <reference field="31" count="1" selected="0">
            <x v="3"/>
          </reference>
        </references>
      </pivotArea>
    </format>
    <format dxfId="61977">
      <pivotArea dataOnly="0" labelOnly="1" outline="0" fieldPosition="0">
        <references count="11">
          <reference field="0" count="1" selected="0">
            <x v="1565"/>
          </reference>
          <reference field="5" count="1" selected="0">
            <x v="1677"/>
          </reference>
          <reference field="10" count="1" selected="0">
            <x v="1556"/>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74"/>
          </reference>
          <reference field="20" count="1">
            <x v="2866"/>
          </reference>
          <reference field="31" count="1" selected="0">
            <x v="3"/>
          </reference>
        </references>
      </pivotArea>
    </format>
    <format dxfId="61976">
      <pivotArea dataOnly="0" labelOnly="1" outline="0" fieldPosition="0">
        <references count="11">
          <reference field="0" count="1" selected="0">
            <x v="1566"/>
          </reference>
          <reference field="5" count="1" selected="0">
            <x v="1678"/>
          </reference>
          <reference field="10" count="1" selected="0">
            <x v="1557"/>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675"/>
          </reference>
          <reference field="20" count="1">
            <x v="2867"/>
          </reference>
          <reference field="31" count="1" selected="0">
            <x v="3"/>
          </reference>
        </references>
      </pivotArea>
    </format>
    <format dxfId="61975">
      <pivotArea dataOnly="0" labelOnly="1" outline="0" fieldPosition="0">
        <references count="11">
          <reference field="0" count="1" selected="0">
            <x v="1567"/>
          </reference>
          <reference field="5" count="1" selected="0">
            <x v="1679"/>
          </reference>
          <reference field="10" count="1" selected="0">
            <x v="1558"/>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676"/>
          </reference>
          <reference field="20" count="1">
            <x v="2872"/>
          </reference>
          <reference field="31" count="1" selected="0">
            <x v="3"/>
          </reference>
        </references>
      </pivotArea>
    </format>
    <format dxfId="61974">
      <pivotArea dataOnly="0" labelOnly="1" outline="0" fieldPosition="0">
        <references count="11">
          <reference field="0" count="1" selected="0">
            <x v="1568"/>
          </reference>
          <reference field="5" count="1" selected="0">
            <x v="1680"/>
          </reference>
          <reference field="10" count="1" selected="0">
            <x v="1559"/>
          </reference>
          <reference field="11" count="1" selected="0">
            <x v="5"/>
          </reference>
          <reference field="13" count="1" selected="0">
            <x v="4"/>
          </reference>
          <reference field="14" count="1" selected="0">
            <x v="5"/>
          </reference>
          <reference field="16" count="1" selected="0">
            <x v="0"/>
          </reference>
          <reference field="17" count="1" selected="0">
            <x v="6"/>
          </reference>
          <reference field="18" count="1" selected="0">
            <x v="1677"/>
          </reference>
          <reference field="20" count="1">
            <x v="2873"/>
          </reference>
          <reference field="31" count="1" selected="0">
            <x v="3"/>
          </reference>
        </references>
      </pivotArea>
    </format>
    <format dxfId="61973">
      <pivotArea dataOnly="0" labelOnly="1" outline="0" fieldPosition="0">
        <references count="11">
          <reference field="0" count="1" selected="0">
            <x v="1569"/>
          </reference>
          <reference field="5" count="1" selected="0">
            <x v="1681"/>
          </reference>
          <reference field="10" count="1" selected="0">
            <x v="1560"/>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678"/>
          </reference>
          <reference field="20" count="1">
            <x v="2874"/>
          </reference>
          <reference field="31" count="1" selected="0">
            <x v="3"/>
          </reference>
        </references>
      </pivotArea>
    </format>
    <format dxfId="61972">
      <pivotArea dataOnly="0" labelOnly="1" outline="0" fieldPosition="0">
        <references count="11">
          <reference field="0" count="1" selected="0">
            <x v="1570"/>
          </reference>
          <reference field="5" count="1" selected="0">
            <x v="1682"/>
          </reference>
          <reference field="10" count="1" selected="0">
            <x v="1561"/>
          </reference>
          <reference field="11" count="1" selected="0">
            <x v="9"/>
          </reference>
          <reference field="13" count="1" selected="0">
            <x v="4"/>
          </reference>
          <reference field="14" count="1" selected="0">
            <x v="5"/>
          </reference>
          <reference field="16" count="1" selected="0">
            <x v="0"/>
          </reference>
          <reference field="17" count="1" selected="0">
            <x v="6"/>
          </reference>
          <reference field="18" count="1" selected="0">
            <x v="1679"/>
          </reference>
          <reference field="20" count="1">
            <x v="2875"/>
          </reference>
          <reference field="31" count="1" selected="0">
            <x v="3"/>
          </reference>
        </references>
      </pivotArea>
    </format>
    <format dxfId="61971">
      <pivotArea dataOnly="0" labelOnly="1" outline="0" fieldPosition="0">
        <references count="11">
          <reference field="0" count="1" selected="0">
            <x v="1571"/>
          </reference>
          <reference field="5" count="1" selected="0">
            <x v="1683"/>
          </reference>
          <reference field="10" count="1" selected="0">
            <x v="1562"/>
          </reference>
          <reference field="11" count="1" selected="0">
            <x v="10"/>
          </reference>
          <reference field="13" count="1" selected="0">
            <x v="4"/>
          </reference>
          <reference field="14" count="1" selected="0">
            <x v="5"/>
          </reference>
          <reference field="16" count="1" selected="0">
            <x v="0"/>
          </reference>
          <reference field="17" count="1" selected="0">
            <x v="6"/>
          </reference>
          <reference field="18" count="1" selected="0">
            <x v="1680"/>
          </reference>
          <reference field="20" count="1">
            <x v="2876"/>
          </reference>
          <reference field="31" count="1" selected="0">
            <x v="3"/>
          </reference>
        </references>
      </pivotArea>
    </format>
    <format dxfId="61970">
      <pivotArea dataOnly="0" labelOnly="1" outline="0" fieldPosition="0">
        <references count="11">
          <reference field="0" count="1" selected="0">
            <x v="1572"/>
          </reference>
          <reference field="5" count="1" selected="0">
            <x v="1684"/>
          </reference>
          <reference field="10" count="1" selected="0">
            <x v="1563"/>
          </reference>
          <reference field="11" count="1" selected="0">
            <x v="9"/>
          </reference>
          <reference field="13" count="1" selected="0">
            <x v="4"/>
          </reference>
          <reference field="14" count="1" selected="0">
            <x v="5"/>
          </reference>
          <reference field="16" count="1" selected="0">
            <x v="1"/>
          </reference>
          <reference field="17" count="1" selected="0">
            <x v="3"/>
          </reference>
          <reference field="18" count="1" selected="0">
            <x v="1681"/>
          </reference>
          <reference field="20" count="1">
            <x v="1099"/>
          </reference>
          <reference field="31" count="1" selected="0">
            <x v="3"/>
          </reference>
        </references>
      </pivotArea>
    </format>
    <format dxfId="61969">
      <pivotArea dataOnly="0" labelOnly="1" outline="0" fieldPosition="0">
        <references count="11">
          <reference field="0" count="1" selected="0">
            <x v="1573"/>
          </reference>
          <reference field="5" count="1" selected="0">
            <x v="1685"/>
          </reference>
          <reference field="10" count="1" selected="0">
            <x v="156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682"/>
          </reference>
          <reference field="20" count="1">
            <x v="1784"/>
          </reference>
          <reference field="31" count="1" selected="0">
            <x v="3"/>
          </reference>
        </references>
      </pivotArea>
    </format>
    <format dxfId="61968">
      <pivotArea dataOnly="0" labelOnly="1" outline="0" fieldPosition="0">
        <references count="11">
          <reference field="0" count="1" selected="0">
            <x v="1574"/>
          </reference>
          <reference field="5" count="1" selected="0">
            <x v="1686"/>
          </reference>
          <reference field="10" count="1" selected="0">
            <x v="156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683"/>
          </reference>
          <reference field="20" count="1">
            <x v="2678"/>
          </reference>
          <reference field="31" count="1" selected="0">
            <x v="3"/>
          </reference>
        </references>
      </pivotArea>
    </format>
    <format dxfId="61967">
      <pivotArea dataOnly="0" labelOnly="1" outline="0" fieldPosition="0">
        <references count="11">
          <reference field="0" count="1" selected="0">
            <x v="1575"/>
          </reference>
          <reference field="5" count="1" selected="0">
            <x v="1687"/>
          </reference>
          <reference field="10" count="1" selected="0">
            <x v="1566"/>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684"/>
          </reference>
          <reference field="20" count="1">
            <x v="2679"/>
          </reference>
          <reference field="31" count="1" selected="0">
            <x v="3"/>
          </reference>
        </references>
      </pivotArea>
    </format>
    <format dxfId="61966">
      <pivotArea dataOnly="0" labelOnly="1" outline="0" fieldPosition="0">
        <references count="11">
          <reference field="0" count="1" selected="0">
            <x v="1576"/>
          </reference>
          <reference field="5" count="1" selected="0">
            <x v="1688"/>
          </reference>
          <reference field="10" count="1" selected="0">
            <x v="156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685"/>
          </reference>
          <reference field="20" count="1">
            <x v="1784"/>
          </reference>
          <reference field="31" count="1" selected="0">
            <x v="3"/>
          </reference>
        </references>
      </pivotArea>
    </format>
    <format dxfId="61965">
      <pivotArea dataOnly="0" labelOnly="1" outline="0" fieldPosition="0">
        <references count="11">
          <reference field="0" count="1" selected="0">
            <x v="1579"/>
          </reference>
          <reference field="5" count="1" selected="0">
            <x v="1691"/>
          </reference>
          <reference field="10" count="1" selected="0">
            <x v="1570"/>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611"/>
          </reference>
          <reference field="20" count="1">
            <x v="916"/>
          </reference>
          <reference field="31" count="1" selected="0">
            <x v="3"/>
          </reference>
        </references>
      </pivotArea>
    </format>
    <format dxfId="61964">
      <pivotArea dataOnly="0" labelOnly="1" outline="0" fieldPosition="0">
        <references count="11">
          <reference field="0" count="1" selected="0">
            <x v="1580"/>
          </reference>
          <reference field="5" count="1" selected="0">
            <x v="1692"/>
          </reference>
          <reference field="10" count="1" selected="0">
            <x v="1571"/>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688"/>
          </reference>
          <reference field="20" count="1">
            <x v="2542"/>
          </reference>
          <reference field="31" count="1" selected="0">
            <x v="3"/>
          </reference>
        </references>
      </pivotArea>
    </format>
    <format dxfId="61963">
      <pivotArea dataOnly="0" labelOnly="1" outline="0" fieldPosition="0">
        <references count="11">
          <reference field="0" count="1" selected="0">
            <x v="1581"/>
          </reference>
          <reference field="5" count="1" selected="0">
            <x v="1693"/>
          </reference>
          <reference field="10" count="1" selected="0">
            <x v="157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689"/>
          </reference>
          <reference field="20" count="1">
            <x v="1784"/>
          </reference>
          <reference field="31" count="1" selected="0">
            <x v="3"/>
          </reference>
        </references>
      </pivotArea>
    </format>
    <format dxfId="61962">
      <pivotArea dataOnly="0" labelOnly="1" outline="0" fieldPosition="0">
        <references count="11">
          <reference field="0" count="1" selected="0">
            <x v="1582"/>
          </reference>
          <reference field="5" count="1" selected="0">
            <x v="1696"/>
          </reference>
          <reference field="10" count="1" selected="0">
            <x v="1573"/>
          </reference>
          <reference field="11" count="1" selected="0">
            <x v="3"/>
          </reference>
          <reference field="13" count="1" selected="0">
            <x v="2"/>
          </reference>
          <reference field="14" count="1" selected="0">
            <x v="1"/>
          </reference>
          <reference field="16" count="1" selected="0">
            <x v="1"/>
          </reference>
          <reference field="17" count="1" selected="0">
            <x v="1"/>
          </reference>
          <reference field="18" count="1" selected="0">
            <x v="1692"/>
          </reference>
          <reference field="20" count="1">
            <x v="2720"/>
          </reference>
          <reference field="31" count="1" selected="0">
            <x v="3"/>
          </reference>
        </references>
      </pivotArea>
    </format>
    <format dxfId="61961">
      <pivotArea dataOnly="0" labelOnly="1" outline="0" fieldPosition="0">
        <references count="11">
          <reference field="0" count="1" selected="0">
            <x v="1583"/>
          </reference>
          <reference field="5" count="1" selected="0">
            <x v="1697"/>
          </reference>
          <reference field="10" count="1" selected="0">
            <x v="157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814"/>
          </reference>
          <reference field="20" count="1">
            <x v="2054"/>
          </reference>
          <reference field="31" count="1" selected="0">
            <x v="3"/>
          </reference>
        </references>
      </pivotArea>
    </format>
    <format dxfId="61960">
      <pivotArea dataOnly="0" labelOnly="1" outline="0" fieldPosition="0">
        <references count="11">
          <reference field="0" count="1" selected="0">
            <x v="1584"/>
          </reference>
          <reference field="5" count="1" selected="0">
            <x v="1698"/>
          </reference>
          <reference field="10" count="1" selected="0">
            <x v="157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693"/>
          </reference>
          <reference field="20" count="1">
            <x v="2091"/>
          </reference>
          <reference field="31" count="1" selected="0">
            <x v="3"/>
          </reference>
        </references>
      </pivotArea>
    </format>
    <format dxfId="61959">
      <pivotArea dataOnly="0" labelOnly="1" outline="0" fieldPosition="0">
        <references count="11">
          <reference field="0" count="1" selected="0">
            <x v="1585"/>
          </reference>
          <reference field="5" count="1" selected="0">
            <x v="1699"/>
          </reference>
          <reference field="10" count="1" selected="0">
            <x v="157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694"/>
          </reference>
          <reference field="20" count="1">
            <x v="2722"/>
          </reference>
          <reference field="31" count="1" selected="0">
            <x v="3"/>
          </reference>
        </references>
      </pivotArea>
    </format>
    <format dxfId="61958">
      <pivotArea dataOnly="0" labelOnly="1" outline="0" fieldPosition="0">
        <references count="11">
          <reference field="0" count="1" selected="0">
            <x v="1586"/>
          </reference>
          <reference field="5" count="1" selected="0">
            <x v="1700"/>
          </reference>
          <reference field="10" count="1" selected="0">
            <x v="157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695"/>
          </reference>
          <reference field="20" count="1">
            <x v="2723"/>
          </reference>
          <reference field="31" count="1" selected="0">
            <x v="3"/>
          </reference>
        </references>
      </pivotArea>
    </format>
    <format dxfId="61957">
      <pivotArea dataOnly="0" labelOnly="1" outline="0" fieldPosition="0">
        <references count="11">
          <reference field="0" count="1" selected="0">
            <x v="1587"/>
          </reference>
          <reference field="5" count="1" selected="0">
            <x v="1706"/>
          </reference>
          <reference field="10" count="1" selected="0">
            <x v="157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01"/>
          </reference>
          <reference field="20" count="1">
            <x v="2841"/>
          </reference>
          <reference field="31" count="1" selected="0">
            <x v="3"/>
          </reference>
        </references>
      </pivotArea>
    </format>
    <format dxfId="61956">
      <pivotArea dataOnly="0" labelOnly="1" outline="0" fieldPosition="0">
        <references count="11">
          <reference field="0" count="1" selected="0">
            <x v="1590"/>
          </reference>
          <reference field="5" count="1" selected="0">
            <x v="1709"/>
          </reference>
          <reference field="10" count="1" selected="0">
            <x v="158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04"/>
          </reference>
          <reference field="20" count="1">
            <x v="590"/>
          </reference>
          <reference field="31" count="1" selected="0">
            <x v="3"/>
          </reference>
        </references>
      </pivotArea>
    </format>
    <format dxfId="61955">
      <pivotArea dataOnly="0" labelOnly="1" outline="0" fieldPosition="0">
        <references count="11">
          <reference field="0" count="1" selected="0">
            <x v="1592"/>
          </reference>
          <reference field="5" count="1" selected="0">
            <x v="1711"/>
          </reference>
          <reference field="10" count="1" selected="0">
            <x v="158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06"/>
          </reference>
          <reference field="20" count="1">
            <x v="1036"/>
          </reference>
          <reference field="31" count="1" selected="0">
            <x v="3"/>
          </reference>
        </references>
      </pivotArea>
    </format>
    <format dxfId="61954">
      <pivotArea dataOnly="0" labelOnly="1" outline="0" fieldPosition="0">
        <references count="11">
          <reference field="0" count="1" selected="0">
            <x v="1593"/>
          </reference>
          <reference field="5" count="1" selected="0">
            <x v="1712"/>
          </reference>
          <reference field="10" count="1" selected="0">
            <x v="1584"/>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707"/>
          </reference>
          <reference field="20" count="1">
            <x v="1588"/>
          </reference>
          <reference field="31" count="1" selected="0">
            <x v="3"/>
          </reference>
        </references>
      </pivotArea>
    </format>
    <format dxfId="61953">
      <pivotArea dataOnly="0" labelOnly="1" outline="0" fieldPosition="0">
        <references count="11">
          <reference field="0" count="1" selected="0">
            <x v="1594"/>
          </reference>
          <reference field="5" count="1" selected="0">
            <x v="1713"/>
          </reference>
          <reference field="10" count="1" selected="0">
            <x v="158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08"/>
          </reference>
          <reference field="20" count="1">
            <x v="1589"/>
          </reference>
          <reference field="31" count="1" selected="0">
            <x v="3"/>
          </reference>
        </references>
      </pivotArea>
    </format>
    <format dxfId="61952">
      <pivotArea dataOnly="0" labelOnly="1" outline="0" fieldPosition="0">
        <references count="11">
          <reference field="0" count="1" selected="0">
            <x v="1595"/>
          </reference>
          <reference field="5" count="1" selected="0">
            <x v="1714"/>
          </reference>
          <reference field="10" count="1" selected="0">
            <x v="1586"/>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709"/>
          </reference>
          <reference field="20" count="1">
            <x v="2851"/>
          </reference>
          <reference field="31" count="1" selected="0">
            <x v="3"/>
          </reference>
        </references>
      </pivotArea>
    </format>
    <format dxfId="61951">
      <pivotArea dataOnly="0" labelOnly="1" outline="0" fieldPosition="0">
        <references count="11">
          <reference field="0" count="1" selected="0">
            <x v="1597"/>
          </reference>
          <reference field="5" count="1" selected="0">
            <x v="1716"/>
          </reference>
          <reference field="10" count="1" selected="0">
            <x v="1588"/>
          </reference>
          <reference field="11" count="1" selected="0">
            <x v="3"/>
          </reference>
          <reference field="13" count="1" selected="0">
            <x v="2"/>
          </reference>
          <reference field="14" count="1" selected="0">
            <x v="10"/>
          </reference>
          <reference field="16" count="1" selected="0">
            <x v="1"/>
          </reference>
          <reference field="17" count="1" selected="0">
            <x v="7"/>
          </reference>
          <reference field="18" count="1" selected="0">
            <x v="1711"/>
          </reference>
          <reference field="20" count="1">
            <x v="1151"/>
          </reference>
          <reference field="31" count="1" selected="0">
            <x v="3"/>
          </reference>
        </references>
      </pivotArea>
    </format>
    <format dxfId="61950">
      <pivotArea dataOnly="0" labelOnly="1" outline="0" fieldPosition="0">
        <references count="11">
          <reference field="0" count="1" selected="0">
            <x v="1598"/>
          </reference>
          <reference field="5" count="1" selected="0">
            <x v="1717"/>
          </reference>
          <reference field="10" count="1" selected="0">
            <x v="1589"/>
          </reference>
          <reference field="11" count="1" selected="0">
            <x v="3"/>
          </reference>
          <reference field="13" count="1" selected="0">
            <x v="2"/>
          </reference>
          <reference field="14" count="1" selected="0">
            <x v="10"/>
          </reference>
          <reference field="16" count="1" selected="0">
            <x v="1"/>
          </reference>
          <reference field="17" count="1" selected="0">
            <x v="7"/>
          </reference>
          <reference field="18" count="1" selected="0">
            <x v="1712"/>
          </reference>
          <reference field="20" count="1">
            <x v="2852"/>
          </reference>
          <reference field="31" count="1" selected="0">
            <x v="3"/>
          </reference>
        </references>
      </pivotArea>
    </format>
    <format dxfId="61949">
      <pivotArea dataOnly="0" labelOnly="1" outline="0" fieldPosition="0">
        <references count="11">
          <reference field="0" count="1" selected="0">
            <x v="1604"/>
          </reference>
          <reference field="5" count="1" selected="0">
            <x v="1723"/>
          </reference>
          <reference field="10" count="1" selected="0">
            <x v="1593"/>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718"/>
          </reference>
          <reference field="20" count="1">
            <x v="2855"/>
          </reference>
          <reference field="31" count="1" selected="0">
            <x v="3"/>
          </reference>
        </references>
      </pivotArea>
    </format>
    <format dxfId="61948">
      <pivotArea dataOnly="0" labelOnly="1" outline="0" fieldPosition="0">
        <references count="11">
          <reference field="0" count="1" selected="0">
            <x v="1605"/>
          </reference>
          <reference field="5" count="1" selected="0">
            <x v="1724"/>
          </reference>
          <reference field="10" count="1" selected="0">
            <x v="1594"/>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719"/>
          </reference>
          <reference field="20" count="1">
            <x v="2856"/>
          </reference>
          <reference field="31" count="1" selected="0">
            <x v="3"/>
          </reference>
        </references>
      </pivotArea>
    </format>
    <format dxfId="61947">
      <pivotArea dataOnly="0" labelOnly="1" outline="0" fieldPosition="0">
        <references count="11">
          <reference field="0" count="1" selected="0">
            <x v="1606"/>
          </reference>
          <reference field="5" count="1" selected="0">
            <x v="1725"/>
          </reference>
          <reference field="10" count="1" selected="0">
            <x v="1595"/>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720"/>
          </reference>
          <reference field="20" count="1">
            <x v="2857"/>
          </reference>
          <reference field="31" count="1" selected="0">
            <x v="3"/>
          </reference>
        </references>
      </pivotArea>
    </format>
    <format dxfId="61946">
      <pivotArea dataOnly="0" labelOnly="1" outline="0" fieldPosition="0">
        <references count="11">
          <reference field="0" count="1" selected="0">
            <x v="1607"/>
          </reference>
          <reference field="5" count="1" selected="0">
            <x v="1726"/>
          </reference>
          <reference field="10" count="1" selected="0">
            <x v="1596"/>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721"/>
          </reference>
          <reference field="20" count="1">
            <x v="2858"/>
          </reference>
          <reference field="31" count="1" selected="0">
            <x v="3"/>
          </reference>
        </references>
      </pivotArea>
    </format>
    <format dxfId="61945">
      <pivotArea dataOnly="0" labelOnly="1" outline="0" fieldPosition="0">
        <references count="11">
          <reference field="0" count="1" selected="0">
            <x v="1608"/>
          </reference>
          <reference field="5" count="1" selected="0">
            <x v="1727"/>
          </reference>
          <reference field="10" count="1" selected="0">
            <x v="1597"/>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722"/>
          </reference>
          <reference field="20" count="1">
            <x v="2859"/>
          </reference>
          <reference field="31" count="1" selected="0">
            <x v="3"/>
          </reference>
        </references>
      </pivotArea>
    </format>
    <format dxfId="61944">
      <pivotArea dataOnly="0" labelOnly="1" outline="0" fieldPosition="0">
        <references count="11">
          <reference field="0" count="1" selected="0">
            <x v="1610"/>
          </reference>
          <reference field="5" count="1" selected="0">
            <x v="1729"/>
          </reference>
          <reference field="10" count="1" selected="0">
            <x v="159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24"/>
          </reference>
          <reference field="20" count="1">
            <x v="2861"/>
          </reference>
          <reference field="31" count="1" selected="0">
            <x v="3"/>
          </reference>
        </references>
      </pivotArea>
    </format>
    <format dxfId="61943">
      <pivotArea dataOnly="0" labelOnly="1" outline="0" fieldPosition="0">
        <references count="11">
          <reference field="0" count="1" selected="0">
            <x v="1611"/>
          </reference>
          <reference field="5" count="1" selected="0">
            <x v="1730"/>
          </reference>
          <reference field="10" count="1" selected="0">
            <x v="160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25"/>
          </reference>
          <reference field="20" count="1">
            <x v="2862"/>
          </reference>
          <reference field="31" count="1" selected="0">
            <x v="3"/>
          </reference>
        </references>
      </pivotArea>
    </format>
    <format dxfId="61942">
      <pivotArea dataOnly="0" labelOnly="1" outline="0" fieldPosition="0">
        <references count="11">
          <reference field="0" count="1" selected="0">
            <x v="1612"/>
          </reference>
          <reference field="5" count="1" selected="0">
            <x v="1731"/>
          </reference>
          <reference field="10" count="1" selected="0">
            <x v="160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26"/>
          </reference>
          <reference field="20" count="1">
            <x v="2863"/>
          </reference>
          <reference field="31" count="1" selected="0">
            <x v="3"/>
          </reference>
        </references>
      </pivotArea>
    </format>
    <format dxfId="61941">
      <pivotArea dataOnly="0" labelOnly="1" outline="0" fieldPosition="0">
        <references count="11">
          <reference field="0" count="1" selected="0">
            <x v="1613"/>
          </reference>
          <reference field="5" count="1" selected="0">
            <x v="1732"/>
          </reference>
          <reference field="10" count="1" selected="0">
            <x v="160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27"/>
          </reference>
          <reference field="20" count="1">
            <x v="2864"/>
          </reference>
          <reference field="31" count="1" selected="0">
            <x v="3"/>
          </reference>
        </references>
      </pivotArea>
    </format>
    <format dxfId="61940">
      <pivotArea dataOnly="0" labelOnly="1" outline="0" fieldPosition="0">
        <references count="11">
          <reference field="0" count="1" selected="0">
            <x v="1614"/>
          </reference>
          <reference field="5" count="1" selected="0">
            <x v="1733"/>
          </reference>
          <reference field="10" count="1" selected="0">
            <x v="1603"/>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28"/>
          </reference>
          <reference field="20" count="1">
            <x v="1421"/>
          </reference>
          <reference field="31" count="1" selected="0">
            <x v="3"/>
          </reference>
        </references>
      </pivotArea>
    </format>
    <format dxfId="61939">
      <pivotArea dataOnly="0" labelOnly="1" outline="0" fieldPosition="0">
        <references count="11">
          <reference field="0" count="1" selected="0">
            <x v="1615"/>
          </reference>
          <reference field="5" count="1" selected="0">
            <x v="1734"/>
          </reference>
          <reference field="10" count="1" selected="0">
            <x v="1604"/>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729"/>
          </reference>
          <reference field="20" count="1">
            <x v="2868"/>
          </reference>
          <reference field="31" count="1" selected="0">
            <x v="3"/>
          </reference>
        </references>
      </pivotArea>
    </format>
    <format dxfId="61938">
      <pivotArea dataOnly="0" labelOnly="1" outline="0" fieldPosition="0">
        <references count="11">
          <reference field="0" count="1" selected="0">
            <x v="1616"/>
          </reference>
          <reference field="5" count="1" selected="0">
            <x v="1735"/>
          </reference>
          <reference field="10" count="1" selected="0">
            <x v="1605"/>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730"/>
          </reference>
          <reference field="20" count="1">
            <x v="2869"/>
          </reference>
          <reference field="31" count="1" selected="0">
            <x v="3"/>
          </reference>
        </references>
      </pivotArea>
    </format>
    <format dxfId="61937">
      <pivotArea dataOnly="0" labelOnly="1" outline="0" fieldPosition="0">
        <references count="11">
          <reference field="0" count="1" selected="0">
            <x v="1617"/>
          </reference>
          <reference field="5" count="1" selected="0">
            <x v="1736"/>
          </reference>
          <reference field="10" count="1" selected="0">
            <x v="160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31"/>
          </reference>
          <reference field="20" count="1">
            <x v="2870"/>
          </reference>
          <reference field="31" count="1" selected="0">
            <x v="3"/>
          </reference>
        </references>
      </pivotArea>
    </format>
    <format dxfId="61936">
      <pivotArea dataOnly="0" labelOnly="1" outline="0" fieldPosition="0">
        <references count="11">
          <reference field="0" count="1" selected="0">
            <x v="1618"/>
          </reference>
          <reference field="5" count="1" selected="0">
            <x v="1737"/>
          </reference>
          <reference field="10" count="1" selected="0">
            <x v="4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32"/>
          </reference>
          <reference field="20" count="1">
            <x v="1979"/>
          </reference>
          <reference field="31" count="1" selected="0">
            <x v="3"/>
          </reference>
        </references>
      </pivotArea>
    </format>
    <format dxfId="61935">
      <pivotArea dataOnly="0" labelOnly="1" outline="0" fieldPosition="0">
        <references count="11">
          <reference field="0" count="1" selected="0">
            <x v="1619"/>
          </reference>
          <reference field="5" count="1" selected="0">
            <x v="1738"/>
          </reference>
          <reference field="10" count="1" selected="0">
            <x v="118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33"/>
          </reference>
          <reference field="20" count="1">
            <x v="2871"/>
          </reference>
          <reference field="31" count="1" selected="0">
            <x v="3"/>
          </reference>
        </references>
      </pivotArea>
    </format>
    <format dxfId="61934">
      <pivotArea dataOnly="0" labelOnly="1" outline="0" fieldPosition="0">
        <references count="11">
          <reference field="0" count="1" selected="0">
            <x v="1620"/>
          </reference>
          <reference field="5" count="1" selected="0">
            <x v="1739"/>
          </reference>
          <reference field="10" count="1" selected="0">
            <x v="118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34"/>
          </reference>
          <reference field="20" count="1">
            <x v="1618"/>
          </reference>
          <reference field="31" count="1" selected="0">
            <x v="3"/>
          </reference>
        </references>
      </pivotArea>
    </format>
    <format dxfId="61933">
      <pivotArea dataOnly="0" labelOnly="1" outline="0" fieldPosition="0">
        <references count="11">
          <reference field="0" count="1" selected="0">
            <x v="1621"/>
          </reference>
          <reference field="5" count="1" selected="0">
            <x v="1740"/>
          </reference>
          <reference field="10" count="1" selected="0">
            <x v="160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35"/>
          </reference>
          <reference field="20" count="1">
            <x v="281"/>
          </reference>
          <reference field="31" count="1" selected="0">
            <x v="3"/>
          </reference>
        </references>
      </pivotArea>
    </format>
    <format dxfId="61932">
      <pivotArea dataOnly="0" labelOnly="1" outline="0" fieldPosition="0">
        <references count="11">
          <reference field="0" count="1" selected="0">
            <x v="1622"/>
          </reference>
          <reference field="5" count="1" selected="0">
            <x v="1741"/>
          </reference>
          <reference field="10" count="1" selected="0">
            <x v="1608"/>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36"/>
          </reference>
          <reference field="20" count="1">
            <x v="2139"/>
          </reference>
          <reference field="31" count="1" selected="0">
            <x v="3"/>
          </reference>
        </references>
      </pivotArea>
    </format>
    <format dxfId="61931">
      <pivotArea dataOnly="0" labelOnly="1" outline="0" fieldPosition="0">
        <references count="11">
          <reference field="0" count="1" selected="0">
            <x v="1623"/>
          </reference>
          <reference field="5" count="1" selected="0">
            <x v="1742"/>
          </reference>
          <reference field="10" count="1" selected="0">
            <x v="1609"/>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37"/>
          </reference>
          <reference field="20" count="1">
            <x v="2275"/>
          </reference>
          <reference field="31" count="1" selected="0">
            <x v="3"/>
          </reference>
        </references>
      </pivotArea>
    </format>
    <format dxfId="61930">
      <pivotArea dataOnly="0" labelOnly="1" outline="0" fieldPosition="0">
        <references count="11">
          <reference field="0" count="1" selected="0">
            <x v="1624"/>
          </reference>
          <reference field="5" count="1" selected="0">
            <x v="1743"/>
          </reference>
          <reference field="10" count="1" selected="0">
            <x v="161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38"/>
          </reference>
          <reference field="20" count="1">
            <x v="291"/>
          </reference>
          <reference field="31" count="1" selected="0">
            <x v="3"/>
          </reference>
        </references>
      </pivotArea>
    </format>
    <format dxfId="61929">
      <pivotArea dataOnly="0" labelOnly="1" outline="0" fieldPosition="0">
        <references count="11">
          <reference field="0" count="1" selected="0">
            <x v="1625"/>
          </reference>
          <reference field="5" count="1" selected="0">
            <x v="1744"/>
          </reference>
          <reference field="10" count="1" selected="0">
            <x v="161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39"/>
          </reference>
          <reference field="20" count="1">
            <x v="177"/>
          </reference>
          <reference field="31" count="1" selected="0">
            <x v="3"/>
          </reference>
        </references>
      </pivotArea>
    </format>
    <format dxfId="61928">
      <pivotArea dataOnly="0" labelOnly="1" outline="0" fieldPosition="0">
        <references count="11">
          <reference field="0" count="1" selected="0">
            <x v="1626"/>
          </reference>
          <reference field="5" count="1" selected="0">
            <x v="1745"/>
          </reference>
          <reference field="10" count="1" selected="0">
            <x v="161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40"/>
          </reference>
          <reference field="20" count="1">
            <x v="710"/>
          </reference>
          <reference field="31" count="1" selected="0">
            <x v="3"/>
          </reference>
        </references>
      </pivotArea>
    </format>
    <format dxfId="61927">
      <pivotArea dataOnly="0" labelOnly="1" outline="0" fieldPosition="0">
        <references count="11">
          <reference field="0" count="1" selected="0">
            <x v="1627"/>
          </reference>
          <reference field="5" count="1" selected="0">
            <x v="1746"/>
          </reference>
          <reference field="10" count="1" selected="0">
            <x v="1613"/>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741"/>
          </reference>
          <reference field="20" count="1">
            <x v="2877"/>
          </reference>
          <reference field="31" count="1" selected="0">
            <x v="3"/>
          </reference>
        </references>
      </pivotArea>
    </format>
    <format dxfId="61926">
      <pivotArea dataOnly="0" labelOnly="1" outline="0" fieldPosition="0">
        <references count="11">
          <reference field="0" count="1" selected="0">
            <x v="1628"/>
          </reference>
          <reference field="5" count="1" selected="0">
            <x v="1747"/>
          </reference>
          <reference field="10" count="1" selected="0">
            <x v="1614"/>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42"/>
          </reference>
          <reference field="20" count="1">
            <x v="1843"/>
          </reference>
          <reference field="31" count="1" selected="0">
            <x v="3"/>
          </reference>
        </references>
      </pivotArea>
    </format>
    <format dxfId="61925">
      <pivotArea dataOnly="0" labelOnly="1" outline="0" fieldPosition="0">
        <references count="11">
          <reference field="0" count="1" selected="0">
            <x v="1629"/>
          </reference>
          <reference field="5" count="1" selected="0">
            <x v="1748"/>
          </reference>
          <reference field="10" count="1" selected="0">
            <x v="161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43"/>
          </reference>
          <reference field="20" count="1">
            <x v="301"/>
          </reference>
          <reference field="31" count="1" selected="0">
            <x v="3"/>
          </reference>
        </references>
      </pivotArea>
    </format>
    <format dxfId="61924">
      <pivotArea dataOnly="0" labelOnly="1" outline="0" fieldPosition="0">
        <references count="11">
          <reference field="0" count="1" selected="0">
            <x v="1630"/>
          </reference>
          <reference field="5" count="1" selected="0">
            <x v="1749"/>
          </reference>
          <reference field="10" count="1" selected="0">
            <x v="161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44"/>
          </reference>
          <reference field="20" count="1">
            <x v="308"/>
          </reference>
          <reference field="31" count="1" selected="0">
            <x v="3"/>
          </reference>
        </references>
      </pivotArea>
    </format>
    <format dxfId="61923">
      <pivotArea dataOnly="0" labelOnly="1" outline="0" fieldPosition="0">
        <references count="11">
          <reference field="0" count="1" selected="0">
            <x v="1631"/>
          </reference>
          <reference field="5" count="1" selected="0">
            <x v="1750"/>
          </reference>
          <reference field="10" count="1" selected="0">
            <x v="1617"/>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745"/>
          </reference>
          <reference field="20" count="1">
            <x v="2878"/>
          </reference>
          <reference field="31" count="1" selected="0">
            <x v="3"/>
          </reference>
        </references>
      </pivotArea>
    </format>
    <format dxfId="61922">
      <pivotArea dataOnly="0" labelOnly="1" outline="0" fieldPosition="0">
        <references count="11">
          <reference field="0" count="1" selected="0">
            <x v="1632"/>
          </reference>
          <reference field="5" count="1" selected="0">
            <x v="1751"/>
          </reference>
          <reference field="10" count="1" selected="0">
            <x v="1618"/>
          </reference>
          <reference field="11" count="1" selected="0">
            <x v="5"/>
          </reference>
          <reference field="13" count="1" selected="0">
            <x v="4"/>
          </reference>
          <reference field="14" count="1" selected="0">
            <x v="1"/>
          </reference>
          <reference field="16" count="1" selected="0">
            <x v="0"/>
          </reference>
          <reference field="17" count="1" selected="0">
            <x v="1"/>
          </reference>
          <reference field="18" count="1" selected="0">
            <x v="1746"/>
          </reference>
          <reference field="20" count="1">
            <x v="1308"/>
          </reference>
          <reference field="31" count="1" selected="0">
            <x v="3"/>
          </reference>
        </references>
      </pivotArea>
    </format>
    <format dxfId="61921">
      <pivotArea dataOnly="0" labelOnly="1" outline="0" fieldPosition="0">
        <references count="11">
          <reference field="0" count="1" selected="0">
            <x v="1633"/>
          </reference>
          <reference field="5" count="1" selected="0">
            <x v="1752"/>
          </reference>
          <reference field="10" count="1" selected="0">
            <x v="1619"/>
          </reference>
          <reference field="11" count="1" selected="0">
            <x v="4"/>
          </reference>
          <reference field="13" count="1" selected="0">
            <x v="3"/>
          </reference>
          <reference field="14" count="1" selected="0">
            <x v="1"/>
          </reference>
          <reference field="16" count="1" selected="0">
            <x v="1"/>
          </reference>
          <reference field="17" count="1" selected="0">
            <x v="1"/>
          </reference>
          <reference field="18" count="1" selected="0">
            <x v="1747"/>
          </reference>
          <reference field="20" count="1">
            <x v="2453"/>
          </reference>
          <reference field="31" count="1" selected="0">
            <x v="3"/>
          </reference>
        </references>
      </pivotArea>
    </format>
    <format dxfId="61920">
      <pivotArea dataOnly="0" labelOnly="1" outline="0" fieldPosition="0">
        <references count="11">
          <reference field="0" count="1" selected="0">
            <x v="1634"/>
          </reference>
          <reference field="5" count="1" selected="0">
            <x v="1753"/>
          </reference>
          <reference field="10" count="1" selected="0">
            <x v="162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48"/>
          </reference>
          <reference field="20" count="1">
            <x v="1808"/>
          </reference>
          <reference field="31" count="1" selected="0">
            <x v="3"/>
          </reference>
        </references>
      </pivotArea>
    </format>
    <format dxfId="61919">
      <pivotArea dataOnly="0" labelOnly="1" outline="0" fieldPosition="0">
        <references count="11">
          <reference field="0" count="1" selected="0">
            <x v="1635"/>
          </reference>
          <reference field="5" count="1" selected="0">
            <x v="1754"/>
          </reference>
          <reference field="10" count="1" selected="0">
            <x v="162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49"/>
          </reference>
          <reference field="20" count="1">
            <x v="1396"/>
          </reference>
          <reference field="31" count="1" selected="0">
            <x v="3"/>
          </reference>
        </references>
      </pivotArea>
    </format>
    <format dxfId="61918">
      <pivotArea dataOnly="0" labelOnly="1" outline="0" fieldPosition="0">
        <references count="12">
          <reference field="0" count="1" selected="0">
            <x v="28"/>
          </reference>
          <reference field="5" count="1" selected="0">
            <x v="843"/>
          </reference>
          <reference field="10" count="1" selected="0">
            <x v="366"/>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839"/>
          </reference>
          <reference field="20" count="1" selected="0">
            <x v="0"/>
          </reference>
          <reference field="21" count="1">
            <x v="0"/>
          </reference>
          <reference field="31" count="1" selected="0">
            <x v="0"/>
          </reference>
        </references>
      </pivotArea>
    </format>
    <format dxfId="61917">
      <pivotArea dataOnly="0" labelOnly="1" outline="0" fieldPosition="0">
        <references count="12">
          <reference field="0" count="1" selected="0">
            <x v="537"/>
          </reference>
          <reference field="5" count="1" selected="0">
            <x v="867"/>
          </reference>
          <reference field="10" count="1" selected="0">
            <x v="12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863"/>
          </reference>
          <reference field="20" count="1" selected="0">
            <x v="0"/>
          </reference>
          <reference field="21" count="1">
            <x v="0"/>
          </reference>
          <reference field="31" count="1" selected="0">
            <x v="0"/>
          </reference>
        </references>
      </pivotArea>
    </format>
    <format dxfId="61916">
      <pivotArea dataOnly="0" labelOnly="1" outline="0" fieldPosition="0">
        <references count="12">
          <reference field="0" count="1" selected="0">
            <x v="861"/>
          </reference>
          <reference field="5" count="1" selected="0">
            <x v="882"/>
          </reference>
          <reference field="10" count="1" selected="0">
            <x v="859"/>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878"/>
          </reference>
          <reference field="20" count="1" selected="0">
            <x v="0"/>
          </reference>
          <reference field="21" count="1">
            <x v="0"/>
          </reference>
          <reference field="31" count="1" selected="0">
            <x v="0"/>
          </reference>
        </references>
      </pivotArea>
    </format>
    <format dxfId="61915">
      <pivotArea dataOnly="0" labelOnly="1" outline="0" fieldPosition="0">
        <references count="12">
          <reference field="0" count="1" selected="0">
            <x v="1026"/>
          </reference>
          <reference field="5" count="1" selected="0">
            <x v="1047"/>
          </reference>
          <reference field="10" count="1" selected="0">
            <x v="1024"/>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044"/>
          </reference>
          <reference field="20" count="1" selected="0">
            <x v="0"/>
          </reference>
          <reference field="21" count="1">
            <x v="0"/>
          </reference>
          <reference field="31" count="1" selected="0">
            <x v="0"/>
          </reference>
        </references>
      </pivotArea>
    </format>
    <format dxfId="61914">
      <pivotArea dataOnly="0" labelOnly="1" outline="0" fieldPosition="0">
        <references count="12">
          <reference field="0" count="1" selected="0">
            <x v="1045"/>
          </reference>
          <reference field="5" count="1" selected="0">
            <x v="1067"/>
          </reference>
          <reference field="10" count="1" selected="0">
            <x v="1043"/>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064"/>
          </reference>
          <reference field="20" count="1" selected="0">
            <x v="0"/>
          </reference>
          <reference field="21" count="1">
            <x v="0"/>
          </reference>
          <reference field="31" count="1" selected="0">
            <x v="0"/>
          </reference>
        </references>
      </pivotArea>
    </format>
    <format dxfId="61913">
      <pivotArea dataOnly="0" labelOnly="1" outline="0" fieldPosition="0">
        <references count="12">
          <reference field="0" count="1" selected="0">
            <x v="1060"/>
          </reference>
          <reference field="5" count="1" selected="0">
            <x v="1090"/>
          </reference>
          <reference field="10" count="1" selected="0">
            <x v="1059"/>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087"/>
          </reference>
          <reference field="20" count="1" selected="0">
            <x v="0"/>
          </reference>
          <reference field="21" count="1">
            <x v="0"/>
          </reference>
          <reference field="31" count="1" selected="0">
            <x v="0"/>
          </reference>
        </references>
      </pivotArea>
    </format>
    <format dxfId="61912">
      <pivotArea dataOnly="0" labelOnly="1" outline="0" fieldPosition="0">
        <references count="12">
          <reference field="0" count="1" selected="0">
            <x v="152"/>
          </reference>
          <reference field="5" count="1" selected="0">
            <x v="1054"/>
          </reference>
          <reference field="10" count="1" selected="0">
            <x v="62"/>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051"/>
          </reference>
          <reference field="20" count="1" selected="0">
            <x v="2125"/>
          </reference>
          <reference field="21" count="1">
            <x v="1"/>
          </reference>
          <reference field="31" count="1" selected="0">
            <x v="1"/>
          </reference>
        </references>
      </pivotArea>
    </format>
    <format dxfId="61911">
      <pivotArea dataOnly="0" labelOnly="1" outline="0" fieldPosition="0">
        <references count="12">
          <reference field="0" count="1" selected="0">
            <x v="265"/>
          </reference>
          <reference field="5" count="1" selected="0">
            <x v="641"/>
          </reference>
          <reference field="10" count="1" selected="0">
            <x v="639"/>
          </reference>
          <reference field="11" count="1" selected="0">
            <x v="2"/>
          </reference>
          <reference field="13" count="1" selected="0">
            <x v="4"/>
          </reference>
          <reference field="14" count="1" selected="0">
            <x v="2"/>
          </reference>
          <reference field="16" count="1" selected="0">
            <x v="0"/>
          </reference>
          <reference field="17" count="1" selected="0">
            <x v="4"/>
          </reference>
          <reference field="18" count="1" selected="0">
            <x v="727"/>
          </reference>
          <reference field="20" count="1" selected="0">
            <x v="2506"/>
          </reference>
          <reference field="21" count="1">
            <x v="1"/>
          </reference>
          <reference field="31" count="1" selected="0">
            <x v="1"/>
          </reference>
        </references>
      </pivotArea>
    </format>
    <format dxfId="61910">
      <pivotArea dataOnly="0" labelOnly="1" outline="0" fieldPosition="0">
        <references count="12">
          <reference field="0" count="1" selected="0">
            <x v="575"/>
          </reference>
          <reference field="5" count="1" selected="0">
            <x v="432"/>
          </reference>
          <reference field="10" count="1" selected="0">
            <x v="716"/>
          </reference>
          <reference field="11" count="1" selected="0">
            <x v="3"/>
          </reference>
          <reference field="13" count="1" selected="0">
            <x v="2"/>
          </reference>
          <reference field="14" count="1" selected="0">
            <x v="6"/>
          </reference>
          <reference field="16" count="1" selected="0">
            <x v="1"/>
          </reference>
          <reference field="17" count="1" selected="0">
            <x v="5"/>
          </reference>
          <reference field="18" count="1" selected="0">
            <x v="751"/>
          </reference>
          <reference field="20" count="1" selected="0">
            <x v="2726"/>
          </reference>
          <reference field="21" count="1">
            <x v="1"/>
          </reference>
          <reference field="31" count="1" selected="0">
            <x v="1"/>
          </reference>
        </references>
      </pivotArea>
    </format>
    <format dxfId="61909">
      <pivotArea dataOnly="0" labelOnly="1" outline="0" fieldPosition="0">
        <references count="12">
          <reference field="0" count="1" selected="0">
            <x v="593"/>
          </reference>
          <reference field="5" count="1" selected="0">
            <x v="1177"/>
          </reference>
          <reference field="10" count="1" selected="0">
            <x v="19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174"/>
          </reference>
          <reference field="20" count="1" selected="0">
            <x v="2729"/>
          </reference>
          <reference field="21" count="1">
            <x v="1"/>
          </reference>
          <reference field="31" count="1" selected="0">
            <x v="1"/>
          </reference>
        </references>
      </pivotArea>
    </format>
    <format dxfId="61908">
      <pivotArea dataOnly="0" labelOnly="1" outline="0" fieldPosition="0">
        <references count="12">
          <reference field="0" count="1" selected="0">
            <x v="901"/>
          </reference>
          <reference field="5" count="1" selected="0">
            <x v="1370"/>
          </reference>
          <reference field="10" count="1" selected="0">
            <x v="897"/>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66"/>
          </reference>
          <reference field="20" count="1" selected="0">
            <x v="2748"/>
          </reference>
          <reference field="21" count="1">
            <x v="1"/>
          </reference>
          <reference field="31" count="1" selected="0">
            <x v="1"/>
          </reference>
        </references>
      </pivotArea>
    </format>
    <format dxfId="61907">
      <pivotArea dataOnly="0" labelOnly="1" outline="0" fieldPosition="0">
        <references count="12">
          <reference field="0" count="1" selected="0">
            <x v="1020"/>
          </reference>
          <reference field="5" count="1" selected="0">
            <x v="1041"/>
          </reference>
          <reference field="10" count="1" selected="0">
            <x v="101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038"/>
          </reference>
          <reference field="20" count="1" selected="0">
            <x v="7"/>
          </reference>
          <reference field="21" count="1">
            <x v="1"/>
          </reference>
          <reference field="31" count="1" selected="0">
            <x v="1"/>
          </reference>
        </references>
      </pivotArea>
    </format>
    <format dxfId="61906">
      <pivotArea dataOnly="0" labelOnly="1" outline="0" fieldPosition="0">
        <references count="12">
          <reference field="0" count="1" selected="0">
            <x v="1025"/>
          </reference>
          <reference field="5" count="1" selected="0">
            <x v="1046"/>
          </reference>
          <reference field="10" count="1" selected="0">
            <x v="1023"/>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043"/>
          </reference>
          <reference field="20" count="1" selected="0">
            <x v="2682"/>
          </reference>
          <reference field="21" count="1">
            <x v="1"/>
          </reference>
          <reference field="31" count="1" selected="0">
            <x v="1"/>
          </reference>
        </references>
      </pivotArea>
    </format>
    <format dxfId="61905">
      <pivotArea dataOnly="0" labelOnly="1" outline="0" fieldPosition="0">
        <references count="12">
          <reference field="0" count="1" selected="0">
            <x v="1028"/>
          </reference>
          <reference field="5" count="1" selected="0">
            <x v="1049"/>
          </reference>
          <reference field="10" count="1" selected="0">
            <x v="102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046"/>
          </reference>
          <reference field="20" count="1" selected="0">
            <x v="2685"/>
          </reference>
          <reference field="21" count="1">
            <x v="1"/>
          </reference>
          <reference field="31" count="1" selected="0">
            <x v="1"/>
          </reference>
        </references>
      </pivotArea>
    </format>
    <format dxfId="61904">
      <pivotArea dataOnly="0" labelOnly="1" outline="0" fieldPosition="0">
        <references count="12">
          <reference field="0" count="1" selected="0">
            <x v="1144"/>
          </reference>
          <reference field="5" count="1" selected="0">
            <x v="1190"/>
          </reference>
          <reference field="10" count="1" selected="0">
            <x v="1138"/>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187"/>
          </reference>
          <reference field="20" count="1" selected="0">
            <x v="1678"/>
          </reference>
          <reference field="21" count="1">
            <x v="1"/>
          </reference>
          <reference field="31" count="1" selected="0">
            <x v="1"/>
          </reference>
        </references>
      </pivotArea>
    </format>
    <format dxfId="61903">
      <pivotArea dataOnly="0" labelOnly="1" outline="0" fieldPosition="0">
        <references count="12">
          <reference field="0" count="1" selected="0">
            <x v="1145"/>
          </reference>
          <reference field="5" count="1" selected="0">
            <x v="1191"/>
          </reference>
          <reference field="10" count="1" selected="0">
            <x v="113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188"/>
          </reference>
          <reference field="20" count="1" selected="0">
            <x v="2766"/>
          </reference>
          <reference field="21" count="1">
            <x v="1"/>
          </reference>
          <reference field="31" count="1" selected="0">
            <x v="1"/>
          </reference>
        </references>
      </pivotArea>
    </format>
    <format dxfId="61902">
      <pivotArea dataOnly="0" labelOnly="1" outline="0" fieldPosition="0">
        <references count="12">
          <reference field="0" count="1" selected="0">
            <x v="1215"/>
          </reference>
          <reference field="5" count="1" selected="0">
            <x v="1269"/>
          </reference>
          <reference field="10" count="1" selected="0">
            <x v="1209"/>
          </reference>
          <reference field="11" count="1" selected="0">
            <x v="1"/>
          </reference>
          <reference field="13" count="1" selected="0">
            <x v="1"/>
          </reference>
          <reference field="14" count="1" selected="0">
            <x v="1"/>
          </reference>
          <reference field="16" count="1" selected="0">
            <x v="0"/>
          </reference>
          <reference field="17" count="1" selected="0">
            <x v="1"/>
          </reference>
          <reference field="18" count="1" selected="0">
            <x v="1265"/>
          </reference>
          <reference field="20" count="1" selected="0">
            <x v="2683"/>
          </reference>
          <reference field="21" count="1">
            <x v="1"/>
          </reference>
          <reference field="31" count="1" selected="0">
            <x v="1"/>
          </reference>
        </references>
      </pivotArea>
    </format>
    <format dxfId="61901">
      <pivotArea dataOnly="0" labelOnly="1" outline="0" fieldPosition="0">
        <references count="12">
          <reference field="0" count="1" selected="0">
            <x v="1224"/>
          </reference>
          <reference field="5" count="1" selected="0">
            <x v="1278"/>
          </reference>
          <reference field="10" count="1" selected="0">
            <x v="1218"/>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274"/>
          </reference>
          <reference field="20" count="1" selected="0">
            <x v="2701"/>
          </reference>
          <reference field="21" count="1">
            <x v="1"/>
          </reference>
          <reference field="31" count="1" selected="0">
            <x v="1"/>
          </reference>
        </references>
      </pivotArea>
    </format>
    <format dxfId="61900">
      <pivotArea dataOnly="0" labelOnly="1" outline="0" fieldPosition="0">
        <references count="12">
          <reference field="0" count="1" selected="0">
            <x v="1239"/>
          </reference>
          <reference field="5" count="1" selected="0">
            <x v="1296"/>
          </reference>
          <reference field="10" count="1" selected="0">
            <x v="1232"/>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292"/>
          </reference>
          <reference field="20" count="1" selected="0">
            <x v="2770"/>
          </reference>
          <reference field="21" count="1">
            <x v="1"/>
          </reference>
          <reference field="31" count="1" selected="0">
            <x v="1"/>
          </reference>
        </references>
      </pivotArea>
    </format>
    <format dxfId="61899">
      <pivotArea dataOnly="0" labelOnly="1" outline="0" fieldPosition="0">
        <references count="12">
          <reference field="0" count="1" selected="0">
            <x v="1250"/>
          </reference>
          <reference field="5" count="1" selected="0">
            <x v="1307"/>
          </reference>
          <reference field="10" count="1" selected="0">
            <x v="1243"/>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03"/>
          </reference>
          <reference field="20" count="1" selected="0">
            <x v="2775"/>
          </reference>
          <reference field="21" count="1">
            <x v="1"/>
          </reference>
          <reference field="31" count="1" selected="0">
            <x v="1"/>
          </reference>
        </references>
      </pivotArea>
    </format>
    <format dxfId="61898">
      <pivotArea dataOnly="0" labelOnly="1" outline="0" fieldPosition="0">
        <references count="12">
          <reference field="0" count="1" selected="0">
            <x v="1252"/>
          </reference>
          <reference field="5" count="1" selected="0">
            <x v="1309"/>
          </reference>
          <reference field="10" count="1" selected="0">
            <x v="1245"/>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05"/>
          </reference>
          <reference field="20" count="1" selected="0">
            <x v="1783"/>
          </reference>
          <reference field="21" count="1">
            <x v="1"/>
          </reference>
          <reference field="31" count="1" selected="0">
            <x v="1"/>
          </reference>
        </references>
      </pivotArea>
    </format>
    <format dxfId="61897">
      <pivotArea dataOnly="0" labelOnly="1" outline="0" fieldPosition="0">
        <references count="12">
          <reference field="0" count="1" selected="0">
            <x v="1267"/>
          </reference>
          <reference field="5" count="1" selected="0">
            <x v="1324"/>
          </reference>
          <reference field="10" count="1" selected="0">
            <x v="126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20"/>
          </reference>
          <reference field="20" count="1" selected="0">
            <x v="2782"/>
          </reference>
          <reference field="21" count="1">
            <x v="1"/>
          </reference>
          <reference field="31" count="1" selected="0">
            <x v="1"/>
          </reference>
        </references>
      </pivotArea>
    </format>
    <format dxfId="61896">
      <pivotArea dataOnly="0" labelOnly="1" outline="0" fieldPosition="0">
        <references count="12">
          <reference field="0" count="1" selected="0">
            <x v="1269"/>
          </reference>
          <reference field="5" count="1" selected="0">
            <x v="1326"/>
          </reference>
          <reference field="10" count="1" selected="0">
            <x v="1262"/>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22"/>
          </reference>
          <reference field="20" count="1" selected="0">
            <x v="2444"/>
          </reference>
          <reference field="21" count="1">
            <x v="1"/>
          </reference>
          <reference field="31" count="1" selected="0">
            <x v="1"/>
          </reference>
        </references>
      </pivotArea>
    </format>
    <format dxfId="61895">
      <pivotArea dataOnly="0" labelOnly="1" outline="0" fieldPosition="0">
        <references count="12">
          <reference field="0" count="1" selected="0">
            <x v="1272"/>
          </reference>
          <reference field="5" count="1" selected="0">
            <x v="1329"/>
          </reference>
          <reference field="10" count="1" selected="0">
            <x v="1262"/>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25"/>
          </reference>
          <reference field="20" count="1" selected="0">
            <x v="2504"/>
          </reference>
          <reference field="21" count="1">
            <x v="1"/>
          </reference>
          <reference field="31" count="1" selected="0">
            <x v="1"/>
          </reference>
        </references>
      </pivotArea>
    </format>
    <format dxfId="61894">
      <pivotArea dataOnly="0" labelOnly="1" outline="0" fieldPosition="0">
        <references count="12">
          <reference field="0" count="1" selected="0">
            <x v="1280"/>
          </reference>
          <reference field="5" count="1" selected="0">
            <x v="1332"/>
          </reference>
          <reference field="10" count="1" selected="0">
            <x v="1272"/>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28"/>
          </reference>
          <reference field="20" count="1" selected="0">
            <x v="2784"/>
          </reference>
          <reference field="21" count="1">
            <x v="1"/>
          </reference>
          <reference field="31" count="1" selected="0">
            <x v="1"/>
          </reference>
        </references>
      </pivotArea>
    </format>
    <format dxfId="61893">
      <pivotArea dataOnly="0" labelOnly="1" outline="0" fieldPosition="0">
        <references count="12">
          <reference field="0" count="1" selected="0">
            <x v="1304"/>
          </reference>
          <reference field="5" count="1" selected="0">
            <x v="1372"/>
          </reference>
          <reference field="10" count="1" selected="0">
            <x v="1296"/>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68"/>
          </reference>
          <reference field="20" count="1" selected="0">
            <x v="2787"/>
          </reference>
          <reference field="21" count="1">
            <x v="1"/>
          </reference>
          <reference field="31" count="1" selected="0">
            <x v="1"/>
          </reference>
        </references>
      </pivotArea>
    </format>
    <format dxfId="61892">
      <pivotArea dataOnly="0" labelOnly="1" outline="0" fieldPosition="0">
        <references count="12">
          <reference field="0" count="1" selected="0">
            <x v="1306"/>
          </reference>
          <reference field="5" count="1" selected="0">
            <x v="1374"/>
          </reference>
          <reference field="10" count="1" selected="0">
            <x v="1297"/>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70"/>
          </reference>
          <reference field="20" count="1" selected="0">
            <x v="2788"/>
          </reference>
          <reference field="21" count="1">
            <x v="1"/>
          </reference>
          <reference field="31" count="1" selected="0">
            <x v="1"/>
          </reference>
        </references>
      </pivotArea>
    </format>
    <format dxfId="61891">
      <pivotArea dataOnly="0" labelOnly="1" outline="0" fieldPosition="0">
        <references count="12">
          <reference field="0" count="1" selected="0">
            <x v="1307"/>
          </reference>
          <reference field="5" count="1" selected="0">
            <x v="1375"/>
          </reference>
          <reference field="10" count="1" selected="0">
            <x v="1298"/>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71"/>
          </reference>
          <reference field="20" count="1" selected="0">
            <x v="2789"/>
          </reference>
          <reference field="21" count="1">
            <x v="1"/>
          </reference>
          <reference field="31" count="1" selected="0">
            <x v="1"/>
          </reference>
        </references>
      </pivotArea>
    </format>
    <format dxfId="61890">
      <pivotArea dataOnly="0" labelOnly="1" outline="0" fieldPosition="0">
        <references count="12">
          <reference field="0" count="1" selected="0">
            <x v="1308"/>
          </reference>
          <reference field="5" count="1" selected="0">
            <x v="1376"/>
          </reference>
          <reference field="10" count="1" selected="0">
            <x v="1299"/>
          </reference>
          <reference field="11" count="1" selected="0">
            <x v="4"/>
          </reference>
          <reference field="13" count="1" selected="0">
            <x v="3"/>
          </reference>
          <reference field="14" count="1" selected="0">
            <x v="1"/>
          </reference>
          <reference field="16" count="1" selected="0">
            <x v="1"/>
          </reference>
          <reference field="17" count="1" selected="0">
            <x v="1"/>
          </reference>
          <reference field="18" count="1" selected="0">
            <x v="1372"/>
          </reference>
          <reference field="20" count="1" selected="0">
            <x v="2790"/>
          </reference>
          <reference field="21" count="1">
            <x v="1"/>
          </reference>
          <reference field="31" count="1" selected="0">
            <x v="1"/>
          </reference>
        </references>
      </pivotArea>
    </format>
    <format dxfId="61889">
      <pivotArea dataOnly="0" labelOnly="1" outline="0" fieldPosition="0">
        <references count="12">
          <reference field="0" count="1" selected="0">
            <x v="1309"/>
          </reference>
          <reference field="5" count="1" selected="0">
            <x v="1377"/>
          </reference>
          <reference field="10" count="1" selected="0">
            <x v="1300"/>
          </reference>
          <reference field="11" count="1" selected="0">
            <x v="4"/>
          </reference>
          <reference field="13" count="1" selected="0">
            <x v="3"/>
          </reference>
          <reference field="14" count="1" selected="0">
            <x v="1"/>
          </reference>
          <reference field="16" count="1" selected="0">
            <x v="1"/>
          </reference>
          <reference field="17" count="1" selected="0">
            <x v="1"/>
          </reference>
          <reference field="18" count="1" selected="0">
            <x v="1373"/>
          </reference>
          <reference field="20" count="1" selected="0">
            <x v="2791"/>
          </reference>
          <reference field="21" count="1">
            <x v="1"/>
          </reference>
          <reference field="31" count="1" selected="0">
            <x v="1"/>
          </reference>
        </references>
      </pivotArea>
    </format>
    <format dxfId="61888">
      <pivotArea dataOnly="0" labelOnly="1" outline="0" fieldPosition="0">
        <references count="12">
          <reference field="0" count="1" selected="0">
            <x v="1"/>
          </reference>
          <reference field="5" count="1" selected="0">
            <x v="704"/>
          </reference>
          <reference field="10" count="1" selected="0">
            <x v="654"/>
          </reference>
          <reference field="11" count="1" selected="0">
            <x v="5"/>
          </reference>
          <reference field="13" count="1" selected="0">
            <x v="4"/>
          </reference>
          <reference field="14" count="1" selected="0">
            <x v="2"/>
          </reference>
          <reference field="16" count="1" selected="0">
            <x v="0"/>
          </reference>
          <reference field="17" count="1" selected="0">
            <x v="4"/>
          </reference>
          <reference field="18" count="1" selected="0">
            <x v="754"/>
          </reference>
          <reference field="20" count="1" selected="0">
            <x v="2673"/>
          </reference>
          <reference field="21" count="1">
            <x v="2"/>
          </reference>
          <reference field="31" count="1" selected="0">
            <x v="2"/>
          </reference>
        </references>
      </pivotArea>
    </format>
    <format dxfId="61887">
      <pivotArea dataOnly="0" labelOnly="1" outline="0" fieldPosition="0">
        <references count="12">
          <reference field="0" count="1" selected="0">
            <x v="2"/>
          </reference>
          <reference field="5" count="1" selected="0">
            <x v="423"/>
          </reference>
          <reference field="10" count="1" selected="0">
            <x v="283"/>
          </reference>
          <reference field="11" count="1" selected="0">
            <x v="6"/>
          </reference>
          <reference field="13" count="1" selected="0">
            <x v="5"/>
          </reference>
          <reference field="14" count="1" selected="0">
            <x v="10"/>
          </reference>
          <reference field="16" count="1" selected="0">
            <x v="1"/>
          </reference>
          <reference field="17" count="1" selected="0">
            <x v="7"/>
          </reference>
          <reference field="18" count="1" selected="0">
            <x v="793"/>
          </reference>
          <reference field="20" count="1" selected="0">
            <x v="2674"/>
          </reference>
          <reference field="21" count="1">
            <x v="2"/>
          </reference>
          <reference field="31" count="1" selected="0">
            <x v="2"/>
          </reference>
        </references>
      </pivotArea>
    </format>
    <format dxfId="61886">
      <pivotArea dataOnly="0" labelOnly="1" outline="0" fieldPosition="0">
        <references count="12">
          <reference field="0" count="1" selected="0">
            <x v="89"/>
          </reference>
          <reference field="5" count="1" selected="0">
            <x v="687"/>
          </reference>
          <reference field="10" count="1" selected="0">
            <x v="632"/>
          </reference>
          <reference field="11" count="1" selected="0">
            <x v="1"/>
          </reference>
          <reference field="13" count="1" selected="0">
            <x v="1"/>
          </reference>
          <reference field="14" count="1" selected="0">
            <x v="4"/>
          </reference>
          <reference field="16" count="1" selected="0">
            <x v="0"/>
          </reference>
          <reference field="17" count="1" selected="0">
            <x v="6"/>
          </reference>
          <reference field="18" count="1" selected="0">
            <x v="796"/>
          </reference>
          <reference field="20" count="1" selected="0">
            <x v="2687"/>
          </reference>
          <reference field="21" count="1">
            <x v="2"/>
          </reference>
          <reference field="31" count="1" selected="0">
            <x v="2"/>
          </reference>
        </references>
      </pivotArea>
    </format>
    <format dxfId="61885">
      <pivotArea dataOnly="0" labelOnly="1" outline="0" fieldPosition="0">
        <references count="12">
          <reference field="0" count="1" selected="0">
            <x v="509"/>
          </reference>
          <reference field="5" count="1" selected="0">
            <x v="313"/>
          </reference>
          <reference field="10" count="1" selected="0">
            <x v="464"/>
          </reference>
          <reference field="11" count="1" selected="0">
            <x v="3"/>
          </reference>
          <reference field="13" count="1" selected="0">
            <x v="2"/>
          </reference>
          <reference field="14" count="1" selected="0">
            <x v="9"/>
          </reference>
          <reference field="16" count="1" selected="0">
            <x v="1"/>
          </reference>
          <reference field="17" count="1" selected="0">
            <x v="7"/>
          </reference>
          <reference field="18" count="1" selected="0">
            <x v="776"/>
          </reference>
          <reference field="20" count="1" selected="0">
            <x v="2725"/>
          </reference>
          <reference field="21" count="1">
            <x v="2"/>
          </reference>
          <reference field="31" count="1" selected="0">
            <x v="2"/>
          </reference>
        </references>
      </pivotArea>
    </format>
    <format dxfId="61884">
      <pivotArea dataOnly="0" labelOnly="1" outline="0" fieldPosition="0">
        <references count="12">
          <reference field="0" count="1" selected="0">
            <x v="581"/>
          </reference>
          <reference field="5" count="1" selected="0">
            <x v="1359"/>
          </reference>
          <reference field="10" count="1" selected="0">
            <x v="8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55"/>
          </reference>
          <reference field="20" count="1" selected="0">
            <x v="2728"/>
          </reference>
          <reference field="21" count="1">
            <x v="2"/>
          </reference>
          <reference field="31" count="1" selected="0">
            <x v="2"/>
          </reference>
        </references>
      </pivotArea>
    </format>
    <format dxfId="61883">
      <pivotArea dataOnly="0" labelOnly="1" outline="0" fieldPosition="0">
        <references count="12">
          <reference field="0" count="1" selected="0">
            <x v="615"/>
          </reference>
          <reference field="5" count="1" selected="0">
            <x v="551"/>
          </reference>
          <reference field="10" count="1" selected="0">
            <x v="245"/>
          </reference>
          <reference field="11" count="1" selected="0">
            <x v="6"/>
          </reference>
          <reference field="13" count="1" selected="0">
            <x v="5"/>
          </reference>
          <reference field="14" count="1" selected="0">
            <x v="6"/>
          </reference>
          <reference field="16" count="1" selected="0">
            <x v="1"/>
          </reference>
          <reference field="17" count="1" selected="0">
            <x v="5"/>
          </reference>
          <reference field="18" count="1" selected="0">
            <x v="764"/>
          </reference>
          <reference field="20" count="1" selected="0">
            <x v="2730"/>
          </reference>
          <reference field="21" count="1">
            <x v="2"/>
          </reference>
          <reference field="31" count="1" selected="0">
            <x v="2"/>
          </reference>
        </references>
      </pivotArea>
    </format>
    <format dxfId="61882">
      <pivotArea dataOnly="0" labelOnly="1" outline="0" fieldPosition="0">
        <references count="12">
          <reference field="0" count="1" selected="0">
            <x v="664"/>
          </reference>
          <reference field="5" count="1" selected="0">
            <x v="1431"/>
          </reference>
          <reference field="10" count="1" selected="0">
            <x v="30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7"/>
          </reference>
          <reference field="20" count="1" selected="0">
            <x v="2733"/>
          </reference>
          <reference field="21" count="1">
            <x v="2"/>
          </reference>
          <reference field="31" count="1" selected="0">
            <x v="2"/>
          </reference>
        </references>
      </pivotArea>
    </format>
    <format dxfId="61881">
      <pivotArea dataOnly="0" labelOnly="1" outline="0" fieldPosition="0">
        <references count="12">
          <reference field="0" count="1" selected="0">
            <x v="666"/>
          </reference>
          <reference field="5" count="1" selected="0">
            <x v="1291"/>
          </reference>
          <reference field="10" count="1" selected="0">
            <x v="32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87"/>
          </reference>
          <reference field="20" count="1" selected="0">
            <x v="49"/>
          </reference>
          <reference field="21" count="1">
            <x v="2"/>
          </reference>
          <reference field="31" count="1" selected="0">
            <x v="2"/>
          </reference>
        </references>
      </pivotArea>
    </format>
    <format dxfId="61880">
      <pivotArea dataOnly="0" labelOnly="1" outline="0" fieldPosition="0">
        <references count="12">
          <reference field="0" count="1" selected="0">
            <x v="703"/>
          </reference>
          <reference field="5" count="1" selected="0">
            <x v="668"/>
          </reference>
          <reference field="10" count="1" selected="0">
            <x v="342"/>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778"/>
          </reference>
          <reference field="20" count="1" selected="0">
            <x v="946"/>
          </reference>
          <reference field="21" count="1">
            <x v="2"/>
          </reference>
          <reference field="31" count="1" selected="0">
            <x v="2"/>
          </reference>
        </references>
      </pivotArea>
    </format>
    <format dxfId="61879">
      <pivotArea dataOnly="0" labelOnly="1" outline="0" fieldPosition="0">
        <references count="12">
          <reference field="0" count="1" selected="0">
            <x v="717"/>
          </reference>
          <reference field="5" count="1" selected="0">
            <x v="1362"/>
          </reference>
          <reference field="10" count="1" selected="0">
            <x v="250"/>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358"/>
          </reference>
          <reference field="20" count="1" selected="0">
            <x v="2477"/>
          </reference>
          <reference field="21" count="1">
            <x v="2"/>
          </reference>
          <reference field="31" count="1" selected="0">
            <x v="2"/>
          </reference>
        </references>
      </pivotArea>
    </format>
    <format dxfId="61878">
      <pivotArea dataOnly="0" labelOnly="1" outline="0" fieldPosition="0">
        <references count="12">
          <reference field="0" count="1" selected="0">
            <x v="727"/>
          </reference>
          <reference field="5" count="1" selected="0">
            <x v="1364"/>
          </reference>
          <reference field="10" count="1" selected="0">
            <x v="714"/>
          </reference>
          <reference field="11" count="1" selected="0">
            <x v="3"/>
          </reference>
          <reference field="13" count="1" selected="0">
            <x v="2"/>
          </reference>
          <reference field="14" count="1" selected="0">
            <x v="2"/>
          </reference>
          <reference field="16" count="1" selected="0">
            <x v="1"/>
          </reference>
          <reference field="17" count="1" selected="0">
            <x v="2"/>
          </reference>
          <reference field="18" count="1" selected="0">
            <x v="1360"/>
          </reference>
          <reference field="20" count="1" selected="0">
            <x v="2734"/>
          </reference>
          <reference field="21" count="1">
            <x v="2"/>
          </reference>
          <reference field="31" count="1" selected="0">
            <x v="2"/>
          </reference>
        </references>
      </pivotArea>
    </format>
    <format dxfId="61877">
      <pivotArea dataOnly="0" labelOnly="1" outline="0" fieldPosition="0">
        <references count="12">
          <reference field="0" count="1" selected="0">
            <x v="739"/>
          </reference>
          <reference field="5" count="1" selected="0">
            <x v="1432"/>
          </reference>
          <reference field="10" count="1" selected="0">
            <x v="31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8"/>
          </reference>
          <reference field="20" count="1" selected="0">
            <x v="2735"/>
          </reference>
          <reference field="21" count="1">
            <x v="2"/>
          </reference>
          <reference field="31" count="1" selected="0">
            <x v="2"/>
          </reference>
        </references>
      </pivotArea>
    </format>
    <format dxfId="61876">
      <pivotArea dataOnly="0" labelOnly="1" outline="0" fieldPosition="0">
        <references count="12">
          <reference field="0" count="1" selected="0">
            <x v="769"/>
          </reference>
          <reference field="5" count="1" selected="0">
            <x v="765"/>
          </reference>
          <reference field="10" count="1" selected="0">
            <x v="177"/>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788"/>
          </reference>
          <reference field="20" count="1" selected="0">
            <x v="2737"/>
          </reference>
          <reference field="21" count="1">
            <x v="2"/>
          </reference>
          <reference field="31" count="1" selected="0">
            <x v="2"/>
          </reference>
        </references>
      </pivotArea>
    </format>
    <format dxfId="61875">
      <pivotArea dataOnly="0" labelOnly="1" outline="0" fieldPosition="0">
        <references count="12">
          <reference field="0" count="1" selected="0">
            <x v="776"/>
          </reference>
          <reference field="5" count="1" selected="0">
            <x v="1433"/>
          </reference>
          <reference field="10" count="1" selected="0">
            <x v="35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9"/>
          </reference>
          <reference field="20" count="1" selected="0">
            <x v="2738"/>
          </reference>
          <reference field="21" count="1">
            <x v="2"/>
          </reference>
          <reference field="31" count="1" selected="0">
            <x v="2"/>
          </reference>
        </references>
      </pivotArea>
    </format>
    <format dxfId="61874">
      <pivotArea dataOnly="0" labelOnly="1" outline="0" fieldPosition="0">
        <references count="12">
          <reference field="0" count="1" selected="0">
            <x v="777"/>
          </reference>
          <reference field="5" count="1" selected="0">
            <x v="1434"/>
          </reference>
          <reference field="10" count="1" selected="0">
            <x v="36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30"/>
          </reference>
          <reference field="20" count="1" selected="0">
            <x v="2739"/>
          </reference>
          <reference field="21" count="1">
            <x v="2"/>
          </reference>
          <reference field="31" count="1" selected="0">
            <x v="2"/>
          </reference>
        </references>
      </pivotArea>
    </format>
    <format dxfId="61873">
      <pivotArea dataOnly="0" labelOnly="1" outline="0" fieldPosition="0">
        <references count="12">
          <reference field="0" count="1" selected="0">
            <x v="804"/>
          </reference>
          <reference field="5" count="1" selected="0">
            <x v="807"/>
          </reference>
          <reference field="10" count="1" selected="0">
            <x v="808"/>
          </reference>
          <reference field="11" count="1" selected="0">
            <x v="6"/>
          </reference>
          <reference field="13" count="1" selected="0">
            <x v="5"/>
          </reference>
          <reference field="14" count="1" selected="0">
            <x v="6"/>
          </reference>
          <reference field="16" count="1" selected="0">
            <x v="1"/>
          </reference>
          <reference field="17" count="1" selected="0">
            <x v="5"/>
          </reference>
          <reference field="18" count="1" selected="0">
            <x v="792"/>
          </reference>
          <reference field="20" count="1" selected="0">
            <x v="936"/>
          </reference>
          <reference field="21" count="1">
            <x v="2"/>
          </reference>
          <reference field="31" count="1" selected="0">
            <x v="2"/>
          </reference>
        </references>
      </pivotArea>
    </format>
    <format dxfId="61872">
      <pivotArea dataOnly="0" labelOnly="1" outline="0" fieldPosition="0">
        <references count="12">
          <reference field="0" count="1" selected="0">
            <x v="816"/>
          </reference>
          <reference field="5" count="1" selected="0">
            <x v="820"/>
          </reference>
          <reference field="10" count="1" selected="0">
            <x v="357"/>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794"/>
          </reference>
          <reference field="20" count="1" selected="0">
            <x v="140"/>
          </reference>
          <reference field="21" count="1">
            <x v="2"/>
          </reference>
          <reference field="31" count="1" selected="0">
            <x v="2"/>
          </reference>
        </references>
      </pivotArea>
    </format>
    <format dxfId="61871">
      <pivotArea dataOnly="0" labelOnly="1" outline="0" fieldPosition="0">
        <references count="12">
          <reference field="0" count="1" selected="0">
            <x v="817"/>
          </reference>
          <reference field="5" count="1" selected="0">
            <x v="821"/>
          </reference>
          <reference field="10" count="1" selected="0">
            <x v="395"/>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795"/>
          </reference>
          <reference field="20" count="1" selected="0">
            <x v="1957"/>
          </reference>
          <reference field="21" count="1">
            <x v="2"/>
          </reference>
          <reference field="31" count="1" selected="0">
            <x v="2"/>
          </reference>
        </references>
      </pivotArea>
    </format>
    <format dxfId="61870">
      <pivotArea dataOnly="0" labelOnly="1" outline="0" fieldPosition="0">
        <references count="12">
          <reference field="0" count="1" selected="0">
            <x v="822"/>
          </reference>
          <reference field="5" count="1" selected="0">
            <x v="829"/>
          </reference>
          <reference field="10" count="1" selected="0">
            <x v="251"/>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797"/>
          </reference>
          <reference field="20" count="1" selected="0">
            <x v="2743"/>
          </reference>
          <reference field="21" count="1">
            <x v="2"/>
          </reference>
          <reference field="31" count="1" selected="0">
            <x v="2"/>
          </reference>
        </references>
      </pivotArea>
    </format>
    <format dxfId="61869">
      <pivotArea dataOnly="0" labelOnly="1" outline="0" fieldPosition="0">
        <references count="12">
          <reference field="0" count="1" selected="0">
            <x v="846"/>
          </reference>
          <reference field="5" count="1" selected="0">
            <x v="1214"/>
          </reference>
          <reference field="10" count="1" selected="0">
            <x v="843"/>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210"/>
          </reference>
          <reference field="20" count="1" selected="0">
            <x v="2714"/>
          </reference>
          <reference field="21" count="1">
            <x v="2"/>
          </reference>
          <reference field="31" count="1" selected="0">
            <x v="2"/>
          </reference>
        </references>
      </pivotArea>
    </format>
    <format dxfId="61868">
      <pivotArea dataOnly="0" labelOnly="1" outline="0" fieldPosition="0">
        <references count="12">
          <reference field="0" count="1" selected="0">
            <x v="860"/>
          </reference>
          <reference field="5" count="1" selected="0">
            <x v="1435"/>
          </reference>
          <reference field="10" count="1" selected="0">
            <x v="85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31"/>
          </reference>
          <reference field="20" count="1" selected="0">
            <x v="133"/>
          </reference>
          <reference field="21" count="1">
            <x v="2"/>
          </reference>
          <reference field="31" count="1" selected="0">
            <x v="2"/>
          </reference>
        </references>
      </pivotArea>
    </format>
    <format dxfId="61867">
      <pivotArea dataOnly="0" labelOnly="1" outline="0" fieldPosition="0">
        <references count="12">
          <reference field="0" count="1" selected="0">
            <x v="875"/>
          </reference>
          <reference field="5" count="1" selected="0">
            <x v="1366"/>
          </reference>
          <reference field="10" count="1" selected="0">
            <x v="872"/>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362"/>
          </reference>
          <reference field="20" count="1" selected="0">
            <x v="818"/>
          </reference>
          <reference field="21" count="1">
            <x v="2"/>
          </reference>
          <reference field="31" count="1" selected="0">
            <x v="2"/>
          </reference>
        </references>
      </pivotArea>
    </format>
    <format dxfId="61866">
      <pivotArea dataOnly="0" labelOnly="1" outline="0" fieldPosition="0">
        <references count="12">
          <reference field="0" count="1" selected="0">
            <x v="878"/>
          </reference>
          <reference field="5" count="1" selected="0">
            <x v="1367"/>
          </reference>
          <reference field="10" count="1" selected="0">
            <x v="875"/>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363"/>
          </reference>
          <reference field="20" count="1" selected="0">
            <x v="818"/>
          </reference>
          <reference field="21" count="1">
            <x v="2"/>
          </reference>
          <reference field="31" count="1" selected="0">
            <x v="2"/>
          </reference>
        </references>
      </pivotArea>
    </format>
    <format dxfId="61865">
      <pivotArea dataOnly="0" labelOnly="1" outline="0" fieldPosition="0">
        <references count="12">
          <reference field="0" count="1" selected="0">
            <x v="922"/>
          </reference>
          <reference field="5" count="1" selected="0">
            <x v="943"/>
          </reference>
          <reference field="10" count="1" selected="0">
            <x v="91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939"/>
          </reference>
          <reference field="20" count="1" selected="0">
            <x v="33"/>
          </reference>
          <reference field="21" count="1">
            <x v="2"/>
          </reference>
          <reference field="31" count="1" selected="0">
            <x v="2"/>
          </reference>
        </references>
      </pivotArea>
    </format>
    <format dxfId="61864">
      <pivotArea dataOnly="0" labelOnly="1" outline="0" fieldPosition="0">
        <references count="12">
          <reference field="0" count="1" selected="0">
            <x v="930"/>
          </reference>
          <reference field="5" count="1" selected="0">
            <x v="951"/>
          </reference>
          <reference field="10" count="1" selected="0">
            <x v="92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947"/>
          </reference>
          <reference field="20" count="1" selected="0">
            <x v="2692"/>
          </reference>
          <reference field="21" count="1">
            <x v="2"/>
          </reference>
          <reference field="31" count="1" selected="0">
            <x v="2"/>
          </reference>
        </references>
      </pivotArea>
    </format>
    <format dxfId="61863">
      <pivotArea dataOnly="0" labelOnly="1" outline="0" fieldPosition="0">
        <references count="12">
          <reference field="0" count="1" selected="0">
            <x v="933"/>
          </reference>
          <reference field="5" count="1" selected="0">
            <x v="954"/>
          </reference>
          <reference field="10" count="1" selected="0">
            <x v="92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950"/>
          </reference>
          <reference field="20" count="1" selected="0">
            <x v="734"/>
          </reference>
          <reference field="21" count="1">
            <x v="2"/>
          </reference>
          <reference field="31" count="1" selected="0">
            <x v="2"/>
          </reference>
        </references>
      </pivotArea>
    </format>
    <format dxfId="61862">
      <pivotArea dataOnly="0" labelOnly="1" outline="0" fieldPosition="0">
        <references count="12">
          <reference field="0" count="1" selected="0">
            <x v="942"/>
          </reference>
          <reference field="5" count="1" selected="0">
            <x v="962"/>
          </reference>
          <reference field="10" count="1" selected="0">
            <x v="93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959"/>
          </reference>
          <reference field="20" count="1" selected="0">
            <x v="1972"/>
          </reference>
          <reference field="21" count="1">
            <x v="2"/>
          </reference>
          <reference field="31" count="1" selected="0">
            <x v="2"/>
          </reference>
        </references>
      </pivotArea>
    </format>
    <format dxfId="61861">
      <pivotArea dataOnly="0" labelOnly="1" outline="0" fieldPosition="0">
        <references count="12">
          <reference field="0" count="1" selected="0">
            <x v="944"/>
          </reference>
          <reference field="5" count="1" selected="0">
            <x v="964"/>
          </reference>
          <reference field="10" count="1" selected="0">
            <x v="940"/>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961"/>
          </reference>
          <reference field="20" count="1" selected="0">
            <x v="2704"/>
          </reference>
          <reference field="21" count="1">
            <x v="2"/>
          </reference>
          <reference field="31" count="1" selected="0">
            <x v="2"/>
          </reference>
        </references>
      </pivotArea>
    </format>
    <format dxfId="61860">
      <pivotArea dataOnly="0" labelOnly="1" outline="0" fieldPosition="0">
        <references count="12">
          <reference field="0" count="1" selected="0">
            <x v="945"/>
          </reference>
          <reference field="5" count="1" selected="0">
            <x v="965"/>
          </reference>
          <reference field="10" count="1" selected="0">
            <x v="94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962"/>
          </reference>
          <reference field="20" count="1" selected="0">
            <x v="2710"/>
          </reference>
          <reference field="21" count="1">
            <x v="2"/>
          </reference>
          <reference field="31" count="1" selected="0">
            <x v="2"/>
          </reference>
        </references>
      </pivotArea>
    </format>
    <format dxfId="61859">
      <pivotArea dataOnly="0" labelOnly="1" outline="0" fieldPosition="0">
        <references count="12">
          <reference field="0" count="1" selected="0">
            <x v="953"/>
          </reference>
          <reference field="5" count="1" selected="0">
            <x v="974"/>
          </reference>
          <reference field="10" count="1" selected="0">
            <x v="951"/>
          </reference>
          <reference field="11" count="1" selected="0">
            <x v="5"/>
          </reference>
          <reference field="13" count="1" selected="0">
            <x v="4"/>
          </reference>
          <reference field="14" count="1" selected="0">
            <x v="0"/>
          </reference>
          <reference field="16" count="1" selected="0">
            <x v="1"/>
          </reference>
          <reference field="17" count="1" selected="0">
            <x v="3"/>
          </reference>
          <reference field="18" count="1" selected="0">
            <x v="971"/>
          </reference>
          <reference field="20" count="1" selected="0">
            <x v="2744"/>
          </reference>
          <reference field="21" count="1">
            <x v="2"/>
          </reference>
          <reference field="31" count="1" selected="0">
            <x v="2"/>
          </reference>
        </references>
      </pivotArea>
    </format>
    <format dxfId="61858">
      <pivotArea dataOnly="0" labelOnly="1" outline="0" fieldPosition="0">
        <references count="12">
          <reference field="0" count="1" selected="0">
            <x v="961"/>
          </reference>
          <reference field="5" count="1" selected="0">
            <x v="982"/>
          </reference>
          <reference field="10" count="1" selected="0">
            <x v="95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979"/>
          </reference>
          <reference field="20" count="1" selected="0">
            <x v="1466"/>
          </reference>
          <reference field="21" count="1">
            <x v="2"/>
          </reference>
          <reference field="31" count="1" selected="0">
            <x v="2"/>
          </reference>
        </references>
      </pivotArea>
    </format>
    <format dxfId="61857">
      <pivotArea dataOnly="0" labelOnly="1" outline="0" fieldPosition="0">
        <references count="12">
          <reference field="0" count="1" selected="0">
            <x v="970"/>
          </reference>
          <reference field="5" count="1" selected="0">
            <x v="991"/>
          </reference>
          <reference field="10" count="1" selected="0">
            <x v="96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988"/>
          </reference>
          <reference field="20" count="1" selected="0">
            <x v="1838"/>
          </reference>
          <reference field="21" count="1">
            <x v="2"/>
          </reference>
          <reference field="31" count="1" selected="0">
            <x v="2"/>
          </reference>
        </references>
      </pivotArea>
    </format>
    <format dxfId="61856">
      <pivotArea dataOnly="0" labelOnly="1" outline="0" fieldPosition="0">
        <references count="12">
          <reference field="0" count="1" selected="0">
            <x v="971"/>
          </reference>
          <reference field="5" count="1" selected="0">
            <x v="992"/>
          </reference>
          <reference field="10" count="1" selected="0">
            <x v="96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989"/>
          </reference>
          <reference field="20" count="1" selected="0">
            <x v="2745"/>
          </reference>
          <reference field="21" count="1">
            <x v="2"/>
          </reference>
          <reference field="31" count="1" selected="0">
            <x v="2"/>
          </reference>
        </references>
      </pivotArea>
    </format>
    <format dxfId="61855">
      <pivotArea dataOnly="0" labelOnly="1" outline="0" fieldPosition="0">
        <references count="12">
          <reference field="0" count="1" selected="0">
            <x v="985"/>
          </reference>
          <reference field="5" count="1" selected="0">
            <x v="1006"/>
          </reference>
          <reference field="10" count="1" selected="0">
            <x v="983"/>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003"/>
          </reference>
          <reference field="20" count="1" selected="0">
            <x v="2750"/>
          </reference>
          <reference field="21" count="1">
            <x v="2"/>
          </reference>
          <reference field="31" count="1" selected="0">
            <x v="2"/>
          </reference>
        </references>
      </pivotArea>
    </format>
    <format dxfId="61854">
      <pivotArea dataOnly="0" labelOnly="1" outline="0" fieldPosition="0">
        <references count="12">
          <reference field="0" count="1" selected="0">
            <x v="987"/>
          </reference>
          <reference field="5" count="1" selected="0">
            <x v="1008"/>
          </reference>
          <reference field="10" count="1" selected="0">
            <x v="985"/>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005"/>
          </reference>
          <reference field="20" count="1" selected="0">
            <x v="2751"/>
          </reference>
          <reference field="21" count="1">
            <x v="2"/>
          </reference>
          <reference field="31" count="1" selected="0">
            <x v="2"/>
          </reference>
        </references>
      </pivotArea>
    </format>
    <format dxfId="61853">
      <pivotArea dataOnly="0" labelOnly="1" outline="0" fieldPosition="0">
        <references count="12">
          <reference field="0" count="1" selected="0">
            <x v="989"/>
          </reference>
          <reference field="5" count="1" selected="0">
            <x v="1010"/>
          </reference>
          <reference field="10" count="1" selected="0">
            <x v="987"/>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007"/>
          </reference>
          <reference field="20" count="1" selected="0">
            <x v="60"/>
          </reference>
          <reference field="21" count="1">
            <x v="2"/>
          </reference>
          <reference field="31" count="1" selected="0">
            <x v="2"/>
          </reference>
        </references>
      </pivotArea>
    </format>
    <format dxfId="61852">
      <pivotArea dataOnly="0" labelOnly="1" outline="0" fieldPosition="0">
        <references count="12">
          <reference field="0" count="1" selected="0">
            <x v="992"/>
          </reference>
          <reference field="5" count="1" selected="0">
            <x v="1013"/>
          </reference>
          <reference field="10" count="1" selected="0">
            <x v="990"/>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010"/>
          </reference>
          <reference field="20" count="1" selected="0">
            <x v="2753"/>
          </reference>
          <reference field="21" count="1">
            <x v="2"/>
          </reference>
          <reference field="31" count="1" selected="0">
            <x v="2"/>
          </reference>
        </references>
      </pivotArea>
    </format>
    <format dxfId="61851">
      <pivotArea dataOnly="0" labelOnly="1" outline="0" fieldPosition="0">
        <references count="12">
          <reference field="0" count="1" selected="0">
            <x v="996"/>
          </reference>
          <reference field="5" count="1" selected="0">
            <x v="1017"/>
          </reference>
          <reference field="10" count="1" selected="0">
            <x v="99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014"/>
          </reference>
          <reference field="20" count="1" selected="0">
            <x v="1451"/>
          </reference>
          <reference field="21" count="1">
            <x v="2"/>
          </reference>
          <reference field="31" count="1" selected="0">
            <x v="2"/>
          </reference>
        </references>
      </pivotArea>
    </format>
    <format dxfId="61850">
      <pivotArea dataOnly="0" labelOnly="1" outline="0" fieldPosition="0">
        <references count="12">
          <reference field="0" count="1" selected="0">
            <x v="1005"/>
          </reference>
          <reference field="5" count="1" selected="0">
            <x v="1026"/>
          </reference>
          <reference field="10" count="1" selected="0">
            <x v="100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023"/>
          </reference>
          <reference field="20" count="1" selected="0">
            <x v="2428"/>
          </reference>
          <reference field="21" count="1">
            <x v="2"/>
          </reference>
          <reference field="31" count="1" selected="0">
            <x v="2"/>
          </reference>
        </references>
      </pivotArea>
    </format>
    <format dxfId="61849">
      <pivotArea dataOnly="0" labelOnly="1" outline="0" fieldPosition="0">
        <references count="12">
          <reference field="0" count="1" selected="0">
            <x v="1033"/>
          </reference>
          <reference field="5" count="1" selected="0">
            <x v="1055"/>
          </reference>
          <reference field="10" count="1" selected="0">
            <x v="1031"/>
          </reference>
          <reference field="11" count="1" selected="0">
            <x v="4"/>
          </reference>
          <reference field="13" count="1" selected="0">
            <x v="3"/>
          </reference>
          <reference field="14" count="1" selected="0">
            <x v="4"/>
          </reference>
          <reference field="16" count="1" selected="0">
            <x v="1"/>
          </reference>
          <reference field="17" count="1" selected="0">
            <x v="3"/>
          </reference>
          <reference field="18" count="1" selected="0">
            <x v="1052"/>
          </reference>
          <reference field="20" count="1" selected="0">
            <x v="110"/>
          </reference>
          <reference field="21" count="1">
            <x v="2"/>
          </reference>
          <reference field="31" count="1" selected="0">
            <x v="2"/>
          </reference>
        </references>
      </pivotArea>
    </format>
    <format dxfId="61848">
      <pivotArea dataOnly="0" labelOnly="1" outline="0" fieldPosition="0">
        <references count="12">
          <reference field="0" count="1" selected="0">
            <x v="1043"/>
          </reference>
          <reference field="5" count="1" selected="0">
            <x v="1065"/>
          </reference>
          <reference field="10" count="1" selected="0">
            <x v="104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062"/>
          </reference>
          <reference field="20" count="1" selected="0">
            <x v="806"/>
          </reference>
          <reference field="21" count="1">
            <x v="2"/>
          </reference>
          <reference field="31" count="1" selected="0">
            <x v="2"/>
          </reference>
        </references>
      </pivotArea>
    </format>
    <format dxfId="61847">
      <pivotArea dataOnly="0" labelOnly="1" outline="0" fieldPosition="0">
        <references count="12">
          <reference field="0" count="1" selected="0">
            <x v="1056"/>
          </reference>
          <reference field="5" count="1" selected="0">
            <x v="1474"/>
          </reference>
          <reference field="10" count="1" selected="0">
            <x v="1055"/>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470"/>
          </reference>
          <reference field="20" count="1" selected="0">
            <x v="2755"/>
          </reference>
          <reference field="21" count="1">
            <x v="2"/>
          </reference>
          <reference field="31" count="1" selected="0">
            <x v="2"/>
          </reference>
        </references>
      </pivotArea>
    </format>
    <format dxfId="61846">
      <pivotArea dataOnly="0" labelOnly="1" outline="0" fieldPosition="0">
        <references count="12">
          <reference field="0" count="1" selected="0">
            <x v="1083"/>
          </reference>
          <reference field="5" count="1" selected="0">
            <x v="1113"/>
          </reference>
          <reference field="10" count="1" selected="0">
            <x v="108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110"/>
          </reference>
          <reference field="20" count="1" selected="0">
            <x v="2759"/>
          </reference>
          <reference field="21" count="1">
            <x v="2"/>
          </reference>
          <reference field="31" count="1" selected="0">
            <x v="2"/>
          </reference>
        </references>
      </pivotArea>
    </format>
    <format dxfId="61845">
      <pivotArea dataOnly="0" labelOnly="1" outline="0" fieldPosition="0">
        <references count="12">
          <reference field="0" count="1" selected="0">
            <x v="1097"/>
          </reference>
          <reference field="5" count="1" selected="0">
            <x v="1127"/>
          </reference>
          <reference field="10" count="1" selected="0">
            <x v="109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124"/>
          </reference>
          <reference field="20" count="1" selected="0">
            <x v="1851"/>
          </reference>
          <reference field="21" count="1">
            <x v="2"/>
          </reference>
          <reference field="31" count="1" selected="0">
            <x v="2"/>
          </reference>
        </references>
      </pivotArea>
    </format>
    <format dxfId="61844">
      <pivotArea dataOnly="0" labelOnly="1" outline="0" fieldPosition="0">
        <references count="12">
          <reference field="0" count="1" selected="0">
            <x v="1098"/>
          </reference>
          <reference field="5" count="1" selected="0">
            <x v="1128"/>
          </reference>
          <reference field="10" count="1" selected="0">
            <x v="1097"/>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125"/>
          </reference>
          <reference field="20" count="1" selected="0">
            <x v="2755"/>
          </reference>
          <reference field="21" count="1">
            <x v="2"/>
          </reference>
          <reference field="31" count="1" selected="0">
            <x v="2"/>
          </reference>
        </references>
      </pivotArea>
    </format>
    <format dxfId="61843">
      <pivotArea dataOnly="0" labelOnly="1" outline="0" fieldPosition="0">
        <references count="12">
          <reference field="0" count="1" selected="0">
            <x v="1102"/>
          </reference>
          <reference field="5" count="1" selected="0">
            <x v="1132"/>
          </reference>
          <reference field="10" count="1" selected="0">
            <x v="110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129"/>
          </reference>
          <reference field="20" count="1" selected="0">
            <x v="2762"/>
          </reference>
          <reference field="21" count="1">
            <x v="2"/>
          </reference>
          <reference field="31" count="1" selected="0">
            <x v="2"/>
          </reference>
        </references>
      </pivotArea>
    </format>
    <format dxfId="61842">
      <pivotArea dataOnly="0" labelOnly="1" outline="0" fieldPosition="0">
        <references count="12">
          <reference field="0" count="1" selected="0">
            <x v="1112"/>
          </reference>
          <reference field="5" count="1" selected="0">
            <x v="1142"/>
          </reference>
          <reference field="10" count="1" selected="0">
            <x v="110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139"/>
          </reference>
          <reference field="20" count="1" selected="0">
            <x v="2728"/>
          </reference>
          <reference field="21" count="1">
            <x v="2"/>
          </reference>
          <reference field="31" count="1" selected="0">
            <x v="2"/>
          </reference>
        </references>
      </pivotArea>
    </format>
    <format dxfId="61841">
      <pivotArea dataOnly="0" labelOnly="1" outline="0" fieldPosition="0">
        <references count="12">
          <reference field="0" count="1" selected="0">
            <x v="1121"/>
          </reference>
          <reference field="5" count="1" selected="0">
            <x v="1151"/>
          </reference>
          <reference field="10" count="1" selected="0">
            <x v="111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148"/>
          </reference>
          <reference field="20" count="1" selected="0">
            <x v="1872"/>
          </reference>
          <reference field="21" count="1">
            <x v="2"/>
          </reference>
          <reference field="31" count="1" selected="0">
            <x v="2"/>
          </reference>
        </references>
      </pivotArea>
    </format>
    <format dxfId="61840">
      <pivotArea dataOnly="0" labelOnly="1" outline="0" fieldPosition="0">
        <references count="12">
          <reference field="0" count="1" selected="0">
            <x v="1122"/>
          </reference>
          <reference field="5" count="1" selected="0">
            <x v="1152"/>
          </reference>
          <reference field="10" count="1" selected="0">
            <x v="1119"/>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149"/>
          </reference>
          <reference field="20" count="1" selected="0">
            <x v="835"/>
          </reference>
          <reference field="21" count="1">
            <x v="2"/>
          </reference>
          <reference field="31" count="1" selected="0">
            <x v="2"/>
          </reference>
        </references>
      </pivotArea>
    </format>
    <format dxfId="61839">
      <pivotArea dataOnly="0" labelOnly="1" outline="0" fieldPosition="0">
        <references count="12">
          <reference field="0" count="1" selected="0">
            <x v="1124"/>
          </reference>
          <reference field="5" count="1" selected="0">
            <x v="1154"/>
          </reference>
          <reference field="10" count="1" selected="0">
            <x v="112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151"/>
          </reference>
          <reference field="20" count="1" selected="0">
            <x v="2735"/>
          </reference>
          <reference field="21" count="1">
            <x v="2"/>
          </reference>
          <reference field="31" count="1" selected="0">
            <x v="2"/>
          </reference>
        </references>
      </pivotArea>
    </format>
    <format dxfId="61838">
      <pivotArea dataOnly="0" labelOnly="1" outline="0" fieldPosition="0">
        <references count="12">
          <reference field="0" count="1" selected="0">
            <x v="1125"/>
          </reference>
          <reference field="5" count="1" selected="0">
            <x v="1155"/>
          </reference>
          <reference field="10" count="1" selected="0">
            <x v="1122"/>
          </reference>
          <reference field="11" count="1" selected="0">
            <x v="4"/>
          </reference>
          <reference field="13" count="1" selected="0">
            <x v="3"/>
          </reference>
          <reference field="14" count="1" selected="0">
            <x v="5"/>
          </reference>
          <reference field="16" count="1" selected="0">
            <x v="1"/>
          </reference>
          <reference field="17" count="1" selected="0">
            <x v="3"/>
          </reference>
          <reference field="18" count="1" selected="0">
            <x v="1152"/>
          </reference>
          <reference field="20" count="1" selected="0">
            <x v="2765"/>
          </reference>
          <reference field="21" count="1">
            <x v="2"/>
          </reference>
          <reference field="31" count="1" selected="0">
            <x v="2"/>
          </reference>
        </references>
      </pivotArea>
    </format>
    <format dxfId="61837">
      <pivotArea dataOnly="0" labelOnly="1" outline="0" fieldPosition="0">
        <references count="12">
          <reference field="0" count="1" selected="0">
            <x v="1158"/>
          </reference>
          <reference field="5" count="1" selected="0">
            <x v="1204"/>
          </reference>
          <reference field="10" count="1" selected="0">
            <x v="1152"/>
          </reference>
          <reference field="11" count="1" selected="0">
            <x v="1"/>
          </reference>
          <reference field="13" count="1" selected="0">
            <x v="1"/>
          </reference>
          <reference field="14" count="1" selected="0">
            <x v="0"/>
          </reference>
          <reference field="16" count="1" selected="0">
            <x v="1"/>
          </reference>
          <reference field="17" count="1" selected="0">
            <x v="3"/>
          </reference>
          <reference field="18" count="1" selected="0">
            <x v="1200"/>
          </reference>
          <reference field="20" count="1" selected="0">
            <x v="1834"/>
          </reference>
          <reference field="21" count="1">
            <x v="2"/>
          </reference>
          <reference field="31" count="1" selected="0">
            <x v="2"/>
          </reference>
        </references>
      </pivotArea>
    </format>
    <format dxfId="61836">
      <pivotArea dataOnly="0" labelOnly="1" outline="0" fieldPosition="0">
        <references count="12">
          <reference field="0" count="1" selected="0">
            <x v="1159"/>
          </reference>
          <reference field="5" count="1" selected="0">
            <x v="1205"/>
          </reference>
          <reference field="10" count="1" selected="0">
            <x v="115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201"/>
          </reference>
          <reference field="20" count="1" selected="0">
            <x v="2700"/>
          </reference>
          <reference field="21" count="1">
            <x v="2"/>
          </reference>
          <reference field="31" count="1" selected="0">
            <x v="2"/>
          </reference>
        </references>
      </pivotArea>
    </format>
    <format dxfId="61835">
      <pivotArea dataOnly="0" labelOnly="1" outline="0" fieldPosition="0">
        <references count="12">
          <reference field="0" count="1" selected="0">
            <x v="1168"/>
          </reference>
          <reference field="5" count="1" selected="0">
            <x v="1215"/>
          </reference>
          <reference field="10" count="1" selected="0">
            <x v="1162"/>
          </reference>
          <reference field="11" count="1" selected="0">
            <x v="5"/>
          </reference>
          <reference field="13" count="1" selected="0">
            <x v="4"/>
          </reference>
          <reference field="14" count="1" selected="0">
            <x v="3"/>
          </reference>
          <reference field="16" count="1" selected="0">
            <x v="1"/>
          </reference>
          <reference field="17" count="1" selected="0">
            <x v="3"/>
          </reference>
          <reference field="18" count="1" selected="0">
            <x v="1211"/>
          </reference>
          <reference field="20" count="1" selected="0">
            <x v="2716"/>
          </reference>
          <reference field="21" count="1">
            <x v="2"/>
          </reference>
          <reference field="31" count="1" selected="0">
            <x v="2"/>
          </reference>
        </references>
      </pivotArea>
    </format>
    <format dxfId="61834">
      <pivotArea dataOnly="0" labelOnly="1" outline="0" fieldPosition="0">
        <references count="12">
          <reference field="0" count="1" selected="0">
            <x v="1175"/>
          </reference>
          <reference field="5" count="1" selected="0">
            <x v="1224"/>
          </reference>
          <reference field="10" count="1" selected="0">
            <x v="116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220"/>
          </reference>
          <reference field="20" count="1" selected="0">
            <x v="2674"/>
          </reference>
          <reference field="21" count="1">
            <x v="2"/>
          </reference>
          <reference field="31" count="1" selected="0">
            <x v="2"/>
          </reference>
        </references>
      </pivotArea>
    </format>
    <format dxfId="61833">
      <pivotArea dataOnly="0" labelOnly="1" outline="0" fieldPosition="0">
        <references count="12">
          <reference field="0" count="1" selected="0">
            <x v="1213"/>
          </reference>
          <reference field="5" count="1" selected="0">
            <x v="1267"/>
          </reference>
          <reference field="10" count="1" selected="0">
            <x v="120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63"/>
          </reference>
          <reference field="20" count="1" selected="0">
            <x v="1836"/>
          </reference>
          <reference field="21" count="1">
            <x v="2"/>
          </reference>
          <reference field="31" count="1" selected="0">
            <x v="2"/>
          </reference>
        </references>
      </pivotArea>
    </format>
    <format dxfId="61832">
      <pivotArea dataOnly="0" labelOnly="1" outline="0" fieldPosition="0">
        <references count="12">
          <reference field="0" count="1" selected="0">
            <x v="1214"/>
          </reference>
          <reference field="5" count="1" selected="0">
            <x v="1268"/>
          </reference>
          <reference field="10" count="1" selected="0">
            <x v="120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64"/>
          </reference>
          <reference field="20" count="1" selected="0">
            <x v="1836"/>
          </reference>
          <reference field="21" count="1">
            <x v="2"/>
          </reference>
          <reference field="31" count="1" selected="0">
            <x v="2"/>
          </reference>
        </references>
      </pivotArea>
    </format>
    <format dxfId="61831">
      <pivotArea dataOnly="0" labelOnly="1" outline="0" fieldPosition="0">
        <references count="12">
          <reference field="0" count="1" selected="0">
            <x v="1225"/>
          </reference>
          <reference field="5" count="1" selected="0">
            <x v="1279"/>
          </reference>
          <reference field="10" count="1" selected="0">
            <x v="121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75"/>
          </reference>
          <reference field="20" count="1" selected="0">
            <x v="2705"/>
          </reference>
          <reference field="21" count="1">
            <x v="2"/>
          </reference>
          <reference field="31" count="1" selected="0">
            <x v="2"/>
          </reference>
        </references>
      </pivotArea>
    </format>
    <format dxfId="61830">
      <pivotArea dataOnly="0" labelOnly="1" outline="0" fieldPosition="0">
        <references count="12">
          <reference field="0" count="1" selected="0">
            <x v="1226"/>
          </reference>
          <reference field="5" count="1" selected="0">
            <x v="1281"/>
          </reference>
          <reference field="10" count="1" selected="0">
            <x v="1220"/>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277"/>
          </reference>
          <reference field="20" count="1" selected="0">
            <x v="1442"/>
          </reference>
          <reference field="21" count="1">
            <x v="2"/>
          </reference>
          <reference field="31" count="1" selected="0">
            <x v="2"/>
          </reference>
        </references>
      </pivotArea>
    </format>
    <format dxfId="61829">
      <pivotArea dataOnly="0" labelOnly="1" outline="0" fieldPosition="0">
        <references count="12">
          <reference field="0" count="1" selected="0">
            <x v="1227"/>
          </reference>
          <reference field="5" count="1" selected="0">
            <x v="1282"/>
          </reference>
          <reference field="10" count="1" selected="0">
            <x v="122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78"/>
          </reference>
          <reference field="20" count="1" selected="0">
            <x v="1448"/>
          </reference>
          <reference field="21" count="1">
            <x v="2"/>
          </reference>
          <reference field="31" count="1" selected="0">
            <x v="2"/>
          </reference>
        </references>
      </pivotArea>
    </format>
    <format dxfId="61828">
      <pivotArea dataOnly="0" labelOnly="1" outline="0" fieldPosition="0">
        <references count="12">
          <reference field="0" count="1" selected="0">
            <x v="1228"/>
          </reference>
          <reference field="5" count="1" selected="0">
            <x v="1283"/>
          </reference>
          <reference field="10" count="1" selected="0">
            <x v="122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79"/>
          </reference>
          <reference field="20" count="1" selected="0">
            <x v="1371"/>
          </reference>
          <reference field="21" count="1">
            <x v="2"/>
          </reference>
          <reference field="31" count="1" selected="0">
            <x v="2"/>
          </reference>
        </references>
      </pivotArea>
    </format>
    <format dxfId="61827">
      <pivotArea dataOnly="0" labelOnly="1" outline="0" fieldPosition="0">
        <references count="12">
          <reference field="0" count="1" selected="0">
            <x v="1230"/>
          </reference>
          <reference field="5" count="1" selected="0">
            <x v="1285"/>
          </reference>
          <reference field="10" count="1" selected="0">
            <x v="1224"/>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281"/>
          </reference>
          <reference field="20" count="1" selected="0">
            <x v="62"/>
          </reference>
          <reference field="21" count="1">
            <x v="2"/>
          </reference>
          <reference field="31" count="1" selected="0">
            <x v="2"/>
          </reference>
        </references>
      </pivotArea>
    </format>
    <format dxfId="61826">
      <pivotArea dataOnly="0" labelOnly="1" outline="0" fieldPosition="0">
        <references count="12">
          <reference field="0" count="1" selected="0">
            <x v="1231"/>
          </reference>
          <reference field="5" count="1" selected="0">
            <x v="1286"/>
          </reference>
          <reference field="10" count="1" selected="0">
            <x v="122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82"/>
          </reference>
          <reference field="20" count="1" selected="0">
            <x v="2719"/>
          </reference>
          <reference field="21" count="1">
            <x v="2"/>
          </reference>
          <reference field="31" count="1" selected="0">
            <x v="2"/>
          </reference>
        </references>
      </pivotArea>
    </format>
    <format dxfId="61825">
      <pivotArea dataOnly="0" labelOnly="1" outline="0" fieldPosition="0">
        <references count="12">
          <reference field="0" count="1" selected="0">
            <x v="1244"/>
          </reference>
          <reference field="5" count="1" selected="0">
            <x v="1301"/>
          </reference>
          <reference field="10" count="1" selected="0">
            <x v="123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97"/>
          </reference>
          <reference field="20" count="1" selected="0">
            <x v="1371"/>
          </reference>
          <reference field="21" count="1">
            <x v="2"/>
          </reference>
          <reference field="31" count="1" selected="0">
            <x v="2"/>
          </reference>
        </references>
      </pivotArea>
    </format>
    <format dxfId="61824">
      <pivotArea dataOnly="0" labelOnly="1" outline="0" fieldPosition="0">
        <references count="12">
          <reference field="0" count="1" selected="0">
            <x v="1246"/>
          </reference>
          <reference field="5" count="1" selected="0">
            <x v="1303"/>
          </reference>
          <reference field="10" count="1" selected="0">
            <x v="123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299"/>
          </reference>
          <reference field="20" count="1" selected="0">
            <x v="2772"/>
          </reference>
          <reference field="21" count="1">
            <x v="2"/>
          </reference>
          <reference field="31" count="1" selected="0">
            <x v="2"/>
          </reference>
        </references>
      </pivotArea>
    </format>
    <format dxfId="61823">
      <pivotArea dataOnly="0" labelOnly="1" outline="0" fieldPosition="0">
        <references count="12">
          <reference field="0" count="1" selected="0">
            <x v="1247"/>
          </reference>
          <reference field="5" count="1" selected="0">
            <x v="1304"/>
          </reference>
          <reference field="10" count="1" selected="0">
            <x v="124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00"/>
          </reference>
          <reference field="20" count="1" selected="0">
            <x v="39"/>
          </reference>
          <reference field="21" count="1">
            <x v="2"/>
          </reference>
          <reference field="31" count="1" selected="0">
            <x v="2"/>
          </reference>
        </references>
      </pivotArea>
    </format>
    <format dxfId="61822">
      <pivotArea dataOnly="0" labelOnly="1" outline="0" fieldPosition="0">
        <references count="12">
          <reference field="0" count="1" selected="0">
            <x v="1253"/>
          </reference>
          <reference field="5" count="1" selected="0">
            <x v="1310"/>
          </reference>
          <reference field="10" count="1" selected="0">
            <x v="124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06"/>
          </reference>
          <reference field="20" count="1" selected="0">
            <x v="2776"/>
          </reference>
          <reference field="21" count="1">
            <x v="2"/>
          </reference>
          <reference field="31" count="1" selected="0">
            <x v="2"/>
          </reference>
        </references>
      </pivotArea>
    </format>
    <format dxfId="61821">
      <pivotArea dataOnly="0" labelOnly="1" outline="0" fieldPosition="0">
        <references count="12">
          <reference field="0" count="1" selected="0">
            <x v="1254"/>
          </reference>
          <reference field="5" count="1" selected="0">
            <x v="1311"/>
          </reference>
          <reference field="10" count="1" selected="0">
            <x v="124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07"/>
          </reference>
          <reference field="20" count="1" selected="0">
            <x v="2778"/>
          </reference>
          <reference field="21" count="1">
            <x v="2"/>
          </reference>
          <reference field="31" count="1" selected="0">
            <x v="2"/>
          </reference>
        </references>
      </pivotArea>
    </format>
    <format dxfId="61820">
      <pivotArea dataOnly="0" labelOnly="1" outline="0" fieldPosition="0">
        <references count="12">
          <reference field="0" count="1" selected="0">
            <x v="1256"/>
          </reference>
          <reference field="5" count="1" selected="0">
            <x v="1313"/>
          </reference>
          <reference field="10" count="1" selected="0">
            <x v="124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09"/>
          </reference>
          <reference field="20" count="1" selected="0">
            <x v="2779"/>
          </reference>
          <reference field="21" count="1">
            <x v="2"/>
          </reference>
          <reference field="31" count="1" selected="0">
            <x v="2"/>
          </reference>
        </references>
      </pivotArea>
    </format>
    <format dxfId="61819">
      <pivotArea dataOnly="0" labelOnly="1" outline="0" fieldPosition="0">
        <references count="12">
          <reference field="0" count="1" selected="0">
            <x v="1266"/>
          </reference>
          <reference field="5" count="1" selected="0">
            <x v="1323"/>
          </reference>
          <reference field="10" count="1" selected="0">
            <x v="1259"/>
          </reference>
          <reference field="11" count="1" selected="0">
            <x v="1"/>
          </reference>
          <reference field="13" count="1" selected="0">
            <x v="1"/>
          </reference>
          <reference field="14" count="1" selected="0">
            <x v="8"/>
          </reference>
          <reference field="16" count="1" selected="0">
            <x v="1"/>
          </reference>
          <reference field="17" count="1" selected="0">
            <x v="2"/>
          </reference>
          <reference field="18" count="1" selected="0">
            <x v="1319"/>
          </reference>
          <reference field="20" count="1" selected="0">
            <x v="2780"/>
          </reference>
          <reference field="21" count="1">
            <x v="2"/>
          </reference>
          <reference field="31" count="1" selected="0">
            <x v="2"/>
          </reference>
        </references>
      </pivotArea>
    </format>
    <format dxfId="61818">
      <pivotArea dataOnly="0" labelOnly="1" outline="0" fieldPosition="0">
        <references count="12">
          <reference field="0" count="1" selected="0">
            <x v="1282"/>
          </reference>
          <reference field="5" count="1" selected="0">
            <x v="1334"/>
          </reference>
          <reference field="10" count="1" selected="0">
            <x v="491"/>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330"/>
          </reference>
          <reference field="20" count="1" selected="0">
            <x v="2785"/>
          </reference>
          <reference field="21" count="1">
            <x v="2"/>
          </reference>
          <reference field="31" count="1" selected="0">
            <x v="2"/>
          </reference>
        </references>
      </pivotArea>
    </format>
    <format dxfId="61817">
      <pivotArea dataOnly="0" labelOnly="1" outline="0" fieldPosition="0">
        <references count="12">
          <reference field="0" count="1" selected="0">
            <x v="1297"/>
          </reference>
          <reference field="5" count="1" selected="0">
            <x v="1350"/>
          </reference>
          <reference field="10" count="1" selected="0">
            <x v="128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46"/>
          </reference>
          <reference field="20" count="1" selected="0">
            <x v="860"/>
          </reference>
          <reference field="21" count="1">
            <x v="2"/>
          </reference>
          <reference field="31" count="1" selected="0">
            <x v="2"/>
          </reference>
        </references>
      </pivotArea>
    </format>
    <format dxfId="61816">
      <pivotArea dataOnly="0" labelOnly="1" outline="0" fieldPosition="0">
        <references count="12">
          <reference field="0" count="1" selected="0">
            <x v="1298"/>
          </reference>
          <reference field="5" count="1" selected="0">
            <x v="1351"/>
          </reference>
          <reference field="10" count="1" selected="0">
            <x v="129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47"/>
          </reference>
          <reference field="20" count="1" selected="0">
            <x v="2239"/>
          </reference>
          <reference field="21" count="1">
            <x v="2"/>
          </reference>
          <reference field="31" count="1" selected="0">
            <x v="2"/>
          </reference>
        </references>
      </pivotArea>
    </format>
    <format dxfId="61815">
      <pivotArea dataOnly="0" labelOnly="1" outline="0" fieldPosition="0">
        <references count="12">
          <reference field="0" count="1" selected="0">
            <x v="1299"/>
          </reference>
          <reference field="5" count="1" selected="0">
            <x v="1353"/>
          </reference>
          <reference field="10" count="1" selected="0">
            <x v="129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49"/>
          </reference>
          <reference field="20" count="1" selected="0">
            <x v="759"/>
          </reference>
          <reference field="21" count="1">
            <x v="2"/>
          </reference>
          <reference field="31" count="1" selected="0">
            <x v="2"/>
          </reference>
        </references>
      </pivotArea>
    </format>
    <format dxfId="61814">
      <pivotArea dataOnly="0" labelOnly="1" outline="0" fieldPosition="0">
        <references count="12">
          <reference field="0" count="1" selected="0">
            <x v="1310"/>
          </reference>
          <reference field="5" count="1" selected="0">
            <x v="1378"/>
          </reference>
          <reference field="10" count="1" selected="0">
            <x v="130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74"/>
          </reference>
          <reference field="20" count="1" selected="0">
            <x v="92"/>
          </reference>
          <reference field="21" count="1">
            <x v="2"/>
          </reference>
          <reference field="31" count="1" selected="0">
            <x v="2"/>
          </reference>
        </references>
      </pivotArea>
    </format>
    <format dxfId="61813">
      <pivotArea dataOnly="0" labelOnly="1" outline="0" fieldPosition="0">
        <references count="12">
          <reference field="0" count="1" selected="0">
            <x v="1311"/>
          </reference>
          <reference field="5" count="1" selected="0">
            <x v="1379"/>
          </reference>
          <reference field="10" count="1" selected="0">
            <x v="130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75"/>
          </reference>
          <reference field="20" count="1" selected="0">
            <x v="2792"/>
          </reference>
          <reference field="21" count="1">
            <x v="2"/>
          </reference>
          <reference field="31" count="1" selected="0">
            <x v="2"/>
          </reference>
        </references>
      </pivotArea>
    </format>
    <format dxfId="61812">
      <pivotArea dataOnly="0" labelOnly="1" outline="0" fieldPosition="0">
        <references count="12">
          <reference field="0" count="1" selected="0">
            <x v="1312"/>
          </reference>
          <reference field="5" count="1" selected="0">
            <x v="1380"/>
          </reference>
          <reference field="10" count="1" selected="0">
            <x v="130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76"/>
          </reference>
          <reference field="20" count="1" selected="0">
            <x v="2795"/>
          </reference>
          <reference field="21" count="1">
            <x v="2"/>
          </reference>
          <reference field="31" count="1" selected="0">
            <x v="2"/>
          </reference>
        </references>
      </pivotArea>
    </format>
    <format dxfId="61811">
      <pivotArea dataOnly="0" labelOnly="1" outline="0" fieldPosition="0">
        <references count="12">
          <reference field="0" count="1" selected="0">
            <x v="1314"/>
          </reference>
          <reference field="5" count="1" selected="0">
            <x v="1382"/>
          </reference>
          <reference field="10" count="1" selected="0">
            <x v="1305"/>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378"/>
          </reference>
          <reference field="20" count="1" selected="0">
            <x v="1926"/>
          </reference>
          <reference field="21" count="1">
            <x v="2"/>
          </reference>
          <reference field="31" count="1" selected="0">
            <x v="2"/>
          </reference>
        </references>
      </pivotArea>
    </format>
    <format dxfId="61810">
      <pivotArea dataOnly="0" labelOnly="1" outline="0" fieldPosition="0">
        <references count="12">
          <reference field="0" count="1" selected="0">
            <x v="1316"/>
          </reference>
          <reference field="5" count="1" selected="0">
            <x v="1384"/>
          </reference>
          <reference field="10" count="1" selected="0">
            <x v="130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80"/>
          </reference>
          <reference field="20" count="1" selected="0">
            <x v="113"/>
          </reference>
          <reference field="21" count="1">
            <x v="2"/>
          </reference>
          <reference field="31" count="1" selected="0">
            <x v="2"/>
          </reference>
        </references>
      </pivotArea>
    </format>
    <format dxfId="61809">
      <pivotArea dataOnly="0" labelOnly="1" outline="0" fieldPosition="0">
        <references count="12">
          <reference field="0" count="1" selected="0">
            <x v="1319"/>
          </reference>
          <reference field="5" count="1" selected="0">
            <x v="1387"/>
          </reference>
          <reference field="10" count="1" selected="0">
            <x v="131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83"/>
          </reference>
          <reference field="20" count="1" selected="0">
            <x v="2283"/>
          </reference>
          <reference field="21" count="1">
            <x v="2"/>
          </reference>
          <reference field="31" count="1" selected="0">
            <x v="2"/>
          </reference>
        </references>
      </pivotArea>
    </format>
    <format dxfId="61808">
      <pivotArea dataOnly="0" labelOnly="1" outline="0" fieldPosition="0">
        <references count="12">
          <reference field="0" count="1" selected="0">
            <x v="1320"/>
          </reference>
          <reference field="5" count="1" selected="0">
            <x v="1388"/>
          </reference>
          <reference field="10" count="1" selected="0">
            <x v="131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84"/>
          </reference>
          <reference field="20" count="1" selected="0">
            <x v="2283"/>
          </reference>
          <reference field="21" count="1">
            <x v="2"/>
          </reference>
          <reference field="31" count="1" selected="0">
            <x v="2"/>
          </reference>
        </references>
      </pivotArea>
    </format>
    <format dxfId="61807">
      <pivotArea dataOnly="0" labelOnly="1" outline="0" fieldPosition="0">
        <references count="12">
          <reference field="0" count="1" selected="0">
            <x v="1322"/>
          </reference>
          <reference field="5" count="1" selected="0">
            <x v="1390"/>
          </reference>
          <reference field="10" count="1" selected="0">
            <x v="131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86"/>
          </reference>
          <reference field="20" count="1" selected="0">
            <x v="2801"/>
          </reference>
          <reference field="21" count="1">
            <x v="2"/>
          </reference>
          <reference field="31" count="1" selected="0">
            <x v="2"/>
          </reference>
        </references>
      </pivotArea>
    </format>
    <format dxfId="61806">
      <pivotArea dataOnly="0" labelOnly="1" outline="0" fieldPosition="0">
        <references count="12">
          <reference field="0" count="1" selected="0">
            <x v="1323"/>
          </reference>
          <reference field="5" count="1" selected="0">
            <x v="1391"/>
          </reference>
          <reference field="10" count="1" selected="0">
            <x v="131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87"/>
          </reference>
          <reference field="20" count="1" selected="0">
            <x v="1489"/>
          </reference>
          <reference field="21" count="1">
            <x v="2"/>
          </reference>
          <reference field="31" count="1" selected="0">
            <x v="2"/>
          </reference>
        </references>
      </pivotArea>
    </format>
    <format dxfId="61805">
      <pivotArea dataOnly="0" labelOnly="1" outline="0" fieldPosition="0">
        <references count="12">
          <reference field="0" count="1" selected="0">
            <x v="1324"/>
          </reference>
          <reference field="5" count="1" selected="0">
            <x v="1392"/>
          </reference>
          <reference field="10" count="1" selected="0">
            <x v="131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88"/>
          </reference>
          <reference field="20" count="1" selected="0">
            <x v="2802"/>
          </reference>
          <reference field="21" count="1">
            <x v="2"/>
          </reference>
          <reference field="31" count="1" selected="0">
            <x v="2"/>
          </reference>
        </references>
      </pivotArea>
    </format>
    <format dxfId="61804">
      <pivotArea dataOnly="0" labelOnly="1" outline="0" fieldPosition="0">
        <references count="12">
          <reference field="0" count="1" selected="0">
            <x v="1332"/>
          </reference>
          <reference field="5" count="1" selected="0">
            <x v="1400"/>
          </reference>
          <reference field="10" count="1" selected="0">
            <x v="132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396"/>
          </reference>
          <reference field="20" count="1" selected="0">
            <x v="2807"/>
          </reference>
          <reference field="21" count="1">
            <x v="2"/>
          </reference>
          <reference field="31" count="1" selected="0">
            <x v="2"/>
          </reference>
        </references>
      </pivotArea>
    </format>
    <format dxfId="61803">
      <pivotArea dataOnly="0" labelOnly="1" outline="0" fieldPosition="0">
        <references count="12">
          <reference field="0" count="1" selected="0">
            <x v="1333"/>
          </reference>
          <reference field="5" count="1" selected="0">
            <x v="1401"/>
          </reference>
          <reference field="10" count="1" selected="0">
            <x v="1324"/>
          </reference>
          <reference field="11" count="1" selected="0">
            <x v="3"/>
          </reference>
          <reference field="13" count="1" selected="0">
            <x v="2"/>
          </reference>
          <reference field="14" count="1" selected="0">
            <x v="1"/>
          </reference>
          <reference field="16" count="1" selected="0">
            <x v="1"/>
          </reference>
          <reference field="17" count="1" selected="0">
            <x v="1"/>
          </reference>
          <reference field="18" count="1" selected="0">
            <x v="1397"/>
          </reference>
          <reference field="20" count="1" selected="0">
            <x v="54"/>
          </reference>
          <reference field="21" count="1">
            <x v="2"/>
          </reference>
          <reference field="31" count="1" selected="0">
            <x v="2"/>
          </reference>
        </references>
      </pivotArea>
    </format>
    <format dxfId="61802">
      <pivotArea dataOnly="0" labelOnly="1" outline="0" fieldPosition="0">
        <references count="12">
          <reference field="0" count="1" selected="0">
            <x v="1344"/>
          </reference>
          <reference field="5" count="1" selected="0">
            <x v="1413"/>
          </reference>
          <reference field="10" count="1" selected="0">
            <x v="133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09"/>
          </reference>
          <reference field="20" count="1" selected="0">
            <x v="2676"/>
          </reference>
          <reference field="21" count="1">
            <x v="2"/>
          </reference>
          <reference field="31" count="1" selected="0">
            <x v="2"/>
          </reference>
        </references>
      </pivotArea>
    </format>
    <format dxfId="61801">
      <pivotArea dataOnly="0" labelOnly="1" outline="0" fieldPosition="0">
        <references count="12">
          <reference field="0" count="1" selected="0">
            <x v="1345"/>
          </reference>
          <reference field="5" count="1" selected="0">
            <x v="1414"/>
          </reference>
          <reference field="10" count="1" selected="0">
            <x v="133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10"/>
          </reference>
          <reference field="20" count="1" selected="0">
            <x v="2676"/>
          </reference>
          <reference field="21" count="1">
            <x v="2"/>
          </reference>
          <reference field="31" count="1" selected="0">
            <x v="2"/>
          </reference>
        </references>
      </pivotArea>
    </format>
    <format dxfId="61800">
      <pivotArea dataOnly="0" labelOnly="1" outline="0" fieldPosition="0">
        <references count="12">
          <reference field="0" count="1" selected="0">
            <x v="1346"/>
          </reference>
          <reference field="5" count="1" selected="0">
            <x v="1415"/>
          </reference>
          <reference field="10" count="1" selected="0">
            <x v="133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11"/>
          </reference>
          <reference field="20" count="1" selected="0">
            <x v="2676"/>
          </reference>
          <reference field="21" count="1">
            <x v="2"/>
          </reference>
          <reference field="31" count="1" selected="0">
            <x v="2"/>
          </reference>
        </references>
      </pivotArea>
    </format>
    <format dxfId="61799">
      <pivotArea dataOnly="0" labelOnly="1" outline="0" fieldPosition="0">
        <references count="12">
          <reference field="0" count="1" selected="0">
            <x v="1347"/>
          </reference>
          <reference field="5" count="1" selected="0">
            <x v="1416"/>
          </reference>
          <reference field="10" count="1" selected="0">
            <x v="133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12"/>
          </reference>
          <reference field="20" count="1" selected="0">
            <x v="2676"/>
          </reference>
          <reference field="21" count="1">
            <x v="2"/>
          </reference>
          <reference field="31" count="1" selected="0">
            <x v="2"/>
          </reference>
        </references>
      </pivotArea>
    </format>
    <format dxfId="61798">
      <pivotArea dataOnly="0" labelOnly="1" outline="0" fieldPosition="0">
        <references count="12">
          <reference field="0" count="1" selected="0">
            <x v="1349"/>
          </reference>
          <reference field="5" count="1" selected="0">
            <x v="1418"/>
          </reference>
          <reference field="10" count="1" selected="0">
            <x v="1340"/>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414"/>
          </reference>
          <reference field="20" count="1" selected="0">
            <x v="2698"/>
          </reference>
          <reference field="21" count="1">
            <x v="2"/>
          </reference>
          <reference field="31" count="1" selected="0">
            <x v="2"/>
          </reference>
        </references>
      </pivotArea>
    </format>
    <format dxfId="61797">
      <pivotArea dataOnly="0" labelOnly="1" outline="0" fieldPosition="0">
        <references count="12">
          <reference field="0" count="1" selected="0">
            <x v="1350"/>
          </reference>
          <reference field="5" count="1" selected="0">
            <x v="1419"/>
          </reference>
          <reference field="10" count="1" selected="0">
            <x v="1341"/>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415"/>
          </reference>
          <reference field="20" count="1" selected="0">
            <x v="2698"/>
          </reference>
          <reference field="21" count="1">
            <x v="2"/>
          </reference>
          <reference field="31" count="1" selected="0">
            <x v="2"/>
          </reference>
        </references>
      </pivotArea>
    </format>
    <format dxfId="61796">
      <pivotArea dataOnly="0" labelOnly="1" outline="0" fieldPosition="0">
        <references count="12">
          <reference field="0" count="1" selected="0">
            <x v="1351"/>
          </reference>
          <reference field="5" count="1" selected="0">
            <x v="1420"/>
          </reference>
          <reference field="10" count="1" selected="0">
            <x v="134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16"/>
          </reference>
          <reference field="20" count="1" selected="0">
            <x v="2676"/>
          </reference>
          <reference field="21" count="1">
            <x v="2"/>
          </reference>
          <reference field="31" count="1" selected="0">
            <x v="2"/>
          </reference>
        </references>
      </pivotArea>
    </format>
    <format dxfId="61795">
      <pivotArea dataOnly="0" labelOnly="1" outline="0" fieldPosition="0">
        <references count="12">
          <reference field="0" count="1" selected="0">
            <x v="1352"/>
          </reference>
          <reference field="5" count="1" selected="0">
            <x v="1421"/>
          </reference>
          <reference field="10" count="1" selected="0">
            <x v="134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17"/>
          </reference>
          <reference field="20" count="1" selected="0">
            <x v="2676"/>
          </reference>
          <reference field="21" count="1">
            <x v="2"/>
          </reference>
          <reference field="31" count="1" selected="0">
            <x v="2"/>
          </reference>
        </references>
      </pivotArea>
    </format>
    <format dxfId="61794">
      <pivotArea dataOnly="0" labelOnly="1" outline="0" fieldPosition="0">
        <references count="12">
          <reference field="0" count="1" selected="0">
            <x v="1353"/>
          </reference>
          <reference field="5" count="1" selected="0">
            <x v="1422"/>
          </reference>
          <reference field="10" count="1" selected="0">
            <x v="134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18"/>
          </reference>
          <reference field="20" count="1" selected="0">
            <x v="1026"/>
          </reference>
          <reference field="21" count="1">
            <x v="2"/>
          </reference>
          <reference field="31" count="1" selected="0">
            <x v="2"/>
          </reference>
        </references>
      </pivotArea>
    </format>
    <format dxfId="61793">
      <pivotArea dataOnly="0" labelOnly="1" outline="0" fieldPosition="0">
        <references count="12">
          <reference field="0" count="1" selected="0">
            <x v="1354"/>
          </reference>
          <reference field="5" count="1" selected="0">
            <x v="1423"/>
          </reference>
          <reference field="10" count="1" selected="0">
            <x v="134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19"/>
          </reference>
          <reference field="20" count="1" selected="0">
            <x v="938"/>
          </reference>
          <reference field="21" count="1">
            <x v="2"/>
          </reference>
          <reference field="31" count="1" selected="0">
            <x v="2"/>
          </reference>
        </references>
      </pivotArea>
    </format>
    <format dxfId="61792">
      <pivotArea dataOnly="0" labelOnly="1" outline="0" fieldPosition="0">
        <references count="12">
          <reference field="0" count="1" selected="0">
            <x v="1355"/>
          </reference>
          <reference field="5" count="1" selected="0">
            <x v="1424"/>
          </reference>
          <reference field="10" count="1" selected="0">
            <x v="134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0"/>
          </reference>
          <reference field="20" count="1" selected="0">
            <x v="2676"/>
          </reference>
          <reference field="21" count="1">
            <x v="2"/>
          </reference>
          <reference field="31" count="1" selected="0">
            <x v="2"/>
          </reference>
        </references>
      </pivotArea>
    </format>
    <format dxfId="61791">
      <pivotArea dataOnly="0" labelOnly="1" outline="0" fieldPosition="0">
        <references count="12">
          <reference field="0" count="1" selected="0">
            <x v="1356"/>
          </reference>
          <reference field="5" count="1" selected="0">
            <x v="1425"/>
          </reference>
          <reference field="10" count="1" selected="0">
            <x v="134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1"/>
          </reference>
          <reference field="20" count="1" selected="0">
            <x v="2676"/>
          </reference>
          <reference field="21" count="1">
            <x v="2"/>
          </reference>
          <reference field="31" count="1" selected="0">
            <x v="2"/>
          </reference>
        </references>
      </pivotArea>
    </format>
    <format dxfId="61790">
      <pivotArea dataOnly="0" labelOnly="1" outline="0" fieldPosition="0">
        <references count="12">
          <reference field="0" count="1" selected="0">
            <x v="1357"/>
          </reference>
          <reference field="5" count="1" selected="0">
            <x v="1426"/>
          </reference>
          <reference field="10" count="1" selected="0">
            <x v="134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2"/>
          </reference>
          <reference field="20" count="1" selected="0">
            <x v="2676"/>
          </reference>
          <reference field="21" count="1">
            <x v="2"/>
          </reference>
          <reference field="31" count="1" selected="0">
            <x v="2"/>
          </reference>
        </references>
      </pivotArea>
    </format>
    <format dxfId="61789">
      <pivotArea dataOnly="0" labelOnly="1" outline="0" fieldPosition="0">
        <references count="12">
          <reference field="0" count="1" selected="0">
            <x v="1358"/>
          </reference>
          <reference field="5" count="1" selected="0">
            <x v="1427"/>
          </reference>
          <reference field="10" count="1" selected="0">
            <x v="134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3"/>
          </reference>
          <reference field="20" count="1" selected="0">
            <x v="2676"/>
          </reference>
          <reference field="21" count="1">
            <x v="2"/>
          </reference>
          <reference field="31" count="1" selected="0">
            <x v="2"/>
          </reference>
        </references>
      </pivotArea>
    </format>
    <format dxfId="61788">
      <pivotArea dataOnly="0" labelOnly="1" outline="0" fieldPosition="0">
        <references count="12">
          <reference field="0" count="1" selected="0">
            <x v="1359"/>
          </reference>
          <reference field="5" count="1" selected="0">
            <x v="1428"/>
          </reference>
          <reference field="10" count="1" selected="0">
            <x v="135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4"/>
          </reference>
          <reference field="20" count="1" selected="0">
            <x v="1028"/>
          </reference>
          <reference field="21" count="1">
            <x v="2"/>
          </reference>
          <reference field="31" count="1" selected="0">
            <x v="2"/>
          </reference>
        </references>
      </pivotArea>
    </format>
    <format dxfId="61787">
      <pivotArea dataOnly="0" labelOnly="1" outline="0" fieldPosition="0">
        <references count="12">
          <reference field="0" count="1" selected="0">
            <x v="1360"/>
          </reference>
          <reference field="5" count="1" selected="0">
            <x v="1429"/>
          </reference>
          <reference field="10" count="1" selected="0">
            <x v="135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5"/>
          </reference>
          <reference field="20" count="1" selected="0">
            <x v="2706"/>
          </reference>
          <reference field="21" count="1">
            <x v="2"/>
          </reference>
          <reference field="31" count="1" selected="0">
            <x v="2"/>
          </reference>
        </references>
      </pivotArea>
    </format>
    <format dxfId="61786">
      <pivotArea dataOnly="0" labelOnly="1" outline="0" fieldPosition="0">
        <references count="12">
          <reference field="0" count="1" selected="0">
            <x v="1361"/>
          </reference>
          <reference field="5" count="1" selected="0">
            <x v="1430"/>
          </reference>
          <reference field="10" count="1" selected="0">
            <x v="135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26"/>
          </reference>
          <reference field="20" count="1" selected="0">
            <x v="1354"/>
          </reference>
          <reference field="21" count="1">
            <x v="2"/>
          </reference>
          <reference field="31" count="1" selected="0">
            <x v="2"/>
          </reference>
        </references>
      </pivotArea>
    </format>
    <format dxfId="61785">
      <pivotArea dataOnly="0" labelOnly="1" outline="0" fieldPosition="0">
        <references count="12">
          <reference field="0" count="1" selected="0">
            <x v="1366"/>
          </reference>
          <reference field="5" count="1" selected="0">
            <x v="1440"/>
          </reference>
          <reference field="10" count="1" selected="0">
            <x v="135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36"/>
          </reference>
          <reference field="20" count="1" selected="0">
            <x v="131"/>
          </reference>
          <reference field="21" count="1">
            <x v="2"/>
          </reference>
          <reference field="31" count="1" selected="0">
            <x v="2"/>
          </reference>
        </references>
      </pivotArea>
    </format>
    <format dxfId="61784">
      <pivotArea dataOnly="0" labelOnly="1" outline="0" fieldPosition="0">
        <references count="12">
          <reference field="0" count="1" selected="0">
            <x v="1367"/>
          </reference>
          <reference field="5" count="1" selected="0">
            <x v="1441"/>
          </reference>
          <reference field="10" count="1" selected="0">
            <x v="1358"/>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437"/>
          </reference>
          <reference field="20" count="1" selected="0">
            <x v="1873"/>
          </reference>
          <reference field="21" count="1">
            <x v="2"/>
          </reference>
          <reference field="31" count="1" selected="0">
            <x v="2"/>
          </reference>
        </references>
      </pivotArea>
    </format>
    <format dxfId="61783">
      <pivotArea dataOnly="0" labelOnly="1" outline="0" fieldPosition="0">
        <references count="12">
          <reference field="0" count="1" selected="0">
            <x v="1368"/>
          </reference>
          <reference field="5" count="1" selected="0">
            <x v="1442"/>
          </reference>
          <reference field="10" count="1" selected="0">
            <x v="135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38"/>
          </reference>
          <reference field="20" count="1" selected="0">
            <x v="2004"/>
          </reference>
          <reference field="21" count="1">
            <x v="2"/>
          </reference>
          <reference field="31" count="1" selected="0">
            <x v="2"/>
          </reference>
        </references>
      </pivotArea>
    </format>
    <format dxfId="61782">
      <pivotArea dataOnly="0" labelOnly="1" outline="0" fieldPosition="0">
        <references count="12">
          <reference field="0" count="1" selected="0">
            <x v="1369"/>
          </reference>
          <reference field="5" count="1" selected="0">
            <x v="1443"/>
          </reference>
          <reference field="10" count="1" selected="0">
            <x v="136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39"/>
          </reference>
          <reference field="20" count="1" selected="0">
            <x v="2716"/>
          </reference>
          <reference field="21" count="1">
            <x v="2"/>
          </reference>
          <reference field="31" count="1" selected="0">
            <x v="2"/>
          </reference>
        </references>
      </pivotArea>
    </format>
    <format dxfId="61781">
      <pivotArea dataOnly="0" labelOnly="1" outline="0" fieldPosition="0">
        <references count="12">
          <reference field="0" count="1" selected="0">
            <x v="1372"/>
          </reference>
          <reference field="5" count="1" selected="0">
            <x v="1446"/>
          </reference>
          <reference field="10" count="1" selected="0">
            <x v="136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42"/>
          </reference>
          <reference field="20" count="1" selected="0">
            <x v="1602"/>
          </reference>
          <reference field="21" count="1">
            <x v="2"/>
          </reference>
          <reference field="31" count="1" selected="0">
            <x v="2"/>
          </reference>
        </references>
      </pivotArea>
    </format>
    <format dxfId="61780">
      <pivotArea dataOnly="0" labelOnly="1" outline="0" fieldPosition="0">
        <references count="12">
          <reference field="0" count="1" selected="0">
            <x v="1382"/>
          </reference>
          <reference field="5" count="1" selected="0">
            <x v="1455"/>
          </reference>
          <reference field="10" count="1" selected="0">
            <x v="1373"/>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51"/>
          </reference>
          <reference field="20" count="1" selected="0">
            <x v="2676"/>
          </reference>
          <reference field="21" count="1">
            <x v="2"/>
          </reference>
          <reference field="31" count="1" selected="0">
            <x v="2"/>
          </reference>
        </references>
      </pivotArea>
    </format>
    <format dxfId="61779">
      <pivotArea dataOnly="0" labelOnly="1" outline="0" fieldPosition="0">
        <references count="12">
          <reference field="0" count="1" selected="0">
            <x v="1384"/>
          </reference>
          <reference field="5" count="1" selected="0">
            <x v="1460"/>
          </reference>
          <reference field="10" count="1" selected="0">
            <x v="1375"/>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56"/>
          </reference>
          <reference field="20" count="1" selected="0">
            <x v="1602"/>
          </reference>
          <reference field="21" count="1">
            <x v="2"/>
          </reference>
          <reference field="31" count="1" selected="0">
            <x v="2"/>
          </reference>
        </references>
      </pivotArea>
    </format>
    <format dxfId="61778">
      <pivotArea dataOnly="0" labelOnly="1" outline="0" fieldPosition="0">
        <references count="12">
          <reference field="0" count="1" selected="0">
            <x v="1386"/>
          </reference>
          <reference field="5" count="1" selected="0">
            <x v="1483"/>
          </reference>
          <reference field="10" count="1" selected="0">
            <x v="1379"/>
          </reference>
          <reference field="11" count="1" selected="0">
            <x v="5"/>
          </reference>
          <reference field="13" count="1" selected="0">
            <x v="4"/>
          </reference>
          <reference field="14" count="1" selected="0">
            <x v="1"/>
          </reference>
          <reference field="16" count="1" selected="0">
            <x v="0"/>
          </reference>
          <reference field="17" count="1" selected="0">
            <x v="1"/>
          </reference>
          <reference field="18" count="1" selected="0">
            <x v="1479"/>
          </reference>
          <reference field="20" count="1" selected="0">
            <x v="2178"/>
          </reference>
          <reference field="21" count="1">
            <x v="2"/>
          </reference>
          <reference field="31" count="1" selected="0">
            <x v="2"/>
          </reference>
        </references>
      </pivotArea>
    </format>
    <format dxfId="61777">
      <pivotArea dataOnly="0" labelOnly="1" outline="0" fieldPosition="0">
        <references count="12">
          <reference field="0" count="1" selected="0">
            <x v="1387"/>
          </reference>
          <reference field="5" count="1" selected="0">
            <x v="1484"/>
          </reference>
          <reference field="10" count="1" selected="0">
            <x v="1380"/>
          </reference>
          <reference field="11" count="1" selected="0">
            <x v="3"/>
          </reference>
          <reference field="13" count="1" selected="0">
            <x v="2"/>
          </reference>
          <reference field="14" count="1" selected="0">
            <x v="1"/>
          </reference>
          <reference field="16" count="1" selected="0">
            <x v="1"/>
          </reference>
          <reference field="17" count="1" selected="0">
            <x v="1"/>
          </reference>
          <reference field="18" count="1" selected="0">
            <x v="1480"/>
          </reference>
          <reference field="20" count="1" selected="0">
            <x v="2809"/>
          </reference>
          <reference field="21" count="1">
            <x v="2"/>
          </reference>
          <reference field="31" count="1" selected="0">
            <x v="2"/>
          </reference>
        </references>
      </pivotArea>
    </format>
    <format dxfId="61776">
      <pivotArea dataOnly="0" labelOnly="1" outline="0" fieldPosition="0">
        <references count="12">
          <reference field="0" count="1" selected="0">
            <x v="1389"/>
          </reference>
          <reference field="5" count="1" selected="0">
            <x v="1486"/>
          </reference>
          <reference field="10" count="1" selected="0">
            <x v="1382"/>
          </reference>
          <reference field="11" count="1" selected="0">
            <x v="0"/>
          </reference>
          <reference field="13" count="1" selected="0">
            <x v="0"/>
          </reference>
          <reference field="14" count="1" selected="0">
            <x v="1"/>
          </reference>
          <reference field="16" count="1" selected="0">
            <x v="1"/>
          </reference>
          <reference field="17" count="1" selected="0">
            <x v="1"/>
          </reference>
          <reference field="18" count="1" selected="0">
            <x v="1482"/>
          </reference>
          <reference field="20" count="1" selected="0">
            <x v="67"/>
          </reference>
          <reference field="21" count="1">
            <x v="2"/>
          </reference>
          <reference field="31" count="1" selected="0">
            <x v="2"/>
          </reference>
        </references>
      </pivotArea>
    </format>
    <format dxfId="61775">
      <pivotArea dataOnly="0" labelOnly="1" outline="0" fieldPosition="0">
        <references count="12">
          <reference field="0" count="1" selected="0">
            <x v="1390"/>
          </reference>
          <reference field="5" count="1" selected="0">
            <x v="1487"/>
          </reference>
          <reference field="10" count="1" selected="0">
            <x v="1383"/>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483"/>
          </reference>
          <reference field="20" count="1" selected="0">
            <x v="2812"/>
          </reference>
          <reference field="21" count="1">
            <x v="2"/>
          </reference>
          <reference field="31" count="1" selected="0">
            <x v="2"/>
          </reference>
        </references>
      </pivotArea>
    </format>
    <format dxfId="61774">
      <pivotArea dataOnly="0" labelOnly="1" outline="0" fieldPosition="0">
        <references count="12">
          <reference field="0" count="1" selected="0">
            <x v="1391"/>
          </reference>
          <reference field="5" count="1" selected="0">
            <x v="1488"/>
          </reference>
          <reference field="10" count="1" selected="0">
            <x v="1384"/>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484"/>
          </reference>
          <reference field="20" count="1" selected="0">
            <x v="2814"/>
          </reference>
          <reference field="21" count="1">
            <x v="2"/>
          </reference>
          <reference field="31" count="1" selected="0">
            <x v="2"/>
          </reference>
        </references>
      </pivotArea>
    </format>
    <format dxfId="61773">
      <pivotArea dataOnly="0" labelOnly="1" outline="0" fieldPosition="0">
        <references count="12">
          <reference field="0" count="1" selected="0">
            <x v="1392"/>
          </reference>
          <reference field="5" count="1" selected="0">
            <x v="1489"/>
          </reference>
          <reference field="10" count="1" selected="0">
            <x v="1385"/>
          </reference>
          <reference field="11" count="1" selected="0">
            <x v="1"/>
          </reference>
          <reference field="13" count="1" selected="0">
            <x v="1"/>
          </reference>
          <reference field="14" count="1" selected="0">
            <x v="1"/>
          </reference>
          <reference field="16" count="1" selected="0">
            <x v="0"/>
          </reference>
          <reference field="17" count="1" selected="0">
            <x v="1"/>
          </reference>
          <reference field="18" count="1" selected="0">
            <x v="1485"/>
          </reference>
          <reference field="20" count="1" selected="0">
            <x v="91"/>
          </reference>
          <reference field="21" count="1">
            <x v="2"/>
          </reference>
          <reference field="31" count="1" selected="0">
            <x v="2"/>
          </reference>
        </references>
      </pivotArea>
    </format>
    <format dxfId="61772">
      <pivotArea dataOnly="0" labelOnly="1" outline="0" fieldPosition="0">
        <references count="12">
          <reference field="0" count="1" selected="0">
            <x v="1397"/>
          </reference>
          <reference field="5" count="1" selected="0">
            <x v="1494"/>
          </reference>
          <reference field="10" count="1" selected="0">
            <x v="1390"/>
          </reference>
          <reference field="11" count="1" selected="0">
            <x v="3"/>
          </reference>
          <reference field="13" count="1" selected="0">
            <x v="2"/>
          </reference>
          <reference field="14" count="1" selected="0">
            <x v="1"/>
          </reference>
          <reference field="16" count="1" selected="0">
            <x v="1"/>
          </reference>
          <reference field="17" count="1" selected="0">
            <x v="1"/>
          </reference>
          <reference field="18" count="1" selected="0">
            <x v="1490"/>
          </reference>
          <reference field="20" count="1" selected="0">
            <x v="2239"/>
          </reference>
          <reference field="21" count="1">
            <x v="2"/>
          </reference>
          <reference field="31" count="1" selected="0">
            <x v="2"/>
          </reference>
        </references>
      </pivotArea>
    </format>
    <format dxfId="61771">
      <pivotArea dataOnly="0" labelOnly="1" outline="0" fieldPosition="0">
        <references count="12">
          <reference field="0" count="1" selected="0">
            <x v="1399"/>
          </reference>
          <reference field="5" count="1" selected="0">
            <x v="1496"/>
          </reference>
          <reference field="10" count="1" selected="0">
            <x v="1392"/>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492"/>
          </reference>
          <reference field="20" count="1" selected="0">
            <x v="1372"/>
          </reference>
          <reference field="21" count="1">
            <x v="2"/>
          </reference>
          <reference field="31" count="1" selected="0">
            <x v="2"/>
          </reference>
        </references>
      </pivotArea>
    </format>
    <format dxfId="61770">
      <pivotArea dataOnly="0" labelOnly="1" outline="0" fieldPosition="0">
        <references count="12">
          <reference field="0" count="1" selected="0">
            <x v="1400"/>
          </reference>
          <reference field="5" count="1" selected="0">
            <x v="1497"/>
          </reference>
          <reference field="10" count="1" selected="0">
            <x v="1393"/>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493"/>
          </reference>
          <reference field="20" count="1" selected="0">
            <x v="2824"/>
          </reference>
          <reference field="21" count="1">
            <x v="2"/>
          </reference>
          <reference field="31" count="1" selected="0">
            <x v="2"/>
          </reference>
        </references>
      </pivotArea>
    </format>
    <format dxfId="61769">
      <pivotArea dataOnly="0" labelOnly="1" outline="0" fieldPosition="0">
        <references count="12">
          <reference field="0" count="1" selected="0">
            <x v="1409"/>
          </reference>
          <reference field="5" count="1" selected="0">
            <x v="1506"/>
          </reference>
          <reference field="10" count="1" selected="0">
            <x v="140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502"/>
          </reference>
          <reference field="20" count="1" selected="0">
            <x v="1352"/>
          </reference>
          <reference field="21" count="1">
            <x v="2"/>
          </reference>
          <reference field="31" count="1" selected="0">
            <x v="2"/>
          </reference>
        </references>
      </pivotArea>
    </format>
    <format dxfId="61768">
      <pivotArea dataOnly="0" labelOnly="1" outline="0" fieldPosition="0">
        <references count="12">
          <reference field="0" count="1" selected="0">
            <x v="1422"/>
          </reference>
          <reference field="5" count="1" selected="0">
            <x v="1519"/>
          </reference>
          <reference field="10" count="1" selected="0">
            <x v="1414"/>
          </reference>
          <reference field="11" count="1" selected="0">
            <x v="1"/>
          </reference>
          <reference field="13" count="1" selected="0">
            <x v="1"/>
          </reference>
          <reference field="14" count="1" selected="0">
            <x v="1"/>
          </reference>
          <reference field="16" count="1" selected="0">
            <x v="1"/>
          </reference>
          <reference field="17" count="1" selected="0">
            <x v="1"/>
          </reference>
          <reference field="18" count="1" selected="0">
            <x v="1515"/>
          </reference>
          <reference field="20" count="1" selected="0">
            <x v="1853"/>
          </reference>
          <reference field="21" count="1">
            <x v="2"/>
          </reference>
          <reference field="31" count="1" selected="0">
            <x v="2"/>
          </reference>
        </references>
      </pivotArea>
    </format>
    <format dxfId="61767">
      <pivotArea dataOnly="0" labelOnly="1" outline="0" fieldPosition="0">
        <references count="12">
          <reference field="0" count="1" selected="0">
            <x v="1423"/>
          </reference>
          <reference field="5" count="1" selected="0">
            <x v="1520"/>
          </reference>
          <reference field="10" count="1" selected="0">
            <x v="1415"/>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516"/>
          </reference>
          <reference field="20" count="1" selected="0">
            <x v="2845"/>
          </reference>
          <reference field="21" count="1">
            <x v="2"/>
          </reference>
          <reference field="31" count="1" selected="0">
            <x v="2"/>
          </reference>
        </references>
      </pivotArea>
    </format>
    <format dxfId="61766">
      <pivotArea dataOnly="0" labelOnly="1" outline="0" fieldPosition="0">
        <references count="12">
          <reference field="0" count="1" selected="0">
            <x v="1467"/>
          </reference>
          <reference field="5" count="1" selected="0">
            <x v="1582"/>
          </reference>
          <reference field="10" count="1" selected="0">
            <x v="1459"/>
          </reference>
          <reference field="11" count="1" selected="0">
            <x v="3"/>
          </reference>
          <reference field="13" count="1" selected="0">
            <x v="2"/>
          </reference>
          <reference field="14" count="1" selected="0">
            <x v="5"/>
          </reference>
          <reference field="16" count="1" selected="0">
            <x v="1"/>
          </reference>
          <reference field="17" count="1" selected="0">
            <x v="3"/>
          </reference>
          <reference field="18" count="1" selected="0">
            <x v="1578"/>
          </reference>
          <reference field="20" count="1" selected="0">
            <x v="2300"/>
          </reference>
          <reference field="21" count="1">
            <x v="2"/>
          </reference>
          <reference field="31" count="1" selected="0">
            <x v="2"/>
          </reference>
        </references>
      </pivotArea>
    </format>
    <format dxfId="61765">
      <pivotArea dataOnly="0" labelOnly="1" outline="0" fieldPosition="0">
        <references count="12">
          <reference field="0" count="1" selected="0">
            <x v="1588"/>
          </reference>
          <reference field="5" count="1" selected="0">
            <x v="1707"/>
          </reference>
          <reference field="10" count="1" selected="0">
            <x v="158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02"/>
          </reference>
          <reference field="20" count="1" selected="0">
            <x v="132"/>
          </reference>
          <reference field="21" count="1">
            <x v="2"/>
          </reference>
          <reference field="31" count="1" selected="0">
            <x v="2"/>
          </reference>
        </references>
      </pivotArea>
    </format>
    <format dxfId="61764">
      <pivotArea dataOnly="0" labelOnly="1" outline="0" fieldPosition="0">
        <references count="12">
          <reference field="0" count="1" selected="0">
            <x v="1589"/>
          </reference>
          <reference field="5" count="1" selected="0">
            <x v="1708"/>
          </reference>
          <reference field="10" count="1" selected="0">
            <x v="158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03"/>
          </reference>
          <reference field="20" count="1" selected="0">
            <x v="134"/>
          </reference>
          <reference field="21" count="1">
            <x v="2"/>
          </reference>
          <reference field="31" count="1" selected="0">
            <x v="2"/>
          </reference>
        </references>
      </pivotArea>
    </format>
    <format dxfId="61763">
      <pivotArea dataOnly="0" labelOnly="1" outline="0" fieldPosition="0">
        <references count="12">
          <reference field="0" count="1" selected="0">
            <x v="1599"/>
          </reference>
          <reference field="5" count="1" selected="0">
            <x v="1718"/>
          </reference>
          <reference field="10" count="1" selected="0">
            <x v="159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13"/>
          </reference>
          <reference field="20" count="1" selected="0">
            <x v="1598"/>
          </reference>
          <reference field="21" count="1">
            <x v="2"/>
          </reference>
          <reference field="31" count="1" selected="0">
            <x v="2"/>
          </reference>
        </references>
      </pivotArea>
    </format>
    <format dxfId="61762">
      <pivotArea dataOnly="0" labelOnly="1" outline="0" fieldPosition="0">
        <references count="12">
          <reference field="0" count="1" selected="0">
            <x v="1600"/>
          </reference>
          <reference field="5" count="1" selected="0">
            <x v="1719"/>
          </reference>
          <reference field="10" count="1" selected="0">
            <x v="159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14"/>
          </reference>
          <reference field="20" count="1" selected="0">
            <x v="1602"/>
          </reference>
          <reference field="21" count="1">
            <x v="2"/>
          </reference>
          <reference field="31" count="1" selected="0">
            <x v="2"/>
          </reference>
        </references>
      </pivotArea>
    </format>
    <format dxfId="61761">
      <pivotArea dataOnly="0" labelOnly="1" outline="0" fieldPosition="0">
        <references count="12">
          <reference field="0" count="1" selected="0">
            <x v="1601"/>
          </reference>
          <reference field="5" count="1" selected="0">
            <x v="1720"/>
          </reference>
          <reference field="10" count="1" selected="0">
            <x v="159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15"/>
          </reference>
          <reference field="20" count="1" selected="0">
            <x v="1051"/>
          </reference>
          <reference field="21" count="1">
            <x v="2"/>
          </reference>
          <reference field="31" count="1" selected="0">
            <x v="2"/>
          </reference>
        </references>
      </pivotArea>
    </format>
    <format dxfId="61760">
      <pivotArea dataOnly="0" labelOnly="1" outline="0" fieldPosition="0">
        <references count="12">
          <reference field="0" count="1" selected="0">
            <x v="1602"/>
          </reference>
          <reference field="5" count="1" selected="0">
            <x v="1721"/>
          </reference>
          <reference field="10" count="1" selected="0">
            <x v="159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16"/>
          </reference>
          <reference field="20" count="1" selected="0">
            <x v="2853"/>
          </reference>
          <reference field="21" count="1">
            <x v="2"/>
          </reference>
          <reference field="31" count="1" selected="0">
            <x v="2"/>
          </reference>
        </references>
      </pivotArea>
    </format>
    <format dxfId="61759">
      <pivotArea dataOnly="0" labelOnly="1" outline="0" fieldPosition="0">
        <references count="12">
          <reference field="0" count="1" selected="0">
            <x v="1603"/>
          </reference>
          <reference field="5" count="1" selected="0">
            <x v="1722"/>
          </reference>
          <reference field="10" count="1" selected="0">
            <x v="1592"/>
          </reference>
          <reference field="11" count="1" selected="0">
            <x v="3"/>
          </reference>
          <reference field="13" count="1" selected="0">
            <x v="2"/>
          </reference>
          <reference field="14" count="1" selected="0">
            <x v="1"/>
          </reference>
          <reference field="16" count="1" selected="0">
            <x v="1"/>
          </reference>
          <reference field="17" count="1" selected="0">
            <x v="1"/>
          </reference>
          <reference field="18" count="1" selected="0">
            <x v="1717"/>
          </reference>
          <reference field="20" count="1" selected="0">
            <x v="2854"/>
          </reference>
          <reference field="21" count="1">
            <x v="2"/>
          </reference>
          <reference field="31" count="1" selected="0">
            <x v="2"/>
          </reference>
        </references>
      </pivotArea>
    </format>
    <format dxfId="61758">
      <pivotArea dataOnly="0" labelOnly="1" outline="0" fieldPosition="0">
        <references count="12">
          <reference field="0" count="1" selected="0">
            <x v="1609"/>
          </reference>
          <reference field="5" count="1" selected="0">
            <x v="1728"/>
          </reference>
          <reference field="10" count="1" selected="0">
            <x v="1598"/>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23"/>
          </reference>
          <reference field="20" count="1" selected="0">
            <x v="2860"/>
          </reference>
          <reference field="21" count="1">
            <x v="2"/>
          </reference>
          <reference field="31" count="1" selected="0">
            <x v="2"/>
          </reference>
        </references>
      </pivotArea>
    </format>
    <format dxfId="61757">
      <pivotArea dataOnly="0" labelOnly="1" outline="0" fieldPosition="0">
        <references count="12">
          <reference field="0" count="1" selected="0">
            <x v="37"/>
          </reference>
          <reference field="5" count="1" selected="0">
            <x v="1536"/>
          </reference>
          <reference field="10" count="1" selected="0">
            <x v="43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32"/>
          </reference>
          <reference field="20" count="1" selected="0">
            <x v="1510"/>
          </reference>
          <reference field="21" count="1">
            <x v="3"/>
          </reference>
          <reference field="31" count="1" selected="0">
            <x v="3"/>
          </reference>
        </references>
      </pivotArea>
    </format>
    <format dxfId="61756">
      <pivotArea dataOnly="0" labelOnly="1" outline="0" fieldPosition="0">
        <references count="12">
          <reference field="0" count="1" selected="0">
            <x v="55"/>
          </reference>
          <reference field="5" count="1" selected="0">
            <x v="1540"/>
          </reference>
          <reference field="10" count="1" selected="0">
            <x v="6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36"/>
          </reference>
          <reference field="20" count="1" selected="0">
            <x v="286"/>
          </reference>
          <reference field="21" count="1">
            <x v="3"/>
          </reference>
          <reference field="31" count="1" selected="0">
            <x v="3"/>
          </reference>
        </references>
      </pivotArea>
    </format>
    <format dxfId="61755">
      <pivotArea dataOnly="0" labelOnly="1" outline="0" fieldPosition="0">
        <references count="12">
          <reference field="0" count="1" selected="0">
            <x v="56"/>
          </reference>
          <reference field="5" count="1" selected="0">
            <x v="1541"/>
          </reference>
          <reference field="10" count="1" selected="0">
            <x v="7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37"/>
          </reference>
          <reference field="20" count="1" selected="0">
            <x v="2360"/>
          </reference>
          <reference field="21" count="1">
            <x v="3"/>
          </reference>
          <reference field="31" count="1" selected="0">
            <x v="3"/>
          </reference>
        </references>
      </pivotArea>
    </format>
    <format dxfId="61754">
      <pivotArea dataOnly="0" labelOnly="1" outline="0" fieldPosition="0">
        <references count="12">
          <reference field="0" count="1" selected="0">
            <x v="83"/>
          </reference>
          <reference field="5" count="1" selected="0">
            <x v="1669"/>
          </reference>
          <reference field="10" count="1" selected="0">
            <x v="1548"/>
          </reference>
          <reference field="11" count="1" selected="0">
            <x v="5"/>
          </reference>
          <reference field="13" count="1" selected="0">
            <x v="4"/>
          </reference>
          <reference field="14" count="1" selected="0">
            <x v="2"/>
          </reference>
          <reference field="16" count="1" selected="0">
            <x v="0"/>
          </reference>
          <reference field="17" count="1" selected="0">
            <x v="4"/>
          </reference>
          <reference field="18" count="1" selected="0">
            <x v="1666"/>
          </reference>
          <reference field="20" count="1" selected="0">
            <x v="2686"/>
          </reference>
          <reference field="21" count="1">
            <x v="3"/>
          </reference>
          <reference field="31" count="1" selected="0">
            <x v="3"/>
          </reference>
        </references>
      </pivotArea>
    </format>
    <format dxfId="61753">
      <pivotArea dataOnly="0" labelOnly="1" outline="0" fieldPosition="0">
        <references count="12">
          <reference field="0" count="1" selected="0">
            <x v="105"/>
          </reference>
          <reference field="5" count="1" selected="0">
            <x v="1550"/>
          </reference>
          <reference field="10" count="1" selected="0">
            <x v="511"/>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546"/>
          </reference>
          <reference field="20" count="1" selected="0">
            <x v="2693"/>
          </reference>
          <reference field="21" count="1">
            <x v="3"/>
          </reference>
          <reference field="31" count="1" selected="0">
            <x v="3"/>
          </reference>
        </references>
      </pivotArea>
    </format>
    <format dxfId="61752">
      <pivotArea dataOnly="0" labelOnly="1" outline="0" fieldPosition="0">
        <references count="12">
          <reference field="0" count="1" selected="0">
            <x v="106"/>
          </reference>
          <reference field="5" count="1" selected="0">
            <x v="657"/>
          </reference>
          <reference field="10" count="1" selected="0">
            <x v="641"/>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814"/>
          </reference>
          <reference field="20" count="1" selected="0">
            <x v="2054"/>
          </reference>
          <reference field="21" count="1">
            <x v="3"/>
          </reference>
          <reference field="31" count="1" selected="0">
            <x v="3"/>
          </reference>
        </references>
      </pivotArea>
    </format>
    <format dxfId="61751">
      <pivotArea dataOnly="0" labelOnly="1" outline="0" fieldPosition="0">
        <references count="12">
          <reference field="0" count="1" selected="0">
            <x v="107"/>
          </reference>
          <reference field="5" count="1" selected="0">
            <x v="658"/>
          </reference>
          <reference field="10" count="1" selected="0">
            <x v="640"/>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815"/>
          </reference>
          <reference field="20" count="1" selected="0">
            <x v="245"/>
          </reference>
          <reference field="21" count="1">
            <x v="3"/>
          </reference>
          <reference field="31" count="1" selected="0">
            <x v="3"/>
          </reference>
        </references>
      </pivotArea>
    </format>
    <format dxfId="61750">
      <pivotArea dataOnly="0" labelOnly="1" outline="0" fieldPosition="0">
        <references count="12">
          <reference field="0" count="1" selected="0">
            <x v="154"/>
          </reference>
          <reference field="5" count="1" selected="0">
            <x v="1557"/>
          </reference>
          <reference field="10" count="1" selected="0">
            <x v="518"/>
          </reference>
          <reference field="11" count="1" selected="0">
            <x v="5"/>
          </reference>
          <reference field="13" count="1" selected="0">
            <x v="4"/>
          </reference>
          <reference field="14" count="1" selected="0">
            <x v="0"/>
          </reference>
          <reference field="16" count="1" selected="0">
            <x v="1"/>
          </reference>
          <reference field="17" count="1" selected="0">
            <x v="3"/>
          </reference>
          <reference field="18" count="1" selected="0">
            <x v="1553"/>
          </reference>
          <reference field="20" count="1" selected="0">
            <x v="2669"/>
          </reference>
          <reference field="21" count="1">
            <x v="3"/>
          </reference>
          <reference field="31" count="1" selected="0">
            <x v="3"/>
          </reference>
        </references>
      </pivotArea>
    </format>
    <format dxfId="61749">
      <pivotArea dataOnly="0" labelOnly="1" outline="0" fieldPosition="0">
        <references count="12">
          <reference field="0" count="1" selected="0">
            <x v="190"/>
          </reference>
          <reference field="5" count="1" selected="0">
            <x v="1562"/>
          </reference>
          <reference field="10" count="1" selected="0">
            <x v="47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58"/>
          </reference>
          <reference field="20" count="1" selected="0">
            <x v="1618"/>
          </reference>
          <reference field="21" count="1">
            <x v="3"/>
          </reference>
          <reference field="31" count="1" selected="0">
            <x v="3"/>
          </reference>
        </references>
      </pivotArea>
    </format>
    <format dxfId="61748">
      <pivotArea dataOnly="0" labelOnly="1" outline="0" fieldPosition="0">
        <references count="12">
          <reference field="0" count="1" selected="0">
            <x v="240"/>
          </reference>
          <reference field="5" count="1" selected="0">
            <x v="1238"/>
          </reference>
          <reference field="10" count="1" selected="0">
            <x v="104"/>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234"/>
          </reference>
          <reference field="20" count="1" selected="0">
            <x v="683"/>
          </reference>
          <reference field="21" count="1">
            <x v="3"/>
          </reference>
          <reference field="31" count="1" selected="0">
            <x v="3"/>
          </reference>
        </references>
      </pivotArea>
    </format>
    <format dxfId="61747">
      <pivotArea dataOnly="0" labelOnly="1" outline="0" fieldPosition="0">
        <references count="12">
          <reference field="0" count="1" selected="0">
            <x v="298"/>
          </reference>
          <reference field="5" count="1" selected="0">
            <x v="1572"/>
          </reference>
          <reference field="10" count="1" selected="0">
            <x v="60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68"/>
          </reference>
          <reference field="20" count="1" selected="0">
            <x v="1020"/>
          </reference>
          <reference field="21" count="1">
            <x v="3"/>
          </reference>
          <reference field="31" count="1" selected="0">
            <x v="3"/>
          </reference>
        </references>
      </pivotArea>
    </format>
    <format dxfId="61746">
      <pivotArea dataOnly="0" labelOnly="1" outline="0" fieldPosition="0">
        <references count="12">
          <reference field="0" count="1" selected="0">
            <x v="360"/>
          </reference>
          <reference field="5" count="1" selected="0">
            <x v="1240"/>
          </reference>
          <reference field="10" count="1" selected="0">
            <x v="805"/>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236"/>
          </reference>
          <reference field="20" count="1" selected="0">
            <x v="2275"/>
          </reference>
          <reference field="21" count="1">
            <x v="3"/>
          </reference>
          <reference field="31" count="1" selected="0">
            <x v="3"/>
          </reference>
        </references>
      </pivotArea>
    </format>
    <format dxfId="61745">
      <pivotArea dataOnly="0" labelOnly="1" outline="0" fieldPosition="0">
        <references count="12">
          <reference field="0" count="1" selected="0">
            <x v="391"/>
          </reference>
          <reference field="5" count="1" selected="0">
            <x v="150"/>
          </reference>
          <reference field="10" count="1" selected="0">
            <x v="668"/>
          </reference>
          <reference field="11" count="1" selected="0">
            <x v="5"/>
          </reference>
          <reference field="13" count="1" selected="0">
            <x v="4"/>
          </reference>
          <reference field="14" count="1" selected="0">
            <x v="6"/>
          </reference>
          <reference field="16" count="1" selected="0">
            <x v="0"/>
          </reference>
          <reference field="17" count="1" selected="0">
            <x v="8"/>
          </reference>
          <reference field="18" count="1" selected="0">
            <x v="805"/>
          </reference>
          <reference field="20" count="1" selected="0">
            <x v="182"/>
          </reference>
          <reference field="21" count="1">
            <x v="3"/>
          </reference>
          <reference field="31" count="1" selected="0">
            <x v="3"/>
          </reference>
        </references>
      </pivotArea>
    </format>
    <format dxfId="61744">
      <pivotArea dataOnly="0" labelOnly="1" outline="0" fieldPosition="0">
        <references count="12">
          <reference field="0" count="1" selected="0">
            <x v="409"/>
          </reference>
          <reference field="5" count="1" selected="0">
            <x v="1573"/>
          </reference>
          <reference field="10" count="1" selected="0">
            <x v="30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69"/>
          </reference>
          <reference field="20" count="1" selected="0">
            <x v="1346"/>
          </reference>
          <reference field="21" count="1">
            <x v="3"/>
          </reference>
          <reference field="31" count="1" selected="0">
            <x v="3"/>
          </reference>
        </references>
      </pivotArea>
    </format>
    <format dxfId="61743">
      <pivotArea dataOnly="0" labelOnly="1" outline="0" fieldPosition="0">
        <references count="12">
          <reference field="0" count="1" selected="0">
            <x v="451"/>
          </reference>
          <reference field="5" count="1" selected="0">
            <x v="1701"/>
          </reference>
          <reference field="10" count="1" selected="0">
            <x v="446"/>
          </reference>
          <reference field="11" count="1" selected="0">
            <x v="6"/>
          </reference>
          <reference field="13" count="1" selected="0">
            <x v="5"/>
          </reference>
          <reference field="14" count="1" selected="0">
            <x v="1"/>
          </reference>
          <reference field="16" count="1" selected="0">
            <x v="1"/>
          </reference>
          <reference field="17" count="1" selected="0">
            <x v="1"/>
          </reference>
          <reference field="18" count="1" selected="0">
            <x v="1696"/>
          </reference>
          <reference field="20" count="1" selected="0">
            <x v="2724"/>
          </reference>
          <reference field="21" count="1">
            <x v="3"/>
          </reference>
          <reference field="31" count="1" selected="0">
            <x v="3"/>
          </reference>
        </references>
      </pivotArea>
    </format>
    <format dxfId="61742">
      <pivotArea dataOnly="0" labelOnly="1" outline="0" fieldPosition="0">
        <references count="12">
          <reference field="0" count="1" selected="0">
            <x v="484"/>
          </reference>
          <reference field="5" count="1" selected="0">
            <x v="1465"/>
          </reference>
          <reference field="10" count="1" selected="0">
            <x v="722"/>
          </reference>
          <reference field="11" count="1" selected="0">
            <x v="3"/>
          </reference>
          <reference field="13" count="1" selected="0">
            <x v="2"/>
          </reference>
          <reference field="14" count="1" selected="0">
            <x v="2"/>
          </reference>
          <reference field="16" count="1" selected="0">
            <x v="1"/>
          </reference>
          <reference field="17" count="1" selected="0">
            <x v="2"/>
          </reference>
          <reference field="18" count="1" selected="0">
            <x v="1461"/>
          </reference>
          <reference field="20" count="1" selected="0">
            <x v="2453"/>
          </reference>
          <reference field="21" count="1">
            <x v="3"/>
          </reference>
          <reference field="31" count="1" selected="0">
            <x v="3"/>
          </reference>
        </references>
      </pivotArea>
    </format>
    <format dxfId="61741">
      <pivotArea dataOnly="0" labelOnly="1" outline="0" fieldPosition="0">
        <references count="12">
          <reference field="0" count="1" selected="0">
            <x v="579"/>
          </reference>
          <reference field="5" count="1" selected="0">
            <x v="1466"/>
          </reference>
          <reference field="10" count="1" selected="0">
            <x v="288"/>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62"/>
          </reference>
          <reference field="20" count="1" selected="0">
            <x v="2727"/>
          </reference>
          <reference field="21" count="1">
            <x v="3"/>
          </reference>
          <reference field="31" count="1" selected="0">
            <x v="3"/>
          </reference>
        </references>
      </pivotArea>
    </format>
    <format dxfId="61740">
      <pivotArea dataOnly="0" labelOnly="1" outline="0" fieldPosition="0">
        <references count="12">
          <reference field="0" count="1" selected="0">
            <x v="626"/>
          </reference>
          <reference field="5" count="1" selected="0">
            <x v="1702"/>
          </reference>
          <reference field="10" count="1" selected="0">
            <x v="653"/>
          </reference>
          <reference field="11" count="1" selected="0">
            <x v="5"/>
          </reference>
          <reference field="13" count="1" selected="0">
            <x v="4"/>
          </reference>
          <reference field="14" count="1" selected="0">
            <x v="2"/>
          </reference>
          <reference field="16" count="1" selected="0">
            <x v="0"/>
          </reference>
          <reference field="17" count="1" selected="0">
            <x v="4"/>
          </reference>
          <reference field="18" count="1" selected="0">
            <x v="1697"/>
          </reference>
          <reference field="20" count="1" selected="0">
            <x v="2731"/>
          </reference>
          <reference field="21" count="1">
            <x v="3"/>
          </reference>
          <reference field="31" count="1" selected="0">
            <x v="3"/>
          </reference>
        </references>
      </pivotArea>
    </format>
    <format dxfId="61739">
      <pivotArea dataOnly="0" labelOnly="1" outline="0" fieldPosition="0">
        <references count="12">
          <reference field="0" count="1" selected="0">
            <x v="662"/>
          </reference>
          <reference field="5" count="1" selected="0">
            <x v="1574"/>
          </reference>
          <reference field="10" count="1" selected="0">
            <x v="790"/>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570"/>
          </reference>
          <reference field="20" count="1" selected="0">
            <x v="2732"/>
          </reference>
          <reference field="21" count="1">
            <x v="3"/>
          </reference>
          <reference field="31" count="1" selected="0">
            <x v="3"/>
          </reference>
        </references>
      </pivotArea>
    </format>
    <format dxfId="61738">
      <pivotArea dataOnly="0" labelOnly="1" outline="0" fieldPosition="0">
        <references count="12">
          <reference field="0" count="1" selected="0">
            <x v="673"/>
          </reference>
          <reference field="5" count="1" selected="0">
            <x v="1575"/>
          </reference>
          <reference field="10" count="1" selected="0">
            <x v="810"/>
          </reference>
          <reference field="11" count="1" selected="0">
            <x v="6"/>
          </reference>
          <reference field="13" count="1" selected="0">
            <x v="5"/>
          </reference>
          <reference field="14" count="1" selected="0">
            <x v="3"/>
          </reference>
          <reference field="16" count="1" selected="0">
            <x v="1"/>
          </reference>
          <reference field="17" count="1" selected="0">
            <x v="3"/>
          </reference>
          <reference field="18" count="1" selected="0">
            <x v="1571"/>
          </reference>
          <reference field="20" count="1" selected="0">
            <x v="359"/>
          </reference>
          <reference field="21" count="1">
            <x v="3"/>
          </reference>
          <reference field="31" count="1" selected="0">
            <x v="3"/>
          </reference>
        </references>
      </pivotArea>
    </format>
    <format dxfId="61737">
      <pivotArea dataOnly="0" labelOnly="1" outline="0" fieldPosition="0">
        <references count="12">
          <reference field="0" count="1" selected="0">
            <x v="683"/>
          </reference>
          <reference field="5" count="1" selected="0">
            <x v="1242"/>
          </reference>
          <reference field="10" count="1" selected="0">
            <x v="5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238"/>
          </reference>
          <reference field="20" count="1" selected="0">
            <x v="809"/>
          </reference>
          <reference field="21" count="1">
            <x v="3"/>
          </reference>
          <reference field="31" count="1" selected="0">
            <x v="3"/>
          </reference>
        </references>
      </pivotArea>
    </format>
    <format dxfId="61736">
      <pivotArea dataOnly="0" labelOnly="1" outline="0" fieldPosition="0">
        <references count="12">
          <reference field="0" count="1" selected="0">
            <x v="697"/>
          </reference>
          <reference field="5" count="1" selected="0">
            <x v="662"/>
          </reference>
          <reference field="10" count="1" selected="0">
            <x v="82"/>
          </reference>
          <reference field="11" count="1" selected="0">
            <x v="5"/>
          </reference>
          <reference field="13" count="1" selected="0">
            <x v="4"/>
          </reference>
          <reference field="14" count="1" selected="0">
            <x v="9"/>
          </reference>
          <reference field="16" count="1" selected="0">
            <x v="1"/>
          </reference>
          <reference field="17" count="1" selected="0">
            <x v="7"/>
          </reference>
          <reference field="18" count="1" selected="0">
            <x v="816"/>
          </reference>
          <reference field="20" count="1" selected="0">
            <x v="755"/>
          </reference>
          <reference field="21" count="1">
            <x v="3"/>
          </reference>
          <reference field="31" count="1" selected="0">
            <x v="3"/>
          </reference>
        </references>
      </pivotArea>
    </format>
    <format dxfId="61735">
      <pivotArea dataOnly="0" labelOnly="1" outline="0" fieldPosition="0">
        <references count="12">
          <reference field="0" count="1" selected="0">
            <x v="710"/>
          </reference>
          <reference field="5" count="1" selected="0">
            <x v="1576"/>
          </reference>
          <reference field="10" count="1" selected="0">
            <x v="10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72"/>
          </reference>
          <reference field="20" count="1" selected="0">
            <x v="2672"/>
          </reference>
          <reference field="21" count="1">
            <x v="3"/>
          </reference>
          <reference field="31" count="1" selected="0">
            <x v="3"/>
          </reference>
        </references>
      </pivotArea>
    </format>
    <format dxfId="61734">
      <pivotArea dataOnly="0" labelOnly="1" outline="0" fieldPosition="0">
        <references count="12">
          <reference field="0" count="1" selected="0">
            <x v="740"/>
          </reference>
          <reference field="5" count="1" selected="0">
            <x v="731"/>
          </reference>
          <reference field="10" count="1" selected="0">
            <x v="807"/>
          </reference>
          <reference field="11" count="1" selected="0">
            <x v="1"/>
          </reference>
          <reference field="13" count="1" selected="0">
            <x v="1"/>
          </reference>
          <reference field="14" count="1" selected="0">
            <x v="4"/>
          </reference>
          <reference field="16" count="1" selected="0">
            <x v="0"/>
          </reference>
          <reference field="17" count="1" selected="0">
            <x v="6"/>
          </reference>
          <reference field="18" count="1" selected="0">
            <x v="803"/>
          </reference>
          <reference field="20" count="1" selected="0">
            <x v="1062"/>
          </reference>
          <reference field="21" count="1">
            <x v="3"/>
          </reference>
          <reference field="31" count="1" selected="0">
            <x v="3"/>
          </reference>
        </references>
      </pivotArea>
    </format>
    <format dxfId="61733">
      <pivotArea dataOnly="0" labelOnly="1" outline="0" fieldPosition="0">
        <references count="12">
          <reference field="0" count="1" selected="0">
            <x v="759"/>
          </reference>
          <reference field="5" count="1" selected="0">
            <x v="1577"/>
          </reference>
          <reference field="10" count="1" selected="0">
            <x v="618"/>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573"/>
          </reference>
          <reference field="20" count="1" selected="0">
            <x v="2736"/>
          </reference>
          <reference field="21" count="1">
            <x v="3"/>
          </reference>
          <reference field="31" count="1" selected="0">
            <x v="3"/>
          </reference>
        </references>
      </pivotArea>
    </format>
    <format dxfId="61732">
      <pivotArea dataOnly="0" labelOnly="1" outline="0" fieldPosition="0">
        <references count="12">
          <reference field="0" count="1" selected="0">
            <x v="779"/>
          </reference>
          <reference field="5" count="1" selected="0">
            <x v="776"/>
          </reference>
          <reference field="10" count="1" selected="0">
            <x v="710"/>
          </reference>
          <reference field="11" count="1" selected="0">
            <x v="0"/>
          </reference>
          <reference field="13" count="1" selected="0">
            <x v="0"/>
          </reference>
          <reference field="14" count="1" selected="0">
            <x v="6"/>
          </reference>
          <reference field="16" count="1" selected="0">
            <x v="0"/>
          </reference>
          <reference field="17" count="1" selected="0">
            <x v="8"/>
          </reference>
          <reference field="18" count="1" selected="0">
            <x v="826"/>
          </reference>
          <reference field="20" count="1" selected="0">
            <x v="2740"/>
          </reference>
          <reference field="21" count="1">
            <x v="3"/>
          </reference>
          <reference field="31" count="1" selected="0">
            <x v="3"/>
          </reference>
        </references>
      </pivotArea>
    </format>
    <format dxfId="61731">
      <pivotArea dataOnly="0" labelOnly="1" outline="0" fieldPosition="0">
        <references count="12">
          <reference field="0" count="1" selected="0">
            <x v="800"/>
          </reference>
          <reference field="5" count="1" selected="0">
            <x v="1578"/>
          </reference>
          <reference field="10" count="1" selected="0">
            <x v="482"/>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574"/>
          </reference>
          <reference field="20" count="1" selected="0">
            <x v="2741"/>
          </reference>
          <reference field="21" count="1">
            <x v="3"/>
          </reference>
          <reference field="31" count="1" selected="0">
            <x v="3"/>
          </reference>
        </references>
      </pivotArea>
    </format>
    <format dxfId="61730">
      <pivotArea dataOnly="0" labelOnly="1" outline="0" fieldPosition="0">
        <references count="12">
          <reference field="0" count="1" selected="0">
            <x v="843"/>
          </reference>
          <reference field="5" count="1" selected="0">
            <x v="1458"/>
          </reference>
          <reference field="10" count="1" selected="0">
            <x v="840"/>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54"/>
          </reference>
          <reference field="20" count="1" selected="0">
            <x v="2708"/>
          </reference>
          <reference field="21" count="1">
            <x v="3"/>
          </reference>
          <reference field="31" count="1" selected="0">
            <x v="3"/>
          </reference>
        </references>
      </pivotArea>
    </format>
    <format dxfId="61729">
      <pivotArea dataOnly="0" labelOnly="1" outline="0" fieldPosition="0">
        <references count="12">
          <reference field="0" count="1" selected="0">
            <x v="844"/>
          </reference>
          <reference field="5" count="1" selected="0">
            <x v="1459"/>
          </reference>
          <reference field="10" count="1" selected="0">
            <x v="841"/>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55"/>
          </reference>
          <reference field="20" count="1" selected="0">
            <x v="2709"/>
          </reference>
          <reference field="21" count="1">
            <x v="3"/>
          </reference>
          <reference field="31" count="1" selected="0">
            <x v="3"/>
          </reference>
        </references>
      </pivotArea>
    </format>
    <format dxfId="61728">
      <pivotArea dataOnly="0" labelOnly="1" outline="0" fieldPosition="0">
        <references count="12">
          <reference field="0" count="1" selected="0">
            <x v="848"/>
          </reference>
          <reference field="5" count="1" selected="0">
            <x v="1462"/>
          </reference>
          <reference field="10" count="1" selected="0">
            <x v="1376"/>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58"/>
          </reference>
          <reference field="20" count="1" selected="0">
            <x v="2718"/>
          </reference>
          <reference field="21" count="1">
            <x v="3"/>
          </reference>
          <reference field="31" count="1" selected="0">
            <x v="3"/>
          </reference>
        </references>
      </pivotArea>
    </format>
    <format dxfId="61727">
      <pivotArea dataOnly="0" labelOnly="1" outline="0" fieldPosition="0">
        <references count="12">
          <reference field="0" count="1" selected="0">
            <x v="862"/>
          </reference>
          <reference field="5" count="1" selected="0">
            <x v="1467"/>
          </reference>
          <reference field="10" count="1" selected="0">
            <x v="860"/>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63"/>
          </reference>
          <reference field="20" count="1" selected="0">
            <x v="2742"/>
          </reference>
          <reference field="21" count="1">
            <x v="3"/>
          </reference>
          <reference field="31" count="1" selected="0">
            <x v="3"/>
          </reference>
        </references>
      </pivotArea>
    </format>
    <format dxfId="61726">
      <pivotArea dataOnly="0" labelOnly="1" outline="0" fieldPosition="0">
        <references count="12">
          <reference field="0" count="1" selected="0">
            <x v="883"/>
          </reference>
          <reference field="5" count="1" selected="0">
            <x v="904"/>
          </reference>
          <reference field="10" count="1" selected="0">
            <x v="880"/>
          </reference>
          <reference field="11" count="1" selected="0">
            <x v="0"/>
          </reference>
          <reference field="13" count="1" selected="0">
            <x v="0"/>
          </reference>
          <reference field="14" count="1" selected="0">
            <x v="9"/>
          </reference>
          <reference field="16" count="1" selected="0">
            <x v="0"/>
          </reference>
          <reference field="17" count="1" selected="0">
            <x v="7"/>
          </reference>
          <reference field="18" count="1" selected="0">
            <x v="900"/>
          </reference>
          <reference field="20" count="1" selected="0">
            <x v="705"/>
          </reference>
          <reference field="21" count="1">
            <x v="3"/>
          </reference>
          <reference field="31" count="1" selected="0">
            <x v="3"/>
          </reference>
        </references>
      </pivotArea>
    </format>
    <format dxfId="61725">
      <pivotArea dataOnly="0" labelOnly="1" outline="0" fieldPosition="0">
        <references count="12">
          <reference field="0" count="1" selected="0">
            <x v="906"/>
          </reference>
          <reference field="5" count="1" selected="0">
            <x v="1469"/>
          </reference>
          <reference field="10" count="1" selected="0">
            <x v="902"/>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65"/>
          </reference>
          <reference field="20" count="1" selected="0">
            <x v="148"/>
          </reference>
          <reference field="21" count="1">
            <x v="3"/>
          </reference>
          <reference field="31" count="1" selected="0">
            <x v="3"/>
          </reference>
        </references>
      </pivotArea>
    </format>
    <format dxfId="61724">
      <pivotArea dataOnly="0" labelOnly="1" outline="0" fieldPosition="0">
        <references count="12">
          <reference field="0" count="1" selected="0">
            <x v="912"/>
          </reference>
          <reference field="5" count="1" selected="0">
            <x v="1470"/>
          </reference>
          <reference field="10" count="1" selected="0">
            <x v="908"/>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66"/>
          </reference>
          <reference field="20" count="1" selected="0">
            <x v="1796"/>
          </reference>
          <reference field="21" count="1">
            <x v="3"/>
          </reference>
          <reference field="31" count="1" selected="0">
            <x v="3"/>
          </reference>
        </references>
      </pivotArea>
    </format>
    <format dxfId="61723">
      <pivotArea dataOnly="0" labelOnly="1" outline="0" fieldPosition="0">
        <references count="12">
          <reference field="0" count="1" selected="0">
            <x v="920"/>
          </reference>
          <reference field="5" count="1" selected="0">
            <x v="941"/>
          </reference>
          <reference field="10" count="1" selected="0">
            <x v="916"/>
          </reference>
          <reference field="11" count="1" selected="0">
            <x v="1"/>
          </reference>
          <reference field="13" count="1" selected="0">
            <x v="1"/>
          </reference>
          <reference field="14" count="1" selected="0">
            <x v="3"/>
          </reference>
          <reference field="16" count="1" selected="0">
            <x v="0"/>
          </reference>
          <reference field="17" count="1" selected="0">
            <x v="6"/>
          </reference>
          <reference field="18" count="1" selected="0">
            <x v="937"/>
          </reference>
          <reference field="20" count="1" selected="0">
            <x v="923"/>
          </reference>
          <reference field="21" count="1">
            <x v="3"/>
          </reference>
          <reference field="31" count="1" selected="0">
            <x v="3"/>
          </reference>
        </references>
      </pivotArea>
    </format>
    <format dxfId="61722">
      <pivotArea dataOnly="0" labelOnly="1" outline="0" fieldPosition="0">
        <references count="12">
          <reference field="0" count="1" selected="0">
            <x v="946"/>
          </reference>
          <reference field="5" count="1" selected="0">
            <x v="1563"/>
          </reference>
          <reference field="10" count="1" selected="0">
            <x v="942"/>
          </reference>
          <reference field="11" count="1" selected="0">
            <x v="0"/>
          </reference>
          <reference field="13" count="1" selected="0">
            <x v="0"/>
          </reference>
          <reference field="14" count="1" selected="0">
            <x v="4"/>
          </reference>
          <reference field="16" count="1" selected="0">
            <x v="0"/>
          </reference>
          <reference field="17" count="1" selected="0">
            <x v="6"/>
          </reference>
          <reference field="18" count="1" selected="0">
            <x v="1559"/>
          </reference>
          <reference field="20" count="1" selected="0">
            <x v="2711"/>
          </reference>
          <reference field="21" count="1">
            <x v="3"/>
          </reference>
          <reference field="31" count="1" selected="0">
            <x v="3"/>
          </reference>
        </references>
      </pivotArea>
    </format>
    <format dxfId="61721">
      <pivotArea dataOnly="0" labelOnly="1" outline="0" fieldPosition="0">
        <references count="12">
          <reference field="0" count="1" selected="0">
            <x v="949"/>
          </reference>
          <reference field="5" count="1" selected="0">
            <x v="1570"/>
          </reference>
          <reference field="10" count="1" selected="0">
            <x v="946"/>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566"/>
          </reference>
          <reference field="20" count="1" selected="0">
            <x v="1184"/>
          </reference>
          <reference field="21" count="1">
            <x v="3"/>
          </reference>
          <reference field="31" count="1" selected="0">
            <x v="3"/>
          </reference>
        </references>
      </pivotArea>
    </format>
    <format dxfId="61720">
      <pivotArea dataOnly="0" labelOnly="1" outline="0" fieldPosition="0">
        <references count="12">
          <reference field="0" count="1" selected="0">
            <x v="958"/>
          </reference>
          <reference field="5" count="1" selected="0">
            <x v="1580"/>
          </reference>
          <reference field="10" count="1" selected="0">
            <x v="95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76"/>
          </reference>
          <reference field="20" count="1" selected="0">
            <x v="1394"/>
          </reference>
          <reference field="21" count="1">
            <x v="3"/>
          </reference>
          <reference field="31" count="1" selected="0">
            <x v="3"/>
          </reference>
        </references>
      </pivotArea>
    </format>
    <format dxfId="61719">
      <pivotArea dataOnly="0" labelOnly="1" outline="0" fieldPosition="0">
        <references count="12">
          <reference field="0" count="1" selected="0">
            <x v="974"/>
          </reference>
          <reference field="5" count="1" selected="0">
            <x v="995"/>
          </reference>
          <reference field="10" count="1" selected="0">
            <x v="972"/>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992"/>
          </reference>
          <reference field="20" count="1" selected="0">
            <x v="2746"/>
          </reference>
          <reference field="21" count="1">
            <x v="3"/>
          </reference>
          <reference field="31" count="1" selected="0">
            <x v="3"/>
          </reference>
        </references>
      </pivotArea>
    </format>
    <format dxfId="61718">
      <pivotArea dataOnly="0" labelOnly="1" outline="0" fieldPosition="0">
        <references count="12">
          <reference field="0" count="1" selected="0">
            <x v="975"/>
          </reference>
          <reference field="5" count="1" selected="0">
            <x v="996"/>
          </reference>
          <reference field="10" count="1" selected="0">
            <x v="973"/>
          </reference>
          <reference field="11" count="1" selected="0">
            <x v="5"/>
          </reference>
          <reference field="13" count="1" selected="0">
            <x v="4"/>
          </reference>
          <reference field="14" count="1" selected="0">
            <x v="6"/>
          </reference>
          <reference field="16" count="1" selected="0">
            <x v="0"/>
          </reference>
          <reference field="17" count="1" selected="0">
            <x v="8"/>
          </reference>
          <reference field="18" count="1" selected="0">
            <x v="993"/>
          </reference>
          <reference field="20" count="1" selected="0">
            <x v="2747"/>
          </reference>
          <reference field="21" count="1">
            <x v="3"/>
          </reference>
          <reference field="31" count="1" selected="0">
            <x v="3"/>
          </reference>
        </references>
      </pivotArea>
    </format>
    <format dxfId="61717">
      <pivotArea dataOnly="0" labelOnly="1" outline="0" fieldPosition="0">
        <references count="12">
          <reference field="0" count="1" selected="0">
            <x v="979"/>
          </reference>
          <reference field="5" count="1" selected="0">
            <x v="1000"/>
          </reference>
          <reference field="10" count="1" selected="0">
            <x v="977"/>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997"/>
          </reference>
          <reference field="20" count="1" selected="0">
            <x v="2749"/>
          </reference>
          <reference field="21" count="1">
            <x v="3"/>
          </reference>
          <reference field="31" count="1" selected="0">
            <x v="3"/>
          </reference>
        </references>
      </pivotArea>
    </format>
    <format dxfId="61716">
      <pivotArea dataOnly="0" labelOnly="1" outline="0" fieldPosition="0">
        <references count="12">
          <reference field="0" count="1" selected="0">
            <x v="991"/>
          </reference>
          <reference field="5" count="1" selected="0">
            <x v="1012"/>
          </reference>
          <reference field="10" count="1" selected="0">
            <x v="989"/>
          </reference>
          <reference field="11" count="1" selected="0">
            <x v="3"/>
          </reference>
          <reference field="13" count="1" selected="0">
            <x v="2"/>
          </reference>
          <reference field="14" count="1" selected="0">
            <x v="6"/>
          </reference>
          <reference field="16" count="1" selected="0">
            <x v="1"/>
          </reference>
          <reference field="17" count="1" selected="0">
            <x v="5"/>
          </reference>
          <reference field="18" count="1" selected="0">
            <x v="1009"/>
          </reference>
          <reference field="20" count="1" selected="0">
            <x v="2752"/>
          </reference>
          <reference field="21" count="1">
            <x v="3"/>
          </reference>
          <reference field="31" count="1" selected="0">
            <x v="3"/>
          </reference>
        </references>
      </pivotArea>
    </format>
    <format dxfId="61715">
      <pivotArea dataOnly="0" labelOnly="1" outline="0" fieldPosition="0">
        <references count="12">
          <reference field="0" count="1" selected="0">
            <x v="1038"/>
          </reference>
          <reference field="5" count="1" selected="0">
            <x v="1060"/>
          </reference>
          <reference field="10" count="1" selected="0">
            <x v="1036"/>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057"/>
          </reference>
          <reference field="20" count="1" selected="0">
            <x v="566"/>
          </reference>
          <reference field="21" count="1">
            <x v="3"/>
          </reference>
          <reference field="31" count="1" selected="0">
            <x v="3"/>
          </reference>
        </references>
      </pivotArea>
    </format>
    <format dxfId="61714">
      <pivotArea dataOnly="0" labelOnly="1" outline="0" fieldPosition="0">
        <references count="12">
          <reference field="0" count="1" selected="0">
            <x v="1039"/>
          </reference>
          <reference field="5" count="1" selected="0">
            <x v="1456"/>
          </reference>
          <reference field="10" count="1" selected="0">
            <x v="1037"/>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52"/>
          </reference>
          <reference field="20" count="1" selected="0">
            <x v="198"/>
          </reference>
          <reference field="21" count="1">
            <x v="3"/>
          </reference>
          <reference field="31" count="1" selected="0">
            <x v="3"/>
          </reference>
        </references>
      </pivotArea>
    </format>
    <format dxfId="61713">
      <pivotArea dataOnly="0" labelOnly="1" outline="0" fieldPosition="0">
        <references count="12">
          <reference field="0" count="1" selected="0">
            <x v="1048"/>
          </reference>
          <reference field="5" count="1" selected="0">
            <x v="1070"/>
          </reference>
          <reference field="10" count="1" selected="0">
            <x v="1046"/>
          </reference>
          <reference field="11" count="1" selected="0">
            <x v="5"/>
          </reference>
          <reference field="13" count="1" selected="0">
            <x v="4"/>
          </reference>
          <reference field="14" count="1" selected="0">
            <x v="2"/>
          </reference>
          <reference field="16" count="1" selected="0">
            <x v="0"/>
          </reference>
          <reference field="17" count="1" selected="0">
            <x v="4"/>
          </reference>
          <reference field="18" count="1" selected="0">
            <x v="1067"/>
          </reference>
          <reference field="20" count="1" selected="0">
            <x v="2712"/>
          </reference>
          <reference field="21" count="1">
            <x v="3"/>
          </reference>
          <reference field="31" count="1" selected="0">
            <x v="3"/>
          </reference>
        </references>
      </pivotArea>
    </format>
    <format dxfId="61712">
      <pivotArea dataOnly="0" labelOnly="1" outline="0" fieldPosition="0">
        <references count="12">
          <reference field="0" count="1" selected="0">
            <x v="1050"/>
          </reference>
          <reference field="5" count="1" selected="0">
            <x v="1464"/>
          </reference>
          <reference field="10" count="1" selected="0">
            <x v="1048"/>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60"/>
          </reference>
          <reference field="20" count="1" selected="0">
            <x v="814"/>
          </reference>
          <reference field="21" count="1">
            <x v="3"/>
          </reference>
          <reference field="31" count="1" selected="0">
            <x v="3"/>
          </reference>
        </references>
      </pivotArea>
    </format>
    <format dxfId="61711">
      <pivotArea dataOnly="0" labelOnly="1" outline="0" fieldPosition="0">
        <references count="12">
          <reference field="0" count="1" selected="0">
            <x v="1052"/>
          </reference>
          <reference field="5" count="1" selected="0">
            <x v="1471"/>
          </reference>
          <reference field="10" count="1" selected="0">
            <x v="1051"/>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67"/>
          </reference>
          <reference field="20" count="1" selected="0">
            <x v="148"/>
          </reference>
          <reference field="21" count="1">
            <x v="3"/>
          </reference>
          <reference field="31" count="1" selected="0">
            <x v="3"/>
          </reference>
        </references>
      </pivotArea>
    </format>
    <format dxfId="61710">
      <pivotArea dataOnly="0" labelOnly="1" outline="0" fieldPosition="0">
        <references count="12">
          <reference field="0" count="1" selected="0">
            <x v="1054"/>
          </reference>
          <reference field="5" count="1" selected="0">
            <x v="1472"/>
          </reference>
          <reference field="10" count="1" selected="0">
            <x v="1053"/>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68"/>
          </reference>
          <reference field="20" count="1" selected="0">
            <x v="2754"/>
          </reference>
          <reference field="21" count="1">
            <x v="3"/>
          </reference>
          <reference field="31" count="1" selected="0">
            <x v="3"/>
          </reference>
        </references>
      </pivotArea>
    </format>
    <format dxfId="61709">
      <pivotArea dataOnly="0" labelOnly="1" outline="0" fieldPosition="0">
        <references count="12">
          <reference field="0" count="1" selected="0">
            <x v="1058"/>
          </reference>
          <reference field="5" count="1" selected="0">
            <x v="1088"/>
          </reference>
          <reference field="10" count="1" selected="0">
            <x v="1057"/>
          </reference>
          <reference field="11" count="1" selected="0">
            <x v="3"/>
          </reference>
          <reference field="13" count="1" selected="0">
            <x v="2"/>
          </reference>
          <reference field="14" count="1" selected="0">
            <x v="9"/>
          </reference>
          <reference field="16" count="1" selected="0">
            <x v="1"/>
          </reference>
          <reference field="17" count="1" selected="0">
            <x v="7"/>
          </reference>
          <reference field="18" count="1" selected="0">
            <x v="1085"/>
          </reference>
          <reference field="20" count="1" selected="0">
            <x v="2756"/>
          </reference>
          <reference field="21" count="1">
            <x v="3"/>
          </reference>
          <reference field="31" count="1" selected="0">
            <x v="3"/>
          </reference>
        </references>
      </pivotArea>
    </format>
    <format dxfId="61708">
      <pivotArea dataOnly="0" labelOnly="1" outline="0" fieldPosition="0">
        <references count="12">
          <reference field="0" count="1" selected="0">
            <x v="1061"/>
          </reference>
          <reference field="5" count="1" selected="0">
            <x v="1476"/>
          </reference>
          <reference field="10" count="1" selected="0">
            <x v="1060"/>
          </reference>
          <reference field="11" count="1" selected="0">
            <x v="3"/>
          </reference>
          <reference field="13" count="1" selected="0">
            <x v="2"/>
          </reference>
          <reference field="14" count="1" selected="0">
            <x v="2"/>
          </reference>
          <reference field="16" count="1" selected="0">
            <x v="1"/>
          </reference>
          <reference field="17" count="1" selected="0">
            <x v="2"/>
          </reference>
          <reference field="18" count="1" selected="0">
            <x v="1472"/>
          </reference>
          <reference field="20" count="1" selected="0">
            <x v="2290"/>
          </reference>
          <reference field="21" count="1">
            <x v="3"/>
          </reference>
          <reference field="31" count="1" selected="0">
            <x v="3"/>
          </reference>
        </references>
      </pivotArea>
    </format>
    <format dxfId="61707">
      <pivotArea dataOnly="0" labelOnly="1" outline="0" fieldPosition="0">
        <references count="12">
          <reference field="0" count="1" selected="0">
            <x v="1063"/>
          </reference>
          <reference field="5" count="1" selected="0">
            <x v="1093"/>
          </reference>
          <reference field="10" count="1" selected="0">
            <x v="1062"/>
          </reference>
          <reference field="11" count="1" selected="0">
            <x v="3"/>
          </reference>
          <reference field="13" count="1" selected="0">
            <x v="2"/>
          </reference>
          <reference field="14" count="1" selected="0">
            <x v="11"/>
          </reference>
          <reference field="16" count="1" selected="0">
            <x v="1"/>
          </reference>
          <reference field="17" count="1" selected="0">
            <x v="7"/>
          </reference>
          <reference field="18" count="1" selected="0">
            <x v="1090"/>
          </reference>
          <reference field="20" count="1" selected="0">
            <x v="2757"/>
          </reference>
          <reference field="21" count="1">
            <x v="3"/>
          </reference>
          <reference field="31" count="1" selected="0">
            <x v="3"/>
          </reference>
        </references>
      </pivotArea>
    </format>
    <format dxfId="61706">
      <pivotArea dataOnly="0" labelOnly="1" outline="0" fieldPosition="0">
        <references count="12">
          <reference field="0" count="1" selected="0">
            <x v="1082"/>
          </reference>
          <reference field="5" count="1" selected="0">
            <x v="1481"/>
          </reference>
          <reference field="10" count="1" selected="0">
            <x v="1081"/>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77"/>
          </reference>
          <reference field="20" count="1" selected="0">
            <x v="2758"/>
          </reference>
          <reference field="21" count="1">
            <x v="3"/>
          </reference>
          <reference field="31" count="1" selected="0">
            <x v="3"/>
          </reference>
        </references>
      </pivotArea>
    </format>
    <format dxfId="61705">
      <pivotArea dataOnly="0" labelOnly="1" outline="0" fieldPosition="0">
        <references count="12">
          <reference field="0" count="1" selected="0">
            <x v="1087"/>
          </reference>
          <reference field="5" count="1" selected="0">
            <x v="1117"/>
          </reference>
          <reference field="10" count="1" selected="0">
            <x v="1086"/>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114"/>
          </reference>
          <reference field="20" count="1" selected="0">
            <x v="353"/>
          </reference>
          <reference field="21" count="1">
            <x v="3"/>
          </reference>
          <reference field="31" count="1" selected="0">
            <x v="3"/>
          </reference>
        </references>
      </pivotArea>
    </format>
    <format dxfId="61704">
      <pivotArea dataOnly="0" labelOnly="1" outline="0" fieldPosition="0">
        <references count="12">
          <reference field="0" count="1" selected="0">
            <x v="1094"/>
          </reference>
          <reference field="5" count="1" selected="0">
            <x v="1704"/>
          </reference>
          <reference field="10" count="1" selected="0">
            <x v="1093"/>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699"/>
          </reference>
          <reference field="20" count="1" selected="0">
            <x v="707"/>
          </reference>
          <reference field="21" count="1">
            <x v="3"/>
          </reference>
          <reference field="31" count="1" selected="0">
            <x v="3"/>
          </reference>
        </references>
      </pivotArea>
    </format>
    <format dxfId="61703">
      <pivotArea dataOnly="0" labelOnly="1" outline="0" fieldPosition="0">
        <references count="12">
          <reference field="0" count="1" selected="0">
            <x v="1100"/>
          </reference>
          <reference field="5" count="1" selected="0">
            <x v="1130"/>
          </reference>
          <reference field="10" count="1" selected="0">
            <x v="1099"/>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127"/>
          </reference>
          <reference field="20" count="1" selected="0">
            <x v="2760"/>
          </reference>
          <reference field="21" count="1">
            <x v="3"/>
          </reference>
          <reference field="31" count="1" selected="0">
            <x v="3"/>
          </reference>
        </references>
      </pivotArea>
    </format>
    <format dxfId="61702">
      <pivotArea dataOnly="0" labelOnly="1" outline="0" fieldPosition="0">
        <references count="12">
          <reference field="0" count="1" selected="0">
            <x v="1109"/>
          </reference>
          <reference field="5" count="1" selected="0">
            <x v="1705"/>
          </reference>
          <reference field="10" count="1" selected="0">
            <x v="1106"/>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700"/>
          </reference>
          <reference field="20" count="1" selected="0">
            <x v="2763"/>
          </reference>
          <reference field="21" count="1">
            <x v="3"/>
          </reference>
          <reference field="31" count="1" selected="0">
            <x v="3"/>
          </reference>
        </references>
      </pivotArea>
    </format>
    <format dxfId="61701">
      <pivotArea dataOnly="0" labelOnly="1" outline="0" fieldPosition="0">
        <references count="12">
          <reference field="0" count="1" selected="0">
            <x v="1117"/>
          </reference>
          <reference field="5" count="1" selected="0">
            <x v="1147"/>
          </reference>
          <reference field="10" count="1" selected="0">
            <x v="1114"/>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144"/>
          </reference>
          <reference field="20" count="1" selected="0">
            <x v="2764"/>
          </reference>
          <reference field="21" count="1">
            <x v="3"/>
          </reference>
          <reference field="31" count="1" selected="0">
            <x v="3"/>
          </reference>
        </references>
      </pivotArea>
    </format>
    <format dxfId="61700">
      <pivotArea dataOnly="0" labelOnly="1" outline="0" fieldPosition="0">
        <references count="12">
          <reference field="0" count="1" selected="0">
            <x v="1128"/>
          </reference>
          <reference field="5" count="1" selected="0">
            <x v="1158"/>
          </reference>
          <reference field="10" count="1" selected="0">
            <x v="1125"/>
          </reference>
          <reference field="11" count="1" selected="0">
            <x v="0"/>
          </reference>
          <reference field="13" count="1" selected="0">
            <x v="0"/>
          </reference>
          <reference field="14" count="1" selected="0">
            <x v="6"/>
          </reference>
          <reference field="16" count="1" selected="0">
            <x v="0"/>
          </reference>
          <reference field="17" count="1" selected="0">
            <x v="8"/>
          </reference>
          <reference field="18" count="1" selected="0">
            <x v="1155"/>
          </reference>
          <reference field="20" count="1" selected="0">
            <x v="2721"/>
          </reference>
          <reference field="21" count="1">
            <x v="3"/>
          </reference>
          <reference field="31" count="1" selected="0">
            <x v="3"/>
          </reference>
        </references>
      </pivotArea>
    </format>
    <format dxfId="61699">
      <pivotArea dataOnly="0" labelOnly="1" outline="0" fieldPosition="0">
        <references count="12">
          <reference field="0" count="1" selected="0">
            <x v="1129"/>
          </reference>
          <reference field="5" count="1" selected="0">
            <x v="1159"/>
          </reference>
          <reference field="10" count="1" selected="0">
            <x v="1126"/>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156"/>
          </reference>
          <reference field="20" count="1" selected="0">
            <x v="2761"/>
          </reference>
          <reference field="21" count="1">
            <x v="3"/>
          </reference>
          <reference field="31" count="1" selected="0">
            <x v="3"/>
          </reference>
        </references>
      </pivotArea>
    </format>
    <format dxfId="61698">
      <pivotArea dataOnly="0" labelOnly="1" outline="0" fieldPosition="0">
        <references count="12">
          <reference field="0" count="1" selected="0">
            <x v="1130"/>
          </reference>
          <reference field="5" count="1" selected="0">
            <x v="1160"/>
          </reference>
          <reference field="10" count="1" selected="0">
            <x v="1127"/>
          </reference>
          <reference field="11" count="1" selected="0">
            <x v="0"/>
          </reference>
          <reference field="13" count="1" selected="0">
            <x v="0"/>
          </reference>
          <reference field="14" count="1" selected="0">
            <x v="6"/>
          </reference>
          <reference field="16" count="1" selected="0">
            <x v="1"/>
          </reference>
          <reference field="17" count="1" selected="0">
            <x v="5"/>
          </reference>
          <reference field="18" count="1" selected="0">
            <x v="1157"/>
          </reference>
          <reference field="20" count="1" selected="0">
            <x v="2542"/>
          </reference>
          <reference field="21" count="1">
            <x v="3"/>
          </reference>
          <reference field="31" count="1" selected="0">
            <x v="3"/>
          </reference>
        </references>
      </pivotArea>
    </format>
    <format dxfId="61697">
      <pivotArea dataOnly="0" labelOnly="1" outline="0" fieldPosition="0">
        <references count="12">
          <reference field="0" count="1" selected="0">
            <x v="1137"/>
          </reference>
          <reference field="5" count="1" selected="0">
            <x v="1167"/>
          </reference>
          <reference field="10" count="1" selected="0">
            <x v="1131"/>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164"/>
          </reference>
          <reference field="20" count="1" selected="0">
            <x v="594"/>
          </reference>
          <reference field="21" count="1">
            <x v="3"/>
          </reference>
          <reference field="31" count="1" selected="0">
            <x v="3"/>
          </reference>
        </references>
      </pivotArea>
    </format>
    <format dxfId="61696">
      <pivotArea dataOnly="0" labelOnly="1" outline="0" fieldPosition="0">
        <references count="12">
          <reference field="0" count="1" selected="0">
            <x v="1141"/>
          </reference>
          <reference field="5" count="1" selected="0">
            <x v="1694"/>
          </reference>
          <reference field="10" count="1" selected="0">
            <x v="1135"/>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690"/>
          </reference>
          <reference field="20" count="1" selected="0">
            <x v="792"/>
          </reference>
          <reference field="21" count="1">
            <x v="3"/>
          </reference>
          <reference field="31" count="1" selected="0">
            <x v="3"/>
          </reference>
        </references>
      </pivotArea>
    </format>
    <format dxfId="61695">
      <pivotArea dataOnly="0" labelOnly="1" outline="0" fieldPosition="0">
        <references count="12">
          <reference field="0" count="1" selected="0">
            <x v="1142"/>
          </reference>
          <reference field="5" count="1" selected="0">
            <x v="1695"/>
          </reference>
          <reference field="10" count="1" selected="0">
            <x v="1136"/>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691"/>
          </reference>
          <reference field="20" count="1" selected="0">
            <x v="792"/>
          </reference>
          <reference field="21" count="1">
            <x v="3"/>
          </reference>
          <reference field="31" count="1" selected="0">
            <x v="3"/>
          </reference>
        </references>
      </pivotArea>
    </format>
    <format dxfId="61694">
      <pivotArea dataOnly="0" labelOnly="1" outline="0" fieldPosition="0">
        <references count="12">
          <reference field="0" count="1" selected="0">
            <x v="1143"/>
          </reference>
          <reference field="5" count="1" selected="0">
            <x v="1461"/>
          </reference>
          <reference field="10" count="1" selected="0">
            <x v="1137"/>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57"/>
          </reference>
          <reference field="20" count="1" selected="0">
            <x v="2713"/>
          </reference>
          <reference field="21" count="1">
            <x v="3"/>
          </reference>
          <reference field="31" count="1" selected="0">
            <x v="3"/>
          </reference>
        </references>
      </pivotArea>
    </format>
    <format dxfId="61693">
      <pivotArea dataOnly="0" labelOnly="1" outline="0" fieldPosition="0">
        <references count="12">
          <reference field="0" count="1" selected="0">
            <x v="1152"/>
          </reference>
          <reference field="5" count="1" selected="0">
            <x v="1198"/>
          </reference>
          <reference field="10" count="1" selected="0">
            <x v="1146"/>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194"/>
          </reference>
          <reference field="20" count="1" selected="0">
            <x v="2768"/>
          </reference>
          <reference field="21" count="1">
            <x v="3"/>
          </reference>
          <reference field="31" count="1" selected="0">
            <x v="3"/>
          </reference>
        </references>
      </pivotArea>
    </format>
    <format dxfId="61692">
      <pivotArea dataOnly="0" labelOnly="1" outline="0" fieldPosition="0">
        <references count="12">
          <reference field="0" count="1" selected="0">
            <x v="1156"/>
          </reference>
          <reference field="5" count="1" selected="0">
            <x v="1202"/>
          </reference>
          <reference field="10" count="1" selected="0">
            <x v="115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198"/>
          </reference>
          <reference field="20" count="1" selected="0">
            <x v="2278"/>
          </reference>
          <reference field="21" count="1">
            <x v="3"/>
          </reference>
          <reference field="31" count="1" selected="0">
            <x v="3"/>
          </reference>
        </references>
      </pivotArea>
    </format>
    <format dxfId="61691">
      <pivotArea dataOnly="0" labelOnly="1" outline="0" fieldPosition="0">
        <references count="12">
          <reference field="0" count="1" selected="0">
            <x v="1170"/>
          </reference>
          <reference field="5" count="1" selected="0">
            <x v="1219"/>
          </reference>
          <reference field="10" count="1" selected="0">
            <x v="1164"/>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215"/>
          </reference>
          <reference field="20" count="1" selected="0">
            <x v="2357"/>
          </reference>
          <reference field="21" count="1">
            <x v="3"/>
          </reference>
          <reference field="31" count="1" selected="0">
            <x v="3"/>
          </reference>
        </references>
      </pivotArea>
    </format>
    <format dxfId="61690">
      <pivotArea dataOnly="0" labelOnly="1" outline="0" fieldPosition="0">
        <references count="12">
          <reference field="0" count="1" selected="0">
            <x v="1184"/>
          </reference>
          <reference field="5" count="1" selected="0">
            <x v="1233"/>
          </reference>
          <reference field="10" count="1" selected="0">
            <x v="117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229"/>
          </reference>
          <reference field="20" count="1" selected="0">
            <x v="2681"/>
          </reference>
          <reference field="21" count="1">
            <x v="3"/>
          </reference>
          <reference field="31" count="1" selected="0">
            <x v="3"/>
          </reference>
        </references>
      </pivotArea>
    </format>
    <format dxfId="61689">
      <pivotArea dataOnly="0" labelOnly="1" outline="0" fieldPosition="0">
        <references count="12">
          <reference field="0" count="1" selected="0">
            <x v="1195"/>
          </reference>
          <reference field="5" count="1" selected="0">
            <x v="1249"/>
          </reference>
          <reference field="10" count="1" selected="0">
            <x v="118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245"/>
          </reference>
          <reference field="20" count="1" selected="0">
            <x v="1399"/>
          </reference>
          <reference field="21" count="1">
            <x v="3"/>
          </reference>
          <reference field="31" count="1" selected="0">
            <x v="3"/>
          </reference>
        </references>
      </pivotArea>
    </format>
    <format dxfId="61688">
      <pivotArea dataOnly="0" labelOnly="1" outline="0" fieldPosition="0">
        <references count="12">
          <reference field="0" count="1" selected="0">
            <x v="1196"/>
          </reference>
          <reference field="5" count="1" selected="0">
            <x v="1250"/>
          </reference>
          <reference field="10" count="1" selected="0">
            <x v="119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246"/>
          </reference>
          <reference field="20" count="1" selected="0">
            <x v="1059"/>
          </reference>
          <reference field="21" count="1">
            <x v="3"/>
          </reference>
          <reference field="31" count="1" selected="0">
            <x v="3"/>
          </reference>
        </references>
      </pivotArea>
    </format>
    <format dxfId="61687">
      <pivotArea dataOnly="0" labelOnly="1" outline="0" fieldPosition="0">
        <references count="12">
          <reference field="0" count="1" selected="0">
            <x v="1198"/>
          </reference>
          <reference field="5" count="1" selected="0">
            <x v="1252"/>
          </reference>
          <reference field="10" count="1" selected="0">
            <x v="1192"/>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248"/>
          </reference>
          <reference field="20" count="1" selected="0">
            <x v="2774"/>
          </reference>
          <reference field="21" count="1">
            <x v="3"/>
          </reference>
          <reference field="31" count="1" selected="0">
            <x v="3"/>
          </reference>
        </references>
      </pivotArea>
    </format>
    <format dxfId="61686">
      <pivotArea dataOnly="0" labelOnly="1" outline="0" fieldPosition="0">
        <references count="12">
          <reference field="0" count="1" selected="0">
            <x v="1199"/>
          </reference>
          <reference field="5" count="1" selected="0">
            <x v="1253"/>
          </reference>
          <reference field="10" count="1" selected="0">
            <x v="1193"/>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249"/>
          </reference>
          <reference field="20" count="1" selected="0">
            <x v="985"/>
          </reference>
          <reference field="21" count="1">
            <x v="3"/>
          </reference>
          <reference field="31" count="1" selected="0">
            <x v="3"/>
          </reference>
        </references>
      </pivotArea>
    </format>
    <format dxfId="61685">
      <pivotArea dataOnly="0" labelOnly="1" outline="0" fieldPosition="0">
        <references count="12">
          <reference field="0" count="1" selected="0">
            <x v="1202"/>
          </reference>
          <reference field="5" count="1" selected="0">
            <x v="1256"/>
          </reference>
          <reference field="10" count="1" selected="0">
            <x v="1196"/>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252"/>
          </reference>
          <reference field="20" count="1" selected="0">
            <x v="2777"/>
          </reference>
          <reference field="21" count="1">
            <x v="3"/>
          </reference>
          <reference field="31" count="1" selected="0">
            <x v="3"/>
          </reference>
        </references>
      </pivotArea>
    </format>
    <format dxfId="61684">
      <pivotArea dataOnly="0" labelOnly="1" outline="0" fieldPosition="0">
        <references count="12">
          <reference field="0" count="1" selected="0">
            <x v="1204"/>
          </reference>
          <reference field="5" count="1" selected="0">
            <x v="1258"/>
          </reference>
          <reference field="10" count="1" selected="0">
            <x v="119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254"/>
          </reference>
          <reference field="20" count="1" selected="0">
            <x v="2781"/>
          </reference>
          <reference field="21" count="1">
            <x v="3"/>
          </reference>
          <reference field="31" count="1" selected="0">
            <x v="3"/>
          </reference>
        </references>
      </pivotArea>
    </format>
    <format dxfId="61683">
      <pivotArea dataOnly="0" labelOnly="1" outline="0" fieldPosition="0">
        <references count="12">
          <reference field="0" count="1" selected="0">
            <x v="1207"/>
          </reference>
          <reference field="5" count="1" selected="0">
            <x v="1261"/>
          </reference>
          <reference field="10" count="1" selected="0">
            <x v="120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257"/>
          </reference>
          <reference field="20" count="1" selected="0">
            <x v="2783"/>
          </reference>
          <reference field="21" count="1">
            <x v="3"/>
          </reference>
          <reference field="31" count="1" selected="0">
            <x v="3"/>
          </reference>
        </references>
      </pivotArea>
    </format>
    <format dxfId="61682">
      <pivotArea dataOnly="0" labelOnly="1" outline="0" fieldPosition="0">
        <references count="12">
          <reference field="0" count="1" selected="0">
            <x v="1208"/>
          </reference>
          <reference field="5" count="1" selected="0">
            <x v="1262"/>
          </reference>
          <reference field="10" count="1" selected="0">
            <x v="1202"/>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258"/>
          </reference>
          <reference field="20" count="1" selected="0">
            <x v="2048"/>
          </reference>
          <reference field="21" count="1">
            <x v="3"/>
          </reference>
          <reference field="31" count="1" selected="0">
            <x v="3"/>
          </reference>
        </references>
      </pivotArea>
    </format>
    <format dxfId="61681">
      <pivotArea dataOnly="0" labelOnly="1" outline="0" fieldPosition="0">
        <references count="12">
          <reference field="0" count="1" selected="0">
            <x v="1236"/>
          </reference>
          <reference field="5" count="1" selected="0">
            <x v="1293"/>
          </reference>
          <reference field="10" count="1" selected="0">
            <x v="1229"/>
          </reference>
          <reference field="11" count="1" selected="0">
            <x v="3"/>
          </reference>
          <reference field="13" count="1" selected="0">
            <x v="2"/>
          </reference>
          <reference field="14" count="1" selected="0">
            <x v="9"/>
          </reference>
          <reference field="16" count="1" selected="0">
            <x v="1"/>
          </reference>
          <reference field="17" count="1" selected="0">
            <x v="7"/>
          </reference>
          <reference field="18" count="1" selected="0">
            <x v="1289"/>
          </reference>
          <reference field="20" count="1" selected="0">
            <x v="2767"/>
          </reference>
          <reference field="21" count="1">
            <x v="3"/>
          </reference>
          <reference field="31" count="1" selected="0">
            <x v="3"/>
          </reference>
        </references>
      </pivotArea>
    </format>
    <format dxfId="61680">
      <pivotArea dataOnly="0" labelOnly="1" outline="0" fieldPosition="0">
        <references count="12">
          <reference field="0" count="1" selected="0">
            <x v="1237"/>
          </reference>
          <reference field="5" count="1" selected="0">
            <x v="1294"/>
          </reference>
          <reference field="10" count="1" selected="0">
            <x v="1230"/>
          </reference>
          <reference field="11" count="1" selected="0">
            <x v="5"/>
          </reference>
          <reference field="13" count="1" selected="0">
            <x v="4"/>
          </reference>
          <reference field="14" count="1" selected="0">
            <x v="0"/>
          </reference>
          <reference field="16" count="1" selected="0">
            <x v="1"/>
          </reference>
          <reference field="17" count="1" selected="0">
            <x v="3"/>
          </reference>
          <reference field="18" count="1" selected="0">
            <x v="1290"/>
          </reference>
          <reference field="20" count="1" selected="0">
            <x v="2769"/>
          </reference>
          <reference field="21" count="1">
            <x v="3"/>
          </reference>
          <reference field="31" count="1" selected="0">
            <x v="3"/>
          </reference>
        </references>
      </pivotArea>
    </format>
    <format dxfId="61679">
      <pivotArea dataOnly="0" labelOnly="1" outline="0" fieldPosition="0">
        <references count="12">
          <reference field="0" count="1" selected="0">
            <x v="1270"/>
          </reference>
          <reference field="5" count="1" selected="0">
            <x v="1327"/>
          </reference>
          <reference field="10" count="1" selected="0">
            <x v="1263"/>
          </reference>
          <reference field="11" count="1" selected="0">
            <x v="3"/>
          </reference>
          <reference field="13" count="1" selected="0">
            <x v="2"/>
          </reference>
          <reference field="14" count="1" selected="0">
            <x v="10"/>
          </reference>
          <reference field="16" count="1" selected="0">
            <x v="1"/>
          </reference>
          <reference field="17" count="1" selected="0">
            <x v="7"/>
          </reference>
          <reference field="18" count="1" selected="0">
            <x v="1323"/>
          </reference>
          <reference field="20" count="1" selected="0">
            <x v="573"/>
          </reference>
          <reference field="21" count="1">
            <x v="3"/>
          </reference>
          <reference field="31" count="1" selected="0">
            <x v="3"/>
          </reference>
        </references>
      </pivotArea>
    </format>
    <format dxfId="61678">
      <pivotArea dataOnly="0" labelOnly="1" outline="0" fieldPosition="0">
        <references count="12">
          <reference field="0" count="1" selected="0">
            <x v="1279"/>
          </reference>
          <reference field="5" count="1" selected="0">
            <x v="1331"/>
          </reference>
          <reference field="10" count="1" selected="0">
            <x v="1271"/>
          </reference>
          <reference field="11" count="1" selected="0">
            <x v="5"/>
          </reference>
          <reference field="13" count="1" selected="0">
            <x v="4"/>
          </reference>
          <reference field="14" count="1" selected="0">
            <x v="3"/>
          </reference>
          <reference field="16" count="1" selected="0">
            <x v="1"/>
          </reference>
          <reference field="17" count="1" selected="0">
            <x v="3"/>
          </reference>
          <reference field="18" count="1" selected="0">
            <x v="1327"/>
          </reference>
          <reference field="20" count="1" selected="0">
            <x v="242"/>
          </reference>
          <reference field="21" count="1">
            <x v="3"/>
          </reference>
          <reference field="31" count="1" selected="0">
            <x v="3"/>
          </reference>
        </references>
      </pivotArea>
    </format>
    <format dxfId="61677">
      <pivotArea dataOnly="0" labelOnly="1" outline="0" fieldPosition="0">
        <references count="12">
          <reference field="0" count="1" selected="0">
            <x v="1283"/>
          </reference>
          <reference field="5" count="1" selected="0">
            <x v="1335"/>
          </reference>
          <reference field="10" count="1" selected="0">
            <x v="1274"/>
          </reference>
          <reference field="11" count="1" selected="0">
            <x v="3"/>
          </reference>
          <reference field="13" count="1" selected="0">
            <x v="2"/>
          </reference>
          <reference field="14" count="1" selected="0">
            <x v="9"/>
          </reference>
          <reference field="16" count="1" selected="0">
            <x v="1"/>
          </reference>
          <reference field="17" count="1" selected="0">
            <x v="7"/>
          </reference>
          <reference field="18" count="1" selected="0">
            <x v="1331"/>
          </reference>
          <reference field="20" count="1" selected="0">
            <x v="2056"/>
          </reference>
          <reference field="21" count="1">
            <x v="3"/>
          </reference>
          <reference field="31" count="1" selected="0">
            <x v="3"/>
          </reference>
        </references>
      </pivotArea>
    </format>
    <format dxfId="61676">
      <pivotArea dataOnly="0" labelOnly="1" outline="0" fieldPosition="0">
        <references count="12">
          <reference field="0" count="1" selected="0">
            <x v="1290"/>
          </reference>
          <reference field="5" count="1" selected="0">
            <x v="1343"/>
          </reference>
          <reference field="10" count="1" selected="0">
            <x v="1282"/>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339"/>
          </reference>
          <reference field="20" count="1" selected="0">
            <x v="348"/>
          </reference>
          <reference field="21" count="1">
            <x v="3"/>
          </reference>
          <reference field="31" count="1" selected="0">
            <x v="3"/>
          </reference>
        </references>
      </pivotArea>
    </format>
    <format dxfId="61675">
      <pivotArea dataOnly="0" labelOnly="1" outline="0" fieldPosition="0">
        <references count="12">
          <reference field="0" count="1" selected="0">
            <x v="1291"/>
          </reference>
          <reference field="5" count="1" selected="0">
            <x v="1344"/>
          </reference>
          <reference field="10" count="1" selected="0">
            <x v="1283"/>
          </reference>
          <reference field="11" count="1" selected="0">
            <x v="3"/>
          </reference>
          <reference field="13" count="1" selected="0">
            <x v="2"/>
          </reference>
          <reference field="14" count="1" selected="0">
            <x v="6"/>
          </reference>
          <reference field="16" count="1" selected="0">
            <x v="1"/>
          </reference>
          <reference field="17" count="1" selected="0">
            <x v="5"/>
          </reference>
          <reference field="18" count="1" selected="0">
            <x v="1340"/>
          </reference>
          <reference field="20" count="1" selected="0">
            <x v="2771"/>
          </reference>
          <reference field="21" count="1">
            <x v="3"/>
          </reference>
          <reference field="31" count="1" selected="0">
            <x v="3"/>
          </reference>
        </references>
      </pivotArea>
    </format>
    <format dxfId="61674">
      <pivotArea dataOnly="0" labelOnly="1" outline="0" fieldPosition="0">
        <references count="12">
          <reference field="0" count="1" selected="0">
            <x v="1292"/>
          </reference>
          <reference field="5" count="1" selected="0">
            <x v="1345"/>
          </reference>
          <reference field="10" count="1" selected="0">
            <x v="1284"/>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341"/>
          </reference>
          <reference field="20" count="1" selected="0">
            <x v="2773"/>
          </reference>
          <reference field="21" count="1">
            <x v="3"/>
          </reference>
          <reference field="31" count="1" selected="0">
            <x v="3"/>
          </reference>
        </references>
      </pivotArea>
    </format>
    <format dxfId="61673">
      <pivotArea dataOnly="0" labelOnly="1" outline="0" fieldPosition="0">
        <references count="12">
          <reference field="0" count="1" selected="0">
            <x v="1293"/>
          </reference>
          <reference field="5" count="1" selected="0">
            <x v="1346"/>
          </reference>
          <reference field="10" count="1" selected="0">
            <x v="1285"/>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342"/>
          </reference>
          <reference field="20" count="1" selected="0">
            <x v="2671"/>
          </reference>
          <reference field="21" count="1">
            <x v="3"/>
          </reference>
          <reference field="31" count="1" selected="0">
            <x v="3"/>
          </reference>
        </references>
      </pivotArea>
    </format>
    <format dxfId="61672">
      <pivotArea dataOnly="0" labelOnly="1" outline="0" fieldPosition="0">
        <references count="12">
          <reference field="0" count="1" selected="0">
            <x v="1294"/>
          </reference>
          <reference field="5" count="1" selected="0">
            <x v="1347"/>
          </reference>
          <reference field="10" count="1" selected="0">
            <x v="1286"/>
          </reference>
          <reference field="11" count="1" selected="0">
            <x v="5"/>
          </reference>
          <reference field="13" count="1" selected="0">
            <x v="4"/>
          </reference>
          <reference field="14" count="1" selected="0">
            <x v="6"/>
          </reference>
          <reference field="16" count="1" selected="0">
            <x v="0"/>
          </reference>
          <reference field="17" count="1" selected="0">
            <x v="8"/>
          </reference>
          <reference field="18" count="1" selected="0">
            <x v="1343"/>
          </reference>
          <reference field="20" count="1" selected="0">
            <x v="1646"/>
          </reference>
          <reference field="21" count="1">
            <x v="3"/>
          </reference>
          <reference field="31" count="1" selected="0">
            <x v="3"/>
          </reference>
        </references>
      </pivotArea>
    </format>
    <format dxfId="61671">
      <pivotArea dataOnly="0" labelOnly="1" outline="0" fieldPosition="0">
        <references count="12">
          <reference field="0" count="1" selected="0">
            <x v="1295"/>
          </reference>
          <reference field="5" count="1" selected="0">
            <x v="1348"/>
          </reference>
          <reference field="10" count="1" selected="0">
            <x v="1287"/>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344"/>
          </reference>
          <reference field="20" count="1" selected="0">
            <x v="582"/>
          </reference>
          <reference field="21" count="1">
            <x v="3"/>
          </reference>
          <reference field="31" count="1" selected="0">
            <x v="3"/>
          </reference>
        </references>
      </pivotArea>
    </format>
    <format dxfId="61670">
      <pivotArea dataOnly="0" labelOnly="1" outline="0" fieldPosition="0">
        <references count="12">
          <reference field="0" count="1" selected="0">
            <x v="1296"/>
          </reference>
          <reference field="5" count="1" selected="0">
            <x v="1349"/>
          </reference>
          <reference field="10" count="1" selected="0">
            <x v="1288"/>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345"/>
          </reference>
          <reference field="20" count="1" selected="0">
            <x v="2786"/>
          </reference>
          <reference field="21" count="1">
            <x v="3"/>
          </reference>
          <reference field="31" count="1" selected="0">
            <x v="3"/>
          </reference>
        </references>
      </pivotArea>
    </format>
    <format dxfId="61669">
      <pivotArea dataOnly="0" labelOnly="1" outline="0" fieldPosition="0">
        <references count="12">
          <reference field="0" count="1" selected="0">
            <x v="1301"/>
          </reference>
          <reference field="5" count="1" selected="0">
            <x v="1355"/>
          </reference>
          <reference field="10" count="1" selected="0">
            <x v="1293"/>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351"/>
          </reference>
          <reference field="20" count="1" selected="0">
            <x v="2702"/>
          </reference>
          <reference field="21" count="1">
            <x v="3"/>
          </reference>
          <reference field="31" count="1" selected="0">
            <x v="3"/>
          </reference>
        </references>
      </pivotArea>
    </format>
    <format dxfId="61668">
      <pivotArea dataOnly="0" labelOnly="1" outline="0" fieldPosition="0">
        <references count="12">
          <reference field="0" count="1" selected="0">
            <x v="1302"/>
          </reference>
          <reference field="5" count="1" selected="0">
            <x v="1703"/>
          </reference>
          <reference field="10" count="1" selected="0">
            <x v="1294"/>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698"/>
          </reference>
          <reference field="20" count="1" selected="0">
            <x v="250"/>
          </reference>
          <reference field="21" count="1">
            <x v="3"/>
          </reference>
          <reference field="31" count="1" selected="0">
            <x v="3"/>
          </reference>
        </references>
      </pivotArea>
    </format>
    <format dxfId="61667">
      <pivotArea dataOnly="0" labelOnly="1" outline="0" fieldPosition="0">
        <references count="12">
          <reference field="0" count="1" selected="0">
            <x v="1313"/>
          </reference>
          <reference field="5" count="1" selected="0">
            <x v="1381"/>
          </reference>
          <reference field="10" count="1" selected="0">
            <x v="1304"/>
          </reference>
          <reference field="11" count="1" selected="0">
            <x v="5"/>
          </reference>
          <reference field="13" count="1" selected="0">
            <x v="4"/>
          </reference>
          <reference field="14" count="1" selected="0">
            <x v="9"/>
          </reference>
          <reference field="16" count="1" selected="0">
            <x v="1"/>
          </reference>
          <reference field="17" count="1" selected="0">
            <x v="7"/>
          </reference>
          <reference field="18" count="1" selected="0">
            <x v="1377"/>
          </reference>
          <reference field="20" count="1" selected="0">
            <x v="2796"/>
          </reference>
          <reference field="21" count="1">
            <x v="3"/>
          </reference>
          <reference field="31" count="1" selected="0">
            <x v="3"/>
          </reference>
        </references>
      </pivotArea>
    </format>
    <format dxfId="61666">
      <pivotArea dataOnly="0" labelOnly="1" outline="0" fieldPosition="0">
        <references count="12">
          <reference field="0" count="1" selected="0">
            <x v="1325"/>
          </reference>
          <reference field="5" count="1" selected="0">
            <x v="1393"/>
          </reference>
          <reference field="10" count="1" selected="0">
            <x v="1316"/>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389"/>
          </reference>
          <reference field="20" count="1" selected="0">
            <x v="378"/>
          </reference>
          <reference field="21" count="1">
            <x v="3"/>
          </reference>
          <reference field="31" count="1" selected="0">
            <x v="3"/>
          </reference>
        </references>
      </pivotArea>
    </format>
    <format dxfId="61665">
      <pivotArea dataOnly="0" labelOnly="1" outline="0" fieldPosition="0">
        <references count="12">
          <reference field="0" count="1" selected="0">
            <x v="1326"/>
          </reference>
          <reference field="5" count="1" selected="0">
            <x v="1394"/>
          </reference>
          <reference field="10" count="1" selected="0">
            <x v="1317"/>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390"/>
          </reference>
          <reference field="20" count="1" selected="0">
            <x v="379"/>
          </reference>
          <reference field="21" count="1">
            <x v="3"/>
          </reference>
          <reference field="31" count="1" selected="0">
            <x v="3"/>
          </reference>
        </references>
      </pivotArea>
    </format>
    <format dxfId="61664">
      <pivotArea dataOnly="0" labelOnly="1" outline="0" fieldPosition="0">
        <references count="12">
          <reference field="0" count="1" selected="0">
            <x v="1328"/>
          </reference>
          <reference field="5" count="1" selected="0">
            <x v="1396"/>
          </reference>
          <reference field="10" count="1" selected="0">
            <x v="1319"/>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392"/>
          </reference>
          <reference field="20" count="1" selected="0">
            <x v="628"/>
          </reference>
          <reference field="21" count="1">
            <x v="3"/>
          </reference>
          <reference field="31" count="1" selected="0">
            <x v="3"/>
          </reference>
        </references>
      </pivotArea>
    </format>
    <format dxfId="61663">
      <pivotArea dataOnly="0" labelOnly="1" outline="0" fieldPosition="0">
        <references count="12">
          <reference field="0" count="1" selected="0">
            <x v="1329"/>
          </reference>
          <reference field="5" count="1" selected="0">
            <x v="1397"/>
          </reference>
          <reference field="10" count="1" selected="0">
            <x v="1320"/>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393"/>
          </reference>
          <reference field="20" count="1" selected="0">
            <x v="2806"/>
          </reference>
          <reference field="21" count="1">
            <x v="3"/>
          </reference>
          <reference field="31" count="1" selected="0">
            <x v="3"/>
          </reference>
        </references>
      </pivotArea>
    </format>
    <format dxfId="61662">
      <pivotArea dataOnly="0" labelOnly="1" outline="0" fieldPosition="0">
        <references count="12">
          <reference field="0" count="1" selected="0">
            <x v="1339"/>
          </reference>
          <reference field="5" count="1" selected="0">
            <x v="1407"/>
          </reference>
          <reference field="10" count="1" selected="0">
            <x v="133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403"/>
          </reference>
          <reference field="20" count="1" selected="0">
            <x v="287"/>
          </reference>
          <reference field="21" count="1">
            <x v="3"/>
          </reference>
          <reference field="31" count="1" selected="0">
            <x v="3"/>
          </reference>
        </references>
      </pivotArea>
    </format>
    <format dxfId="61661">
      <pivotArea dataOnly="0" labelOnly="1" outline="0" fieldPosition="0">
        <references count="12">
          <reference field="0" count="1" selected="0">
            <x v="1348"/>
          </reference>
          <reference field="5" count="1" selected="0">
            <x v="1417"/>
          </reference>
          <reference field="10" count="1" selected="0">
            <x v="1339"/>
          </reference>
          <reference field="11" count="1" selected="0">
            <x v="4"/>
          </reference>
          <reference field="13" count="1" selected="0">
            <x v="3"/>
          </reference>
          <reference field="14" count="1" selected="0">
            <x v="4"/>
          </reference>
          <reference field="16" count="1" selected="0">
            <x v="1"/>
          </reference>
          <reference field="17" count="1" selected="0">
            <x v="3"/>
          </reference>
          <reference field="18" count="1" selected="0">
            <x v="1413"/>
          </reference>
          <reference field="20" count="1" selected="0">
            <x v="1479"/>
          </reference>
          <reference field="21" count="1">
            <x v="3"/>
          </reference>
          <reference field="31" count="1" selected="0">
            <x v="3"/>
          </reference>
        </references>
      </pivotArea>
    </format>
    <format dxfId="61660">
      <pivotArea dataOnly="0" labelOnly="1" outline="0" fieldPosition="0">
        <references count="12">
          <reference field="0" count="1" selected="0">
            <x v="1362"/>
          </reference>
          <reference field="5" count="1" selected="0">
            <x v="1436"/>
          </reference>
          <reference field="10" count="1" selected="0">
            <x v="1353"/>
          </reference>
          <reference field="11" count="1" selected="0">
            <x v="5"/>
          </reference>
          <reference field="13" count="1" selected="0">
            <x v="4"/>
          </reference>
          <reference field="14" count="1" selected="0">
            <x v="6"/>
          </reference>
          <reference field="16" count="1" selected="0">
            <x v="0"/>
          </reference>
          <reference field="17" count="1" selected="0">
            <x v="8"/>
          </reference>
          <reference field="18" count="1" selected="0">
            <x v="1432"/>
          </reference>
          <reference field="20" count="1" selected="0">
            <x v="2793"/>
          </reference>
          <reference field="21" count="1">
            <x v="3"/>
          </reference>
          <reference field="31" count="1" selected="0">
            <x v="3"/>
          </reference>
        </references>
      </pivotArea>
    </format>
    <format dxfId="61659">
      <pivotArea dataOnly="0" labelOnly="1" outline="0" fieldPosition="0">
        <references count="12">
          <reference field="0" count="1" selected="0">
            <x v="1363"/>
          </reference>
          <reference field="5" count="1" selected="0">
            <x v="1437"/>
          </reference>
          <reference field="10" count="1" selected="0">
            <x v="1354"/>
          </reference>
          <reference field="11" count="1" selected="0">
            <x v="3"/>
          </reference>
          <reference field="13" count="1" selected="0">
            <x v="2"/>
          </reference>
          <reference field="14" count="1" selected="0">
            <x v="6"/>
          </reference>
          <reference field="16" count="1" selected="0">
            <x v="1"/>
          </reference>
          <reference field="17" count="1" selected="0">
            <x v="5"/>
          </reference>
          <reference field="18" count="1" selected="0">
            <x v="1433"/>
          </reference>
          <reference field="20" count="1" selected="0">
            <x v="451"/>
          </reference>
          <reference field="21" count="1">
            <x v="3"/>
          </reference>
          <reference field="31" count="1" selected="0">
            <x v="3"/>
          </reference>
        </references>
      </pivotArea>
    </format>
    <format dxfId="61658">
      <pivotArea dataOnly="0" labelOnly="1" outline="0" fieldPosition="0">
        <references count="12">
          <reference field="0" count="1" selected="0">
            <x v="1364"/>
          </reference>
          <reference field="5" count="1" selected="0">
            <x v="1438"/>
          </reference>
          <reference field="10" count="1" selected="0">
            <x v="1355"/>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434"/>
          </reference>
          <reference field="20" count="1" selected="0">
            <x v="2804"/>
          </reference>
          <reference field="21" count="1">
            <x v="3"/>
          </reference>
          <reference field="31" count="1" selected="0">
            <x v="3"/>
          </reference>
        </references>
      </pivotArea>
    </format>
    <format dxfId="61657">
      <pivotArea dataOnly="0" labelOnly="1" outline="0" fieldPosition="0">
        <references count="12">
          <reference field="0" count="1" selected="0">
            <x v="1365"/>
          </reference>
          <reference field="5" count="1" selected="0">
            <x v="1439"/>
          </reference>
          <reference field="10" count="1" selected="0">
            <x v="1356"/>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435"/>
          </reference>
          <reference field="20" count="1" selected="0">
            <x v="2808"/>
          </reference>
          <reference field="21" count="1">
            <x v="3"/>
          </reference>
          <reference field="31" count="1" selected="0">
            <x v="3"/>
          </reference>
        </references>
      </pivotArea>
    </format>
    <format dxfId="61656">
      <pivotArea dataOnly="0" labelOnly="1" outline="0" fieldPosition="0">
        <references count="12">
          <reference field="0" count="1" selected="0">
            <x v="1370"/>
          </reference>
          <reference field="5" count="1" selected="0">
            <x v="1444"/>
          </reference>
          <reference field="10" count="1" selected="0">
            <x v="1361"/>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440"/>
          </reference>
          <reference field="20" count="1" selected="0">
            <x v="1737"/>
          </reference>
          <reference field="21" count="1">
            <x v="3"/>
          </reference>
          <reference field="31" count="1" selected="0">
            <x v="3"/>
          </reference>
        </references>
      </pivotArea>
    </format>
    <format dxfId="61655">
      <pivotArea dataOnly="0" labelOnly="1" outline="0" fieldPosition="0">
        <references count="12">
          <reference field="0" count="1" selected="0">
            <x v="1371"/>
          </reference>
          <reference field="5" count="1" selected="0">
            <x v="1445"/>
          </reference>
          <reference field="10" count="1" selected="0">
            <x v="1362"/>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441"/>
          </reference>
          <reference field="20" count="1" selected="0">
            <x v="2262"/>
          </reference>
          <reference field="21" count="1">
            <x v="3"/>
          </reference>
          <reference field="31" count="1" selected="0">
            <x v="3"/>
          </reference>
        </references>
      </pivotArea>
    </format>
    <format dxfId="61654">
      <pivotArea dataOnly="0" labelOnly="1" outline="0" fieldPosition="0">
        <references count="12">
          <reference field="0" count="1" selected="0">
            <x v="1373"/>
          </reference>
          <reference field="5" count="1" selected="0">
            <x v="1447"/>
          </reference>
          <reference field="10" count="1" selected="0">
            <x v="1364"/>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443"/>
          </reference>
          <reference field="20" count="1" selected="0">
            <x v="171"/>
          </reference>
          <reference field="21" count="1">
            <x v="3"/>
          </reference>
          <reference field="31" count="1" selected="0">
            <x v="3"/>
          </reference>
        </references>
      </pivotArea>
    </format>
    <format dxfId="61653">
      <pivotArea dataOnly="0" labelOnly="1" outline="0" fieldPosition="0">
        <references count="12">
          <reference field="0" count="1" selected="0">
            <x v="1374"/>
          </reference>
          <reference field="5" count="1" selected="0">
            <x v="1448"/>
          </reference>
          <reference field="10" count="1" selected="0">
            <x v="1365"/>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444"/>
          </reference>
          <reference field="20" count="1" selected="0">
            <x v="2275"/>
          </reference>
          <reference field="21" count="1">
            <x v="3"/>
          </reference>
          <reference field="31" count="1" selected="0">
            <x v="3"/>
          </reference>
        </references>
      </pivotArea>
    </format>
    <format dxfId="61652">
      <pivotArea dataOnly="0" labelOnly="1" outline="0" fieldPosition="0">
        <references count="12">
          <reference field="0" count="1" selected="0">
            <x v="1375"/>
          </reference>
          <reference field="5" count="1" selected="0">
            <x v="1449"/>
          </reference>
          <reference field="10" count="1" selected="0">
            <x v="1366"/>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445"/>
          </reference>
          <reference field="20" count="1" selected="0">
            <x v="1266"/>
          </reference>
          <reference field="21" count="1">
            <x v="3"/>
          </reference>
          <reference field="31" count="1" selected="0">
            <x v="3"/>
          </reference>
        </references>
      </pivotArea>
    </format>
    <format dxfId="61651">
      <pivotArea dataOnly="0" labelOnly="1" outline="0" fieldPosition="0">
        <references count="12">
          <reference field="0" count="1" selected="0">
            <x v="1376"/>
          </reference>
          <reference field="5" count="1" selected="0">
            <x v="1450"/>
          </reference>
          <reference field="10" count="1" selected="0">
            <x v="136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46"/>
          </reference>
          <reference field="20" count="1" selected="0">
            <x v="165"/>
          </reference>
          <reference field="21" count="1">
            <x v="3"/>
          </reference>
          <reference field="31" count="1" selected="0">
            <x v="3"/>
          </reference>
        </references>
      </pivotArea>
    </format>
    <format dxfId="61650">
      <pivotArea dataOnly="0" labelOnly="1" outline="0" fieldPosition="0">
        <references count="12">
          <reference field="0" count="1" selected="0">
            <x v="1377"/>
          </reference>
          <reference field="5" count="1" selected="0">
            <x v="1451"/>
          </reference>
          <reference field="10" count="1" selected="0">
            <x v="1368"/>
          </reference>
          <reference field="11" count="1" selected="0">
            <x v="4"/>
          </reference>
          <reference field="13" count="1" selected="0">
            <x v="3"/>
          </reference>
          <reference field="14" count="1" selected="0">
            <x v="2"/>
          </reference>
          <reference field="16" count="1" selected="0">
            <x v="1"/>
          </reference>
          <reference field="17" count="1" selected="0">
            <x v="2"/>
          </reference>
          <reference field="18" count="1" selected="0">
            <x v="1447"/>
          </reference>
          <reference field="20" count="1" selected="0">
            <x v="234"/>
          </reference>
          <reference field="21" count="1">
            <x v="3"/>
          </reference>
          <reference field="31" count="1" selected="0">
            <x v="3"/>
          </reference>
        </references>
      </pivotArea>
    </format>
    <format dxfId="61649">
      <pivotArea dataOnly="0" labelOnly="1" outline="0" fieldPosition="0">
        <references count="12">
          <reference field="0" count="1" selected="0">
            <x v="1378"/>
          </reference>
          <reference field="5" count="1" selected="0">
            <x v="1452"/>
          </reference>
          <reference field="10" count="1" selected="0">
            <x v="1369"/>
          </reference>
          <reference field="11" count="1" selected="0">
            <x v="4"/>
          </reference>
          <reference field="13" count="1" selected="0">
            <x v="3"/>
          </reference>
          <reference field="14" count="1" selected="0">
            <x v="2"/>
          </reference>
          <reference field="16" count="1" selected="0">
            <x v="1"/>
          </reference>
          <reference field="17" count="1" selected="0">
            <x v="2"/>
          </reference>
          <reference field="18" count="1" selected="0">
            <x v="1448"/>
          </reference>
          <reference field="20" count="1" selected="0">
            <x v="236"/>
          </reference>
          <reference field="21" count="1">
            <x v="3"/>
          </reference>
          <reference field="31" count="1" selected="0">
            <x v="3"/>
          </reference>
        </references>
      </pivotArea>
    </format>
    <format dxfId="61648">
      <pivotArea dataOnly="0" labelOnly="1" outline="0" fieldPosition="0">
        <references count="12">
          <reference field="0" count="1" selected="0">
            <x v="1379"/>
          </reference>
          <reference field="5" count="1" selected="0">
            <x v="1453"/>
          </reference>
          <reference field="10" count="1" selected="0">
            <x v="1370"/>
          </reference>
          <reference field="11" count="1" selected="0">
            <x v="4"/>
          </reference>
          <reference field="13" count="1" selected="0">
            <x v="3"/>
          </reference>
          <reference field="14" count="1" selected="0">
            <x v="2"/>
          </reference>
          <reference field="16" count="1" selected="0">
            <x v="1"/>
          </reference>
          <reference field="17" count="1" selected="0">
            <x v="2"/>
          </reference>
          <reference field="18" count="1" selected="0">
            <x v="1449"/>
          </reference>
          <reference field="20" count="1" selected="0">
            <x v="2691"/>
          </reference>
          <reference field="21" count="1">
            <x v="3"/>
          </reference>
          <reference field="31" count="1" selected="0">
            <x v="3"/>
          </reference>
        </references>
      </pivotArea>
    </format>
    <format dxfId="61647">
      <pivotArea dataOnly="0" labelOnly="1" outline="0" fieldPosition="0">
        <references count="12">
          <reference field="0" count="1" selected="0">
            <x v="1380"/>
          </reference>
          <reference field="5" count="1" selected="0">
            <x v="1454"/>
          </reference>
          <reference field="10" count="1" selected="0">
            <x v="137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50"/>
          </reference>
          <reference field="20" count="1" selected="0">
            <x v="2697"/>
          </reference>
          <reference field="21" count="1">
            <x v="3"/>
          </reference>
          <reference field="31" count="1" selected="0">
            <x v="3"/>
          </reference>
        </references>
      </pivotArea>
    </format>
    <format dxfId="61646">
      <pivotArea dataOnly="0" labelOnly="1" outline="0" fieldPosition="0">
        <references count="12">
          <reference field="0" count="1" selected="0">
            <x v="1381"/>
          </reference>
          <reference field="5" count="1" selected="0">
            <x v="1454"/>
          </reference>
          <reference field="10" count="1" selected="0">
            <x v="137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50"/>
          </reference>
          <reference field="20" count="1" selected="0">
            <x v="2697"/>
          </reference>
          <reference field="21" count="1">
            <x v="3"/>
          </reference>
          <reference field="31" count="1" selected="0">
            <x v="3"/>
          </reference>
        </references>
      </pivotArea>
    </format>
    <format dxfId="61645">
      <pivotArea dataOnly="0" labelOnly="1" outline="0" fieldPosition="0">
        <references count="12">
          <reference field="0" count="1" selected="0">
            <x v="1383"/>
          </reference>
          <reference field="5" count="1" selected="0">
            <x v="1457"/>
          </reference>
          <reference field="10" count="1" selected="0">
            <x v="137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53"/>
          </reference>
          <reference field="20" count="1" selected="0">
            <x v="2707"/>
          </reference>
          <reference field="21" count="1">
            <x v="3"/>
          </reference>
          <reference field="31" count="1" selected="0">
            <x v="3"/>
          </reference>
        </references>
      </pivotArea>
    </format>
    <format dxfId="61644">
      <pivotArea dataOnly="0" labelOnly="1" outline="0" fieldPosition="0">
        <references count="12">
          <reference field="0" count="1" selected="0">
            <x v="1385"/>
          </reference>
          <reference field="5" count="1" selected="0">
            <x v="1482"/>
          </reference>
          <reference field="10" count="1" selected="0">
            <x v="137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78"/>
          </reference>
          <reference field="20" count="1" selected="0">
            <x v="2144"/>
          </reference>
          <reference field="21" count="1">
            <x v="3"/>
          </reference>
          <reference field="31" count="1" selected="0">
            <x v="3"/>
          </reference>
        </references>
      </pivotArea>
    </format>
    <format dxfId="61643">
      <pivotArea dataOnly="0" labelOnly="1" outline="0" fieldPosition="0">
        <references count="12">
          <reference field="0" count="1" selected="0">
            <x v="1388"/>
          </reference>
          <reference field="5" count="1" selected="0">
            <x v="1485"/>
          </reference>
          <reference field="10" count="1" selected="0">
            <x v="1381"/>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481"/>
          </reference>
          <reference field="20" count="1" selected="0">
            <x v="2810"/>
          </reference>
          <reference field="21" count="1">
            <x v="3"/>
          </reference>
          <reference field="31" count="1" selected="0">
            <x v="3"/>
          </reference>
        </references>
      </pivotArea>
    </format>
    <format dxfId="61642">
      <pivotArea dataOnly="0" labelOnly="1" outline="0" fieldPosition="0">
        <references count="12">
          <reference field="0" count="1" selected="0">
            <x v="1393"/>
          </reference>
          <reference field="5" count="1" selected="0">
            <x v="1490"/>
          </reference>
          <reference field="10" count="1" selected="0">
            <x v="138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86"/>
          </reference>
          <reference field="20" count="1" selected="0">
            <x v="162"/>
          </reference>
          <reference field="21" count="1">
            <x v="3"/>
          </reference>
          <reference field="31" count="1" selected="0">
            <x v="3"/>
          </reference>
        </references>
      </pivotArea>
    </format>
    <format dxfId="61641">
      <pivotArea dataOnly="0" labelOnly="1" outline="0" fieldPosition="0">
        <references count="12">
          <reference field="0" count="1" selected="0">
            <x v="1394"/>
          </reference>
          <reference field="5" count="1" selected="0">
            <x v="1491"/>
          </reference>
          <reference field="10" count="1" selected="0">
            <x v="1387"/>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487"/>
          </reference>
          <reference field="20" count="1" selected="0">
            <x v="1321"/>
          </reference>
          <reference field="21" count="1">
            <x v="3"/>
          </reference>
          <reference field="31" count="1" selected="0">
            <x v="3"/>
          </reference>
        </references>
      </pivotArea>
    </format>
    <format dxfId="61640">
      <pivotArea dataOnly="0" labelOnly="1" outline="0" fieldPosition="0">
        <references count="12">
          <reference field="0" count="1" selected="0">
            <x v="1395"/>
          </reference>
          <reference field="5" count="1" selected="0">
            <x v="1492"/>
          </reference>
          <reference field="10" count="1" selected="0">
            <x v="1388"/>
          </reference>
          <reference field="11" count="1" selected="0">
            <x v="5"/>
          </reference>
          <reference field="13" count="1" selected="0">
            <x v="4"/>
          </reference>
          <reference field="14" count="1" selected="0">
            <x v="9"/>
          </reference>
          <reference field="16" count="1" selected="0">
            <x v="1"/>
          </reference>
          <reference field="17" count="1" selected="0">
            <x v="7"/>
          </reference>
          <reference field="18" count="1" selected="0">
            <x v="1488"/>
          </reference>
          <reference field="20" count="1" selected="0">
            <x v="2819"/>
          </reference>
          <reference field="21" count="1">
            <x v="3"/>
          </reference>
          <reference field="31" count="1" selected="0">
            <x v="3"/>
          </reference>
        </references>
      </pivotArea>
    </format>
    <format dxfId="61639">
      <pivotArea dataOnly="0" labelOnly="1" outline="0" fieldPosition="0">
        <references count="12">
          <reference field="0" count="1" selected="0">
            <x v="1396"/>
          </reference>
          <reference field="5" count="1" selected="0">
            <x v="1493"/>
          </reference>
          <reference field="10" count="1" selected="0">
            <x v="138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89"/>
          </reference>
          <reference field="20" count="1" selected="0">
            <x v="2821"/>
          </reference>
          <reference field="21" count="1">
            <x v="3"/>
          </reference>
          <reference field="31" count="1" selected="0">
            <x v="3"/>
          </reference>
        </references>
      </pivotArea>
    </format>
    <format dxfId="61638">
      <pivotArea dataOnly="0" labelOnly="1" outline="0" fieldPosition="0">
        <references count="12">
          <reference field="0" count="1" selected="0">
            <x v="1398"/>
          </reference>
          <reference field="5" count="1" selected="0">
            <x v="1495"/>
          </reference>
          <reference field="10" count="1" selected="0">
            <x v="139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91"/>
          </reference>
          <reference field="20" count="1" selected="0">
            <x v="750"/>
          </reference>
          <reference field="21" count="1">
            <x v="3"/>
          </reference>
          <reference field="31" count="1" selected="0">
            <x v="3"/>
          </reference>
        </references>
      </pivotArea>
    </format>
    <format dxfId="61637">
      <pivotArea dataOnly="0" labelOnly="1" outline="0" fieldPosition="0">
        <references count="12">
          <reference field="0" count="1" selected="0">
            <x v="1401"/>
          </reference>
          <reference field="5" count="1" selected="0">
            <x v="1498"/>
          </reference>
          <reference field="10" count="1" selected="0">
            <x v="139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94"/>
          </reference>
          <reference field="20" count="1" selected="0">
            <x v="175"/>
          </reference>
          <reference field="21" count="1">
            <x v="3"/>
          </reference>
          <reference field="31" count="1" selected="0">
            <x v="3"/>
          </reference>
        </references>
      </pivotArea>
    </format>
    <format dxfId="61636">
      <pivotArea dataOnly="0" labelOnly="1" outline="0" fieldPosition="0">
        <references count="12">
          <reference field="0" count="1" selected="0">
            <x v="1402"/>
          </reference>
          <reference field="5" count="1" selected="0">
            <x v="1499"/>
          </reference>
          <reference field="10" count="1" selected="0">
            <x v="139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95"/>
          </reference>
          <reference field="20" count="1" selected="0">
            <x v="2459"/>
          </reference>
          <reference field="21" count="1">
            <x v="3"/>
          </reference>
          <reference field="31" count="1" selected="0">
            <x v="3"/>
          </reference>
        </references>
      </pivotArea>
    </format>
    <format dxfId="61635">
      <pivotArea dataOnly="0" labelOnly="1" outline="0" fieldPosition="0">
        <references count="12">
          <reference field="0" count="1" selected="0">
            <x v="1403"/>
          </reference>
          <reference field="5" count="1" selected="0">
            <x v="1500"/>
          </reference>
          <reference field="10" count="1" selected="0">
            <x v="1396"/>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496"/>
          </reference>
          <reference field="20" count="1" selected="0">
            <x v="2826"/>
          </reference>
          <reference field="21" count="1">
            <x v="3"/>
          </reference>
          <reference field="31" count="1" selected="0">
            <x v="3"/>
          </reference>
        </references>
      </pivotArea>
    </format>
    <format dxfId="61634">
      <pivotArea dataOnly="0" labelOnly="1" outline="0" fieldPosition="0">
        <references count="12">
          <reference field="0" count="1" selected="0">
            <x v="1404"/>
          </reference>
          <reference field="5" count="1" selected="0">
            <x v="1501"/>
          </reference>
          <reference field="10" count="1" selected="0">
            <x v="139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497"/>
          </reference>
          <reference field="20" count="1" selected="0">
            <x v="182"/>
          </reference>
          <reference field="21" count="1">
            <x v="3"/>
          </reference>
          <reference field="31" count="1" selected="0">
            <x v="3"/>
          </reference>
        </references>
      </pivotArea>
    </format>
    <format dxfId="61633">
      <pivotArea dataOnly="0" labelOnly="1" outline="0" fieldPosition="0">
        <references count="12">
          <reference field="0" count="1" selected="0">
            <x v="1405"/>
          </reference>
          <reference field="5" count="1" selected="0">
            <x v="1502"/>
          </reference>
          <reference field="10" count="1" selected="0">
            <x v="1398"/>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498"/>
          </reference>
          <reference field="20" count="1" selected="0">
            <x v="2829"/>
          </reference>
          <reference field="21" count="1">
            <x v="3"/>
          </reference>
          <reference field="31" count="1" selected="0">
            <x v="3"/>
          </reference>
        </references>
      </pivotArea>
    </format>
    <format dxfId="61632">
      <pivotArea dataOnly="0" labelOnly="1" outline="0" fieldPosition="0">
        <references count="12">
          <reference field="0" count="1" selected="0">
            <x v="1407"/>
          </reference>
          <reference field="5" count="1" selected="0">
            <x v="1504"/>
          </reference>
          <reference field="10" count="1" selected="0">
            <x v="1399"/>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500"/>
          </reference>
          <reference field="20" count="1" selected="0">
            <x v="2832"/>
          </reference>
          <reference field="21" count="1">
            <x v="3"/>
          </reference>
          <reference field="31" count="1" selected="0">
            <x v="3"/>
          </reference>
        </references>
      </pivotArea>
    </format>
    <format dxfId="61631">
      <pivotArea dataOnly="0" labelOnly="1" outline="0" fieldPosition="0">
        <references count="12">
          <reference field="0" count="1" selected="0">
            <x v="1408"/>
          </reference>
          <reference field="5" count="1" selected="0">
            <x v="1505"/>
          </reference>
          <reference field="10" count="1" selected="0">
            <x v="140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01"/>
          </reference>
          <reference field="20" count="1" selected="0">
            <x v="1869"/>
          </reference>
          <reference field="21" count="1">
            <x v="3"/>
          </reference>
          <reference field="31" count="1" selected="0">
            <x v="3"/>
          </reference>
        </references>
      </pivotArea>
    </format>
    <format dxfId="61630">
      <pivotArea dataOnly="0" labelOnly="1" outline="0" fieldPosition="0">
        <references count="12">
          <reference field="0" count="1" selected="0">
            <x v="1411"/>
          </reference>
          <reference field="5" count="1" selected="0">
            <x v="1508"/>
          </reference>
          <reference field="10" count="1" selected="0">
            <x v="140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04"/>
          </reference>
          <reference field="20" count="1" selected="0">
            <x v="2834"/>
          </reference>
          <reference field="21" count="1">
            <x v="3"/>
          </reference>
          <reference field="31" count="1" selected="0">
            <x v="3"/>
          </reference>
        </references>
      </pivotArea>
    </format>
    <format dxfId="61629">
      <pivotArea dataOnly="0" labelOnly="1" outline="0" fieldPosition="0">
        <references count="12">
          <reference field="0" count="1" selected="0">
            <x v="1412"/>
          </reference>
          <reference field="5" count="1" selected="0">
            <x v="1509"/>
          </reference>
          <reference field="10" count="1" selected="0">
            <x v="140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05"/>
          </reference>
          <reference field="20" count="1" selected="0">
            <x v="2835"/>
          </reference>
          <reference field="21" count="1">
            <x v="3"/>
          </reference>
          <reference field="31" count="1" selected="0">
            <x v="3"/>
          </reference>
        </references>
      </pivotArea>
    </format>
    <format dxfId="61628">
      <pivotArea dataOnly="0" labelOnly="1" outline="0" fieldPosition="0">
        <references count="12">
          <reference field="0" count="1" selected="0">
            <x v="1413"/>
          </reference>
          <reference field="5" count="1" selected="0">
            <x v="1510"/>
          </reference>
          <reference field="10" count="1" selected="0">
            <x v="1405"/>
          </reference>
          <reference field="11" count="1" selected="0">
            <x v="5"/>
          </reference>
          <reference field="13" count="1" selected="0">
            <x v="4"/>
          </reference>
          <reference field="14" count="1" selected="0">
            <x v="9"/>
          </reference>
          <reference field="16" count="1" selected="0">
            <x v="1"/>
          </reference>
          <reference field="17" count="1" selected="0">
            <x v="7"/>
          </reference>
          <reference field="18" count="1" selected="0">
            <x v="1506"/>
          </reference>
          <reference field="20" count="1" selected="0">
            <x v="2836"/>
          </reference>
          <reference field="21" count="1">
            <x v="3"/>
          </reference>
          <reference field="31" count="1" selected="0">
            <x v="3"/>
          </reference>
        </references>
      </pivotArea>
    </format>
    <format dxfId="61627">
      <pivotArea dataOnly="0" labelOnly="1" outline="0" fieldPosition="0">
        <references count="12">
          <reference field="0" count="1" selected="0">
            <x v="1414"/>
          </reference>
          <reference field="5" count="1" selected="0">
            <x v="1511"/>
          </reference>
          <reference field="10" count="1" selected="0">
            <x v="140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07"/>
          </reference>
          <reference field="20" count="1" selected="0">
            <x v="1895"/>
          </reference>
          <reference field="21" count="1">
            <x v="3"/>
          </reference>
          <reference field="31" count="1" selected="0">
            <x v="3"/>
          </reference>
        </references>
      </pivotArea>
    </format>
    <format dxfId="61626">
      <pivotArea dataOnly="0" labelOnly="1" outline="0" fieldPosition="0">
        <references count="12">
          <reference field="0" count="1" selected="0">
            <x v="1415"/>
          </reference>
          <reference field="5" count="1" selected="0">
            <x v="1512"/>
          </reference>
          <reference field="10" count="1" selected="0">
            <x v="140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08"/>
          </reference>
          <reference field="20" count="1" selected="0">
            <x v="2569"/>
          </reference>
          <reference field="21" count="1">
            <x v="3"/>
          </reference>
          <reference field="31" count="1" selected="0">
            <x v="3"/>
          </reference>
        </references>
      </pivotArea>
    </format>
    <format dxfId="61625">
      <pivotArea dataOnly="0" labelOnly="1" outline="0" fieldPosition="0">
        <references count="12">
          <reference field="0" count="1" selected="0">
            <x v="1416"/>
          </reference>
          <reference field="5" count="1" selected="0">
            <x v="1513"/>
          </reference>
          <reference field="10" count="1" selected="0">
            <x v="140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09"/>
          </reference>
          <reference field="20" count="1" selected="0">
            <x v="2494"/>
          </reference>
          <reference field="21" count="1">
            <x v="3"/>
          </reference>
          <reference field="31" count="1" selected="0">
            <x v="3"/>
          </reference>
        </references>
      </pivotArea>
    </format>
    <format dxfId="61624">
      <pivotArea dataOnly="0" labelOnly="1" outline="0" fieldPosition="0">
        <references count="12">
          <reference field="0" count="1" selected="0">
            <x v="1417"/>
          </reference>
          <reference field="5" count="1" selected="0">
            <x v="1514"/>
          </reference>
          <reference field="10" count="1" selected="0">
            <x v="140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10"/>
          </reference>
          <reference field="20" count="1" selected="0">
            <x v="2494"/>
          </reference>
          <reference field="21" count="1">
            <x v="3"/>
          </reference>
          <reference field="31" count="1" selected="0">
            <x v="3"/>
          </reference>
        </references>
      </pivotArea>
    </format>
    <format dxfId="61623">
      <pivotArea dataOnly="0" labelOnly="1" outline="0" fieldPosition="0">
        <references count="12">
          <reference field="0" count="1" selected="0">
            <x v="1418"/>
          </reference>
          <reference field="5" count="1" selected="0">
            <x v="1515"/>
          </reference>
          <reference field="10" count="1" selected="0">
            <x v="1410"/>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511"/>
          </reference>
          <reference field="20" count="1" selected="0">
            <x v="2839"/>
          </reference>
          <reference field="21" count="1">
            <x v="3"/>
          </reference>
          <reference field="31" count="1" selected="0">
            <x v="3"/>
          </reference>
        </references>
      </pivotArea>
    </format>
    <format dxfId="61622">
      <pivotArea dataOnly="0" labelOnly="1" outline="0" fieldPosition="0">
        <references count="12">
          <reference field="0" count="1" selected="0">
            <x v="1419"/>
          </reference>
          <reference field="5" count="1" selected="0">
            <x v="1516"/>
          </reference>
          <reference field="10" count="1" selected="0">
            <x v="141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12"/>
          </reference>
          <reference field="20" count="1" selected="0">
            <x v="205"/>
          </reference>
          <reference field="21" count="1">
            <x v="3"/>
          </reference>
          <reference field="31" count="1" selected="0">
            <x v="3"/>
          </reference>
        </references>
      </pivotArea>
    </format>
    <format dxfId="61621">
      <pivotArea dataOnly="0" labelOnly="1" outline="0" fieldPosition="0">
        <references count="12">
          <reference field="0" count="1" selected="0">
            <x v="1420"/>
          </reference>
          <reference field="5" count="1" selected="0">
            <x v="1517"/>
          </reference>
          <reference field="10" count="1" selected="0">
            <x v="1412"/>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513"/>
          </reference>
          <reference field="20" count="1" selected="0">
            <x v="1105"/>
          </reference>
          <reference field="21" count="1">
            <x v="3"/>
          </reference>
          <reference field="31" count="1" selected="0">
            <x v="3"/>
          </reference>
        </references>
      </pivotArea>
    </format>
    <format dxfId="61620">
      <pivotArea dataOnly="0" labelOnly="1" outline="0" fieldPosition="0">
        <references count="12">
          <reference field="0" count="1" selected="0">
            <x v="1421"/>
          </reference>
          <reference field="5" count="1" selected="0">
            <x v="1518"/>
          </reference>
          <reference field="10" count="1" selected="0">
            <x v="141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14"/>
          </reference>
          <reference field="20" count="1" selected="0">
            <x v="2840"/>
          </reference>
          <reference field="21" count="1">
            <x v="3"/>
          </reference>
          <reference field="31" count="1" selected="0">
            <x v="3"/>
          </reference>
        </references>
      </pivotArea>
    </format>
    <format dxfId="61619">
      <pivotArea dataOnly="0" labelOnly="1" outline="0" fieldPosition="0">
        <references count="12">
          <reference field="0" count="1" selected="0">
            <x v="1424"/>
          </reference>
          <reference field="5" count="1" selected="0">
            <x v="1521"/>
          </reference>
          <reference field="10" count="1" selected="0">
            <x v="141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17"/>
          </reference>
          <reference field="20" count="1" selected="0">
            <x v="220"/>
          </reference>
          <reference field="21" count="1">
            <x v="3"/>
          </reference>
          <reference field="31" count="1" selected="0">
            <x v="3"/>
          </reference>
        </references>
      </pivotArea>
    </format>
    <format dxfId="61618">
      <pivotArea dataOnly="0" labelOnly="1" outline="0" fieldPosition="0">
        <references count="12">
          <reference field="0" count="1" selected="0">
            <x v="1425"/>
          </reference>
          <reference field="5" count="1" selected="0">
            <x v="1522"/>
          </reference>
          <reference field="10" count="1" selected="0">
            <x v="141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18"/>
          </reference>
          <reference field="20" count="1" selected="0">
            <x v="2847"/>
          </reference>
          <reference field="21" count="1">
            <x v="3"/>
          </reference>
          <reference field="31" count="1" selected="0">
            <x v="3"/>
          </reference>
        </references>
      </pivotArea>
    </format>
    <format dxfId="61617">
      <pivotArea dataOnly="0" labelOnly="1" outline="0" fieldPosition="0">
        <references count="12">
          <reference field="0" count="1" selected="0">
            <x v="1426"/>
          </reference>
          <reference field="5" count="1" selected="0">
            <x v="1523"/>
          </reference>
          <reference field="10" count="1" selected="0">
            <x v="141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19"/>
          </reference>
          <reference field="20" count="1" selected="0">
            <x v="1398"/>
          </reference>
          <reference field="21" count="1">
            <x v="3"/>
          </reference>
          <reference field="31" count="1" selected="0">
            <x v="3"/>
          </reference>
        </references>
      </pivotArea>
    </format>
    <format dxfId="61616">
      <pivotArea dataOnly="0" labelOnly="1" outline="0" fieldPosition="0">
        <references count="12">
          <reference field="0" count="1" selected="0">
            <x v="1428"/>
          </reference>
          <reference field="5" count="1" selected="0">
            <x v="1525"/>
          </reference>
          <reference field="10" count="1" selected="0">
            <x v="142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521"/>
          </reference>
          <reference field="20" count="1" selected="0">
            <x v="2221"/>
          </reference>
          <reference field="21" count="1">
            <x v="3"/>
          </reference>
          <reference field="31" count="1" selected="0">
            <x v="3"/>
          </reference>
        </references>
      </pivotArea>
    </format>
    <format dxfId="61615">
      <pivotArea dataOnly="0" labelOnly="1" outline="0" fieldPosition="0">
        <references count="12">
          <reference field="0" count="1" selected="0">
            <x v="1433"/>
          </reference>
          <reference field="5" count="1" selected="0">
            <x v="1530"/>
          </reference>
          <reference field="10" count="1" selected="0">
            <x v="142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26"/>
          </reference>
          <reference field="20" count="1" selected="0">
            <x v="2675"/>
          </reference>
          <reference field="21" count="1">
            <x v="3"/>
          </reference>
          <reference field="31" count="1" selected="0">
            <x v="3"/>
          </reference>
        </references>
      </pivotArea>
    </format>
    <format dxfId="61614">
      <pivotArea dataOnly="0" labelOnly="1" outline="0" fieldPosition="0">
        <references count="12">
          <reference field="0" count="1" selected="0">
            <x v="1434"/>
          </reference>
          <reference field="5" count="1" selected="0">
            <x v="1531"/>
          </reference>
          <reference field="10" count="1" selected="0">
            <x v="1426"/>
          </reference>
          <reference field="11" count="1" selected="0">
            <x v="6"/>
          </reference>
          <reference field="13" count="1" selected="0">
            <x v="5"/>
          </reference>
          <reference field="14" count="1" selected="0">
            <x v="4"/>
          </reference>
          <reference field="16" count="1" selected="0">
            <x v="1"/>
          </reference>
          <reference field="17" count="1" selected="0">
            <x v="3"/>
          </reference>
          <reference field="18" count="1" selected="0">
            <x v="1527"/>
          </reference>
          <reference field="20" count="1" selected="0">
            <x v="2677"/>
          </reference>
          <reference field="21" count="1">
            <x v="3"/>
          </reference>
          <reference field="31" count="1" selected="0">
            <x v="3"/>
          </reference>
        </references>
      </pivotArea>
    </format>
    <format dxfId="61613">
      <pivotArea dataOnly="0" labelOnly="1" outline="0" fieldPosition="0">
        <references count="12">
          <reference field="0" count="1" selected="0">
            <x v="1435"/>
          </reference>
          <reference field="5" count="1" selected="0">
            <x v="1532"/>
          </reference>
          <reference field="10" count="1" selected="0">
            <x v="1427"/>
          </reference>
          <reference field="11" count="1" selected="0">
            <x v="6"/>
          </reference>
          <reference field="13" count="1" selected="0">
            <x v="5"/>
          </reference>
          <reference field="14" count="1" selected="0">
            <x v="4"/>
          </reference>
          <reference field="16" count="1" selected="0">
            <x v="1"/>
          </reference>
          <reference field="17" count="1" selected="0">
            <x v="3"/>
          </reference>
          <reference field="18" count="1" selected="0">
            <x v="1528"/>
          </reference>
          <reference field="20" count="1" selected="0">
            <x v="2677"/>
          </reference>
          <reference field="21" count="1">
            <x v="3"/>
          </reference>
          <reference field="31" count="1" selected="0">
            <x v="3"/>
          </reference>
        </references>
      </pivotArea>
    </format>
    <format dxfId="61612">
      <pivotArea dataOnly="0" labelOnly="1" outline="0" fieldPosition="0">
        <references count="12">
          <reference field="0" count="1" selected="0">
            <x v="1436"/>
          </reference>
          <reference field="5" count="1" selected="0">
            <x v="1533"/>
          </reference>
          <reference field="10" count="1" selected="0">
            <x v="142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29"/>
          </reference>
          <reference field="20" count="1" selected="0">
            <x v="2680"/>
          </reference>
          <reference field="21" count="1">
            <x v="3"/>
          </reference>
          <reference field="31" count="1" selected="0">
            <x v="3"/>
          </reference>
        </references>
      </pivotArea>
    </format>
    <format dxfId="61611">
      <pivotArea dataOnly="0" labelOnly="1" outline="0" fieldPosition="0">
        <references count="12">
          <reference field="0" count="1" selected="0">
            <x v="1438"/>
          </reference>
          <reference field="5" count="1" selected="0">
            <x v="1535"/>
          </reference>
          <reference field="10" count="1" selected="0">
            <x v="1430"/>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531"/>
          </reference>
          <reference field="20" count="1" selected="0">
            <x v="558"/>
          </reference>
          <reference field="21" count="1">
            <x v="3"/>
          </reference>
          <reference field="31" count="1" selected="0">
            <x v="3"/>
          </reference>
        </references>
      </pivotArea>
    </format>
    <format dxfId="61610">
      <pivotArea dataOnly="0" labelOnly="1" outline="0" fieldPosition="0">
        <references count="12">
          <reference field="0" count="1" selected="0">
            <x v="1439"/>
          </reference>
          <reference field="5" count="1" selected="0">
            <x v="1537"/>
          </reference>
          <reference field="10" count="1" selected="0">
            <x v="143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33"/>
          </reference>
          <reference field="20" count="1" selected="0">
            <x v="2684"/>
          </reference>
          <reference field="21" count="1">
            <x v="3"/>
          </reference>
          <reference field="31" count="1" selected="0">
            <x v="3"/>
          </reference>
        </references>
      </pivotArea>
    </format>
    <format dxfId="61609">
      <pivotArea dataOnly="0" labelOnly="1" outline="0" fieldPosition="0">
        <references count="12">
          <reference field="0" count="1" selected="0">
            <x v="1440"/>
          </reference>
          <reference field="5" count="1" selected="0">
            <x v="1538"/>
          </reference>
          <reference field="10" count="1" selected="0">
            <x v="143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34"/>
          </reference>
          <reference field="20" count="1" selected="0">
            <x v="684"/>
          </reference>
          <reference field="21" count="1">
            <x v="3"/>
          </reference>
          <reference field="31" count="1" selected="0">
            <x v="3"/>
          </reference>
        </references>
      </pivotArea>
    </format>
    <format dxfId="61608">
      <pivotArea dataOnly="0" labelOnly="1" outline="0" fieldPosition="0">
        <references count="12">
          <reference field="0" count="1" selected="0">
            <x v="1441"/>
          </reference>
          <reference field="5" count="1" selected="0">
            <x v="1539"/>
          </reference>
          <reference field="10" count="1" selected="0">
            <x v="143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35"/>
          </reference>
          <reference field="20" count="1" selected="0">
            <x v="272"/>
          </reference>
          <reference field="21" count="1">
            <x v="3"/>
          </reference>
          <reference field="31" count="1" selected="0">
            <x v="3"/>
          </reference>
        </references>
      </pivotArea>
    </format>
    <format dxfId="61607">
      <pivotArea dataOnly="0" labelOnly="1" outline="0" fieldPosition="0">
        <references count="12">
          <reference field="0" count="1" selected="0">
            <x v="1443"/>
          </reference>
          <reference field="5" count="1" selected="0">
            <x v="1543"/>
          </reference>
          <reference field="10" count="1" selected="0">
            <x v="1435"/>
          </reference>
          <reference field="11" count="1" selected="0">
            <x v="0"/>
          </reference>
          <reference field="13" count="1" selected="0">
            <x v="0"/>
          </reference>
          <reference field="14" count="1" selected="0">
            <x v="4"/>
          </reference>
          <reference field="16" count="1" selected="0">
            <x v="0"/>
          </reference>
          <reference field="17" count="1" selected="0">
            <x v="6"/>
          </reference>
          <reference field="18" count="1" selected="0">
            <x v="1539"/>
          </reference>
          <reference field="20" count="1" selected="0">
            <x v="1565"/>
          </reference>
          <reference field="21" count="1">
            <x v="3"/>
          </reference>
          <reference field="31" count="1" selected="0">
            <x v="3"/>
          </reference>
        </references>
      </pivotArea>
    </format>
    <format dxfId="61606">
      <pivotArea dataOnly="0" labelOnly="1" outline="0" fieldPosition="0">
        <references count="12">
          <reference field="0" count="1" selected="0">
            <x v="1444"/>
          </reference>
          <reference field="5" count="1" selected="0">
            <x v="1544"/>
          </reference>
          <reference field="10" count="1" selected="0">
            <x v="143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40"/>
          </reference>
          <reference field="20" count="1" selected="0">
            <x v="558"/>
          </reference>
          <reference field="21" count="1">
            <x v="3"/>
          </reference>
          <reference field="31" count="1" selected="0">
            <x v="3"/>
          </reference>
        </references>
      </pivotArea>
    </format>
    <format dxfId="61605">
      <pivotArea dataOnly="0" labelOnly="1" outline="0" fieldPosition="0">
        <references count="12">
          <reference field="0" count="1" selected="0">
            <x v="1445"/>
          </reference>
          <reference field="5" count="1" selected="0">
            <x v="1545"/>
          </reference>
          <reference field="10" count="1" selected="0">
            <x v="1437"/>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541"/>
          </reference>
          <reference field="20" count="1" selected="0">
            <x v="2688"/>
          </reference>
          <reference field="21" count="1">
            <x v="3"/>
          </reference>
          <reference field="31" count="1" selected="0">
            <x v="3"/>
          </reference>
        </references>
      </pivotArea>
    </format>
    <format dxfId="61604">
      <pivotArea dataOnly="0" labelOnly="1" outline="0" fieldPosition="0">
        <references count="12">
          <reference field="0" count="1" selected="0">
            <x v="1446"/>
          </reference>
          <reference field="5" count="1" selected="0">
            <x v="1546"/>
          </reference>
          <reference field="10" count="1" selected="0">
            <x v="143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42"/>
          </reference>
          <reference field="20" count="1" selected="0">
            <x v="2689"/>
          </reference>
          <reference field="21" count="1">
            <x v="3"/>
          </reference>
          <reference field="31" count="1" selected="0">
            <x v="3"/>
          </reference>
        </references>
      </pivotArea>
    </format>
    <format dxfId="61603">
      <pivotArea dataOnly="0" labelOnly="1" outline="0" fieldPosition="0">
        <references count="12">
          <reference field="0" count="1" selected="0">
            <x v="1447"/>
          </reference>
          <reference field="5" count="1" selected="0">
            <x v="1547"/>
          </reference>
          <reference field="10" count="1" selected="0">
            <x v="1439"/>
          </reference>
          <reference field="11" count="1" selected="0">
            <x v="6"/>
          </reference>
          <reference field="13" count="1" selected="0">
            <x v="5"/>
          </reference>
          <reference field="14" count="1" selected="0">
            <x v="4"/>
          </reference>
          <reference field="16" count="1" selected="0">
            <x v="1"/>
          </reference>
          <reference field="17" count="1" selected="0">
            <x v="3"/>
          </reference>
          <reference field="18" count="1" selected="0">
            <x v="1543"/>
          </reference>
          <reference field="20" count="1" selected="0">
            <x v="2690"/>
          </reference>
          <reference field="21" count="1">
            <x v="3"/>
          </reference>
          <reference field="31" count="1" selected="0">
            <x v="3"/>
          </reference>
        </references>
      </pivotArea>
    </format>
    <format dxfId="61602">
      <pivotArea dataOnly="0" labelOnly="1" outline="0" fieldPosition="0">
        <references count="12">
          <reference field="0" count="1" selected="0">
            <x v="1448"/>
          </reference>
          <reference field="5" count="1" selected="0">
            <x v="1548"/>
          </reference>
          <reference field="10" count="1" selected="0">
            <x v="1440"/>
          </reference>
          <reference field="11" count="1" selected="0">
            <x v="6"/>
          </reference>
          <reference field="13" count="1" selected="0">
            <x v="5"/>
          </reference>
          <reference field="14" count="1" selected="0">
            <x v="4"/>
          </reference>
          <reference field="16" count="1" selected="0">
            <x v="1"/>
          </reference>
          <reference field="17" count="1" selected="0">
            <x v="3"/>
          </reference>
          <reference field="18" count="1" selected="0">
            <x v="1544"/>
          </reference>
          <reference field="20" count="1" selected="0">
            <x v="2690"/>
          </reference>
          <reference field="21" count="1">
            <x v="3"/>
          </reference>
          <reference field="31" count="1" selected="0">
            <x v="3"/>
          </reference>
        </references>
      </pivotArea>
    </format>
    <format dxfId="61601">
      <pivotArea dataOnly="0" labelOnly="1" outline="0" fieldPosition="0">
        <references count="12">
          <reference field="0" count="1" selected="0">
            <x v="1449"/>
          </reference>
          <reference field="5" count="1" selected="0">
            <x v="1549"/>
          </reference>
          <reference field="10" count="1" selected="0">
            <x v="144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45"/>
          </reference>
          <reference field="20" count="1" selected="0">
            <x v="1456"/>
          </reference>
          <reference field="21" count="1">
            <x v="3"/>
          </reference>
          <reference field="31" count="1" selected="0">
            <x v="3"/>
          </reference>
        </references>
      </pivotArea>
    </format>
    <format dxfId="61600">
      <pivotArea dataOnly="0" labelOnly="1" outline="0" fieldPosition="0">
        <references count="12">
          <reference field="0" count="1" selected="0">
            <x v="1450"/>
          </reference>
          <reference field="5" count="1" selected="0">
            <x v="1551"/>
          </reference>
          <reference field="10" count="1" selected="0">
            <x v="1442"/>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547"/>
          </reference>
          <reference field="20" count="1" selected="0">
            <x v="2694"/>
          </reference>
          <reference field="21" count="1">
            <x v="3"/>
          </reference>
          <reference field="31" count="1" selected="0">
            <x v="3"/>
          </reference>
        </references>
      </pivotArea>
    </format>
    <format dxfId="61599">
      <pivotArea dataOnly="0" labelOnly="1" outline="0" fieldPosition="0">
        <references count="12">
          <reference field="0" count="1" selected="0">
            <x v="1451"/>
          </reference>
          <reference field="5" count="1" selected="0">
            <x v="1552"/>
          </reference>
          <reference field="10" count="1" selected="0">
            <x v="1443"/>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548"/>
          </reference>
          <reference field="20" count="1" selected="0">
            <x v="2695"/>
          </reference>
          <reference field="21" count="1">
            <x v="3"/>
          </reference>
          <reference field="31" count="1" selected="0">
            <x v="3"/>
          </reference>
        </references>
      </pivotArea>
    </format>
    <format dxfId="61598">
      <pivotArea dataOnly="0" labelOnly="1" outline="0" fieldPosition="0">
        <references count="12">
          <reference field="0" count="1" selected="0">
            <x v="1452"/>
          </reference>
          <reference field="5" count="1" selected="0">
            <x v="1553"/>
          </reference>
          <reference field="10" count="1" selected="0">
            <x v="144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49"/>
          </reference>
          <reference field="20" count="1" selected="0">
            <x v="2696"/>
          </reference>
          <reference field="21" count="1">
            <x v="3"/>
          </reference>
          <reference field="31" count="1" selected="0">
            <x v="3"/>
          </reference>
        </references>
      </pivotArea>
    </format>
    <format dxfId="61597">
      <pivotArea dataOnly="0" labelOnly="1" outline="0" fieldPosition="0">
        <references count="12">
          <reference field="0" count="1" selected="0">
            <x v="1453"/>
          </reference>
          <reference field="5" count="1" selected="0">
            <x v="1554"/>
          </reference>
          <reference field="10" count="1" selected="0">
            <x v="1445"/>
          </reference>
          <reference field="11" count="1" selected="0">
            <x v="5"/>
          </reference>
          <reference field="13" count="1" selected="0">
            <x v="4"/>
          </reference>
          <reference field="14" count="1" selected="0">
            <x v="5"/>
          </reference>
          <reference field="16" count="1" selected="0">
            <x v="0"/>
          </reference>
          <reference field="17" count="1" selected="0">
            <x v="6"/>
          </reference>
          <reference field="18" count="1" selected="0">
            <x v="1550"/>
          </reference>
          <reference field="20" count="1" selected="0">
            <x v="1792"/>
          </reference>
          <reference field="21" count="1">
            <x v="3"/>
          </reference>
          <reference field="31" count="1" selected="0">
            <x v="3"/>
          </reference>
        </references>
      </pivotArea>
    </format>
    <format dxfId="61596">
      <pivotArea dataOnly="0" labelOnly="1" outline="0" fieldPosition="0">
        <references count="12">
          <reference field="0" count="1" selected="0">
            <x v="1454"/>
          </reference>
          <reference field="5" count="1" selected="0">
            <x v="1555"/>
          </reference>
          <reference field="10" count="1" selected="0">
            <x v="144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51"/>
          </reference>
          <reference field="20" count="1" selected="0">
            <x v="558"/>
          </reference>
          <reference field="21" count="1">
            <x v="3"/>
          </reference>
          <reference field="31" count="1" selected="0">
            <x v="3"/>
          </reference>
        </references>
      </pivotArea>
    </format>
    <format dxfId="61595">
      <pivotArea dataOnly="0" labelOnly="1" outline="0" fieldPosition="0">
        <references count="12">
          <reference field="0" count="1" selected="0">
            <x v="1455"/>
          </reference>
          <reference field="5" count="1" selected="0">
            <x v="1556"/>
          </reference>
          <reference field="10" count="1" selected="0">
            <x v="1447"/>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552"/>
          </reference>
          <reference field="20" count="1" selected="0">
            <x v="2699"/>
          </reference>
          <reference field="21" count="1">
            <x v="3"/>
          </reference>
          <reference field="31" count="1" selected="0">
            <x v="3"/>
          </reference>
        </references>
      </pivotArea>
    </format>
    <format dxfId="61594">
      <pivotArea dataOnly="0" labelOnly="1" outline="0" fieldPosition="0">
        <references count="12">
          <reference field="0" count="1" selected="0">
            <x v="1456"/>
          </reference>
          <reference field="5" count="1" selected="0">
            <x v="1558"/>
          </reference>
          <reference field="10" count="1" selected="0">
            <x v="1448"/>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554"/>
          </reference>
          <reference field="20" count="1" selected="0">
            <x v="1479"/>
          </reference>
          <reference field="21" count="1">
            <x v="3"/>
          </reference>
          <reference field="31" count="1" selected="0">
            <x v="3"/>
          </reference>
        </references>
      </pivotArea>
    </format>
    <format dxfId="61593">
      <pivotArea dataOnly="0" labelOnly="1" outline="0" fieldPosition="0">
        <references count="12">
          <reference field="0" count="1" selected="0">
            <x v="1457"/>
          </reference>
          <reference field="5" count="1" selected="0">
            <x v="1559"/>
          </reference>
          <reference field="10" count="1" selected="0">
            <x v="1449"/>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555"/>
          </reference>
          <reference field="20" count="1" selected="0">
            <x v="300"/>
          </reference>
          <reference field="21" count="1">
            <x v="3"/>
          </reference>
          <reference field="31" count="1" selected="0">
            <x v="3"/>
          </reference>
        </references>
      </pivotArea>
    </format>
    <format dxfId="61592">
      <pivotArea dataOnly="0" labelOnly="1" outline="0" fieldPosition="0">
        <references count="12">
          <reference field="0" count="1" selected="0">
            <x v="1458"/>
          </reference>
          <reference field="5" count="1" selected="0">
            <x v="1560"/>
          </reference>
          <reference field="10" count="1" selected="0">
            <x v="145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56"/>
          </reference>
          <reference field="20" count="1" selected="0">
            <x v="1232"/>
          </reference>
          <reference field="21" count="1">
            <x v="3"/>
          </reference>
          <reference field="31" count="1" selected="0">
            <x v="3"/>
          </reference>
        </references>
      </pivotArea>
    </format>
    <format dxfId="61591">
      <pivotArea dataOnly="0" labelOnly="1" outline="0" fieldPosition="0">
        <references count="12">
          <reference field="0" count="1" selected="0">
            <x v="1459"/>
          </reference>
          <reference field="5" count="1" selected="0">
            <x v="1561"/>
          </reference>
          <reference field="10" count="1" selected="0">
            <x v="1451"/>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557"/>
          </reference>
          <reference field="20" count="1" selected="0">
            <x v="2703"/>
          </reference>
          <reference field="21" count="1">
            <x v="3"/>
          </reference>
          <reference field="31" count="1" selected="0">
            <x v="3"/>
          </reference>
        </references>
      </pivotArea>
    </format>
    <format dxfId="61590">
      <pivotArea dataOnly="0" labelOnly="1" outline="0" fieldPosition="0">
        <references count="12">
          <reference field="0" count="1" selected="0">
            <x v="1460"/>
          </reference>
          <reference field="5" count="1" selected="0">
            <x v="1564"/>
          </reference>
          <reference field="10" count="1" selected="0">
            <x v="1452"/>
          </reference>
          <reference field="11" count="1" selected="0">
            <x v="5"/>
          </reference>
          <reference field="13" count="1" selected="0">
            <x v="4"/>
          </reference>
          <reference field="14" count="1" selected="0">
            <x v="0"/>
          </reference>
          <reference field="16" count="1" selected="0">
            <x v="1"/>
          </reference>
          <reference field="17" count="1" selected="0">
            <x v="3"/>
          </reference>
          <reference field="18" count="1" selected="0">
            <x v="1560"/>
          </reference>
          <reference field="20" count="1" selected="0">
            <x v="2715"/>
          </reference>
          <reference field="21" count="1">
            <x v="3"/>
          </reference>
          <reference field="31" count="1" selected="0">
            <x v="3"/>
          </reference>
        </references>
      </pivotArea>
    </format>
    <format dxfId="61589">
      <pivotArea dataOnly="0" labelOnly="1" outline="0" fieldPosition="0">
        <references count="12">
          <reference field="0" count="1" selected="0">
            <x v="1461"/>
          </reference>
          <reference field="5" count="1" selected="0">
            <x v="1565"/>
          </reference>
          <reference field="10" count="1" selected="0">
            <x v="145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61"/>
          </reference>
          <reference field="20" count="1" selected="0">
            <x v="2717"/>
          </reference>
          <reference field="21" count="1">
            <x v="3"/>
          </reference>
          <reference field="31" count="1" selected="0">
            <x v="3"/>
          </reference>
        </references>
      </pivotArea>
    </format>
    <format dxfId="61588">
      <pivotArea dataOnly="0" labelOnly="1" outline="0" fieldPosition="0">
        <references count="12">
          <reference field="0" count="1" selected="0">
            <x v="1462"/>
          </reference>
          <reference field="5" count="1" selected="0">
            <x v="1566"/>
          </reference>
          <reference field="10" count="1" selected="0">
            <x v="145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62"/>
          </reference>
          <reference field="20" count="1" selected="0">
            <x v="365"/>
          </reference>
          <reference field="21" count="1">
            <x v="3"/>
          </reference>
          <reference field="31" count="1" selected="0">
            <x v="3"/>
          </reference>
        </references>
      </pivotArea>
    </format>
    <format dxfId="61587">
      <pivotArea dataOnly="0" labelOnly="1" outline="0" fieldPosition="0">
        <references count="12">
          <reference field="0" count="1" selected="0">
            <x v="1463"/>
          </reference>
          <reference field="5" count="1" selected="0">
            <x v="1567"/>
          </reference>
          <reference field="10" count="1" selected="0">
            <x v="145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63"/>
          </reference>
          <reference field="20" count="1" selected="0">
            <x v="365"/>
          </reference>
          <reference field="21" count="1">
            <x v="3"/>
          </reference>
          <reference field="31" count="1" selected="0">
            <x v="3"/>
          </reference>
        </references>
      </pivotArea>
    </format>
    <format dxfId="61586">
      <pivotArea dataOnly="0" labelOnly="1" outline="0" fieldPosition="0">
        <references count="12">
          <reference field="0" count="1" selected="0">
            <x v="1464"/>
          </reference>
          <reference field="5" count="1" selected="0">
            <x v="1568"/>
          </reference>
          <reference field="10" count="1" selected="0">
            <x v="1456"/>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564"/>
          </reference>
          <reference field="20" count="1" selected="0">
            <x v="2246"/>
          </reference>
          <reference field="21" count="1">
            <x v="3"/>
          </reference>
          <reference field="31" count="1" selected="0">
            <x v="3"/>
          </reference>
        </references>
      </pivotArea>
    </format>
    <format dxfId="61585">
      <pivotArea dataOnly="0" labelOnly="1" outline="0" fieldPosition="0">
        <references count="12">
          <reference field="0" count="1" selected="0">
            <x v="1465"/>
          </reference>
          <reference field="5" count="1" selected="0">
            <x v="1569"/>
          </reference>
          <reference field="10" count="1" selected="0">
            <x v="1457"/>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65"/>
          </reference>
          <reference field="20" count="1" selected="0">
            <x v="710"/>
          </reference>
          <reference field="21" count="1">
            <x v="3"/>
          </reference>
          <reference field="31" count="1" selected="0">
            <x v="3"/>
          </reference>
        </references>
      </pivotArea>
    </format>
    <format dxfId="61584">
      <pivotArea dataOnly="0" labelOnly="1" outline="0" fieldPosition="0">
        <references count="12">
          <reference field="0" count="1" selected="0">
            <x v="1468"/>
          </reference>
          <reference field="5" count="1" selected="0">
            <x v="1583"/>
          </reference>
          <reference field="10" count="1" selected="0">
            <x v="225"/>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579"/>
          </reference>
          <reference field="20" count="1" selected="0">
            <x v="1553"/>
          </reference>
          <reference field="21" count="1">
            <x v="3"/>
          </reference>
          <reference field="31" count="1" selected="0">
            <x v="3"/>
          </reference>
        </references>
      </pivotArea>
    </format>
    <format dxfId="61583">
      <pivotArea dataOnly="0" labelOnly="1" outline="0" fieldPosition="0">
        <references count="12">
          <reference field="0" count="1" selected="0">
            <x v="1469"/>
          </reference>
          <reference field="5" count="1" selected="0">
            <x v="1584"/>
          </reference>
          <reference field="10" count="1" selected="0">
            <x v="1460"/>
          </reference>
          <reference field="11" count="1" selected="0">
            <x v="6"/>
          </reference>
          <reference field="13" count="1" selected="0">
            <x v="5"/>
          </reference>
          <reference field="14" count="1" selected="0">
            <x v="5"/>
          </reference>
          <reference field="16" count="1" selected="0">
            <x v="1"/>
          </reference>
          <reference field="17" count="1" selected="0">
            <x v="3"/>
          </reference>
          <reference field="18" count="1" selected="0">
            <x v="1580"/>
          </reference>
          <reference field="20" count="1" selected="0">
            <x v="207"/>
          </reference>
          <reference field="21" count="1">
            <x v="3"/>
          </reference>
          <reference field="31" count="1" selected="0">
            <x v="3"/>
          </reference>
        </references>
      </pivotArea>
    </format>
    <format dxfId="61582">
      <pivotArea dataOnly="0" labelOnly="1" outline="0" fieldPosition="0">
        <references count="12">
          <reference field="0" count="1" selected="0">
            <x v="1470"/>
          </reference>
          <reference field="5" count="1" selected="0">
            <x v="1585"/>
          </reference>
          <reference field="10" count="1" selected="0">
            <x v="1461"/>
          </reference>
          <reference field="11" count="1" selected="0">
            <x v="4"/>
          </reference>
          <reference field="13" count="1" selected="0">
            <x v="3"/>
          </reference>
          <reference field="14" count="1" selected="0">
            <x v="4"/>
          </reference>
          <reference field="16" count="1" selected="0">
            <x v="1"/>
          </reference>
          <reference field="17" count="1" selected="0">
            <x v="3"/>
          </reference>
          <reference field="18" count="1" selected="0">
            <x v="1581"/>
          </reference>
          <reference field="20" count="1" selected="0">
            <x v="250"/>
          </reference>
          <reference field="21" count="1">
            <x v="3"/>
          </reference>
          <reference field="31" count="1" selected="0">
            <x v="3"/>
          </reference>
        </references>
      </pivotArea>
    </format>
    <format dxfId="61581">
      <pivotArea dataOnly="0" labelOnly="1" outline="0" fieldPosition="0">
        <references count="12">
          <reference field="0" count="1" selected="0">
            <x v="1471"/>
          </reference>
          <reference field="5" count="1" selected="0">
            <x v="1586"/>
          </reference>
          <reference field="10" count="1" selected="0">
            <x v="1462"/>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582"/>
          </reference>
          <reference field="20" count="1" selected="0">
            <x v="251"/>
          </reference>
          <reference field="21" count="1">
            <x v="3"/>
          </reference>
          <reference field="31" count="1" selected="0">
            <x v="3"/>
          </reference>
        </references>
      </pivotArea>
    </format>
    <format dxfId="61580">
      <pivotArea dataOnly="0" labelOnly="1" outline="0" fieldPosition="0">
        <references count="12">
          <reference field="0" count="1" selected="0">
            <x v="1472"/>
          </reference>
          <reference field="5" count="1" selected="0">
            <x v="1587"/>
          </reference>
          <reference field="10" count="1" selected="0">
            <x v="1463"/>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583"/>
          </reference>
          <reference field="20" count="1" selected="0">
            <x v="252"/>
          </reference>
          <reference field="21" count="1">
            <x v="3"/>
          </reference>
          <reference field="31" count="1" selected="0">
            <x v="3"/>
          </reference>
        </references>
      </pivotArea>
    </format>
    <format dxfId="61579">
      <pivotArea dataOnly="0" labelOnly="1" outline="0" fieldPosition="0">
        <references count="12">
          <reference field="0" count="1" selected="0">
            <x v="1473"/>
          </reference>
          <reference field="5" count="1" selected="0">
            <x v="1588"/>
          </reference>
          <reference field="10" count="1" selected="0">
            <x v="1464"/>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584"/>
          </reference>
          <reference field="20" count="1" selected="0">
            <x v="1187"/>
          </reference>
          <reference field="21" count="1">
            <x v="3"/>
          </reference>
          <reference field="31" count="1" selected="0">
            <x v="3"/>
          </reference>
        </references>
      </pivotArea>
    </format>
    <format dxfId="61578">
      <pivotArea dataOnly="0" labelOnly="1" outline="0" fieldPosition="0">
        <references count="12">
          <reference field="0" count="1" selected="0">
            <x v="1474"/>
          </reference>
          <reference field="5" count="1" selected="0">
            <x v="1589"/>
          </reference>
          <reference field="10" count="1" selected="0">
            <x v="146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85"/>
          </reference>
          <reference field="20" count="1" selected="0">
            <x v="1456"/>
          </reference>
          <reference field="21" count="1">
            <x v="3"/>
          </reference>
          <reference field="31" count="1" selected="0">
            <x v="3"/>
          </reference>
        </references>
      </pivotArea>
    </format>
    <format dxfId="61577">
      <pivotArea dataOnly="0" labelOnly="1" outline="0" fieldPosition="0">
        <references count="12">
          <reference field="0" count="1" selected="0">
            <x v="1475"/>
          </reference>
          <reference field="5" count="1" selected="0">
            <x v="1590"/>
          </reference>
          <reference field="10" count="1" selected="0">
            <x v="1466"/>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586"/>
          </reference>
          <reference field="20" count="1" selected="0">
            <x v="1155"/>
          </reference>
          <reference field="21" count="1">
            <x v="3"/>
          </reference>
          <reference field="31" count="1" selected="0">
            <x v="3"/>
          </reference>
        </references>
      </pivotArea>
    </format>
    <format dxfId="61576">
      <pivotArea dataOnly="0" labelOnly="1" outline="0" fieldPosition="0">
        <references count="12">
          <reference field="0" count="1" selected="0">
            <x v="1477"/>
          </reference>
          <reference field="5" count="1" selected="0">
            <x v="1592"/>
          </reference>
          <reference field="10" count="1" selected="0">
            <x v="146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88"/>
          </reference>
          <reference field="20" count="1" selected="0">
            <x v="1617"/>
          </reference>
          <reference field="21" count="1">
            <x v="3"/>
          </reference>
          <reference field="31" count="1" selected="0">
            <x v="3"/>
          </reference>
        </references>
      </pivotArea>
    </format>
    <format dxfId="61575">
      <pivotArea dataOnly="0" labelOnly="1" outline="0" fieldPosition="0">
        <references count="12">
          <reference field="0" count="1" selected="0">
            <x v="1478"/>
          </reference>
          <reference field="5" count="1" selected="0">
            <x v="1593"/>
          </reference>
          <reference field="10" count="1" selected="0">
            <x v="1469"/>
          </reference>
          <reference field="11" count="1" selected="0">
            <x v="0"/>
          </reference>
          <reference field="13" count="1" selected="0">
            <x v="0"/>
          </reference>
          <reference field="14" count="1" selected="0">
            <x v="4"/>
          </reference>
          <reference field="16" count="1" selected="0">
            <x v="0"/>
          </reference>
          <reference field="17" count="1" selected="0">
            <x v="6"/>
          </reference>
          <reference field="18" count="1" selected="0">
            <x v="1589"/>
          </reference>
          <reference field="20" count="1" selected="0">
            <x v="2794"/>
          </reference>
          <reference field="21" count="1">
            <x v="3"/>
          </reference>
          <reference field="31" count="1" selected="0">
            <x v="3"/>
          </reference>
        </references>
      </pivotArea>
    </format>
    <format dxfId="61574">
      <pivotArea dataOnly="0" labelOnly="1" outline="0" fieldPosition="0">
        <references count="12">
          <reference field="0" count="1" selected="0">
            <x v="1479"/>
          </reference>
          <reference field="5" count="1" selected="0">
            <x v="1594"/>
          </reference>
          <reference field="10" count="1" selected="0">
            <x v="1470"/>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590"/>
          </reference>
          <reference field="20" count="1" selected="0">
            <x v="281"/>
          </reference>
          <reference field="21" count="1">
            <x v="3"/>
          </reference>
          <reference field="31" count="1" selected="0">
            <x v="3"/>
          </reference>
        </references>
      </pivotArea>
    </format>
    <format dxfId="61573">
      <pivotArea dataOnly="0" labelOnly="1" outline="0" fieldPosition="0">
        <references count="12">
          <reference field="0" count="1" selected="0">
            <x v="1480"/>
          </reference>
          <reference field="5" count="1" selected="0">
            <x v="1595"/>
          </reference>
          <reference field="10" count="1" selected="0">
            <x v="1471"/>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591"/>
          </reference>
          <reference field="20" count="1" selected="0">
            <x v="1780"/>
          </reference>
          <reference field="21" count="1">
            <x v="3"/>
          </reference>
          <reference field="31" count="1" selected="0">
            <x v="3"/>
          </reference>
        </references>
      </pivotArea>
    </format>
    <format dxfId="61572">
      <pivotArea dataOnly="0" labelOnly="1" outline="0" fieldPosition="0">
        <references count="12">
          <reference field="0" count="1" selected="0">
            <x v="1481"/>
          </reference>
          <reference field="5" count="1" selected="0">
            <x v="1596"/>
          </reference>
          <reference field="10" count="1" selected="0">
            <x v="1472"/>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592"/>
          </reference>
          <reference field="20" count="1" selected="0">
            <x v="2797"/>
          </reference>
          <reference field="21" count="1">
            <x v="3"/>
          </reference>
          <reference field="31" count="1" selected="0">
            <x v="3"/>
          </reference>
        </references>
      </pivotArea>
    </format>
    <format dxfId="61571">
      <pivotArea dataOnly="0" labelOnly="1" outline="0" fieldPosition="0">
        <references count="12">
          <reference field="0" count="1" selected="0">
            <x v="1482"/>
          </reference>
          <reference field="5" count="1" selected="0">
            <x v="1597"/>
          </reference>
          <reference field="10" count="1" selected="0">
            <x v="1473"/>
          </reference>
          <reference field="11" count="1" selected="0">
            <x v="1"/>
          </reference>
          <reference field="13" count="1" selected="0">
            <x v="1"/>
          </reference>
          <reference field="14" count="1" selected="0">
            <x v="5"/>
          </reference>
          <reference field="16" count="1" selected="0">
            <x v="0"/>
          </reference>
          <reference field="17" count="1" selected="0">
            <x v="6"/>
          </reference>
          <reference field="18" count="1" selected="0">
            <x v="1593"/>
          </reference>
          <reference field="20" count="1" selected="0">
            <x v="502"/>
          </reference>
          <reference field="21" count="1">
            <x v="3"/>
          </reference>
          <reference field="31" count="1" selected="0">
            <x v="3"/>
          </reference>
        </references>
      </pivotArea>
    </format>
    <format dxfId="61570">
      <pivotArea dataOnly="0" labelOnly="1" outline="0" fieldPosition="0">
        <references count="12">
          <reference field="0" count="1" selected="0">
            <x v="1483"/>
          </reference>
          <reference field="5" count="1" selected="0">
            <x v="1598"/>
          </reference>
          <reference field="10" count="1" selected="0">
            <x v="405"/>
          </reference>
          <reference field="11" count="1" selected="0">
            <x v="5"/>
          </reference>
          <reference field="13" count="1" selected="0">
            <x v="4"/>
          </reference>
          <reference field="14" count="1" selected="0">
            <x v="0"/>
          </reference>
          <reference field="16" count="1" selected="0">
            <x v="1"/>
          </reference>
          <reference field="17" count="1" selected="0">
            <x v="3"/>
          </reference>
          <reference field="18" count="1" selected="0">
            <x v="1594"/>
          </reference>
          <reference field="20" count="1" selected="0">
            <x v="2798"/>
          </reference>
          <reference field="21" count="1">
            <x v="3"/>
          </reference>
          <reference field="31" count="1" selected="0">
            <x v="3"/>
          </reference>
        </references>
      </pivotArea>
    </format>
    <format dxfId="61569">
      <pivotArea dataOnly="0" labelOnly="1" outline="0" fieldPosition="0">
        <references count="12">
          <reference field="0" count="1" selected="0">
            <x v="1484"/>
          </reference>
          <reference field="5" count="1" selected="0">
            <x v="1599"/>
          </reference>
          <reference field="10" count="1" selected="0">
            <x v="1474"/>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595"/>
          </reference>
          <reference field="20" count="1" selected="0">
            <x v="2799"/>
          </reference>
          <reference field="21" count="1">
            <x v="3"/>
          </reference>
          <reference field="31" count="1" selected="0">
            <x v="3"/>
          </reference>
        </references>
      </pivotArea>
    </format>
    <format dxfId="61568">
      <pivotArea dataOnly="0" labelOnly="1" outline="0" fieldPosition="0">
        <references count="12">
          <reference field="0" count="1" selected="0">
            <x v="1485"/>
          </reference>
          <reference field="5" count="1" selected="0">
            <x v="1600"/>
          </reference>
          <reference field="10" count="1" selected="0">
            <x v="1475"/>
          </reference>
          <reference field="11" count="1" selected="0">
            <x v="6"/>
          </reference>
          <reference field="13" count="1" selected="0">
            <x v="5"/>
          </reference>
          <reference field="14" count="1" selected="0">
            <x v="5"/>
          </reference>
          <reference field="16" count="1" selected="0">
            <x v="1"/>
          </reference>
          <reference field="17" count="1" selected="0">
            <x v="3"/>
          </reference>
          <reference field="18" count="1" selected="0">
            <x v="1596"/>
          </reference>
          <reference field="20" count="1" selected="0">
            <x v="2800"/>
          </reference>
          <reference field="21" count="1">
            <x v="3"/>
          </reference>
          <reference field="31" count="1" selected="0">
            <x v="3"/>
          </reference>
        </references>
      </pivotArea>
    </format>
    <format dxfId="61567">
      <pivotArea dataOnly="0" labelOnly="1" outline="0" fieldPosition="0">
        <references count="12">
          <reference field="0" count="1" selected="0">
            <x v="1486"/>
          </reference>
          <reference field="5" count="1" selected="0">
            <x v="1601"/>
          </reference>
          <reference field="10" count="1" selected="0">
            <x v="1476"/>
          </reference>
          <reference field="11" count="1" selected="0">
            <x v="5"/>
          </reference>
          <reference field="13" count="1" selected="0">
            <x v="4"/>
          </reference>
          <reference field="14" count="1" selected="0">
            <x v="3"/>
          </reference>
          <reference field="16" count="1" selected="0">
            <x v="1"/>
          </reference>
          <reference field="17" count="1" selected="0">
            <x v="3"/>
          </reference>
          <reference field="18" count="1" selected="0">
            <x v="1597"/>
          </reference>
          <reference field="20" count="1" selected="0">
            <x v="302"/>
          </reference>
          <reference field="21" count="1">
            <x v="3"/>
          </reference>
          <reference field="31" count="1" selected="0">
            <x v="3"/>
          </reference>
        </references>
      </pivotArea>
    </format>
    <format dxfId="61566">
      <pivotArea dataOnly="0" labelOnly="1" outline="0" fieldPosition="0">
        <references count="12">
          <reference field="0" count="1" selected="0">
            <x v="1487"/>
          </reference>
          <reference field="5" count="1" selected="0">
            <x v="1387"/>
          </reference>
          <reference field="10" count="1" selected="0">
            <x v="1477"/>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598"/>
          </reference>
          <reference field="20" count="1" selected="0">
            <x v="1483"/>
          </reference>
          <reference field="21" count="1">
            <x v="3"/>
          </reference>
          <reference field="31" count="1" selected="0">
            <x v="3"/>
          </reference>
        </references>
      </pivotArea>
    </format>
    <format dxfId="61565">
      <pivotArea dataOnly="0" labelOnly="1" outline="0" fieldPosition="0">
        <references count="12">
          <reference field="0" count="1" selected="0">
            <x v="1488"/>
          </reference>
          <reference field="5" count="1" selected="0">
            <x v="1602"/>
          </reference>
          <reference field="10" count="1" selected="0">
            <x v="147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599"/>
          </reference>
          <reference field="20" count="1" selected="0">
            <x v="1413"/>
          </reference>
          <reference field="21" count="1">
            <x v="3"/>
          </reference>
          <reference field="31" count="1" selected="0">
            <x v="3"/>
          </reference>
        </references>
      </pivotArea>
    </format>
    <format dxfId="61564">
      <pivotArea dataOnly="0" labelOnly="1" outline="0" fieldPosition="0">
        <references count="12">
          <reference field="0" count="1" selected="0">
            <x v="1489"/>
          </reference>
          <reference field="5" count="1" selected="0">
            <x v="1603"/>
          </reference>
          <reference field="10" count="1" selected="0">
            <x v="1479"/>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600"/>
          </reference>
          <reference field="20" count="1" selected="0">
            <x v="2761"/>
          </reference>
          <reference field="21" count="1">
            <x v="3"/>
          </reference>
          <reference field="31" count="1" selected="0">
            <x v="3"/>
          </reference>
        </references>
      </pivotArea>
    </format>
    <format dxfId="61563">
      <pivotArea dataOnly="0" labelOnly="1" outline="0" fieldPosition="0">
        <references count="12">
          <reference field="0" count="1" selected="0">
            <x v="1490"/>
          </reference>
          <reference field="5" count="1" selected="0">
            <x v="1604"/>
          </reference>
          <reference field="10" count="1" selected="0">
            <x v="1480"/>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01"/>
          </reference>
          <reference field="20" count="1" selected="0">
            <x v="891"/>
          </reference>
          <reference field="21" count="1">
            <x v="3"/>
          </reference>
          <reference field="31" count="1" selected="0">
            <x v="3"/>
          </reference>
        </references>
      </pivotArea>
    </format>
    <format dxfId="61562">
      <pivotArea dataOnly="0" labelOnly="1" outline="0" fieldPosition="0">
        <references count="12">
          <reference field="0" count="1" selected="0">
            <x v="1491"/>
          </reference>
          <reference field="5" count="1" selected="0">
            <x v="1605"/>
          </reference>
          <reference field="10" count="1" selected="0">
            <x v="148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02"/>
          </reference>
          <reference field="20" count="1" selected="0">
            <x v="892"/>
          </reference>
          <reference field="21" count="1">
            <x v="3"/>
          </reference>
          <reference field="31" count="1" selected="0">
            <x v="3"/>
          </reference>
        </references>
      </pivotArea>
    </format>
    <format dxfId="61561">
      <pivotArea dataOnly="0" labelOnly="1" outline="0" fieldPosition="0">
        <references count="12">
          <reference field="0" count="1" selected="0">
            <x v="1492"/>
          </reference>
          <reference field="5" count="1" selected="0">
            <x v="1606"/>
          </reference>
          <reference field="10" count="1" selected="0">
            <x v="1482"/>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03"/>
          </reference>
          <reference field="20" count="1" selected="0">
            <x v="895"/>
          </reference>
          <reference field="21" count="1">
            <x v="3"/>
          </reference>
          <reference field="31" count="1" selected="0">
            <x v="3"/>
          </reference>
        </references>
      </pivotArea>
    </format>
    <format dxfId="61560">
      <pivotArea dataOnly="0" labelOnly="1" outline="0" fieldPosition="0">
        <references count="12">
          <reference field="0" count="1" selected="0">
            <x v="1493"/>
          </reference>
          <reference field="5" count="1" selected="0">
            <x v="1607"/>
          </reference>
          <reference field="10" count="1" selected="0">
            <x v="1483"/>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604"/>
          </reference>
          <reference field="20" count="1" selected="0">
            <x v="1276"/>
          </reference>
          <reference field="21" count="1">
            <x v="3"/>
          </reference>
          <reference field="31" count="1" selected="0">
            <x v="3"/>
          </reference>
        </references>
      </pivotArea>
    </format>
    <format dxfId="61559">
      <pivotArea dataOnly="0" labelOnly="1" outline="0" fieldPosition="0">
        <references count="12">
          <reference field="0" count="1" selected="0">
            <x v="1494"/>
          </reference>
          <reference field="5" count="1" selected="0">
            <x v="1608"/>
          </reference>
          <reference field="10" count="1" selected="0">
            <x v="148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05"/>
          </reference>
          <reference field="20" count="1" selected="0">
            <x v="2803"/>
          </reference>
          <reference field="21" count="1">
            <x v="3"/>
          </reference>
          <reference field="31" count="1" selected="0">
            <x v="3"/>
          </reference>
        </references>
      </pivotArea>
    </format>
    <format dxfId="61558">
      <pivotArea dataOnly="0" labelOnly="1" outline="0" fieldPosition="0">
        <references count="12">
          <reference field="0" count="1" selected="0">
            <x v="1495"/>
          </reference>
          <reference field="5" count="1" selected="0">
            <x v="1609"/>
          </reference>
          <reference field="10" count="1" selected="0">
            <x v="1485"/>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06"/>
          </reference>
          <reference field="20" count="1" selected="0">
            <x v="686"/>
          </reference>
          <reference field="21" count="1">
            <x v="3"/>
          </reference>
          <reference field="31" count="1" selected="0">
            <x v="3"/>
          </reference>
        </references>
      </pivotArea>
    </format>
    <format dxfId="61557">
      <pivotArea dataOnly="0" labelOnly="1" outline="0" fieldPosition="0">
        <references count="12">
          <reference field="0" count="1" selected="0">
            <x v="1497"/>
          </reference>
          <reference field="5" count="1" selected="0">
            <x v="1611"/>
          </reference>
          <reference field="10" count="1" selected="0">
            <x v="1487"/>
          </reference>
          <reference field="11" count="1" selected="0">
            <x v="3"/>
          </reference>
          <reference field="13" count="1" selected="0">
            <x v="2"/>
          </reference>
          <reference field="14" count="1" selected="0">
            <x v="0"/>
          </reference>
          <reference field="16" count="1" selected="0">
            <x v="1"/>
          </reference>
          <reference field="17" count="1" selected="0">
            <x v="3"/>
          </reference>
          <reference field="18" count="1" selected="0">
            <x v="1608"/>
          </reference>
          <reference field="20" count="1" selected="0">
            <x v="2805"/>
          </reference>
          <reference field="21" count="1">
            <x v="3"/>
          </reference>
          <reference field="31" count="1" selected="0">
            <x v="3"/>
          </reference>
        </references>
      </pivotArea>
    </format>
    <format dxfId="61556">
      <pivotArea dataOnly="0" labelOnly="1" outline="0" fieldPosition="0">
        <references count="12">
          <reference field="0" count="1" selected="0">
            <x v="1498"/>
          </reference>
          <reference field="5" count="1" selected="0">
            <x v="1612"/>
          </reference>
          <reference field="10" count="1" selected="0">
            <x v="1488"/>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609"/>
          </reference>
          <reference field="20" count="1" selected="0">
            <x v="1729"/>
          </reference>
          <reference field="21" count="1">
            <x v="3"/>
          </reference>
          <reference field="31" count="1" selected="0">
            <x v="3"/>
          </reference>
        </references>
      </pivotArea>
    </format>
    <format dxfId="61555">
      <pivotArea dataOnly="0" labelOnly="1" outline="0" fieldPosition="0">
        <references count="12">
          <reference field="0" count="1" selected="0">
            <x v="1499"/>
          </reference>
          <reference field="5" count="1" selected="0">
            <x v="1613"/>
          </reference>
          <reference field="10" count="1" selected="0">
            <x v="148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10"/>
          </reference>
          <reference field="20" count="1" selected="0">
            <x v="1083"/>
          </reference>
          <reference field="21" count="1">
            <x v="3"/>
          </reference>
          <reference field="31" count="1" selected="0">
            <x v="3"/>
          </reference>
        </references>
      </pivotArea>
    </format>
    <format dxfId="61554">
      <pivotArea dataOnly="0" labelOnly="1" outline="0" fieldPosition="0">
        <references count="12">
          <reference field="0" count="1" selected="0">
            <x v="1500"/>
          </reference>
          <reference field="5" count="1" selected="0">
            <x v="1614"/>
          </reference>
          <reference field="10" count="1" selected="0">
            <x v="1490"/>
          </reference>
          <reference field="11" count="1" selected="0">
            <x v="1"/>
          </reference>
          <reference field="13" count="1" selected="0">
            <x v="1"/>
          </reference>
          <reference field="14" count="1" selected="0">
            <x v="3"/>
          </reference>
          <reference field="16" count="1" selected="0">
            <x v="1"/>
          </reference>
          <reference field="17" count="1" selected="0">
            <x v="3"/>
          </reference>
          <reference field="18" count="1" selected="0">
            <x v="1611"/>
          </reference>
          <reference field="20" count="1" selected="0">
            <x v="916"/>
          </reference>
          <reference field="21" count="1">
            <x v="3"/>
          </reference>
          <reference field="31" count="1" selected="0">
            <x v="3"/>
          </reference>
        </references>
      </pivotArea>
    </format>
    <format dxfId="61553">
      <pivotArea dataOnly="0" labelOnly="1" outline="0" fieldPosition="0">
        <references count="12">
          <reference field="0" count="1" selected="0">
            <x v="1501"/>
          </reference>
          <reference field="5" count="1" selected="0">
            <x v="1615"/>
          </reference>
          <reference field="10" count="1" selected="0">
            <x v="1491"/>
          </reference>
          <reference field="11" count="1" selected="0">
            <x v="1"/>
          </reference>
          <reference field="13" count="1" selected="0">
            <x v="1"/>
          </reference>
          <reference field="14" count="1" selected="0">
            <x v="5"/>
          </reference>
          <reference field="16" count="1" selected="0">
            <x v="1"/>
          </reference>
          <reference field="17" count="1" selected="0">
            <x v="3"/>
          </reference>
          <reference field="18" count="1" selected="0">
            <x v="1612"/>
          </reference>
          <reference field="20" count="1" selected="0">
            <x v="1280"/>
          </reference>
          <reference field="21" count="1">
            <x v="3"/>
          </reference>
          <reference field="31" count="1" selected="0">
            <x v="3"/>
          </reference>
        </references>
      </pivotArea>
    </format>
    <format dxfId="61552">
      <pivotArea dataOnly="0" labelOnly="1" outline="0" fieldPosition="0">
        <references count="12">
          <reference field="0" count="1" selected="0">
            <x v="1502"/>
          </reference>
          <reference field="5" count="1" selected="0">
            <x v="1616"/>
          </reference>
          <reference field="10" count="1" selected="0">
            <x v="149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13"/>
          </reference>
          <reference field="20" count="1" selected="0">
            <x v="2811"/>
          </reference>
          <reference field="21" count="1">
            <x v="3"/>
          </reference>
          <reference field="31" count="1" selected="0">
            <x v="3"/>
          </reference>
        </references>
      </pivotArea>
    </format>
    <format dxfId="61551">
      <pivotArea dataOnly="0" labelOnly="1" outline="0" fieldPosition="0">
        <references count="12">
          <reference field="0" count="1" selected="0">
            <x v="1503"/>
          </reference>
          <reference field="5" count="1" selected="0">
            <x v="1617"/>
          </reference>
          <reference field="10" count="1" selected="0">
            <x v="149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14"/>
          </reference>
          <reference field="20" count="1" selected="0">
            <x v="323"/>
          </reference>
          <reference field="21" count="1">
            <x v="3"/>
          </reference>
          <reference field="31" count="1" selected="0">
            <x v="3"/>
          </reference>
        </references>
      </pivotArea>
    </format>
    <format dxfId="61550">
      <pivotArea dataOnly="0" labelOnly="1" outline="0" fieldPosition="0">
        <references count="12">
          <reference field="0" count="1" selected="0">
            <x v="1504"/>
          </reference>
          <reference field="5" count="1" selected="0">
            <x v="1618"/>
          </reference>
          <reference field="10" count="1" selected="0">
            <x v="1494"/>
          </reference>
          <reference field="11" count="1" selected="0">
            <x v="0"/>
          </reference>
          <reference field="13" count="1" selected="0">
            <x v="0"/>
          </reference>
          <reference field="14" count="1" selected="0">
            <x v="4"/>
          </reference>
          <reference field="16" count="1" selected="0">
            <x v="0"/>
          </reference>
          <reference field="17" count="1" selected="0">
            <x v="6"/>
          </reference>
          <reference field="18" count="1" selected="0">
            <x v="1615"/>
          </reference>
          <reference field="20" count="1" selected="0">
            <x v="2813"/>
          </reference>
          <reference field="21" count="1">
            <x v="3"/>
          </reference>
          <reference field="31" count="1" selected="0">
            <x v="3"/>
          </reference>
        </references>
      </pivotArea>
    </format>
    <format dxfId="61549">
      <pivotArea dataOnly="0" labelOnly="1" outline="0" fieldPosition="0">
        <references count="12">
          <reference field="0" count="1" selected="0">
            <x v="1505"/>
          </reference>
          <reference field="5" count="1" selected="0">
            <x v="1619"/>
          </reference>
          <reference field="10" count="1" selected="0">
            <x v="149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16"/>
          </reference>
          <reference field="20" count="1" selected="0">
            <x v="1699"/>
          </reference>
          <reference field="21" count="1">
            <x v="3"/>
          </reference>
          <reference field="31" count="1" selected="0">
            <x v="3"/>
          </reference>
        </references>
      </pivotArea>
    </format>
    <format dxfId="61548">
      <pivotArea dataOnly="0" labelOnly="1" outline="0" fieldPosition="0">
        <references count="12">
          <reference field="0" count="1" selected="0">
            <x v="1506"/>
          </reference>
          <reference field="5" count="1" selected="0">
            <x v="1620"/>
          </reference>
          <reference field="10" count="1" selected="0">
            <x v="1496"/>
          </reference>
          <reference field="11" count="1" selected="0">
            <x v="3"/>
          </reference>
          <reference field="13" count="1" selected="0">
            <x v="2"/>
          </reference>
          <reference field="14" count="1" selected="0">
            <x v="5"/>
          </reference>
          <reference field="16" count="1" selected="0">
            <x v="1"/>
          </reference>
          <reference field="17" count="1" selected="0">
            <x v="3"/>
          </reference>
          <reference field="18" count="1" selected="0">
            <x v="1617"/>
          </reference>
          <reference field="20" count="1" selected="0">
            <x v="2815"/>
          </reference>
          <reference field="21" count="1">
            <x v="3"/>
          </reference>
          <reference field="31" count="1" selected="0">
            <x v="3"/>
          </reference>
        </references>
      </pivotArea>
    </format>
    <format dxfId="61547">
      <pivotArea dataOnly="0" labelOnly="1" outline="0" fieldPosition="0">
        <references count="12">
          <reference field="0" count="1" selected="0">
            <x v="1507"/>
          </reference>
          <reference field="5" count="1" selected="0">
            <x v="1621"/>
          </reference>
          <reference field="10" count="1" selected="0">
            <x v="1497"/>
          </reference>
          <reference field="11" count="1" selected="0">
            <x v="0"/>
          </reference>
          <reference field="13" count="1" selected="0">
            <x v="0"/>
          </reference>
          <reference field="14" count="1" selected="0">
            <x v="4"/>
          </reference>
          <reference field="16" count="1" selected="0">
            <x v="1"/>
          </reference>
          <reference field="17" count="1" selected="0">
            <x v="3"/>
          </reference>
          <reference field="18" count="1" selected="0">
            <x v="1618"/>
          </reference>
          <reference field="20" count="1" selected="0">
            <x v="565"/>
          </reference>
          <reference field="21" count="1">
            <x v="3"/>
          </reference>
          <reference field="31" count="1" selected="0">
            <x v="3"/>
          </reference>
        </references>
      </pivotArea>
    </format>
    <format dxfId="61546">
      <pivotArea dataOnly="0" labelOnly="1" outline="0" fieldPosition="0">
        <references count="12">
          <reference field="0" count="1" selected="0">
            <x v="1508"/>
          </reference>
          <reference field="5" count="1" selected="0">
            <x v="1622"/>
          </reference>
          <reference field="10" count="1" selected="0">
            <x v="1498"/>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619"/>
          </reference>
          <reference field="20" count="1" selected="0">
            <x v="1530"/>
          </reference>
          <reference field="21" count="1">
            <x v="3"/>
          </reference>
          <reference field="31" count="1" selected="0">
            <x v="3"/>
          </reference>
        </references>
      </pivotArea>
    </format>
    <format dxfId="61545">
      <pivotArea dataOnly="0" labelOnly="1" outline="0" fieldPosition="0">
        <references count="12">
          <reference field="0" count="1" selected="0">
            <x v="1509"/>
          </reference>
          <reference field="5" count="1" selected="0">
            <x v="1623"/>
          </reference>
          <reference field="10" count="1" selected="0">
            <x v="1499"/>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20"/>
          </reference>
          <reference field="20" count="1" selected="0">
            <x v="2817"/>
          </reference>
          <reference field="21" count="1">
            <x v="3"/>
          </reference>
          <reference field="31" count="1" selected="0">
            <x v="3"/>
          </reference>
        </references>
      </pivotArea>
    </format>
    <format dxfId="61544">
      <pivotArea dataOnly="0" labelOnly="1" outline="0" fieldPosition="0">
        <references count="12">
          <reference field="0" count="1" selected="0">
            <x v="1510"/>
          </reference>
          <reference field="5" count="1" selected="0">
            <x v="1624"/>
          </reference>
          <reference field="10" count="1" selected="0">
            <x v="1500"/>
          </reference>
          <reference field="11" count="1" selected="0">
            <x v="0"/>
          </reference>
          <reference field="13" count="1" selected="0">
            <x v="0"/>
          </reference>
          <reference field="14" count="1" selected="0">
            <x v="4"/>
          </reference>
          <reference field="16" count="1" selected="0">
            <x v="0"/>
          </reference>
          <reference field="17" count="1" selected="0">
            <x v="6"/>
          </reference>
          <reference field="18" count="1" selected="0">
            <x v="1621"/>
          </reference>
          <reference field="20" count="1" selected="0">
            <x v="2818"/>
          </reference>
          <reference field="21" count="1">
            <x v="3"/>
          </reference>
          <reference field="31" count="1" selected="0">
            <x v="3"/>
          </reference>
        </references>
      </pivotArea>
    </format>
    <format dxfId="61543">
      <pivotArea dataOnly="0" labelOnly="1" outline="0" fieldPosition="0">
        <references count="12">
          <reference field="0" count="1" selected="0">
            <x v="1511"/>
          </reference>
          <reference field="5" count="1" selected="0">
            <x v="1625"/>
          </reference>
          <reference field="10" count="1" selected="0">
            <x v="150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22"/>
          </reference>
          <reference field="20" count="1" selected="0">
            <x v="1250"/>
          </reference>
          <reference field="21" count="1">
            <x v="3"/>
          </reference>
          <reference field="31" count="1" selected="0">
            <x v="3"/>
          </reference>
        </references>
      </pivotArea>
    </format>
    <format dxfId="61542">
      <pivotArea dataOnly="0" labelOnly="1" outline="0" fieldPosition="0">
        <references count="12">
          <reference field="0" count="1" selected="0">
            <x v="1512"/>
          </reference>
          <reference field="5" count="1" selected="0">
            <x v="1626"/>
          </reference>
          <reference field="10" count="1" selected="0">
            <x v="150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23"/>
          </reference>
          <reference field="20" count="1" selected="0">
            <x v="1886"/>
          </reference>
          <reference field="21" count="1">
            <x v="3"/>
          </reference>
          <reference field="31" count="1" selected="0">
            <x v="3"/>
          </reference>
        </references>
      </pivotArea>
    </format>
    <format dxfId="61541">
      <pivotArea dataOnly="0" labelOnly="1" outline="0" fieldPosition="0">
        <references count="12">
          <reference field="0" count="1" selected="0">
            <x v="1513"/>
          </reference>
          <reference field="5" count="1" selected="0">
            <x v="1627"/>
          </reference>
          <reference field="10" count="1" selected="0">
            <x v="1503"/>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24"/>
          </reference>
          <reference field="20" count="1" selected="0">
            <x v="2820"/>
          </reference>
          <reference field="21" count="1">
            <x v="3"/>
          </reference>
          <reference field="31" count="1" selected="0">
            <x v="3"/>
          </reference>
        </references>
      </pivotArea>
    </format>
    <format dxfId="61540">
      <pivotArea dataOnly="0" labelOnly="1" outline="0" fieldPosition="0">
        <references count="12">
          <reference field="0" count="1" selected="0">
            <x v="1514"/>
          </reference>
          <reference field="5" count="1" selected="0">
            <x v="1628"/>
          </reference>
          <reference field="10" count="1" selected="0">
            <x v="1504"/>
          </reference>
          <reference field="11" count="1" selected="0">
            <x v="5"/>
          </reference>
          <reference field="13" count="1" selected="0">
            <x v="4"/>
          </reference>
          <reference field="14" count="1" selected="0">
            <x v="4"/>
          </reference>
          <reference field="16" count="1" selected="0">
            <x v="0"/>
          </reference>
          <reference field="17" count="1" selected="0">
            <x v="6"/>
          </reference>
          <reference field="18" count="1" selected="0">
            <x v="1625"/>
          </reference>
          <reference field="20" count="1" selected="0">
            <x v="2822"/>
          </reference>
          <reference field="21" count="1">
            <x v="3"/>
          </reference>
          <reference field="31" count="1" selected="0">
            <x v="3"/>
          </reference>
        </references>
      </pivotArea>
    </format>
    <format dxfId="61539">
      <pivotArea dataOnly="0" labelOnly="1" outline="0" fieldPosition="0">
        <references count="12">
          <reference field="0" count="1" selected="0">
            <x v="1515"/>
          </reference>
          <reference field="5" count="1" selected="0">
            <x v="1629"/>
          </reference>
          <reference field="10" count="1" selected="0">
            <x v="150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26"/>
          </reference>
          <reference field="20" count="1" selected="0">
            <x v="607"/>
          </reference>
          <reference field="21" count="1">
            <x v="3"/>
          </reference>
          <reference field="31" count="1" selected="0">
            <x v="3"/>
          </reference>
        </references>
      </pivotArea>
    </format>
    <format dxfId="61538">
      <pivotArea dataOnly="0" labelOnly="1" outline="0" fieldPosition="0">
        <references count="12">
          <reference field="0" count="1" selected="0">
            <x v="1516"/>
          </reference>
          <reference field="5" count="1" selected="0">
            <x v="1630"/>
          </reference>
          <reference field="10" count="1" selected="0">
            <x v="150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27"/>
          </reference>
          <reference field="20" count="1" selected="0">
            <x v="2342"/>
          </reference>
          <reference field="21" count="1">
            <x v="3"/>
          </reference>
          <reference field="31" count="1" selected="0">
            <x v="3"/>
          </reference>
        </references>
      </pivotArea>
    </format>
    <format dxfId="61537">
      <pivotArea dataOnly="0" labelOnly="1" outline="0" fieldPosition="0">
        <references count="12">
          <reference field="0" count="1" selected="0">
            <x v="1517"/>
          </reference>
          <reference field="5" count="1" selected="0">
            <x v="1631"/>
          </reference>
          <reference field="10" count="1" selected="0">
            <x v="1507"/>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28"/>
          </reference>
          <reference field="20" count="1" selected="0">
            <x v="2823"/>
          </reference>
          <reference field="21" count="1">
            <x v="3"/>
          </reference>
          <reference field="31" count="1" selected="0">
            <x v="3"/>
          </reference>
        </references>
      </pivotArea>
    </format>
    <format dxfId="61536">
      <pivotArea dataOnly="0" labelOnly="1" outline="0" fieldPosition="0">
        <references count="12">
          <reference field="0" count="1" selected="0">
            <x v="1518"/>
          </reference>
          <reference field="5" count="1" selected="0">
            <x v="1632"/>
          </reference>
          <reference field="10" count="1" selected="0">
            <x v="1508"/>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29"/>
          </reference>
          <reference field="20" count="1" selected="0">
            <x v="353"/>
          </reference>
          <reference field="21" count="1">
            <x v="3"/>
          </reference>
          <reference field="31" count="1" selected="0">
            <x v="3"/>
          </reference>
        </references>
      </pivotArea>
    </format>
    <format dxfId="61535">
      <pivotArea dataOnly="0" labelOnly="1" outline="0" fieldPosition="0">
        <references count="12">
          <reference field="0" count="1" selected="0">
            <x v="1519"/>
          </reference>
          <reference field="5" count="1" selected="0">
            <x v="1633"/>
          </reference>
          <reference field="10" count="1" selected="0">
            <x v="1509"/>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30"/>
          </reference>
          <reference field="20" count="1" selected="0">
            <x v="1761"/>
          </reference>
          <reference field="21" count="1">
            <x v="3"/>
          </reference>
          <reference field="31" count="1" selected="0">
            <x v="3"/>
          </reference>
        </references>
      </pivotArea>
    </format>
    <format dxfId="61534">
      <pivotArea dataOnly="0" labelOnly="1" outline="0" fieldPosition="0">
        <references count="12">
          <reference field="0" count="1" selected="0">
            <x v="1520"/>
          </reference>
          <reference field="5" count="1" selected="0">
            <x v="1634"/>
          </reference>
          <reference field="10" count="1" selected="0">
            <x v="1510"/>
          </reference>
          <reference field="11" count="1" selected="0">
            <x v="3"/>
          </reference>
          <reference field="13" count="1" selected="0">
            <x v="2"/>
          </reference>
          <reference field="14" count="1" selected="0">
            <x v="0"/>
          </reference>
          <reference field="16" count="1" selected="0">
            <x v="1"/>
          </reference>
          <reference field="17" count="1" selected="0">
            <x v="3"/>
          </reference>
          <reference field="18" count="1" selected="0">
            <x v="1631"/>
          </reference>
          <reference field="20" count="1" selected="0">
            <x v="876"/>
          </reference>
          <reference field="21" count="1">
            <x v="3"/>
          </reference>
          <reference field="31" count="1" selected="0">
            <x v="3"/>
          </reference>
        </references>
      </pivotArea>
    </format>
    <format dxfId="61533">
      <pivotArea dataOnly="0" labelOnly="1" outline="0" fieldPosition="0">
        <references count="12">
          <reference field="0" count="1" selected="0">
            <x v="1521"/>
          </reference>
          <reference field="5" count="1" selected="0">
            <x v="1635"/>
          </reference>
          <reference field="10" count="1" selected="0">
            <x v="1511"/>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32"/>
          </reference>
          <reference field="20" count="1" selected="0">
            <x v="973"/>
          </reference>
          <reference field="21" count="1">
            <x v="3"/>
          </reference>
          <reference field="31" count="1" selected="0">
            <x v="3"/>
          </reference>
        </references>
      </pivotArea>
    </format>
    <format dxfId="61532">
      <pivotArea dataOnly="0" labelOnly="1" outline="0" fieldPosition="0">
        <references count="12">
          <reference field="0" count="1" selected="0">
            <x v="1522"/>
          </reference>
          <reference field="5" count="1" selected="0">
            <x v="1636"/>
          </reference>
          <reference field="10" count="1" selected="0">
            <x v="151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33"/>
          </reference>
          <reference field="20" count="1" selected="0">
            <x v="2825"/>
          </reference>
          <reference field="21" count="1">
            <x v="3"/>
          </reference>
          <reference field="31" count="1" selected="0">
            <x v="3"/>
          </reference>
        </references>
      </pivotArea>
    </format>
    <format dxfId="61531">
      <pivotArea dataOnly="0" labelOnly="1" outline="0" fieldPosition="0">
        <references count="12">
          <reference field="0" count="1" selected="0">
            <x v="1523"/>
          </reference>
          <reference field="5" count="1" selected="0">
            <x v="1637"/>
          </reference>
          <reference field="10" count="1" selected="0">
            <x v="151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34"/>
          </reference>
          <reference field="20" count="1" selected="0">
            <x v="2361"/>
          </reference>
          <reference field="21" count="1">
            <x v="3"/>
          </reference>
          <reference field="31" count="1" selected="0">
            <x v="3"/>
          </reference>
        </references>
      </pivotArea>
    </format>
    <format dxfId="61530">
      <pivotArea dataOnly="0" labelOnly="1" outline="0" fieldPosition="0">
        <references count="12">
          <reference field="0" count="1" selected="0">
            <x v="1524"/>
          </reference>
          <reference field="5" count="1" selected="0">
            <x v="1638"/>
          </reference>
          <reference field="10" count="1" selected="0">
            <x v="151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35"/>
          </reference>
          <reference field="20" count="1" selected="0">
            <x v="357"/>
          </reference>
          <reference field="21" count="1">
            <x v="3"/>
          </reference>
          <reference field="31" count="1" selected="0">
            <x v="3"/>
          </reference>
        </references>
      </pivotArea>
    </format>
    <format dxfId="61529">
      <pivotArea dataOnly="0" labelOnly="1" outline="0" fieldPosition="0">
        <references count="12">
          <reference field="0" count="1" selected="0">
            <x v="1525"/>
          </reference>
          <reference field="5" count="1" selected="0">
            <x v="1639"/>
          </reference>
          <reference field="10" count="1" selected="0">
            <x v="1515"/>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36"/>
          </reference>
          <reference field="20" count="1" selected="0">
            <x v="2828"/>
          </reference>
          <reference field="21" count="1">
            <x v="3"/>
          </reference>
          <reference field="31" count="1" selected="0">
            <x v="3"/>
          </reference>
        </references>
      </pivotArea>
    </format>
    <format dxfId="61528">
      <pivotArea dataOnly="0" labelOnly="1" outline="0" fieldPosition="0">
        <references count="12">
          <reference field="0" count="1" selected="0">
            <x v="1526"/>
          </reference>
          <reference field="5" count="1" selected="0">
            <x v="1640"/>
          </reference>
          <reference field="10" count="1" selected="0">
            <x v="1516"/>
          </reference>
          <reference field="11" count="1" selected="0">
            <x v="4"/>
          </reference>
          <reference field="13" count="1" selected="0">
            <x v="3"/>
          </reference>
          <reference field="14" count="1" selected="0">
            <x v="4"/>
          </reference>
          <reference field="16" count="1" selected="0">
            <x v="1"/>
          </reference>
          <reference field="17" count="1" selected="0">
            <x v="3"/>
          </reference>
          <reference field="18" count="1" selected="0">
            <x v="1637"/>
          </reference>
          <reference field="20" count="1" selected="0">
            <x v="2831"/>
          </reference>
          <reference field="21" count="1">
            <x v="3"/>
          </reference>
          <reference field="31" count="1" selected="0">
            <x v="3"/>
          </reference>
        </references>
      </pivotArea>
    </format>
    <format dxfId="61527">
      <pivotArea dataOnly="0" labelOnly="1" outline="0" fieldPosition="0">
        <references count="12">
          <reference field="0" count="1" selected="0">
            <x v="1527"/>
          </reference>
          <reference field="5" count="1" selected="0">
            <x v="1641"/>
          </reference>
          <reference field="10" count="1" selected="0">
            <x v="1517"/>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638"/>
          </reference>
          <reference field="20" count="1" selected="0">
            <x v="2833"/>
          </reference>
          <reference field="21" count="1">
            <x v="3"/>
          </reference>
          <reference field="31" count="1" selected="0">
            <x v="3"/>
          </reference>
        </references>
      </pivotArea>
    </format>
    <format dxfId="61526">
      <pivotArea dataOnly="0" labelOnly="1" outline="0" fieldPosition="0">
        <references count="12">
          <reference field="0" count="1" selected="0">
            <x v="1529"/>
          </reference>
          <reference field="5" count="1" selected="0">
            <x v="1643"/>
          </reference>
          <reference field="10" count="1" selected="0">
            <x v="1519"/>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640"/>
          </reference>
          <reference field="20" count="1" selected="0">
            <x v="2837"/>
          </reference>
          <reference field="21" count="1">
            <x v="3"/>
          </reference>
          <reference field="31" count="1" selected="0">
            <x v="3"/>
          </reference>
        </references>
      </pivotArea>
    </format>
    <format dxfId="61525">
      <pivotArea dataOnly="0" labelOnly="1" outline="0" fieldPosition="0">
        <references count="12">
          <reference field="0" count="1" selected="0">
            <x v="1530"/>
          </reference>
          <reference field="5" count="1" selected="0">
            <x v="1644"/>
          </reference>
          <reference field="10" count="1" selected="0">
            <x v="1520"/>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41"/>
          </reference>
          <reference field="20" count="1" selected="0">
            <x v="1992"/>
          </reference>
          <reference field="21" count="1">
            <x v="3"/>
          </reference>
          <reference field="31" count="1" selected="0">
            <x v="3"/>
          </reference>
        </references>
      </pivotArea>
    </format>
    <format dxfId="61524">
      <pivotArea dataOnly="0" labelOnly="1" outline="0" fieldPosition="0">
        <references count="12">
          <reference field="0" count="1" selected="0">
            <x v="1531"/>
          </reference>
          <reference field="5" count="1" selected="0">
            <x v="1645"/>
          </reference>
          <reference field="10" count="1" selected="0">
            <x v="1521"/>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42"/>
          </reference>
          <reference field="20" count="1" selected="0">
            <x v="851"/>
          </reference>
          <reference field="21" count="1">
            <x v="3"/>
          </reference>
          <reference field="31" count="1" selected="0">
            <x v="3"/>
          </reference>
        </references>
      </pivotArea>
    </format>
    <format dxfId="61523">
      <pivotArea dataOnly="0" labelOnly="1" outline="0" fieldPosition="0">
        <references count="12">
          <reference field="0" count="1" selected="0">
            <x v="1532"/>
          </reference>
          <reference field="5" count="1" selected="0">
            <x v="1646"/>
          </reference>
          <reference field="10" count="1" selected="0">
            <x v="1522"/>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43"/>
          </reference>
          <reference field="20" count="1" selected="0">
            <x v="1003"/>
          </reference>
          <reference field="21" count="1">
            <x v="3"/>
          </reference>
          <reference field="31" count="1" selected="0">
            <x v="3"/>
          </reference>
        </references>
      </pivotArea>
    </format>
    <format dxfId="61522">
      <pivotArea dataOnly="0" labelOnly="1" outline="0" fieldPosition="0">
        <references count="12">
          <reference field="0" count="1" selected="0">
            <x v="1533"/>
          </reference>
          <reference field="5" count="1" selected="0">
            <x v="1647"/>
          </reference>
          <reference field="10" count="1" selected="0">
            <x v="1523"/>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44"/>
          </reference>
          <reference field="20" count="1" selected="0">
            <x v="2838"/>
          </reference>
          <reference field="21" count="1">
            <x v="3"/>
          </reference>
          <reference field="31" count="1" selected="0">
            <x v="3"/>
          </reference>
        </references>
      </pivotArea>
    </format>
    <format dxfId="61521">
      <pivotArea dataOnly="0" labelOnly="1" outline="0" fieldPosition="0">
        <references count="12">
          <reference field="0" count="1" selected="0">
            <x v="1534"/>
          </reference>
          <reference field="5" count="1" selected="0">
            <x v="1648"/>
          </reference>
          <reference field="10" count="1" selected="0">
            <x v="152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45"/>
          </reference>
          <reference field="20" count="1" selected="0">
            <x v="672"/>
          </reference>
          <reference field="21" count="1">
            <x v="3"/>
          </reference>
          <reference field="31" count="1" selected="0">
            <x v="3"/>
          </reference>
        </references>
      </pivotArea>
    </format>
    <format dxfId="61520">
      <pivotArea dataOnly="0" labelOnly="1" outline="0" fieldPosition="0">
        <references count="12">
          <reference field="0" count="1" selected="0">
            <x v="1535"/>
          </reference>
          <reference field="5" count="1" selected="0">
            <x v="1648"/>
          </reference>
          <reference field="10" count="1" selected="0">
            <x v="152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45"/>
          </reference>
          <reference field="20" count="1" selected="0">
            <x v="672"/>
          </reference>
          <reference field="21" count="1">
            <x v="3"/>
          </reference>
          <reference field="31" count="1" selected="0">
            <x v="3"/>
          </reference>
        </references>
      </pivotArea>
    </format>
    <format dxfId="61519">
      <pivotArea dataOnly="0" labelOnly="1" outline="0" fieldPosition="0">
        <references count="12">
          <reference field="0" count="1" selected="0">
            <x v="1536"/>
          </reference>
          <reference field="5" count="1" selected="0">
            <x v="1649"/>
          </reference>
          <reference field="10" count="1" selected="0">
            <x v="1526"/>
          </reference>
          <reference field="11" count="1" selected="0">
            <x v="5"/>
          </reference>
          <reference field="13" count="1" selected="0">
            <x v="4"/>
          </reference>
          <reference field="14" count="1" selected="0">
            <x v="3"/>
          </reference>
          <reference field="16" count="1" selected="0">
            <x v="1"/>
          </reference>
          <reference field="17" count="1" selected="0">
            <x v="3"/>
          </reference>
          <reference field="18" count="1" selected="0">
            <x v="1646"/>
          </reference>
          <reference field="20" count="1" selected="0">
            <x v="672"/>
          </reference>
          <reference field="21" count="1">
            <x v="3"/>
          </reference>
          <reference field="31" count="1" selected="0">
            <x v="3"/>
          </reference>
        </references>
      </pivotArea>
    </format>
    <format dxfId="61518">
      <pivotArea dataOnly="0" labelOnly="1" outline="0" fieldPosition="0">
        <references count="12">
          <reference field="0" count="1" selected="0">
            <x v="1537"/>
          </reference>
          <reference field="5" count="1" selected="0">
            <x v="1650"/>
          </reference>
          <reference field="10" count="1" selected="0">
            <x v="1527"/>
          </reference>
          <reference field="11" count="1" selected="0">
            <x v="5"/>
          </reference>
          <reference field="13" count="1" selected="0">
            <x v="4"/>
          </reference>
          <reference field="14" count="1" selected="0">
            <x v="3"/>
          </reference>
          <reference field="16" count="1" selected="0">
            <x v="1"/>
          </reference>
          <reference field="17" count="1" selected="0">
            <x v="3"/>
          </reference>
          <reference field="18" count="1" selected="0">
            <x v="1647"/>
          </reference>
          <reference field="20" count="1" selected="0">
            <x v="672"/>
          </reference>
          <reference field="21" count="1">
            <x v="3"/>
          </reference>
          <reference field="31" count="1" selected="0">
            <x v="3"/>
          </reference>
        </references>
      </pivotArea>
    </format>
    <format dxfId="61517">
      <pivotArea dataOnly="0" labelOnly="1" outline="0" fieldPosition="0">
        <references count="12">
          <reference field="0" count="1" selected="0">
            <x v="1538"/>
          </reference>
          <reference field="5" count="1" selected="0">
            <x v="1651"/>
          </reference>
          <reference field="10" count="1" selected="0">
            <x v="1528"/>
          </reference>
          <reference field="11" count="1" selected="0">
            <x v="5"/>
          </reference>
          <reference field="13" count="1" selected="0">
            <x v="4"/>
          </reference>
          <reference field="14" count="1" selected="0">
            <x v="3"/>
          </reference>
          <reference field="16" count="1" selected="0">
            <x v="1"/>
          </reference>
          <reference field="17" count="1" selected="0">
            <x v="3"/>
          </reference>
          <reference field="18" count="1" selected="0">
            <x v="1648"/>
          </reference>
          <reference field="20" count="1" selected="0">
            <x v="375"/>
          </reference>
          <reference field="21" count="1">
            <x v="3"/>
          </reference>
          <reference field="31" count="1" selected="0">
            <x v="3"/>
          </reference>
        </references>
      </pivotArea>
    </format>
    <format dxfId="61516">
      <pivotArea dataOnly="0" labelOnly="1" outline="0" fieldPosition="0">
        <references count="12">
          <reference field="0" count="1" selected="0">
            <x v="1539"/>
          </reference>
          <reference field="5" count="1" selected="0">
            <x v="1652"/>
          </reference>
          <reference field="10" count="1" selected="0">
            <x v="1529"/>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49"/>
          </reference>
          <reference field="20" count="1" selected="0">
            <x v="378"/>
          </reference>
          <reference field="21" count="1">
            <x v="3"/>
          </reference>
          <reference field="31" count="1" selected="0">
            <x v="3"/>
          </reference>
        </references>
      </pivotArea>
    </format>
    <format dxfId="61515">
      <pivotArea dataOnly="0" labelOnly="1" outline="0" fieldPosition="0">
        <references count="12">
          <reference field="0" count="1" selected="0">
            <x v="1540"/>
          </reference>
          <reference field="5" count="1" selected="0">
            <x v="1653"/>
          </reference>
          <reference field="10" count="1" selected="0">
            <x v="1530"/>
          </reference>
          <reference field="11" count="1" selected="0">
            <x v="6"/>
          </reference>
          <reference field="13" count="1" selected="0">
            <x v="5"/>
          </reference>
          <reference field="14" count="1" selected="0">
            <x v="5"/>
          </reference>
          <reference field="16" count="1" selected="0">
            <x v="1"/>
          </reference>
          <reference field="17" count="1" selected="0">
            <x v="3"/>
          </reference>
          <reference field="18" count="1" selected="0">
            <x v="1650"/>
          </reference>
          <reference field="20" count="1" selected="0">
            <x v="1010"/>
          </reference>
          <reference field="21" count="1">
            <x v="3"/>
          </reference>
          <reference field="31" count="1" selected="0">
            <x v="3"/>
          </reference>
        </references>
      </pivotArea>
    </format>
    <format dxfId="61514">
      <pivotArea dataOnly="0" labelOnly="1" outline="0" fieldPosition="0">
        <references count="12">
          <reference field="0" count="1" selected="0">
            <x v="1541"/>
          </reference>
          <reference field="5" count="1" selected="0">
            <x v="1654"/>
          </reference>
          <reference field="10" count="1" selected="0">
            <x v="1531"/>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51"/>
          </reference>
          <reference field="20" count="1" selected="0">
            <x v="2843"/>
          </reference>
          <reference field="21" count="1">
            <x v="3"/>
          </reference>
          <reference field="31" count="1" selected="0">
            <x v="3"/>
          </reference>
        </references>
      </pivotArea>
    </format>
    <format dxfId="61513">
      <pivotArea dataOnly="0" labelOnly="1" outline="0" fieldPosition="0">
        <references count="12">
          <reference field="0" count="1" selected="0">
            <x v="1543"/>
          </reference>
          <reference field="5" count="1" selected="0">
            <x v="1656"/>
          </reference>
          <reference field="10" count="1" selected="0">
            <x v="1533"/>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653"/>
          </reference>
          <reference field="20" count="1" selected="0">
            <x v="2844"/>
          </reference>
          <reference field="21" count="1">
            <x v="3"/>
          </reference>
          <reference field="31" count="1" selected="0">
            <x v="3"/>
          </reference>
        </references>
      </pivotArea>
    </format>
    <format dxfId="61512">
      <pivotArea dataOnly="0" labelOnly="1" outline="0" fieldPosition="0">
        <references count="12">
          <reference field="0" count="1" selected="0">
            <x v="1544"/>
          </reference>
          <reference field="5" count="1" selected="0">
            <x v="1656"/>
          </reference>
          <reference field="10" count="1" selected="0">
            <x v="1534"/>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653"/>
          </reference>
          <reference field="20" count="1" selected="0">
            <x v="2844"/>
          </reference>
          <reference field="21" count="1">
            <x v="3"/>
          </reference>
          <reference field="31" count="1" selected="0">
            <x v="3"/>
          </reference>
        </references>
      </pivotArea>
    </format>
    <format dxfId="61511">
      <pivotArea dataOnly="0" labelOnly="1" outline="0" fieldPosition="0">
        <references count="12">
          <reference field="0" count="1" selected="0">
            <x v="1545"/>
          </reference>
          <reference field="5" count="1" selected="0">
            <x v="1657"/>
          </reference>
          <reference field="10" count="1" selected="0">
            <x v="1535"/>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654"/>
          </reference>
          <reference field="20" count="1" selected="0">
            <x v="2844"/>
          </reference>
          <reference field="21" count="1">
            <x v="3"/>
          </reference>
          <reference field="31" count="1" selected="0">
            <x v="3"/>
          </reference>
        </references>
      </pivotArea>
    </format>
    <format dxfId="61510">
      <pivotArea dataOnly="0" labelOnly="1" outline="0" fieldPosition="0">
        <references count="12">
          <reference field="0" count="1" selected="0">
            <x v="1546"/>
          </reference>
          <reference field="5" count="1" selected="0">
            <x v="1658"/>
          </reference>
          <reference field="10" count="1" selected="0">
            <x v="1536"/>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655"/>
          </reference>
          <reference field="20" count="1" selected="0">
            <x v="2844"/>
          </reference>
          <reference field="21" count="1">
            <x v="3"/>
          </reference>
          <reference field="31" count="1" selected="0">
            <x v="3"/>
          </reference>
        </references>
      </pivotArea>
    </format>
    <format dxfId="61509">
      <pivotArea dataOnly="0" labelOnly="1" outline="0" fieldPosition="0">
        <references count="12">
          <reference field="0" count="1" selected="0">
            <x v="1547"/>
          </reference>
          <reference field="5" count="1" selected="0">
            <x v="1659"/>
          </reference>
          <reference field="10" count="1" selected="0">
            <x v="1537"/>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656"/>
          </reference>
          <reference field="20" count="1" selected="0">
            <x v="2844"/>
          </reference>
          <reference field="21" count="1">
            <x v="3"/>
          </reference>
          <reference field="31" count="1" selected="0">
            <x v="3"/>
          </reference>
        </references>
      </pivotArea>
    </format>
    <format dxfId="61508">
      <pivotArea dataOnly="0" labelOnly="1" outline="0" fieldPosition="0">
        <references count="12">
          <reference field="0" count="1" selected="0">
            <x v="1548"/>
          </reference>
          <reference field="5" count="1" selected="0">
            <x v="1660"/>
          </reference>
          <reference field="10" count="1" selected="0">
            <x v="1538"/>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657"/>
          </reference>
          <reference field="20" count="1" selected="0">
            <x v="1564"/>
          </reference>
          <reference field="21" count="1">
            <x v="3"/>
          </reference>
          <reference field="31" count="1" selected="0">
            <x v="3"/>
          </reference>
        </references>
      </pivotArea>
    </format>
    <format dxfId="61507">
      <pivotArea dataOnly="0" labelOnly="1" outline="0" fieldPosition="0">
        <references count="12">
          <reference field="0" count="1" selected="0">
            <x v="1549"/>
          </reference>
          <reference field="5" count="1" selected="0">
            <x v="1661"/>
          </reference>
          <reference field="10" count="1" selected="0">
            <x v="1539"/>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658"/>
          </reference>
          <reference field="20" count="1" selected="0">
            <x v="1564"/>
          </reference>
          <reference field="21" count="1">
            <x v="3"/>
          </reference>
          <reference field="31" count="1" selected="0">
            <x v="3"/>
          </reference>
        </references>
      </pivotArea>
    </format>
    <format dxfId="61506">
      <pivotArea dataOnly="0" labelOnly="1" outline="0" fieldPosition="0">
        <references count="12">
          <reference field="0" count="1" selected="0">
            <x v="1550"/>
          </reference>
          <reference field="5" count="1" selected="0">
            <x v="1661"/>
          </reference>
          <reference field="10" count="1" selected="0">
            <x v="1540"/>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658"/>
          </reference>
          <reference field="20" count="1" selected="0">
            <x v="1564"/>
          </reference>
          <reference field="21" count="1">
            <x v="3"/>
          </reference>
          <reference field="31" count="1" selected="0">
            <x v="3"/>
          </reference>
        </references>
      </pivotArea>
    </format>
    <format dxfId="61505">
      <pivotArea dataOnly="0" labelOnly="1" outline="0" fieldPosition="0">
        <references count="12">
          <reference field="0" count="1" selected="0">
            <x v="1551"/>
          </reference>
          <reference field="5" count="1" selected="0">
            <x v="1662"/>
          </reference>
          <reference field="10" count="1" selected="0">
            <x v="1541"/>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659"/>
          </reference>
          <reference field="20" count="1" selected="0">
            <x v="1564"/>
          </reference>
          <reference field="21" count="1">
            <x v="3"/>
          </reference>
          <reference field="31" count="1" selected="0">
            <x v="3"/>
          </reference>
        </references>
      </pivotArea>
    </format>
    <format dxfId="61504">
      <pivotArea dataOnly="0" labelOnly="1" outline="0" fieldPosition="0">
        <references count="12">
          <reference field="0" count="1" selected="0">
            <x v="1552"/>
          </reference>
          <reference field="5" count="1" selected="0">
            <x v="1663"/>
          </reference>
          <reference field="10" count="1" selected="0">
            <x v="1542"/>
          </reference>
          <reference field="11" count="1" selected="0">
            <x v="1"/>
          </reference>
          <reference field="13" count="1" selected="0">
            <x v="1"/>
          </reference>
          <reference field="14" count="1" selected="0">
            <x v="5"/>
          </reference>
          <reference field="16" count="1" selected="0">
            <x v="1"/>
          </reference>
          <reference field="17" count="1" selected="0">
            <x v="3"/>
          </reference>
          <reference field="18" count="1" selected="0">
            <x v="1660"/>
          </reference>
          <reference field="20" count="1" selected="0">
            <x v="2846"/>
          </reference>
          <reference field="21" count="1">
            <x v="3"/>
          </reference>
          <reference field="31" count="1" selected="0">
            <x v="3"/>
          </reference>
        </references>
      </pivotArea>
    </format>
    <format dxfId="61503">
      <pivotArea dataOnly="0" labelOnly="1" outline="0" fieldPosition="0">
        <references count="12">
          <reference field="0" count="1" selected="0">
            <x v="1553"/>
          </reference>
          <reference field="5" count="1" selected="0">
            <x v="1664"/>
          </reference>
          <reference field="10" count="1" selected="0">
            <x v="1543"/>
          </reference>
          <reference field="11" count="1" selected="0">
            <x v="1"/>
          </reference>
          <reference field="13" count="1" selected="0">
            <x v="1"/>
          </reference>
          <reference field="14" count="1" selected="0">
            <x v="4"/>
          </reference>
          <reference field="16" count="1" selected="0">
            <x v="1"/>
          </reference>
          <reference field="17" count="1" selected="0">
            <x v="3"/>
          </reference>
          <reference field="18" count="1" selected="0">
            <x v="1661"/>
          </reference>
          <reference field="20" count="1" selected="0">
            <x v="2846"/>
          </reference>
          <reference field="21" count="1">
            <x v="3"/>
          </reference>
          <reference field="31" count="1" selected="0">
            <x v="3"/>
          </reference>
        </references>
      </pivotArea>
    </format>
    <format dxfId="61502">
      <pivotArea dataOnly="0" labelOnly="1" outline="0" fieldPosition="0">
        <references count="12">
          <reference field="0" count="1" selected="0">
            <x v="1554"/>
          </reference>
          <reference field="5" count="1" selected="0">
            <x v="1665"/>
          </reference>
          <reference field="10" count="1" selected="0">
            <x v="1544"/>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62"/>
          </reference>
          <reference field="20" count="1" selected="0">
            <x v="640"/>
          </reference>
          <reference field="21" count="1">
            <x v="3"/>
          </reference>
          <reference field="31" count="1" selected="0">
            <x v="3"/>
          </reference>
        </references>
      </pivotArea>
    </format>
    <format dxfId="61501">
      <pivotArea dataOnly="0" labelOnly="1" outline="0" fieldPosition="0">
        <references count="12">
          <reference field="0" count="1" selected="0">
            <x v="1555"/>
          </reference>
          <reference field="5" count="1" selected="0">
            <x v="1666"/>
          </reference>
          <reference field="10" count="1" selected="0">
            <x v="1545"/>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63"/>
          </reference>
          <reference field="20" count="1" selected="0">
            <x v="404"/>
          </reference>
          <reference field="21" count="1">
            <x v="3"/>
          </reference>
          <reference field="31" count="1" selected="0">
            <x v="3"/>
          </reference>
        </references>
      </pivotArea>
    </format>
    <format dxfId="61500">
      <pivotArea dataOnly="0" labelOnly="1" outline="0" fieldPosition="0">
        <references count="12">
          <reference field="0" count="1" selected="0">
            <x v="1556"/>
          </reference>
          <reference field="5" count="1" selected="0">
            <x v="1667"/>
          </reference>
          <reference field="10" count="1" selected="0">
            <x v="1546"/>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64"/>
          </reference>
          <reference field="20" count="1" selected="0">
            <x v="2849"/>
          </reference>
          <reference field="21" count="1">
            <x v="3"/>
          </reference>
          <reference field="31" count="1" selected="0">
            <x v="3"/>
          </reference>
        </references>
      </pivotArea>
    </format>
    <format dxfId="61499">
      <pivotArea dataOnly="0" labelOnly="1" outline="0" fieldPosition="0">
        <references count="12">
          <reference field="0" count="1" selected="0">
            <x v="1557"/>
          </reference>
          <reference field="5" count="1" selected="0">
            <x v="1668"/>
          </reference>
          <reference field="10" count="1" selected="0">
            <x v="1547"/>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65"/>
          </reference>
          <reference field="20" count="1" selected="0">
            <x v="2850"/>
          </reference>
          <reference field="21" count="1">
            <x v="3"/>
          </reference>
          <reference field="31" count="1" selected="0">
            <x v="3"/>
          </reference>
        </references>
      </pivotArea>
    </format>
    <format dxfId="61498">
      <pivotArea dataOnly="0" labelOnly="1" outline="0" fieldPosition="0">
        <references count="12">
          <reference field="0" count="1" selected="0">
            <x v="1558"/>
          </reference>
          <reference field="5" count="1" selected="0">
            <x v="1670"/>
          </reference>
          <reference field="10" count="1" selected="0">
            <x v="1549"/>
          </reference>
          <reference field="11" count="1" selected="0">
            <x v="5"/>
          </reference>
          <reference field="13" count="1" selected="0">
            <x v="4"/>
          </reference>
          <reference field="14" count="1" selected="0">
            <x v="6"/>
          </reference>
          <reference field="16" count="1" selected="0">
            <x v="0"/>
          </reference>
          <reference field="17" count="1" selected="0">
            <x v="8"/>
          </reference>
          <reference field="18" count="1" selected="0">
            <x v="1667"/>
          </reference>
          <reference field="20" count="1" selected="0">
            <x v="2816"/>
          </reference>
          <reference field="21" count="1">
            <x v="3"/>
          </reference>
          <reference field="31" count="1" selected="0">
            <x v="3"/>
          </reference>
        </references>
      </pivotArea>
    </format>
    <format dxfId="61497">
      <pivotArea dataOnly="0" labelOnly="1" outline="0" fieldPosition="0">
        <references count="12">
          <reference field="0" count="1" selected="0">
            <x v="1559"/>
          </reference>
          <reference field="5" count="1" selected="0">
            <x v="1671"/>
          </reference>
          <reference field="10" count="1" selected="0">
            <x v="1550"/>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668"/>
          </reference>
          <reference field="20" count="1" selected="0">
            <x v="2827"/>
          </reference>
          <reference field="21" count="1">
            <x v="3"/>
          </reference>
          <reference field="31" count="1" selected="0">
            <x v="3"/>
          </reference>
        </references>
      </pivotArea>
    </format>
    <format dxfId="61496">
      <pivotArea dataOnly="0" labelOnly="1" outline="0" fieldPosition="0">
        <references count="12">
          <reference field="0" count="1" selected="0">
            <x v="1560"/>
          </reference>
          <reference field="5" count="1" selected="0">
            <x v="1672"/>
          </reference>
          <reference field="10" count="1" selected="0">
            <x v="1551"/>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669"/>
          </reference>
          <reference field="20" count="1" selected="0">
            <x v="2830"/>
          </reference>
          <reference field="21" count="1">
            <x v="3"/>
          </reference>
          <reference field="31" count="1" selected="0">
            <x v="3"/>
          </reference>
        </references>
      </pivotArea>
    </format>
    <format dxfId="61495">
      <pivotArea dataOnly="0" labelOnly="1" outline="0" fieldPosition="0">
        <references count="12">
          <reference field="0" count="1" selected="0">
            <x v="1561"/>
          </reference>
          <reference field="5" count="1" selected="0">
            <x v="1673"/>
          </reference>
          <reference field="10" count="1" selected="0">
            <x v="1552"/>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670"/>
          </reference>
          <reference field="20" count="1" selected="0">
            <x v="1691"/>
          </reference>
          <reference field="21" count="1">
            <x v="3"/>
          </reference>
          <reference field="31" count="1" selected="0">
            <x v="3"/>
          </reference>
        </references>
      </pivotArea>
    </format>
    <format dxfId="61494">
      <pivotArea dataOnly="0" labelOnly="1" outline="0" fieldPosition="0">
        <references count="12">
          <reference field="0" count="1" selected="0">
            <x v="1562"/>
          </reference>
          <reference field="5" count="1" selected="0">
            <x v="1674"/>
          </reference>
          <reference field="10" count="1" selected="0">
            <x v="1553"/>
          </reference>
          <reference field="11" count="1" selected="0">
            <x v="5"/>
          </reference>
          <reference field="13" count="1" selected="0">
            <x v="4"/>
          </reference>
          <reference field="14" count="1" selected="0">
            <x v="6"/>
          </reference>
          <reference field="16" count="1" selected="0">
            <x v="1"/>
          </reference>
          <reference field="17" count="1" selected="0">
            <x v="5"/>
          </reference>
          <reference field="18" count="1" selected="0">
            <x v="1671"/>
          </reference>
          <reference field="20" count="1" selected="0">
            <x v="2842"/>
          </reference>
          <reference field="21" count="1">
            <x v="3"/>
          </reference>
          <reference field="31" count="1" selected="0">
            <x v="3"/>
          </reference>
        </references>
      </pivotArea>
    </format>
    <format dxfId="61493">
      <pivotArea dataOnly="0" labelOnly="1" outline="0" fieldPosition="0">
        <references count="12">
          <reference field="0" count="1" selected="0">
            <x v="1563"/>
          </reference>
          <reference field="5" count="1" selected="0">
            <x v="1675"/>
          </reference>
          <reference field="10" count="1" selected="0">
            <x v="1554"/>
          </reference>
          <reference field="11" count="1" selected="0">
            <x v="3"/>
          </reference>
          <reference field="13" count="1" selected="0">
            <x v="2"/>
          </reference>
          <reference field="14" count="1" selected="0">
            <x v="6"/>
          </reference>
          <reference field="16" count="1" selected="0">
            <x v="1"/>
          </reference>
          <reference field="17" count="1" selected="0">
            <x v="5"/>
          </reference>
          <reference field="18" count="1" selected="0">
            <x v="1672"/>
          </reference>
          <reference field="20" count="1" selected="0">
            <x v="2848"/>
          </reference>
          <reference field="21" count="1">
            <x v="3"/>
          </reference>
          <reference field="31" count="1" selected="0">
            <x v="3"/>
          </reference>
        </references>
      </pivotArea>
    </format>
    <format dxfId="61492">
      <pivotArea dataOnly="0" labelOnly="1" outline="0" fieldPosition="0">
        <references count="12">
          <reference field="0" count="1" selected="0">
            <x v="1564"/>
          </reference>
          <reference field="5" count="1" selected="0">
            <x v="1676"/>
          </reference>
          <reference field="10" count="1" selected="0">
            <x v="1555"/>
          </reference>
          <reference field="11" count="1" selected="0">
            <x v="5"/>
          </reference>
          <reference field="13" count="1" selected="0">
            <x v="4"/>
          </reference>
          <reference field="14" count="1" selected="0">
            <x v="4"/>
          </reference>
          <reference field="16" count="1" selected="0">
            <x v="1"/>
          </reference>
          <reference field="17" count="1" selected="0">
            <x v="3"/>
          </reference>
          <reference field="18" count="1" selected="0">
            <x v="1673"/>
          </reference>
          <reference field="20" count="1" selected="0">
            <x v="2865"/>
          </reference>
          <reference field="21" count="1">
            <x v="3"/>
          </reference>
          <reference field="31" count="1" selected="0">
            <x v="3"/>
          </reference>
        </references>
      </pivotArea>
    </format>
    <format dxfId="61491">
      <pivotArea dataOnly="0" labelOnly="1" outline="0" fieldPosition="0">
        <references count="12">
          <reference field="0" count="1" selected="0">
            <x v="1565"/>
          </reference>
          <reference field="5" count="1" selected="0">
            <x v="1677"/>
          </reference>
          <reference field="10" count="1" selected="0">
            <x v="1556"/>
          </reference>
          <reference field="11" count="1" selected="0">
            <x v="3"/>
          </reference>
          <reference field="13" count="1" selected="0">
            <x v="2"/>
          </reference>
          <reference field="14" count="1" selected="0">
            <x v="4"/>
          </reference>
          <reference field="16" count="1" selected="0">
            <x v="1"/>
          </reference>
          <reference field="17" count="1" selected="0">
            <x v="3"/>
          </reference>
          <reference field="18" count="1" selected="0">
            <x v="1674"/>
          </reference>
          <reference field="20" count="1" selected="0">
            <x v="2866"/>
          </reference>
          <reference field="21" count="1">
            <x v="3"/>
          </reference>
          <reference field="31" count="1" selected="0">
            <x v="3"/>
          </reference>
        </references>
      </pivotArea>
    </format>
    <format dxfId="61490">
      <pivotArea dataOnly="0" labelOnly="1" outline="0" fieldPosition="0">
        <references count="12">
          <reference field="0" count="1" selected="0">
            <x v="1566"/>
          </reference>
          <reference field="5" count="1" selected="0">
            <x v="1678"/>
          </reference>
          <reference field="10" count="1" selected="0">
            <x v="1557"/>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675"/>
          </reference>
          <reference field="20" count="1" selected="0">
            <x v="2867"/>
          </reference>
          <reference field="21" count="1">
            <x v="3"/>
          </reference>
          <reference field="31" count="1" selected="0">
            <x v="3"/>
          </reference>
        </references>
      </pivotArea>
    </format>
    <format dxfId="61489">
      <pivotArea dataOnly="0" labelOnly="1" outline="0" fieldPosition="0">
        <references count="12">
          <reference field="0" count="1" selected="0">
            <x v="1567"/>
          </reference>
          <reference field="5" count="1" selected="0">
            <x v="1679"/>
          </reference>
          <reference field="10" count="1" selected="0">
            <x v="1558"/>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676"/>
          </reference>
          <reference field="20" count="1" selected="0">
            <x v="2872"/>
          </reference>
          <reference field="21" count="1">
            <x v="3"/>
          </reference>
          <reference field="31" count="1" selected="0">
            <x v="3"/>
          </reference>
        </references>
      </pivotArea>
    </format>
    <format dxfId="61488">
      <pivotArea dataOnly="0" labelOnly="1" outline="0" fieldPosition="0">
        <references count="12">
          <reference field="0" count="1" selected="0">
            <x v="1568"/>
          </reference>
          <reference field="5" count="1" selected="0">
            <x v="1680"/>
          </reference>
          <reference field="10" count="1" selected="0">
            <x v="1559"/>
          </reference>
          <reference field="11" count="1" selected="0">
            <x v="5"/>
          </reference>
          <reference field="13" count="1" selected="0">
            <x v="4"/>
          </reference>
          <reference field="14" count="1" selected="0">
            <x v="5"/>
          </reference>
          <reference field="16" count="1" selected="0">
            <x v="0"/>
          </reference>
          <reference field="17" count="1" selected="0">
            <x v="6"/>
          </reference>
          <reference field="18" count="1" selected="0">
            <x v="1677"/>
          </reference>
          <reference field="20" count="1" selected="0">
            <x v="2873"/>
          </reference>
          <reference field="21" count="1">
            <x v="3"/>
          </reference>
          <reference field="31" count="1" selected="0">
            <x v="3"/>
          </reference>
        </references>
      </pivotArea>
    </format>
    <format dxfId="61487">
      <pivotArea dataOnly="0" labelOnly="1" outline="0" fieldPosition="0">
        <references count="12">
          <reference field="0" count="1" selected="0">
            <x v="1569"/>
          </reference>
          <reference field="5" count="1" selected="0">
            <x v="1681"/>
          </reference>
          <reference field="10" count="1" selected="0">
            <x v="1560"/>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678"/>
          </reference>
          <reference field="20" count="1" selected="0">
            <x v="2874"/>
          </reference>
          <reference field="21" count="1">
            <x v="3"/>
          </reference>
          <reference field="31" count="1" selected="0">
            <x v="3"/>
          </reference>
        </references>
      </pivotArea>
    </format>
    <format dxfId="61486">
      <pivotArea dataOnly="0" labelOnly="1" outline="0" fieldPosition="0">
        <references count="12">
          <reference field="0" count="1" selected="0">
            <x v="1570"/>
          </reference>
          <reference field="5" count="1" selected="0">
            <x v="1682"/>
          </reference>
          <reference field="10" count="1" selected="0">
            <x v="1561"/>
          </reference>
          <reference field="11" count="1" selected="0">
            <x v="9"/>
          </reference>
          <reference field="13" count="1" selected="0">
            <x v="4"/>
          </reference>
          <reference field="14" count="1" selected="0">
            <x v="5"/>
          </reference>
          <reference field="16" count="1" selected="0">
            <x v="0"/>
          </reference>
          <reference field="17" count="1" selected="0">
            <x v="6"/>
          </reference>
          <reference field="18" count="1" selected="0">
            <x v="1679"/>
          </reference>
          <reference field="20" count="1" selected="0">
            <x v="2875"/>
          </reference>
          <reference field="21" count="1">
            <x v="3"/>
          </reference>
          <reference field="31" count="1" selected="0">
            <x v="3"/>
          </reference>
        </references>
      </pivotArea>
    </format>
    <format dxfId="61485">
      <pivotArea dataOnly="0" labelOnly="1" outline="0" fieldPosition="0">
        <references count="12">
          <reference field="0" count="1" selected="0">
            <x v="1571"/>
          </reference>
          <reference field="5" count="1" selected="0">
            <x v="1683"/>
          </reference>
          <reference field="10" count="1" selected="0">
            <x v="1562"/>
          </reference>
          <reference field="11" count="1" selected="0">
            <x v="10"/>
          </reference>
          <reference field="13" count="1" selected="0">
            <x v="4"/>
          </reference>
          <reference field="14" count="1" selected="0">
            <x v="5"/>
          </reference>
          <reference field="16" count="1" selected="0">
            <x v="0"/>
          </reference>
          <reference field="17" count="1" selected="0">
            <x v="6"/>
          </reference>
          <reference field="18" count="1" selected="0">
            <x v="1680"/>
          </reference>
          <reference field="20" count="1" selected="0">
            <x v="2876"/>
          </reference>
          <reference field="21" count="1">
            <x v="3"/>
          </reference>
          <reference field="31" count="1" selected="0">
            <x v="3"/>
          </reference>
        </references>
      </pivotArea>
    </format>
    <format dxfId="61484">
      <pivotArea dataOnly="0" labelOnly="1" outline="0" fieldPosition="0">
        <references count="12">
          <reference field="0" count="1" selected="0">
            <x v="1572"/>
          </reference>
          <reference field="5" count="1" selected="0">
            <x v="1684"/>
          </reference>
          <reference field="10" count="1" selected="0">
            <x v="1563"/>
          </reference>
          <reference field="11" count="1" selected="0">
            <x v="9"/>
          </reference>
          <reference field="13" count="1" selected="0">
            <x v="4"/>
          </reference>
          <reference field="14" count="1" selected="0">
            <x v="5"/>
          </reference>
          <reference field="16" count="1" selected="0">
            <x v="1"/>
          </reference>
          <reference field="17" count="1" selected="0">
            <x v="3"/>
          </reference>
          <reference field="18" count="1" selected="0">
            <x v="1681"/>
          </reference>
          <reference field="20" count="1" selected="0">
            <x v="1099"/>
          </reference>
          <reference field="21" count="1">
            <x v="3"/>
          </reference>
          <reference field="31" count="1" selected="0">
            <x v="3"/>
          </reference>
        </references>
      </pivotArea>
    </format>
    <format dxfId="61483">
      <pivotArea dataOnly="0" labelOnly="1" outline="0" fieldPosition="0">
        <references count="12">
          <reference field="0" count="1" selected="0">
            <x v="1573"/>
          </reference>
          <reference field="5" count="1" selected="0">
            <x v="1685"/>
          </reference>
          <reference field="10" count="1" selected="0">
            <x v="156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682"/>
          </reference>
          <reference field="20" count="1" selected="0">
            <x v="1784"/>
          </reference>
          <reference field="21" count="1">
            <x v="3"/>
          </reference>
          <reference field="31" count="1" selected="0">
            <x v="3"/>
          </reference>
        </references>
      </pivotArea>
    </format>
    <format dxfId="61482">
      <pivotArea dataOnly="0" labelOnly="1" outline="0" fieldPosition="0">
        <references count="12">
          <reference field="0" count="1" selected="0">
            <x v="1574"/>
          </reference>
          <reference field="5" count="1" selected="0">
            <x v="1686"/>
          </reference>
          <reference field="10" count="1" selected="0">
            <x v="156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683"/>
          </reference>
          <reference field="20" count="1" selected="0">
            <x v="2678"/>
          </reference>
          <reference field="21" count="1">
            <x v="3"/>
          </reference>
          <reference field="31" count="1" selected="0">
            <x v="3"/>
          </reference>
        </references>
      </pivotArea>
    </format>
    <format dxfId="61481">
      <pivotArea dataOnly="0" labelOnly="1" outline="0" fieldPosition="0">
        <references count="12">
          <reference field="0" count="1" selected="0">
            <x v="1575"/>
          </reference>
          <reference field="5" count="1" selected="0">
            <x v="1687"/>
          </reference>
          <reference field="10" count="1" selected="0">
            <x v="1566"/>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684"/>
          </reference>
          <reference field="20" count="1" selected="0">
            <x v="2679"/>
          </reference>
          <reference field="21" count="1">
            <x v="3"/>
          </reference>
          <reference field="31" count="1" selected="0">
            <x v="3"/>
          </reference>
        </references>
      </pivotArea>
    </format>
    <format dxfId="61480">
      <pivotArea dataOnly="0" labelOnly="1" outline="0" fieldPosition="0">
        <references count="12">
          <reference field="0" count="1" selected="0">
            <x v="1576"/>
          </reference>
          <reference field="5" count="1" selected="0">
            <x v="1688"/>
          </reference>
          <reference field="10" count="1" selected="0">
            <x v="156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685"/>
          </reference>
          <reference field="20" count="1" selected="0">
            <x v="1784"/>
          </reference>
          <reference field="21" count="1">
            <x v="3"/>
          </reference>
          <reference field="31" count="1" selected="0">
            <x v="3"/>
          </reference>
        </references>
      </pivotArea>
    </format>
    <format dxfId="61479">
      <pivotArea dataOnly="0" labelOnly="1" outline="0" fieldPosition="0">
        <references count="12">
          <reference field="0" count="1" selected="0">
            <x v="1577"/>
          </reference>
          <reference field="5" count="1" selected="0">
            <x v="1689"/>
          </reference>
          <reference field="10" count="1" selected="0">
            <x v="156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686"/>
          </reference>
          <reference field="20" count="1" selected="0">
            <x v="1784"/>
          </reference>
          <reference field="21" count="1">
            <x v="3"/>
          </reference>
          <reference field="31" count="1" selected="0">
            <x v="3"/>
          </reference>
        </references>
      </pivotArea>
    </format>
    <format dxfId="61478">
      <pivotArea dataOnly="0" labelOnly="1" outline="0" fieldPosition="0">
        <references count="12">
          <reference field="0" count="1" selected="0">
            <x v="1578"/>
          </reference>
          <reference field="5" count="1" selected="0">
            <x v="1690"/>
          </reference>
          <reference field="10" count="1" selected="0">
            <x v="156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687"/>
          </reference>
          <reference field="20" count="1" selected="0">
            <x v="1784"/>
          </reference>
          <reference field="21" count="1">
            <x v="3"/>
          </reference>
          <reference field="31" count="1" selected="0">
            <x v="3"/>
          </reference>
        </references>
      </pivotArea>
    </format>
    <format dxfId="61477">
      <pivotArea dataOnly="0" labelOnly="1" outline="0" fieldPosition="0">
        <references count="12">
          <reference field="0" count="1" selected="0">
            <x v="1579"/>
          </reference>
          <reference field="5" count="1" selected="0">
            <x v="1691"/>
          </reference>
          <reference field="10" count="1" selected="0">
            <x v="1570"/>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611"/>
          </reference>
          <reference field="20" count="1" selected="0">
            <x v="916"/>
          </reference>
          <reference field="21" count="1">
            <x v="3"/>
          </reference>
          <reference field="31" count="1" selected="0">
            <x v="3"/>
          </reference>
        </references>
      </pivotArea>
    </format>
    <format dxfId="61476">
      <pivotArea dataOnly="0" labelOnly="1" outline="0" fieldPosition="0">
        <references count="12">
          <reference field="0" count="1" selected="0">
            <x v="1580"/>
          </reference>
          <reference field="5" count="1" selected="0">
            <x v="1692"/>
          </reference>
          <reference field="10" count="1" selected="0">
            <x v="1571"/>
          </reference>
          <reference field="11" count="1" selected="0">
            <x v="5"/>
          </reference>
          <reference field="13" count="1" selected="0">
            <x v="4"/>
          </reference>
          <reference field="14" count="1" selected="0">
            <x v="2"/>
          </reference>
          <reference field="16" count="1" selected="0">
            <x v="1"/>
          </reference>
          <reference field="17" count="1" selected="0">
            <x v="2"/>
          </reference>
          <reference field="18" count="1" selected="0">
            <x v="1688"/>
          </reference>
          <reference field="20" count="1" selected="0">
            <x v="2542"/>
          </reference>
          <reference field="21" count="1">
            <x v="3"/>
          </reference>
          <reference field="31" count="1" selected="0">
            <x v="3"/>
          </reference>
        </references>
      </pivotArea>
    </format>
    <format dxfId="61475">
      <pivotArea dataOnly="0" labelOnly="1" outline="0" fieldPosition="0">
        <references count="12">
          <reference field="0" count="1" selected="0">
            <x v="1581"/>
          </reference>
          <reference field="5" count="1" selected="0">
            <x v="1693"/>
          </reference>
          <reference field="10" count="1" selected="0">
            <x v="157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689"/>
          </reference>
          <reference field="20" count="1" selected="0">
            <x v="1784"/>
          </reference>
          <reference field="21" count="1">
            <x v="3"/>
          </reference>
          <reference field="31" count="1" selected="0">
            <x v="3"/>
          </reference>
        </references>
      </pivotArea>
    </format>
    <format dxfId="61474">
      <pivotArea dataOnly="0" labelOnly="1" outline="0" fieldPosition="0">
        <references count="12">
          <reference field="0" count="1" selected="0">
            <x v="1582"/>
          </reference>
          <reference field="5" count="1" selected="0">
            <x v="1696"/>
          </reference>
          <reference field="10" count="1" selected="0">
            <x v="1573"/>
          </reference>
          <reference field="11" count="1" selected="0">
            <x v="3"/>
          </reference>
          <reference field="13" count="1" selected="0">
            <x v="2"/>
          </reference>
          <reference field="14" count="1" selected="0">
            <x v="1"/>
          </reference>
          <reference field="16" count="1" selected="0">
            <x v="1"/>
          </reference>
          <reference field="17" count="1" selected="0">
            <x v="1"/>
          </reference>
          <reference field="18" count="1" selected="0">
            <x v="1692"/>
          </reference>
          <reference field="20" count="1" selected="0">
            <x v="2720"/>
          </reference>
          <reference field="21" count="1">
            <x v="3"/>
          </reference>
          <reference field="31" count="1" selected="0">
            <x v="3"/>
          </reference>
        </references>
      </pivotArea>
    </format>
    <format dxfId="61473">
      <pivotArea dataOnly="0" labelOnly="1" outline="0" fieldPosition="0">
        <references count="12">
          <reference field="0" count="1" selected="0">
            <x v="1583"/>
          </reference>
          <reference field="5" count="1" selected="0">
            <x v="1697"/>
          </reference>
          <reference field="10" count="1" selected="0">
            <x v="1574"/>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814"/>
          </reference>
          <reference field="20" count="1" selected="0">
            <x v="2054"/>
          </reference>
          <reference field="21" count="1">
            <x v="3"/>
          </reference>
          <reference field="31" count="1" selected="0">
            <x v="3"/>
          </reference>
        </references>
      </pivotArea>
    </format>
    <format dxfId="61472">
      <pivotArea dataOnly="0" labelOnly="1" outline="0" fieldPosition="0">
        <references count="12">
          <reference field="0" count="1" selected="0">
            <x v="1584"/>
          </reference>
          <reference field="5" count="1" selected="0">
            <x v="1698"/>
          </reference>
          <reference field="10" count="1" selected="0">
            <x v="157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693"/>
          </reference>
          <reference field="20" count="1" selected="0">
            <x v="2091"/>
          </reference>
          <reference field="21" count="1">
            <x v="3"/>
          </reference>
          <reference field="31" count="1" selected="0">
            <x v="3"/>
          </reference>
        </references>
      </pivotArea>
    </format>
    <format dxfId="61471">
      <pivotArea dataOnly="0" labelOnly="1" outline="0" fieldPosition="0">
        <references count="12">
          <reference field="0" count="1" selected="0">
            <x v="1585"/>
          </reference>
          <reference field="5" count="1" selected="0">
            <x v="1699"/>
          </reference>
          <reference field="10" count="1" selected="0">
            <x v="157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694"/>
          </reference>
          <reference field="20" count="1" selected="0">
            <x v="2722"/>
          </reference>
          <reference field="21" count="1">
            <x v="3"/>
          </reference>
          <reference field="31" count="1" selected="0">
            <x v="3"/>
          </reference>
        </references>
      </pivotArea>
    </format>
    <format dxfId="61470">
      <pivotArea dataOnly="0" labelOnly="1" outline="0" fieldPosition="0">
        <references count="12">
          <reference field="0" count="1" selected="0">
            <x v="1586"/>
          </reference>
          <reference field="5" count="1" selected="0">
            <x v="1700"/>
          </reference>
          <reference field="10" count="1" selected="0">
            <x v="157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695"/>
          </reference>
          <reference field="20" count="1" selected="0">
            <x v="2723"/>
          </reference>
          <reference field="21" count="1">
            <x v="3"/>
          </reference>
          <reference field="31" count="1" selected="0">
            <x v="3"/>
          </reference>
        </references>
      </pivotArea>
    </format>
    <format dxfId="61469">
      <pivotArea dataOnly="0" labelOnly="1" outline="0" fieldPosition="0">
        <references count="12">
          <reference field="0" count="1" selected="0">
            <x v="1587"/>
          </reference>
          <reference field="5" count="1" selected="0">
            <x v="1706"/>
          </reference>
          <reference field="10" count="1" selected="0">
            <x v="157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01"/>
          </reference>
          <reference field="20" count="1" selected="0">
            <x v="2841"/>
          </reference>
          <reference field="21" count="1">
            <x v="3"/>
          </reference>
          <reference field="31" count="1" selected="0">
            <x v="3"/>
          </reference>
        </references>
      </pivotArea>
    </format>
    <format dxfId="61468">
      <pivotArea dataOnly="0" labelOnly="1" outline="0" fieldPosition="0">
        <references count="12">
          <reference field="0" count="1" selected="0">
            <x v="1590"/>
          </reference>
          <reference field="5" count="1" selected="0">
            <x v="1709"/>
          </reference>
          <reference field="10" count="1" selected="0">
            <x v="158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04"/>
          </reference>
          <reference field="20" count="1" selected="0">
            <x v="590"/>
          </reference>
          <reference field="21" count="1">
            <x v="3"/>
          </reference>
          <reference field="31" count="1" selected="0">
            <x v="3"/>
          </reference>
        </references>
      </pivotArea>
    </format>
    <format dxfId="61467">
      <pivotArea dataOnly="0" labelOnly="1" outline="0" fieldPosition="0">
        <references count="12">
          <reference field="0" count="1" selected="0">
            <x v="1592"/>
          </reference>
          <reference field="5" count="1" selected="0">
            <x v="1711"/>
          </reference>
          <reference field="10" count="1" selected="0">
            <x v="1583"/>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06"/>
          </reference>
          <reference field="20" count="1" selected="0">
            <x v="1036"/>
          </reference>
          <reference field="21" count="1">
            <x v="3"/>
          </reference>
          <reference field="31" count="1" selected="0">
            <x v="3"/>
          </reference>
        </references>
      </pivotArea>
    </format>
    <format dxfId="61466">
      <pivotArea dataOnly="0" labelOnly="1" outline="0" fieldPosition="0">
        <references count="12">
          <reference field="0" count="1" selected="0">
            <x v="1593"/>
          </reference>
          <reference field="5" count="1" selected="0">
            <x v="1712"/>
          </reference>
          <reference field="10" count="1" selected="0">
            <x v="1584"/>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707"/>
          </reference>
          <reference field="20" count="1" selected="0">
            <x v="1588"/>
          </reference>
          <reference field="21" count="1">
            <x v="3"/>
          </reference>
          <reference field="31" count="1" selected="0">
            <x v="3"/>
          </reference>
        </references>
      </pivotArea>
    </format>
    <format dxfId="61465">
      <pivotArea dataOnly="0" labelOnly="1" outline="0" fieldPosition="0">
        <references count="12">
          <reference field="0" count="1" selected="0">
            <x v="1594"/>
          </reference>
          <reference field="5" count="1" selected="0">
            <x v="1713"/>
          </reference>
          <reference field="10" count="1" selected="0">
            <x v="158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08"/>
          </reference>
          <reference field="20" count="1" selected="0">
            <x v="1589"/>
          </reference>
          <reference field="21" count="1">
            <x v="3"/>
          </reference>
          <reference field="31" count="1" selected="0">
            <x v="3"/>
          </reference>
        </references>
      </pivotArea>
    </format>
    <format dxfId="61464">
      <pivotArea dataOnly="0" labelOnly="1" outline="0" fieldPosition="0">
        <references count="12">
          <reference field="0" count="1" selected="0">
            <x v="1595"/>
          </reference>
          <reference field="5" count="1" selected="0">
            <x v="1714"/>
          </reference>
          <reference field="10" count="1" selected="0">
            <x v="1586"/>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709"/>
          </reference>
          <reference field="20" count="1" selected="0">
            <x v="2851"/>
          </reference>
          <reference field="21" count="1">
            <x v="3"/>
          </reference>
          <reference field="31" count="1" selected="0">
            <x v="3"/>
          </reference>
        </references>
      </pivotArea>
    </format>
    <format dxfId="61463">
      <pivotArea dataOnly="0" labelOnly="1" outline="0" fieldPosition="0">
        <references count="12">
          <reference field="0" count="1" selected="0">
            <x v="1596"/>
          </reference>
          <reference field="5" count="1" selected="0">
            <x v="1715"/>
          </reference>
          <reference field="10" count="1" selected="0">
            <x v="1587"/>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710"/>
          </reference>
          <reference field="20" count="1" selected="0">
            <x v="2851"/>
          </reference>
          <reference field="21" count="1">
            <x v="3"/>
          </reference>
          <reference field="31" count="1" selected="0">
            <x v="3"/>
          </reference>
        </references>
      </pivotArea>
    </format>
    <format dxfId="61462">
      <pivotArea dataOnly="0" labelOnly="1" outline="0" fieldPosition="0">
        <references count="12">
          <reference field="0" count="1" selected="0">
            <x v="1597"/>
          </reference>
          <reference field="5" count="1" selected="0">
            <x v="1716"/>
          </reference>
          <reference field="10" count="1" selected="0">
            <x v="1588"/>
          </reference>
          <reference field="11" count="1" selected="0">
            <x v="3"/>
          </reference>
          <reference field="13" count="1" selected="0">
            <x v="2"/>
          </reference>
          <reference field="14" count="1" selected="0">
            <x v="10"/>
          </reference>
          <reference field="16" count="1" selected="0">
            <x v="1"/>
          </reference>
          <reference field="17" count="1" selected="0">
            <x v="7"/>
          </reference>
          <reference field="18" count="1" selected="0">
            <x v="1711"/>
          </reference>
          <reference field="20" count="1" selected="0">
            <x v="1151"/>
          </reference>
          <reference field="21" count="1">
            <x v="3"/>
          </reference>
          <reference field="31" count="1" selected="0">
            <x v="3"/>
          </reference>
        </references>
      </pivotArea>
    </format>
    <format dxfId="61461">
      <pivotArea dataOnly="0" labelOnly="1" outline="0" fieldPosition="0">
        <references count="12">
          <reference field="0" count="1" selected="0">
            <x v="1598"/>
          </reference>
          <reference field="5" count="1" selected="0">
            <x v="1717"/>
          </reference>
          <reference field="10" count="1" selected="0">
            <x v="1589"/>
          </reference>
          <reference field="11" count="1" selected="0">
            <x v="3"/>
          </reference>
          <reference field="13" count="1" selected="0">
            <x v="2"/>
          </reference>
          <reference field="14" count="1" selected="0">
            <x v="10"/>
          </reference>
          <reference field="16" count="1" selected="0">
            <x v="1"/>
          </reference>
          <reference field="17" count="1" selected="0">
            <x v="7"/>
          </reference>
          <reference field="18" count="1" selected="0">
            <x v="1712"/>
          </reference>
          <reference field="20" count="1" selected="0">
            <x v="2852"/>
          </reference>
          <reference field="21" count="1">
            <x v="3"/>
          </reference>
          <reference field="31" count="1" selected="0">
            <x v="3"/>
          </reference>
        </references>
      </pivotArea>
    </format>
    <format dxfId="61460">
      <pivotArea dataOnly="0" labelOnly="1" outline="0" fieldPosition="0">
        <references count="12">
          <reference field="0" count="1" selected="0">
            <x v="1604"/>
          </reference>
          <reference field="5" count="1" selected="0">
            <x v="1723"/>
          </reference>
          <reference field="10" count="1" selected="0">
            <x v="1593"/>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718"/>
          </reference>
          <reference field="20" count="1" selected="0">
            <x v="2855"/>
          </reference>
          <reference field="21" count="1">
            <x v="3"/>
          </reference>
          <reference field="31" count="1" selected="0">
            <x v="3"/>
          </reference>
        </references>
      </pivotArea>
    </format>
    <format dxfId="61459">
      <pivotArea dataOnly="0" labelOnly="1" outline="0" fieldPosition="0">
        <references count="12">
          <reference field="0" count="1" selected="0">
            <x v="1605"/>
          </reference>
          <reference field="5" count="1" selected="0">
            <x v="1724"/>
          </reference>
          <reference field="10" count="1" selected="0">
            <x v="1594"/>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719"/>
          </reference>
          <reference field="20" count="1" selected="0">
            <x v="2856"/>
          </reference>
          <reference field="21" count="1">
            <x v="3"/>
          </reference>
          <reference field="31" count="1" selected="0">
            <x v="3"/>
          </reference>
        </references>
      </pivotArea>
    </format>
    <format dxfId="61458">
      <pivotArea dataOnly="0" labelOnly="1" outline="0" fieldPosition="0">
        <references count="12">
          <reference field="0" count="1" selected="0">
            <x v="1606"/>
          </reference>
          <reference field="5" count="1" selected="0">
            <x v="1725"/>
          </reference>
          <reference field="10" count="1" selected="0">
            <x v="1595"/>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720"/>
          </reference>
          <reference field="20" count="1" selected="0">
            <x v="2857"/>
          </reference>
          <reference field="21" count="1">
            <x v="3"/>
          </reference>
          <reference field="31" count="1" selected="0">
            <x v="3"/>
          </reference>
        </references>
      </pivotArea>
    </format>
    <format dxfId="61457">
      <pivotArea dataOnly="0" labelOnly="1" outline="0" fieldPosition="0">
        <references count="12">
          <reference field="0" count="1" selected="0">
            <x v="1607"/>
          </reference>
          <reference field="5" count="1" selected="0">
            <x v="1726"/>
          </reference>
          <reference field="10" count="1" selected="0">
            <x v="1596"/>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721"/>
          </reference>
          <reference field="20" count="1" selected="0">
            <x v="2858"/>
          </reference>
          <reference field="21" count="1">
            <x v="3"/>
          </reference>
          <reference field="31" count="1" selected="0">
            <x v="3"/>
          </reference>
        </references>
      </pivotArea>
    </format>
    <format dxfId="61456">
      <pivotArea dataOnly="0" labelOnly="1" outline="0" fieldPosition="0">
        <references count="12">
          <reference field="0" count="1" selected="0">
            <x v="1608"/>
          </reference>
          <reference field="5" count="1" selected="0">
            <x v="1727"/>
          </reference>
          <reference field="10" count="1" selected="0">
            <x v="1597"/>
          </reference>
          <reference field="11" count="1" selected="0">
            <x v="5"/>
          </reference>
          <reference field="13" count="1" selected="0">
            <x v="4"/>
          </reference>
          <reference field="14" count="1" selected="0">
            <x v="10"/>
          </reference>
          <reference field="16" count="1" selected="0">
            <x v="1"/>
          </reference>
          <reference field="17" count="1" selected="0">
            <x v="7"/>
          </reference>
          <reference field="18" count="1" selected="0">
            <x v="1722"/>
          </reference>
          <reference field="20" count="1" selected="0">
            <x v="2859"/>
          </reference>
          <reference field="21" count="1">
            <x v="3"/>
          </reference>
          <reference field="31" count="1" selected="0">
            <x v="3"/>
          </reference>
        </references>
      </pivotArea>
    </format>
    <format dxfId="61455">
      <pivotArea dataOnly="0" labelOnly="1" outline="0" fieldPosition="0">
        <references count="12">
          <reference field="0" count="1" selected="0">
            <x v="1610"/>
          </reference>
          <reference field="5" count="1" selected="0">
            <x v="1729"/>
          </reference>
          <reference field="10" count="1" selected="0">
            <x v="1599"/>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24"/>
          </reference>
          <reference field="20" count="1" selected="0">
            <x v="2861"/>
          </reference>
          <reference field="21" count="1">
            <x v="3"/>
          </reference>
          <reference field="31" count="1" selected="0">
            <x v="3"/>
          </reference>
        </references>
      </pivotArea>
    </format>
    <format dxfId="61454">
      <pivotArea dataOnly="0" labelOnly="1" outline="0" fieldPosition="0">
        <references count="12">
          <reference field="0" count="1" selected="0">
            <x v="1611"/>
          </reference>
          <reference field="5" count="1" selected="0">
            <x v="1730"/>
          </reference>
          <reference field="10" count="1" selected="0">
            <x v="160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25"/>
          </reference>
          <reference field="20" count="1" selected="0">
            <x v="2862"/>
          </reference>
          <reference field="21" count="1">
            <x v="3"/>
          </reference>
          <reference field="31" count="1" selected="0">
            <x v="3"/>
          </reference>
        </references>
      </pivotArea>
    </format>
    <format dxfId="61453">
      <pivotArea dataOnly="0" labelOnly="1" outline="0" fieldPosition="0">
        <references count="12">
          <reference field="0" count="1" selected="0">
            <x v="1612"/>
          </reference>
          <reference field="5" count="1" selected="0">
            <x v="1731"/>
          </reference>
          <reference field="10" count="1" selected="0">
            <x v="160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26"/>
          </reference>
          <reference field="20" count="1" selected="0">
            <x v="2863"/>
          </reference>
          <reference field="21" count="1">
            <x v="3"/>
          </reference>
          <reference field="31" count="1" selected="0">
            <x v="3"/>
          </reference>
        </references>
      </pivotArea>
    </format>
    <format dxfId="61452">
      <pivotArea dataOnly="0" labelOnly="1" outline="0" fieldPosition="0">
        <references count="12">
          <reference field="0" count="1" selected="0">
            <x v="1613"/>
          </reference>
          <reference field="5" count="1" selected="0">
            <x v="1732"/>
          </reference>
          <reference field="10" count="1" selected="0">
            <x v="160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27"/>
          </reference>
          <reference field="20" count="1" selected="0">
            <x v="2864"/>
          </reference>
          <reference field="21" count="1">
            <x v="3"/>
          </reference>
          <reference field="31" count="1" selected="0">
            <x v="3"/>
          </reference>
        </references>
      </pivotArea>
    </format>
    <format dxfId="61451">
      <pivotArea dataOnly="0" labelOnly="1" outline="0" fieldPosition="0">
        <references count="12">
          <reference field="0" count="1" selected="0">
            <x v="1614"/>
          </reference>
          <reference field="5" count="1" selected="0">
            <x v="1733"/>
          </reference>
          <reference field="10" count="1" selected="0">
            <x v="1603"/>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28"/>
          </reference>
          <reference field="20" count="1" selected="0">
            <x v="1421"/>
          </reference>
          <reference field="21" count="1">
            <x v="3"/>
          </reference>
          <reference field="31" count="1" selected="0">
            <x v="3"/>
          </reference>
        </references>
      </pivotArea>
    </format>
    <format dxfId="61450">
      <pivotArea dataOnly="0" labelOnly="1" outline="0" fieldPosition="0">
        <references count="12">
          <reference field="0" count="1" selected="0">
            <x v="1615"/>
          </reference>
          <reference field="5" count="1" selected="0">
            <x v="1734"/>
          </reference>
          <reference field="10" count="1" selected="0">
            <x v="1604"/>
          </reference>
          <reference field="11" count="1" selected="0">
            <x v="5"/>
          </reference>
          <reference field="13" count="1" selected="0">
            <x v="4"/>
          </reference>
          <reference field="14" count="1" selected="0">
            <x v="5"/>
          </reference>
          <reference field="16" count="1" selected="0">
            <x v="1"/>
          </reference>
          <reference field="17" count="1" selected="0">
            <x v="3"/>
          </reference>
          <reference field="18" count="1" selected="0">
            <x v="1729"/>
          </reference>
          <reference field="20" count="1" selected="0">
            <x v="2868"/>
          </reference>
          <reference field="21" count="1">
            <x v="3"/>
          </reference>
          <reference field="31" count="1" selected="0">
            <x v="3"/>
          </reference>
        </references>
      </pivotArea>
    </format>
    <format dxfId="61449">
      <pivotArea dataOnly="0" labelOnly="1" outline="0" fieldPosition="0">
        <references count="12">
          <reference field="0" count="1" selected="0">
            <x v="1616"/>
          </reference>
          <reference field="5" count="1" selected="0">
            <x v="1735"/>
          </reference>
          <reference field="10" count="1" selected="0">
            <x v="1605"/>
          </reference>
          <reference field="11" count="1" selected="0">
            <x v="5"/>
          </reference>
          <reference field="13" count="1" selected="0">
            <x v="4"/>
          </reference>
          <reference field="14" count="1" selected="0">
            <x v="8"/>
          </reference>
          <reference field="16" count="1" selected="0">
            <x v="0"/>
          </reference>
          <reference field="17" count="1" selected="0">
            <x v="4"/>
          </reference>
          <reference field="18" count="1" selected="0">
            <x v="1730"/>
          </reference>
          <reference field="20" count="1" selected="0">
            <x v="2869"/>
          </reference>
          <reference field="21" count="1">
            <x v="3"/>
          </reference>
          <reference field="31" count="1" selected="0">
            <x v="3"/>
          </reference>
        </references>
      </pivotArea>
    </format>
    <format dxfId="61448">
      <pivotArea dataOnly="0" labelOnly="1" outline="0" fieldPosition="0">
        <references count="12">
          <reference field="0" count="1" selected="0">
            <x v="1617"/>
          </reference>
          <reference field="5" count="1" selected="0">
            <x v="1736"/>
          </reference>
          <reference field="10" count="1" selected="0">
            <x v="160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31"/>
          </reference>
          <reference field="20" count="1" selected="0">
            <x v="2870"/>
          </reference>
          <reference field="21" count="1">
            <x v="3"/>
          </reference>
          <reference field="31" count="1" selected="0">
            <x v="3"/>
          </reference>
        </references>
      </pivotArea>
    </format>
    <format dxfId="61447">
      <pivotArea dataOnly="0" labelOnly="1" outline="0" fieldPosition="0">
        <references count="12">
          <reference field="0" count="1" selected="0">
            <x v="1618"/>
          </reference>
          <reference field="5" count="1" selected="0">
            <x v="1737"/>
          </reference>
          <reference field="10" count="1" selected="0">
            <x v="4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32"/>
          </reference>
          <reference field="20" count="1" selected="0">
            <x v="1979"/>
          </reference>
          <reference field="21" count="1">
            <x v="3"/>
          </reference>
          <reference field="31" count="1" selected="0">
            <x v="3"/>
          </reference>
        </references>
      </pivotArea>
    </format>
    <format dxfId="61446">
      <pivotArea dataOnly="0" labelOnly="1" outline="0" fieldPosition="0">
        <references count="12">
          <reference field="0" count="1" selected="0">
            <x v="1619"/>
          </reference>
          <reference field="5" count="1" selected="0">
            <x v="1738"/>
          </reference>
          <reference field="10" count="1" selected="0">
            <x v="118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33"/>
          </reference>
          <reference field="20" count="1" selected="0">
            <x v="2871"/>
          </reference>
          <reference field="21" count="1">
            <x v="3"/>
          </reference>
          <reference field="31" count="1" selected="0">
            <x v="3"/>
          </reference>
        </references>
      </pivotArea>
    </format>
    <format dxfId="61445">
      <pivotArea dataOnly="0" labelOnly="1" outline="0" fieldPosition="0">
        <references count="12">
          <reference field="0" count="1" selected="0">
            <x v="1620"/>
          </reference>
          <reference field="5" count="1" selected="0">
            <x v="1739"/>
          </reference>
          <reference field="10" count="1" selected="0">
            <x v="1188"/>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34"/>
          </reference>
          <reference field="20" count="1" selected="0">
            <x v="1618"/>
          </reference>
          <reference field="21" count="1">
            <x v="3"/>
          </reference>
          <reference field="31" count="1" selected="0">
            <x v="3"/>
          </reference>
        </references>
      </pivotArea>
    </format>
    <format dxfId="61444">
      <pivotArea dataOnly="0" labelOnly="1" outline="0" fieldPosition="0">
        <references count="12">
          <reference field="0" count="1" selected="0">
            <x v="1621"/>
          </reference>
          <reference field="5" count="1" selected="0">
            <x v="1740"/>
          </reference>
          <reference field="10" count="1" selected="0">
            <x v="1607"/>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35"/>
          </reference>
          <reference field="20" count="1" selected="0">
            <x v="281"/>
          </reference>
          <reference field="21" count="1">
            <x v="3"/>
          </reference>
          <reference field="31" count="1" selected="0">
            <x v="3"/>
          </reference>
        </references>
      </pivotArea>
    </format>
    <format dxfId="61443">
      <pivotArea dataOnly="0" labelOnly="1" outline="0" fieldPosition="0">
        <references count="12">
          <reference field="0" count="1" selected="0">
            <x v="1622"/>
          </reference>
          <reference field="5" count="1" selected="0">
            <x v="1741"/>
          </reference>
          <reference field="10" count="1" selected="0">
            <x v="1608"/>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36"/>
          </reference>
          <reference field="20" count="1" selected="0">
            <x v="2139"/>
          </reference>
          <reference field="21" count="1">
            <x v="3"/>
          </reference>
          <reference field="31" count="1" selected="0">
            <x v="3"/>
          </reference>
        </references>
      </pivotArea>
    </format>
    <format dxfId="61442">
      <pivotArea dataOnly="0" labelOnly="1" outline="0" fieldPosition="0">
        <references count="12">
          <reference field="0" count="1" selected="0">
            <x v="1623"/>
          </reference>
          <reference field="5" count="1" selected="0">
            <x v="1742"/>
          </reference>
          <reference field="10" count="1" selected="0">
            <x v="1609"/>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37"/>
          </reference>
          <reference field="20" count="1" selected="0">
            <x v="2275"/>
          </reference>
          <reference field="21" count="1">
            <x v="3"/>
          </reference>
          <reference field="31" count="1" selected="0">
            <x v="3"/>
          </reference>
        </references>
      </pivotArea>
    </format>
    <format dxfId="61441">
      <pivotArea dataOnly="0" labelOnly="1" outline="0" fieldPosition="0">
        <references count="12">
          <reference field="0" count="1" selected="0">
            <x v="1624"/>
          </reference>
          <reference field="5" count="1" selected="0">
            <x v="1743"/>
          </reference>
          <reference field="10" count="1" selected="0">
            <x v="1610"/>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38"/>
          </reference>
          <reference field="20" count="1" selected="0">
            <x v="291"/>
          </reference>
          <reference field="21" count="1">
            <x v="3"/>
          </reference>
          <reference field="31" count="1" selected="0">
            <x v="3"/>
          </reference>
        </references>
      </pivotArea>
    </format>
    <format dxfId="61440">
      <pivotArea dataOnly="0" labelOnly="1" outline="0" fieldPosition="0">
        <references count="12">
          <reference field="0" count="1" selected="0">
            <x v="1625"/>
          </reference>
          <reference field="5" count="1" selected="0">
            <x v="1744"/>
          </reference>
          <reference field="10" count="1" selected="0">
            <x v="1611"/>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39"/>
          </reference>
          <reference field="20" count="1" selected="0">
            <x v="177"/>
          </reference>
          <reference field="21" count="1">
            <x v="3"/>
          </reference>
          <reference field="31" count="1" selected="0">
            <x v="3"/>
          </reference>
        </references>
      </pivotArea>
    </format>
    <format dxfId="61439">
      <pivotArea dataOnly="0" labelOnly="1" outline="0" fieldPosition="0">
        <references count="12">
          <reference field="0" count="1" selected="0">
            <x v="1626"/>
          </reference>
          <reference field="5" count="1" selected="0">
            <x v="1745"/>
          </reference>
          <reference field="10" count="1" selected="0">
            <x v="1612"/>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40"/>
          </reference>
          <reference field="20" count="1" selected="0">
            <x v="710"/>
          </reference>
          <reference field="21" count="1">
            <x v="3"/>
          </reference>
          <reference field="31" count="1" selected="0">
            <x v="3"/>
          </reference>
        </references>
      </pivotArea>
    </format>
    <format dxfId="61438">
      <pivotArea dataOnly="0" labelOnly="1" outline="0" fieldPosition="0">
        <references count="12">
          <reference field="0" count="1" selected="0">
            <x v="1627"/>
          </reference>
          <reference field="5" count="1" selected="0">
            <x v="1746"/>
          </reference>
          <reference field="10" count="1" selected="0">
            <x v="1613"/>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741"/>
          </reference>
          <reference field="20" count="1" selected="0">
            <x v="2877"/>
          </reference>
          <reference field="21" count="1">
            <x v="3"/>
          </reference>
          <reference field="31" count="1" selected="0">
            <x v="3"/>
          </reference>
        </references>
      </pivotArea>
    </format>
    <format dxfId="61437">
      <pivotArea dataOnly="0" labelOnly="1" outline="0" fieldPosition="0">
        <references count="12">
          <reference field="0" count="1" selected="0">
            <x v="1628"/>
          </reference>
          <reference field="5" count="1" selected="0">
            <x v="1747"/>
          </reference>
          <reference field="10" count="1" selected="0">
            <x v="1614"/>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42"/>
          </reference>
          <reference field="20" count="1" selected="0">
            <x v="1843"/>
          </reference>
          <reference field="21" count="1">
            <x v="3"/>
          </reference>
          <reference field="31" count="1" selected="0">
            <x v="3"/>
          </reference>
        </references>
      </pivotArea>
    </format>
    <format dxfId="61436">
      <pivotArea dataOnly="0" labelOnly="1" outline="0" fieldPosition="0">
        <references count="12">
          <reference field="0" count="1" selected="0">
            <x v="1629"/>
          </reference>
          <reference field="5" count="1" selected="0">
            <x v="1748"/>
          </reference>
          <reference field="10" count="1" selected="0">
            <x v="1615"/>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43"/>
          </reference>
          <reference field="20" count="1" selected="0">
            <x v="301"/>
          </reference>
          <reference field="21" count="1">
            <x v="3"/>
          </reference>
          <reference field="31" count="1" selected="0">
            <x v="3"/>
          </reference>
        </references>
      </pivotArea>
    </format>
    <format dxfId="61435">
      <pivotArea dataOnly="0" labelOnly="1" outline="0" fieldPosition="0">
        <references count="12">
          <reference field="0" count="1" selected="0">
            <x v="1630"/>
          </reference>
          <reference field="5" count="1" selected="0">
            <x v="1749"/>
          </reference>
          <reference field="10" count="1" selected="0">
            <x v="1616"/>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44"/>
          </reference>
          <reference field="20" count="1" selected="0">
            <x v="308"/>
          </reference>
          <reference field="21" count="1">
            <x v="3"/>
          </reference>
          <reference field="31" count="1" selected="0">
            <x v="3"/>
          </reference>
        </references>
      </pivotArea>
    </format>
    <format dxfId="61434">
      <pivotArea dataOnly="0" labelOnly="1" outline="0" fieldPosition="0">
        <references count="12">
          <reference field="0" count="1" selected="0">
            <x v="1631"/>
          </reference>
          <reference field="5" count="1" selected="0">
            <x v="1750"/>
          </reference>
          <reference field="10" count="1" selected="0">
            <x v="1617"/>
          </reference>
          <reference field="11" count="1" selected="0">
            <x v="3"/>
          </reference>
          <reference field="13" count="1" selected="0">
            <x v="2"/>
          </reference>
          <reference field="14" count="1" selected="0">
            <x v="8"/>
          </reference>
          <reference field="16" count="1" selected="0">
            <x v="1"/>
          </reference>
          <reference field="17" count="1" selected="0">
            <x v="2"/>
          </reference>
          <reference field="18" count="1" selected="0">
            <x v="1745"/>
          </reference>
          <reference field="20" count="1" selected="0">
            <x v="2878"/>
          </reference>
          <reference field="21" count="1">
            <x v="3"/>
          </reference>
          <reference field="31" count="1" selected="0">
            <x v="3"/>
          </reference>
        </references>
      </pivotArea>
    </format>
    <format dxfId="61433">
      <pivotArea dataOnly="0" labelOnly="1" outline="0" fieldPosition="0">
        <references count="12">
          <reference field="0" count="1" selected="0">
            <x v="1632"/>
          </reference>
          <reference field="5" count="1" selected="0">
            <x v="1751"/>
          </reference>
          <reference field="10" count="1" selected="0">
            <x v="1618"/>
          </reference>
          <reference field="11" count="1" selected="0">
            <x v="5"/>
          </reference>
          <reference field="13" count="1" selected="0">
            <x v="4"/>
          </reference>
          <reference field="14" count="1" selected="0">
            <x v="1"/>
          </reference>
          <reference field="16" count="1" selected="0">
            <x v="0"/>
          </reference>
          <reference field="17" count="1" selected="0">
            <x v="1"/>
          </reference>
          <reference field="18" count="1" selected="0">
            <x v="1746"/>
          </reference>
          <reference field="20" count="1" selected="0">
            <x v="1308"/>
          </reference>
          <reference field="21" count="1">
            <x v="3"/>
          </reference>
          <reference field="31" count="1" selected="0">
            <x v="3"/>
          </reference>
        </references>
      </pivotArea>
    </format>
    <format dxfId="61432">
      <pivotArea dataOnly="0" labelOnly="1" outline="0" fieldPosition="0">
        <references count="12">
          <reference field="0" count="1" selected="0">
            <x v="1633"/>
          </reference>
          <reference field="5" count="1" selected="0">
            <x v="1752"/>
          </reference>
          <reference field="10" count="1" selected="0">
            <x v="1619"/>
          </reference>
          <reference field="11" count="1" selected="0">
            <x v="4"/>
          </reference>
          <reference field="13" count="1" selected="0">
            <x v="3"/>
          </reference>
          <reference field="14" count="1" selected="0">
            <x v="1"/>
          </reference>
          <reference field="16" count="1" selected="0">
            <x v="1"/>
          </reference>
          <reference field="17" count="1" selected="0">
            <x v="1"/>
          </reference>
          <reference field="18" count="1" selected="0">
            <x v="1747"/>
          </reference>
          <reference field="20" count="1" selected="0">
            <x v="2453"/>
          </reference>
          <reference field="21" count="1">
            <x v="3"/>
          </reference>
          <reference field="31" count="1" selected="0">
            <x v="3"/>
          </reference>
        </references>
      </pivotArea>
    </format>
    <format dxfId="61431">
      <pivotArea dataOnly="0" labelOnly="1" outline="0" fieldPosition="0">
        <references count="12">
          <reference field="0" count="1" selected="0">
            <x v="1634"/>
          </reference>
          <reference field="5" count="1" selected="0">
            <x v="1753"/>
          </reference>
          <reference field="10" count="1" selected="0">
            <x v="1620"/>
          </reference>
          <reference field="11" count="1" selected="0">
            <x v="5"/>
          </reference>
          <reference field="13" count="1" selected="0">
            <x v="4"/>
          </reference>
          <reference field="14" count="1" selected="0">
            <x v="1"/>
          </reference>
          <reference field="16" count="1" selected="0">
            <x v="1"/>
          </reference>
          <reference field="17" count="1" selected="0">
            <x v="1"/>
          </reference>
          <reference field="18" count="1" selected="0">
            <x v="1748"/>
          </reference>
          <reference field="20" count="1" selected="0">
            <x v="1808"/>
          </reference>
          <reference field="21" count="1">
            <x v="3"/>
          </reference>
          <reference field="31" count="1" selected="0">
            <x v="3"/>
          </reference>
        </references>
      </pivotArea>
    </format>
    <format dxfId="61430">
      <pivotArea dataOnly="0" labelOnly="1" outline="0" fieldPosition="0">
        <references count="12">
          <reference field="0" count="1" selected="0">
            <x v="1635"/>
          </reference>
          <reference field="5" count="1" selected="0">
            <x v="1754"/>
          </reference>
          <reference field="10" count="1" selected="0">
            <x v="1621"/>
          </reference>
          <reference field="11" count="1" selected="0">
            <x v="5"/>
          </reference>
          <reference field="13" count="1" selected="0">
            <x v="4"/>
          </reference>
          <reference field="14" count="1" selected="0">
            <x v="8"/>
          </reference>
          <reference field="16" count="1" selected="0">
            <x v="1"/>
          </reference>
          <reference field="17" count="1" selected="0">
            <x v="2"/>
          </reference>
          <reference field="18" count="1" selected="0">
            <x v="1749"/>
          </reference>
          <reference field="20" count="1" selected="0">
            <x v="1396"/>
          </reference>
          <reference field="21" count="1">
            <x v="3"/>
          </reference>
          <reference field="31" count="1" selected="0">
            <x v="3"/>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AD8854F-A8C4-4C26-A9F4-481EB539123D}" name="TablaDinámica10" cacheId="7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L16:L17" firstHeaderRow="1" firstDataRow="1" firstDataCol="0" rowPageCount="1" colPageCount="1"/>
  <pivotFields count="32">
    <pivotField showAll="0"/>
    <pivotField showAll="0"/>
    <pivotField showAll="0"/>
    <pivotField showAll="0"/>
    <pivotField numFmtId="164" showAll="0"/>
    <pivotField showAll="0"/>
    <pivotField showAll="0"/>
    <pivotField showAll="0"/>
    <pivotField showAll="0"/>
    <pivotField showAll="0"/>
    <pivotField showAll="0"/>
    <pivotField showAll="0">
      <items count="95">
        <item x="53"/>
        <item x="68"/>
        <item x="19"/>
        <item x="75"/>
        <item x="10"/>
        <item x="12"/>
        <item x="85"/>
        <item m="1" x="90"/>
        <item x="69"/>
        <item m="1" x="89"/>
        <item m="1" x="92"/>
        <item m="1" x="91"/>
        <item x="29"/>
        <item x="24"/>
        <item x="38"/>
        <item x="41"/>
        <item x="1"/>
        <item x="43"/>
        <item x="27"/>
        <item x="82"/>
        <item x="87"/>
        <item x="18"/>
        <item x="55"/>
        <item x="63"/>
        <item x="13"/>
        <item m="1" x="93"/>
        <item x="36"/>
        <item x="34"/>
        <item x="26"/>
        <item x="60"/>
        <item x="48"/>
        <item x="64"/>
        <item x="5"/>
        <item x="7"/>
        <item x="35"/>
        <item x="31"/>
        <item x="80"/>
        <item x="54"/>
        <item x="86"/>
        <item x="49"/>
        <item x="62"/>
        <item x="22"/>
        <item x="21"/>
        <item x="3"/>
        <item x="25"/>
        <item x="14"/>
        <item x="56"/>
        <item x="2"/>
        <item x="11"/>
        <item x="61"/>
        <item x="40"/>
        <item x="70"/>
        <item x="51"/>
        <item x="0"/>
        <item x="20"/>
        <item x="67"/>
        <item x="42"/>
        <item x="45"/>
        <item x="28"/>
        <item x="72"/>
        <item x="83"/>
        <item x="65"/>
        <item x="81"/>
        <item x="50"/>
        <item x="44"/>
        <item x="4"/>
        <item x="16"/>
        <item x="52"/>
        <item x="66"/>
        <item x="32"/>
        <item x="47"/>
        <item x="59"/>
        <item x="71"/>
        <item x="46"/>
        <item x="8"/>
        <item x="74"/>
        <item x="33"/>
        <item x="76"/>
        <item x="58"/>
        <item x="77"/>
        <item x="57"/>
        <item x="30"/>
        <item x="23"/>
        <item x="17"/>
        <item x="9"/>
        <item x="37"/>
        <item x="39"/>
        <item x="6"/>
        <item x="79"/>
        <item x="15"/>
        <item x="84"/>
        <item x="73"/>
        <item x="78"/>
        <item m="1" x="88"/>
        <item t="default"/>
      </items>
    </pivotField>
    <pivotField showAll="0"/>
    <pivotField showAll="0"/>
    <pivotField showAll="0">
      <items count="14">
        <item x="0"/>
        <item x="1"/>
        <item x="4"/>
        <item x="7"/>
        <item x="2"/>
        <item x="6"/>
        <item x="9"/>
        <item m="1" x="12"/>
        <item x="3"/>
        <item x="8"/>
        <item x="5"/>
        <item x="10"/>
        <item m="1" x="11"/>
        <item t="default"/>
      </items>
    </pivotField>
    <pivotField showAll="0"/>
    <pivotField showAll="0">
      <items count="4">
        <item x="1"/>
        <item x="0"/>
        <item m="1" x="2"/>
        <item t="default"/>
      </items>
    </pivotField>
    <pivotField showAll="0"/>
    <pivotField showAll="0"/>
    <pivotField showAll="0"/>
    <pivotField showAll="0"/>
    <pivotField axis="axisPage" dataField="1" multipleItemSelectionAllowed="1" showAll="0">
      <items count="7">
        <item h="1" x="3"/>
        <item x="2"/>
        <item h="1" x="1"/>
        <item h="1" x="0"/>
        <item m="1" x="5"/>
        <item m="1" x="4"/>
        <item t="default"/>
      </items>
    </pivotField>
    <pivotField showAll="0"/>
    <pivotField showAll="0"/>
    <pivotField showAll="0"/>
    <pivotField showAll="0"/>
    <pivotField showAll="0"/>
    <pivotField showAll="0"/>
    <pivotField showAll="0"/>
    <pivotField showAll="0">
      <items count="7">
        <item x="0"/>
        <item x="4"/>
        <item x="2"/>
        <item x="3"/>
        <item x="1"/>
        <item m="1" x="5"/>
        <item t="default"/>
      </items>
    </pivotField>
    <pivotField showAll="0"/>
    <pivotField showAll="0"/>
  </pivotFields>
  <rowItems count="1">
    <i/>
  </rowItems>
  <colItems count="1">
    <i/>
  </colItems>
  <pageFields count="1">
    <pageField fld="21" hier="-1"/>
  </pageFields>
  <dataFields count="1">
    <dataField name="Cuenta de ESTADO" fld="2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TablaDinámica1" cacheId="7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1">
  <location ref="A3:B8" firstHeaderRow="1" firstDataRow="1" firstDataCol="1"/>
  <pivotFields count="32">
    <pivotField showAll="0"/>
    <pivotField showAll="0"/>
    <pivotField showAll="0"/>
    <pivotField showAll="0"/>
    <pivotField showAll="0"/>
    <pivotField showAll="0"/>
    <pivotField showAll="0"/>
    <pivotField showAll="0"/>
    <pivotField showAll="0"/>
    <pivotField showAll="0"/>
    <pivotField showAll="0"/>
    <pivotField showAll="0">
      <items count="95">
        <item x="53"/>
        <item x="68"/>
        <item x="19"/>
        <item x="75"/>
        <item x="10"/>
        <item x="12"/>
        <item x="85"/>
        <item m="1" x="90"/>
        <item x="69"/>
        <item m="1" x="89"/>
        <item m="1" x="92"/>
        <item m="1" x="91"/>
        <item x="29"/>
        <item x="24"/>
        <item x="38"/>
        <item x="41"/>
        <item x="1"/>
        <item x="43"/>
        <item x="27"/>
        <item x="82"/>
        <item x="87"/>
        <item x="18"/>
        <item x="55"/>
        <item x="63"/>
        <item x="13"/>
        <item m="1" x="93"/>
        <item x="36"/>
        <item x="34"/>
        <item x="26"/>
        <item x="60"/>
        <item x="48"/>
        <item x="64"/>
        <item x="5"/>
        <item x="7"/>
        <item x="35"/>
        <item x="31"/>
        <item x="80"/>
        <item x="54"/>
        <item x="86"/>
        <item x="49"/>
        <item x="62"/>
        <item x="22"/>
        <item x="21"/>
        <item x="3"/>
        <item x="25"/>
        <item x="14"/>
        <item x="56"/>
        <item x="2"/>
        <item x="11"/>
        <item x="61"/>
        <item x="40"/>
        <item x="70"/>
        <item x="51"/>
        <item x="0"/>
        <item x="20"/>
        <item x="67"/>
        <item x="42"/>
        <item x="45"/>
        <item x="28"/>
        <item x="72"/>
        <item x="83"/>
        <item x="65"/>
        <item x="81"/>
        <item x="50"/>
        <item x="44"/>
        <item x="4"/>
        <item x="16"/>
        <item x="52"/>
        <item x="66"/>
        <item x="32"/>
        <item x="47"/>
        <item x="59"/>
        <item x="71"/>
        <item x="46"/>
        <item x="8"/>
        <item x="74"/>
        <item x="33"/>
        <item x="76"/>
        <item x="58"/>
        <item x="77"/>
        <item x="57"/>
        <item x="30"/>
        <item x="23"/>
        <item x="17"/>
        <item x="9"/>
        <item x="37"/>
        <item x="39"/>
        <item x="6"/>
        <item x="79"/>
        <item x="15"/>
        <item x="84"/>
        <item x="73"/>
        <item x="78"/>
        <item m="1" x="88"/>
        <item t="default"/>
      </items>
    </pivotField>
    <pivotField showAll="0"/>
    <pivotField showAll="0"/>
    <pivotField showAll="0">
      <items count="14">
        <item x="0"/>
        <item x="1"/>
        <item x="4"/>
        <item x="7"/>
        <item x="2"/>
        <item x="6"/>
        <item x="9"/>
        <item m="1" x="12"/>
        <item x="3"/>
        <item x="8"/>
        <item x="5"/>
        <item x="10"/>
        <item m="1" x="11"/>
        <item t="default"/>
      </items>
    </pivotField>
    <pivotField showAll="0"/>
    <pivotField showAll="0">
      <items count="4">
        <item x="1"/>
        <item x="0"/>
        <item m="1" x="2"/>
        <item t="default"/>
      </items>
    </pivotField>
    <pivotField showAll="0"/>
    <pivotField showAll="0"/>
    <pivotField showAll="0"/>
    <pivotField showAll="0"/>
    <pivotField axis="axisRow" dataField="1" showAll="0" sortType="descending">
      <items count="7">
        <item x="0"/>
        <item x="1"/>
        <item x="3"/>
        <item m="1" x="4"/>
        <item m="1" x="5"/>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items count="7">
        <item x="0"/>
        <item x="4"/>
        <item x="2"/>
        <item x="3"/>
        <item x="1"/>
        <item m="1" x="5"/>
        <item t="default"/>
      </items>
    </pivotField>
    <pivotField showAll="0"/>
    <pivotField showAll="0"/>
  </pivotFields>
  <rowFields count="1">
    <field x="21"/>
  </rowFields>
  <rowItems count="5">
    <i>
      <x/>
    </i>
    <i>
      <x v="1"/>
    </i>
    <i>
      <x v="5"/>
    </i>
    <i>
      <x v="2"/>
    </i>
    <i t="grand">
      <x/>
    </i>
  </rowItems>
  <colItems count="1">
    <i/>
  </colItems>
  <dataFields count="1">
    <dataField name="Cuenta de ESTADO" fld="21" subtotal="count" baseField="0" baseItem="0"/>
  </dataFields>
  <chartFormats count="1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1" count="1" selected="0">
            <x v="0"/>
          </reference>
        </references>
      </pivotArea>
    </chartFormat>
    <chartFormat chart="3" format="4">
      <pivotArea type="data" outline="0" fieldPosition="0">
        <references count="2">
          <reference field="4294967294" count="1" selected="0">
            <x v="0"/>
          </reference>
          <reference field="21" count="1" selected="0">
            <x v="1"/>
          </reference>
        </references>
      </pivotArea>
    </chartFormat>
    <chartFormat chart="3" format="5">
      <pivotArea type="data" outline="0" fieldPosition="0">
        <references count="2">
          <reference field="4294967294" count="1" selected="0">
            <x v="0"/>
          </reference>
          <reference field="21"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1" count="1" selected="0">
            <x v="0"/>
          </reference>
        </references>
      </pivotArea>
    </chartFormat>
    <chartFormat chart="7" format="2">
      <pivotArea type="data" outline="0" fieldPosition="0">
        <references count="2">
          <reference field="4294967294" count="1" selected="0">
            <x v="0"/>
          </reference>
          <reference field="21" count="1" selected="0">
            <x v="1"/>
          </reference>
        </references>
      </pivotArea>
    </chartFormat>
    <chartFormat chart="7" format="3">
      <pivotArea type="data" outline="0" fieldPosition="0">
        <references count="2">
          <reference field="4294967294" count="1" selected="0">
            <x v="0"/>
          </reference>
          <reference field="21" count="1" selected="0">
            <x v="2"/>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21" count="1" selected="0">
            <x v="0"/>
          </reference>
        </references>
      </pivotArea>
    </chartFormat>
    <chartFormat chart="10" format="10">
      <pivotArea type="data" outline="0" fieldPosition="0">
        <references count="2">
          <reference field="4294967294" count="1" selected="0">
            <x v="0"/>
          </reference>
          <reference field="21" count="1" selected="0">
            <x v="1"/>
          </reference>
        </references>
      </pivotArea>
    </chartFormat>
    <chartFormat chart="10" format="11">
      <pivotArea type="data" outline="0" fieldPosition="0">
        <references count="2">
          <reference field="4294967294" count="1" selected="0">
            <x v="0"/>
          </reference>
          <reference field="21" count="1" selected="0">
            <x v="2"/>
          </reference>
        </references>
      </pivotArea>
    </chartFormat>
    <chartFormat chart="10" format="12">
      <pivotArea type="data" outline="0" fieldPosition="0">
        <references count="2">
          <reference field="4294967294" count="1" selected="0">
            <x v="0"/>
          </reference>
          <reference field="21"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TablaDinámica2" cacheId="7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0">
  <location ref="E3:F8" firstHeaderRow="1" firstDataRow="1" firstDataCol="1"/>
  <pivotFields count="32">
    <pivotField showAll="0"/>
    <pivotField showAll="0"/>
    <pivotField showAll="0"/>
    <pivotField showAll="0"/>
    <pivotField showAll="0"/>
    <pivotField showAll="0"/>
    <pivotField showAll="0"/>
    <pivotField showAll="0"/>
    <pivotField showAll="0"/>
    <pivotField showAll="0"/>
    <pivotField showAll="0"/>
    <pivotField showAll="0">
      <items count="95">
        <item x="53"/>
        <item x="68"/>
        <item x="19"/>
        <item x="75"/>
        <item x="10"/>
        <item x="12"/>
        <item x="85"/>
        <item m="1" x="90"/>
        <item x="69"/>
        <item m="1" x="89"/>
        <item m="1" x="92"/>
        <item m="1" x="91"/>
        <item x="29"/>
        <item x="24"/>
        <item x="38"/>
        <item x="41"/>
        <item x="1"/>
        <item x="43"/>
        <item x="27"/>
        <item x="82"/>
        <item x="87"/>
        <item x="18"/>
        <item x="55"/>
        <item x="63"/>
        <item x="13"/>
        <item m="1" x="93"/>
        <item x="36"/>
        <item x="34"/>
        <item x="26"/>
        <item x="60"/>
        <item x="48"/>
        <item x="64"/>
        <item x="5"/>
        <item x="7"/>
        <item x="35"/>
        <item x="31"/>
        <item x="80"/>
        <item x="54"/>
        <item x="86"/>
        <item x="49"/>
        <item x="62"/>
        <item x="22"/>
        <item x="21"/>
        <item x="3"/>
        <item x="25"/>
        <item x="14"/>
        <item x="56"/>
        <item x="2"/>
        <item x="11"/>
        <item x="61"/>
        <item x="40"/>
        <item x="70"/>
        <item x="51"/>
        <item x="0"/>
        <item x="20"/>
        <item x="67"/>
        <item x="42"/>
        <item x="45"/>
        <item x="28"/>
        <item x="72"/>
        <item x="83"/>
        <item x="65"/>
        <item x="81"/>
        <item x="50"/>
        <item x="44"/>
        <item x="4"/>
        <item x="16"/>
        <item x="52"/>
        <item x="66"/>
        <item x="32"/>
        <item x="47"/>
        <item x="59"/>
        <item x="71"/>
        <item x="46"/>
        <item x="8"/>
        <item x="74"/>
        <item x="33"/>
        <item x="76"/>
        <item x="58"/>
        <item x="77"/>
        <item x="57"/>
        <item x="30"/>
        <item x="23"/>
        <item x="17"/>
        <item x="9"/>
        <item x="37"/>
        <item x="39"/>
        <item x="6"/>
        <item x="79"/>
        <item x="15"/>
        <item x="84"/>
        <item x="73"/>
        <item x="78"/>
        <item m="1" x="88"/>
        <item t="default"/>
      </items>
    </pivotField>
    <pivotField showAll="0"/>
    <pivotField showAll="0"/>
    <pivotField showAll="0">
      <items count="14">
        <item x="0"/>
        <item x="1"/>
        <item x="4"/>
        <item x="7"/>
        <item x="2"/>
        <item x="6"/>
        <item x="9"/>
        <item m="1" x="12"/>
        <item x="3"/>
        <item x="8"/>
        <item x="5"/>
        <item x="10"/>
        <item m="1" x="11"/>
        <item t="default"/>
      </items>
    </pivotField>
    <pivotField showAll="0"/>
    <pivotField showAll="0">
      <items count="4">
        <item x="1"/>
        <item x="0"/>
        <item m="1" x="2"/>
        <item t="default"/>
      </items>
    </pivotField>
    <pivotField showAll="0"/>
    <pivotField showAll="0"/>
    <pivotField showAll="0"/>
    <pivotField showAll="0"/>
    <pivotField axis="axisRow" dataField="1" showAll="0">
      <items count="7">
        <item x="0"/>
        <item x="1"/>
        <item x="3"/>
        <item m="1" x="4"/>
        <item m="1" x="5"/>
        <item x="2"/>
        <item t="default"/>
      </items>
    </pivotField>
    <pivotField showAll="0"/>
    <pivotField showAll="0"/>
    <pivotField showAll="0"/>
    <pivotField showAll="0"/>
    <pivotField showAll="0"/>
    <pivotField showAll="0"/>
    <pivotField showAll="0"/>
    <pivotField showAll="0">
      <items count="7">
        <item x="0"/>
        <item x="4"/>
        <item x="2"/>
        <item x="3"/>
        <item x="1"/>
        <item m="1" x="5"/>
        <item t="default"/>
      </items>
    </pivotField>
    <pivotField showAll="0"/>
    <pivotField showAll="0"/>
  </pivotFields>
  <rowFields count="1">
    <field x="21"/>
  </rowFields>
  <rowItems count="5">
    <i>
      <x/>
    </i>
    <i>
      <x v="1"/>
    </i>
    <i>
      <x v="2"/>
    </i>
    <i>
      <x v="5"/>
    </i>
    <i t="grand">
      <x/>
    </i>
  </rowItems>
  <colItems count="1">
    <i/>
  </colItems>
  <dataFields count="1">
    <dataField name="Cuenta de ESTADO" fld="21" subtotal="count" showDataAs="percentOfTotal" baseField="21" baseItem="0" numFmtId="10"/>
  </dataFields>
  <chartFormats count="15">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1" count="1" selected="0">
            <x v="0"/>
          </reference>
        </references>
      </pivotArea>
    </chartFormat>
    <chartFormat chart="3" format="7">
      <pivotArea type="data" outline="0" fieldPosition="0">
        <references count="2">
          <reference field="4294967294" count="1" selected="0">
            <x v="0"/>
          </reference>
          <reference field="21" count="1" selected="0">
            <x v="1"/>
          </reference>
        </references>
      </pivotArea>
    </chartFormat>
    <chartFormat chart="3" format="8">
      <pivotArea type="data" outline="0" fieldPosition="0">
        <references count="2">
          <reference field="4294967294" count="1" selected="0">
            <x v="0"/>
          </reference>
          <reference field="21"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1" count="1" selected="0">
            <x v="0"/>
          </reference>
        </references>
      </pivotArea>
    </chartFormat>
    <chartFormat chart="7" format="2">
      <pivotArea type="data" outline="0" fieldPosition="0">
        <references count="2">
          <reference field="4294967294" count="1" selected="0">
            <x v="0"/>
          </reference>
          <reference field="21" count="1" selected="0">
            <x v="1"/>
          </reference>
        </references>
      </pivotArea>
    </chartFormat>
    <chartFormat chart="7" format="3">
      <pivotArea type="data" outline="0" fieldPosition="0">
        <references count="2">
          <reference field="4294967294" count="1" selected="0">
            <x v="0"/>
          </reference>
          <reference field="21" count="1" selected="0">
            <x v="2"/>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21" count="1" selected="0">
            <x v="0"/>
          </reference>
        </references>
      </pivotArea>
    </chartFormat>
    <chartFormat chart="9" format="10">
      <pivotArea type="data" outline="0" fieldPosition="0">
        <references count="2">
          <reference field="4294967294" count="1" selected="0">
            <x v="0"/>
          </reference>
          <reference field="21" count="1" selected="0">
            <x v="1"/>
          </reference>
        </references>
      </pivotArea>
    </chartFormat>
    <chartFormat chart="9" format="11">
      <pivotArea type="data" outline="0" fieldPosition="0">
        <references count="2">
          <reference field="4294967294" count="1" selected="0">
            <x v="0"/>
          </reference>
          <reference field="21" count="1" selected="0">
            <x v="2"/>
          </reference>
        </references>
      </pivotArea>
    </chartFormat>
    <chartFormat chart="9" format="12">
      <pivotArea type="data" outline="0" fieldPosition="0">
        <references count="2">
          <reference field="4294967294" count="1" selected="0">
            <x v="0"/>
          </reference>
          <reference field="21" count="1" selected="0">
            <x v="3"/>
          </reference>
        </references>
      </pivotArea>
    </chartFormat>
    <chartFormat chart="9" format="13">
      <pivotArea type="data" outline="0" fieldPosition="0">
        <references count="2">
          <reference field="4294967294" count="1" selected="0">
            <x v="0"/>
          </reference>
          <reference field="21" count="1" selected="0">
            <x v="4"/>
          </reference>
        </references>
      </pivotArea>
    </chartFormat>
    <chartFormat chart="9" format="14">
      <pivotArea type="data" outline="0" fieldPosition="0">
        <references count="2">
          <reference field="4294967294" count="1" selected="0">
            <x v="0"/>
          </reference>
          <reference field="21"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C673724-CC19-461B-BE07-7B5B3BFA93B2}" name="TablaDinámica9" cacheId="7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I16:I17" firstHeaderRow="1" firstDataRow="1" firstDataCol="0" rowPageCount="1" colPageCount="1"/>
  <pivotFields count="32">
    <pivotField showAll="0"/>
    <pivotField showAll="0"/>
    <pivotField showAll="0"/>
    <pivotField showAll="0"/>
    <pivotField numFmtId="164" showAll="0"/>
    <pivotField showAll="0"/>
    <pivotField showAll="0"/>
    <pivotField showAll="0"/>
    <pivotField showAll="0"/>
    <pivotField showAll="0"/>
    <pivotField showAll="0"/>
    <pivotField showAll="0">
      <items count="95">
        <item x="53"/>
        <item x="68"/>
        <item x="19"/>
        <item x="75"/>
        <item x="10"/>
        <item x="12"/>
        <item x="85"/>
        <item m="1" x="90"/>
        <item x="69"/>
        <item m="1" x="89"/>
        <item m="1" x="92"/>
        <item m="1" x="91"/>
        <item x="29"/>
        <item x="24"/>
        <item x="38"/>
        <item x="41"/>
        <item x="1"/>
        <item x="43"/>
        <item x="27"/>
        <item x="82"/>
        <item x="87"/>
        <item x="18"/>
        <item x="55"/>
        <item x="63"/>
        <item x="13"/>
        <item m="1" x="93"/>
        <item x="36"/>
        <item x="34"/>
        <item x="26"/>
        <item x="60"/>
        <item x="48"/>
        <item x="64"/>
        <item x="5"/>
        <item x="7"/>
        <item x="35"/>
        <item x="31"/>
        <item x="80"/>
        <item x="54"/>
        <item x="86"/>
        <item x="49"/>
        <item x="62"/>
        <item x="22"/>
        <item x="21"/>
        <item x="3"/>
        <item x="25"/>
        <item x="14"/>
        <item x="56"/>
        <item x="2"/>
        <item x="11"/>
        <item x="61"/>
        <item x="40"/>
        <item x="70"/>
        <item x="51"/>
        <item x="0"/>
        <item x="20"/>
        <item x="67"/>
        <item x="42"/>
        <item x="45"/>
        <item x="28"/>
        <item x="72"/>
        <item x="83"/>
        <item x="65"/>
        <item x="81"/>
        <item x="50"/>
        <item x="44"/>
        <item x="4"/>
        <item x="16"/>
        <item x="52"/>
        <item x="66"/>
        <item x="32"/>
        <item x="47"/>
        <item x="59"/>
        <item x="71"/>
        <item x="46"/>
        <item x="8"/>
        <item x="74"/>
        <item x="33"/>
        <item x="76"/>
        <item x="58"/>
        <item x="77"/>
        <item x="57"/>
        <item x="30"/>
        <item x="23"/>
        <item x="17"/>
        <item x="9"/>
        <item x="37"/>
        <item x="39"/>
        <item x="6"/>
        <item x="79"/>
        <item x="15"/>
        <item x="84"/>
        <item x="73"/>
        <item x="78"/>
        <item m="1" x="88"/>
        <item t="default"/>
      </items>
    </pivotField>
    <pivotField showAll="0"/>
    <pivotField showAll="0"/>
    <pivotField showAll="0">
      <items count="14">
        <item x="0"/>
        <item x="1"/>
        <item x="4"/>
        <item x="7"/>
        <item x="2"/>
        <item x="6"/>
        <item x="9"/>
        <item m="1" x="12"/>
        <item x="3"/>
        <item x="8"/>
        <item x="5"/>
        <item x="10"/>
        <item m="1" x="11"/>
        <item t="default"/>
      </items>
    </pivotField>
    <pivotField showAll="0"/>
    <pivotField showAll="0">
      <items count="4">
        <item x="1"/>
        <item x="0"/>
        <item m="1" x="2"/>
        <item t="default"/>
      </items>
    </pivotField>
    <pivotField showAll="0"/>
    <pivotField showAll="0"/>
    <pivotField showAll="0"/>
    <pivotField showAll="0"/>
    <pivotField axis="axisPage" dataField="1" multipleItemSelectionAllowed="1" showAll="0">
      <items count="7">
        <item x="3"/>
        <item h="1" x="2"/>
        <item h="1" x="1"/>
        <item h="1" x="0"/>
        <item m="1" x="5"/>
        <item m="1" x="4"/>
        <item t="default"/>
      </items>
    </pivotField>
    <pivotField showAll="0"/>
    <pivotField showAll="0"/>
    <pivotField showAll="0"/>
    <pivotField showAll="0"/>
    <pivotField showAll="0"/>
    <pivotField showAll="0"/>
    <pivotField showAll="0"/>
    <pivotField showAll="0">
      <items count="7">
        <item x="0"/>
        <item x="4"/>
        <item x="2"/>
        <item x="3"/>
        <item x="1"/>
        <item m="1" x="5"/>
        <item t="default"/>
      </items>
    </pivotField>
    <pivotField showAll="0"/>
    <pivotField showAll="0"/>
  </pivotFields>
  <rowItems count="1">
    <i/>
  </rowItems>
  <colItems count="1">
    <i/>
  </colItems>
  <pageFields count="1">
    <pageField fld="21" hier="-1"/>
  </pageFields>
  <dataFields count="1">
    <dataField name="Cuenta de ESTADO" fld="2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F16FCF2-53A5-44F5-B52D-7F508000DE9D}" name="TablaDinámica5" cacheId="7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D16:D105" firstHeaderRow="1" firstDataRow="1" firstDataCol="1"/>
  <pivotFields count="32">
    <pivotField showAll="0"/>
    <pivotField showAll="0"/>
    <pivotField showAll="0"/>
    <pivotField showAll="0"/>
    <pivotField showAll="0"/>
    <pivotField showAll="0"/>
    <pivotField showAll="0"/>
    <pivotField showAll="0"/>
    <pivotField showAll="0"/>
    <pivotField showAll="0"/>
    <pivotField showAll="0"/>
    <pivotField axis="axisRow" showAll="0">
      <items count="95">
        <item x="1"/>
        <item x="5"/>
        <item x="49"/>
        <item x="3"/>
        <item x="2"/>
        <item x="0"/>
        <item x="4"/>
        <item m="1" x="88"/>
        <item m="1" x="93"/>
        <item m="1" x="91"/>
        <item m="1" x="92"/>
        <item x="8"/>
        <item x="17"/>
        <item x="7"/>
        <item x="13"/>
        <item x="28"/>
        <item x="23"/>
        <item x="15"/>
        <item x="11"/>
        <item x="16"/>
        <item x="14"/>
        <item x="19"/>
        <item x="10"/>
        <item x="22"/>
        <item x="26"/>
        <item x="12"/>
        <item x="6"/>
        <item m="1" x="89"/>
        <item x="18"/>
        <item x="27"/>
        <item x="24"/>
        <item x="20"/>
        <item x="21"/>
        <item x="9"/>
        <item x="25"/>
        <item x="36"/>
        <item x="45"/>
        <item x="33"/>
        <item x="30"/>
        <item x="44"/>
        <item x="40"/>
        <item m="1" x="90"/>
        <item x="35"/>
        <item x="43"/>
        <item x="39"/>
        <item x="42"/>
        <item x="41"/>
        <item x="31"/>
        <item x="32"/>
        <item x="34"/>
        <item x="37"/>
        <item x="38"/>
        <item x="29"/>
        <item x="46"/>
        <item x="47"/>
        <item x="48"/>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items count="14">
        <item x="0"/>
        <item x="1"/>
        <item x="4"/>
        <item x="7"/>
        <item x="2"/>
        <item x="6"/>
        <item x="9"/>
        <item m="1" x="12"/>
        <item x="3"/>
        <item x="8"/>
        <item x="5"/>
        <item x="10"/>
        <item m="1" x="11"/>
        <item t="default"/>
      </items>
    </pivotField>
    <pivotField showAll="0"/>
    <pivotField showAll="0">
      <items count="4">
        <item x="1"/>
        <item x="0"/>
        <item m="1" x="2"/>
        <item t="default"/>
      </items>
    </pivotField>
    <pivotField showAll="0"/>
    <pivotField showAll="0"/>
    <pivotField showAll="0"/>
    <pivotField showAll="0"/>
    <pivotField showAll="0">
      <items count="7">
        <item x="3"/>
        <item x="2"/>
        <item x="1"/>
        <item x="0"/>
        <item m="1" x="5"/>
        <item m="1" x="4"/>
        <item t="default"/>
      </items>
    </pivotField>
    <pivotField showAll="0"/>
    <pivotField showAll="0"/>
    <pivotField showAll="0"/>
    <pivotField showAll="0"/>
    <pivotField showAll="0"/>
    <pivotField showAll="0"/>
    <pivotField showAll="0"/>
    <pivotField showAll="0">
      <items count="7">
        <item x="0"/>
        <item x="4"/>
        <item x="2"/>
        <item x="3"/>
        <item x="1"/>
        <item m="1" x="5"/>
        <item t="default"/>
      </items>
    </pivotField>
    <pivotField showAll="0"/>
    <pivotField showAll="0"/>
  </pivotFields>
  <rowFields count="1">
    <field x="11"/>
  </rowFields>
  <rowItems count="89">
    <i>
      <x/>
    </i>
    <i>
      <x v="1"/>
    </i>
    <i>
      <x v="2"/>
    </i>
    <i>
      <x v="3"/>
    </i>
    <i>
      <x v="4"/>
    </i>
    <i>
      <x v="5"/>
    </i>
    <i>
      <x v="6"/>
    </i>
    <i>
      <x v="11"/>
    </i>
    <i>
      <x v="12"/>
    </i>
    <i>
      <x v="13"/>
    </i>
    <i>
      <x v="14"/>
    </i>
    <i>
      <x v="15"/>
    </i>
    <i>
      <x v="16"/>
    </i>
    <i>
      <x v="17"/>
    </i>
    <i>
      <x v="18"/>
    </i>
    <i>
      <x v="19"/>
    </i>
    <i>
      <x v="20"/>
    </i>
    <i>
      <x v="21"/>
    </i>
    <i>
      <x v="22"/>
    </i>
    <i>
      <x v="23"/>
    </i>
    <i>
      <x v="24"/>
    </i>
    <i>
      <x v="25"/>
    </i>
    <i>
      <x v="26"/>
    </i>
    <i>
      <x v="28"/>
    </i>
    <i>
      <x v="29"/>
    </i>
    <i>
      <x v="30"/>
    </i>
    <i>
      <x v="31"/>
    </i>
    <i>
      <x v="32"/>
    </i>
    <i>
      <x v="33"/>
    </i>
    <i>
      <x v="34"/>
    </i>
    <i>
      <x v="35"/>
    </i>
    <i>
      <x v="36"/>
    </i>
    <i>
      <x v="37"/>
    </i>
    <i>
      <x v="38"/>
    </i>
    <i>
      <x v="39"/>
    </i>
    <i>
      <x v="40"/>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2E97549-4F35-46E0-9491-867A4B238FFB}" name="TablaDinámica7" cacheId="7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16:F17" firstHeaderRow="1" firstDataRow="1" firstDataCol="0" rowPageCount="1" colPageCount="1"/>
  <pivotFields count="32">
    <pivotField showAll="0"/>
    <pivotField showAll="0"/>
    <pivotField showAll="0"/>
    <pivotField showAll="0"/>
    <pivotField numFmtId="164" showAll="0"/>
    <pivotField showAll="0"/>
    <pivotField showAll="0"/>
    <pivotField showAll="0"/>
    <pivotField showAll="0"/>
    <pivotField showAll="0"/>
    <pivotField showAll="0"/>
    <pivotField showAll="0">
      <items count="95">
        <item x="53"/>
        <item x="68"/>
        <item x="19"/>
        <item x="75"/>
        <item x="10"/>
        <item x="12"/>
        <item x="85"/>
        <item m="1" x="90"/>
        <item x="69"/>
        <item m="1" x="89"/>
        <item m="1" x="92"/>
        <item m="1" x="91"/>
        <item x="29"/>
        <item x="24"/>
        <item x="38"/>
        <item x="41"/>
        <item x="1"/>
        <item x="43"/>
        <item x="27"/>
        <item x="82"/>
        <item x="87"/>
        <item x="18"/>
        <item x="55"/>
        <item x="63"/>
        <item x="13"/>
        <item m="1" x="93"/>
        <item x="36"/>
        <item x="34"/>
        <item x="26"/>
        <item x="60"/>
        <item x="48"/>
        <item x="64"/>
        <item x="5"/>
        <item x="7"/>
        <item x="35"/>
        <item x="31"/>
        <item x="80"/>
        <item x="54"/>
        <item x="86"/>
        <item x="49"/>
        <item x="62"/>
        <item x="22"/>
        <item x="21"/>
        <item x="3"/>
        <item x="25"/>
        <item x="14"/>
        <item x="56"/>
        <item x="2"/>
        <item x="11"/>
        <item x="61"/>
        <item x="40"/>
        <item x="70"/>
        <item x="51"/>
        <item x="0"/>
        <item x="20"/>
        <item x="67"/>
        <item x="42"/>
        <item x="45"/>
        <item x="28"/>
        <item x="72"/>
        <item x="83"/>
        <item x="65"/>
        <item x="81"/>
        <item x="50"/>
        <item x="44"/>
        <item x="4"/>
        <item x="16"/>
        <item x="52"/>
        <item x="66"/>
        <item x="32"/>
        <item x="47"/>
        <item x="59"/>
        <item x="71"/>
        <item x="46"/>
        <item x="8"/>
        <item x="74"/>
        <item x="33"/>
        <item x="76"/>
        <item x="58"/>
        <item x="77"/>
        <item x="57"/>
        <item x="30"/>
        <item x="23"/>
        <item x="17"/>
        <item x="9"/>
        <item x="37"/>
        <item x="39"/>
        <item x="6"/>
        <item x="79"/>
        <item x="15"/>
        <item x="84"/>
        <item x="73"/>
        <item x="78"/>
        <item m="1" x="88"/>
        <item t="default"/>
      </items>
    </pivotField>
    <pivotField showAll="0"/>
    <pivotField showAll="0"/>
    <pivotField showAll="0">
      <items count="14">
        <item x="0"/>
        <item x="1"/>
        <item x="4"/>
        <item x="7"/>
        <item x="2"/>
        <item x="6"/>
        <item x="9"/>
        <item m="1" x="12"/>
        <item x="3"/>
        <item x="8"/>
        <item x="5"/>
        <item x="10"/>
        <item m="1" x="11"/>
        <item t="default"/>
      </items>
    </pivotField>
    <pivotField showAll="0"/>
    <pivotField showAll="0">
      <items count="4">
        <item x="1"/>
        <item x="0"/>
        <item m="1" x="2"/>
        <item t="default"/>
      </items>
    </pivotField>
    <pivotField showAll="0"/>
    <pivotField showAll="0"/>
    <pivotField showAll="0"/>
    <pivotField showAll="0"/>
    <pivotField axis="axisPage" dataField="1" multipleItemSelectionAllowed="1" showAll="0">
      <items count="7">
        <item x="3"/>
        <item x="2"/>
        <item x="1"/>
        <item x="0"/>
        <item m="1" x="5"/>
        <item m="1" x="4"/>
        <item t="default"/>
      </items>
    </pivotField>
    <pivotField showAll="0"/>
    <pivotField showAll="0"/>
    <pivotField showAll="0"/>
    <pivotField showAll="0"/>
    <pivotField showAll="0"/>
    <pivotField showAll="0"/>
    <pivotField showAll="0"/>
    <pivotField showAll="0">
      <items count="7">
        <item x="0"/>
        <item x="4"/>
        <item x="2"/>
        <item x="3"/>
        <item x="1"/>
        <item m="1" x="5"/>
        <item t="default"/>
      </items>
    </pivotField>
    <pivotField showAll="0"/>
    <pivotField showAll="0"/>
  </pivotFields>
  <rowItems count="1">
    <i/>
  </rowItems>
  <colItems count="1">
    <i/>
  </colItems>
  <pageFields count="1">
    <pageField fld="21" hier="-1"/>
  </pageFields>
  <dataFields count="1">
    <dataField name="Cuenta de ESTADO" fld="2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Dinámica3" cacheId="7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H3:I6" firstHeaderRow="1" firstDataRow="1" firstDataCol="1"/>
  <pivotFields count="32">
    <pivotField showAll="0"/>
    <pivotField showAll="0"/>
    <pivotField showAll="0"/>
    <pivotField showAll="0"/>
    <pivotField showAll="0"/>
    <pivotField showAll="0"/>
    <pivotField showAll="0"/>
    <pivotField showAll="0"/>
    <pivotField showAll="0"/>
    <pivotField showAll="0"/>
    <pivotField showAll="0"/>
    <pivotField showAll="0">
      <items count="95">
        <item x="53"/>
        <item x="68"/>
        <item x="19"/>
        <item x="75"/>
        <item x="10"/>
        <item x="12"/>
        <item x="85"/>
        <item m="1" x="90"/>
        <item x="69"/>
        <item m="1" x="89"/>
        <item m="1" x="92"/>
        <item m="1" x="91"/>
        <item x="29"/>
        <item x="24"/>
        <item x="38"/>
        <item x="41"/>
        <item x="1"/>
        <item x="43"/>
        <item x="27"/>
        <item x="82"/>
        <item x="87"/>
        <item x="18"/>
        <item x="55"/>
        <item x="63"/>
        <item x="13"/>
        <item m="1" x="93"/>
        <item x="36"/>
        <item x="34"/>
        <item x="26"/>
        <item x="60"/>
        <item x="48"/>
        <item x="64"/>
        <item x="5"/>
        <item x="7"/>
        <item x="35"/>
        <item x="31"/>
        <item x="80"/>
        <item x="54"/>
        <item x="86"/>
        <item x="49"/>
        <item x="62"/>
        <item x="22"/>
        <item x="21"/>
        <item x="3"/>
        <item x="25"/>
        <item x="14"/>
        <item x="56"/>
        <item x="2"/>
        <item x="11"/>
        <item x="61"/>
        <item x="40"/>
        <item x="70"/>
        <item x="51"/>
        <item x="0"/>
        <item x="20"/>
        <item x="67"/>
        <item x="42"/>
        <item x="45"/>
        <item x="28"/>
        <item x="72"/>
        <item x="83"/>
        <item x="65"/>
        <item x="81"/>
        <item x="50"/>
        <item x="44"/>
        <item x="4"/>
        <item x="16"/>
        <item x="52"/>
        <item x="66"/>
        <item x="32"/>
        <item x="47"/>
        <item x="59"/>
        <item x="71"/>
        <item x="46"/>
        <item x="8"/>
        <item x="74"/>
        <item x="33"/>
        <item x="76"/>
        <item x="58"/>
        <item x="77"/>
        <item x="57"/>
        <item x="30"/>
        <item x="23"/>
        <item x="17"/>
        <item x="9"/>
        <item x="37"/>
        <item x="39"/>
        <item x="6"/>
        <item x="79"/>
        <item x="15"/>
        <item x="84"/>
        <item x="73"/>
        <item x="78"/>
        <item m="1" x="88"/>
        <item t="default"/>
      </items>
    </pivotField>
    <pivotField showAll="0"/>
    <pivotField showAll="0"/>
    <pivotField showAll="0">
      <items count="14">
        <item x="0"/>
        <item x="1"/>
        <item x="4"/>
        <item x="7"/>
        <item x="2"/>
        <item x="6"/>
        <item x="9"/>
        <item m="1" x="12"/>
        <item x="3"/>
        <item x="8"/>
        <item x="5"/>
        <item x="10"/>
        <item m="1" x="11"/>
        <item t="default"/>
      </items>
    </pivotField>
    <pivotField showAll="0"/>
    <pivotField axis="axisRow" dataField="1" showAll="0">
      <items count="4">
        <item x="1"/>
        <item x="0"/>
        <item m="1" x="2"/>
        <item t="default"/>
      </items>
    </pivotField>
    <pivotField showAll="0"/>
    <pivotField showAll="0"/>
    <pivotField showAll="0"/>
    <pivotField showAll="0"/>
    <pivotField showAll="0">
      <items count="7">
        <item x="3"/>
        <item x="2"/>
        <item x="1"/>
        <item x="0"/>
        <item m="1" x="5"/>
        <item m="1" x="4"/>
        <item t="default"/>
      </items>
    </pivotField>
    <pivotField showAll="0"/>
    <pivotField showAll="0"/>
    <pivotField showAll="0"/>
    <pivotField showAll="0"/>
    <pivotField showAll="0"/>
    <pivotField showAll="0"/>
    <pivotField showAll="0"/>
    <pivotField showAll="0">
      <items count="7">
        <item x="0"/>
        <item x="4"/>
        <item x="2"/>
        <item x="3"/>
        <item x="1"/>
        <item m="1" x="5"/>
        <item t="default"/>
      </items>
    </pivotField>
    <pivotField showAll="0"/>
    <pivotField showAll="0"/>
  </pivotFields>
  <rowFields count="1">
    <field x="16"/>
  </rowFields>
  <rowItems count="3">
    <i>
      <x/>
    </i>
    <i>
      <x v="1"/>
    </i>
    <i t="grand">
      <x/>
    </i>
  </rowItems>
  <colItems count="1">
    <i/>
  </colItems>
  <dataFields count="1">
    <dataField name="Cuenta de TIPO_DIRECCION" fld="1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BD90906-4B52-49A2-BBD4-99FD5EAEEE02}" name="TablaDinámica12" cacheId="7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R16:R17" firstHeaderRow="1" firstDataRow="1" firstDataCol="0" rowPageCount="1" colPageCount="1"/>
  <pivotFields count="32">
    <pivotField showAll="0"/>
    <pivotField showAll="0"/>
    <pivotField showAll="0"/>
    <pivotField showAll="0"/>
    <pivotField numFmtId="164" showAll="0"/>
    <pivotField showAll="0"/>
    <pivotField showAll="0"/>
    <pivotField showAll="0"/>
    <pivotField showAll="0"/>
    <pivotField showAll="0"/>
    <pivotField showAll="0"/>
    <pivotField showAll="0">
      <items count="95">
        <item x="53"/>
        <item x="68"/>
        <item x="19"/>
        <item x="75"/>
        <item x="10"/>
        <item x="12"/>
        <item x="85"/>
        <item m="1" x="90"/>
        <item x="69"/>
        <item m="1" x="89"/>
        <item m="1" x="92"/>
        <item m="1" x="91"/>
        <item x="29"/>
        <item x="24"/>
        <item x="38"/>
        <item x="41"/>
        <item x="1"/>
        <item x="43"/>
        <item x="27"/>
        <item x="82"/>
        <item x="87"/>
        <item x="18"/>
        <item x="55"/>
        <item x="63"/>
        <item x="13"/>
        <item m="1" x="93"/>
        <item x="36"/>
        <item x="34"/>
        <item x="26"/>
        <item x="60"/>
        <item x="48"/>
        <item x="64"/>
        <item x="5"/>
        <item x="7"/>
        <item x="35"/>
        <item x="31"/>
        <item x="80"/>
        <item x="54"/>
        <item x="86"/>
        <item x="49"/>
        <item x="62"/>
        <item x="22"/>
        <item x="21"/>
        <item x="3"/>
        <item x="25"/>
        <item x="14"/>
        <item x="56"/>
        <item x="2"/>
        <item x="11"/>
        <item x="61"/>
        <item x="40"/>
        <item x="70"/>
        <item x="51"/>
        <item x="0"/>
        <item x="20"/>
        <item x="67"/>
        <item x="42"/>
        <item x="45"/>
        <item x="28"/>
        <item x="72"/>
        <item x="83"/>
        <item x="65"/>
        <item x="81"/>
        <item x="50"/>
        <item x="44"/>
        <item x="4"/>
        <item x="16"/>
        <item x="52"/>
        <item x="66"/>
        <item x="32"/>
        <item x="47"/>
        <item x="59"/>
        <item x="71"/>
        <item x="46"/>
        <item x="8"/>
        <item x="74"/>
        <item x="33"/>
        <item x="76"/>
        <item x="58"/>
        <item x="77"/>
        <item x="57"/>
        <item x="30"/>
        <item x="23"/>
        <item x="17"/>
        <item x="9"/>
        <item x="37"/>
        <item x="39"/>
        <item x="6"/>
        <item x="79"/>
        <item x="15"/>
        <item x="84"/>
        <item x="73"/>
        <item x="78"/>
        <item m="1" x="88"/>
        <item t="default"/>
      </items>
    </pivotField>
    <pivotField showAll="0"/>
    <pivotField showAll="0"/>
    <pivotField showAll="0">
      <items count="14">
        <item x="0"/>
        <item x="1"/>
        <item x="4"/>
        <item x="7"/>
        <item x="2"/>
        <item x="6"/>
        <item x="9"/>
        <item m="1" x="12"/>
        <item x="3"/>
        <item x="8"/>
        <item x="5"/>
        <item x="10"/>
        <item m="1" x="11"/>
        <item t="default"/>
      </items>
    </pivotField>
    <pivotField showAll="0"/>
    <pivotField showAll="0">
      <items count="4">
        <item x="1"/>
        <item x="0"/>
        <item m="1" x="2"/>
        <item t="default"/>
      </items>
    </pivotField>
    <pivotField showAll="0"/>
    <pivotField showAll="0"/>
    <pivotField showAll="0"/>
    <pivotField showAll="0"/>
    <pivotField axis="axisPage" dataField="1" multipleItemSelectionAllowed="1" showAll="0">
      <items count="7">
        <item h="1" x="3"/>
        <item h="1" x="2"/>
        <item h="1" x="1"/>
        <item x="0"/>
        <item m="1" x="5"/>
        <item m="1" x="4"/>
        <item t="default"/>
      </items>
    </pivotField>
    <pivotField showAll="0"/>
    <pivotField showAll="0"/>
    <pivotField showAll="0"/>
    <pivotField showAll="0"/>
    <pivotField showAll="0"/>
    <pivotField showAll="0"/>
    <pivotField showAll="0"/>
    <pivotField showAll="0">
      <items count="7">
        <item x="0"/>
        <item x="4"/>
        <item x="2"/>
        <item x="3"/>
        <item x="1"/>
        <item m="1" x="5"/>
        <item t="default"/>
      </items>
    </pivotField>
    <pivotField showAll="0"/>
    <pivotField showAll="0"/>
  </pivotFields>
  <rowItems count="1">
    <i/>
  </rowItems>
  <colItems count="1">
    <i/>
  </colItems>
  <pageFields count="1">
    <pageField fld="21" hier="-1"/>
  </pageFields>
  <dataFields count="1">
    <dataField name="Cuenta de ESTADO" fld="2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FEB69B1-D896-4C04-A318-1027D710C946}" name="TablaDinámica11" cacheId="7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O16:O17" firstHeaderRow="1" firstDataRow="1" firstDataCol="0" rowPageCount="1" colPageCount="1"/>
  <pivotFields count="32">
    <pivotField showAll="0"/>
    <pivotField showAll="0"/>
    <pivotField showAll="0"/>
    <pivotField showAll="0"/>
    <pivotField numFmtId="164" showAll="0"/>
    <pivotField showAll="0"/>
    <pivotField showAll="0"/>
    <pivotField showAll="0"/>
    <pivotField showAll="0"/>
    <pivotField showAll="0"/>
    <pivotField showAll="0"/>
    <pivotField showAll="0">
      <items count="95">
        <item x="53"/>
        <item x="68"/>
        <item x="19"/>
        <item x="75"/>
        <item x="10"/>
        <item x="12"/>
        <item x="85"/>
        <item m="1" x="90"/>
        <item x="69"/>
        <item m="1" x="89"/>
        <item m="1" x="92"/>
        <item m="1" x="91"/>
        <item x="29"/>
        <item x="24"/>
        <item x="38"/>
        <item x="41"/>
        <item x="1"/>
        <item x="43"/>
        <item x="27"/>
        <item x="82"/>
        <item x="87"/>
        <item x="18"/>
        <item x="55"/>
        <item x="63"/>
        <item x="13"/>
        <item m="1" x="93"/>
        <item x="36"/>
        <item x="34"/>
        <item x="26"/>
        <item x="60"/>
        <item x="48"/>
        <item x="64"/>
        <item x="5"/>
        <item x="7"/>
        <item x="35"/>
        <item x="31"/>
        <item x="80"/>
        <item x="54"/>
        <item x="86"/>
        <item x="49"/>
        <item x="62"/>
        <item x="22"/>
        <item x="21"/>
        <item x="3"/>
        <item x="25"/>
        <item x="14"/>
        <item x="56"/>
        <item x="2"/>
        <item x="11"/>
        <item x="61"/>
        <item x="40"/>
        <item x="70"/>
        <item x="51"/>
        <item x="0"/>
        <item x="20"/>
        <item x="67"/>
        <item x="42"/>
        <item x="45"/>
        <item x="28"/>
        <item x="72"/>
        <item x="83"/>
        <item x="65"/>
        <item x="81"/>
        <item x="50"/>
        <item x="44"/>
        <item x="4"/>
        <item x="16"/>
        <item x="52"/>
        <item x="66"/>
        <item x="32"/>
        <item x="47"/>
        <item x="59"/>
        <item x="71"/>
        <item x="46"/>
        <item x="8"/>
        <item x="74"/>
        <item x="33"/>
        <item x="76"/>
        <item x="58"/>
        <item x="77"/>
        <item x="57"/>
        <item x="30"/>
        <item x="23"/>
        <item x="17"/>
        <item x="9"/>
        <item x="37"/>
        <item x="39"/>
        <item x="6"/>
        <item x="79"/>
        <item x="15"/>
        <item x="84"/>
        <item x="73"/>
        <item x="78"/>
        <item m="1" x="88"/>
        <item t="default"/>
      </items>
    </pivotField>
    <pivotField showAll="0"/>
    <pivotField showAll="0"/>
    <pivotField showAll="0">
      <items count="14">
        <item x="0"/>
        <item x="1"/>
        <item x="4"/>
        <item x="7"/>
        <item x="2"/>
        <item x="6"/>
        <item x="9"/>
        <item m="1" x="12"/>
        <item x="3"/>
        <item x="8"/>
        <item x="5"/>
        <item x="10"/>
        <item m="1" x="11"/>
        <item t="default"/>
      </items>
    </pivotField>
    <pivotField showAll="0"/>
    <pivotField showAll="0">
      <items count="4">
        <item x="1"/>
        <item x="0"/>
        <item m="1" x="2"/>
        <item t="default"/>
      </items>
    </pivotField>
    <pivotField showAll="0"/>
    <pivotField showAll="0"/>
    <pivotField showAll="0"/>
    <pivotField showAll="0"/>
    <pivotField axis="axisPage" dataField="1" multipleItemSelectionAllowed="1" showAll="0">
      <items count="7">
        <item h="1" x="3"/>
        <item h="1" x="2"/>
        <item x="1"/>
        <item h="1" x="0"/>
        <item m="1" x="5"/>
        <item m="1" x="4"/>
        <item t="default"/>
      </items>
    </pivotField>
    <pivotField showAll="0"/>
    <pivotField showAll="0"/>
    <pivotField showAll="0"/>
    <pivotField showAll="0"/>
    <pivotField showAll="0"/>
    <pivotField showAll="0"/>
    <pivotField showAll="0"/>
    <pivotField showAll="0">
      <items count="7">
        <item x="0"/>
        <item x="4"/>
        <item x="2"/>
        <item x="3"/>
        <item x="1"/>
        <item m="1" x="5"/>
        <item t="default"/>
      </items>
    </pivotField>
    <pivotField showAll="0"/>
    <pivotField showAll="0"/>
  </pivotFields>
  <rowItems count="1">
    <i/>
  </rowItems>
  <colItems count="1">
    <i/>
  </colItems>
  <pageFields count="1">
    <pageField fld="21" hier="-1"/>
  </pageFields>
  <dataFields count="1">
    <dataField name="Cuenta de ESTADO" fld="2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TablaDinámica4" cacheId="7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16:B28" firstHeaderRow="1" firstDataRow="1" firstDataCol="1"/>
  <pivotFields count="32">
    <pivotField showAll="0"/>
    <pivotField showAll="0"/>
    <pivotField showAll="0"/>
    <pivotField showAll="0"/>
    <pivotField showAll="0"/>
    <pivotField showAll="0"/>
    <pivotField showAll="0"/>
    <pivotField showAll="0"/>
    <pivotField showAll="0"/>
    <pivotField showAll="0"/>
    <pivotField showAll="0"/>
    <pivotField showAll="0">
      <items count="95">
        <item x="53"/>
        <item x="68"/>
        <item x="19"/>
        <item x="75"/>
        <item x="10"/>
        <item x="12"/>
        <item x="85"/>
        <item m="1" x="90"/>
        <item x="69"/>
        <item m="1" x="89"/>
        <item m="1" x="92"/>
        <item m="1" x="91"/>
        <item x="29"/>
        <item x="24"/>
        <item x="38"/>
        <item x="41"/>
        <item x="1"/>
        <item x="43"/>
        <item x="27"/>
        <item x="82"/>
        <item x="87"/>
        <item x="18"/>
        <item x="55"/>
        <item x="63"/>
        <item x="13"/>
        <item m="1" x="93"/>
        <item x="36"/>
        <item x="34"/>
        <item x="26"/>
        <item x="60"/>
        <item x="48"/>
        <item x="64"/>
        <item x="5"/>
        <item x="7"/>
        <item x="35"/>
        <item x="31"/>
        <item x="80"/>
        <item x="54"/>
        <item x="86"/>
        <item x="49"/>
        <item x="62"/>
        <item x="22"/>
        <item x="21"/>
        <item x="3"/>
        <item x="25"/>
        <item x="14"/>
        <item x="56"/>
        <item x="2"/>
        <item x="11"/>
        <item x="61"/>
        <item x="40"/>
        <item x="70"/>
        <item x="51"/>
        <item x="0"/>
        <item x="20"/>
        <item x="67"/>
        <item x="42"/>
        <item x="45"/>
        <item x="28"/>
        <item x="72"/>
        <item x="83"/>
        <item x="65"/>
        <item x="81"/>
        <item x="50"/>
        <item x="44"/>
        <item x="4"/>
        <item x="16"/>
        <item x="52"/>
        <item x="66"/>
        <item x="32"/>
        <item x="47"/>
        <item x="59"/>
        <item x="71"/>
        <item x="46"/>
        <item x="8"/>
        <item x="74"/>
        <item x="33"/>
        <item x="76"/>
        <item x="58"/>
        <item x="77"/>
        <item x="57"/>
        <item x="30"/>
        <item x="23"/>
        <item x="17"/>
        <item x="9"/>
        <item x="37"/>
        <item x="39"/>
        <item x="6"/>
        <item x="79"/>
        <item x="15"/>
        <item x="84"/>
        <item x="73"/>
        <item x="78"/>
        <item m="1" x="88"/>
        <item t="default"/>
      </items>
    </pivotField>
    <pivotField showAll="0"/>
    <pivotField showAll="0"/>
    <pivotField axis="axisRow" dataField="1" showAll="0">
      <items count="14">
        <item x="0"/>
        <item x="1"/>
        <item x="4"/>
        <item x="2"/>
        <item x="6"/>
        <item x="9"/>
        <item x="3"/>
        <item x="8"/>
        <item x="5"/>
        <item x="10"/>
        <item m="1" x="11"/>
        <item x="7"/>
        <item m="1" x="12"/>
        <item t="default"/>
      </items>
    </pivotField>
    <pivotField showAll="0"/>
    <pivotField showAll="0">
      <items count="4">
        <item x="1"/>
        <item x="0"/>
        <item m="1" x="2"/>
        <item t="default"/>
      </items>
    </pivotField>
    <pivotField showAll="0"/>
    <pivotField showAll="0"/>
    <pivotField showAll="0"/>
    <pivotField showAll="0"/>
    <pivotField showAll="0">
      <items count="7">
        <item x="3"/>
        <item x="2"/>
        <item x="1"/>
        <item x="0"/>
        <item m="1" x="5"/>
        <item m="1" x="4"/>
        <item t="default"/>
      </items>
    </pivotField>
    <pivotField showAll="0"/>
    <pivotField showAll="0"/>
    <pivotField showAll="0"/>
    <pivotField showAll="0"/>
    <pivotField showAll="0"/>
    <pivotField showAll="0"/>
    <pivotField showAll="0"/>
    <pivotField showAll="0">
      <items count="7">
        <item x="0"/>
        <item x="4"/>
        <item x="2"/>
        <item x="3"/>
        <item x="1"/>
        <item m="1" x="5"/>
        <item t="default"/>
      </items>
    </pivotField>
    <pivotField showAll="0"/>
    <pivotField showAll="0"/>
  </pivotFields>
  <rowFields count="1">
    <field x="14"/>
  </rowFields>
  <rowItems count="12">
    <i>
      <x/>
    </i>
    <i>
      <x v="1"/>
    </i>
    <i>
      <x v="2"/>
    </i>
    <i>
      <x v="3"/>
    </i>
    <i>
      <x v="4"/>
    </i>
    <i>
      <x v="5"/>
    </i>
    <i>
      <x v="6"/>
    </i>
    <i>
      <x v="7"/>
    </i>
    <i>
      <x v="8"/>
    </i>
    <i>
      <x v="9"/>
    </i>
    <i>
      <x v="11"/>
    </i>
    <i t="grand">
      <x/>
    </i>
  </rowItems>
  <colItems count="1">
    <i/>
  </colItems>
  <dataFields count="1">
    <dataField name="Cuenta de ACTIVIDAD" fld="14"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CTIVIDAD1" xr10:uid="{F27ED186-200A-46D9-9B17-1FCDE3E36CA1}" sourceName="ACTIVIDAD">
  <pivotTables>
    <pivotTable tabId="4" name="TablaDinámica4"/>
    <pivotTable tabId="4" name="TablaDinámica1"/>
    <pivotTable tabId="4" name="TablaDinámica2"/>
    <pivotTable tabId="4" name="TablaDinámica3"/>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s>
  <data>
    <tabular pivotCacheId="451245355">
      <items count="13">
        <i x="0" s="1"/>
        <i x="1" s="1"/>
        <i x="4" s="1"/>
        <i x="7" s="1"/>
        <i x="2" s="1"/>
        <i x="6" s="1"/>
        <i x="9" s="1"/>
        <i x="3" s="1"/>
        <i x="8" s="1"/>
        <i x="5" s="1"/>
        <i x="10" s="1"/>
        <i x="12" s="1" nd="1"/>
        <i x="1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UNICIPIO" xr10:uid="{5E3406F7-2BF7-4966-9D6A-26D378FD8257}" sourceName="MUNICIPIO">
  <pivotTables>
    <pivotTable tabId="4" name="TablaDinámica5"/>
    <pivotTable tabId="4" name="TablaDinámica1"/>
    <pivotTable tabId="4" name="TablaDinámica2"/>
    <pivotTable tabId="4" name="TablaDinámica3"/>
    <pivotTable tabId="4" name="TablaDinámica4"/>
    <pivotTable tabId="3" name="TablaDinámica9"/>
    <pivotTable tabId="4" name="TablaDinámica10"/>
    <pivotTable tabId="4" name="TablaDinámica11"/>
    <pivotTable tabId="4" name="TablaDinámica12"/>
    <pivotTable tabId="4" name="TablaDinámica7"/>
    <pivotTable tabId="4" name="TablaDinámica9"/>
  </pivotTables>
  <data>
    <tabular pivotCacheId="451245355">
      <items count="94">
        <i x="53" s="1"/>
        <i x="68" s="1"/>
        <i x="19" s="1"/>
        <i x="75" s="1"/>
        <i x="10" s="1"/>
        <i x="12" s="1"/>
        <i x="85" s="1"/>
        <i x="69" s="1"/>
        <i x="29" s="1"/>
        <i x="24" s="1"/>
        <i x="38" s="1"/>
        <i x="41" s="1"/>
        <i x="1" s="1"/>
        <i x="43" s="1"/>
        <i x="27" s="1"/>
        <i x="82" s="1"/>
        <i x="87" s="1"/>
        <i x="18" s="1"/>
        <i x="55" s="1"/>
        <i x="63" s="1"/>
        <i x="13" s="1"/>
        <i x="36" s="1"/>
        <i x="34" s="1"/>
        <i x="26" s="1"/>
        <i x="60" s="1"/>
        <i x="48" s="1"/>
        <i x="64" s="1"/>
        <i x="5" s="1"/>
        <i x="7" s="1"/>
        <i x="35" s="1"/>
        <i x="31" s="1"/>
        <i x="80" s="1"/>
        <i x="54" s="1"/>
        <i x="86" s="1"/>
        <i x="49" s="1"/>
        <i x="62" s="1"/>
        <i x="22" s="1"/>
        <i x="21" s="1"/>
        <i x="3" s="1"/>
        <i x="25" s="1"/>
        <i x="14" s="1"/>
        <i x="56" s="1"/>
        <i x="2" s="1"/>
        <i x="11" s="1"/>
        <i x="61" s="1"/>
        <i x="40" s="1"/>
        <i x="70" s="1"/>
        <i x="51" s="1"/>
        <i x="0" s="1"/>
        <i x="20" s="1"/>
        <i x="67" s="1"/>
        <i x="42" s="1"/>
        <i x="45" s="1"/>
        <i x="28" s="1"/>
        <i x="72" s="1"/>
        <i x="83" s="1"/>
        <i x="65" s="1"/>
        <i x="81" s="1"/>
        <i x="50" s="1"/>
        <i x="44" s="1"/>
        <i x="4" s="1"/>
        <i x="16" s="1"/>
        <i x="52" s="1"/>
        <i x="66" s="1"/>
        <i x="32" s="1"/>
        <i x="47" s="1"/>
        <i x="59" s="1"/>
        <i x="71" s="1"/>
        <i x="46" s="1"/>
        <i x="8" s="1"/>
        <i x="74" s="1"/>
        <i x="33" s="1"/>
        <i x="76" s="1"/>
        <i x="58" s="1"/>
        <i x="77" s="1"/>
        <i x="57" s="1"/>
        <i x="30" s="1"/>
        <i x="23" s="1"/>
        <i x="17" s="1"/>
        <i x="9" s="1"/>
        <i x="37" s="1"/>
        <i x="39" s="1"/>
        <i x="6" s="1"/>
        <i x="79" s="1"/>
        <i x="15" s="1"/>
        <i x="84" s="1"/>
        <i x="73" s="1"/>
        <i x="78" s="1"/>
        <i x="90" s="1" nd="1"/>
        <i x="89" s="1" nd="1"/>
        <i x="92" s="1" nd="1"/>
        <i x="91" s="1" nd="1"/>
        <i x="93" s="1" nd="1"/>
        <i x="88"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TADO" xr10:uid="{2444FF24-57DA-4249-BED3-67102C9E0F69}" sourceName="ESTADO">
  <pivotTables>
    <pivotTable tabId="4" name="TablaDinámica1"/>
    <pivotTable tabId="4" name="TablaDinámica2"/>
    <pivotTable tabId="4" name="TablaDinámica3"/>
    <pivotTable tabId="4" name="TablaDinámica4"/>
    <pivotTable tabId="4" name="TablaDinámica5"/>
    <pivotTable tabId="3" name="TablaDinámica9"/>
  </pivotTables>
  <data>
    <tabular pivotCacheId="451245355">
      <items count="6">
        <i x="3" s="1"/>
        <i x="2" s="1"/>
        <i x="1" s="1"/>
        <i x="0" s="1"/>
        <i x="5"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IRECCION1" xr10:uid="{E4BA1329-0F43-450D-A335-1624CBC586D8}" sourceName="TIPO_DIRECCION">
  <pivotTables>
    <pivotTable tabId="4" name="TablaDinámica1"/>
    <pivotTable tabId="4" name="TablaDinámica2"/>
    <pivotTable tabId="4" name="TablaDinámica3"/>
    <pivotTable tabId="4" name="TablaDinámica4"/>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s>
  <data>
    <tabular pivotCacheId="451245355">
      <items count="3">
        <i x="1" s="1"/>
        <i x="0" s="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UBZONA" xr10:uid="{996BADA8-7FA8-4857-992F-E6449E5CE428}" sourceName="SUBZONA">
  <pivotTables>
    <pivotTable tabId="3" name="TablaDinámica9"/>
    <pivotTable tabId="4" name="TablaDinámica1"/>
    <pivotTable tabId="4" name="TablaDinámica2"/>
    <pivotTable tabId="4" name="TablaDinámica3"/>
    <pivotTable tabId="4" name="TablaDinámica4"/>
    <pivotTable tabId="4" name="TablaDinámica5"/>
    <pivotTable tabId="4" name="TablaDinámica10"/>
    <pivotTable tabId="4" name="TablaDinámica11"/>
    <pivotTable tabId="4" name="TablaDinámica12"/>
    <pivotTable tabId="4" name="TablaDinámica7"/>
    <pivotTable tabId="4" name="TablaDinámica9"/>
  </pivotTables>
  <data>
    <tabular pivotCacheId="451245355">
      <items count="6">
        <i x="0" s="1"/>
        <i x="4" s="1"/>
        <i x="2" s="1"/>
        <i x="3" s="1"/>
        <i x="1" s="1"/>
        <i x="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IDAD" xr10:uid="{91BAC2B1-F130-4B61-8BAA-6E628DE82E16}" cache="SegmentaciónDeDatos_ACTIVIDAD1" caption="ACTIVIDAD" columnCount="2" style="SlicerStyleOther1" rowHeight="257175"/>
  <slicer name="MUNICIPIO" xr10:uid="{201E3820-0E7A-4710-BBCC-432899FA9E5A}" cache="SegmentaciónDeDatos_MUNICIPIO" caption="MUNICIPIO" columnCount="3" style="SlicerStyleOther1" rowHeight="257175"/>
  <slicer name="ESTADO" xr10:uid="{CC70E49A-3F35-4F49-8193-BB0909391DBE}" cache="SegmentaciónDeDatos_ESTADO" caption="ESTADO" style="SlicerStyleOther1" rowHeight="257175"/>
  <slicer name="TIPO_DIRECCION" xr10:uid="{BEE2A16F-6488-4A4D-B9FC-031B2DD1EB4F}" cache="SegmentaciónDeDatos_TIPO_DIRECCION1" caption="TIPO_DIRECCION" style="SlicerStyleOther1" rowHeight="257175"/>
  <slicer name="SUBZONA" xr10:uid="{E0E56D68-46B3-45A6-8792-15175E79804A}" cache="SegmentaciónDeDatos_SUBZONA" caption="SUBZONA" style="SlicerStyleOther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ENIX_ANS_TABLA" displayName="FENIX_ANS_TABLA" ref="A1:AF1717" headerRowDxfId="64673" headerRowBorderDxfId="64672">
  <autoFilter ref="A1:AF1717" xr:uid="{00000000-000C-0000-FFFF-FFFF00000000}"/>
  <tableColumns count="32">
    <tableColumn id="1" xr3:uid="{00000000-0010-0000-0000-000001000000}" name="PEDIDO"/>
    <tableColumn id="2" xr3:uid="{00000000-0010-0000-0000-000002000000}" name="PRODUCTO"/>
    <tableColumn id="3" xr3:uid="{00000000-0010-0000-0000-000003000000}" name="TIPO_TRABAJO"/>
    <tableColumn id="4" xr3:uid="{00000000-0010-0000-0000-000004000000}" name="TIPO_ELEMENTO_ID"/>
    <tableColumn id="5" xr3:uid="{00000000-0010-0000-0000-000005000000}" name="FECHA_RECIBO" dataDxfId="64671"/>
    <tableColumn id="6" xr3:uid="{00000000-0010-0000-0000-000006000000}" name="FECHA_INICIO_ANS"/>
    <tableColumn id="7" xr3:uid="{00000000-0010-0000-0000-000007000000}" name="CLIENTEID"/>
    <tableColumn id="8" xr3:uid="{00000000-0010-0000-0000-000008000000}" name="NOMBRE_CLIENTE"/>
    <tableColumn id="9" xr3:uid="{00000000-0010-0000-0000-000009000000}" name="TELEFONO_CONTACTO" dataDxfId="64670"/>
    <tableColumn id="10" xr3:uid="{00000000-0010-0000-0000-00000A000000}" name="CELULAR_CONTACTO" dataDxfId="64669"/>
    <tableColumn id="11" xr3:uid="{00000000-0010-0000-0000-00000B000000}" name="DIRECCION"/>
    <tableColumn id="12" xr3:uid="{00000000-0010-0000-0000-00000C000000}" name="MUNICIPIO"/>
    <tableColumn id="13" xr3:uid="{00000000-0010-0000-0000-00000D000000}" name="INSTALACION"/>
    <tableColumn id="14" xr3:uid="{00000000-0010-0000-0000-00000E000000}" name="AREA_TRABAJO"/>
    <tableColumn id="15" xr3:uid="{00000000-0010-0000-0000-00000F000000}" name="ACTIVIDAD"/>
    <tableColumn id="16" xr3:uid="{00000000-0010-0000-0000-000010000000}" name="NOMBRE"/>
    <tableColumn id="17" xr3:uid="{00000000-0010-0000-0000-000011000000}" name="TIPO_DIRECCION"/>
    <tableColumn id="18" xr3:uid="{00000000-0010-0000-0000-000012000000}" name="DIAS_PACTADOS"/>
    <tableColumn id="19" xr3:uid="{00000000-0010-0000-0000-000013000000}" name="FECHA_LIMITE_ANS"/>
    <tableColumn id="20" xr3:uid="{00000000-0010-0000-0000-000014000000}" name="DIAS_TRANSCURRIDOS"/>
    <tableColumn id="21" xr3:uid="{00000000-0010-0000-0000-000015000000}" name="DIAS_RESTANTES"/>
    <tableColumn id="22" xr3:uid="{00000000-0010-0000-0000-000016000000}" name="ESTADO"/>
    <tableColumn id="23" xr3:uid="{00000000-0010-0000-0000-000017000000}" name="REPORTE_TECNICO"/>
    <tableColumn id="24" xr3:uid="{00000000-0010-0000-0000-000018000000}" name="TECNICO_EJECUTA"/>
    <tableColumn id="25" xr3:uid="{00000000-0010-0000-0000-000019000000}" name="OBSERVACION" dataDxfId="64668"/>
    <tableColumn id="26" xr3:uid="{19912D2A-7EAA-4613-BFE6-9B829F564078}" name="ESTADO_FENIX" dataDxfId="64667"/>
    <tableColumn id="27" xr3:uid="{4D8C3716-955D-4CAD-AE41-F55FE0002145}" name="COORDENADAX"/>
    <tableColumn id="28" xr3:uid="{A2A40A87-705F-4DC7-B65F-15F43DC86A66}" name="COORDENADAY"/>
    <tableColumn id="29" xr3:uid="{2C7FF450-324D-4716-9AC5-78CE7FD62C56}" name="AREA_OPERATIVA"/>
    <tableColumn id="30" xr3:uid="{3B5FEA28-301F-4CC5-B343-BCDCAFE73967}" name="SUBZONA"/>
    <tableColumn id="32" xr3:uid="{12301E98-1BF7-42CB-A2A1-50487254285C}" name="SUBPED"/>
    <tableColumn id="31" xr3:uid="{930DB512-DAFE-43BA-BB39-28FEB2888826}" name="ORDEN_ESTADO" dataDxfId="64666">
      <calculatedColumnFormula>IFERROR(
    VLOOKUP(FENIX_ANS_TABLA[[#This Row],[ESTADO]],
        {"VENCIDO",1;"ALERTA_0 Días",2;"ALERTA",3;"A TIEMPO",4;"SIN FECHA",5},
    2,FALSE),
0)</calculatedColumnFormula>
    </tableColumn>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theme="0" tint="-0.499984740745262"/>
  </sheetPr>
  <dimension ref="A1:AF1717"/>
  <sheetViews>
    <sheetView showGridLines="0" zoomScale="85" zoomScaleNormal="85" workbookViewId="0">
      <selection activeCell="C724" sqref="C724"/>
    </sheetView>
  </sheetViews>
  <sheetFormatPr baseColWidth="10" defaultRowHeight="15" x14ac:dyDescent="0.25"/>
  <cols>
    <col min="1" max="1" width="12.28515625" bestFit="1" customWidth="1"/>
    <col min="2" max="2" width="18.42578125" bestFit="1" customWidth="1"/>
    <col min="3" max="3" width="18.7109375" bestFit="1" customWidth="1"/>
    <col min="4" max="4" width="23.28515625" bestFit="1" customWidth="1"/>
    <col min="5" max="5" width="18.7109375" bestFit="1" customWidth="1"/>
    <col min="6" max="6" width="22.85546875" bestFit="1" customWidth="1"/>
    <col min="7" max="7" width="14.42578125" bestFit="1" customWidth="1"/>
    <col min="8" max="8" width="64.5703125" bestFit="1" customWidth="1"/>
    <col min="9" max="9" width="25.85546875" bestFit="1" customWidth="1"/>
    <col min="10" max="10" width="24.28515625" bestFit="1" customWidth="1"/>
    <col min="11" max="11" width="54.140625" bestFit="1" customWidth="1"/>
    <col min="12" max="12" width="15.7109375" bestFit="1" customWidth="1"/>
    <col min="13" max="13" width="26.85546875" bestFit="1" customWidth="1"/>
    <col min="14" max="14" width="19.28515625" bestFit="1" customWidth="1"/>
    <col min="15" max="15" width="15.28515625" bestFit="1" customWidth="1"/>
    <col min="16" max="16" width="36" bestFit="1" customWidth="1"/>
    <col min="17" max="17" width="20.42578125" bestFit="1" customWidth="1"/>
    <col min="18" max="18" width="20.28515625" bestFit="1" customWidth="1"/>
    <col min="19" max="19" width="23" bestFit="1" customWidth="1"/>
    <col min="20" max="20" width="26" bestFit="1" customWidth="1"/>
    <col min="21" max="21" width="20.7109375" bestFit="1" customWidth="1"/>
    <col min="22" max="22" width="13.5703125" bestFit="1" customWidth="1"/>
    <col min="23" max="23" width="22.7109375" bestFit="1" customWidth="1"/>
    <col min="24" max="24" width="37.28515625" bestFit="1" customWidth="1"/>
    <col min="25" max="25" width="27.5703125" customWidth="1"/>
    <col min="26" max="26" width="14.140625" bestFit="1" customWidth="1"/>
    <col min="27" max="27" width="20.7109375" customWidth="1"/>
    <col min="28" max="28" width="22.85546875" customWidth="1"/>
    <col min="29" max="29" width="17" bestFit="1" customWidth="1"/>
    <col min="30" max="30" width="16.85546875" bestFit="1" customWidth="1"/>
    <col min="31" max="31" width="11.140625" customWidth="1"/>
    <col min="32" max="32" width="20.7109375" hidden="1" customWidth="1"/>
  </cols>
  <sheetData>
    <row r="1" spans="1:32" x14ac:dyDescent="0.25">
      <c r="A1" s="5" t="s">
        <v>0</v>
      </c>
      <c r="B1" s="5" t="s">
        <v>879</v>
      </c>
      <c r="C1" s="5" t="s">
        <v>1</v>
      </c>
      <c r="D1" s="5" t="s">
        <v>2</v>
      </c>
      <c r="E1" s="5" t="s">
        <v>3</v>
      </c>
      <c r="F1" s="5" t="s">
        <v>4</v>
      </c>
      <c r="G1" s="5" t="s">
        <v>5</v>
      </c>
      <c r="H1" s="5" t="s">
        <v>6</v>
      </c>
      <c r="I1" s="6" t="s">
        <v>7</v>
      </c>
      <c r="J1" s="6" t="s">
        <v>8</v>
      </c>
      <c r="K1" s="5" t="s">
        <v>9</v>
      </c>
      <c r="L1" s="5" t="s">
        <v>10</v>
      </c>
      <c r="M1" s="5" t="s">
        <v>11</v>
      </c>
      <c r="N1" s="5" t="s">
        <v>12</v>
      </c>
      <c r="O1" s="5" t="s">
        <v>13</v>
      </c>
      <c r="P1" s="5" t="s">
        <v>14</v>
      </c>
      <c r="Q1" s="5" t="s">
        <v>15</v>
      </c>
      <c r="R1" s="5" t="s">
        <v>16</v>
      </c>
      <c r="S1" s="5" t="s">
        <v>17</v>
      </c>
      <c r="T1" s="5" t="s">
        <v>18</v>
      </c>
      <c r="U1" s="5" t="s">
        <v>19</v>
      </c>
      <c r="V1" s="5" t="s">
        <v>20</v>
      </c>
      <c r="W1" s="5" t="s">
        <v>21</v>
      </c>
      <c r="X1" s="5" t="s">
        <v>22</v>
      </c>
      <c r="Y1" s="5" t="s">
        <v>98</v>
      </c>
      <c r="Z1" s="5" t="s">
        <v>23</v>
      </c>
      <c r="AA1" s="5" t="s">
        <v>92</v>
      </c>
      <c r="AB1" s="5" t="s">
        <v>93</v>
      </c>
      <c r="AC1" s="5" t="s">
        <v>94</v>
      </c>
      <c r="AD1" s="5" t="s">
        <v>95</v>
      </c>
      <c r="AE1" s="5" t="s">
        <v>114</v>
      </c>
      <c r="AF1" s="7" t="s">
        <v>105</v>
      </c>
    </row>
    <row r="2" spans="1:32" x14ac:dyDescent="0.25">
      <c r="A2" t="s">
        <v>1394</v>
      </c>
      <c r="B2" t="s">
        <v>40</v>
      </c>
      <c r="C2" t="s">
        <v>69</v>
      </c>
      <c r="D2" t="s">
        <v>40</v>
      </c>
      <c r="E2" s="22">
        <v>45147.425810185188</v>
      </c>
      <c r="F2" t="s">
        <v>1395</v>
      </c>
      <c r="G2" t="s">
        <v>5766</v>
      </c>
      <c r="H2" t="s">
        <v>1396</v>
      </c>
      <c r="I2" s="24" t="s">
        <v>34</v>
      </c>
      <c r="J2" s="24" t="s">
        <v>1397</v>
      </c>
      <c r="K2" t="s">
        <v>1398</v>
      </c>
      <c r="L2" t="s">
        <v>26</v>
      </c>
      <c r="M2" t="s">
        <v>1399</v>
      </c>
      <c r="N2" t="s">
        <v>27</v>
      </c>
      <c r="O2" t="s">
        <v>70</v>
      </c>
      <c r="P2" t="s">
        <v>29</v>
      </c>
      <c r="Q2" t="s">
        <v>30</v>
      </c>
      <c r="R2">
        <v>7</v>
      </c>
      <c r="S2" t="s">
        <v>1400</v>
      </c>
      <c r="T2" t="s">
        <v>1401</v>
      </c>
      <c r="U2" t="s">
        <v>620</v>
      </c>
      <c r="V2" t="s">
        <v>31</v>
      </c>
      <c r="W2" t="s">
        <v>100</v>
      </c>
      <c r="X2" t="s">
        <v>142</v>
      </c>
      <c r="Y2" t="s">
        <v>1402</v>
      </c>
      <c r="Z2" s="4" t="s">
        <v>33</v>
      </c>
      <c r="AA2">
        <v>-75.614163169999998</v>
      </c>
      <c r="AB2">
        <v>6.2313810700000003</v>
      </c>
      <c r="AC2" t="s">
        <v>90</v>
      </c>
      <c r="AD2" t="s">
        <v>221</v>
      </c>
      <c r="AE2" t="s">
        <v>116</v>
      </c>
      <c r="AF2">
        <f>IFERROR(
    VLOOKUP(FENIX_ANS_TABLA[[#This Row],[ESTADO]],
        {"VENCIDO",1;"ALERTA_0 Días",2;"ALERTA",3;"A TIEMPO",4;"SIN FECHA",5},
    2,FALSE),
0)</f>
        <v>4</v>
      </c>
    </row>
    <row r="3" spans="1:32" x14ac:dyDescent="0.25">
      <c r="A3" t="s">
        <v>1403</v>
      </c>
      <c r="B3" t="s">
        <v>58</v>
      </c>
      <c r="C3" t="s">
        <v>25</v>
      </c>
      <c r="D3" t="s">
        <v>58</v>
      </c>
      <c r="E3" s="22">
        <v>46017.477650462963</v>
      </c>
      <c r="F3" t="s">
        <v>1404</v>
      </c>
      <c r="G3" t="s">
        <v>5767</v>
      </c>
      <c r="H3" t="s">
        <v>1405</v>
      </c>
      <c r="I3" s="24" t="s">
        <v>34</v>
      </c>
      <c r="J3" s="24" t="s">
        <v>1406</v>
      </c>
      <c r="K3" t="s">
        <v>1407</v>
      </c>
      <c r="L3" t="s">
        <v>26</v>
      </c>
      <c r="M3" t="s">
        <v>1408</v>
      </c>
      <c r="N3" t="s">
        <v>27</v>
      </c>
      <c r="O3" t="s">
        <v>59</v>
      </c>
      <c r="P3" t="s">
        <v>60</v>
      </c>
      <c r="Q3" t="s">
        <v>30</v>
      </c>
      <c r="R3">
        <v>4</v>
      </c>
      <c r="S3" t="s">
        <v>1409</v>
      </c>
      <c r="T3" t="s">
        <v>1410</v>
      </c>
      <c r="U3" t="s">
        <v>1410</v>
      </c>
      <c r="V3" t="s">
        <v>47</v>
      </c>
      <c r="W3" t="s">
        <v>32</v>
      </c>
      <c r="X3" t="s">
        <v>32</v>
      </c>
      <c r="Y3" t="s">
        <v>32</v>
      </c>
      <c r="Z3" s="4" t="s">
        <v>33</v>
      </c>
      <c r="AA3">
        <v>-75.570102169999998</v>
      </c>
      <c r="AB3">
        <v>6.2124503300000002</v>
      </c>
      <c r="AC3" t="s">
        <v>90</v>
      </c>
      <c r="AD3" t="s">
        <v>221</v>
      </c>
      <c r="AE3" t="s">
        <v>493</v>
      </c>
      <c r="AF3">
        <f>IFERROR(
    VLOOKUP(FENIX_ANS_TABLA[[#This Row],[ESTADO]],
        {"VENCIDO",1;"ALERTA_0 Días",2;"ALERTA",3;"A TIEMPO",4;"SIN FECHA",5},
    2,FALSE),
0)</f>
        <v>3</v>
      </c>
    </row>
    <row r="4" spans="1:32" x14ac:dyDescent="0.25">
      <c r="A4" t="s">
        <v>136</v>
      </c>
      <c r="B4" t="s">
        <v>24</v>
      </c>
      <c r="C4" t="s">
        <v>25</v>
      </c>
      <c r="D4" t="s">
        <v>24</v>
      </c>
      <c r="E4" s="22">
        <v>45371.59443287037</v>
      </c>
      <c r="F4" t="s">
        <v>1411</v>
      </c>
      <c r="G4" t="s">
        <v>5768</v>
      </c>
      <c r="H4" t="s">
        <v>137</v>
      </c>
      <c r="I4" s="24" t="s">
        <v>138</v>
      </c>
      <c r="J4" s="24" t="s">
        <v>139</v>
      </c>
      <c r="K4" t="s">
        <v>140</v>
      </c>
      <c r="L4" t="s">
        <v>26</v>
      </c>
      <c r="M4" t="s">
        <v>141</v>
      </c>
      <c r="N4" t="s">
        <v>27</v>
      </c>
      <c r="O4" t="s">
        <v>28</v>
      </c>
      <c r="P4" t="s">
        <v>35</v>
      </c>
      <c r="Q4" t="s">
        <v>30</v>
      </c>
      <c r="R4">
        <v>7</v>
      </c>
      <c r="S4" t="s">
        <v>1412</v>
      </c>
      <c r="T4" t="s">
        <v>1413</v>
      </c>
      <c r="U4" t="s">
        <v>1414</v>
      </c>
      <c r="V4" t="s">
        <v>31</v>
      </c>
      <c r="W4" t="s">
        <v>100</v>
      </c>
      <c r="X4" t="s">
        <v>144</v>
      </c>
      <c r="Y4" t="s">
        <v>1415</v>
      </c>
      <c r="Z4" s="4" t="s">
        <v>33</v>
      </c>
      <c r="AA4">
        <v>-75.608886979999994</v>
      </c>
      <c r="AB4">
        <v>6.2472212899999997</v>
      </c>
      <c r="AC4" t="s">
        <v>90</v>
      </c>
      <c r="AD4" t="s">
        <v>221</v>
      </c>
      <c r="AE4" t="s">
        <v>115</v>
      </c>
      <c r="AF4">
        <f>IFERROR(
    VLOOKUP(FENIX_ANS_TABLA[[#This Row],[ESTADO]],
        {"VENCIDO",1;"ALERTA_0 Días",2;"ALERTA",3;"A TIEMPO",4;"SIN FECHA",5},
    2,FALSE),
0)</f>
        <v>4</v>
      </c>
    </row>
    <row r="5" spans="1:32" x14ac:dyDescent="0.25">
      <c r="A5" t="s">
        <v>1416</v>
      </c>
      <c r="B5" t="s">
        <v>24</v>
      </c>
      <c r="C5" t="s">
        <v>25</v>
      </c>
      <c r="D5" t="s">
        <v>24</v>
      </c>
      <c r="E5" s="22">
        <v>45653.3200462963</v>
      </c>
      <c r="F5" t="s">
        <v>1417</v>
      </c>
      <c r="G5" t="s">
        <v>5769</v>
      </c>
      <c r="H5" t="s">
        <v>1418</v>
      </c>
      <c r="I5" s="24" t="s">
        <v>1419</v>
      </c>
      <c r="J5" s="24" t="s">
        <v>1420</v>
      </c>
      <c r="K5" t="s">
        <v>1421</v>
      </c>
      <c r="L5" t="s">
        <v>26</v>
      </c>
      <c r="M5" t="s">
        <v>1422</v>
      </c>
      <c r="N5" t="s">
        <v>27</v>
      </c>
      <c r="O5" t="s">
        <v>28</v>
      </c>
      <c r="P5" t="s">
        <v>35</v>
      </c>
      <c r="Q5" t="s">
        <v>30</v>
      </c>
      <c r="R5">
        <v>7</v>
      </c>
      <c r="S5" t="s">
        <v>1423</v>
      </c>
      <c r="T5" t="s">
        <v>1424</v>
      </c>
      <c r="U5" t="s">
        <v>552</v>
      </c>
      <c r="V5" t="s">
        <v>47</v>
      </c>
      <c r="W5" t="s">
        <v>100</v>
      </c>
      <c r="X5" t="s">
        <v>142</v>
      </c>
      <c r="Y5" t="s">
        <v>1425</v>
      </c>
      <c r="Z5" s="4" t="s">
        <v>33</v>
      </c>
      <c r="AA5">
        <v>-75.617800009999996</v>
      </c>
      <c r="AB5">
        <v>6.2565242999999997</v>
      </c>
      <c r="AC5" t="s">
        <v>90</v>
      </c>
      <c r="AD5" t="s">
        <v>221</v>
      </c>
      <c r="AE5" t="s">
        <v>115</v>
      </c>
      <c r="AF5">
        <f>IFERROR(
    VLOOKUP(FENIX_ANS_TABLA[[#This Row],[ESTADO]],
        {"VENCIDO",1;"ALERTA_0 Días",2;"ALERTA",3;"A TIEMPO",4;"SIN FECHA",5},
    2,FALSE),
0)</f>
        <v>3</v>
      </c>
    </row>
    <row r="6" spans="1:32" x14ac:dyDescent="0.25">
      <c r="A6" t="s">
        <v>1416</v>
      </c>
      <c r="B6" t="s">
        <v>24</v>
      </c>
      <c r="C6" t="s">
        <v>25</v>
      </c>
      <c r="D6" t="s">
        <v>24</v>
      </c>
      <c r="E6" s="22">
        <v>45653.3200462963</v>
      </c>
      <c r="F6" t="s">
        <v>1417</v>
      </c>
      <c r="G6" t="s">
        <v>5769</v>
      </c>
      <c r="H6" t="s">
        <v>1418</v>
      </c>
      <c r="I6" s="24" t="s">
        <v>1419</v>
      </c>
      <c r="J6" s="24" t="s">
        <v>1420</v>
      </c>
      <c r="K6" t="s">
        <v>1421</v>
      </c>
      <c r="L6" t="s">
        <v>26</v>
      </c>
      <c r="M6" t="s">
        <v>1422</v>
      </c>
      <c r="N6" t="s">
        <v>27</v>
      </c>
      <c r="O6" t="s">
        <v>28</v>
      </c>
      <c r="P6" t="s">
        <v>35</v>
      </c>
      <c r="Q6" t="s">
        <v>30</v>
      </c>
      <c r="R6">
        <v>7</v>
      </c>
      <c r="S6" t="s">
        <v>1423</v>
      </c>
      <c r="T6" t="s">
        <v>1424</v>
      </c>
      <c r="U6" t="s">
        <v>552</v>
      </c>
      <c r="V6" t="s">
        <v>47</v>
      </c>
      <c r="W6" t="s">
        <v>531</v>
      </c>
      <c r="X6" t="s">
        <v>142</v>
      </c>
      <c r="Y6" t="s">
        <v>1426</v>
      </c>
      <c r="Z6" s="4" t="s">
        <v>33</v>
      </c>
      <c r="AA6">
        <v>-75.617800009999996</v>
      </c>
      <c r="AB6">
        <v>6.2565242999999997</v>
      </c>
      <c r="AC6" t="s">
        <v>90</v>
      </c>
      <c r="AD6" t="s">
        <v>221</v>
      </c>
      <c r="AE6" t="s">
        <v>115</v>
      </c>
      <c r="AF6">
        <f>IFERROR(
    VLOOKUP(FENIX_ANS_TABLA[[#This Row],[ESTADO]],
        {"VENCIDO",1;"ALERTA_0 Días",2;"ALERTA",3;"A TIEMPO",4;"SIN FECHA",5},
    2,FALSE),
0)</f>
        <v>3</v>
      </c>
    </row>
    <row r="7" spans="1:32" x14ac:dyDescent="0.25">
      <c r="A7" t="s">
        <v>1427</v>
      </c>
      <c r="B7" t="s">
        <v>24</v>
      </c>
      <c r="C7" t="s">
        <v>25</v>
      </c>
      <c r="D7" t="s">
        <v>24</v>
      </c>
      <c r="E7" s="22">
        <v>45730.534328703703</v>
      </c>
      <c r="F7" t="s">
        <v>1428</v>
      </c>
      <c r="G7" t="s">
        <v>5770</v>
      </c>
      <c r="H7" t="s">
        <v>1429</v>
      </c>
      <c r="I7" s="24" t="s">
        <v>34</v>
      </c>
      <c r="J7" s="24" t="s">
        <v>1430</v>
      </c>
      <c r="K7" t="s">
        <v>1431</v>
      </c>
      <c r="L7" t="s">
        <v>54</v>
      </c>
      <c r="M7" t="s">
        <v>1432</v>
      </c>
      <c r="N7" t="s">
        <v>55</v>
      </c>
      <c r="O7" t="s">
        <v>28</v>
      </c>
      <c r="P7" t="s">
        <v>35</v>
      </c>
      <c r="Q7" t="s">
        <v>36</v>
      </c>
      <c r="R7">
        <v>10</v>
      </c>
      <c r="S7" t="s">
        <v>1433</v>
      </c>
      <c r="T7" t="s">
        <v>1434</v>
      </c>
      <c r="U7" t="s">
        <v>1434</v>
      </c>
      <c r="V7" t="s">
        <v>31</v>
      </c>
      <c r="W7" t="s">
        <v>32</v>
      </c>
      <c r="X7" t="s">
        <v>32</v>
      </c>
      <c r="Y7" t="s">
        <v>32</v>
      </c>
      <c r="Z7" s="4" t="s">
        <v>33</v>
      </c>
      <c r="AA7">
        <v>-75.648924550000004</v>
      </c>
      <c r="AB7">
        <v>6.0933869899999999</v>
      </c>
      <c r="AC7" t="s">
        <v>90</v>
      </c>
      <c r="AD7" t="s">
        <v>221</v>
      </c>
      <c r="AE7" t="s">
        <v>115</v>
      </c>
      <c r="AF7">
        <f>IFERROR(
    VLOOKUP(FENIX_ANS_TABLA[[#This Row],[ESTADO]],
        {"VENCIDO",1;"ALERTA_0 Días",2;"ALERTA",3;"A TIEMPO",4;"SIN FECHA",5},
    2,FALSE),
0)</f>
        <v>4</v>
      </c>
    </row>
    <row r="8" spans="1:32" x14ac:dyDescent="0.25">
      <c r="A8" t="s">
        <v>1435</v>
      </c>
      <c r="B8" t="s">
        <v>24</v>
      </c>
      <c r="C8" t="s">
        <v>25</v>
      </c>
      <c r="D8" t="s">
        <v>37</v>
      </c>
      <c r="E8" s="22">
        <v>45769.541296296287</v>
      </c>
      <c r="F8" t="s">
        <v>1436</v>
      </c>
      <c r="G8" t="s">
        <v>5771</v>
      </c>
      <c r="H8" t="s">
        <v>1437</v>
      </c>
      <c r="I8" s="24" t="s">
        <v>34</v>
      </c>
      <c r="J8" s="24" t="s">
        <v>1438</v>
      </c>
      <c r="K8" t="s">
        <v>1439</v>
      </c>
      <c r="L8" t="s">
        <v>26</v>
      </c>
      <c r="M8" t="s">
        <v>1440</v>
      </c>
      <c r="N8" t="s">
        <v>27</v>
      </c>
      <c r="O8" t="s">
        <v>38</v>
      </c>
      <c r="P8" t="s">
        <v>39</v>
      </c>
      <c r="Q8" t="s">
        <v>30</v>
      </c>
      <c r="R8">
        <v>5</v>
      </c>
      <c r="S8" t="s">
        <v>1441</v>
      </c>
      <c r="T8" t="s">
        <v>1442</v>
      </c>
      <c r="U8" t="s">
        <v>1443</v>
      </c>
      <c r="V8" t="s">
        <v>31</v>
      </c>
      <c r="W8" t="s">
        <v>32</v>
      </c>
      <c r="X8" t="s">
        <v>32</v>
      </c>
      <c r="Y8" t="s">
        <v>32</v>
      </c>
      <c r="Z8" s="4" t="s">
        <v>33</v>
      </c>
      <c r="AA8">
        <v>-75.635281000000006</v>
      </c>
      <c r="AB8">
        <v>6.2187000000000001</v>
      </c>
      <c r="AC8" t="s">
        <v>90</v>
      </c>
      <c r="AD8" t="s">
        <v>221</v>
      </c>
      <c r="AE8" t="s">
        <v>115</v>
      </c>
      <c r="AF8">
        <f>IFERROR(
    VLOOKUP(FENIX_ANS_TABLA[[#This Row],[ESTADO]],
        {"VENCIDO",1;"ALERTA_0 Días",2;"ALERTA",3;"A TIEMPO",4;"SIN FECHA",5},
    2,FALSE),
0)</f>
        <v>4</v>
      </c>
    </row>
    <row r="9" spans="1:32" x14ac:dyDescent="0.25">
      <c r="A9" t="s">
        <v>880</v>
      </c>
      <c r="B9" t="s">
        <v>24</v>
      </c>
      <c r="C9" t="s">
        <v>25</v>
      </c>
      <c r="D9" t="s">
        <v>37</v>
      </c>
      <c r="E9" s="22">
        <v>46010.701249999998</v>
      </c>
      <c r="F9" t="s">
        <v>881</v>
      </c>
      <c r="G9" t="s">
        <v>5772</v>
      </c>
      <c r="H9" t="s">
        <v>882</v>
      </c>
      <c r="I9" s="24" t="s">
        <v>34</v>
      </c>
      <c r="J9" s="24" t="s">
        <v>883</v>
      </c>
      <c r="K9" t="s">
        <v>884</v>
      </c>
      <c r="L9" t="s">
        <v>52</v>
      </c>
      <c r="M9" t="s">
        <v>884</v>
      </c>
      <c r="N9" t="s">
        <v>53</v>
      </c>
      <c r="O9" t="s">
        <v>44</v>
      </c>
      <c r="P9" t="s">
        <v>39</v>
      </c>
      <c r="Q9" t="s">
        <v>30</v>
      </c>
      <c r="R9">
        <v>7</v>
      </c>
      <c r="S9" t="s">
        <v>1444</v>
      </c>
      <c r="T9" t="s">
        <v>1445</v>
      </c>
      <c r="U9" t="s">
        <v>885</v>
      </c>
      <c r="V9" t="s">
        <v>47</v>
      </c>
      <c r="W9" t="s">
        <v>32</v>
      </c>
      <c r="X9" t="s">
        <v>32</v>
      </c>
      <c r="Y9" t="s">
        <v>32</v>
      </c>
      <c r="Z9" s="4" t="s">
        <v>33</v>
      </c>
      <c r="AA9">
        <v>-75.649831634999899</v>
      </c>
      <c r="AB9">
        <v>6.1379125160000303</v>
      </c>
      <c r="AC9" t="s">
        <v>90</v>
      </c>
      <c r="AD9" t="s">
        <v>221</v>
      </c>
      <c r="AE9" t="s">
        <v>115</v>
      </c>
      <c r="AF9">
        <f>IFERROR(
    VLOOKUP(FENIX_ANS_TABLA[[#This Row],[ESTADO]],
        {"VENCIDO",1;"ALERTA_0 Días",2;"ALERTA",3;"A TIEMPO",4;"SIN FECHA",5},
    2,FALSE),
0)</f>
        <v>3</v>
      </c>
    </row>
    <row r="10" spans="1:32" x14ac:dyDescent="0.25">
      <c r="A10" t="s">
        <v>1446</v>
      </c>
      <c r="B10" t="s">
        <v>24</v>
      </c>
      <c r="C10" t="s">
        <v>25</v>
      </c>
      <c r="D10" t="s">
        <v>37</v>
      </c>
      <c r="E10" s="22">
        <v>45811.36314814815</v>
      </c>
      <c r="F10" t="s">
        <v>1447</v>
      </c>
      <c r="G10" t="s">
        <v>5773</v>
      </c>
      <c r="H10" t="s">
        <v>1448</v>
      </c>
      <c r="I10" s="24" t="s">
        <v>34</v>
      </c>
      <c r="J10" s="24" t="s">
        <v>1449</v>
      </c>
      <c r="K10" t="s">
        <v>1450</v>
      </c>
      <c r="L10" t="s">
        <v>54</v>
      </c>
      <c r="M10" t="s">
        <v>1451</v>
      </c>
      <c r="N10" t="s">
        <v>55</v>
      </c>
      <c r="O10" t="s">
        <v>38</v>
      </c>
      <c r="P10" t="s">
        <v>1452</v>
      </c>
      <c r="Q10" t="s">
        <v>30</v>
      </c>
      <c r="R10">
        <v>5</v>
      </c>
      <c r="S10" t="s">
        <v>1453</v>
      </c>
      <c r="T10" t="s">
        <v>1454</v>
      </c>
      <c r="U10" t="s">
        <v>1455</v>
      </c>
      <c r="V10" t="s">
        <v>87</v>
      </c>
      <c r="W10" t="s">
        <v>32</v>
      </c>
      <c r="X10" t="s">
        <v>32</v>
      </c>
      <c r="Y10" t="s">
        <v>32</v>
      </c>
      <c r="Z10" s="4" t="s">
        <v>33</v>
      </c>
      <c r="AA10">
        <v>-75.642871959999994</v>
      </c>
      <c r="AB10">
        <v>6.09111607</v>
      </c>
      <c r="AC10" t="s">
        <v>90</v>
      </c>
      <c r="AD10" t="s">
        <v>221</v>
      </c>
      <c r="AE10" t="s">
        <v>115</v>
      </c>
      <c r="AF10">
        <f>IFERROR(
    VLOOKUP(FENIX_ANS_TABLA[[#This Row],[ESTADO]],
        {"VENCIDO",1;"ALERTA_0 Días",2;"ALERTA",3;"A TIEMPO",4;"SIN FECHA",5},
    2,FALSE),
0)</f>
        <v>2</v>
      </c>
    </row>
    <row r="11" spans="1:32" x14ac:dyDescent="0.25">
      <c r="A11" t="s">
        <v>1456</v>
      </c>
      <c r="B11" t="s">
        <v>24</v>
      </c>
      <c r="C11" t="s">
        <v>25</v>
      </c>
      <c r="D11" t="s">
        <v>24</v>
      </c>
      <c r="E11" s="22">
        <v>45812.384074074071</v>
      </c>
      <c r="F11" t="s">
        <v>1457</v>
      </c>
      <c r="G11" t="s">
        <v>5774</v>
      </c>
      <c r="H11" t="s">
        <v>1458</v>
      </c>
      <c r="I11" s="24" t="s">
        <v>34</v>
      </c>
      <c r="J11" s="24" t="s">
        <v>1459</v>
      </c>
      <c r="K11" t="s">
        <v>1460</v>
      </c>
      <c r="L11" t="s">
        <v>26</v>
      </c>
      <c r="M11" t="s">
        <v>1461</v>
      </c>
      <c r="N11" t="s">
        <v>27</v>
      </c>
      <c r="O11" t="s">
        <v>28</v>
      </c>
      <c r="P11" t="s">
        <v>29</v>
      </c>
      <c r="Q11" t="s">
        <v>30</v>
      </c>
      <c r="R11">
        <v>7</v>
      </c>
      <c r="S11" t="s">
        <v>1462</v>
      </c>
      <c r="T11" t="s">
        <v>1463</v>
      </c>
      <c r="U11" t="s">
        <v>1464</v>
      </c>
      <c r="V11" t="s">
        <v>31</v>
      </c>
      <c r="W11" t="s">
        <v>32</v>
      </c>
      <c r="X11" t="s">
        <v>32</v>
      </c>
      <c r="Y11" t="s">
        <v>32</v>
      </c>
      <c r="Z11" s="4" t="s">
        <v>33</v>
      </c>
      <c r="AA11">
        <v>-75.660094999999998</v>
      </c>
      <c r="AB11">
        <v>6.1874789999999997</v>
      </c>
      <c r="AC11" t="s">
        <v>90</v>
      </c>
      <c r="AD11" t="s">
        <v>221</v>
      </c>
      <c r="AE11" t="s">
        <v>115</v>
      </c>
      <c r="AF11">
        <f>IFERROR(
    VLOOKUP(FENIX_ANS_TABLA[[#This Row],[ESTADO]],
        {"VENCIDO",1;"ALERTA_0 Días",2;"ALERTA",3;"A TIEMPO",4;"SIN FECHA",5},
    2,FALSE),
0)</f>
        <v>4</v>
      </c>
    </row>
    <row r="12" spans="1:32" x14ac:dyDescent="0.25">
      <c r="A12" t="s">
        <v>1465</v>
      </c>
      <c r="B12" t="s">
        <v>24</v>
      </c>
      <c r="C12" t="s">
        <v>25</v>
      </c>
      <c r="D12" t="s">
        <v>24</v>
      </c>
      <c r="E12" s="22">
        <v>45824.664097222223</v>
      </c>
      <c r="F12" t="s">
        <v>1466</v>
      </c>
      <c r="G12" t="s">
        <v>5775</v>
      </c>
      <c r="H12" t="s">
        <v>1467</v>
      </c>
      <c r="I12" s="24" t="s">
        <v>1468</v>
      </c>
      <c r="J12" s="24" t="s">
        <v>1469</v>
      </c>
      <c r="K12" t="s">
        <v>1470</v>
      </c>
      <c r="L12" t="s">
        <v>54</v>
      </c>
      <c r="M12" t="s">
        <v>1471</v>
      </c>
      <c r="N12" t="s">
        <v>55</v>
      </c>
      <c r="O12" t="s">
        <v>28</v>
      </c>
      <c r="P12" t="s">
        <v>35</v>
      </c>
      <c r="Q12" t="s">
        <v>30</v>
      </c>
      <c r="R12">
        <v>7</v>
      </c>
      <c r="S12" t="s">
        <v>1472</v>
      </c>
      <c r="T12" t="s">
        <v>1473</v>
      </c>
      <c r="U12" t="s">
        <v>1474</v>
      </c>
      <c r="V12" t="s">
        <v>31</v>
      </c>
      <c r="W12" t="s">
        <v>100</v>
      </c>
      <c r="X12" t="s">
        <v>117</v>
      </c>
      <c r="Y12" t="s">
        <v>1475</v>
      </c>
      <c r="Z12" s="4" t="s">
        <v>33</v>
      </c>
      <c r="AA12">
        <v>-75.640293839999998</v>
      </c>
      <c r="AB12">
        <v>6.1074971800000002</v>
      </c>
      <c r="AC12" t="s">
        <v>90</v>
      </c>
      <c r="AD12" t="s">
        <v>221</v>
      </c>
      <c r="AE12" t="s">
        <v>115</v>
      </c>
      <c r="AF12">
        <f>IFERROR(
    VLOOKUP(FENIX_ANS_TABLA[[#This Row],[ESTADO]],
        {"VENCIDO",1;"ALERTA_0 Días",2;"ALERTA",3;"A TIEMPO",4;"SIN FECHA",5},
    2,FALSE),
0)</f>
        <v>4</v>
      </c>
    </row>
    <row r="13" spans="1:32" x14ac:dyDescent="0.25">
      <c r="A13" t="s">
        <v>1465</v>
      </c>
      <c r="B13" t="s">
        <v>24</v>
      </c>
      <c r="C13" t="s">
        <v>25</v>
      </c>
      <c r="D13" t="s">
        <v>24</v>
      </c>
      <c r="E13" s="22">
        <v>45824.664097222223</v>
      </c>
      <c r="F13" t="s">
        <v>1466</v>
      </c>
      <c r="G13" t="s">
        <v>5775</v>
      </c>
      <c r="H13" t="s">
        <v>1467</v>
      </c>
      <c r="I13" s="24" t="s">
        <v>1468</v>
      </c>
      <c r="J13" s="24" t="s">
        <v>1469</v>
      </c>
      <c r="K13" t="s">
        <v>1470</v>
      </c>
      <c r="L13" t="s">
        <v>54</v>
      </c>
      <c r="M13" t="s">
        <v>1471</v>
      </c>
      <c r="N13" t="s">
        <v>55</v>
      </c>
      <c r="O13" t="s">
        <v>28</v>
      </c>
      <c r="P13" t="s">
        <v>35</v>
      </c>
      <c r="Q13" t="s">
        <v>30</v>
      </c>
      <c r="R13">
        <v>7</v>
      </c>
      <c r="S13" t="s">
        <v>1472</v>
      </c>
      <c r="T13" t="s">
        <v>1473</v>
      </c>
      <c r="U13" t="s">
        <v>1474</v>
      </c>
      <c r="V13" t="s">
        <v>31</v>
      </c>
      <c r="W13" t="s">
        <v>100</v>
      </c>
      <c r="X13" t="s">
        <v>117</v>
      </c>
      <c r="Y13" t="s">
        <v>1476</v>
      </c>
      <c r="Z13" s="4" t="s">
        <v>33</v>
      </c>
      <c r="AA13">
        <v>-75.640293839999998</v>
      </c>
      <c r="AB13">
        <v>6.1074971800000002</v>
      </c>
      <c r="AC13" t="s">
        <v>90</v>
      </c>
      <c r="AD13" t="s">
        <v>221</v>
      </c>
      <c r="AE13" t="s">
        <v>115</v>
      </c>
      <c r="AF13">
        <f>IFERROR(
    VLOOKUP(FENIX_ANS_TABLA[[#This Row],[ESTADO]],
        {"VENCIDO",1;"ALERTA_0 Días",2;"ALERTA",3;"A TIEMPO",4;"SIN FECHA",5},
    2,FALSE),
0)</f>
        <v>4</v>
      </c>
    </row>
    <row r="14" spans="1:32" x14ac:dyDescent="0.25">
      <c r="A14" t="s">
        <v>1477</v>
      </c>
      <c r="B14" t="s">
        <v>96</v>
      </c>
      <c r="C14" t="s">
        <v>25</v>
      </c>
      <c r="D14" t="s">
        <v>96</v>
      </c>
      <c r="E14" s="22">
        <v>45845.496828703697</v>
      </c>
      <c r="F14" t="s">
        <v>1478</v>
      </c>
      <c r="G14" t="s">
        <v>5776</v>
      </c>
      <c r="H14" t="s">
        <v>1479</v>
      </c>
      <c r="I14" s="24" t="s">
        <v>34</v>
      </c>
      <c r="J14" s="24" t="s">
        <v>1480</v>
      </c>
      <c r="K14" t="s">
        <v>1481</v>
      </c>
      <c r="L14" t="s">
        <v>26</v>
      </c>
      <c r="M14" t="s">
        <v>1482</v>
      </c>
      <c r="N14" t="s">
        <v>27</v>
      </c>
      <c r="O14" t="s">
        <v>28</v>
      </c>
      <c r="P14" t="s">
        <v>34</v>
      </c>
      <c r="Q14" t="s">
        <v>30</v>
      </c>
      <c r="R14">
        <v>7</v>
      </c>
      <c r="S14" t="s">
        <v>1483</v>
      </c>
      <c r="T14" t="s">
        <v>1484</v>
      </c>
      <c r="U14" t="s">
        <v>619</v>
      </c>
      <c r="V14" t="s">
        <v>31</v>
      </c>
      <c r="W14" t="s">
        <v>32</v>
      </c>
      <c r="X14" t="s">
        <v>32</v>
      </c>
      <c r="Y14" t="s">
        <v>32</v>
      </c>
      <c r="Z14" s="4" t="s">
        <v>33</v>
      </c>
      <c r="AA14">
        <v>-75.559053000000006</v>
      </c>
      <c r="AB14">
        <v>6.192475</v>
      </c>
      <c r="AC14" t="s">
        <v>90</v>
      </c>
      <c r="AD14" t="s">
        <v>221</v>
      </c>
      <c r="AE14" t="s">
        <v>115</v>
      </c>
      <c r="AF14">
        <f>IFERROR(
    VLOOKUP(FENIX_ANS_TABLA[[#This Row],[ESTADO]],
        {"VENCIDO",1;"ALERTA_0 Días",2;"ALERTA",3;"A TIEMPO",4;"SIN FECHA",5},
    2,FALSE),
0)</f>
        <v>4</v>
      </c>
    </row>
    <row r="15" spans="1:32" x14ac:dyDescent="0.25">
      <c r="A15" t="s">
        <v>521</v>
      </c>
      <c r="B15" t="s">
        <v>24</v>
      </c>
      <c r="C15" t="s">
        <v>25</v>
      </c>
      <c r="D15" t="s">
        <v>37</v>
      </c>
      <c r="E15" s="22">
        <v>45852.679386574076</v>
      </c>
      <c r="F15" t="s">
        <v>522</v>
      </c>
      <c r="G15" t="s">
        <v>5777</v>
      </c>
      <c r="H15" t="s">
        <v>523</v>
      </c>
      <c r="I15" s="24" t="s">
        <v>34</v>
      </c>
      <c r="J15" s="24" t="s">
        <v>524</v>
      </c>
      <c r="K15" t="s">
        <v>525</v>
      </c>
      <c r="L15" t="s">
        <v>42</v>
      </c>
      <c r="M15" t="s">
        <v>526</v>
      </c>
      <c r="N15" t="s">
        <v>43</v>
      </c>
      <c r="O15" t="s">
        <v>44</v>
      </c>
      <c r="P15" t="s">
        <v>39</v>
      </c>
      <c r="Q15" t="s">
        <v>30</v>
      </c>
      <c r="R15">
        <v>7</v>
      </c>
      <c r="S15" t="s">
        <v>1485</v>
      </c>
      <c r="T15" t="s">
        <v>1486</v>
      </c>
      <c r="U15" t="s">
        <v>527</v>
      </c>
      <c r="V15" t="s">
        <v>47</v>
      </c>
      <c r="W15" t="s">
        <v>106</v>
      </c>
      <c r="X15" t="s">
        <v>102</v>
      </c>
      <c r="Y15" t="s">
        <v>1487</v>
      </c>
      <c r="Z15" s="4" t="s">
        <v>33</v>
      </c>
      <c r="AA15">
        <v>-75.607892570000004</v>
      </c>
      <c r="AB15">
        <v>6.1954571899999999</v>
      </c>
      <c r="AC15" t="s">
        <v>90</v>
      </c>
      <c r="AD15" t="s">
        <v>221</v>
      </c>
      <c r="AE15" t="s">
        <v>115</v>
      </c>
      <c r="AF15">
        <f>IFERROR(
    VLOOKUP(FENIX_ANS_TABLA[[#This Row],[ESTADO]],
        {"VENCIDO",1;"ALERTA_0 Días",2;"ALERTA",3;"A TIEMPO",4;"SIN FECHA",5},
    2,FALSE),
0)</f>
        <v>3</v>
      </c>
    </row>
    <row r="16" spans="1:32" x14ac:dyDescent="0.25">
      <c r="A16" t="s">
        <v>1488</v>
      </c>
      <c r="B16" t="s">
        <v>48</v>
      </c>
      <c r="C16" t="s">
        <v>25</v>
      </c>
      <c r="D16" t="s">
        <v>48</v>
      </c>
      <c r="E16" s="22">
        <v>45859.341215277767</v>
      </c>
      <c r="F16" t="s">
        <v>1489</v>
      </c>
      <c r="G16" t="s">
        <v>5778</v>
      </c>
      <c r="H16" t="s">
        <v>1490</v>
      </c>
      <c r="I16" s="24" t="s">
        <v>34</v>
      </c>
      <c r="J16" s="24" t="s">
        <v>1491</v>
      </c>
      <c r="K16" t="s">
        <v>1492</v>
      </c>
      <c r="L16" t="s">
        <v>26</v>
      </c>
      <c r="M16" t="s">
        <v>1493</v>
      </c>
      <c r="N16" t="s">
        <v>27</v>
      </c>
      <c r="O16" t="s">
        <v>49</v>
      </c>
      <c r="P16" t="s">
        <v>50</v>
      </c>
      <c r="Q16" t="s">
        <v>30</v>
      </c>
      <c r="R16">
        <v>11</v>
      </c>
      <c r="S16" t="s">
        <v>1494</v>
      </c>
      <c r="T16" t="s">
        <v>1495</v>
      </c>
      <c r="U16" t="s">
        <v>45</v>
      </c>
      <c r="V16" t="s">
        <v>45</v>
      </c>
      <c r="W16" t="s">
        <v>32</v>
      </c>
      <c r="X16" t="s">
        <v>32</v>
      </c>
      <c r="Y16" t="s">
        <v>32</v>
      </c>
      <c r="Z16" s="4" t="s">
        <v>33</v>
      </c>
      <c r="AA16">
        <v>-75.614861529999999</v>
      </c>
      <c r="AB16">
        <v>6.2728117499999998</v>
      </c>
      <c r="AC16" t="s">
        <v>90</v>
      </c>
      <c r="AD16" t="s">
        <v>221</v>
      </c>
      <c r="AE16" t="s">
        <v>115</v>
      </c>
      <c r="AF16">
        <f>IFERROR(
    VLOOKUP(FENIX_ANS_TABLA[[#This Row],[ESTADO]],
        {"VENCIDO",1;"ALERTA_0 Días",2;"ALERTA",3;"A TIEMPO",4;"SIN FECHA",5},
    2,FALSE),
0)</f>
        <v>1</v>
      </c>
    </row>
    <row r="17" spans="1:32" x14ac:dyDescent="0.25">
      <c r="A17" t="s">
        <v>1496</v>
      </c>
      <c r="B17" t="s">
        <v>40</v>
      </c>
      <c r="C17" t="s">
        <v>69</v>
      </c>
      <c r="D17" t="s">
        <v>40</v>
      </c>
      <c r="E17" s="22">
        <v>45869.39025462963</v>
      </c>
      <c r="F17" t="s">
        <v>1497</v>
      </c>
      <c r="G17" t="s">
        <v>5779</v>
      </c>
      <c r="H17" t="s">
        <v>1498</v>
      </c>
      <c r="I17" s="24" t="s">
        <v>1499</v>
      </c>
      <c r="J17" s="24" t="s">
        <v>1500</v>
      </c>
      <c r="K17" t="s">
        <v>1501</v>
      </c>
      <c r="L17" t="s">
        <v>26</v>
      </c>
      <c r="M17" t="s">
        <v>1502</v>
      </c>
      <c r="N17" t="s">
        <v>27</v>
      </c>
      <c r="O17" t="s">
        <v>70</v>
      </c>
      <c r="P17" t="s">
        <v>29</v>
      </c>
      <c r="Q17" t="s">
        <v>30</v>
      </c>
      <c r="R17">
        <v>7</v>
      </c>
      <c r="S17" t="s">
        <v>1503</v>
      </c>
      <c r="T17" t="s">
        <v>1504</v>
      </c>
      <c r="U17" t="s">
        <v>1505</v>
      </c>
      <c r="V17" t="s">
        <v>31</v>
      </c>
      <c r="W17" t="s">
        <v>100</v>
      </c>
      <c r="X17" t="s">
        <v>144</v>
      </c>
      <c r="Y17" t="s">
        <v>1506</v>
      </c>
      <c r="Z17" s="4" t="s">
        <v>33</v>
      </c>
      <c r="AA17">
        <v>-75.629232000000002</v>
      </c>
      <c r="AB17">
        <v>6.2234100000000003</v>
      </c>
      <c r="AC17" t="s">
        <v>90</v>
      </c>
      <c r="AD17" t="s">
        <v>221</v>
      </c>
      <c r="AE17" t="s">
        <v>116</v>
      </c>
      <c r="AF17">
        <f>IFERROR(
    VLOOKUP(FENIX_ANS_TABLA[[#This Row],[ESTADO]],
        {"VENCIDO",1;"ALERTA_0 Días",2;"ALERTA",3;"A TIEMPO",4;"SIN FECHA",5},
    2,FALSE),
0)</f>
        <v>4</v>
      </c>
    </row>
    <row r="18" spans="1:32" x14ac:dyDescent="0.25">
      <c r="A18" t="s">
        <v>1507</v>
      </c>
      <c r="B18" t="s">
        <v>24</v>
      </c>
      <c r="C18" t="s">
        <v>25</v>
      </c>
      <c r="D18" t="s">
        <v>37</v>
      </c>
      <c r="E18" s="22">
        <v>45894.418495370373</v>
      </c>
      <c r="F18" t="s">
        <v>1508</v>
      </c>
      <c r="G18" t="s">
        <v>5780</v>
      </c>
      <c r="H18" t="s">
        <v>1509</v>
      </c>
      <c r="I18" s="24" t="s">
        <v>1510</v>
      </c>
      <c r="J18" s="24" t="s">
        <v>1511</v>
      </c>
      <c r="K18" t="s">
        <v>1512</v>
      </c>
      <c r="L18" t="s">
        <v>26</v>
      </c>
      <c r="M18" t="s">
        <v>1513</v>
      </c>
      <c r="N18" t="s">
        <v>27</v>
      </c>
      <c r="O18" t="s">
        <v>44</v>
      </c>
      <c r="P18" t="s">
        <v>39</v>
      </c>
      <c r="Q18" t="s">
        <v>30</v>
      </c>
      <c r="R18">
        <v>7</v>
      </c>
      <c r="S18" t="s">
        <v>1514</v>
      </c>
      <c r="T18" t="s">
        <v>1515</v>
      </c>
      <c r="U18" t="s">
        <v>1516</v>
      </c>
      <c r="V18" t="s">
        <v>47</v>
      </c>
      <c r="W18" t="s">
        <v>32</v>
      </c>
      <c r="X18" t="s">
        <v>32</v>
      </c>
      <c r="Y18" t="s">
        <v>32</v>
      </c>
      <c r="Z18" s="4" t="s">
        <v>33</v>
      </c>
      <c r="AA18">
        <v>-75.638180009999999</v>
      </c>
      <c r="AB18">
        <v>6.2817299999999996</v>
      </c>
      <c r="AC18" t="s">
        <v>90</v>
      </c>
      <c r="AD18" t="s">
        <v>221</v>
      </c>
      <c r="AE18" t="s">
        <v>115</v>
      </c>
      <c r="AF18">
        <f>IFERROR(
    VLOOKUP(FENIX_ANS_TABLA[[#This Row],[ESTADO]],
        {"VENCIDO",1;"ALERTA_0 Días",2;"ALERTA",3;"A TIEMPO",4;"SIN FECHA",5},
    2,FALSE),
0)</f>
        <v>3</v>
      </c>
    </row>
    <row r="19" spans="1:32" x14ac:dyDescent="0.25">
      <c r="A19" t="s">
        <v>1517</v>
      </c>
      <c r="B19" t="s">
        <v>24</v>
      </c>
      <c r="C19" t="s">
        <v>25</v>
      </c>
      <c r="D19" t="s">
        <v>24</v>
      </c>
      <c r="E19" s="22">
        <v>45884.460196759261</v>
      </c>
      <c r="F19" t="s">
        <v>1518</v>
      </c>
      <c r="G19" t="s">
        <v>5781</v>
      </c>
      <c r="H19" t="s">
        <v>1519</v>
      </c>
      <c r="I19" s="24" t="s">
        <v>34</v>
      </c>
      <c r="J19" s="24" t="s">
        <v>1520</v>
      </c>
      <c r="K19" t="s">
        <v>1521</v>
      </c>
      <c r="L19" t="s">
        <v>56</v>
      </c>
      <c r="M19" t="s">
        <v>1522</v>
      </c>
      <c r="N19" t="s">
        <v>57</v>
      </c>
      <c r="O19" t="s">
        <v>28</v>
      </c>
      <c r="P19" t="s">
        <v>35</v>
      </c>
      <c r="Q19" t="s">
        <v>30</v>
      </c>
      <c r="R19">
        <v>7</v>
      </c>
      <c r="S19" t="s">
        <v>1523</v>
      </c>
      <c r="T19" t="s">
        <v>1524</v>
      </c>
      <c r="U19" t="s">
        <v>1525</v>
      </c>
      <c r="V19" t="s">
        <v>31</v>
      </c>
      <c r="W19" t="s">
        <v>32</v>
      </c>
      <c r="X19" t="s">
        <v>32</v>
      </c>
      <c r="Y19" t="s">
        <v>32</v>
      </c>
      <c r="Z19" s="4" t="s">
        <v>33</v>
      </c>
      <c r="AA19">
        <v>-75.61111545</v>
      </c>
      <c r="AB19">
        <v>6.1538747000000003</v>
      </c>
      <c r="AC19" t="s">
        <v>90</v>
      </c>
      <c r="AD19" t="s">
        <v>221</v>
      </c>
      <c r="AE19" t="s">
        <v>115</v>
      </c>
      <c r="AF19">
        <f>IFERROR(
    VLOOKUP(FENIX_ANS_TABLA[[#This Row],[ESTADO]],
        {"VENCIDO",1;"ALERTA_0 Días",2;"ALERTA",3;"A TIEMPO",4;"SIN FECHA",5},
    2,FALSE),
0)</f>
        <v>4</v>
      </c>
    </row>
    <row r="20" spans="1:32" x14ac:dyDescent="0.25">
      <c r="A20" t="s">
        <v>640</v>
      </c>
      <c r="B20" t="s">
        <v>24</v>
      </c>
      <c r="C20" t="s">
        <v>25</v>
      </c>
      <c r="D20" t="s">
        <v>24</v>
      </c>
      <c r="E20" s="22">
        <v>45890.603321759263</v>
      </c>
      <c r="F20" t="s">
        <v>641</v>
      </c>
      <c r="G20" t="s">
        <v>5782</v>
      </c>
      <c r="H20" t="s">
        <v>642</v>
      </c>
      <c r="I20" s="24" t="s">
        <v>34</v>
      </c>
      <c r="J20" s="24" t="s">
        <v>643</v>
      </c>
      <c r="K20" t="s">
        <v>644</v>
      </c>
      <c r="L20" t="s">
        <v>42</v>
      </c>
      <c r="M20" t="s">
        <v>645</v>
      </c>
      <c r="N20" t="s">
        <v>43</v>
      </c>
      <c r="O20" t="s">
        <v>28</v>
      </c>
      <c r="P20" t="s">
        <v>35</v>
      </c>
      <c r="Q20" t="s">
        <v>30</v>
      </c>
      <c r="R20">
        <v>7</v>
      </c>
      <c r="S20" t="s">
        <v>646</v>
      </c>
      <c r="T20" t="s">
        <v>647</v>
      </c>
      <c r="U20" t="s">
        <v>541</v>
      </c>
      <c r="V20" t="s">
        <v>47</v>
      </c>
      <c r="W20" t="s">
        <v>531</v>
      </c>
      <c r="X20" t="s">
        <v>119</v>
      </c>
      <c r="Y20" t="s">
        <v>1526</v>
      </c>
      <c r="Z20" s="4" t="s">
        <v>33</v>
      </c>
      <c r="AA20">
        <v>-75.603533389999996</v>
      </c>
      <c r="AB20">
        <v>6.1684452900000002</v>
      </c>
      <c r="AC20" t="s">
        <v>90</v>
      </c>
      <c r="AD20" t="s">
        <v>221</v>
      </c>
      <c r="AE20" t="s">
        <v>115</v>
      </c>
      <c r="AF20">
        <f>IFERROR(
    VLOOKUP(FENIX_ANS_TABLA[[#This Row],[ESTADO]],
        {"VENCIDO",1;"ALERTA_0 Días",2;"ALERTA",3;"A TIEMPO",4;"SIN FECHA",5},
    2,FALSE),
0)</f>
        <v>3</v>
      </c>
    </row>
    <row r="21" spans="1:32" x14ac:dyDescent="0.25">
      <c r="A21" t="s">
        <v>1527</v>
      </c>
      <c r="B21" t="s">
        <v>24</v>
      </c>
      <c r="C21" t="s">
        <v>25</v>
      </c>
      <c r="D21" t="s">
        <v>37</v>
      </c>
      <c r="E21" s="22">
        <v>45901.335034722222</v>
      </c>
      <c r="F21" t="s">
        <v>1528</v>
      </c>
      <c r="G21" t="s">
        <v>5783</v>
      </c>
      <c r="H21" t="s">
        <v>1529</v>
      </c>
      <c r="I21" s="24" t="s">
        <v>34</v>
      </c>
      <c r="J21" s="24" t="s">
        <v>1530</v>
      </c>
      <c r="K21" t="s">
        <v>1531</v>
      </c>
      <c r="L21" t="s">
        <v>26</v>
      </c>
      <c r="M21" t="s">
        <v>1532</v>
      </c>
      <c r="N21" t="s">
        <v>27</v>
      </c>
      <c r="O21" t="s">
        <v>38</v>
      </c>
      <c r="P21" t="s">
        <v>39</v>
      </c>
      <c r="Q21" t="s">
        <v>30</v>
      </c>
      <c r="R21">
        <v>5</v>
      </c>
      <c r="S21" t="s">
        <v>1533</v>
      </c>
      <c r="T21" t="s">
        <v>1534</v>
      </c>
      <c r="U21" t="s">
        <v>1535</v>
      </c>
      <c r="V21" t="s">
        <v>31</v>
      </c>
      <c r="W21" t="s">
        <v>100</v>
      </c>
      <c r="X21" t="s">
        <v>104</v>
      </c>
      <c r="Y21" t="s">
        <v>1536</v>
      </c>
      <c r="Z21" s="4" t="s">
        <v>33</v>
      </c>
      <c r="AA21">
        <v>-75.610067999999998</v>
      </c>
      <c r="AB21">
        <v>6.2643500000000003</v>
      </c>
      <c r="AC21" t="s">
        <v>90</v>
      </c>
      <c r="AD21" t="s">
        <v>221</v>
      </c>
      <c r="AE21" t="s">
        <v>115</v>
      </c>
      <c r="AF21">
        <f>IFERROR(
    VLOOKUP(FENIX_ANS_TABLA[[#This Row],[ESTADO]],
        {"VENCIDO",1;"ALERTA_0 Días",2;"ALERTA",3;"A TIEMPO",4;"SIN FECHA",5},
    2,FALSE),
0)</f>
        <v>4</v>
      </c>
    </row>
    <row r="22" spans="1:32" x14ac:dyDescent="0.25">
      <c r="A22" t="s">
        <v>1537</v>
      </c>
      <c r="B22" t="s">
        <v>24</v>
      </c>
      <c r="C22" t="s">
        <v>25</v>
      </c>
      <c r="D22" t="s">
        <v>37</v>
      </c>
      <c r="E22" s="22">
        <v>45905.555</v>
      </c>
      <c r="F22" t="s">
        <v>1538</v>
      </c>
      <c r="G22" t="s">
        <v>5784</v>
      </c>
      <c r="H22" t="s">
        <v>1539</v>
      </c>
      <c r="I22" s="24" t="s">
        <v>1540</v>
      </c>
      <c r="J22" s="24" t="s">
        <v>1541</v>
      </c>
      <c r="K22" t="s">
        <v>1542</v>
      </c>
      <c r="L22" t="s">
        <v>26</v>
      </c>
      <c r="M22" t="s">
        <v>1543</v>
      </c>
      <c r="N22" t="s">
        <v>27</v>
      </c>
      <c r="O22" t="s">
        <v>38</v>
      </c>
      <c r="P22" t="s">
        <v>39</v>
      </c>
      <c r="Q22" t="s">
        <v>30</v>
      </c>
      <c r="R22">
        <v>5</v>
      </c>
      <c r="S22" t="s">
        <v>1544</v>
      </c>
      <c r="T22" t="s">
        <v>1545</v>
      </c>
      <c r="U22" t="s">
        <v>1546</v>
      </c>
      <c r="V22" t="s">
        <v>31</v>
      </c>
      <c r="W22" t="s">
        <v>100</v>
      </c>
      <c r="X22" t="s">
        <v>104</v>
      </c>
      <c r="Y22" t="s">
        <v>1547</v>
      </c>
      <c r="Z22" s="4" t="s">
        <v>33</v>
      </c>
      <c r="AA22">
        <v>-75.625033999999999</v>
      </c>
      <c r="AB22">
        <v>6.2644630000000001</v>
      </c>
      <c r="AC22" t="s">
        <v>90</v>
      </c>
      <c r="AD22" t="s">
        <v>221</v>
      </c>
      <c r="AE22" t="s">
        <v>115</v>
      </c>
      <c r="AF22">
        <f>IFERROR(
    VLOOKUP(FENIX_ANS_TABLA[[#This Row],[ESTADO]],
        {"VENCIDO",1;"ALERTA_0 Días",2;"ALERTA",3;"A TIEMPO",4;"SIN FECHA",5},
    2,FALSE),
0)</f>
        <v>4</v>
      </c>
    </row>
    <row r="23" spans="1:32" x14ac:dyDescent="0.25">
      <c r="A23" t="s">
        <v>886</v>
      </c>
      <c r="B23" t="s">
        <v>24</v>
      </c>
      <c r="C23" t="s">
        <v>25</v>
      </c>
      <c r="D23" t="s">
        <v>37</v>
      </c>
      <c r="E23" s="22">
        <v>46010.702708333331</v>
      </c>
      <c r="F23" t="s">
        <v>887</v>
      </c>
      <c r="G23" t="s">
        <v>5785</v>
      </c>
      <c r="H23" t="s">
        <v>888</v>
      </c>
      <c r="I23" s="24" t="s">
        <v>34</v>
      </c>
      <c r="J23" s="24" t="s">
        <v>889</v>
      </c>
      <c r="K23" t="s">
        <v>890</v>
      </c>
      <c r="L23" t="s">
        <v>52</v>
      </c>
      <c r="M23" t="s">
        <v>890</v>
      </c>
      <c r="N23" t="s">
        <v>53</v>
      </c>
      <c r="O23" t="s">
        <v>44</v>
      </c>
      <c r="P23" t="s">
        <v>39</v>
      </c>
      <c r="Q23" t="s">
        <v>30</v>
      </c>
      <c r="R23">
        <v>7</v>
      </c>
      <c r="S23" t="s">
        <v>1548</v>
      </c>
      <c r="T23" t="s">
        <v>1549</v>
      </c>
      <c r="U23" t="s">
        <v>891</v>
      </c>
      <c r="V23" t="s">
        <v>47</v>
      </c>
      <c r="W23" t="s">
        <v>32</v>
      </c>
      <c r="X23" t="s">
        <v>32</v>
      </c>
      <c r="Y23" t="s">
        <v>32</v>
      </c>
      <c r="Z23" s="4" t="s">
        <v>33</v>
      </c>
      <c r="AA23">
        <v>-75.649831634999899</v>
      </c>
      <c r="AB23">
        <v>6.1379125160000303</v>
      </c>
      <c r="AC23" t="s">
        <v>90</v>
      </c>
      <c r="AD23" t="s">
        <v>221</v>
      </c>
      <c r="AE23" t="s">
        <v>115</v>
      </c>
      <c r="AF23">
        <f>IFERROR(
    VLOOKUP(FENIX_ANS_TABLA[[#This Row],[ESTADO]],
        {"VENCIDO",1;"ALERTA_0 Días",2;"ALERTA",3;"A TIEMPO",4;"SIN FECHA",5},
    2,FALSE),
0)</f>
        <v>3</v>
      </c>
    </row>
    <row r="24" spans="1:32" x14ac:dyDescent="0.25">
      <c r="A24" t="s">
        <v>184</v>
      </c>
      <c r="B24" t="s">
        <v>24</v>
      </c>
      <c r="C24" t="s">
        <v>25</v>
      </c>
      <c r="D24" t="s">
        <v>37</v>
      </c>
      <c r="E24" s="22">
        <v>46009.273101851853</v>
      </c>
      <c r="F24" t="s">
        <v>185</v>
      </c>
      <c r="G24" t="s">
        <v>5786</v>
      </c>
      <c r="H24" t="s">
        <v>186</v>
      </c>
      <c r="I24" s="24" t="s">
        <v>187</v>
      </c>
      <c r="J24" s="24" t="s">
        <v>188</v>
      </c>
      <c r="K24" t="s">
        <v>892</v>
      </c>
      <c r="L24" t="s">
        <v>26</v>
      </c>
      <c r="M24" t="s">
        <v>189</v>
      </c>
      <c r="N24" t="s">
        <v>27</v>
      </c>
      <c r="O24" t="s">
        <v>44</v>
      </c>
      <c r="P24" t="s">
        <v>39</v>
      </c>
      <c r="Q24" t="s">
        <v>36</v>
      </c>
      <c r="R24">
        <v>12</v>
      </c>
      <c r="S24" t="s">
        <v>1550</v>
      </c>
      <c r="T24" t="s">
        <v>1551</v>
      </c>
      <c r="U24" t="s">
        <v>1552</v>
      </c>
      <c r="V24" t="s">
        <v>31</v>
      </c>
      <c r="W24" t="s">
        <v>32</v>
      </c>
      <c r="X24" t="s">
        <v>32</v>
      </c>
      <c r="Y24" t="s">
        <v>32</v>
      </c>
      <c r="Z24" s="4" t="s">
        <v>33</v>
      </c>
      <c r="AA24">
        <v>-75.610884501000001</v>
      </c>
      <c r="AB24">
        <v>6.2574398200000596</v>
      </c>
      <c r="AC24" t="s">
        <v>90</v>
      </c>
      <c r="AD24" t="s">
        <v>221</v>
      </c>
      <c r="AE24" t="s">
        <v>115</v>
      </c>
      <c r="AF24">
        <f>IFERROR(
    VLOOKUP(FENIX_ANS_TABLA[[#This Row],[ESTADO]],
        {"VENCIDO",1;"ALERTA_0 Días",2;"ALERTA",3;"A TIEMPO",4;"SIN FECHA",5},
    2,FALSE),
0)</f>
        <v>4</v>
      </c>
    </row>
    <row r="25" spans="1:32" x14ac:dyDescent="0.25">
      <c r="A25" t="s">
        <v>1553</v>
      </c>
      <c r="B25" t="s">
        <v>24</v>
      </c>
      <c r="C25" t="s">
        <v>25</v>
      </c>
      <c r="D25" t="s">
        <v>24</v>
      </c>
      <c r="E25" s="22">
        <v>45912.344351851847</v>
      </c>
      <c r="F25" t="s">
        <v>1554</v>
      </c>
      <c r="G25" t="s">
        <v>5787</v>
      </c>
      <c r="H25" t="s">
        <v>1555</v>
      </c>
      <c r="I25" s="24" t="s">
        <v>34</v>
      </c>
      <c r="J25" s="24" t="s">
        <v>1556</v>
      </c>
      <c r="K25" t="s">
        <v>1557</v>
      </c>
      <c r="L25" t="s">
        <v>26</v>
      </c>
      <c r="M25" t="s">
        <v>1558</v>
      </c>
      <c r="N25" t="s">
        <v>27</v>
      </c>
      <c r="O25" t="s">
        <v>28</v>
      </c>
      <c r="P25" t="s">
        <v>35</v>
      </c>
      <c r="Q25" t="s">
        <v>30</v>
      </c>
      <c r="R25">
        <v>7</v>
      </c>
      <c r="S25" t="s">
        <v>1559</v>
      </c>
      <c r="T25" t="s">
        <v>1560</v>
      </c>
      <c r="U25" t="s">
        <v>1561</v>
      </c>
      <c r="V25" t="s">
        <v>31</v>
      </c>
      <c r="W25" t="s">
        <v>32</v>
      </c>
      <c r="X25" t="s">
        <v>32</v>
      </c>
      <c r="Y25" t="s">
        <v>32</v>
      </c>
      <c r="Z25" s="4" t="s">
        <v>33</v>
      </c>
      <c r="AA25">
        <v>-75.610342770000003</v>
      </c>
      <c r="AB25">
        <v>6.2783563200000003</v>
      </c>
      <c r="AC25" t="s">
        <v>90</v>
      </c>
      <c r="AD25" t="s">
        <v>221</v>
      </c>
      <c r="AE25" t="s">
        <v>115</v>
      </c>
      <c r="AF25">
        <f>IFERROR(
    VLOOKUP(FENIX_ANS_TABLA[[#This Row],[ESTADO]],
        {"VENCIDO",1;"ALERTA_0 Días",2;"ALERTA",3;"A TIEMPO",4;"SIN FECHA",5},
    2,FALSE),
0)</f>
        <v>4</v>
      </c>
    </row>
    <row r="26" spans="1:32" x14ac:dyDescent="0.25">
      <c r="A26" t="s">
        <v>1562</v>
      </c>
      <c r="B26" t="s">
        <v>96</v>
      </c>
      <c r="C26" t="s">
        <v>25</v>
      </c>
      <c r="D26" t="s">
        <v>96</v>
      </c>
      <c r="E26" s="22">
        <v>45916.424259259264</v>
      </c>
      <c r="F26" t="s">
        <v>1563</v>
      </c>
      <c r="G26" t="s">
        <v>5788</v>
      </c>
      <c r="H26" t="s">
        <v>1564</v>
      </c>
      <c r="I26" s="24" t="s">
        <v>1565</v>
      </c>
      <c r="J26" s="24" t="s">
        <v>1566</v>
      </c>
      <c r="K26" t="s">
        <v>1567</v>
      </c>
      <c r="L26" t="s">
        <v>26</v>
      </c>
      <c r="M26" t="s">
        <v>1568</v>
      </c>
      <c r="N26" t="s">
        <v>27</v>
      </c>
      <c r="O26" t="s">
        <v>28</v>
      </c>
      <c r="P26" t="s">
        <v>97</v>
      </c>
      <c r="Q26" t="s">
        <v>30</v>
      </c>
      <c r="R26">
        <v>7</v>
      </c>
      <c r="S26" t="s">
        <v>1569</v>
      </c>
      <c r="T26" t="s">
        <v>557</v>
      </c>
      <c r="U26" t="s">
        <v>1570</v>
      </c>
      <c r="V26" t="s">
        <v>31</v>
      </c>
      <c r="W26" t="s">
        <v>32</v>
      </c>
      <c r="X26" t="s">
        <v>32</v>
      </c>
      <c r="Y26" t="s">
        <v>32</v>
      </c>
      <c r="Z26" s="4" t="s">
        <v>33</v>
      </c>
      <c r="AA26">
        <v>-75.555833370000002</v>
      </c>
      <c r="AB26">
        <v>6.1949048900000001</v>
      </c>
      <c r="AC26" t="s">
        <v>90</v>
      </c>
      <c r="AD26" t="s">
        <v>221</v>
      </c>
      <c r="AE26" t="s">
        <v>115</v>
      </c>
      <c r="AF26">
        <f>IFERROR(
    VLOOKUP(FENIX_ANS_TABLA[[#This Row],[ESTADO]],
        {"VENCIDO",1;"ALERTA_0 Días",2;"ALERTA",3;"A TIEMPO",4;"SIN FECHA",5},
    2,FALSE),
0)</f>
        <v>4</v>
      </c>
    </row>
    <row r="27" spans="1:32" x14ac:dyDescent="0.25">
      <c r="A27" t="s">
        <v>1571</v>
      </c>
      <c r="B27" t="s">
        <v>24</v>
      </c>
      <c r="C27" t="s">
        <v>25</v>
      </c>
      <c r="D27" t="s">
        <v>37</v>
      </c>
      <c r="E27" s="22">
        <v>45916.846493055556</v>
      </c>
      <c r="F27" t="s">
        <v>1572</v>
      </c>
      <c r="G27" t="s">
        <v>5789</v>
      </c>
      <c r="H27" t="s">
        <v>1573</v>
      </c>
      <c r="I27" s="24" t="s">
        <v>34</v>
      </c>
      <c r="J27" s="24" t="s">
        <v>1574</v>
      </c>
      <c r="K27" t="s">
        <v>1575</v>
      </c>
      <c r="L27" t="s">
        <v>26</v>
      </c>
      <c r="M27" t="s">
        <v>1576</v>
      </c>
      <c r="N27" t="s">
        <v>27</v>
      </c>
      <c r="O27" t="s">
        <v>38</v>
      </c>
      <c r="P27" t="s">
        <v>39</v>
      </c>
      <c r="Q27" t="s">
        <v>30</v>
      </c>
      <c r="R27">
        <v>5</v>
      </c>
      <c r="S27" t="s">
        <v>1577</v>
      </c>
      <c r="T27" t="s">
        <v>1578</v>
      </c>
      <c r="U27" t="s">
        <v>1579</v>
      </c>
      <c r="V27" t="s">
        <v>31</v>
      </c>
      <c r="W27" t="s">
        <v>32</v>
      </c>
      <c r="X27" t="s">
        <v>32</v>
      </c>
      <c r="Y27" t="s">
        <v>32</v>
      </c>
      <c r="Z27" s="4" t="s">
        <v>33</v>
      </c>
      <c r="AA27">
        <v>-75.615993000000003</v>
      </c>
      <c r="AB27">
        <v>6.2610409999999996</v>
      </c>
      <c r="AC27" t="s">
        <v>90</v>
      </c>
      <c r="AD27" t="s">
        <v>221</v>
      </c>
      <c r="AE27" t="s">
        <v>115</v>
      </c>
      <c r="AF27">
        <f>IFERROR(
    VLOOKUP(FENIX_ANS_TABLA[[#This Row],[ESTADO]],
        {"VENCIDO",1;"ALERTA_0 Días",2;"ALERTA",3;"A TIEMPO",4;"SIN FECHA",5},
    2,FALSE),
0)</f>
        <v>4</v>
      </c>
    </row>
    <row r="28" spans="1:32" x14ac:dyDescent="0.25">
      <c r="A28" t="s">
        <v>1580</v>
      </c>
      <c r="B28" t="s">
        <v>24</v>
      </c>
      <c r="C28" t="s">
        <v>25</v>
      </c>
      <c r="D28" t="s">
        <v>24</v>
      </c>
      <c r="E28" s="22">
        <v>45917.623449074083</v>
      </c>
      <c r="F28" t="s">
        <v>1581</v>
      </c>
      <c r="G28" t="s">
        <v>5790</v>
      </c>
      <c r="H28" t="s">
        <v>1582</v>
      </c>
      <c r="I28" s="24" t="s">
        <v>34</v>
      </c>
      <c r="J28" s="24" t="s">
        <v>1583</v>
      </c>
      <c r="K28" t="s">
        <v>1584</v>
      </c>
      <c r="L28" t="s">
        <v>42</v>
      </c>
      <c r="M28" t="s">
        <v>1585</v>
      </c>
      <c r="N28" t="s">
        <v>43</v>
      </c>
      <c r="O28" t="s">
        <v>28</v>
      </c>
      <c r="P28" t="s">
        <v>35</v>
      </c>
      <c r="Q28" t="s">
        <v>30</v>
      </c>
      <c r="R28">
        <v>7</v>
      </c>
      <c r="S28" t="s">
        <v>1586</v>
      </c>
      <c r="T28" t="s">
        <v>1587</v>
      </c>
      <c r="U28" t="s">
        <v>1588</v>
      </c>
      <c r="V28" t="s">
        <v>47</v>
      </c>
      <c r="W28" t="s">
        <v>100</v>
      </c>
      <c r="X28" t="s">
        <v>118</v>
      </c>
      <c r="Y28" t="s">
        <v>1589</v>
      </c>
      <c r="Z28" s="4" t="s">
        <v>33</v>
      </c>
      <c r="AA28">
        <v>-75.611007310000005</v>
      </c>
      <c r="AB28">
        <v>6.1728941099999997</v>
      </c>
      <c r="AC28" t="s">
        <v>90</v>
      </c>
      <c r="AD28" t="s">
        <v>221</v>
      </c>
      <c r="AE28" t="s">
        <v>115</v>
      </c>
      <c r="AF28">
        <f>IFERROR(
    VLOOKUP(FENIX_ANS_TABLA[[#This Row],[ESTADO]],
        {"VENCIDO",1;"ALERTA_0 Días",2;"ALERTA",3;"A TIEMPO",4;"SIN FECHA",5},
    2,FALSE),
0)</f>
        <v>3</v>
      </c>
    </row>
    <row r="29" spans="1:32" x14ac:dyDescent="0.25">
      <c r="A29" t="s">
        <v>1590</v>
      </c>
      <c r="B29" t="s">
        <v>40</v>
      </c>
      <c r="C29" t="s">
        <v>25</v>
      </c>
      <c r="D29" t="s">
        <v>40</v>
      </c>
      <c r="E29" s="22">
        <v>45919.585995370369</v>
      </c>
      <c r="F29" t="s">
        <v>1591</v>
      </c>
      <c r="G29" t="s">
        <v>5791</v>
      </c>
      <c r="H29" t="s">
        <v>1592</v>
      </c>
      <c r="I29" s="24" t="s">
        <v>1593</v>
      </c>
      <c r="J29" s="24" t="s">
        <v>1594</v>
      </c>
      <c r="K29" t="s">
        <v>1595</v>
      </c>
      <c r="L29" t="s">
        <v>56</v>
      </c>
      <c r="M29" t="s">
        <v>1596</v>
      </c>
      <c r="N29" t="s">
        <v>57</v>
      </c>
      <c r="O29" t="s">
        <v>41</v>
      </c>
      <c r="P29" t="s">
        <v>29</v>
      </c>
      <c r="Q29" t="s">
        <v>30</v>
      </c>
      <c r="R29">
        <v>7</v>
      </c>
      <c r="S29" t="s">
        <v>1597</v>
      </c>
      <c r="T29" t="s">
        <v>628</v>
      </c>
      <c r="U29" t="s">
        <v>1598</v>
      </c>
      <c r="V29" t="s">
        <v>47</v>
      </c>
      <c r="W29" t="s">
        <v>32</v>
      </c>
      <c r="X29" t="s">
        <v>32</v>
      </c>
      <c r="Y29" t="s">
        <v>32</v>
      </c>
      <c r="Z29" s="4" t="s">
        <v>33</v>
      </c>
      <c r="AA29">
        <v>-75.618769999999998</v>
      </c>
      <c r="AB29">
        <v>6.1497890000000002</v>
      </c>
      <c r="AC29" t="s">
        <v>90</v>
      </c>
      <c r="AD29" t="s">
        <v>221</v>
      </c>
      <c r="AE29" t="s">
        <v>115</v>
      </c>
      <c r="AF29">
        <f>IFERROR(
    VLOOKUP(FENIX_ANS_TABLA[[#This Row],[ESTADO]],
        {"VENCIDO",1;"ALERTA_0 Días",2;"ALERTA",3;"A TIEMPO",4;"SIN FECHA",5},
    2,FALSE),
0)</f>
        <v>3</v>
      </c>
    </row>
    <row r="30" spans="1:32" x14ac:dyDescent="0.25">
      <c r="A30" t="s">
        <v>1599</v>
      </c>
      <c r="B30" t="s">
        <v>40</v>
      </c>
      <c r="C30" t="s">
        <v>25</v>
      </c>
      <c r="D30" t="s">
        <v>40</v>
      </c>
      <c r="E30" s="22">
        <v>45919.586643518523</v>
      </c>
      <c r="F30" t="s">
        <v>1600</v>
      </c>
      <c r="G30" t="s">
        <v>5791</v>
      </c>
      <c r="H30" t="s">
        <v>1592</v>
      </c>
      <c r="I30" s="24" t="s">
        <v>1593</v>
      </c>
      <c r="J30" s="24" t="s">
        <v>1594</v>
      </c>
      <c r="K30" t="s">
        <v>1601</v>
      </c>
      <c r="L30" t="s">
        <v>56</v>
      </c>
      <c r="M30" t="s">
        <v>1602</v>
      </c>
      <c r="N30" t="s">
        <v>57</v>
      </c>
      <c r="O30" t="s">
        <v>41</v>
      </c>
      <c r="P30" t="s">
        <v>29</v>
      </c>
      <c r="Q30" t="s">
        <v>30</v>
      </c>
      <c r="R30">
        <v>7</v>
      </c>
      <c r="S30" t="s">
        <v>1603</v>
      </c>
      <c r="T30" t="s">
        <v>1604</v>
      </c>
      <c r="U30" t="s">
        <v>1605</v>
      </c>
      <c r="V30" t="s">
        <v>47</v>
      </c>
      <c r="W30" t="s">
        <v>32</v>
      </c>
      <c r="X30" t="s">
        <v>32</v>
      </c>
      <c r="Y30" t="s">
        <v>32</v>
      </c>
      <c r="Z30" s="4" t="s">
        <v>33</v>
      </c>
      <c r="AA30">
        <v>-75.618769999999998</v>
      </c>
      <c r="AB30">
        <v>6.1497890000000002</v>
      </c>
      <c r="AC30" t="s">
        <v>90</v>
      </c>
      <c r="AD30" t="s">
        <v>221</v>
      </c>
      <c r="AE30" t="s">
        <v>115</v>
      </c>
      <c r="AF30">
        <f>IFERROR(
    VLOOKUP(FENIX_ANS_TABLA[[#This Row],[ESTADO]],
        {"VENCIDO",1;"ALERTA_0 Días",2;"ALERTA",3;"A TIEMPO",4;"SIN FECHA",5},
    2,FALSE),
0)</f>
        <v>3</v>
      </c>
    </row>
    <row r="31" spans="1:32" x14ac:dyDescent="0.25">
      <c r="A31" t="s">
        <v>1606</v>
      </c>
      <c r="B31" t="s">
        <v>40</v>
      </c>
      <c r="C31" t="s">
        <v>25</v>
      </c>
      <c r="D31" t="s">
        <v>40</v>
      </c>
      <c r="E31" s="22">
        <v>45919.58761574074</v>
      </c>
      <c r="F31" t="s">
        <v>1607</v>
      </c>
      <c r="G31" t="s">
        <v>5791</v>
      </c>
      <c r="H31" t="s">
        <v>1592</v>
      </c>
      <c r="I31" s="24" t="s">
        <v>1593</v>
      </c>
      <c r="J31" s="24" t="s">
        <v>1594</v>
      </c>
      <c r="K31" t="s">
        <v>1608</v>
      </c>
      <c r="L31" t="s">
        <v>56</v>
      </c>
      <c r="M31" t="s">
        <v>1609</v>
      </c>
      <c r="N31" t="s">
        <v>57</v>
      </c>
      <c r="O31" t="s">
        <v>41</v>
      </c>
      <c r="P31" t="s">
        <v>29</v>
      </c>
      <c r="Q31" t="s">
        <v>30</v>
      </c>
      <c r="R31">
        <v>7</v>
      </c>
      <c r="S31" t="s">
        <v>1610</v>
      </c>
      <c r="T31" t="s">
        <v>1611</v>
      </c>
      <c r="U31" t="s">
        <v>1612</v>
      </c>
      <c r="V31" t="s">
        <v>47</v>
      </c>
      <c r="W31" t="s">
        <v>32</v>
      </c>
      <c r="X31" t="s">
        <v>32</v>
      </c>
      <c r="Y31" t="s">
        <v>32</v>
      </c>
      <c r="Z31" s="4" t="s">
        <v>33</v>
      </c>
      <c r="AA31">
        <v>-75.618680999999995</v>
      </c>
      <c r="AB31">
        <v>6.149654</v>
      </c>
      <c r="AC31" t="s">
        <v>90</v>
      </c>
      <c r="AD31" t="s">
        <v>221</v>
      </c>
      <c r="AE31" t="s">
        <v>115</v>
      </c>
      <c r="AF31">
        <f>IFERROR(
    VLOOKUP(FENIX_ANS_TABLA[[#This Row],[ESTADO]],
        {"VENCIDO",1;"ALERTA_0 Días",2;"ALERTA",3;"A TIEMPO",4;"SIN FECHA",5},
    2,FALSE),
0)</f>
        <v>3</v>
      </c>
    </row>
    <row r="32" spans="1:32" x14ac:dyDescent="0.25">
      <c r="A32" t="s">
        <v>1613</v>
      </c>
      <c r="B32" t="s">
        <v>40</v>
      </c>
      <c r="C32" t="s">
        <v>25</v>
      </c>
      <c r="D32" t="s">
        <v>40</v>
      </c>
      <c r="E32" s="22">
        <v>45919.588599537034</v>
      </c>
      <c r="F32" t="s">
        <v>1614</v>
      </c>
      <c r="G32" t="s">
        <v>5791</v>
      </c>
      <c r="H32" t="s">
        <v>1592</v>
      </c>
      <c r="I32" s="24" t="s">
        <v>1593</v>
      </c>
      <c r="J32" s="24" t="s">
        <v>1594</v>
      </c>
      <c r="K32" t="s">
        <v>1615</v>
      </c>
      <c r="L32" t="s">
        <v>56</v>
      </c>
      <c r="M32" t="s">
        <v>1616</v>
      </c>
      <c r="N32" t="s">
        <v>57</v>
      </c>
      <c r="O32" t="s">
        <v>41</v>
      </c>
      <c r="P32" t="s">
        <v>29</v>
      </c>
      <c r="Q32" t="s">
        <v>30</v>
      </c>
      <c r="R32">
        <v>7</v>
      </c>
      <c r="S32" t="s">
        <v>1617</v>
      </c>
      <c r="T32" t="s">
        <v>1618</v>
      </c>
      <c r="U32" t="s">
        <v>1619</v>
      </c>
      <c r="V32" t="s">
        <v>47</v>
      </c>
      <c r="W32" t="s">
        <v>32</v>
      </c>
      <c r="X32" t="s">
        <v>32</v>
      </c>
      <c r="Y32" t="s">
        <v>32</v>
      </c>
      <c r="Z32" s="4" t="s">
        <v>33</v>
      </c>
      <c r="AA32">
        <v>-75.618680999999995</v>
      </c>
      <c r="AB32">
        <v>6.149654</v>
      </c>
      <c r="AC32" t="s">
        <v>90</v>
      </c>
      <c r="AD32" t="s">
        <v>221</v>
      </c>
      <c r="AE32" t="s">
        <v>115</v>
      </c>
      <c r="AF32">
        <f>IFERROR(
    VLOOKUP(FENIX_ANS_TABLA[[#This Row],[ESTADO]],
        {"VENCIDO",1;"ALERTA_0 Días",2;"ALERTA",3;"A TIEMPO",4;"SIN FECHA",5},
    2,FALSE),
0)</f>
        <v>3</v>
      </c>
    </row>
    <row r="33" spans="1:32" x14ac:dyDescent="0.25">
      <c r="A33" t="s">
        <v>1620</v>
      </c>
      <c r="B33" t="s">
        <v>40</v>
      </c>
      <c r="C33" t="s">
        <v>25</v>
      </c>
      <c r="D33" t="s">
        <v>40</v>
      </c>
      <c r="E33" s="22">
        <v>45919.589872685188</v>
      </c>
      <c r="F33" t="s">
        <v>1621</v>
      </c>
      <c r="G33" t="s">
        <v>5791</v>
      </c>
      <c r="H33" t="s">
        <v>1592</v>
      </c>
      <c r="I33" s="24" t="s">
        <v>1593</v>
      </c>
      <c r="J33" s="24" t="s">
        <v>1594</v>
      </c>
      <c r="K33" t="s">
        <v>1622</v>
      </c>
      <c r="L33" t="s">
        <v>56</v>
      </c>
      <c r="M33" t="s">
        <v>1623</v>
      </c>
      <c r="N33" t="s">
        <v>57</v>
      </c>
      <c r="O33" t="s">
        <v>41</v>
      </c>
      <c r="P33" t="s">
        <v>29</v>
      </c>
      <c r="Q33" t="s">
        <v>30</v>
      </c>
      <c r="R33">
        <v>7</v>
      </c>
      <c r="S33" t="s">
        <v>1624</v>
      </c>
      <c r="T33" t="s">
        <v>1625</v>
      </c>
      <c r="U33" t="s">
        <v>547</v>
      </c>
      <c r="V33" t="s">
        <v>47</v>
      </c>
      <c r="W33" t="s">
        <v>32</v>
      </c>
      <c r="X33" t="s">
        <v>32</v>
      </c>
      <c r="Y33" t="s">
        <v>32</v>
      </c>
      <c r="Z33" s="4" t="s">
        <v>33</v>
      </c>
      <c r="AA33">
        <v>-75.619851999999995</v>
      </c>
      <c r="AB33">
        <v>6.148981</v>
      </c>
      <c r="AC33" t="s">
        <v>90</v>
      </c>
      <c r="AD33" t="s">
        <v>221</v>
      </c>
      <c r="AE33" t="s">
        <v>115</v>
      </c>
      <c r="AF33">
        <f>IFERROR(
    VLOOKUP(FENIX_ANS_TABLA[[#This Row],[ESTADO]],
        {"VENCIDO",1;"ALERTA_0 Días",2;"ALERTA",3;"A TIEMPO",4;"SIN FECHA",5},
    2,FALSE),
0)</f>
        <v>3</v>
      </c>
    </row>
    <row r="34" spans="1:32" x14ac:dyDescent="0.25">
      <c r="A34" t="s">
        <v>648</v>
      </c>
      <c r="B34" t="s">
        <v>40</v>
      </c>
      <c r="C34" t="s">
        <v>25</v>
      </c>
      <c r="D34" t="s">
        <v>40</v>
      </c>
      <c r="E34" s="22">
        <v>45923.614120370366</v>
      </c>
      <c r="F34" t="s">
        <v>649</v>
      </c>
      <c r="G34" t="s">
        <v>5792</v>
      </c>
      <c r="H34" t="s">
        <v>492</v>
      </c>
      <c r="I34" s="24" t="s">
        <v>650</v>
      </c>
      <c r="J34" s="24" t="s">
        <v>651</v>
      </c>
      <c r="K34" t="s">
        <v>652</v>
      </c>
      <c r="L34" t="s">
        <v>46</v>
      </c>
      <c r="M34" t="s">
        <v>653</v>
      </c>
      <c r="N34" t="s">
        <v>61</v>
      </c>
      <c r="O34" t="s">
        <v>41</v>
      </c>
      <c r="P34" t="s">
        <v>35</v>
      </c>
      <c r="Q34" t="s">
        <v>36</v>
      </c>
      <c r="R34">
        <v>10</v>
      </c>
      <c r="S34" t="s">
        <v>654</v>
      </c>
      <c r="T34" t="s">
        <v>1626</v>
      </c>
      <c r="U34" t="s">
        <v>389</v>
      </c>
      <c r="V34" t="s">
        <v>31</v>
      </c>
      <c r="W34" t="s">
        <v>32</v>
      </c>
      <c r="X34" t="s">
        <v>32</v>
      </c>
      <c r="Y34" t="s">
        <v>32</v>
      </c>
      <c r="Z34" s="4" t="s">
        <v>33</v>
      </c>
      <c r="AA34">
        <v>-75.579853110000002</v>
      </c>
      <c r="AB34">
        <v>6.1357671299999996</v>
      </c>
      <c r="AC34" t="s">
        <v>90</v>
      </c>
      <c r="AD34" t="s">
        <v>221</v>
      </c>
      <c r="AE34" t="s">
        <v>115</v>
      </c>
      <c r="AF34">
        <f>IFERROR(
    VLOOKUP(FENIX_ANS_TABLA[[#This Row],[ESTADO]],
        {"VENCIDO",1;"ALERTA_0 Días",2;"ALERTA",3;"A TIEMPO",4;"SIN FECHA",5},
    2,FALSE),
0)</f>
        <v>4</v>
      </c>
    </row>
    <row r="35" spans="1:32" x14ac:dyDescent="0.25">
      <c r="A35" t="s">
        <v>1627</v>
      </c>
      <c r="B35" t="s">
        <v>24</v>
      </c>
      <c r="C35" t="s">
        <v>25</v>
      </c>
      <c r="D35" t="s">
        <v>24</v>
      </c>
      <c r="E35" s="22">
        <v>45925.335520833331</v>
      </c>
      <c r="F35" t="s">
        <v>1628</v>
      </c>
      <c r="G35" t="s">
        <v>5793</v>
      </c>
      <c r="H35" t="s">
        <v>1629</v>
      </c>
      <c r="I35" s="24" t="s">
        <v>1630</v>
      </c>
      <c r="J35" s="24" t="s">
        <v>1631</v>
      </c>
      <c r="K35" t="s">
        <v>1632</v>
      </c>
      <c r="L35" t="s">
        <v>54</v>
      </c>
      <c r="M35" t="s">
        <v>1633</v>
      </c>
      <c r="N35" t="s">
        <v>55</v>
      </c>
      <c r="O35" t="s">
        <v>28</v>
      </c>
      <c r="P35" t="s">
        <v>35</v>
      </c>
      <c r="Q35" t="s">
        <v>36</v>
      </c>
      <c r="R35">
        <v>10</v>
      </c>
      <c r="S35" t="s">
        <v>1634</v>
      </c>
      <c r="T35" t="s">
        <v>1635</v>
      </c>
      <c r="U35" t="s">
        <v>1635</v>
      </c>
      <c r="V35" t="s">
        <v>31</v>
      </c>
      <c r="W35" t="s">
        <v>100</v>
      </c>
      <c r="X35" t="s">
        <v>117</v>
      </c>
      <c r="Y35" t="s">
        <v>1636</v>
      </c>
      <c r="Z35" s="4" t="s">
        <v>33</v>
      </c>
      <c r="AA35">
        <v>-75.648542280000001</v>
      </c>
      <c r="AB35">
        <v>6.0595225700000004</v>
      </c>
      <c r="AC35" t="s">
        <v>90</v>
      </c>
      <c r="AD35" t="s">
        <v>221</v>
      </c>
      <c r="AE35" t="s">
        <v>115</v>
      </c>
      <c r="AF35">
        <f>IFERROR(
    VLOOKUP(FENIX_ANS_TABLA[[#This Row],[ESTADO]],
        {"VENCIDO",1;"ALERTA_0 Días",2;"ALERTA",3;"A TIEMPO",4;"SIN FECHA",5},
    2,FALSE),
0)</f>
        <v>4</v>
      </c>
    </row>
    <row r="36" spans="1:32" x14ac:dyDescent="0.25">
      <c r="A36" t="s">
        <v>1637</v>
      </c>
      <c r="B36" t="s">
        <v>24</v>
      </c>
      <c r="C36" t="s">
        <v>25</v>
      </c>
      <c r="D36" t="s">
        <v>37</v>
      </c>
      <c r="E36" s="22">
        <v>46014.333020833343</v>
      </c>
      <c r="F36" t="s">
        <v>1638</v>
      </c>
      <c r="G36" t="s">
        <v>5794</v>
      </c>
      <c r="H36" t="s">
        <v>1639</v>
      </c>
      <c r="I36" s="24" t="s">
        <v>34</v>
      </c>
      <c r="J36" s="24" t="s">
        <v>1640</v>
      </c>
      <c r="K36" t="s">
        <v>1641</v>
      </c>
      <c r="L36" t="s">
        <v>52</v>
      </c>
      <c r="M36" t="s">
        <v>1642</v>
      </c>
      <c r="N36" t="s">
        <v>53</v>
      </c>
      <c r="O36" t="s">
        <v>44</v>
      </c>
      <c r="P36" t="s">
        <v>39</v>
      </c>
      <c r="Q36" t="s">
        <v>30</v>
      </c>
      <c r="R36">
        <v>7</v>
      </c>
      <c r="S36" t="s">
        <v>1643</v>
      </c>
      <c r="T36" t="s">
        <v>1644</v>
      </c>
      <c r="U36" t="s">
        <v>1645</v>
      </c>
      <c r="V36" t="s">
        <v>31</v>
      </c>
      <c r="W36" t="s">
        <v>32</v>
      </c>
      <c r="X36" t="s">
        <v>32</v>
      </c>
      <c r="Y36" t="s">
        <v>32</v>
      </c>
      <c r="Z36" s="4" t="s">
        <v>33</v>
      </c>
      <c r="AA36">
        <v>-75.649831634999899</v>
      </c>
      <c r="AB36">
        <v>6.1379125160000303</v>
      </c>
      <c r="AC36" t="s">
        <v>90</v>
      </c>
      <c r="AD36" t="s">
        <v>221</v>
      </c>
      <c r="AE36" t="s">
        <v>115</v>
      </c>
      <c r="AF36">
        <f>IFERROR(
    VLOOKUP(FENIX_ANS_TABLA[[#This Row],[ESTADO]],
        {"VENCIDO",1;"ALERTA_0 Días",2;"ALERTA",3;"A TIEMPO",4;"SIN FECHA",5},
    2,FALSE),
0)</f>
        <v>4</v>
      </c>
    </row>
    <row r="37" spans="1:32" x14ac:dyDescent="0.25">
      <c r="A37" t="s">
        <v>145</v>
      </c>
      <c r="B37" t="s">
        <v>24</v>
      </c>
      <c r="C37" t="s">
        <v>25</v>
      </c>
      <c r="D37" t="s">
        <v>24</v>
      </c>
      <c r="E37" s="22">
        <v>45933.506192129629</v>
      </c>
      <c r="F37" t="s">
        <v>146</v>
      </c>
      <c r="G37" t="s">
        <v>5795</v>
      </c>
      <c r="H37" t="s">
        <v>147</v>
      </c>
      <c r="I37" s="24" t="s">
        <v>34</v>
      </c>
      <c r="J37" s="24" t="s">
        <v>148</v>
      </c>
      <c r="K37" t="s">
        <v>149</v>
      </c>
      <c r="L37" t="s">
        <v>26</v>
      </c>
      <c r="M37" t="s">
        <v>150</v>
      </c>
      <c r="N37" t="s">
        <v>27</v>
      </c>
      <c r="O37" t="s">
        <v>28</v>
      </c>
      <c r="P37" t="s">
        <v>35</v>
      </c>
      <c r="Q37" t="s">
        <v>36</v>
      </c>
      <c r="R37">
        <v>10</v>
      </c>
      <c r="S37" t="s">
        <v>151</v>
      </c>
      <c r="T37" t="s">
        <v>1646</v>
      </c>
      <c r="U37" t="s">
        <v>1647</v>
      </c>
      <c r="V37" t="s">
        <v>47</v>
      </c>
      <c r="W37" t="s">
        <v>100</v>
      </c>
      <c r="X37" t="s">
        <v>142</v>
      </c>
      <c r="Y37" t="s">
        <v>152</v>
      </c>
      <c r="Z37" s="4" t="s">
        <v>33</v>
      </c>
      <c r="AA37">
        <v>-75.63756334</v>
      </c>
      <c r="AB37">
        <v>6.2986928799999999</v>
      </c>
      <c r="AC37" t="s">
        <v>90</v>
      </c>
      <c r="AD37" t="s">
        <v>221</v>
      </c>
      <c r="AE37" t="s">
        <v>115</v>
      </c>
      <c r="AF37">
        <f>IFERROR(
    VLOOKUP(FENIX_ANS_TABLA[[#This Row],[ESTADO]],
        {"VENCIDO",1;"ALERTA_0 Días",2;"ALERTA",3;"A TIEMPO",4;"SIN FECHA",5},
    2,FALSE),
0)</f>
        <v>3</v>
      </c>
    </row>
    <row r="38" spans="1:32" x14ac:dyDescent="0.25">
      <c r="A38" t="s">
        <v>145</v>
      </c>
      <c r="B38" t="s">
        <v>24</v>
      </c>
      <c r="C38" t="s">
        <v>25</v>
      </c>
      <c r="D38" t="s">
        <v>24</v>
      </c>
      <c r="E38" s="22">
        <v>45933.506192129629</v>
      </c>
      <c r="F38" t="s">
        <v>146</v>
      </c>
      <c r="G38" t="s">
        <v>5795</v>
      </c>
      <c r="H38" t="s">
        <v>147</v>
      </c>
      <c r="I38" s="24" t="s">
        <v>34</v>
      </c>
      <c r="J38" s="24" t="s">
        <v>148</v>
      </c>
      <c r="K38" t="s">
        <v>149</v>
      </c>
      <c r="L38" t="s">
        <v>26</v>
      </c>
      <c r="M38" t="s">
        <v>150</v>
      </c>
      <c r="N38" t="s">
        <v>27</v>
      </c>
      <c r="O38" t="s">
        <v>28</v>
      </c>
      <c r="P38" t="s">
        <v>35</v>
      </c>
      <c r="Q38" t="s">
        <v>36</v>
      </c>
      <c r="R38">
        <v>10</v>
      </c>
      <c r="S38" t="s">
        <v>151</v>
      </c>
      <c r="T38" t="s">
        <v>1646</v>
      </c>
      <c r="U38" t="s">
        <v>1647</v>
      </c>
      <c r="V38" t="s">
        <v>47</v>
      </c>
      <c r="W38" t="s">
        <v>1648</v>
      </c>
      <c r="X38" t="s">
        <v>142</v>
      </c>
      <c r="Y38" t="s">
        <v>1649</v>
      </c>
      <c r="Z38" s="4" t="s">
        <v>33</v>
      </c>
      <c r="AA38">
        <v>-75.63756334</v>
      </c>
      <c r="AB38">
        <v>6.2986928799999999</v>
      </c>
      <c r="AC38" t="s">
        <v>90</v>
      </c>
      <c r="AD38" t="s">
        <v>221</v>
      </c>
      <c r="AE38" t="s">
        <v>115</v>
      </c>
      <c r="AF38">
        <f>IFERROR(
    VLOOKUP(FENIX_ANS_TABLA[[#This Row],[ESTADO]],
        {"VENCIDO",1;"ALERTA_0 Días",2;"ALERTA",3;"A TIEMPO",4;"SIN FECHA",5},
    2,FALSE),
0)</f>
        <v>3</v>
      </c>
    </row>
    <row r="39" spans="1:32" x14ac:dyDescent="0.25">
      <c r="A39" t="s">
        <v>153</v>
      </c>
      <c r="B39" t="s">
        <v>24</v>
      </c>
      <c r="C39" t="s">
        <v>25</v>
      </c>
      <c r="D39" t="s">
        <v>24</v>
      </c>
      <c r="E39" s="22">
        <v>45933.635636574072</v>
      </c>
      <c r="F39" t="s">
        <v>154</v>
      </c>
      <c r="G39" t="s">
        <v>5796</v>
      </c>
      <c r="H39" t="s">
        <v>155</v>
      </c>
      <c r="I39" s="24" t="s">
        <v>34</v>
      </c>
      <c r="J39" s="24" t="s">
        <v>156</v>
      </c>
      <c r="K39" t="s">
        <v>157</v>
      </c>
      <c r="L39" t="s">
        <v>26</v>
      </c>
      <c r="M39" t="s">
        <v>158</v>
      </c>
      <c r="N39" t="s">
        <v>27</v>
      </c>
      <c r="O39" t="s">
        <v>28</v>
      </c>
      <c r="P39" t="s">
        <v>35</v>
      </c>
      <c r="Q39" t="s">
        <v>36</v>
      </c>
      <c r="R39">
        <v>10</v>
      </c>
      <c r="S39" t="s">
        <v>159</v>
      </c>
      <c r="T39" t="s">
        <v>1650</v>
      </c>
      <c r="U39" t="s">
        <v>970</v>
      </c>
      <c r="V39" t="s">
        <v>47</v>
      </c>
      <c r="W39" t="s">
        <v>1648</v>
      </c>
      <c r="X39" t="s">
        <v>142</v>
      </c>
      <c r="Y39" t="s">
        <v>1651</v>
      </c>
      <c r="Z39" s="4" t="s">
        <v>33</v>
      </c>
      <c r="AA39">
        <v>-75.646374710000003</v>
      </c>
      <c r="AB39">
        <v>6.2888021600000004</v>
      </c>
      <c r="AC39" t="s">
        <v>90</v>
      </c>
      <c r="AD39" t="s">
        <v>221</v>
      </c>
      <c r="AE39" t="s">
        <v>115</v>
      </c>
      <c r="AF39">
        <f>IFERROR(
    VLOOKUP(FENIX_ANS_TABLA[[#This Row],[ESTADO]],
        {"VENCIDO",1;"ALERTA_0 Días",2;"ALERTA",3;"A TIEMPO",4;"SIN FECHA",5},
    2,FALSE),
0)</f>
        <v>3</v>
      </c>
    </row>
    <row r="40" spans="1:32" x14ac:dyDescent="0.25">
      <c r="A40" t="s">
        <v>893</v>
      </c>
      <c r="B40" t="s">
        <v>24</v>
      </c>
      <c r="C40" t="s">
        <v>25</v>
      </c>
      <c r="D40" t="s">
        <v>37</v>
      </c>
      <c r="E40" s="22">
        <v>46013.534745370373</v>
      </c>
      <c r="F40" t="s">
        <v>894</v>
      </c>
      <c r="G40" t="s">
        <v>5797</v>
      </c>
      <c r="H40" t="s">
        <v>895</v>
      </c>
      <c r="I40" s="24" t="s">
        <v>34</v>
      </c>
      <c r="J40" s="24" t="s">
        <v>896</v>
      </c>
      <c r="K40" t="s">
        <v>897</v>
      </c>
      <c r="L40" t="s">
        <v>54</v>
      </c>
      <c r="M40" t="s">
        <v>898</v>
      </c>
      <c r="N40" t="s">
        <v>55</v>
      </c>
      <c r="O40" t="s">
        <v>44</v>
      </c>
      <c r="P40" t="s">
        <v>39</v>
      </c>
      <c r="Q40" t="s">
        <v>30</v>
      </c>
      <c r="R40">
        <v>7</v>
      </c>
      <c r="S40" t="s">
        <v>1652</v>
      </c>
      <c r="T40" t="s">
        <v>899</v>
      </c>
      <c r="U40" t="s">
        <v>1653</v>
      </c>
      <c r="V40" t="s">
        <v>47</v>
      </c>
      <c r="W40" t="s">
        <v>32</v>
      </c>
      <c r="X40" t="s">
        <v>32</v>
      </c>
      <c r="Y40" t="s">
        <v>32</v>
      </c>
      <c r="Z40" s="4" t="s">
        <v>33</v>
      </c>
      <c r="AA40">
        <v>-75.642190200000002</v>
      </c>
      <c r="AB40">
        <v>6.1108130100000002</v>
      </c>
      <c r="AC40" t="s">
        <v>90</v>
      </c>
      <c r="AD40" t="s">
        <v>221</v>
      </c>
      <c r="AE40" t="s">
        <v>115</v>
      </c>
      <c r="AF40">
        <f>IFERROR(
    VLOOKUP(FENIX_ANS_TABLA[[#This Row],[ESTADO]],
        {"VENCIDO",1;"ALERTA_0 Días",2;"ALERTA",3;"A TIEMPO",4;"SIN FECHA",5},
    2,FALSE),
0)</f>
        <v>3</v>
      </c>
    </row>
    <row r="41" spans="1:32" x14ac:dyDescent="0.25">
      <c r="A41" t="s">
        <v>1654</v>
      </c>
      <c r="B41" t="s">
        <v>40</v>
      </c>
      <c r="C41" t="s">
        <v>25</v>
      </c>
      <c r="D41" t="s">
        <v>40</v>
      </c>
      <c r="E41" s="22">
        <v>45938.434942129628</v>
      </c>
      <c r="F41" t="s">
        <v>1655</v>
      </c>
      <c r="G41" t="s">
        <v>5798</v>
      </c>
      <c r="H41" t="s">
        <v>1656</v>
      </c>
      <c r="I41" s="24" t="s">
        <v>34</v>
      </c>
      <c r="J41" s="24" t="s">
        <v>1657</v>
      </c>
      <c r="K41" t="s">
        <v>1658</v>
      </c>
      <c r="L41" t="s">
        <v>26</v>
      </c>
      <c r="M41" t="s">
        <v>1659</v>
      </c>
      <c r="N41" t="s">
        <v>27</v>
      </c>
      <c r="O41" t="s">
        <v>41</v>
      </c>
      <c r="P41" t="s">
        <v>35</v>
      </c>
      <c r="Q41" t="s">
        <v>36</v>
      </c>
      <c r="R41">
        <v>10</v>
      </c>
      <c r="S41" t="s">
        <v>1660</v>
      </c>
      <c r="T41" t="s">
        <v>1661</v>
      </c>
      <c r="U41" t="s">
        <v>1662</v>
      </c>
      <c r="V41" t="s">
        <v>31</v>
      </c>
      <c r="W41" t="s">
        <v>32</v>
      </c>
      <c r="X41" t="s">
        <v>32</v>
      </c>
      <c r="Y41" t="s">
        <v>32</v>
      </c>
      <c r="Z41" s="4" t="s">
        <v>33</v>
      </c>
      <c r="AA41">
        <v>-75.498096189999998</v>
      </c>
      <c r="AB41">
        <v>6.20952138</v>
      </c>
      <c r="AC41" t="s">
        <v>90</v>
      </c>
      <c r="AD41" t="s">
        <v>221</v>
      </c>
      <c r="AE41" t="s">
        <v>115</v>
      </c>
      <c r="AF41">
        <f>IFERROR(
    VLOOKUP(FENIX_ANS_TABLA[[#This Row],[ESTADO]],
        {"VENCIDO",1;"ALERTA_0 Días",2;"ALERTA",3;"A TIEMPO",4;"SIN FECHA",5},
    2,FALSE),
0)</f>
        <v>4</v>
      </c>
    </row>
    <row r="42" spans="1:32" x14ac:dyDescent="0.25">
      <c r="A42" t="s">
        <v>1663</v>
      </c>
      <c r="B42" t="s">
        <v>24</v>
      </c>
      <c r="C42" t="s">
        <v>25</v>
      </c>
      <c r="D42" t="s">
        <v>37</v>
      </c>
      <c r="E42" s="22">
        <v>46016.614722222221</v>
      </c>
      <c r="F42" t="s">
        <v>1664</v>
      </c>
      <c r="G42" t="s">
        <v>5799</v>
      </c>
      <c r="H42" t="s">
        <v>1665</v>
      </c>
      <c r="I42" s="24" t="s">
        <v>34</v>
      </c>
      <c r="J42" s="24" t="s">
        <v>1666</v>
      </c>
      <c r="K42" t="s">
        <v>1667</v>
      </c>
      <c r="L42" t="s">
        <v>54</v>
      </c>
      <c r="M42" t="s">
        <v>1668</v>
      </c>
      <c r="N42" t="s">
        <v>55</v>
      </c>
      <c r="O42" t="s">
        <v>44</v>
      </c>
      <c r="P42" t="s">
        <v>39</v>
      </c>
      <c r="Q42" t="s">
        <v>36</v>
      </c>
      <c r="R42">
        <v>12</v>
      </c>
      <c r="S42" t="s">
        <v>1669</v>
      </c>
      <c r="T42" t="s">
        <v>1670</v>
      </c>
      <c r="U42" t="s">
        <v>1671</v>
      </c>
      <c r="V42" t="s">
        <v>31</v>
      </c>
      <c r="W42" t="s">
        <v>32</v>
      </c>
      <c r="X42" t="s">
        <v>32</v>
      </c>
      <c r="Y42" t="s">
        <v>32</v>
      </c>
      <c r="Z42" s="4" t="s">
        <v>33</v>
      </c>
      <c r="AA42">
        <v>-75.626904001</v>
      </c>
      <c r="AB42">
        <v>6.0546154810000399</v>
      </c>
      <c r="AC42" t="s">
        <v>90</v>
      </c>
      <c r="AD42" t="s">
        <v>221</v>
      </c>
      <c r="AE42" t="s">
        <v>115</v>
      </c>
      <c r="AF42">
        <f>IFERROR(
    VLOOKUP(FENIX_ANS_TABLA[[#This Row],[ESTADO]],
        {"VENCIDO",1;"ALERTA_0 Días",2;"ALERTA",3;"A TIEMPO",4;"SIN FECHA",5},
    2,FALSE),
0)</f>
        <v>4</v>
      </c>
    </row>
    <row r="43" spans="1:32" x14ac:dyDescent="0.25">
      <c r="A43" t="s">
        <v>536</v>
      </c>
      <c r="B43" t="s">
        <v>24</v>
      </c>
      <c r="C43" t="s">
        <v>25</v>
      </c>
      <c r="D43" t="s">
        <v>37</v>
      </c>
      <c r="E43" s="22">
        <v>46015.556041666663</v>
      </c>
      <c r="F43" t="s">
        <v>1672</v>
      </c>
      <c r="G43" t="s">
        <v>5800</v>
      </c>
      <c r="H43" t="s">
        <v>537</v>
      </c>
      <c r="I43" s="24" t="s">
        <v>34</v>
      </c>
      <c r="J43" s="24" t="s">
        <v>538</v>
      </c>
      <c r="K43" t="s">
        <v>539</v>
      </c>
      <c r="L43" t="s">
        <v>42</v>
      </c>
      <c r="M43" t="s">
        <v>540</v>
      </c>
      <c r="N43" t="s">
        <v>43</v>
      </c>
      <c r="O43" t="s">
        <v>44</v>
      </c>
      <c r="P43" t="s">
        <v>39</v>
      </c>
      <c r="Q43" t="s">
        <v>30</v>
      </c>
      <c r="R43">
        <v>7</v>
      </c>
      <c r="S43" t="s">
        <v>1673</v>
      </c>
      <c r="T43" t="s">
        <v>1674</v>
      </c>
      <c r="U43" t="s">
        <v>587</v>
      </c>
      <c r="V43" t="s">
        <v>31</v>
      </c>
      <c r="W43" t="s">
        <v>106</v>
      </c>
      <c r="X43" t="s">
        <v>102</v>
      </c>
      <c r="Y43" t="s">
        <v>1675</v>
      </c>
      <c r="Z43" s="4" t="s">
        <v>33</v>
      </c>
      <c r="AA43">
        <v>-75.597133740000004</v>
      </c>
      <c r="AB43">
        <v>6.1942701400000004</v>
      </c>
      <c r="AC43" t="s">
        <v>90</v>
      </c>
      <c r="AD43" t="s">
        <v>221</v>
      </c>
      <c r="AE43" t="s">
        <v>115</v>
      </c>
      <c r="AF43">
        <f>IFERROR(
    VLOOKUP(FENIX_ANS_TABLA[[#This Row],[ESTADO]],
        {"VENCIDO",1;"ALERTA_0 Días",2;"ALERTA",3;"A TIEMPO",4;"SIN FECHA",5},
    2,FALSE),
0)</f>
        <v>4</v>
      </c>
    </row>
    <row r="44" spans="1:32" x14ac:dyDescent="0.25">
      <c r="A44" t="s">
        <v>1676</v>
      </c>
      <c r="B44" t="s">
        <v>24</v>
      </c>
      <c r="C44" t="s">
        <v>25</v>
      </c>
      <c r="D44" t="s">
        <v>24</v>
      </c>
      <c r="E44" s="22">
        <v>45951.684490740743</v>
      </c>
      <c r="F44" t="s">
        <v>1677</v>
      </c>
      <c r="G44" t="s">
        <v>5801</v>
      </c>
      <c r="H44" t="s">
        <v>1678</v>
      </c>
      <c r="I44" s="24" t="s">
        <v>34</v>
      </c>
      <c r="J44" s="24" t="s">
        <v>1679</v>
      </c>
      <c r="K44" t="s">
        <v>1680</v>
      </c>
      <c r="L44" t="s">
        <v>26</v>
      </c>
      <c r="M44" t="s">
        <v>1681</v>
      </c>
      <c r="N44" t="s">
        <v>27</v>
      </c>
      <c r="O44" t="s">
        <v>28</v>
      </c>
      <c r="P44" t="s">
        <v>29</v>
      </c>
      <c r="Q44" t="s">
        <v>30</v>
      </c>
      <c r="R44">
        <v>7</v>
      </c>
      <c r="S44" t="s">
        <v>1682</v>
      </c>
      <c r="T44" t="s">
        <v>1683</v>
      </c>
      <c r="U44" t="s">
        <v>1684</v>
      </c>
      <c r="V44" t="s">
        <v>31</v>
      </c>
      <c r="W44" t="s">
        <v>32</v>
      </c>
      <c r="X44" t="s">
        <v>32</v>
      </c>
      <c r="Y44" t="s">
        <v>32</v>
      </c>
      <c r="Z44" s="4" t="s">
        <v>33</v>
      </c>
      <c r="AA44">
        <v>-75.659253320000005</v>
      </c>
      <c r="AB44">
        <v>6.1863826</v>
      </c>
      <c r="AC44" t="s">
        <v>90</v>
      </c>
      <c r="AD44" t="s">
        <v>221</v>
      </c>
      <c r="AE44" t="s">
        <v>115</v>
      </c>
      <c r="AF44">
        <f>IFERROR(
    VLOOKUP(FENIX_ANS_TABLA[[#This Row],[ESTADO]],
        {"VENCIDO",1;"ALERTA_0 Días",2;"ALERTA",3;"A TIEMPO",4;"SIN FECHA",5},
    2,FALSE),
0)</f>
        <v>4</v>
      </c>
    </row>
    <row r="45" spans="1:32" x14ac:dyDescent="0.25">
      <c r="A45" t="s">
        <v>1685</v>
      </c>
      <c r="B45" t="s">
        <v>24</v>
      </c>
      <c r="C45" t="s">
        <v>25</v>
      </c>
      <c r="D45" t="s">
        <v>24</v>
      </c>
      <c r="E45" s="22">
        <v>45951.69972222222</v>
      </c>
      <c r="F45" t="s">
        <v>1686</v>
      </c>
      <c r="G45" t="s">
        <v>5801</v>
      </c>
      <c r="H45" t="s">
        <v>1678</v>
      </c>
      <c r="I45" s="24" t="s">
        <v>34</v>
      </c>
      <c r="J45" s="24" t="s">
        <v>1679</v>
      </c>
      <c r="K45" t="s">
        <v>1687</v>
      </c>
      <c r="L45" t="s">
        <v>26</v>
      </c>
      <c r="M45" t="s">
        <v>1688</v>
      </c>
      <c r="N45" t="s">
        <v>27</v>
      </c>
      <c r="O45" t="s">
        <v>28</v>
      </c>
      <c r="P45" t="s">
        <v>29</v>
      </c>
      <c r="Q45" t="s">
        <v>30</v>
      </c>
      <c r="R45">
        <v>7</v>
      </c>
      <c r="S45" t="s">
        <v>1689</v>
      </c>
      <c r="T45" t="s">
        <v>1690</v>
      </c>
      <c r="U45" t="s">
        <v>1691</v>
      </c>
      <c r="V45" t="s">
        <v>31</v>
      </c>
      <c r="W45" t="s">
        <v>32</v>
      </c>
      <c r="X45" t="s">
        <v>32</v>
      </c>
      <c r="Y45" t="s">
        <v>32</v>
      </c>
      <c r="Z45" s="4" t="s">
        <v>33</v>
      </c>
      <c r="AA45">
        <v>-75.659202539999995</v>
      </c>
      <c r="AB45">
        <v>6.1863002600000003</v>
      </c>
      <c r="AC45" t="s">
        <v>90</v>
      </c>
      <c r="AD45" t="s">
        <v>221</v>
      </c>
      <c r="AE45" t="s">
        <v>115</v>
      </c>
      <c r="AF45">
        <f>IFERROR(
    VLOOKUP(FENIX_ANS_TABLA[[#This Row],[ESTADO]],
        {"VENCIDO",1;"ALERTA_0 Días",2;"ALERTA",3;"A TIEMPO",4;"SIN FECHA",5},
    2,FALSE),
0)</f>
        <v>4</v>
      </c>
    </row>
    <row r="46" spans="1:32" x14ac:dyDescent="0.25">
      <c r="A46" t="s">
        <v>1692</v>
      </c>
      <c r="B46" t="s">
        <v>24</v>
      </c>
      <c r="C46" t="s">
        <v>25</v>
      </c>
      <c r="D46" t="s">
        <v>24</v>
      </c>
      <c r="E46" s="22">
        <v>45951.708368055559</v>
      </c>
      <c r="F46" t="s">
        <v>1693</v>
      </c>
      <c r="G46" t="s">
        <v>5801</v>
      </c>
      <c r="H46" t="s">
        <v>1678</v>
      </c>
      <c r="I46" s="24" t="s">
        <v>34</v>
      </c>
      <c r="J46" s="24" t="s">
        <v>1679</v>
      </c>
      <c r="K46" t="s">
        <v>1694</v>
      </c>
      <c r="L46" t="s">
        <v>26</v>
      </c>
      <c r="M46" t="s">
        <v>1695</v>
      </c>
      <c r="N46" t="s">
        <v>27</v>
      </c>
      <c r="O46" t="s">
        <v>28</v>
      </c>
      <c r="P46" t="s">
        <v>29</v>
      </c>
      <c r="Q46" t="s">
        <v>30</v>
      </c>
      <c r="R46">
        <v>7</v>
      </c>
      <c r="S46" t="s">
        <v>1696</v>
      </c>
      <c r="T46" t="s">
        <v>1697</v>
      </c>
      <c r="U46" t="s">
        <v>1698</v>
      </c>
      <c r="V46" t="s">
        <v>31</v>
      </c>
      <c r="W46" t="s">
        <v>32</v>
      </c>
      <c r="X46" t="s">
        <v>32</v>
      </c>
      <c r="Y46" t="s">
        <v>32</v>
      </c>
      <c r="Z46" s="4" t="s">
        <v>33</v>
      </c>
      <c r="AA46">
        <v>-75.659253320000005</v>
      </c>
      <c r="AB46">
        <v>6.1863826</v>
      </c>
      <c r="AC46" t="s">
        <v>90</v>
      </c>
      <c r="AD46" t="s">
        <v>221</v>
      </c>
      <c r="AE46" t="s">
        <v>115</v>
      </c>
      <c r="AF46">
        <f>IFERROR(
    VLOOKUP(FENIX_ANS_TABLA[[#This Row],[ESTADO]],
        {"VENCIDO",1;"ALERTA_0 Días",2;"ALERTA",3;"A TIEMPO",4;"SIN FECHA",5},
    2,FALSE),
0)</f>
        <v>4</v>
      </c>
    </row>
    <row r="47" spans="1:32" x14ac:dyDescent="0.25">
      <c r="A47" t="s">
        <v>1699</v>
      </c>
      <c r="B47" t="s">
        <v>24</v>
      </c>
      <c r="C47" t="s">
        <v>25</v>
      </c>
      <c r="D47" t="s">
        <v>24</v>
      </c>
      <c r="E47" s="22">
        <v>45951.71025462963</v>
      </c>
      <c r="F47" t="s">
        <v>1700</v>
      </c>
      <c r="G47" t="s">
        <v>5801</v>
      </c>
      <c r="H47" t="s">
        <v>1678</v>
      </c>
      <c r="I47" s="24" t="s">
        <v>34</v>
      </c>
      <c r="J47" s="24" t="s">
        <v>1679</v>
      </c>
      <c r="K47" t="s">
        <v>1701</v>
      </c>
      <c r="L47" t="s">
        <v>26</v>
      </c>
      <c r="M47" t="s">
        <v>1702</v>
      </c>
      <c r="N47" t="s">
        <v>27</v>
      </c>
      <c r="O47" t="s">
        <v>28</v>
      </c>
      <c r="P47" t="s">
        <v>29</v>
      </c>
      <c r="Q47" t="s">
        <v>30</v>
      </c>
      <c r="R47">
        <v>7</v>
      </c>
      <c r="S47" t="s">
        <v>1703</v>
      </c>
      <c r="T47" t="s">
        <v>1605</v>
      </c>
      <c r="U47" t="s">
        <v>1604</v>
      </c>
      <c r="V47" t="s">
        <v>31</v>
      </c>
      <c r="W47" t="s">
        <v>32</v>
      </c>
      <c r="X47" t="s">
        <v>32</v>
      </c>
      <c r="Y47" t="s">
        <v>32</v>
      </c>
      <c r="Z47" s="4" t="s">
        <v>33</v>
      </c>
      <c r="AA47">
        <v>-75.659253320000005</v>
      </c>
      <c r="AB47">
        <v>6.1863826</v>
      </c>
      <c r="AC47" t="s">
        <v>90</v>
      </c>
      <c r="AD47" t="s">
        <v>221</v>
      </c>
      <c r="AE47" t="s">
        <v>115</v>
      </c>
      <c r="AF47">
        <f>IFERROR(
    VLOOKUP(FENIX_ANS_TABLA[[#This Row],[ESTADO]],
        {"VENCIDO",1;"ALERTA_0 Días",2;"ALERTA",3;"A TIEMPO",4;"SIN FECHA",5},
    2,FALSE),
0)</f>
        <v>4</v>
      </c>
    </row>
    <row r="48" spans="1:32" x14ac:dyDescent="0.25">
      <c r="A48" t="s">
        <v>1704</v>
      </c>
      <c r="B48" t="s">
        <v>24</v>
      </c>
      <c r="C48" t="s">
        <v>25</v>
      </c>
      <c r="D48" t="s">
        <v>24</v>
      </c>
      <c r="E48" s="22">
        <v>45951.715868055559</v>
      </c>
      <c r="F48" t="s">
        <v>1705</v>
      </c>
      <c r="G48" t="s">
        <v>5801</v>
      </c>
      <c r="H48" t="s">
        <v>1678</v>
      </c>
      <c r="I48" s="24" t="s">
        <v>34</v>
      </c>
      <c r="J48" s="24" t="s">
        <v>1679</v>
      </c>
      <c r="K48" t="s">
        <v>1706</v>
      </c>
      <c r="L48" t="s">
        <v>26</v>
      </c>
      <c r="M48" t="s">
        <v>1707</v>
      </c>
      <c r="N48" t="s">
        <v>27</v>
      </c>
      <c r="O48" t="s">
        <v>28</v>
      </c>
      <c r="P48" t="s">
        <v>29</v>
      </c>
      <c r="Q48" t="s">
        <v>30</v>
      </c>
      <c r="R48">
        <v>7</v>
      </c>
      <c r="S48" t="s">
        <v>1708</v>
      </c>
      <c r="T48" t="s">
        <v>1612</v>
      </c>
      <c r="U48" t="s">
        <v>1611</v>
      </c>
      <c r="V48" t="s">
        <v>31</v>
      </c>
      <c r="W48" t="s">
        <v>32</v>
      </c>
      <c r="X48" t="s">
        <v>32</v>
      </c>
      <c r="Y48" t="s">
        <v>32</v>
      </c>
      <c r="Z48" s="4" t="s">
        <v>33</v>
      </c>
      <c r="AA48">
        <v>-75.659253320000005</v>
      </c>
      <c r="AB48">
        <v>6.1863826</v>
      </c>
      <c r="AC48" t="s">
        <v>90</v>
      </c>
      <c r="AD48" t="s">
        <v>221</v>
      </c>
      <c r="AE48" t="s">
        <v>115</v>
      </c>
      <c r="AF48">
        <f>IFERROR(
    VLOOKUP(FENIX_ANS_TABLA[[#This Row],[ESTADO]],
        {"VENCIDO",1;"ALERTA_0 Días",2;"ALERTA",3;"A TIEMPO",4;"SIN FECHA",5},
    2,FALSE),
0)</f>
        <v>4</v>
      </c>
    </row>
    <row r="49" spans="1:32" x14ac:dyDescent="0.25">
      <c r="A49" t="s">
        <v>160</v>
      </c>
      <c r="B49" t="s">
        <v>24</v>
      </c>
      <c r="C49" t="s">
        <v>25</v>
      </c>
      <c r="D49" t="s">
        <v>24</v>
      </c>
      <c r="E49" s="22">
        <v>45951.743761574071</v>
      </c>
      <c r="F49" t="s">
        <v>161</v>
      </c>
      <c r="G49" t="s">
        <v>5802</v>
      </c>
      <c r="H49" t="s">
        <v>162</v>
      </c>
      <c r="I49" s="24" t="s">
        <v>163</v>
      </c>
      <c r="J49" s="24" t="s">
        <v>164</v>
      </c>
      <c r="K49" t="s">
        <v>165</v>
      </c>
      <c r="L49" t="s">
        <v>26</v>
      </c>
      <c r="M49" t="s">
        <v>166</v>
      </c>
      <c r="N49" t="s">
        <v>27</v>
      </c>
      <c r="O49" t="s">
        <v>28</v>
      </c>
      <c r="P49" t="s">
        <v>35</v>
      </c>
      <c r="Q49" t="s">
        <v>36</v>
      </c>
      <c r="R49">
        <v>10</v>
      </c>
      <c r="S49" t="s">
        <v>167</v>
      </c>
      <c r="T49" t="s">
        <v>1709</v>
      </c>
      <c r="U49" t="s">
        <v>1710</v>
      </c>
      <c r="V49" t="s">
        <v>47</v>
      </c>
      <c r="W49" t="s">
        <v>100</v>
      </c>
      <c r="X49" t="s">
        <v>142</v>
      </c>
      <c r="Y49" t="s">
        <v>1711</v>
      </c>
      <c r="Z49" s="4" t="s">
        <v>33</v>
      </c>
      <c r="AA49">
        <v>-75.650121810000002</v>
      </c>
      <c r="AB49">
        <v>6.2897943400000003</v>
      </c>
      <c r="AC49" t="s">
        <v>90</v>
      </c>
      <c r="AD49" t="s">
        <v>221</v>
      </c>
      <c r="AE49" t="s">
        <v>115</v>
      </c>
      <c r="AF49">
        <f>IFERROR(
    VLOOKUP(FENIX_ANS_TABLA[[#This Row],[ESTADO]],
        {"VENCIDO",1;"ALERTA_0 Días",2;"ALERTA",3;"A TIEMPO",4;"SIN FECHA",5},
    2,FALSE),
0)</f>
        <v>3</v>
      </c>
    </row>
    <row r="50" spans="1:32" x14ac:dyDescent="0.25">
      <c r="A50" t="s">
        <v>1712</v>
      </c>
      <c r="B50" t="s">
        <v>24</v>
      </c>
      <c r="C50" t="s">
        <v>69</v>
      </c>
      <c r="D50" t="s">
        <v>24</v>
      </c>
      <c r="E50" s="22">
        <v>45953.612604166658</v>
      </c>
      <c r="F50" t="s">
        <v>1713</v>
      </c>
      <c r="G50" t="s">
        <v>5803</v>
      </c>
      <c r="H50" t="s">
        <v>1714</v>
      </c>
      <c r="I50" s="24" t="s">
        <v>1715</v>
      </c>
      <c r="J50" s="24" t="s">
        <v>1716</v>
      </c>
      <c r="K50" t="s">
        <v>1717</v>
      </c>
      <c r="L50" t="s">
        <v>26</v>
      </c>
      <c r="M50" t="s">
        <v>1718</v>
      </c>
      <c r="N50" t="s">
        <v>27</v>
      </c>
      <c r="O50" t="s">
        <v>91</v>
      </c>
      <c r="P50" t="s">
        <v>29</v>
      </c>
      <c r="Q50" t="s">
        <v>30</v>
      </c>
      <c r="R50">
        <v>7</v>
      </c>
      <c r="S50" t="s">
        <v>1719</v>
      </c>
      <c r="T50" t="s">
        <v>1720</v>
      </c>
      <c r="U50" t="s">
        <v>1721</v>
      </c>
      <c r="V50" t="s">
        <v>31</v>
      </c>
      <c r="W50" t="s">
        <v>32</v>
      </c>
      <c r="X50" t="s">
        <v>32</v>
      </c>
      <c r="Y50" t="s">
        <v>32</v>
      </c>
      <c r="Z50" s="4" t="s">
        <v>33</v>
      </c>
      <c r="AA50">
        <v>-75.554368999999994</v>
      </c>
      <c r="AB50">
        <v>6.1861189999999997</v>
      </c>
      <c r="AC50" t="s">
        <v>90</v>
      </c>
      <c r="AD50" t="s">
        <v>221</v>
      </c>
      <c r="AE50" t="s">
        <v>116</v>
      </c>
      <c r="AF50">
        <f>IFERROR(
    VLOOKUP(FENIX_ANS_TABLA[[#This Row],[ESTADO]],
        {"VENCIDO",1;"ALERTA_0 Días",2;"ALERTA",3;"A TIEMPO",4;"SIN FECHA",5},
    2,FALSE),
0)</f>
        <v>4</v>
      </c>
    </row>
    <row r="51" spans="1:32" x14ac:dyDescent="0.25">
      <c r="A51" t="s">
        <v>168</v>
      </c>
      <c r="B51" t="s">
        <v>24</v>
      </c>
      <c r="C51" t="s">
        <v>25</v>
      </c>
      <c r="D51" t="s">
        <v>24</v>
      </c>
      <c r="E51" s="22">
        <v>45954.451886574083</v>
      </c>
      <c r="F51" t="s">
        <v>1722</v>
      </c>
      <c r="G51" t="s">
        <v>5804</v>
      </c>
      <c r="H51" t="s">
        <v>169</v>
      </c>
      <c r="I51" s="24" t="s">
        <v>34</v>
      </c>
      <c r="J51" s="24" t="s">
        <v>170</v>
      </c>
      <c r="K51" t="s">
        <v>171</v>
      </c>
      <c r="L51" t="s">
        <v>42</v>
      </c>
      <c r="M51" t="s">
        <v>172</v>
      </c>
      <c r="N51" t="s">
        <v>43</v>
      </c>
      <c r="O51" t="s">
        <v>28</v>
      </c>
      <c r="P51" t="s">
        <v>29</v>
      </c>
      <c r="Q51" t="s">
        <v>30</v>
      </c>
      <c r="R51">
        <v>7</v>
      </c>
      <c r="S51" t="s">
        <v>1723</v>
      </c>
      <c r="T51" t="s">
        <v>1724</v>
      </c>
      <c r="U51" t="s">
        <v>568</v>
      </c>
      <c r="V51" t="s">
        <v>31</v>
      </c>
      <c r="W51" t="s">
        <v>32</v>
      </c>
      <c r="X51" t="s">
        <v>32</v>
      </c>
      <c r="Y51" t="s">
        <v>32</v>
      </c>
      <c r="Z51" s="4" t="s">
        <v>33</v>
      </c>
      <c r="AA51">
        <v>-75.602410309999996</v>
      </c>
      <c r="AB51">
        <v>6.1814341099999996</v>
      </c>
      <c r="AC51" t="s">
        <v>90</v>
      </c>
      <c r="AD51" t="s">
        <v>221</v>
      </c>
      <c r="AE51" t="s">
        <v>115</v>
      </c>
      <c r="AF51">
        <f>IFERROR(
    VLOOKUP(FENIX_ANS_TABLA[[#This Row],[ESTADO]],
        {"VENCIDO",1;"ALERTA_0 Días",2;"ALERTA",3;"A TIEMPO",4;"SIN FECHA",5},
    2,FALSE),
0)</f>
        <v>4</v>
      </c>
    </row>
    <row r="52" spans="1:32" x14ac:dyDescent="0.25">
      <c r="A52" t="s">
        <v>173</v>
      </c>
      <c r="B52" t="s">
        <v>24</v>
      </c>
      <c r="C52" t="s">
        <v>25</v>
      </c>
      <c r="D52" t="s">
        <v>24</v>
      </c>
      <c r="E52" s="22">
        <v>45954.487951388888</v>
      </c>
      <c r="F52" t="s">
        <v>1725</v>
      </c>
      <c r="G52" t="s">
        <v>5804</v>
      </c>
      <c r="H52" t="s">
        <v>169</v>
      </c>
      <c r="I52" s="24" t="s">
        <v>34</v>
      </c>
      <c r="J52" s="24" t="s">
        <v>170</v>
      </c>
      <c r="K52" t="s">
        <v>174</v>
      </c>
      <c r="L52" t="s">
        <v>42</v>
      </c>
      <c r="M52" t="s">
        <v>175</v>
      </c>
      <c r="N52" t="s">
        <v>43</v>
      </c>
      <c r="O52" t="s">
        <v>28</v>
      </c>
      <c r="P52" t="s">
        <v>29</v>
      </c>
      <c r="Q52" t="s">
        <v>30</v>
      </c>
      <c r="R52">
        <v>7</v>
      </c>
      <c r="S52" t="s">
        <v>1726</v>
      </c>
      <c r="T52" t="s">
        <v>1727</v>
      </c>
      <c r="U52" t="s">
        <v>1728</v>
      </c>
      <c r="V52" t="s">
        <v>31</v>
      </c>
      <c r="W52" t="s">
        <v>32</v>
      </c>
      <c r="X52" t="s">
        <v>32</v>
      </c>
      <c r="Y52" t="s">
        <v>32</v>
      </c>
      <c r="Z52" s="4" t="s">
        <v>33</v>
      </c>
      <c r="AA52">
        <v>-75.602410309999996</v>
      </c>
      <c r="AB52">
        <v>6.1814341099999996</v>
      </c>
      <c r="AC52" t="s">
        <v>90</v>
      </c>
      <c r="AD52" t="s">
        <v>221</v>
      </c>
      <c r="AE52" t="s">
        <v>115</v>
      </c>
      <c r="AF52">
        <f>IFERROR(
    VLOOKUP(FENIX_ANS_TABLA[[#This Row],[ESTADO]],
        {"VENCIDO",1;"ALERTA_0 Días",2;"ALERTA",3;"A TIEMPO",4;"SIN FECHA",5},
    2,FALSE),
0)</f>
        <v>4</v>
      </c>
    </row>
    <row r="53" spans="1:32" x14ac:dyDescent="0.25">
      <c r="A53" t="s">
        <v>481</v>
      </c>
      <c r="B53" t="s">
        <v>24</v>
      </c>
      <c r="C53" t="s">
        <v>25</v>
      </c>
      <c r="D53" t="s">
        <v>24</v>
      </c>
      <c r="E53" s="22">
        <v>45957.484305555547</v>
      </c>
      <c r="F53" t="s">
        <v>482</v>
      </c>
      <c r="G53" t="s">
        <v>5805</v>
      </c>
      <c r="H53" t="s">
        <v>483</v>
      </c>
      <c r="I53" s="24" t="s">
        <v>34</v>
      </c>
      <c r="J53" s="24" t="s">
        <v>484</v>
      </c>
      <c r="K53" t="s">
        <v>485</v>
      </c>
      <c r="L53" t="s">
        <v>26</v>
      </c>
      <c r="M53" t="s">
        <v>486</v>
      </c>
      <c r="N53" t="s">
        <v>27</v>
      </c>
      <c r="O53" t="s">
        <v>28</v>
      </c>
      <c r="P53" t="s">
        <v>35</v>
      </c>
      <c r="Q53" t="s">
        <v>36</v>
      </c>
      <c r="R53">
        <v>10</v>
      </c>
      <c r="S53" t="s">
        <v>487</v>
      </c>
      <c r="T53" t="s">
        <v>1729</v>
      </c>
      <c r="U53" t="s">
        <v>1730</v>
      </c>
      <c r="V53" t="s">
        <v>47</v>
      </c>
      <c r="W53" t="s">
        <v>32</v>
      </c>
      <c r="X53" t="s">
        <v>32</v>
      </c>
      <c r="Y53" t="s">
        <v>32</v>
      </c>
      <c r="Z53" s="4" t="s">
        <v>33</v>
      </c>
      <c r="AA53">
        <v>-75.517678810000007</v>
      </c>
      <c r="AB53">
        <v>6.23737035</v>
      </c>
      <c r="AC53" t="s">
        <v>90</v>
      </c>
      <c r="AD53" t="s">
        <v>221</v>
      </c>
      <c r="AE53" t="s">
        <v>115</v>
      </c>
      <c r="AF53">
        <f>IFERROR(
    VLOOKUP(FENIX_ANS_TABLA[[#This Row],[ESTADO]],
        {"VENCIDO",1;"ALERTA_0 Días",2;"ALERTA",3;"A TIEMPO",4;"SIN FECHA",5},
    2,FALSE),
0)</f>
        <v>3</v>
      </c>
    </row>
    <row r="54" spans="1:32" x14ac:dyDescent="0.25">
      <c r="A54" t="s">
        <v>1731</v>
      </c>
      <c r="B54" t="s">
        <v>24</v>
      </c>
      <c r="C54" t="s">
        <v>25</v>
      </c>
      <c r="D54" t="s">
        <v>24</v>
      </c>
      <c r="E54" s="22">
        <v>45958.31559027778</v>
      </c>
      <c r="F54" t="s">
        <v>1732</v>
      </c>
      <c r="G54" t="s">
        <v>5806</v>
      </c>
      <c r="H54" t="s">
        <v>1733</v>
      </c>
      <c r="I54" s="24" t="s">
        <v>1734</v>
      </c>
      <c r="J54" s="24" t="s">
        <v>1735</v>
      </c>
      <c r="K54" t="s">
        <v>1736</v>
      </c>
      <c r="L54" t="s">
        <v>26</v>
      </c>
      <c r="M54" t="s">
        <v>1737</v>
      </c>
      <c r="N54" t="s">
        <v>27</v>
      </c>
      <c r="O54" t="s">
        <v>28</v>
      </c>
      <c r="P54" t="s">
        <v>29</v>
      </c>
      <c r="Q54" t="s">
        <v>30</v>
      </c>
      <c r="R54">
        <v>7</v>
      </c>
      <c r="S54" t="s">
        <v>1738</v>
      </c>
      <c r="T54" t="s">
        <v>1739</v>
      </c>
      <c r="U54" t="s">
        <v>1740</v>
      </c>
      <c r="V54" t="s">
        <v>31</v>
      </c>
      <c r="W54" t="s">
        <v>32</v>
      </c>
      <c r="X54" t="s">
        <v>32</v>
      </c>
      <c r="Y54" t="s">
        <v>32</v>
      </c>
      <c r="Z54" s="4" t="s">
        <v>33</v>
      </c>
      <c r="AA54">
        <v>-75.593798140000004</v>
      </c>
      <c r="AB54">
        <v>6.2141633499999998</v>
      </c>
      <c r="AC54" t="s">
        <v>90</v>
      </c>
      <c r="AD54" t="s">
        <v>221</v>
      </c>
      <c r="AE54" t="s">
        <v>115</v>
      </c>
      <c r="AF54">
        <f>IFERROR(
    VLOOKUP(FENIX_ANS_TABLA[[#This Row],[ESTADO]],
        {"VENCIDO",1;"ALERTA_0 Días",2;"ALERTA",3;"A TIEMPO",4;"SIN FECHA",5},
    2,FALSE),
0)</f>
        <v>4</v>
      </c>
    </row>
    <row r="55" spans="1:32" x14ac:dyDescent="0.25">
      <c r="A55" t="s">
        <v>658</v>
      </c>
      <c r="B55" t="s">
        <v>24</v>
      </c>
      <c r="C55" t="s">
        <v>25</v>
      </c>
      <c r="D55" t="s">
        <v>24</v>
      </c>
      <c r="E55" s="22">
        <v>45959.367754629631</v>
      </c>
      <c r="F55" t="s">
        <v>659</v>
      </c>
      <c r="G55" t="s">
        <v>5807</v>
      </c>
      <c r="H55" t="s">
        <v>660</v>
      </c>
      <c r="I55" s="24" t="s">
        <v>34</v>
      </c>
      <c r="J55" s="24" t="s">
        <v>661</v>
      </c>
      <c r="K55" t="s">
        <v>662</v>
      </c>
      <c r="L55" t="s">
        <v>26</v>
      </c>
      <c r="M55" t="s">
        <v>663</v>
      </c>
      <c r="N55" t="s">
        <v>27</v>
      </c>
      <c r="O55" t="s">
        <v>28</v>
      </c>
      <c r="P55" t="s">
        <v>35</v>
      </c>
      <c r="Q55" t="s">
        <v>30</v>
      </c>
      <c r="R55">
        <v>7</v>
      </c>
      <c r="S55" t="s">
        <v>664</v>
      </c>
      <c r="T55" t="s">
        <v>647</v>
      </c>
      <c r="U55" t="s">
        <v>541</v>
      </c>
      <c r="V55" t="s">
        <v>47</v>
      </c>
      <c r="W55" t="s">
        <v>32</v>
      </c>
      <c r="X55" t="s">
        <v>32</v>
      </c>
      <c r="Y55" t="s">
        <v>32</v>
      </c>
      <c r="Z55" s="4" t="s">
        <v>33</v>
      </c>
      <c r="AA55">
        <v>-75.624815900000002</v>
      </c>
      <c r="AB55">
        <v>6.24930904</v>
      </c>
      <c r="AC55" t="s">
        <v>90</v>
      </c>
      <c r="AD55" t="s">
        <v>221</v>
      </c>
      <c r="AE55" t="s">
        <v>115</v>
      </c>
      <c r="AF55">
        <f>IFERROR(
    VLOOKUP(FENIX_ANS_TABLA[[#This Row],[ESTADO]],
        {"VENCIDO",1;"ALERTA_0 Días",2;"ALERTA",3;"A TIEMPO",4;"SIN FECHA",5},
    2,FALSE),
0)</f>
        <v>3</v>
      </c>
    </row>
    <row r="56" spans="1:32" x14ac:dyDescent="0.25">
      <c r="A56" t="s">
        <v>1741</v>
      </c>
      <c r="B56" t="s">
        <v>24</v>
      </c>
      <c r="C56" t="s">
        <v>25</v>
      </c>
      <c r="D56" t="s">
        <v>24</v>
      </c>
      <c r="E56" s="22">
        <v>45959.647997685177</v>
      </c>
      <c r="F56" t="s">
        <v>1742</v>
      </c>
      <c r="G56" t="s">
        <v>5806</v>
      </c>
      <c r="H56" t="s">
        <v>1733</v>
      </c>
      <c r="I56" s="24" t="s">
        <v>1734</v>
      </c>
      <c r="J56" s="24" t="s">
        <v>1735</v>
      </c>
      <c r="K56" t="s">
        <v>1743</v>
      </c>
      <c r="L56" t="s">
        <v>26</v>
      </c>
      <c r="M56" t="s">
        <v>1744</v>
      </c>
      <c r="N56" t="s">
        <v>27</v>
      </c>
      <c r="O56" t="s">
        <v>28</v>
      </c>
      <c r="P56" t="s">
        <v>29</v>
      </c>
      <c r="Q56" t="s">
        <v>30</v>
      </c>
      <c r="R56">
        <v>7</v>
      </c>
      <c r="S56" t="s">
        <v>1745</v>
      </c>
      <c r="T56" t="s">
        <v>1746</v>
      </c>
      <c r="U56" t="s">
        <v>1747</v>
      </c>
      <c r="V56" t="s">
        <v>31</v>
      </c>
      <c r="W56" t="s">
        <v>32</v>
      </c>
      <c r="X56" t="s">
        <v>32</v>
      </c>
      <c r="Y56" t="s">
        <v>32</v>
      </c>
      <c r="Z56" s="4" t="s">
        <v>33</v>
      </c>
      <c r="AA56">
        <v>-75.593798140000004</v>
      </c>
      <c r="AB56">
        <v>6.2141633499999998</v>
      </c>
      <c r="AC56" t="s">
        <v>90</v>
      </c>
      <c r="AD56" t="s">
        <v>221</v>
      </c>
      <c r="AE56" t="s">
        <v>115</v>
      </c>
      <c r="AF56">
        <f>IFERROR(
    VLOOKUP(FENIX_ANS_TABLA[[#This Row],[ESTADO]],
        {"VENCIDO",1;"ALERTA_0 Días",2;"ALERTA",3;"A TIEMPO",4;"SIN FECHA",5},
    2,FALSE),
0)</f>
        <v>4</v>
      </c>
    </row>
    <row r="57" spans="1:32" x14ac:dyDescent="0.25">
      <c r="A57" t="s">
        <v>1748</v>
      </c>
      <c r="B57" t="s">
        <v>24</v>
      </c>
      <c r="C57" t="s">
        <v>25</v>
      </c>
      <c r="D57" t="s">
        <v>37</v>
      </c>
      <c r="E57" s="22">
        <v>45973.612835648149</v>
      </c>
      <c r="F57" t="s">
        <v>1749</v>
      </c>
      <c r="G57" t="s">
        <v>5808</v>
      </c>
      <c r="H57" t="s">
        <v>1750</v>
      </c>
      <c r="I57" s="24" t="s">
        <v>34</v>
      </c>
      <c r="J57" s="24" t="s">
        <v>1751</v>
      </c>
      <c r="K57" t="s">
        <v>1752</v>
      </c>
      <c r="L57" t="s">
        <v>26</v>
      </c>
      <c r="M57" t="s">
        <v>1753</v>
      </c>
      <c r="N57" t="s">
        <v>27</v>
      </c>
      <c r="O57" t="s">
        <v>44</v>
      </c>
      <c r="P57" t="s">
        <v>39</v>
      </c>
      <c r="Q57" t="s">
        <v>36</v>
      </c>
      <c r="R57">
        <v>12</v>
      </c>
      <c r="S57" t="s">
        <v>1754</v>
      </c>
      <c r="T57" t="s">
        <v>1755</v>
      </c>
      <c r="U57" t="s">
        <v>1756</v>
      </c>
      <c r="V57" t="s">
        <v>31</v>
      </c>
      <c r="W57" t="s">
        <v>32</v>
      </c>
      <c r="X57" t="s">
        <v>32</v>
      </c>
      <c r="Y57" t="s">
        <v>32</v>
      </c>
      <c r="Z57" s="4" t="s">
        <v>33</v>
      </c>
      <c r="AA57">
        <v>-75.637800830000003</v>
      </c>
      <c r="AB57">
        <v>6.3004059999999997</v>
      </c>
      <c r="AC57" t="s">
        <v>90</v>
      </c>
      <c r="AD57" t="s">
        <v>221</v>
      </c>
      <c r="AE57" t="s">
        <v>115</v>
      </c>
      <c r="AF57">
        <f>IFERROR(
    VLOOKUP(FENIX_ANS_TABLA[[#This Row],[ESTADO]],
        {"VENCIDO",1;"ALERTA_0 Días",2;"ALERTA",3;"A TIEMPO",4;"SIN FECHA",5},
    2,FALSE),
0)</f>
        <v>4</v>
      </c>
    </row>
    <row r="58" spans="1:32" x14ac:dyDescent="0.25">
      <c r="A58" t="s">
        <v>665</v>
      </c>
      <c r="B58" t="s">
        <v>96</v>
      </c>
      <c r="C58" t="s">
        <v>69</v>
      </c>
      <c r="D58" t="s">
        <v>96</v>
      </c>
      <c r="E58" s="22">
        <v>45965.564780092587</v>
      </c>
      <c r="F58" t="s">
        <v>666</v>
      </c>
      <c r="G58" t="s">
        <v>5809</v>
      </c>
      <c r="H58" t="s">
        <v>667</v>
      </c>
      <c r="I58" s="24" t="s">
        <v>34</v>
      </c>
      <c r="J58" s="24" t="s">
        <v>668</v>
      </c>
      <c r="K58" t="s">
        <v>669</v>
      </c>
      <c r="L58" t="s">
        <v>46</v>
      </c>
      <c r="M58" t="s">
        <v>670</v>
      </c>
      <c r="N58" t="s">
        <v>61</v>
      </c>
      <c r="O58" t="s">
        <v>28</v>
      </c>
      <c r="P58" t="s">
        <v>97</v>
      </c>
      <c r="Q58" t="s">
        <v>30</v>
      </c>
      <c r="R58">
        <v>7</v>
      </c>
      <c r="S58" t="s">
        <v>671</v>
      </c>
      <c r="T58" t="s">
        <v>1757</v>
      </c>
      <c r="U58" t="s">
        <v>1758</v>
      </c>
      <c r="V58" t="s">
        <v>47</v>
      </c>
      <c r="W58" t="s">
        <v>32</v>
      </c>
      <c r="X58" t="s">
        <v>32</v>
      </c>
      <c r="Y58" t="s">
        <v>32</v>
      </c>
      <c r="Z58" s="4" t="s">
        <v>33</v>
      </c>
      <c r="AA58">
        <v>-75.561434000000006</v>
      </c>
      <c r="AB58">
        <v>6.170655</v>
      </c>
      <c r="AC58" t="s">
        <v>90</v>
      </c>
      <c r="AD58" t="s">
        <v>221</v>
      </c>
      <c r="AE58" t="s">
        <v>116</v>
      </c>
      <c r="AF58">
        <f>IFERROR(
    VLOOKUP(FENIX_ANS_TABLA[[#This Row],[ESTADO]],
        {"VENCIDO",1;"ALERTA_0 Días",2;"ALERTA",3;"A TIEMPO",4;"SIN FECHA",5},
    2,FALSE),
0)</f>
        <v>3</v>
      </c>
    </row>
    <row r="59" spans="1:32" x14ac:dyDescent="0.25">
      <c r="A59" t="s">
        <v>1759</v>
      </c>
      <c r="B59" t="s">
        <v>24</v>
      </c>
      <c r="C59" t="s">
        <v>25</v>
      </c>
      <c r="D59" t="s">
        <v>24</v>
      </c>
      <c r="E59" s="22">
        <v>45975.500671296293</v>
      </c>
      <c r="F59" t="s">
        <v>1760</v>
      </c>
      <c r="G59" t="s">
        <v>5810</v>
      </c>
      <c r="H59" t="s">
        <v>1761</v>
      </c>
      <c r="I59" s="24" t="s">
        <v>1762</v>
      </c>
      <c r="J59" s="24" t="s">
        <v>1763</v>
      </c>
      <c r="K59" t="s">
        <v>1764</v>
      </c>
      <c r="L59" t="s">
        <v>42</v>
      </c>
      <c r="M59" t="s">
        <v>1765</v>
      </c>
      <c r="N59" t="s">
        <v>43</v>
      </c>
      <c r="O59" t="s">
        <v>28</v>
      </c>
      <c r="P59" t="s">
        <v>35</v>
      </c>
      <c r="Q59" t="s">
        <v>30</v>
      </c>
      <c r="R59">
        <v>7</v>
      </c>
      <c r="S59" t="s">
        <v>1766</v>
      </c>
      <c r="T59" t="s">
        <v>1767</v>
      </c>
      <c r="U59" t="s">
        <v>1768</v>
      </c>
      <c r="V59" t="s">
        <v>31</v>
      </c>
      <c r="W59" t="s">
        <v>100</v>
      </c>
      <c r="X59" t="s">
        <v>118</v>
      </c>
      <c r="Y59" t="s">
        <v>1769</v>
      </c>
      <c r="Z59" s="4" t="s">
        <v>33</v>
      </c>
      <c r="AA59">
        <v>-75.632959999999997</v>
      </c>
      <c r="AB59">
        <v>6.1742710000000001</v>
      </c>
      <c r="AC59" t="s">
        <v>90</v>
      </c>
      <c r="AD59" t="s">
        <v>221</v>
      </c>
      <c r="AE59" t="s">
        <v>115</v>
      </c>
      <c r="AF59">
        <f>IFERROR(
    VLOOKUP(FENIX_ANS_TABLA[[#This Row],[ESTADO]],
        {"VENCIDO",1;"ALERTA_0 Días",2;"ALERTA",3;"A TIEMPO",4;"SIN FECHA",5},
    2,FALSE),
0)</f>
        <v>4</v>
      </c>
    </row>
    <row r="60" spans="1:32" x14ac:dyDescent="0.25">
      <c r="A60" t="s">
        <v>1770</v>
      </c>
      <c r="B60" t="s">
        <v>24</v>
      </c>
      <c r="C60" t="s">
        <v>25</v>
      </c>
      <c r="D60" t="s">
        <v>24</v>
      </c>
      <c r="E60" s="22">
        <v>45982.607523148137</v>
      </c>
      <c r="F60" t="s">
        <v>1771</v>
      </c>
      <c r="G60" t="s">
        <v>5811</v>
      </c>
      <c r="H60" t="s">
        <v>1772</v>
      </c>
      <c r="I60" s="24" t="s">
        <v>1773</v>
      </c>
      <c r="J60" s="24" t="s">
        <v>1774</v>
      </c>
      <c r="K60" t="s">
        <v>1775</v>
      </c>
      <c r="L60" t="s">
        <v>46</v>
      </c>
      <c r="M60" t="s">
        <v>1776</v>
      </c>
      <c r="N60" t="s">
        <v>61</v>
      </c>
      <c r="O60" t="s">
        <v>28</v>
      </c>
      <c r="P60" t="s">
        <v>29</v>
      </c>
      <c r="Q60" t="s">
        <v>30</v>
      </c>
      <c r="R60">
        <v>7</v>
      </c>
      <c r="S60" t="s">
        <v>1777</v>
      </c>
      <c r="T60" t="s">
        <v>606</v>
      </c>
      <c r="U60" t="s">
        <v>1778</v>
      </c>
      <c r="V60" t="s">
        <v>31</v>
      </c>
      <c r="W60" t="s">
        <v>32</v>
      </c>
      <c r="X60" t="s">
        <v>32</v>
      </c>
      <c r="Y60" t="s">
        <v>32</v>
      </c>
      <c r="Z60" s="4" t="s">
        <v>33</v>
      </c>
      <c r="AA60">
        <v>-75.580984920000006</v>
      </c>
      <c r="AB60">
        <v>6.1763140999999999</v>
      </c>
      <c r="AC60" t="s">
        <v>90</v>
      </c>
      <c r="AD60" t="s">
        <v>221</v>
      </c>
      <c r="AE60" t="s">
        <v>115</v>
      </c>
      <c r="AF60">
        <f>IFERROR(
    VLOOKUP(FENIX_ANS_TABLA[[#This Row],[ESTADO]],
        {"VENCIDO",1;"ALERTA_0 Días",2;"ALERTA",3;"A TIEMPO",4;"SIN FECHA",5},
    2,FALSE),
0)</f>
        <v>4</v>
      </c>
    </row>
    <row r="61" spans="1:32" x14ac:dyDescent="0.25">
      <c r="A61" t="s">
        <v>1779</v>
      </c>
      <c r="B61" t="s">
        <v>24</v>
      </c>
      <c r="C61" t="s">
        <v>25</v>
      </c>
      <c r="D61" t="s">
        <v>24</v>
      </c>
      <c r="E61" s="22">
        <v>45982.607534722221</v>
      </c>
      <c r="F61" t="s">
        <v>1780</v>
      </c>
      <c r="G61" t="s">
        <v>5811</v>
      </c>
      <c r="H61" t="s">
        <v>1772</v>
      </c>
      <c r="I61" s="24" t="s">
        <v>1773</v>
      </c>
      <c r="J61" s="24" t="s">
        <v>1774</v>
      </c>
      <c r="K61" t="s">
        <v>1781</v>
      </c>
      <c r="L61" t="s">
        <v>46</v>
      </c>
      <c r="M61" t="s">
        <v>1782</v>
      </c>
      <c r="N61" t="s">
        <v>61</v>
      </c>
      <c r="O61" t="s">
        <v>28</v>
      </c>
      <c r="P61" t="s">
        <v>29</v>
      </c>
      <c r="Q61" t="s">
        <v>30</v>
      </c>
      <c r="R61">
        <v>7</v>
      </c>
      <c r="S61" t="s">
        <v>1783</v>
      </c>
      <c r="T61" t="s">
        <v>1784</v>
      </c>
      <c r="U61" t="s">
        <v>1785</v>
      </c>
      <c r="V61" t="s">
        <v>31</v>
      </c>
      <c r="W61" t="s">
        <v>32</v>
      </c>
      <c r="X61" t="s">
        <v>32</v>
      </c>
      <c r="Y61" t="s">
        <v>32</v>
      </c>
      <c r="Z61" s="4" t="s">
        <v>33</v>
      </c>
      <c r="AA61">
        <v>-75.580984920000006</v>
      </c>
      <c r="AB61">
        <v>6.1763140999999999</v>
      </c>
      <c r="AC61" t="s">
        <v>90</v>
      </c>
      <c r="AD61" t="s">
        <v>221</v>
      </c>
      <c r="AE61" t="s">
        <v>115</v>
      </c>
      <c r="AF61">
        <f>IFERROR(
    VLOOKUP(FENIX_ANS_TABLA[[#This Row],[ESTADO]],
        {"VENCIDO",1;"ALERTA_0 Días",2;"ALERTA",3;"A TIEMPO",4;"SIN FECHA",5},
    2,FALSE),
0)</f>
        <v>4</v>
      </c>
    </row>
    <row r="62" spans="1:32" x14ac:dyDescent="0.25">
      <c r="A62" t="s">
        <v>1786</v>
      </c>
      <c r="B62" t="s">
        <v>24</v>
      </c>
      <c r="C62" t="s">
        <v>25</v>
      </c>
      <c r="D62" t="s">
        <v>24</v>
      </c>
      <c r="E62" s="22">
        <v>45982.615081018521</v>
      </c>
      <c r="F62" t="s">
        <v>1787</v>
      </c>
      <c r="G62" t="s">
        <v>5811</v>
      </c>
      <c r="H62" t="s">
        <v>1772</v>
      </c>
      <c r="I62" s="24" t="s">
        <v>1773</v>
      </c>
      <c r="J62" s="24" t="s">
        <v>1774</v>
      </c>
      <c r="K62" t="s">
        <v>1788</v>
      </c>
      <c r="L62" t="s">
        <v>46</v>
      </c>
      <c r="M62" t="s">
        <v>1789</v>
      </c>
      <c r="N62" t="s">
        <v>61</v>
      </c>
      <c r="O62" t="s">
        <v>28</v>
      </c>
      <c r="P62" t="s">
        <v>29</v>
      </c>
      <c r="Q62" t="s">
        <v>30</v>
      </c>
      <c r="R62">
        <v>7</v>
      </c>
      <c r="S62" t="s">
        <v>1790</v>
      </c>
      <c r="T62" t="s">
        <v>564</v>
      </c>
      <c r="U62" t="s">
        <v>565</v>
      </c>
      <c r="V62" t="s">
        <v>31</v>
      </c>
      <c r="W62" t="s">
        <v>32</v>
      </c>
      <c r="X62" t="s">
        <v>32</v>
      </c>
      <c r="Y62" t="s">
        <v>32</v>
      </c>
      <c r="Z62" s="4" t="s">
        <v>33</v>
      </c>
      <c r="AA62">
        <v>-75.580984920000006</v>
      </c>
      <c r="AB62">
        <v>6.1763140999999999</v>
      </c>
      <c r="AC62" t="s">
        <v>90</v>
      </c>
      <c r="AD62" t="s">
        <v>221</v>
      </c>
      <c r="AE62" t="s">
        <v>115</v>
      </c>
      <c r="AF62">
        <f>IFERROR(
    VLOOKUP(FENIX_ANS_TABLA[[#This Row],[ESTADO]],
        {"VENCIDO",1;"ALERTA_0 Días",2;"ALERTA",3;"A TIEMPO",4;"SIN FECHA",5},
    2,FALSE),
0)</f>
        <v>4</v>
      </c>
    </row>
    <row r="63" spans="1:32" x14ac:dyDescent="0.25">
      <c r="A63" t="s">
        <v>1791</v>
      </c>
      <c r="B63" t="s">
        <v>48</v>
      </c>
      <c r="C63" t="s">
        <v>25</v>
      </c>
      <c r="D63" t="s">
        <v>48</v>
      </c>
      <c r="E63" s="22">
        <v>45993.649606481478</v>
      </c>
      <c r="F63" t="s">
        <v>1792</v>
      </c>
      <c r="G63" t="s">
        <v>5812</v>
      </c>
      <c r="H63" t="s">
        <v>1793</v>
      </c>
      <c r="I63" s="24" t="s">
        <v>34</v>
      </c>
      <c r="J63" s="24" t="s">
        <v>1794</v>
      </c>
      <c r="K63" t="s">
        <v>1795</v>
      </c>
      <c r="L63" t="s">
        <v>26</v>
      </c>
      <c r="M63" t="s">
        <v>1796</v>
      </c>
      <c r="N63" t="s">
        <v>27</v>
      </c>
      <c r="O63" t="s">
        <v>49</v>
      </c>
      <c r="P63" t="s">
        <v>50</v>
      </c>
      <c r="Q63" t="s">
        <v>30</v>
      </c>
      <c r="R63">
        <v>11</v>
      </c>
      <c r="S63" t="s">
        <v>1797</v>
      </c>
      <c r="T63" t="s">
        <v>107</v>
      </c>
      <c r="U63" t="s">
        <v>1798</v>
      </c>
      <c r="V63" t="s">
        <v>31</v>
      </c>
      <c r="W63" t="s">
        <v>32</v>
      </c>
      <c r="X63" t="s">
        <v>32</v>
      </c>
      <c r="Y63" t="s">
        <v>32</v>
      </c>
      <c r="Z63" s="4" t="s">
        <v>33</v>
      </c>
      <c r="AA63">
        <v>-75.534907000000004</v>
      </c>
      <c r="AB63">
        <v>6.2379790000000002</v>
      </c>
      <c r="AC63" t="s">
        <v>90</v>
      </c>
      <c r="AD63" t="s">
        <v>221</v>
      </c>
      <c r="AE63" t="s">
        <v>115</v>
      </c>
      <c r="AF63">
        <f>IFERROR(
    VLOOKUP(FENIX_ANS_TABLA[[#This Row],[ESTADO]],
        {"VENCIDO",1;"ALERTA_0 Días",2;"ALERTA",3;"A TIEMPO",4;"SIN FECHA",5},
    2,FALSE),
0)</f>
        <v>4</v>
      </c>
    </row>
    <row r="64" spans="1:32" x14ac:dyDescent="0.25">
      <c r="A64" t="s">
        <v>1799</v>
      </c>
      <c r="B64" t="s">
        <v>24</v>
      </c>
      <c r="C64" t="s">
        <v>25</v>
      </c>
      <c r="D64" t="s">
        <v>37</v>
      </c>
      <c r="E64" s="22">
        <v>45985.370266203703</v>
      </c>
      <c r="F64" t="s">
        <v>1800</v>
      </c>
      <c r="G64" t="s">
        <v>5813</v>
      </c>
      <c r="H64" t="s">
        <v>1801</v>
      </c>
      <c r="I64" s="24" t="s">
        <v>34</v>
      </c>
      <c r="J64" s="24" t="s">
        <v>1802</v>
      </c>
      <c r="K64" t="s">
        <v>1803</v>
      </c>
      <c r="L64" t="s">
        <v>26</v>
      </c>
      <c r="M64" t="s">
        <v>1804</v>
      </c>
      <c r="N64" t="s">
        <v>27</v>
      </c>
      <c r="O64" t="s">
        <v>38</v>
      </c>
      <c r="P64" t="s">
        <v>39</v>
      </c>
      <c r="Q64" t="s">
        <v>30</v>
      </c>
      <c r="R64">
        <v>5</v>
      </c>
      <c r="S64" t="s">
        <v>1805</v>
      </c>
      <c r="T64" t="s">
        <v>1806</v>
      </c>
      <c r="U64" t="s">
        <v>1807</v>
      </c>
      <c r="V64" t="s">
        <v>31</v>
      </c>
      <c r="W64" t="s">
        <v>32</v>
      </c>
      <c r="X64" t="s">
        <v>32</v>
      </c>
      <c r="Y64" t="s">
        <v>32</v>
      </c>
      <c r="Z64" s="4" t="s">
        <v>33</v>
      </c>
      <c r="AA64">
        <v>-75.630261180000005</v>
      </c>
      <c r="AB64">
        <v>6.2328059299999996</v>
      </c>
      <c r="AC64" t="s">
        <v>90</v>
      </c>
      <c r="AD64" t="s">
        <v>221</v>
      </c>
      <c r="AE64" t="s">
        <v>115</v>
      </c>
      <c r="AF64">
        <f>IFERROR(
    VLOOKUP(FENIX_ANS_TABLA[[#This Row],[ESTADO]],
        {"VENCIDO",1;"ALERTA_0 Días",2;"ALERTA",3;"A TIEMPO",4;"SIN FECHA",5},
    2,FALSE),
0)</f>
        <v>4</v>
      </c>
    </row>
    <row r="65" spans="1:32" x14ac:dyDescent="0.25">
      <c r="A65" t="s">
        <v>1808</v>
      </c>
      <c r="B65" t="s">
        <v>24</v>
      </c>
      <c r="C65" t="s">
        <v>25</v>
      </c>
      <c r="D65" t="s">
        <v>37</v>
      </c>
      <c r="E65" s="22">
        <v>45985.651388888888</v>
      </c>
      <c r="F65" t="s">
        <v>1809</v>
      </c>
      <c r="G65" t="s">
        <v>5814</v>
      </c>
      <c r="H65" t="s">
        <v>1810</v>
      </c>
      <c r="I65" s="24" t="s">
        <v>34</v>
      </c>
      <c r="J65" s="24" t="s">
        <v>1811</v>
      </c>
      <c r="K65" t="s">
        <v>1812</v>
      </c>
      <c r="L65" t="s">
        <v>26</v>
      </c>
      <c r="M65" t="s">
        <v>1813</v>
      </c>
      <c r="N65" t="s">
        <v>27</v>
      </c>
      <c r="O65" t="s">
        <v>38</v>
      </c>
      <c r="P65" t="s">
        <v>39</v>
      </c>
      <c r="Q65" t="s">
        <v>30</v>
      </c>
      <c r="R65">
        <v>5</v>
      </c>
      <c r="S65" t="s">
        <v>1814</v>
      </c>
      <c r="T65" t="s">
        <v>1815</v>
      </c>
      <c r="U65" t="s">
        <v>682</v>
      </c>
      <c r="V65" t="s">
        <v>47</v>
      </c>
      <c r="W65" t="s">
        <v>32</v>
      </c>
      <c r="X65" t="s">
        <v>32</v>
      </c>
      <c r="Y65" t="s">
        <v>32</v>
      </c>
      <c r="Z65" s="4" t="s">
        <v>33</v>
      </c>
      <c r="AA65">
        <v>-75.540704829999996</v>
      </c>
      <c r="AB65">
        <v>6.2465187200000001</v>
      </c>
      <c r="AC65" t="s">
        <v>90</v>
      </c>
      <c r="AD65" t="s">
        <v>221</v>
      </c>
      <c r="AE65" t="s">
        <v>115</v>
      </c>
      <c r="AF65">
        <f>IFERROR(
    VLOOKUP(FENIX_ANS_TABLA[[#This Row],[ESTADO]],
        {"VENCIDO",1;"ALERTA_0 Días",2;"ALERTA",3;"A TIEMPO",4;"SIN FECHA",5},
    2,FALSE),
0)</f>
        <v>3</v>
      </c>
    </row>
    <row r="66" spans="1:32" x14ac:dyDescent="0.25">
      <c r="A66" t="s">
        <v>1816</v>
      </c>
      <c r="B66" t="s">
        <v>40</v>
      </c>
      <c r="C66" t="s">
        <v>25</v>
      </c>
      <c r="D66" t="s">
        <v>40</v>
      </c>
      <c r="E66" s="22">
        <v>45986.393460648149</v>
      </c>
      <c r="F66" t="s">
        <v>1817</v>
      </c>
      <c r="G66" t="s">
        <v>5815</v>
      </c>
      <c r="H66" t="s">
        <v>1818</v>
      </c>
      <c r="I66" s="24" t="s">
        <v>34</v>
      </c>
      <c r="J66" s="24" t="s">
        <v>1819</v>
      </c>
      <c r="K66" t="s">
        <v>1820</v>
      </c>
      <c r="L66" t="s">
        <v>46</v>
      </c>
      <c r="M66" t="s">
        <v>1821</v>
      </c>
      <c r="N66" t="s">
        <v>61</v>
      </c>
      <c r="O66" t="s">
        <v>41</v>
      </c>
      <c r="P66" t="s">
        <v>35</v>
      </c>
      <c r="Q66" t="s">
        <v>30</v>
      </c>
      <c r="R66">
        <v>7</v>
      </c>
      <c r="S66" t="s">
        <v>1822</v>
      </c>
      <c r="T66" t="s">
        <v>1823</v>
      </c>
      <c r="U66" t="s">
        <v>1824</v>
      </c>
      <c r="V66" t="s">
        <v>31</v>
      </c>
      <c r="W66" t="s">
        <v>100</v>
      </c>
      <c r="X66" t="s">
        <v>117</v>
      </c>
      <c r="Y66" t="s">
        <v>1825</v>
      </c>
      <c r="Z66" s="4" t="s">
        <v>33</v>
      </c>
      <c r="AA66">
        <v>-75.56971455</v>
      </c>
      <c r="AB66">
        <v>6.1652502</v>
      </c>
      <c r="AC66" t="s">
        <v>90</v>
      </c>
      <c r="AD66" t="s">
        <v>221</v>
      </c>
      <c r="AE66" t="s">
        <v>115</v>
      </c>
      <c r="AF66">
        <f>IFERROR(
    VLOOKUP(FENIX_ANS_TABLA[[#This Row],[ESTADO]],
        {"VENCIDO",1;"ALERTA_0 Días",2;"ALERTA",3;"A TIEMPO",4;"SIN FECHA",5},
    2,FALSE),
0)</f>
        <v>4</v>
      </c>
    </row>
    <row r="67" spans="1:32" x14ac:dyDescent="0.25">
      <c r="A67" t="s">
        <v>1826</v>
      </c>
      <c r="B67" t="s">
        <v>24</v>
      </c>
      <c r="C67" t="s">
        <v>25</v>
      </c>
      <c r="D67" t="s">
        <v>37</v>
      </c>
      <c r="E67" s="22">
        <v>45986.397638888891</v>
      </c>
      <c r="F67" t="s">
        <v>1827</v>
      </c>
      <c r="G67" t="s">
        <v>5816</v>
      </c>
      <c r="H67" t="s">
        <v>1828</v>
      </c>
      <c r="I67" s="24" t="s">
        <v>1829</v>
      </c>
      <c r="J67" s="24" t="s">
        <v>1830</v>
      </c>
      <c r="K67" t="s">
        <v>1831</v>
      </c>
      <c r="L67" t="s">
        <v>26</v>
      </c>
      <c r="M67" t="s">
        <v>1832</v>
      </c>
      <c r="N67" t="s">
        <v>27</v>
      </c>
      <c r="O67" t="s">
        <v>38</v>
      </c>
      <c r="P67" t="s">
        <v>39</v>
      </c>
      <c r="Q67" t="s">
        <v>30</v>
      </c>
      <c r="R67">
        <v>5</v>
      </c>
      <c r="S67" t="s">
        <v>1833</v>
      </c>
      <c r="T67" t="s">
        <v>1834</v>
      </c>
      <c r="U67" t="s">
        <v>1835</v>
      </c>
      <c r="V67" t="s">
        <v>31</v>
      </c>
      <c r="W67" t="s">
        <v>32</v>
      </c>
      <c r="X67" t="s">
        <v>32</v>
      </c>
      <c r="Y67" t="s">
        <v>32</v>
      </c>
      <c r="Z67" s="4" t="s">
        <v>33</v>
      </c>
      <c r="AA67">
        <v>-75.548799560000006</v>
      </c>
      <c r="AB67">
        <v>6.2433634299999996</v>
      </c>
      <c r="AC67" t="s">
        <v>90</v>
      </c>
      <c r="AD67" t="s">
        <v>221</v>
      </c>
      <c r="AE67" t="s">
        <v>115</v>
      </c>
      <c r="AF67">
        <f>IFERROR(
    VLOOKUP(FENIX_ANS_TABLA[[#This Row],[ESTADO]],
        {"VENCIDO",1;"ALERTA_0 Días",2;"ALERTA",3;"A TIEMPO",4;"SIN FECHA",5},
    2,FALSE),
0)</f>
        <v>4</v>
      </c>
    </row>
    <row r="68" spans="1:32" x14ac:dyDescent="0.25">
      <c r="A68" t="s">
        <v>673</v>
      </c>
      <c r="B68" t="s">
        <v>24</v>
      </c>
      <c r="C68" t="s">
        <v>25</v>
      </c>
      <c r="D68" t="s">
        <v>24</v>
      </c>
      <c r="E68" s="22">
        <v>45987.345914351848</v>
      </c>
      <c r="F68" t="s">
        <v>1836</v>
      </c>
      <c r="G68" t="s">
        <v>5817</v>
      </c>
      <c r="H68" t="s">
        <v>655</v>
      </c>
      <c r="I68" s="24" t="s">
        <v>656</v>
      </c>
      <c r="J68" s="24" t="s">
        <v>135</v>
      </c>
      <c r="K68" t="s">
        <v>674</v>
      </c>
      <c r="L68" t="s">
        <v>26</v>
      </c>
      <c r="M68" t="s">
        <v>675</v>
      </c>
      <c r="N68" t="s">
        <v>27</v>
      </c>
      <c r="O68" t="s">
        <v>28</v>
      </c>
      <c r="P68" t="s">
        <v>29</v>
      </c>
      <c r="Q68" t="s">
        <v>30</v>
      </c>
      <c r="R68">
        <v>7</v>
      </c>
      <c r="S68" t="s">
        <v>1837</v>
      </c>
      <c r="T68" t="s">
        <v>1838</v>
      </c>
      <c r="U68" t="s">
        <v>1839</v>
      </c>
      <c r="V68" t="s">
        <v>31</v>
      </c>
      <c r="W68" t="s">
        <v>32</v>
      </c>
      <c r="X68" t="s">
        <v>32</v>
      </c>
      <c r="Y68" t="s">
        <v>32</v>
      </c>
      <c r="Z68" s="4" t="s">
        <v>33</v>
      </c>
      <c r="AA68">
        <v>-75.647237000000004</v>
      </c>
      <c r="AB68">
        <v>6.1672529999999997</v>
      </c>
      <c r="AC68" t="s">
        <v>90</v>
      </c>
      <c r="AD68" t="s">
        <v>221</v>
      </c>
      <c r="AE68" t="s">
        <v>115</v>
      </c>
      <c r="AF68">
        <f>IFERROR(
    VLOOKUP(FENIX_ANS_TABLA[[#This Row],[ESTADO]],
        {"VENCIDO",1;"ALERTA_0 Días",2;"ALERTA",3;"A TIEMPO",4;"SIN FECHA",5},
    2,FALSE),
0)</f>
        <v>4</v>
      </c>
    </row>
    <row r="69" spans="1:32" x14ac:dyDescent="0.25">
      <c r="A69" t="s">
        <v>676</v>
      </c>
      <c r="B69" t="s">
        <v>24</v>
      </c>
      <c r="C69" t="s">
        <v>25</v>
      </c>
      <c r="D69" t="s">
        <v>24</v>
      </c>
      <c r="E69" s="22">
        <v>45987.345949074072</v>
      </c>
      <c r="F69" t="s">
        <v>1840</v>
      </c>
      <c r="G69" t="s">
        <v>5817</v>
      </c>
      <c r="H69" t="s">
        <v>655</v>
      </c>
      <c r="I69" s="24" t="s">
        <v>656</v>
      </c>
      <c r="J69" s="24" t="s">
        <v>135</v>
      </c>
      <c r="K69" t="s">
        <v>677</v>
      </c>
      <c r="L69" t="s">
        <v>26</v>
      </c>
      <c r="M69" t="s">
        <v>678</v>
      </c>
      <c r="N69" t="s">
        <v>27</v>
      </c>
      <c r="O69" t="s">
        <v>28</v>
      </c>
      <c r="P69" t="s">
        <v>29</v>
      </c>
      <c r="Q69" t="s">
        <v>30</v>
      </c>
      <c r="R69">
        <v>7</v>
      </c>
      <c r="S69" t="s">
        <v>1841</v>
      </c>
      <c r="T69" t="s">
        <v>1838</v>
      </c>
      <c r="U69" t="s">
        <v>1839</v>
      </c>
      <c r="V69" t="s">
        <v>31</v>
      </c>
      <c r="W69" t="s">
        <v>32</v>
      </c>
      <c r="X69" t="s">
        <v>32</v>
      </c>
      <c r="Y69" t="s">
        <v>32</v>
      </c>
      <c r="Z69" s="4" t="s">
        <v>33</v>
      </c>
      <c r="AA69">
        <v>-75.647237000000004</v>
      </c>
      <c r="AB69">
        <v>6.1672529999999997</v>
      </c>
      <c r="AC69" t="s">
        <v>90</v>
      </c>
      <c r="AD69" t="s">
        <v>221</v>
      </c>
      <c r="AE69" t="s">
        <v>115</v>
      </c>
      <c r="AF69">
        <f>IFERROR(
    VLOOKUP(FENIX_ANS_TABLA[[#This Row],[ESTADO]],
        {"VENCIDO",1;"ALERTA_0 Días",2;"ALERTA",3;"A TIEMPO",4;"SIN FECHA",5},
    2,FALSE),
0)</f>
        <v>4</v>
      </c>
    </row>
    <row r="70" spans="1:32" x14ac:dyDescent="0.25">
      <c r="A70" t="s">
        <v>679</v>
      </c>
      <c r="B70" t="s">
        <v>24</v>
      </c>
      <c r="C70" t="s">
        <v>25</v>
      </c>
      <c r="D70" t="s">
        <v>24</v>
      </c>
      <c r="E70" s="22">
        <v>45987.345972222232</v>
      </c>
      <c r="F70" t="s">
        <v>1842</v>
      </c>
      <c r="G70" t="s">
        <v>5817</v>
      </c>
      <c r="H70" t="s">
        <v>655</v>
      </c>
      <c r="I70" s="24" t="s">
        <v>656</v>
      </c>
      <c r="J70" s="24" t="s">
        <v>135</v>
      </c>
      <c r="K70" t="s">
        <v>680</v>
      </c>
      <c r="L70" t="s">
        <v>26</v>
      </c>
      <c r="M70" t="s">
        <v>681</v>
      </c>
      <c r="N70" t="s">
        <v>27</v>
      </c>
      <c r="O70" t="s">
        <v>28</v>
      </c>
      <c r="P70" t="s">
        <v>29</v>
      </c>
      <c r="Q70" t="s">
        <v>30</v>
      </c>
      <c r="R70">
        <v>7</v>
      </c>
      <c r="S70" t="s">
        <v>1843</v>
      </c>
      <c r="T70" t="s">
        <v>1838</v>
      </c>
      <c r="U70" t="s">
        <v>1839</v>
      </c>
      <c r="V70" t="s">
        <v>31</v>
      </c>
      <c r="W70" t="s">
        <v>32</v>
      </c>
      <c r="X70" t="s">
        <v>32</v>
      </c>
      <c r="Y70" t="s">
        <v>32</v>
      </c>
      <c r="Z70" s="4" t="s">
        <v>33</v>
      </c>
      <c r="AA70">
        <v>-75.647237000000004</v>
      </c>
      <c r="AB70">
        <v>6.1672529999999997</v>
      </c>
      <c r="AC70" t="s">
        <v>90</v>
      </c>
      <c r="AD70" t="s">
        <v>221</v>
      </c>
      <c r="AE70" t="s">
        <v>115</v>
      </c>
      <c r="AF70">
        <f>IFERROR(
    VLOOKUP(FENIX_ANS_TABLA[[#This Row],[ESTADO]],
        {"VENCIDO",1;"ALERTA_0 Días",2;"ALERTA",3;"A TIEMPO",4;"SIN FECHA",5},
    2,FALSE),
0)</f>
        <v>4</v>
      </c>
    </row>
    <row r="71" spans="1:32" x14ac:dyDescent="0.25">
      <c r="A71" t="s">
        <v>683</v>
      </c>
      <c r="B71" t="s">
        <v>24</v>
      </c>
      <c r="C71" t="s">
        <v>25</v>
      </c>
      <c r="D71" t="s">
        <v>24</v>
      </c>
      <c r="E71" s="22">
        <v>45987.345972222232</v>
      </c>
      <c r="F71" t="s">
        <v>1844</v>
      </c>
      <c r="G71" t="s">
        <v>5817</v>
      </c>
      <c r="H71" t="s">
        <v>655</v>
      </c>
      <c r="I71" s="24" t="s">
        <v>656</v>
      </c>
      <c r="J71" s="24" t="s">
        <v>135</v>
      </c>
      <c r="K71" t="s">
        <v>684</v>
      </c>
      <c r="L71" t="s">
        <v>26</v>
      </c>
      <c r="M71" t="s">
        <v>685</v>
      </c>
      <c r="N71" t="s">
        <v>27</v>
      </c>
      <c r="O71" t="s">
        <v>28</v>
      </c>
      <c r="P71" t="s">
        <v>29</v>
      </c>
      <c r="Q71" t="s">
        <v>30</v>
      </c>
      <c r="R71">
        <v>7</v>
      </c>
      <c r="S71" t="s">
        <v>1845</v>
      </c>
      <c r="T71" t="s">
        <v>1846</v>
      </c>
      <c r="U71" t="s">
        <v>1847</v>
      </c>
      <c r="V71" t="s">
        <v>31</v>
      </c>
      <c r="W71" t="s">
        <v>32</v>
      </c>
      <c r="X71" t="s">
        <v>32</v>
      </c>
      <c r="Y71" t="s">
        <v>32</v>
      </c>
      <c r="Z71" s="4" t="s">
        <v>33</v>
      </c>
      <c r="AA71">
        <v>-75.647237000000004</v>
      </c>
      <c r="AB71">
        <v>6.1672529999999997</v>
      </c>
      <c r="AC71" t="s">
        <v>90</v>
      </c>
      <c r="AD71" t="s">
        <v>221</v>
      </c>
      <c r="AE71" t="s">
        <v>115</v>
      </c>
      <c r="AF71">
        <f>IFERROR(
    VLOOKUP(FENIX_ANS_TABLA[[#This Row],[ESTADO]],
        {"VENCIDO",1;"ALERTA_0 Días",2;"ALERTA",3;"A TIEMPO",4;"SIN FECHA",5},
    2,FALSE),
0)</f>
        <v>4</v>
      </c>
    </row>
    <row r="72" spans="1:32" x14ac:dyDescent="0.25">
      <c r="A72" t="s">
        <v>687</v>
      </c>
      <c r="B72" t="s">
        <v>24</v>
      </c>
      <c r="C72" t="s">
        <v>25</v>
      </c>
      <c r="D72" t="s">
        <v>24</v>
      </c>
      <c r="E72" s="22">
        <v>45987.346041666657</v>
      </c>
      <c r="F72" t="s">
        <v>1848</v>
      </c>
      <c r="G72" t="s">
        <v>5817</v>
      </c>
      <c r="H72" t="s">
        <v>655</v>
      </c>
      <c r="I72" s="24" t="s">
        <v>656</v>
      </c>
      <c r="J72" s="24" t="s">
        <v>135</v>
      </c>
      <c r="K72" t="s">
        <v>688</v>
      </c>
      <c r="L72" t="s">
        <v>26</v>
      </c>
      <c r="M72" t="s">
        <v>689</v>
      </c>
      <c r="N72" t="s">
        <v>27</v>
      </c>
      <c r="O72" t="s">
        <v>28</v>
      </c>
      <c r="P72" t="s">
        <v>29</v>
      </c>
      <c r="Q72" t="s">
        <v>30</v>
      </c>
      <c r="R72">
        <v>7</v>
      </c>
      <c r="S72" t="s">
        <v>1849</v>
      </c>
      <c r="T72" t="s">
        <v>1846</v>
      </c>
      <c r="U72" t="s">
        <v>1847</v>
      </c>
      <c r="V72" t="s">
        <v>31</v>
      </c>
      <c r="W72" t="s">
        <v>32</v>
      </c>
      <c r="X72" t="s">
        <v>32</v>
      </c>
      <c r="Y72" t="s">
        <v>32</v>
      </c>
      <c r="Z72" s="4" t="s">
        <v>33</v>
      </c>
      <c r="AA72">
        <v>-75.647237000000004</v>
      </c>
      <c r="AB72">
        <v>6.1672529999999997</v>
      </c>
      <c r="AC72" t="s">
        <v>90</v>
      </c>
      <c r="AD72" t="s">
        <v>221</v>
      </c>
      <c r="AE72" t="s">
        <v>115</v>
      </c>
      <c r="AF72">
        <f>IFERROR(
    VLOOKUP(FENIX_ANS_TABLA[[#This Row],[ESTADO]],
        {"VENCIDO",1;"ALERTA_0 Días",2;"ALERTA",3;"A TIEMPO",4;"SIN FECHA",5},
    2,FALSE),
0)</f>
        <v>4</v>
      </c>
    </row>
    <row r="73" spans="1:32" x14ac:dyDescent="0.25">
      <c r="A73" t="s">
        <v>690</v>
      </c>
      <c r="B73" t="s">
        <v>24</v>
      </c>
      <c r="C73" t="s">
        <v>25</v>
      </c>
      <c r="D73" t="s">
        <v>24</v>
      </c>
      <c r="E73" s="22">
        <v>45987.346087962957</v>
      </c>
      <c r="F73" t="s">
        <v>1850</v>
      </c>
      <c r="G73" t="s">
        <v>5817</v>
      </c>
      <c r="H73" t="s">
        <v>655</v>
      </c>
      <c r="I73" s="24" t="s">
        <v>656</v>
      </c>
      <c r="J73" s="24" t="s">
        <v>135</v>
      </c>
      <c r="K73" t="s">
        <v>691</v>
      </c>
      <c r="L73" t="s">
        <v>26</v>
      </c>
      <c r="M73" t="s">
        <v>692</v>
      </c>
      <c r="N73" t="s">
        <v>27</v>
      </c>
      <c r="O73" t="s">
        <v>28</v>
      </c>
      <c r="P73" t="s">
        <v>29</v>
      </c>
      <c r="Q73" t="s">
        <v>30</v>
      </c>
      <c r="R73">
        <v>7</v>
      </c>
      <c r="S73" t="s">
        <v>1851</v>
      </c>
      <c r="T73" t="s">
        <v>1852</v>
      </c>
      <c r="U73" t="s">
        <v>1853</v>
      </c>
      <c r="V73" t="s">
        <v>31</v>
      </c>
      <c r="W73" t="s">
        <v>32</v>
      </c>
      <c r="X73" t="s">
        <v>32</v>
      </c>
      <c r="Y73" t="s">
        <v>32</v>
      </c>
      <c r="Z73" s="4" t="s">
        <v>33</v>
      </c>
      <c r="AA73">
        <v>-75.647237000000004</v>
      </c>
      <c r="AB73">
        <v>6.1672529999999997</v>
      </c>
      <c r="AC73" t="s">
        <v>90</v>
      </c>
      <c r="AD73" t="s">
        <v>221</v>
      </c>
      <c r="AE73" t="s">
        <v>115</v>
      </c>
      <c r="AF73">
        <f>IFERROR(
    VLOOKUP(FENIX_ANS_TABLA[[#This Row],[ESTADO]],
        {"VENCIDO",1;"ALERTA_0 Días",2;"ALERTA",3;"A TIEMPO",4;"SIN FECHA",5},
    2,FALSE),
0)</f>
        <v>4</v>
      </c>
    </row>
    <row r="74" spans="1:32" x14ac:dyDescent="0.25">
      <c r="A74" t="s">
        <v>693</v>
      </c>
      <c r="B74" t="s">
        <v>40</v>
      </c>
      <c r="C74" t="s">
        <v>25</v>
      </c>
      <c r="D74" t="s">
        <v>40</v>
      </c>
      <c r="E74" s="22">
        <v>45987.363298611112</v>
      </c>
      <c r="F74" t="s">
        <v>694</v>
      </c>
      <c r="G74" t="s">
        <v>5818</v>
      </c>
      <c r="H74" t="s">
        <v>695</v>
      </c>
      <c r="I74" s="24" t="s">
        <v>34</v>
      </c>
      <c r="J74" s="24" t="s">
        <v>696</v>
      </c>
      <c r="K74" t="s">
        <v>697</v>
      </c>
      <c r="L74" t="s">
        <v>26</v>
      </c>
      <c r="M74" t="s">
        <v>698</v>
      </c>
      <c r="N74" t="s">
        <v>27</v>
      </c>
      <c r="O74" t="s">
        <v>41</v>
      </c>
      <c r="P74" t="s">
        <v>35</v>
      </c>
      <c r="Q74" t="s">
        <v>30</v>
      </c>
      <c r="R74">
        <v>7</v>
      </c>
      <c r="S74" t="s">
        <v>699</v>
      </c>
      <c r="T74" t="s">
        <v>701</v>
      </c>
      <c r="U74" t="s">
        <v>700</v>
      </c>
      <c r="V74" t="s">
        <v>47</v>
      </c>
      <c r="W74" t="s">
        <v>32</v>
      </c>
      <c r="X74" t="s">
        <v>32</v>
      </c>
      <c r="Y74" t="s">
        <v>32</v>
      </c>
      <c r="Z74" s="4" t="s">
        <v>33</v>
      </c>
      <c r="AA74">
        <v>-75.564641120000005</v>
      </c>
      <c r="AB74">
        <v>6.2470775200000004</v>
      </c>
      <c r="AC74" t="s">
        <v>90</v>
      </c>
      <c r="AD74" t="s">
        <v>221</v>
      </c>
      <c r="AE74" t="s">
        <v>115</v>
      </c>
      <c r="AF74">
        <f>IFERROR(
    VLOOKUP(FENIX_ANS_TABLA[[#This Row],[ESTADO]],
        {"VENCIDO",1;"ALERTA_0 Días",2;"ALERTA",3;"A TIEMPO",4;"SIN FECHA",5},
    2,FALSE),
0)</f>
        <v>3</v>
      </c>
    </row>
    <row r="75" spans="1:32" x14ac:dyDescent="0.25">
      <c r="A75" t="s">
        <v>1854</v>
      </c>
      <c r="B75" t="s">
        <v>96</v>
      </c>
      <c r="C75" t="s">
        <v>25</v>
      </c>
      <c r="D75" t="s">
        <v>96</v>
      </c>
      <c r="E75" s="22">
        <v>45987.662557870368</v>
      </c>
      <c r="F75" t="s">
        <v>1855</v>
      </c>
      <c r="G75" t="s">
        <v>5819</v>
      </c>
      <c r="H75" t="s">
        <v>1856</v>
      </c>
      <c r="I75" s="24" t="s">
        <v>1857</v>
      </c>
      <c r="J75" s="24" t="s">
        <v>1858</v>
      </c>
      <c r="K75" t="s">
        <v>1859</v>
      </c>
      <c r="L75" t="s">
        <v>26</v>
      </c>
      <c r="M75" t="s">
        <v>1860</v>
      </c>
      <c r="N75" t="s">
        <v>27</v>
      </c>
      <c r="O75" t="s">
        <v>28</v>
      </c>
      <c r="P75" t="s">
        <v>97</v>
      </c>
      <c r="Q75" t="s">
        <v>36</v>
      </c>
      <c r="R75">
        <v>10</v>
      </c>
      <c r="S75" t="s">
        <v>1861</v>
      </c>
      <c r="T75" t="s">
        <v>1862</v>
      </c>
      <c r="U75" t="s">
        <v>702</v>
      </c>
      <c r="V75" t="s">
        <v>31</v>
      </c>
      <c r="W75" t="s">
        <v>32</v>
      </c>
      <c r="X75" t="s">
        <v>32</v>
      </c>
      <c r="Y75" t="s">
        <v>32</v>
      </c>
      <c r="Z75" s="4" t="s">
        <v>33</v>
      </c>
      <c r="AA75">
        <v>-75.545586</v>
      </c>
      <c r="AB75">
        <v>6.1928429999999999</v>
      </c>
      <c r="AC75" t="s">
        <v>90</v>
      </c>
      <c r="AD75" t="s">
        <v>221</v>
      </c>
      <c r="AE75" t="s">
        <v>115</v>
      </c>
      <c r="AF75">
        <f>IFERROR(
    VLOOKUP(FENIX_ANS_TABLA[[#This Row],[ESTADO]],
        {"VENCIDO",1;"ALERTA_0 Días",2;"ALERTA",3;"A TIEMPO",4;"SIN FECHA",5},
    2,FALSE),
0)</f>
        <v>4</v>
      </c>
    </row>
    <row r="76" spans="1:32" x14ac:dyDescent="0.25">
      <c r="A76" t="s">
        <v>1863</v>
      </c>
      <c r="B76" t="s">
        <v>40</v>
      </c>
      <c r="C76" t="s">
        <v>25</v>
      </c>
      <c r="D76" t="s">
        <v>40</v>
      </c>
      <c r="E76" s="22">
        <v>45989.671435185177</v>
      </c>
      <c r="F76" t="s">
        <v>1864</v>
      </c>
      <c r="G76" t="s">
        <v>5820</v>
      </c>
      <c r="H76" t="s">
        <v>1865</v>
      </c>
      <c r="I76" s="24" t="s">
        <v>34</v>
      </c>
      <c r="J76" s="24" t="s">
        <v>1866</v>
      </c>
      <c r="K76" t="s">
        <v>1867</v>
      </c>
      <c r="L76" t="s">
        <v>26</v>
      </c>
      <c r="M76" t="s">
        <v>1868</v>
      </c>
      <c r="N76" t="s">
        <v>27</v>
      </c>
      <c r="O76" t="s">
        <v>41</v>
      </c>
      <c r="P76" t="s">
        <v>35</v>
      </c>
      <c r="Q76" t="s">
        <v>30</v>
      </c>
      <c r="R76">
        <v>7</v>
      </c>
      <c r="S76" t="s">
        <v>1869</v>
      </c>
      <c r="T76" t="s">
        <v>1870</v>
      </c>
      <c r="U76" t="s">
        <v>1871</v>
      </c>
      <c r="V76" t="s">
        <v>31</v>
      </c>
      <c r="W76" t="s">
        <v>100</v>
      </c>
      <c r="X76" t="s">
        <v>119</v>
      </c>
      <c r="Y76" t="s">
        <v>1872</v>
      </c>
      <c r="Z76" s="4" t="s">
        <v>33</v>
      </c>
      <c r="AA76">
        <v>-75.652758840000004</v>
      </c>
      <c r="AB76">
        <v>6.1857681600000003</v>
      </c>
      <c r="AC76" t="s">
        <v>90</v>
      </c>
      <c r="AD76" t="s">
        <v>221</v>
      </c>
      <c r="AE76" t="s">
        <v>115</v>
      </c>
      <c r="AF76">
        <f>IFERROR(
    VLOOKUP(FENIX_ANS_TABLA[[#This Row],[ESTADO]],
        {"VENCIDO",1;"ALERTA_0 Días",2;"ALERTA",3;"A TIEMPO",4;"SIN FECHA",5},
    2,FALSE),
0)</f>
        <v>4</v>
      </c>
    </row>
    <row r="77" spans="1:32" x14ac:dyDescent="0.25">
      <c r="A77" t="s">
        <v>1873</v>
      </c>
      <c r="B77" t="s">
        <v>40</v>
      </c>
      <c r="C77" t="s">
        <v>69</v>
      </c>
      <c r="D77" t="s">
        <v>40</v>
      </c>
      <c r="E77" s="22">
        <v>45992.327037037037</v>
      </c>
      <c r="F77" t="s">
        <v>1874</v>
      </c>
      <c r="G77" t="s">
        <v>5821</v>
      </c>
      <c r="H77" t="s">
        <v>1875</v>
      </c>
      <c r="I77" s="24" t="s">
        <v>34</v>
      </c>
      <c r="J77" s="24" t="s">
        <v>1876</v>
      </c>
      <c r="K77" t="s">
        <v>1877</v>
      </c>
      <c r="L77" t="s">
        <v>26</v>
      </c>
      <c r="M77" t="s">
        <v>1878</v>
      </c>
      <c r="N77" t="s">
        <v>27</v>
      </c>
      <c r="O77" t="s">
        <v>70</v>
      </c>
      <c r="P77" t="s">
        <v>29</v>
      </c>
      <c r="Q77" t="s">
        <v>30</v>
      </c>
      <c r="R77">
        <v>7</v>
      </c>
      <c r="S77" t="s">
        <v>1879</v>
      </c>
      <c r="T77" t="s">
        <v>1880</v>
      </c>
      <c r="U77" t="s">
        <v>1881</v>
      </c>
      <c r="V77" t="s">
        <v>31</v>
      </c>
      <c r="W77" t="s">
        <v>32</v>
      </c>
      <c r="X77" t="s">
        <v>32</v>
      </c>
      <c r="Y77" t="s">
        <v>32</v>
      </c>
      <c r="Z77" s="4" t="s">
        <v>33</v>
      </c>
      <c r="AA77">
        <v>-75.570497000000003</v>
      </c>
      <c r="AB77">
        <v>6.2351640000000002</v>
      </c>
      <c r="AC77" t="s">
        <v>90</v>
      </c>
      <c r="AD77" t="s">
        <v>221</v>
      </c>
      <c r="AE77" t="s">
        <v>116</v>
      </c>
      <c r="AF77">
        <f>IFERROR(
    VLOOKUP(FENIX_ANS_TABLA[[#This Row],[ESTADO]],
        {"VENCIDO",1;"ALERTA_0 Días",2;"ALERTA",3;"A TIEMPO",4;"SIN FECHA",5},
    2,FALSE),
0)</f>
        <v>4</v>
      </c>
    </row>
    <row r="78" spans="1:32" x14ac:dyDescent="0.25">
      <c r="A78" t="s">
        <v>1882</v>
      </c>
      <c r="B78" t="s">
        <v>24</v>
      </c>
      <c r="C78" t="s">
        <v>25</v>
      </c>
      <c r="D78" t="s">
        <v>24</v>
      </c>
      <c r="E78" s="22">
        <v>45992.357673611114</v>
      </c>
      <c r="F78" t="s">
        <v>1883</v>
      </c>
      <c r="G78" t="s">
        <v>5822</v>
      </c>
      <c r="H78" t="s">
        <v>1884</v>
      </c>
      <c r="I78" s="24" t="s">
        <v>34</v>
      </c>
      <c r="J78" s="24" t="s">
        <v>1885</v>
      </c>
      <c r="K78" t="s">
        <v>1886</v>
      </c>
      <c r="L78" t="s">
        <v>26</v>
      </c>
      <c r="M78" t="s">
        <v>1887</v>
      </c>
      <c r="N78" t="s">
        <v>27</v>
      </c>
      <c r="O78" t="s">
        <v>28</v>
      </c>
      <c r="P78" t="s">
        <v>35</v>
      </c>
      <c r="Q78" t="s">
        <v>30</v>
      </c>
      <c r="R78">
        <v>7</v>
      </c>
      <c r="S78" t="s">
        <v>1888</v>
      </c>
      <c r="T78" t="s">
        <v>628</v>
      </c>
      <c r="U78" t="s">
        <v>1598</v>
      </c>
      <c r="V78" t="s">
        <v>47</v>
      </c>
      <c r="W78" t="s">
        <v>32</v>
      </c>
      <c r="X78" t="s">
        <v>32</v>
      </c>
      <c r="Y78" t="s">
        <v>32</v>
      </c>
      <c r="Z78" s="4" t="s">
        <v>33</v>
      </c>
      <c r="AA78">
        <v>-75.545236160000002</v>
      </c>
      <c r="AB78">
        <v>6.2525985500000001</v>
      </c>
      <c r="AC78" t="s">
        <v>90</v>
      </c>
      <c r="AD78" t="s">
        <v>221</v>
      </c>
      <c r="AE78" t="s">
        <v>115</v>
      </c>
      <c r="AF78">
        <f>IFERROR(
    VLOOKUP(FENIX_ANS_TABLA[[#This Row],[ESTADO]],
        {"VENCIDO",1;"ALERTA_0 Días",2;"ALERTA",3;"A TIEMPO",4;"SIN FECHA",5},
    2,FALSE),
0)</f>
        <v>3</v>
      </c>
    </row>
    <row r="79" spans="1:32" x14ac:dyDescent="0.25">
      <c r="A79" t="s">
        <v>1889</v>
      </c>
      <c r="B79" t="s">
        <v>24</v>
      </c>
      <c r="C79" t="s">
        <v>25</v>
      </c>
      <c r="D79" t="s">
        <v>24</v>
      </c>
      <c r="E79" s="22">
        <v>45992.623333333337</v>
      </c>
      <c r="F79" t="s">
        <v>1890</v>
      </c>
      <c r="G79" t="s">
        <v>5823</v>
      </c>
      <c r="H79" t="s">
        <v>1891</v>
      </c>
      <c r="I79" s="24" t="s">
        <v>1892</v>
      </c>
      <c r="J79" s="24" t="s">
        <v>34</v>
      </c>
      <c r="K79" t="s">
        <v>1893</v>
      </c>
      <c r="L79" t="s">
        <v>46</v>
      </c>
      <c r="M79" t="s">
        <v>1894</v>
      </c>
      <c r="N79" t="s">
        <v>61</v>
      </c>
      <c r="O79" t="s">
        <v>28</v>
      </c>
      <c r="P79" t="s">
        <v>29</v>
      </c>
      <c r="Q79" t="s">
        <v>30</v>
      </c>
      <c r="R79">
        <v>7</v>
      </c>
      <c r="S79" t="s">
        <v>1895</v>
      </c>
      <c r="T79" t="s">
        <v>1896</v>
      </c>
      <c r="U79" t="s">
        <v>1897</v>
      </c>
      <c r="V79" t="s">
        <v>31</v>
      </c>
      <c r="W79" t="s">
        <v>32</v>
      </c>
      <c r="X79" t="s">
        <v>32</v>
      </c>
      <c r="Y79" t="s">
        <v>32</v>
      </c>
      <c r="Z79" s="4" t="s">
        <v>33</v>
      </c>
      <c r="AA79">
        <v>-75.582600420000006</v>
      </c>
      <c r="AB79">
        <v>6.1628173799999999</v>
      </c>
      <c r="AC79" t="s">
        <v>90</v>
      </c>
      <c r="AD79" t="s">
        <v>221</v>
      </c>
      <c r="AE79" t="s">
        <v>115</v>
      </c>
      <c r="AF79">
        <f>IFERROR(
    VLOOKUP(FENIX_ANS_TABLA[[#This Row],[ESTADO]],
        {"VENCIDO",1;"ALERTA_0 Días",2;"ALERTA",3;"A TIEMPO",4;"SIN FECHA",5},
    2,FALSE),
0)</f>
        <v>4</v>
      </c>
    </row>
    <row r="80" spans="1:32" x14ac:dyDescent="0.25">
      <c r="A80" t="s">
        <v>1898</v>
      </c>
      <c r="B80" t="s">
        <v>24</v>
      </c>
      <c r="C80" t="s">
        <v>25</v>
      </c>
      <c r="D80" t="s">
        <v>24</v>
      </c>
      <c r="E80" s="22">
        <v>45992.641423611109</v>
      </c>
      <c r="F80" t="s">
        <v>1899</v>
      </c>
      <c r="G80" t="s">
        <v>5823</v>
      </c>
      <c r="H80" t="s">
        <v>1891</v>
      </c>
      <c r="I80" s="24" t="s">
        <v>1892</v>
      </c>
      <c r="J80" s="24" t="s">
        <v>34</v>
      </c>
      <c r="K80" t="s">
        <v>1900</v>
      </c>
      <c r="L80" t="s">
        <v>46</v>
      </c>
      <c r="M80" t="s">
        <v>1901</v>
      </c>
      <c r="N80" t="s">
        <v>61</v>
      </c>
      <c r="O80" t="s">
        <v>28</v>
      </c>
      <c r="P80" t="s">
        <v>29</v>
      </c>
      <c r="Q80" t="s">
        <v>30</v>
      </c>
      <c r="R80">
        <v>7</v>
      </c>
      <c r="S80" t="s">
        <v>1902</v>
      </c>
      <c r="T80" t="s">
        <v>1903</v>
      </c>
      <c r="U80" t="s">
        <v>1904</v>
      </c>
      <c r="V80" t="s">
        <v>31</v>
      </c>
      <c r="W80" t="s">
        <v>100</v>
      </c>
      <c r="X80" t="s">
        <v>117</v>
      </c>
      <c r="Y80" t="s">
        <v>1905</v>
      </c>
      <c r="Z80" s="4" t="s">
        <v>33</v>
      </c>
      <c r="AA80">
        <v>-75.582600420000006</v>
      </c>
      <c r="AB80">
        <v>6.1628173799999999</v>
      </c>
      <c r="AC80" t="s">
        <v>90</v>
      </c>
      <c r="AD80" t="s">
        <v>221</v>
      </c>
      <c r="AE80" t="s">
        <v>115</v>
      </c>
      <c r="AF80">
        <f>IFERROR(
    VLOOKUP(FENIX_ANS_TABLA[[#This Row],[ESTADO]],
        {"VENCIDO",1;"ALERTA_0 Días",2;"ALERTA",3;"A TIEMPO",4;"SIN FECHA",5},
    2,FALSE),
0)</f>
        <v>4</v>
      </c>
    </row>
    <row r="81" spans="1:32" x14ac:dyDescent="0.25">
      <c r="A81" t="s">
        <v>1906</v>
      </c>
      <c r="B81" t="s">
        <v>24</v>
      </c>
      <c r="C81" t="s">
        <v>25</v>
      </c>
      <c r="D81" t="s">
        <v>24</v>
      </c>
      <c r="E81" s="22">
        <v>45993.558831018519</v>
      </c>
      <c r="F81" t="s">
        <v>1907</v>
      </c>
      <c r="G81" t="s">
        <v>5824</v>
      </c>
      <c r="H81" t="s">
        <v>1908</v>
      </c>
      <c r="I81" s="24" t="s">
        <v>1909</v>
      </c>
      <c r="J81" s="24" t="s">
        <v>1910</v>
      </c>
      <c r="K81" t="s">
        <v>1911</v>
      </c>
      <c r="L81" t="s">
        <v>42</v>
      </c>
      <c r="M81" t="s">
        <v>1912</v>
      </c>
      <c r="N81" t="s">
        <v>43</v>
      </c>
      <c r="O81" t="s">
        <v>28</v>
      </c>
      <c r="P81" t="s">
        <v>35</v>
      </c>
      <c r="Q81" t="s">
        <v>30</v>
      </c>
      <c r="R81">
        <v>7</v>
      </c>
      <c r="S81" t="s">
        <v>1913</v>
      </c>
      <c r="T81" t="s">
        <v>563</v>
      </c>
      <c r="U81" t="s">
        <v>210</v>
      </c>
      <c r="V81" t="s">
        <v>31</v>
      </c>
      <c r="W81" t="s">
        <v>100</v>
      </c>
      <c r="X81" t="s">
        <v>119</v>
      </c>
      <c r="Y81" t="s">
        <v>1914</v>
      </c>
      <c r="Z81" s="4" t="s">
        <v>33</v>
      </c>
      <c r="AA81">
        <v>-75.627371550000007</v>
      </c>
      <c r="AB81">
        <v>6.1791453199999999</v>
      </c>
      <c r="AC81" t="s">
        <v>90</v>
      </c>
      <c r="AD81" t="s">
        <v>221</v>
      </c>
      <c r="AE81" t="s">
        <v>115</v>
      </c>
      <c r="AF81">
        <f>IFERROR(
    VLOOKUP(FENIX_ANS_TABLA[[#This Row],[ESTADO]],
        {"VENCIDO",1;"ALERTA_0 Días",2;"ALERTA",3;"A TIEMPO",4;"SIN FECHA",5},
    2,FALSE),
0)</f>
        <v>4</v>
      </c>
    </row>
    <row r="82" spans="1:32" x14ac:dyDescent="0.25">
      <c r="A82" t="s">
        <v>1915</v>
      </c>
      <c r="B82" t="s">
        <v>48</v>
      </c>
      <c r="C82" t="s">
        <v>66</v>
      </c>
      <c r="D82" t="s">
        <v>48</v>
      </c>
      <c r="E82" s="22">
        <v>45993.625949074078</v>
      </c>
      <c r="F82" t="s">
        <v>1916</v>
      </c>
      <c r="G82" t="s">
        <v>5825</v>
      </c>
      <c r="H82" t="s">
        <v>1917</v>
      </c>
      <c r="I82" s="24" t="s">
        <v>34</v>
      </c>
      <c r="J82" s="24" t="s">
        <v>1918</v>
      </c>
      <c r="K82" t="s">
        <v>1919</v>
      </c>
      <c r="L82" t="s">
        <v>26</v>
      </c>
      <c r="M82" t="s">
        <v>1920</v>
      </c>
      <c r="N82" t="s">
        <v>27</v>
      </c>
      <c r="O82" t="s">
        <v>67</v>
      </c>
      <c r="P82" t="s">
        <v>50</v>
      </c>
      <c r="Q82" t="s">
        <v>30</v>
      </c>
      <c r="R82">
        <v>8</v>
      </c>
      <c r="S82" t="s">
        <v>1921</v>
      </c>
      <c r="T82" t="s">
        <v>1922</v>
      </c>
      <c r="U82" t="s">
        <v>1923</v>
      </c>
      <c r="V82" t="s">
        <v>31</v>
      </c>
      <c r="W82" t="s">
        <v>32</v>
      </c>
      <c r="X82" t="s">
        <v>32</v>
      </c>
      <c r="Y82" t="s">
        <v>32</v>
      </c>
      <c r="Z82" s="4" t="s">
        <v>33</v>
      </c>
      <c r="AA82">
        <v>-75.565995340000001</v>
      </c>
      <c r="AB82">
        <v>6.2423171999999996</v>
      </c>
      <c r="AC82" t="s">
        <v>90</v>
      </c>
      <c r="AD82" t="s">
        <v>221</v>
      </c>
      <c r="AE82" t="s">
        <v>115</v>
      </c>
      <c r="AF82">
        <f>IFERROR(
    VLOOKUP(FENIX_ANS_TABLA[[#This Row],[ESTADO]],
        {"VENCIDO",1;"ALERTA_0 Días",2;"ALERTA",3;"A TIEMPO",4;"SIN FECHA",5},
    2,FALSE),
0)</f>
        <v>4</v>
      </c>
    </row>
    <row r="83" spans="1:32" x14ac:dyDescent="0.25">
      <c r="A83" t="s">
        <v>1924</v>
      </c>
      <c r="B83" t="s">
        <v>24</v>
      </c>
      <c r="C83" t="s">
        <v>25</v>
      </c>
      <c r="D83" t="s">
        <v>24</v>
      </c>
      <c r="E83" s="22">
        <v>45993.651342592602</v>
      </c>
      <c r="F83" t="s">
        <v>1925</v>
      </c>
      <c r="G83" t="s">
        <v>5826</v>
      </c>
      <c r="H83" t="s">
        <v>1926</v>
      </c>
      <c r="I83" s="24" t="s">
        <v>1927</v>
      </c>
      <c r="J83" s="24" t="s">
        <v>1928</v>
      </c>
      <c r="K83" t="s">
        <v>1929</v>
      </c>
      <c r="L83" t="s">
        <v>26</v>
      </c>
      <c r="M83" t="s">
        <v>1930</v>
      </c>
      <c r="N83" t="s">
        <v>27</v>
      </c>
      <c r="O83" t="s">
        <v>28</v>
      </c>
      <c r="P83" t="s">
        <v>29</v>
      </c>
      <c r="Q83" t="s">
        <v>30</v>
      </c>
      <c r="R83">
        <v>7</v>
      </c>
      <c r="S83" t="s">
        <v>1931</v>
      </c>
      <c r="T83" t="s">
        <v>1932</v>
      </c>
      <c r="U83" t="s">
        <v>1933</v>
      </c>
      <c r="V83" t="s">
        <v>31</v>
      </c>
      <c r="W83" t="s">
        <v>100</v>
      </c>
      <c r="X83" t="s">
        <v>142</v>
      </c>
      <c r="Y83" t="s">
        <v>1934</v>
      </c>
      <c r="Z83" s="4" t="s">
        <v>33</v>
      </c>
      <c r="AA83">
        <v>-75.641112000000007</v>
      </c>
      <c r="AB83">
        <v>6.2730880000000004</v>
      </c>
      <c r="AC83" t="s">
        <v>90</v>
      </c>
      <c r="AD83" t="s">
        <v>221</v>
      </c>
      <c r="AE83" t="s">
        <v>115</v>
      </c>
      <c r="AF83">
        <f>IFERROR(
    VLOOKUP(FENIX_ANS_TABLA[[#This Row],[ESTADO]],
        {"VENCIDO",1;"ALERTA_0 Días",2;"ALERTA",3;"A TIEMPO",4;"SIN FECHA",5},
    2,FALSE),
0)</f>
        <v>4</v>
      </c>
    </row>
    <row r="84" spans="1:32" x14ac:dyDescent="0.25">
      <c r="A84" t="s">
        <v>1935</v>
      </c>
      <c r="B84" t="s">
        <v>24</v>
      </c>
      <c r="C84" t="s">
        <v>25</v>
      </c>
      <c r="D84" t="s">
        <v>24</v>
      </c>
      <c r="E84" s="22">
        <v>45993.659733796303</v>
      </c>
      <c r="F84" t="s">
        <v>1936</v>
      </c>
      <c r="G84" t="s">
        <v>5826</v>
      </c>
      <c r="H84" t="s">
        <v>1926</v>
      </c>
      <c r="I84" s="24" t="s">
        <v>1927</v>
      </c>
      <c r="J84" s="24" t="s">
        <v>1928</v>
      </c>
      <c r="K84" t="s">
        <v>1937</v>
      </c>
      <c r="L84" t="s">
        <v>26</v>
      </c>
      <c r="M84" t="s">
        <v>1938</v>
      </c>
      <c r="N84" t="s">
        <v>27</v>
      </c>
      <c r="O84" t="s">
        <v>28</v>
      </c>
      <c r="P84" t="s">
        <v>29</v>
      </c>
      <c r="Q84" t="s">
        <v>30</v>
      </c>
      <c r="R84">
        <v>7</v>
      </c>
      <c r="S84" t="s">
        <v>1939</v>
      </c>
      <c r="T84" t="s">
        <v>211</v>
      </c>
      <c r="U84" t="s">
        <v>1940</v>
      </c>
      <c r="V84" t="s">
        <v>31</v>
      </c>
      <c r="W84" t="s">
        <v>100</v>
      </c>
      <c r="X84" t="s">
        <v>142</v>
      </c>
      <c r="Y84" t="s">
        <v>1934</v>
      </c>
      <c r="Z84" s="4" t="s">
        <v>33</v>
      </c>
      <c r="AA84">
        <v>-75.641112000000007</v>
      </c>
      <c r="AB84">
        <v>6.2730880000000004</v>
      </c>
      <c r="AC84" t="s">
        <v>90</v>
      </c>
      <c r="AD84" t="s">
        <v>221</v>
      </c>
      <c r="AE84" t="s">
        <v>115</v>
      </c>
      <c r="AF84">
        <f>IFERROR(
    VLOOKUP(FENIX_ANS_TABLA[[#This Row],[ESTADO]],
        {"VENCIDO",1;"ALERTA_0 Días",2;"ALERTA",3;"A TIEMPO",4;"SIN FECHA",5},
    2,FALSE),
0)</f>
        <v>4</v>
      </c>
    </row>
    <row r="85" spans="1:32" x14ac:dyDescent="0.25">
      <c r="A85" t="s">
        <v>1941</v>
      </c>
      <c r="B85" t="s">
        <v>24</v>
      </c>
      <c r="C85" t="s">
        <v>25</v>
      </c>
      <c r="D85" t="s">
        <v>24</v>
      </c>
      <c r="E85" s="22">
        <v>45993.667175925933</v>
      </c>
      <c r="F85" t="s">
        <v>1942</v>
      </c>
      <c r="G85" t="s">
        <v>5826</v>
      </c>
      <c r="H85" t="s">
        <v>1926</v>
      </c>
      <c r="I85" s="24" t="s">
        <v>1927</v>
      </c>
      <c r="J85" s="24" t="s">
        <v>1928</v>
      </c>
      <c r="K85" t="s">
        <v>1943</v>
      </c>
      <c r="L85" t="s">
        <v>26</v>
      </c>
      <c r="M85" t="s">
        <v>1944</v>
      </c>
      <c r="N85" t="s">
        <v>27</v>
      </c>
      <c r="O85" t="s">
        <v>28</v>
      </c>
      <c r="P85" t="s">
        <v>29</v>
      </c>
      <c r="Q85" t="s">
        <v>30</v>
      </c>
      <c r="R85">
        <v>7</v>
      </c>
      <c r="S85" t="s">
        <v>1945</v>
      </c>
      <c r="T85" t="s">
        <v>1946</v>
      </c>
      <c r="U85" t="s">
        <v>1947</v>
      </c>
      <c r="V85" t="s">
        <v>31</v>
      </c>
      <c r="W85" t="s">
        <v>100</v>
      </c>
      <c r="X85" t="s">
        <v>142</v>
      </c>
      <c r="Y85" t="s">
        <v>1934</v>
      </c>
      <c r="Z85" s="4" t="s">
        <v>33</v>
      </c>
      <c r="AA85">
        <v>-75.641600999999994</v>
      </c>
      <c r="AB85">
        <v>6.2744410000000004</v>
      </c>
      <c r="AC85" t="s">
        <v>90</v>
      </c>
      <c r="AD85" t="s">
        <v>221</v>
      </c>
      <c r="AE85" t="s">
        <v>115</v>
      </c>
      <c r="AF85">
        <f>IFERROR(
    VLOOKUP(FENIX_ANS_TABLA[[#This Row],[ESTADO]],
        {"VENCIDO",1;"ALERTA_0 Días",2;"ALERTA",3;"A TIEMPO",4;"SIN FECHA",5},
    2,FALSE),
0)</f>
        <v>4</v>
      </c>
    </row>
    <row r="86" spans="1:32" x14ac:dyDescent="0.25">
      <c r="A86" t="s">
        <v>1948</v>
      </c>
      <c r="B86" t="s">
        <v>24</v>
      </c>
      <c r="C86" t="s">
        <v>25</v>
      </c>
      <c r="D86" t="s">
        <v>24</v>
      </c>
      <c r="E86" s="22">
        <v>45993.679791666669</v>
      </c>
      <c r="F86" t="s">
        <v>1949</v>
      </c>
      <c r="G86" t="s">
        <v>5826</v>
      </c>
      <c r="H86" t="s">
        <v>1926</v>
      </c>
      <c r="I86" s="24" t="s">
        <v>1927</v>
      </c>
      <c r="J86" s="24" t="s">
        <v>1928</v>
      </c>
      <c r="K86" t="s">
        <v>1950</v>
      </c>
      <c r="L86" t="s">
        <v>26</v>
      </c>
      <c r="M86" t="s">
        <v>1951</v>
      </c>
      <c r="N86" t="s">
        <v>27</v>
      </c>
      <c r="O86" t="s">
        <v>28</v>
      </c>
      <c r="P86" t="s">
        <v>29</v>
      </c>
      <c r="Q86" t="s">
        <v>30</v>
      </c>
      <c r="R86">
        <v>7</v>
      </c>
      <c r="S86" t="s">
        <v>1952</v>
      </c>
      <c r="T86" t="s">
        <v>1953</v>
      </c>
      <c r="U86" t="s">
        <v>546</v>
      </c>
      <c r="V86" t="s">
        <v>31</v>
      </c>
      <c r="W86" t="s">
        <v>100</v>
      </c>
      <c r="X86" t="s">
        <v>142</v>
      </c>
      <c r="Y86" t="s">
        <v>1934</v>
      </c>
      <c r="Z86" s="4" t="s">
        <v>33</v>
      </c>
      <c r="AA86">
        <v>-75.641498999999996</v>
      </c>
      <c r="AB86">
        <v>6.2741910000000001</v>
      </c>
      <c r="AC86" t="s">
        <v>90</v>
      </c>
      <c r="AD86" t="s">
        <v>221</v>
      </c>
      <c r="AE86" t="s">
        <v>115</v>
      </c>
      <c r="AF86">
        <f>IFERROR(
    VLOOKUP(FENIX_ANS_TABLA[[#This Row],[ESTADO]],
        {"VENCIDO",1;"ALERTA_0 Días",2;"ALERTA",3;"A TIEMPO",4;"SIN FECHA",5},
    2,FALSE),
0)</f>
        <v>4</v>
      </c>
    </row>
    <row r="87" spans="1:32" x14ac:dyDescent="0.25">
      <c r="A87" t="s">
        <v>1954</v>
      </c>
      <c r="B87" t="s">
        <v>24</v>
      </c>
      <c r="C87" t="s">
        <v>25</v>
      </c>
      <c r="D87" t="s">
        <v>24</v>
      </c>
      <c r="E87" s="22">
        <v>45993.69222222222</v>
      </c>
      <c r="F87" t="s">
        <v>1955</v>
      </c>
      <c r="G87" t="s">
        <v>5826</v>
      </c>
      <c r="H87" t="s">
        <v>1926</v>
      </c>
      <c r="I87" s="24" t="s">
        <v>1927</v>
      </c>
      <c r="J87" s="24" t="s">
        <v>1928</v>
      </c>
      <c r="K87" t="s">
        <v>1956</v>
      </c>
      <c r="L87" t="s">
        <v>26</v>
      </c>
      <c r="M87" t="s">
        <v>1957</v>
      </c>
      <c r="N87" t="s">
        <v>27</v>
      </c>
      <c r="O87" t="s">
        <v>28</v>
      </c>
      <c r="P87" t="s">
        <v>29</v>
      </c>
      <c r="Q87" t="s">
        <v>30</v>
      </c>
      <c r="R87">
        <v>7</v>
      </c>
      <c r="S87" t="s">
        <v>1958</v>
      </c>
      <c r="T87" t="s">
        <v>1959</v>
      </c>
      <c r="U87" t="s">
        <v>1960</v>
      </c>
      <c r="V87" t="s">
        <v>31</v>
      </c>
      <c r="W87" t="s">
        <v>100</v>
      </c>
      <c r="X87" t="s">
        <v>142</v>
      </c>
      <c r="Y87" t="s">
        <v>1934</v>
      </c>
      <c r="Z87" s="4" t="s">
        <v>33</v>
      </c>
      <c r="AA87">
        <v>-75.641692000000006</v>
      </c>
      <c r="AB87">
        <v>6.2743969999999996</v>
      </c>
      <c r="AC87" t="s">
        <v>90</v>
      </c>
      <c r="AD87" t="s">
        <v>221</v>
      </c>
      <c r="AE87" t="s">
        <v>115</v>
      </c>
      <c r="AF87">
        <f>IFERROR(
    VLOOKUP(FENIX_ANS_TABLA[[#This Row],[ESTADO]],
        {"VENCIDO",1;"ALERTA_0 Días",2;"ALERTA",3;"A TIEMPO",4;"SIN FECHA",5},
    2,FALSE),
0)</f>
        <v>4</v>
      </c>
    </row>
    <row r="88" spans="1:32" x14ac:dyDescent="0.25">
      <c r="A88" t="s">
        <v>703</v>
      </c>
      <c r="B88" t="s">
        <v>40</v>
      </c>
      <c r="C88" t="s">
        <v>25</v>
      </c>
      <c r="D88" t="s">
        <v>40</v>
      </c>
      <c r="E88" s="22">
        <v>45994.347037037027</v>
      </c>
      <c r="F88" t="s">
        <v>704</v>
      </c>
      <c r="G88" t="s">
        <v>5827</v>
      </c>
      <c r="H88" t="s">
        <v>705</v>
      </c>
      <c r="I88" s="24" t="s">
        <v>34</v>
      </c>
      <c r="J88" s="24" t="s">
        <v>480</v>
      </c>
      <c r="K88" t="s">
        <v>706</v>
      </c>
      <c r="L88" t="s">
        <v>26</v>
      </c>
      <c r="M88" t="s">
        <v>707</v>
      </c>
      <c r="N88" t="s">
        <v>27</v>
      </c>
      <c r="O88" t="s">
        <v>41</v>
      </c>
      <c r="P88" t="s">
        <v>35</v>
      </c>
      <c r="Q88" t="s">
        <v>30</v>
      </c>
      <c r="R88">
        <v>7</v>
      </c>
      <c r="S88" t="s">
        <v>708</v>
      </c>
      <c r="T88" t="s">
        <v>549</v>
      </c>
      <c r="U88" t="s">
        <v>709</v>
      </c>
      <c r="V88" t="s">
        <v>47</v>
      </c>
      <c r="W88" t="s">
        <v>32</v>
      </c>
      <c r="X88" t="s">
        <v>32</v>
      </c>
      <c r="Y88" t="s">
        <v>32</v>
      </c>
      <c r="Z88" s="4" t="s">
        <v>33</v>
      </c>
      <c r="AA88">
        <v>-75.572853839999993</v>
      </c>
      <c r="AB88">
        <v>6.2396679600000002</v>
      </c>
      <c r="AC88" t="s">
        <v>90</v>
      </c>
      <c r="AD88" t="s">
        <v>221</v>
      </c>
      <c r="AE88" t="s">
        <v>115</v>
      </c>
      <c r="AF88">
        <f>IFERROR(
    VLOOKUP(FENIX_ANS_TABLA[[#This Row],[ESTADO]],
        {"VENCIDO",1;"ALERTA_0 Días",2;"ALERTA",3;"A TIEMPO",4;"SIN FECHA",5},
    2,FALSE),
0)</f>
        <v>3</v>
      </c>
    </row>
    <row r="89" spans="1:32" x14ac:dyDescent="0.25">
      <c r="A89" t="s">
        <v>1961</v>
      </c>
      <c r="B89" t="s">
        <v>24</v>
      </c>
      <c r="C89" t="s">
        <v>25</v>
      </c>
      <c r="D89" t="s">
        <v>24</v>
      </c>
      <c r="E89" s="22">
        <v>45994.511006944442</v>
      </c>
      <c r="F89" t="s">
        <v>1962</v>
      </c>
      <c r="G89" t="s">
        <v>5826</v>
      </c>
      <c r="H89" t="s">
        <v>1926</v>
      </c>
      <c r="I89" s="24" t="s">
        <v>1927</v>
      </c>
      <c r="J89" s="24" t="s">
        <v>1928</v>
      </c>
      <c r="K89" t="s">
        <v>1963</v>
      </c>
      <c r="L89" t="s">
        <v>26</v>
      </c>
      <c r="M89" t="s">
        <v>1964</v>
      </c>
      <c r="N89" t="s">
        <v>27</v>
      </c>
      <c r="O89" t="s">
        <v>28</v>
      </c>
      <c r="P89" t="s">
        <v>29</v>
      </c>
      <c r="Q89" t="s">
        <v>30</v>
      </c>
      <c r="R89">
        <v>7</v>
      </c>
      <c r="S89" t="s">
        <v>1965</v>
      </c>
      <c r="T89" t="s">
        <v>1966</v>
      </c>
      <c r="U89" t="s">
        <v>1967</v>
      </c>
      <c r="V89" t="s">
        <v>31</v>
      </c>
      <c r="W89" t="s">
        <v>100</v>
      </c>
      <c r="X89" t="s">
        <v>142</v>
      </c>
      <c r="Y89" t="s">
        <v>1934</v>
      </c>
      <c r="Z89" s="4" t="s">
        <v>33</v>
      </c>
      <c r="AA89">
        <v>-75.641786999999994</v>
      </c>
      <c r="AB89">
        <v>6.2742269999999998</v>
      </c>
      <c r="AC89" t="s">
        <v>90</v>
      </c>
      <c r="AD89" t="s">
        <v>221</v>
      </c>
      <c r="AE89" t="s">
        <v>115</v>
      </c>
      <c r="AF89">
        <f>IFERROR(
    VLOOKUP(FENIX_ANS_TABLA[[#This Row],[ESTADO]],
        {"VENCIDO",1;"ALERTA_0 Días",2;"ALERTA",3;"A TIEMPO",4;"SIN FECHA",5},
    2,FALSE),
0)</f>
        <v>4</v>
      </c>
    </row>
    <row r="90" spans="1:32" x14ac:dyDescent="0.25">
      <c r="A90" t="s">
        <v>1968</v>
      </c>
      <c r="B90" t="s">
        <v>24</v>
      </c>
      <c r="C90" t="s">
        <v>25</v>
      </c>
      <c r="D90" t="s">
        <v>24</v>
      </c>
      <c r="E90" s="22">
        <v>45994.512650462973</v>
      </c>
      <c r="F90" t="s">
        <v>1969</v>
      </c>
      <c r="G90" t="s">
        <v>5826</v>
      </c>
      <c r="H90" t="s">
        <v>1926</v>
      </c>
      <c r="I90" s="24" t="s">
        <v>1927</v>
      </c>
      <c r="J90" s="24" t="s">
        <v>1928</v>
      </c>
      <c r="K90" t="s">
        <v>1970</v>
      </c>
      <c r="L90" t="s">
        <v>26</v>
      </c>
      <c r="M90" t="s">
        <v>1971</v>
      </c>
      <c r="N90" t="s">
        <v>27</v>
      </c>
      <c r="O90" t="s">
        <v>28</v>
      </c>
      <c r="P90" t="s">
        <v>29</v>
      </c>
      <c r="Q90" t="s">
        <v>30</v>
      </c>
      <c r="R90">
        <v>7</v>
      </c>
      <c r="S90" t="s">
        <v>1972</v>
      </c>
      <c r="T90" t="s">
        <v>555</v>
      </c>
      <c r="U90" t="s">
        <v>179</v>
      </c>
      <c r="V90" t="s">
        <v>31</v>
      </c>
      <c r="W90" t="s">
        <v>100</v>
      </c>
      <c r="X90" t="s">
        <v>142</v>
      </c>
      <c r="Y90" t="s">
        <v>1934</v>
      </c>
      <c r="Z90" s="4" t="s">
        <v>33</v>
      </c>
      <c r="AA90">
        <v>-75.641700099999994</v>
      </c>
      <c r="AB90">
        <v>6.2744150000000003</v>
      </c>
      <c r="AC90" t="s">
        <v>90</v>
      </c>
      <c r="AD90" t="s">
        <v>221</v>
      </c>
      <c r="AE90" t="s">
        <v>115</v>
      </c>
      <c r="AF90">
        <f>IFERROR(
    VLOOKUP(FENIX_ANS_TABLA[[#This Row],[ESTADO]],
        {"VENCIDO",1;"ALERTA_0 Días",2;"ALERTA",3;"A TIEMPO",4;"SIN FECHA",5},
    2,FALSE),
0)</f>
        <v>4</v>
      </c>
    </row>
    <row r="91" spans="1:32" x14ac:dyDescent="0.25">
      <c r="A91" t="s">
        <v>1973</v>
      </c>
      <c r="B91" t="s">
        <v>24</v>
      </c>
      <c r="C91" t="s">
        <v>25</v>
      </c>
      <c r="D91" t="s">
        <v>37</v>
      </c>
      <c r="E91" s="22">
        <v>45994.551041666673</v>
      </c>
      <c r="F91" t="s">
        <v>1974</v>
      </c>
      <c r="G91" t="s">
        <v>5828</v>
      </c>
      <c r="H91" t="s">
        <v>1975</v>
      </c>
      <c r="I91" s="24" t="s">
        <v>34</v>
      </c>
      <c r="J91" s="24" t="s">
        <v>1976</v>
      </c>
      <c r="K91" t="s">
        <v>1977</v>
      </c>
      <c r="L91" t="s">
        <v>26</v>
      </c>
      <c r="M91" t="s">
        <v>1978</v>
      </c>
      <c r="N91" t="s">
        <v>27</v>
      </c>
      <c r="O91" t="s">
        <v>38</v>
      </c>
      <c r="P91" t="s">
        <v>39</v>
      </c>
      <c r="Q91" t="s">
        <v>30</v>
      </c>
      <c r="R91">
        <v>5</v>
      </c>
      <c r="S91" t="s">
        <v>1979</v>
      </c>
      <c r="T91" t="s">
        <v>1980</v>
      </c>
      <c r="U91" t="s">
        <v>1981</v>
      </c>
      <c r="V91" t="s">
        <v>31</v>
      </c>
      <c r="W91" t="s">
        <v>32</v>
      </c>
      <c r="X91" t="s">
        <v>32</v>
      </c>
      <c r="Y91" t="s">
        <v>32</v>
      </c>
      <c r="Z91" s="4" t="s">
        <v>33</v>
      </c>
      <c r="AA91">
        <v>-75.539771810000005</v>
      </c>
      <c r="AB91">
        <v>6.2476672000000004</v>
      </c>
      <c r="AC91" t="s">
        <v>90</v>
      </c>
      <c r="AD91" t="s">
        <v>221</v>
      </c>
      <c r="AE91" t="s">
        <v>115</v>
      </c>
      <c r="AF91">
        <f>IFERROR(
    VLOOKUP(FENIX_ANS_TABLA[[#This Row],[ESTADO]],
        {"VENCIDO",1;"ALERTA_0 Días",2;"ALERTA",3;"A TIEMPO",4;"SIN FECHA",5},
    2,FALSE),
0)</f>
        <v>4</v>
      </c>
    </row>
    <row r="92" spans="1:32" x14ac:dyDescent="0.25">
      <c r="A92" t="s">
        <v>1982</v>
      </c>
      <c r="B92" t="s">
        <v>24</v>
      </c>
      <c r="C92" t="s">
        <v>25</v>
      </c>
      <c r="D92" t="s">
        <v>37</v>
      </c>
      <c r="E92" s="22">
        <v>45995.577164351853</v>
      </c>
      <c r="F92" t="s">
        <v>1983</v>
      </c>
      <c r="G92" t="s">
        <v>5829</v>
      </c>
      <c r="H92" t="s">
        <v>1984</v>
      </c>
      <c r="I92" s="24" t="s">
        <v>112</v>
      </c>
      <c r="J92" s="24" t="s">
        <v>1985</v>
      </c>
      <c r="K92" t="s">
        <v>1986</v>
      </c>
      <c r="L92" t="s">
        <v>26</v>
      </c>
      <c r="M92" t="s">
        <v>1987</v>
      </c>
      <c r="N92" t="s">
        <v>27</v>
      </c>
      <c r="O92" t="s">
        <v>38</v>
      </c>
      <c r="P92" t="s">
        <v>39</v>
      </c>
      <c r="Q92" t="s">
        <v>30</v>
      </c>
      <c r="R92">
        <v>5</v>
      </c>
      <c r="S92" t="s">
        <v>1988</v>
      </c>
      <c r="T92" t="s">
        <v>1989</v>
      </c>
      <c r="U92" t="s">
        <v>1990</v>
      </c>
      <c r="V92" t="s">
        <v>31</v>
      </c>
      <c r="W92" t="s">
        <v>100</v>
      </c>
      <c r="X92" t="s">
        <v>104</v>
      </c>
      <c r="Y92" t="s">
        <v>1991</v>
      </c>
      <c r="Z92" s="4" t="s">
        <v>33</v>
      </c>
      <c r="AA92">
        <v>-75.625675000000001</v>
      </c>
      <c r="AB92">
        <v>6.2469939999999999</v>
      </c>
      <c r="AC92" t="s">
        <v>90</v>
      </c>
      <c r="AD92" t="s">
        <v>221</v>
      </c>
      <c r="AE92" t="s">
        <v>115</v>
      </c>
      <c r="AF92">
        <f>IFERROR(
    VLOOKUP(FENIX_ANS_TABLA[[#This Row],[ESTADO]],
        {"VENCIDO",1;"ALERTA_0 Días",2;"ALERTA",3;"A TIEMPO",4;"SIN FECHA",5},
    2,FALSE),
0)</f>
        <v>4</v>
      </c>
    </row>
    <row r="93" spans="1:32" x14ac:dyDescent="0.25">
      <c r="A93" t="s">
        <v>710</v>
      </c>
      <c r="B93" t="s">
        <v>24</v>
      </c>
      <c r="C93" t="s">
        <v>25</v>
      </c>
      <c r="D93" t="s">
        <v>24</v>
      </c>
      <c r="E93" s="22">
        <v>45996.301446759258</v>
      </c>
      <c r="F93" t="s">
        <v>711</v>
      </c>
      <c r="G93" t="s">
        <v>5830</v>
      </c>
      <c r="H93" t="s">
        <v>712</v>
      </c>
      <c r="I93" s="24" t="s">
        <v>34</v>
      </c>
      <c r="J93" s="24" t="s">
        <v>605</v>
      </c>
      <c r="K93" t="s">
        <v>713</v>
      </c>
      <c r="L93" t="s">
        <v>26</v>
      </c>
      <c r="M93" t="s">
        <v>714</v>
      </c>
      <c r="N93" t="s">
        <v>27</v>
      </c>
      <c r="O93" t="s">
        <v>28</v>
      </c>
      <c r="P93" t="s">
        <v>35</v>
      </c>
      <c r="Q93" t="s">
        <v>30</v>
      </c>
      <c r="R93">
        <v>7</v>
      </c>
      <c r="S93" t="s">
        <v>715</v>
      </c>
      <c r="T93" t="s">
        <v>716</v>
      </c>
      <c r="U93" t="s">
        <v>586</v>
      </c>
      <c r="V93" t="s">
        <v>47</v>
      </c>
      <c r="W93" t="s">
        <v>32</v>
      </c>
      <c r="X93" t="s">
        <v>32</v>
      </c>
      <c r="Y93" t="s">
        <v>32</v>
      </c>
      <c r="Z93" s="4" t="s">
        <v>33</v>
      </c>
      <c r="AA93">
        <v>-75.561507379999995</v>
      </c>
      <c r="AB93">
        <v>6.2311193100000004</v>
      </c>
      <c r="AC93" t="s">
        <v>90</v>
      </c>
      <c r="AD93" t="s">
        <v>221</v>
      </c>
      <c r="AE93" t="s">
        <v>115</v>
      </c>
      <c r="AF93">
        <f>IFERROR(
    VLOOKUP(FENIX_ANS_TABLA[[#This Row],[ESTADO]],
        {"VENCIDO",1;"ALERTA_0 Días",2;"ALERTA",3;"A TIEMPO",4;"SIN FECHA",5},
    2,FALSE),
0)</f>
        <v>3</v>
      </c>
    </row>
    <row r="94" spans="1:32" x14ac:dyDescent="0.25">
      <c r="A94" t="s">
        <v>495</v>
      </c>
      <c r="B94" t="s">
        <v>24</v>
      </c>
      <c r="C94" t="s">
        <v>25</v>
      </c>
      <c r="D94" t="s">
        <v>37</v>
      </c>
      <c r="E94" s="22">
        <v>46010.303703703707</v>
      </c>
      <c r="F94" t="s">
        <v>496</v>
      </c>
      <c r="G94" t="s">
        <v>5831</v>
      </c>
      <c r="H94" t="s">
        <v>497</v>
      </c>
      <c r="I94" s="24" t="s">
        <v>498</v>
      </c>
      <c r="J94" s="24" t="s">
        <v>499</v>
      </c>
      <c r="K94" t="s">
        <v>500</v>
      </c>
      <c r="L94" t="s">
        <v>26</v>
      </c>
      <c r="M94" t="s">
        <v>501</v>
      </c>
      <c r="N94" t="s">
        <v>27</v>
      </c>
      <c r="O94" t="s">
        <v>44</v>
      </c>
      <c r="P94" t="s">
        <v>39</v>
      </c>
      <c r="Q94" t="s">
        <v>30</v>
      </c>
      <c r="R94">
        <v>7</v>
      </c>
      <c r="S94" t="s">
        <v>1992</v>
      </c>
      <c r="T94" t="s">
        <v>1993</v>
      </c>
      <c r="U94" t="s">
        <v>545</v>
      </c>
      <c r="V94" t="s">
        <v>47</v>
      </c>
      <c r="W94" t="s">
        <v>32</v>
      </c>
      <c r="X94" t="s">
        <v>32</v>
      </c>
      <c r="Y94" t="s">
        <v>32</v>
      </c>
      <c r="Z94" s="4" t="s">
        <v>33</v>
      </c>
      <c r="AA94">
        <v>-75.634136999999996</v>
      </c>
      <c r="AB94">
        <v>6.2710689999999998</v>
      </c>
      <c r="AC94" t="s">
        <v>90</v>
      </c>
      <c r="AD94" t="s">
        <v>221</v>
      </c>
      <c r="AE94" t="s">
        <v>115</v>
      </c>
      <c r="AF94">
        <f>IFERROR(
    VLOOKUP(FENIX_ANS_TABLA[[#This Row],[ESTADO]],
        {"VENCIDO",1;"ALERTA_0 Días",2;"ALERTA",3;"A TIEMPO",4;"SIN FECHA",5},
    2,FALSE),
0)</f>
        <v>3</v>
      </c>
    </row>
    <row r="95" spans="1:32" x14ac:dyDescent="0.25">
      <c r="A95" t="s">
        <v>717</v>
      </c>
      <c r="B95" t="s">
        <v>24</v>
      </c>
      <c r="C95" t="s">
        <v>25</v>
      </c>
      <c r="D95" t="s">
        <v>24</v>
      </c>
      <c r="E95" s="22">
        <v>46000.404131944437</v>
      </c>
      <c r="F95" t="s">
        <v>718</v>
      </c>
      <c r="G95" t="s">
        <v>5832</v>
      </c>
      <c r="H95" t="s">
        <v>719</v>
      </c>
      <c r="I95" s="24" t="s">
        <v>34</v>
      </c>
      <c r="J95" s="24" t="s">
        <v>720</v>
      </c>
      <c r="K95" t="s">
        <v>721</v>
      </c>
      <c r="L95" t="s">
        <v>26</v>
      </c>
      <c r="M95" t="s">
        <v>722</v>
      </c>
      <c r="N95" t="s">
        <v>27</v>
      </c>
      <c r="O95" t="s">
        <v>28</v>
      </c>
      <c r="P95" t="s">
        <v>35</v>
      </c>
      <c r="Q95" t="s">
        <v>30</v>
      </c>
      <c r="R95">
        <v>7</v>
      </c>
      <c r="S95" t="s">
        <v>723</v>
      </c>
      <c r="T95" t="s">
        <v>725</v>
      </c>
      <c r="U95" t="s">
        <v>724</v>
      </c>
      <c r="V95" t="s">
        <v>47</v>
      </c>
      <c r="W95" t="s">
        <v>100</v>
      </c>
      <c r="X95" t="s">
        <v>142</v>
      </c>
      <c r="Y95" t="s">
        <v>726</v>
      </c>
      <c r="Z95" s="4" t="s">
        <v>33</v>
      </c>
      <c r="AA95">
        <v>-75.628605980000003</v>
      </c>
      <c r="AB95">
        <v>6.2589004399999997</v>
      </c>
      <c r="AC95" t="s">
        <v>90</v>
      </c>
      <c r="AD95" t="s">
        <v>221</v>
      </c>
      <c r="AE95" t="s">
        <v>115</v>
      </c>
      <c r="AF95">
        <f>IFERROR(
    VLOOKUP(FENIX_ANS_TABLA[[#This Row],[ESTADO]],
        {"VENCIDO",1;"ALERTA_0 Días",2;"ALERTA",3;"A TIEMPO",4;"SIN FECHA",5},
    2,FALSE),
0)</f>
        <v>3</v>
      </c>
    </row>
    <row r="96" spans="1:32" x14ac:dyDescent="0.25">
      <c r="A96" t="s">
        <v>717</v>
      </c>
      <c r="B96" t="s">
        <v>24</v>
      </c>
      <c r="C96" t="s">
        <v>25</v>
      </c>
      <c r="D96" t="s">
        <v>24</v>
      </c>
      <c r="E96" s="22">
        <v>46000.404131944437</v>
      </c>
      <c r="F96" t="s">
        <v>718</v>
      </c>
      <c r="G96" t="s">
        <v>5832</v>
      </c>
      <c r="H96" t="s">
        <v>719</v>
      </c>
      <c r="I96" s="24" t="s">
        <v>34</v>
      </c>
      <c r="J96" s="24" t="s">
        <v>720</v>
      </c>
      <c r="K96" t="s">
        <v>721</v>
      </c>
      <c r="L96" t="s">
        <v>26</v>
      </c>
      <c r="M96" t="s">
        <v>722</v>
      </c>
      <c r="N96" t="s">
        <v>27</v>
      </c>
      <c r="O96" t="s">
        <v>28</v>
      </c>
      <c r="P96" t="s">
        <v>35</v>
      </c>
      <c r="Q96" t="s">
        <v>30</v>
      </c>
      <c r="R96">
        <v>7</v>
      </c>
      <c r="S96" t="s">
        <v>723</v>
      </c>
      <c r="T96" t="s">
        <v>725</v>
      </c>
      <c r="U96" t="s">
        <v>724</v>
      </c>
      <c r="V96" t="s">
        <v>47</v>
      </c>
      <c r="W96" t="s">
        <v>100</v>
      </c>
      <c r="X96" t="s">
        <v>142</v>
      </c>
      <c r="Y96" t="s">
        <v>1994</v>
      </c>
      <c r="Z96" s="4" t="s">
        <v>33</v>
      </c>
      <c r="AA96">
        <v>-75.628605980000003</v>
      </c>
      <c r="AB96">
        <v>6.2589004399999997</v>
      </c>
      <c r="AC96" t="s">
        <v>90</v>
      </c>
      <c r="AD96" t="s">
        <v>221</v>
      </c>
      <c r="AE96" t="s">
        <v>115</v>
      </c>
      <c r="AF96">
        <f>IFERROR(
    VLOOKUP(FENIX_ANS_TABLA[[#This Row],[ESTADO]],
        {"VENCIDO",1;"ALERTA_0 Días",2;"ALERTA",3;"A TIEMPO",4;"SIN FECHA",5},
    2,FALSE),
0)</f>
        <v>3</v>
      </c>
    </row>
    <row r="97" spans="1:32" x14ac:dyDescent="0.25">
      <c r="A97" t="s">
        <v>1995</v>
      </c>
      <c r="B97" t="s">
        <v>40</v>
      </c>
      <c r="C97" t="s">
        <v>25</v>
      </c>
      <c r="D97" t="s">
        <v>40</v>
      </c>
      <c r="E97" s="22">
        <v>46000.460381944453</v>
      </c>
      <c r="F97" t="s">
        <v>1996</v>
      </c>
      <c r="G97" t="s">
        <v>5833</v>
      </c>
      <c r="H97" t="s">
        <v>1997</v>
      </c>
      <c r="I97" s="24" t="s">
        <v>34</v>
      </c>
      <c r="J97" s="24" t="s">
        <v>1998</v>
      </c>
      <c r="K97" t="s">
        <v>1999</v>
      </c>
      <c r="L97" t="s">
        <v>26</v>
      </c>
      <c r="M97" t="s">
        <v>2000</v>
      </c>
      <c r="N97" t="s">
        <v>27</v>
      </c>
      <c r="O97" t="s">
        <v>41</v>
      </c>
      <c r="P97" t="s">
        <v>35</v>
      </c>
      <c r="Q97" t="s">
        <v>30</v>
      </c>
      <c r="R97">
        <v>7</v>
      </c>
      <c r="S97" t="s">
        <v>2001</v>
      </c>
      <c r="T97" t="s">
        <v>2002</v>
      </c>
      <c r="U97" t="s">
        <v>2003</v>
      </c>
      <c r="V97" t="s">
        <v>31</v>
      </c>
      <c r="W97" t="s">
        <v>100</v>
      </c>
      <c r="X97" t="s">
        <v>144</v>
      </c>
      <c r="Y97" t="s">
        <v>2004</v>
      </c>
      <c r="Z97" s="4" t="s">
        <v>33</v>
      </c>
      <c r="AA97">
        <v>-75.621515259999995</v>
      </c>
      <c r="AB97">
        <v>6.2488837000000004</v>
      </c>
      <c r="AC97" t="s">
        <v>90</v>
      </c>
      <c r="AD97" t="s">
        <v>221</v>
      </c>
      <c r="AE97" t="s">
        <v>115</v>
      </c>
      <c r="AF97">
        <f>IFERROR(
    VLOOKUP(FENIX_ANS_TABLA[[#This Row],[ESTADO]],
        {"VENCIDO",1;"ALERTA_0 Días",2;"ALERTA",3;"A TIEMPO",4;"SIN FECHA",5},
    2,FALSE),
0)</f>
        <v>4</v>
      </c>
    </row>
    <row r="98" spans="1:32" x14ac:dyDescent="0.25">
      <c r="A98" t="s">
        <v>2005</v>
      </c>
      <c r="B98" t="s">
        <v>96</v>
      </c>
      <c r="C98" t="s">
        <v>69</v>
      </c>
      <c r="D98" t="s">
        <v>96</v>
      </c>
      <c r="E98" s="22">
        <v>46000.616307870368</v>
      </c>
      <c r="F98" t="s">
        <v>2006</v>
      </c>
      <c r="G98" t="s">
        <v>5834</v>
      </c>
      <c r="H98" t="s">
        <v>2007</v>
      </c>
      <c r="I98" s="24" t="s">
        <v>2008</v>
      </c>
      <c r="J98" s="24" t="s">
        <v>2009</v>
      </c>
      <c r="K98" t="s">
        <v>2010</v>
      </c>
      <c r="L98" t="s">
        <v>52</v>
      </c>
      <c r="M98" t="s">
        <v>2011</v>
      </c>
      <c r="N98" t="s">
        <v>53</v>
      </c>
      <c r="O98" t="s">
        <v>28</v>
      </c>
      <c r="P98" t="s">
        <v>97</v>
      </c>
      <c r="Q98" t="s">
        <v>30</v>
      </c>
      <c r="R98">
        <v>7</v>
      </c>
      <c r="S98" t="s">
        <v>2012</v>
      </c>
      <c r="T98" t="s">
        <v>2013</v>
      </c>
      <c r="U98" t="s">
        <v>2014</v>
      </c>
      <c r="V98" t="s">
        <v>31</v>
      </c>
      <c r="W98" t="s">
        <v>32</v>
      </c>
      <c r="X98" t="s">
        <v>32</v>
      </c>
      <c r="Y98" t="s">
        <v>32</v>
      </c>
      <c r="Z98" s="4" t="s">
        <v>33</v>
      </c>
      <c r="AA98">
        <v>-75.632632470000004</v>
      </c>
      <c r="AB98">
        <v>6.1565622400000004</v>
      </c>
      <c r="AC98" t="s">
        <v>90</v>
      </c>
      <c r="AD98" t="s">
        <v>221</v>
      </c>
      <c r="AE98" t="s">
        <v>116</v>
      </c>
      <c r="AF98">
        <f>IFERROR(
    VLOOKUP(FENIX_ANS_TABLA[[#This Row],[ESTADO]],
        {"VENCIDO",1;"ALERTA_0 Días",2;"ALERTA",3;"A TIEMPO",4;"SIN FECHA",5},
    2,FALSE),
0)</f>
        <v>4</v>
      </c>
    </row>
    <row r="99" spans="1:32" x14ac:dyDescent="0.25">
      <c r="A99" t="s">
        <v>502</v>
      </c>
      <c r="B99" t="s">
        <v>24</v>
      </c>
      <c r="C99" t="s">
        <v>25</v>
      </c>
      <c r="D99" t="s">
        <v>37</v>
      </c>
      <c r="E99" s="22">
        <v>46015.555636574078</v>
      </c>
      <c r="F99" t="s">
        <v>2015</v>
      </c>
      <c r="G99" t="s">
        <v>5835</v>
      </c>
      <c r="H99" t="s">
        <v>503</v>
      </c>
      <c r="I99" s="24" t="s">
        <v>34</v>
      </c>
      <c r="J99" s="24" t="s">
        <v>504</v>
      </c>
      <c r="K99" t="s">
        <v>505</v>
      </c>
      <c r="L99" t="s">
        <v>42</v>
      </c>
      <c r="M99" t="s">
        <v>506</v>
      </c>
      <c r="N99" t="s">
        <v>43</v>
      </c>
      <c r="O99" t="s">
        <v>44</v>
      </c>
      <c r="P99" t="s">
        <v>39</v>
      </c>
      <c r="Q99" t="s">
        <v>30</v>
      </c>
      <c r="R99">
        <v>7</v>
      </c>
      <c r="S99" t="s">
        <v>2016</v>
      </c>
      <c r="T99" t="s">
        <v>1674</v>
      </c>
      <c r="U99" t="s">
        <v>587</v>
      </c>
      <c r="V99" t="s">
        <v>31</v>
      </c>
      <c r="W99" t="s">
        <v>100</v>
      </c>
      <c r="X99" t="s">
        <v>102</v>
      </c>
      <c r="Y99" t="s">
        <v>507</v>
      </c>
      <c r="Z99" s="4" t="s">
        <v>33</v>
      </c>
      <c r="AA99">
        <v>-75.616888329999995</v>
      </c>
      <c r="AB99">
        <v>6.1880393700000003</v>
      </c>
      <c r="AC99" t="s">
        <v>90</v>
      </c>
      <c r="AD99" t="s">
        <v>221</v>
      </c>
      <c r="AE99" t="s">
        <v>115</v>
      </c>
      <c r="AF99">
        <f>IFERROR(
    VLOOKUP(FENIX_ANS_TABLA[[#This Row],[ESTADO]],
        {"VENCIDO",1;"ALERTA_0 Días",2;"ALERTA",3;"A TIEMPO",4;"SIN FECHA",5},
    2,FALSE),
0)</f>
        <v>4</v>
      </c>
    </row>
    <row r="100" spans="1:32" x14ac:dyDescent="0.25">
      <c r="A100" t="s">
        <v>502</v>
      </c>
      <c r="B100" t="s">
        <v>24</v>
      </c>
      <c r="C100" t="s">
        <v>25</v>
      </c>
      <c r="D100" t="s">
        <v>37</v>
      </c>
      <c r="E100" s="22">
        <v>46015.555636574078</v>
      </c>
      <c r="F100" t="s">
        <v>2015</v>
      </c>
      <c r="G100" t="s">
        <v>5835</v>
      </c>
      <c r="H100" t="s">
        <v>503</v>
      </c>
      <c r="I100" s="24" t="s">
        <v>34</v>
      </c>
      <c r="J100" s="24" t="s">
        <v>504</v>
      </c>
      <c r="K100" t="s">
        <v>505</v>
      </c>
      <c r="L100" t="s">
        <v>42</v>
      </c>
      <c r="M100" t="s">
        <v>506</v>
      </c>
      <c r="N100" t="s">
        <v>43</v>
      </c>
      <c r="O100" t="s">
        <v>44</v>
      </c>
      <c r="P100" t="s">
        <v>39</v>
      </c>
      <c r="Q100" t="s">
        <v>30</v>
      </c>
      <c r="R100">
        <v>7</v>
      </c>
      <c r="S100" t="s">
        <v>2016</v>
      </c>
      <c r="T100" t="s">
        <v>1674</v>
      </c>
      <c r="U100" t="s">
        <v>587</v>
      </c>
      <c r="V100" t="s">
        <v>31</v>
      </c>
      <c r="W100" t="s">
        <v>106</v>
      </c>
      <c r="X100" t="s">
        <v>102</v>
      </c>
      <c r="Y100" t="s">
        <v>2017</v>
      </c>
      <c r="Z100" s="4" t="s">
        <v>33</v>
      </c>
      <c r="AA100">
        <v>-75.616888329999995</v>
      </c>
      <c r="AB100">
        <v>6.1880393700000003</v>
      </c>
      <c r="AC100" t="s">
        <v>90</v>
      </c>
      <c r="AD100" t="s">
        <v>221</v>
      </c>
      <c r="AE100" t="s">
        <v>115</v>
      </c>
      <c r="AF100">
        <f>IFERROR(
    VLOOKUP(FENIX_ANS_TABLA[[#This Row],[ESTADO]],
        {"VENCIDO",1;"ALERTA_0 Días",2;"ALERTA",3;"A TIEMPO",4;"SIN FECHA",5},
    2,FALSE),
0)</f>
        <v>4</v>
      </c>
    </row>
    <row r="101" spans="1:32" x14ac:dyDescent="0.25">
      <c r="A101" t="s">
        <v>2018</v>
      </c>
      <c r="B101" t="s">
        <v>24</v>
      </c>
      <c r="C101" t="s">
        <v>25</v>
      </c>
      <c r="D101" t="s">
        <v>37</v>
      </c>
      <c r="E101" s="22">
        <v>46007.584328703713</v>
      </c>
      <c r="F101" t="s">
        <v>2019</v>
      </c>
      <c r="G101" t="s">
        <v>5836</v>
      </c>
      <c r="H101" t="s">
        <v>2020</v>
      </c>
      <c r="I101" s="24" t="s">
        <v>2021</v>
      </c>
      <c r="J101" s="24" t="s">
        <v>2022</v>
      </c>
      <c r="K101" t="s">
        <v>2023</v>
      </c>
      <c r="L101" t="s">
        <v>26</v>
      </c>
      <c r="M101" t="s">
        <v>2024</v>
      </c>
      <c r="N101" t="s">
        <v>27</v>
      </c>
      <c r="O101" t="s">
        <v>44</v>
      </c>
      <c r="P101" t="s">
        <v>39</v>
      </c>
      <c r="Q101" t="s">
        <v>30</v>
      </c>
      <c r="R101">
        <v>7</v>
      </c>
      <c r="S101" t="s">
        <v>2025</v>
      </c>
      <c r="T101" t="s">
        <v>578</v>
      </c>
      <c r="U101" t="s">
        <v>579</v>
      </c>
      <c r="V101" t="s">
        <v>31</v>
      </c>
      <c r="W101" t="s">
        <v>106</v>
      </c>
      <c r="X101" t="s">
        <v>103</v>
      </c>
      <c r="Y101" t="s">
        <v>2026</v>
      </c>
      <c r="Z101" s="4" t="s">
        <v>33</v>
      </c>
      <c r="AA101">
        <v>-75.54991674</v>
      </c>
      <c r="AB101">
        <v>6.25143176</v>
      </c>
      <c r="AC101" t="s">
        <v>90</v>
      </c>
      <c r="AD101" t="s">
        <v>221</v>
      </c>
      <c r="AE101" t="s">
        <v>115</v>
      </c>
      <c r="AF101">
        <f>IFERROR(
    VLOOKUP(FENIX_ANS_TABLA[[#This Row],[ESTADO]],
        {"VENCIDO",1;"ALERTA_0 Días",2;"ALERTA",3;"A TIEMPO",4;"SIN FECHA",5},
    2,FALSE),
0)</f>
        <v>4</v>
      </c>
    </row>
    <row r="102" spans="1:32" x14ac:dyDescent="0.25">
      <c r="A102" t="s">
        <v>727</v>
      </c>
      <c r="B102" t="s">
        <v>24</v>
      </c>
      <c r="C102" t="s">
        <v>25</v>
      </c>
      <c r="D102" t="s">
        <v>24</v>
      </c>
      <c r="E102" s="22">
        <v>46001.40221064815</v>
      </c>
      <c r="F102" t="s">
        <v>728</v>
      </c>
      <c r="G102" t="s">
        <v>5837</v>
      </c>
      <c r="H102" t="s">
        <v>729</v>
      </c>
      <c r="I102" s="24" t="s">
        <v>34</v>
      </c>
      <c r="J102" s="24" t="s">
        <v>730</v>
      </c>
      <c r="K102" t="s">
        <v>731</v>
      </c>
      <c r="L102" t="s">
        <v>26</v>
      </c>
      <c r="M102" t="s">
        <v>732</v>
      </c>
      <c r="N102" t="s">
        <v>27</v>
      </c>
      <c r="O102" t="s">
        <v>28</v>
      </c>
      <c r="P102" t="s">
        <v>35</v>
      </c>
      <c r="Q102" t="s">
        <v>36</v>
      </c>
      <c r="R102">
        <v>10</v>
      </c>
      <c r="S102" t="s">
        <v>733</v>
      </c>
      <c r="T102" t="s">
        <v>2027</v>
      </c>
      <c r="U102" t="s">
        <v>1785</v>
      </c>
      <c r="V102" t="s">
        <v>31</v>
      </c>
      <c r="W102" t="s">
        <v>32</v>
      </c>
      <c r="X102" t="s">
        <v>32</v>
      </c>
      <c r="Y102" t="s">
        <v>32</v>
      </c>
      <c r="Z102" s="4" t="s">
        <v>33</v>
      </c>
      <c r="AA102">
        <v>-75.641040000000004</v>
      </c>
      <c r="AB102">
        <v>6.2885183299999996</v>
      </c>
      <c r="AC102" t="s">
        <v>90</v>
      </c>
      <c r="AD102" t="s">
        <v>221</v>
      </c>
      <c r="AE102" t="s">
        <v>115</v>
      </c>
      <c r="AF102">
        <f>IFERROR(
    VLOOKUP(FENIX_ANS_TABLA[[#This Row],[ESTADO]],
        {"VENCIDO",1;"ALERTA_0 Días",2;"ALERTA",3;"A TIEMPO",4;"SIN FECHA",5},
    2,FALSE),
0)</f>
        <v>4</v>
      </c>
    </row>
    <row r="103" spans="1:32" x14ac:dyDescent="0.25">
      <c r="A103" t="s">
        <v>900</v>
      </c>
      <c r="B103" t="s">
        <v>24</v>
      </c>
      <c r="C103" t="s">
        <v>25</v>
      </c>
      <c r="D103" t="s">
        <v>37</v>
      </c>
      <c r="E103" s="22">
        <v>46001.431550925918</v>
      </c>
      <c r="F103" t="s">
        <v>2028</v>
      </c>
      <c r="G103" t="s">
        <v>5838</v>
      </c>
      <c r="H103" t="s">
        <v>901</v>
      </c>
      <c r="I103" s="24" t="s">
        <v>34</v>
      </c>
      <c r="J103" s="24" t="s">
        <v>902</v>
      </c>
      <c r="K103" t="s">
        <v>903</v>
      </c>
      <c r="L103" t="s">
        <v>26</v>
      </c>
      <c r="M103" t="s">
        <v>904</v>
      </c>
      <c r="N103" t="s">
        <v>27</v>
      </c>
      <c r="O103" t="s">
        <v>38</v>
      </c>
      <c r="P103" t="s">
        <v>39</v>
      </c>
      <c r="Q103" t="s">
        <v>30</v>
      </c>
      <c r="R103">
        <v>5</v>
      </c>
      <c r="S103" t="s">
        <v>2029</v>
      </c>
      <c r="T103" t="s">
        <v>2030</v>
      </c>
      <c r="U103" t="s">
        <v>2031</v>
      </c>
      <c r="V103" t="s">
        <v>31</v>
      </c>
      <c r="W103" t="s">
        <v>100</v>
      </c>
      <c r="X103" t="s">
        <v>101</v>
      </c>
      <c r="Y103" t="s">
        <v>905</v>
      </c>
      <c r="Z103" s="4" t="s">
        <v>33</v>
      </c>
      <c r="AA103">
        <v>-75.609103869999998</v>
      </c>
      <c r="AB103">
        <v>6.2738710700000002</v>
      </c>
      <c r="AC103" t="s">
        <v>90</v>
      </c>
      <c r="AD103" t="s">
        <v>221</v>
      </c>
      <c r="AE103" t="s">
        <v>115</v>
      </c>
      <c r="AF103">
        <f>IFERROR(
    VLOOKUP(FENIX_ANS_TABLA[[#This Row],[ESTADO]],
        {"VENCIDO",1;"ALERTA_0 Días",2;"ALERTA",3;"A TIEMPO",4;"SIN FECHA",5},
    2,FALSE),
0)</f>
        <v>4</v>
      </c>
    </row>
    <row r="104" spans="1:32" x14ac:dyDescent="0.25">
      <c r="A104" t="s">
        <v>2032</v>
      </c>
      <c r="B104" t="s">
        <v>24</v>
      </c>
      <c r="C104" t="s">
        <v>25</v>
      </c>
      <c r="D104" t="s">
        <v>24</v>
      </c>
      <c r="E104" s="22">
        <v>46002.346655092602</v>
      </c>
      <c r="F104" t="s">
        <v>2033</v>
      </c>
      <c r="G104" t="s">
        <v>5839</v>
      </c>
      <c r="H104" t="s">
        <v>2034</v>
      </c>
      <c r="I104" s="24" t="s">
        <v>2035</v>
      </c>
      <c r="J104" s="24" t="s">
        <v>2036</v>
      </c>
      <c r="K104" t="s">
        <v>2037</v>
      </c>
      <c r="L104" t="s">
        <v>46</v>
      </c>
      <c r="M104" t="s">
        <v>2038</v>
      </c>
      <c r="N104" t="s">
        <v>61</v>
      </c>
      <c r="O104" t="s">
        <v>28</v>
      </c>
      <c r="P104" t="s">
        <v>35</v>
      </c>
      <c r="Q104" t="s">
        <v>30</v>
      </c>
      <c r="R104">
        <v>7</v>
      </c>
      <c r="S104" t="s">
        <v>2039</v>
      </c>
      <c r="T104" t="s">
        <v>2040</v>
      </c>
      <c r="U104" t="s">
        <v>2041</v>
      </c>
      <c r="V104" t="s">
        <v>31</v>
      </c>
      <c r="W104" t="s">
        <v>32</v>
      </c>
      <c r="X104" t="s">
        <v>32</v>
      </c>
      <c r="Y104" t="s">
        <v>32</v>
      </c>
      <c r="Z104" s="4" t="s">
        <v>33</v>
      </c>
      <c r="AA104">
        <v>-75.578327000000002</v>
      </c>
      <c r="AB104">
        <v>6.1506629999999998</v>
      </c>
      <c r="AC104" t="s">
        <v>90</v>
      </c>
      <c r="AD104" t="s">
        <v>221</v>
      </c>
      <c r="AE104" t="s">
        <v>115</v>
      </c>
      <c r="AF104">
        <f>IFERROR(
    VLOOKUP(FENIX_ANS_TABLA[[#This Row],[ESTADO]],
        {"VENCIDO",1;"ALERTA_0 Días",2;"ALERTA",3;"A TIEMPO",4;"SIN FECHA",5},
    2,FALSE),
0)</f>
        <v>4</v>
      </c>
    </row>
    <row r="105" spans="1:32" x14ac:dyDescent="0.25">
      <c r="A105" t="s">
        <v>2042</v>
      </c>
      <c r="B105" t="s">
        <v>24</v>
      </c>
      <c r="C105" t="s">
        <v>25</v>
      </c>
      <c r="D105" t="s">
        <v>24</v>
      </c>
      <c r="E105" s="22">
        <v>46002.642650462964</v>
      </c>
      <c r="F105" t="s">
        <v>2043</v>
      </c>
      <c r="G105" t="s">
        <v>5840</v>
      </c>
      <c r="H105" t="s">
        <v>2044</v>
      </c>
      <c r="I105" s="24" t="s">
        <v>34</v>
      </c>
      <c r="J105" s="24" t="s">
        <v>2045</v>
      </c>
      <c r="K105" t="s">
        <v>2046</v>
      </c>
      <c r="L105" t="s">
        <v>42</v>
      </c>
      <c r="M105" t="s">
        <v>2047</v>
      </c>
      <c r="N105" t="s">
        <v>43</v>
      </c>
      <c r="O105" t="s">
        <v>28</v>
      </c>
      <c r="P105" t="s">
        <v>35</v>
      </c>
      <c r="Q105" t="s">
        <v>30</v>
      </c>
      <c r="R105">
        <v>7</v>
      </c>
      <c r="S105" t="s">
        <v>2048</v>
      </c>
      <c r="T105" t="s">
        <v>2049</v>
      </c>
      <c r="U105" t="s">
        <v>2050</v>
      </c>
      <c r="V105" t="s">
        <v>31</v>
      </c>
      <c r="W105" t="s">
        <v>100</v>
      </c>
      <c r="X105" t="s">
        <v>119</v>
      </c>
      <c r="Y105" t="s">
        <v>2051</v>
      </c>
      <c r="Z105" s="4" t="s">
        <v>33</v>
      </c>
      <c r="AA105">
        <v>-75.614284179999999</v>
      </c>
      <c r="AB105">
        <v>6.1775672799999999</v>
      </c>
      <c r="AC105" t="s">
        <v>90</v>
      </c>
      <c r="AD105" t="s">
        <v>221</v>
      </c>
      <c r="AE105" t="s">
        <v>115</v>
      </c>
      <c r="AF105">
        <f>IFERROR(
    VLOOKUP(FENIX_ANS_TABLA[[#This Row],[ESTADO]],
        {"VENCIDO",1;"ALERTA_0 Días",2;"ALERTA",3;"A TIEMPO",4;"SIN FECHA",5},
    2,FALSE),
0)</f>
        <v>4</v>
      </c>
    </row>
    <row r="106" spans="1:32" x14ac:dyDescent="0.25">
      <c r="A106" t="s">
        <v>2052</v>
      </c>
      <c r="B106" t="s">
        <v>24</v>
      </c>
      <c r="C106" t="s">
        <v>25</v>
      </c>
      <c r="D106" t="s">
        <v>24</v>
      </c>
      <c r="E106" s="22">
        <v>46002.643414351849</v>
      </c>
      <c r="F106" t="s">
        <v>2053</v>
      </c>
      <c r="G106" t="s">
        <v>5841</v>
      </c>
      <c r="H106" t="s">
        <v>2054</v>
      </c>
      <c r="I106" s="24" t="s">
        <v>34</v>
      </c>
      <c r="J106" s="24" t="s">
        <v>2055</v>
      </c>
      <c r="K106" t="s">
        <v>2056</v>
      </c>
      <c r="L106" t="s">
        <v>26</v>
      </c>
      <c r="M106" t="s">
        <v>2057</v>
      </c>
      <c r="N106" t="s">
        <v>27</v>
      </c>
      <c r="O106" t="s">
        <v>28</v>
      </c>
      <c r="P106" t="s">
        <v>35</v>
      </c>
      <c r="Q106" t="s">
        <v>30</v>
      </c>
      <c r="R106">
        <v>7</v>
      </c>
      <c r="S106" t="s">
        <v>2058</v>
      </c>
      <c r="T106" t="s">
        <v>2059</v>
      </c>
      <c r="U106" t="s">
        <v>2060</v>
      </c>
      <c r="V106" t="s">
        <v>31</v>
      </c>
      <c r="W106" t="s">
        <v>32</v>
      </c>
      <c r="X106" t="s">
        <v>32</v>
      </c>
      <c r="Y106" t="s">
        <v>32</v>
      </c>
      <c r="Z106" s="4" t="s">
        <v>33</v>
      </c>
      <c r="AA106">
        <v>-75.610884501000001</v>
      </c>
      <c r="AB106">
        <v>6.2574398200000596</v>
      </c>
      <c r="AC106" t="s">
        <v>90</v>
      </c>
      <c r="AD106" t="s">
        <v>221</v>
      </c>
      <c r="AE106" t="s">
        <v>115</v>
      </c>
      <c r="AF106">
        <f>IFERROR(
    VLOOKUP(FENIX_ANS_TABLA[[#This Row],[ESTADO]],
        {"VENCIDO",1;"ALERTA_0 Días",2;"ALERTA",3;"A TIEMPO",4;"SIN FECHA",5},
    2,FALSE),
0)</f>
        <v>4</v>
      </c>
    </row>
    <row r="107" spans="1:32" x14ac:dyDescent="0.25">
      <c r="A107" t="s">
        <v>2061</v>
      </c>
      <c r="B107" t="s">
        <v>40</v>
      </c>
      <c r="C107" t="s">
        <v>25</v>
      </c>
      <c r="D107" t="s">
        <v>40</v>
      </c>
      <c r="E107" s="22">
        <v>46003.581180555557</v>
      </c>
      <c r="F107" t="s">
        <v>2062</v>
      </c>
      <c r="G107" t="s">
        <v>5842</v>
      </c>
      <c r="H107" t="s">
        <v>2063</v>
      </c>
      <c r="I107" s="24" t="s">
        <v>2064</v>
      </c>
      <c r="J107" s="24" t="s">
        <v>2065</v>
      </c>
      <c r="K107" t="s">
        <v>2066</v>
      </c>
      <c r="L107" t="s">
        <v>42</v>
      </c>
      <c r="M107" t="s">
        <v>2067</v>
      </c>
      <c r="N107" t="s">
        <v>43</v>
      </c>
      <c r="O107" t="s">
        <v>41</v>
      </c>
      <c r="P107" t="s">
        <v>35</v>
      </c>
      <c r="Q107" t="s">
        <v>30</v>
      </c>
      <c r="R107">
        <v>7</v>
      </c>
      <c r="S107" t="s">
        <v>2068</v>
      </c>
      <c r="T107" t="s">
        <v>2069</v>
      </c>
      <c r="U107" t="s">
        <v>2070</v>
      </c>
      <c r="V107" t="s">
        <v>31</v>
      </c>
      <c r="W107" t="s">
        <v>100</v>
      </c>
      <c r="X107" t="s">
        <v>118</v>
      </c>
      <c r="Y107" t="s">
        <v>2071</v>
      </c>
      <c r="Z107" s="4" t="s">
        <v>33</v>
      </c>
      <c r="AA107">
        <v>-75.611054139999993</v>
      </c>
      <c r="AB107">
        <v>6.1726722399999998</v>
      </c>
      <c r="AC107" t="s">
        <v>90</v>
      </c>
      <c r="AD107" t="s">
        <v>221</v>
      </c>
      <c r="AE107" t="s">
        <v>115</v>
      </c>
      <c r="AF107">
        <f>IFERROR(
    VLOOKUP(FENIX_ANS_TABLA[[#This Row],[ESTADO]],
        {"VENCIDO",1;"ALERTA_0 Días",2;"ALERTA",3;"A TIEMPO",4;"SIN FECHA",5},
    2,FALSE),
0)</f>
        <v>4</v>
      </c>
    </row>
    <row r="108" spans="1:32" x14ac:dyDescent="0.25">
      <c r="A108" t="s">
        <v>2072</v>
      </c>
      <c r="B108" t="s">
        <v>40</v>
      </c>
      <c r="C108" t="s">
        <v>25</v>
      </c>
      <c r="D108" t="s">
        <v>40</v>
      </c>
      <c r="E108" s="22">
        <v>46003.645543981482</v>
      </c>
      <c r="F108" t="s">
        <v>2073</v>
      </c>
      <c r="G108" t="s">
        <v>5842</v>
      </c>
      <c r="H108" t="s">
        <v>2063</v>
      </c>
      <c r="I108" s="24" t="s">
        <v>2064</v>
      </c>
      <c r="J108" s="24" t="s">
        <v>2074</v>
      </c>
      <c r="K108" t="s">
        <v>2075</v>
      </c>
      <c r="L108" t="s">
        <v>42</v>
      </c>
      <c r="M108" t="s">
        <v>2076</v>
      </c>
      <c r="N108" t="s">
        <v>43</v>
      </c>
      <c r="O108" t="s">
        <v>41</v>
      </c>
      <c r="P108" t="s">
        <v>35</v>
      </c>
      <c r="Q108" t="s">
        <v>30</v>
      </c>
      <c r="R108">
        <v>7</v>
      </c>
      <c r="S108" t="s">
        <v>2077</v>
      </c>
      <c r="T108" t="s">
        <v>2078</v>
      </c>
      <c r="U108" t="s">
        <v>2079</v>
      </c>
      <c r="V108" t="s">
        <v>31</v>
      </c>
      <c r="W108" t="s">
        <v>32</v>
      </c>
      <c r="X108" t="s">
        <v>32</v>
      </c>
      <c r="Y108" t="s">
        <v>32</v>
      </c>
      <c r="Z108" s="4" t="s">
        <v>33</v>
      </c>
      <c r="AA108">
        <v>-75.611054139999993</v>
      </c>
      <c r="AB108">
        <v>6.1726722399999998</v>
      </c>
      <c r="AC108" t="s">
        <v>90</v>
      </c>
      <c r="AD108" t="s">
        <v>221</v>
      </c>
      <c r="AE108" t="s">
        <v>115</v>
      </c>
      <c r="AF108">
        <f>IFERROR(
    VLOOKUP(FENIX_ANS_TABLA[[#This Row],[ESTADO]],
        {"VENCIDO",1;"ALERTA_0 Días",2;"ALERTA",3;"A TIEMPO",4;"SIN FECHA",5},
    2,FALSE),
0)</f>
        <v>4</v>
      </c>
    </row>
    <row r="109" spans="1:32" x14ac:dyDescent="0.25">
      <c r="A109" t="s">
        <v>2080</v>
      </c>
      <c r="B109" t="s">
        <v>24</v>
      </c>
      <c r="C109" t="s">
        <v>25</v>
      </c>
      <c r="D109" t="s">
        <v>37</v>
      </c>
      <c r="E109" s="22">
        <v>46020.435532407413</v>
      </c>
      <c r="F109" t="s">
        <v>2081</v>
      </c>
      <c r="G109" t="s">
        <v>5843</v>
      </c>
      <c r="H109" t="s">
        <v>2082</v>
      </c>
      <c r="I109" s="24" t="s">
        <v>34</v>
      </c>
      <c r="J109" s="24" t="s">
        <v>2083</v>
      </c>
      <c r="K109" t="s">
        <v>2084</v>
      </c>
      <c r="L109" t="s">
        <v>26</v>
      </c>
      <c r="M109" t="s">
        <v>2085</v>
      </c>
      <c r="N109" t="s">
        <v>27</v>
      </c>
      <c r="O109" t="s">
        <v>44</v>
      </c>
      <c r="P109" t="s">
        <v>39</v>
      </c>
      <c r="Q109" t="s">
        <v>30</v>
      </c>
      <c r="R109">
        <v>7</v>
      </c>
      <c r="S109" t="s">
        <v>2086</v>
      </c>
      <c r="T109" t="s">
        <v>2087</v>
      </c>
      <c r="U109" t="s">
        <v>2088</v>
      </c>
      <c r="V109" t="s">
        <v>31</v>
      </c>
      <c r="W109" t="s">
        <v>106</v>
      </c>
      <c r="X109" t="s">
        <v>104</v>
      </c>
      <c r="Y109" t="s">
        <v>2089</v>
      </c>
      <c r="Z109" s="4" t="s">
        <v>33</v>
      </c>
      <c r="AA109">
        <v>-75.628605980000003</v>
      </c>
      <c r="AB109">
        <v>6.2589004399999997</v>
      </c>
      <c r="AC109" t="s">
        <v>90</v>
      </c>
      <c r="AD109" t="s">
        <v>221</v>
      </c>
      <c r="AE109" t="s">
        <v>115</v>
      </c>
      <c r="AF109">
        <f>IFERROR(
    VLOOKUP(FENIX_ANS_TABLA[[#This Row],[ESTADO]],
        {"VENCIDO",1;"ALERTA_0 Días",2;"ALERTA",3;"A TIEMPO",4;"SIN FECHA",5},
    2,FALSE),
0)</f>
        <v>4</v>
      </c>
    </row>
    <row r="110" spans="1:32" x14ac:dyDescent="0.25">
      <c r="A110" t="s">
        <v>2090</v>
      </c>
      <c r="B110" t="s">
        <v>24</v>
      </c>
      <c r="C110" t="s">
        <v>25</v>
      </c>
      <c r="D110" t="s">
        <v>37</v>
      </c>
      <c r="E110" s="22">
        <v>46020.435972222222</v>
      </c>
      <c r="F110" t="s">
        <v>2091</v>
      </c>
      <c r="G110" t="s">
        <v>5843</v>
      </c>
      <c r="H110" t="s">
        <v>2082</v>
      </c>
      <c r="I110" s="24" t="s">
        <v>34</v>
      </c>
      <c r="J110" s="24" t="s">
        <v>2083</v>
      </c>
      <c r="K110" t="s">
        <v>2092</v>
      </c>
      <c r="L110" t="s">
        <v>26</v>
      </c>
      <c r="M110" t="s">
        <v>2093</v>
      </c>
      <c r="N110" t="s">
        <v>27</v>
      </c>
      <c r="O110" t="s">
        <v>44</v>
      </c>
      <c r="P110" t="s">
        <v>39</v>
      </c>
      <c r="Q110" t="s">
        <v>30</v>
      </c>
      <c r="R110">
        <v>7</v>
      </c>
      <c r="S110" t="s">
        <v>2094</v>
      </c>
      <c r="T110" t="s">
        <v>2087</v>
      </c>
      <c r="U110" t="s">
        <v>2088</v>
      </c>
      <c r="V110" t="s">
        <v>31</v>
      </c>
      <c r="W110" t="s">
        <v>106</v>
      </c>
      <c r="X110" t="s">
        <v>104</v>
      </c>
      <c r="Y110" t="s">
        <v>2095</v>
      </c>
      <c r="Z110" s="4" t="s">
        <v>33</v>
      </c>
      <c r="AA110">
        <v>-75.628605980000003</v>
      </c>
      <c r="AB110">
        <v>6.2589004399999997</v>
      </c>
      <c r="AC110" t="s">
        <v>90</v>
      </c>
      <c r="AD110" t="s">
        <v>221</v>
      </c>
      <c r="AE110" t="s">
        <v>115</v>
      </c>
      <c r="AF110">
        <f>IFERROR(
    VLOOKUP(FENIX_ANS_TABLA[[#This Row],[ESTADO]],
        {"VENCIDO",1;"ALERTA_0 Días",2;"ALERTA",3;"A TIEMPO",4;"SIN FECHA",5},
    2,FALSE),
0)</f>
        <v>4</v>
      </c>
    </row>
    <row r="111" spans="1:32" x14ac:dyDescent="0.25">
      <c r="A111" t="s">
        <v>2096</v>
      </c>
      <c r="B111" t="s">
        <v>24</v>
      </c>
      <c r="C111" t="s">
        <v>25</v>
      </c>
      <c r="D111" t="s">
        <v>37</v>
      </c>
      <c r="E111" s="22">
        <v>46020.436342592591</v>
      </c>
      <c r="F111" t="s">
        <v>2097</v>
      </c>
      <c r="G111" t="s">
        <v>5843</v>
      </c>
      <c r="H111" t="s">
        <v>2082</v>
      </c>
      <c r="I111" s="24" t="s">
        <v>34</v>
      </c>
      <c r="J111" s="24" t="s">
        <v>2083</v>
      </c>
      <c r="K111" t="s">
        <v>2098</v>
      </c>
      <c r="L111" t="s">
        <v>26</v>
      </c>
      <c r="M111" t="s">
        <v>2099</v>
      </c>
      <c r="N111" t="s">
        <v>27</v>
      </c>
      <c r="O111" t="s">
        <v>44</v>
      </c>
      <c r="P111" t="s">
        <v>39</v>
      </c>
      <c r="Q111" t="s">
        <v>30</v>
      </c>
      <c r="R111">
        <v>7</v>
      </c>
      <c r="S111" t="s">
        <v>2100</v>
      </c>
      <c r="T111" t="s">
        <v>2101</v>
      </c>
      <c r="U111" t="s">
        <v>701</v>
      </c>
      <c r="V111" t="s">
        <v>31</v>
      </c>
      <c r="W111" t="s">
        <v>106</v>
      </c>
      <c r="X111" t="s">
        <v>104</v>
      </c>
      <c r="Y111" t="s">
        <v>2102</v>
      </c>
      <c r="Z111" s="4" t="s">
        <v>33</v>
      </c>
      <c r="AA111">
        <v>-75.628605980000003</v>
      </c>
      <c r="AB111">
        <v>6.2589004399999997</v>
      </c>
      <c r="AC111" t="s">
        <v>90</v>
      </c>
      <c r="AD111" t="s">
        <v>221</v>
      </c>
      <c r="AE111" t="s">
        <v>115</v>
      </c>
      <c r="AF111">
        <f>IFERROR(
    VLOOKUP(FENIX_ANS_TABLA[[#This Row],[ESTADO]],
        {"VENCIDO",1;"ALERTA_0 Días",2;"ALERTA",3;"A TIEMPO",4;"SIN FECHA",5},
    2,FALSE),
0)</f>
        <v>4</v>
      </c>
    </row>
    <row r="112" spans="1:32" x14ac:dyDescent="0.25">
      <c r="A112" t="s">
        <v>736</v>
      </c>
      <c r="B112" t="s">
        <v>24</v>
      </c>
      <c r="C112" t="s">
        <v>25</v>
      </c>
      <c r="D112" t="s">
        <v>24</v>
      </c>
      <c r="E112" s="22">
        <v>46006.500104166669</v>
      </c>
      <c r="F112" t="s">
        <v>737</v>
      </c>
      <c r="G112" t="s">
        <v>5844</v>
      </c>
      <c r="H112" t="s">
        <v>738</v>
      </c>
      <c r="I112" s="24" t="s">
        <v>112</v>
      </c>
      <c r="J112" s="24" t="s">
        <v>34</v>
      </c>
      <c r="K112" t="s">
        <v>739</v>
      </c>
      <c r="L112" t="s">
        <v>26</v>
      </c>
      <c r="M112" t="s">
        <v>740</v>
      </c>
      <c r="N112" t="s">
        <v>27</v>
      </c>
      <c r="O112" t="s">
        <v>28</v>
      </c>
      <c r="P112" t="s">
        <v>35</v>
      </c>
      <c r="Q112" t="s">
        <v>30</v>
      </c>
      <c r="R112">
        <v>7</v>
      </c>
      <c r="S112" t="s">
        <v>741</v>
      </c>
      <c r="T112" t="s">
        <v>743</v>
      </c>
      <c r="U112" t="s">
        <v>742</v>
      </c>
      <c r="V112" t="s">
        <v>47</v>
      </c>
      <c r="W112" t="s">
        <v>32</v>
      </c>
      <c r="X112" t="s">
        <v>32</v>
      </c>
      <c r="Y112" t="s">
        <v>32</v>
      </c>
      <c r="Z112" s="4" t="s">
        <v>33</v>
      </c>
      <c r="AA112">
        <v>-75.564384759999996</v>
      </c>
      <c r="AB112">
        <v>6.2415915100000001</v>
      </c>
      <c r="AC112" t="s">
        <v>90</v>
      </c>
      <c r="AD112" t="s">
        <v>221</v>
      </c>
      <c r="AE112" t="s">
        <v>115</v>
      </c>
      <c r="AF112">
        <f>IFERROR(
    VLOOKUP(FENIX_ANS_TABLA[[#This Row],[ESTADO]],
        {"VENCIDO",1;"ALERTA_0 Días",2;"ALERTA",3;"A TIEMPO",4;"SIN FECHA",5},
    2,FALSE),
0)</f>
        <v>3</v>
      </c>
    </row>
    <row r="113" spans="1:32" x14ac:dyDescent="0.25">
      <c r="A113" t="s">
        <v>122</v>
      </c>
      <c r="B113" t="s">
        <v>62</v>
      </c>
      <c r="C113" t="s">
        <v>25</v>
      </c>
      <c r="D113" t="s">
        <v>63</v>
      </c>
      <c r="E113" s="22">
        <v>46006.59716435185</v>
      </c>
      <c r="F113" t="s">
        <v>123</v>
      </c>
      <c r="G113" t="s">
        <v>5845</v>
      </c>
      <c r="H113" t="s">
        <v>124</v>
      </c>
      <c r="I113" s="24" t="s">
        <v>125</v>
      </c>
      <c r="J113" s="24" t="s">
        <v>126</v>
      </c>
      <c r="K113" t="s">
        <v>127</v>
      </c>
      <c r="L113" t="s">
        <v>26</v>
      </c>
      <c r="M113" t="s">
        <v>128</v>
      </c>
      <c r="N113" t="s">
        <v>27</v>
      </c>
      <c r="O113" t="s">
        <v>64</v>
      </c>
      <c r="P113" t="s">
        <v>65</v>
      </c>
      <c r="Q113" t="s">
        <v>36</v>
      </c>
      <c r="R113">
        <v>14</v>
      </c>
      <c r="S113" t="s">
        <v>129</v>
      </c>
      <c r="T113" t="s">
        <v>2103</v>
      </c>
      <c r="U113" t="s">
        <v>2104</v>
      </c>
      <c r="V113" t="s">
        <v>31</v>
      </c>
      <c r="W113" t="s">
        <v>32</v>
      </c>
      <c r="X113" t="s">
        <v>32</v>
      </c>
      <c r="Y113" t="s">
        <v>32</v>
      </c>
      <c r="Z113" s="4" t="s">
        <v>33</v>
      </c>
      <c r="AA113">
        <v>-75.500917479999998</v>
      </c>
      <c r="AB113">
        <v>6.2011488799999999</v>
      </c>
      <c r="AC113" t="s">
        <v>90</v>
      </c>
      <c r="AD113" t="s">
        <v>221</v>
      </c>
      <c r="AE113" t="s">
        <v>115</v>
      </c>
      <c r="AF113">
        <f>IFERROR(
    VLOOKUP(FENIX_ANS_TABLA[[#This Row],[ESTADO]],
        {"VENCIDO",1;"ALERTA_0 Días",2;"ALERTA",3;"A TIEMPO",4;"SIN FECHA",5},
    2,FALSE),
0)</f>
        <v>4</v>
      </c>
    </row>
    <row r="114" spans="1:32" x14ac:dyDescent="0.25">
      <c r="A114" t="s">
        <v>2105</v>
      </c>
      <c r="B114" t="s">
        <v>24</v>
      </c>
      <c r="C114" t="s">
        <v>25</v>
      </c>
      <c r="D114" t="s">
        <v>37</v>
      </c>
      <c r="E114" s="22">
        <v>46015.258576388893</v>
      </c>
      <c r="F114" t="s">
        <v>2106</v>
      </c>
      <c r="G114" t="s">
        <v>5846</v>
      </c>
      <c r="H114" t="s">
        <v>2107</v>
      </c>
      <c r="I114" s="24" t="s">
        <v>2108</v>
      </c>
      <c r="J114" s="24" t="s">
        <v>2109</v>
      </c>
      <c r="K114" t="s">
        <v>2110</v>
      </c>
      <c r="L114" t="s">
        <v>26</v>
      </c>
      <c r="M114" t="s">
        <v>2111</v>
      </c>
      <c r="N114" t="s">
        <v>27</v>
      </c>
      <c r="O114" t="s">
        <v>44</v>
      </c>
      <c r="P114" t="s">
        <v>39</v>
      </c>
      <c r="Q114" t="s">
        <v>30</v>
      </c>
      <c r="R114">
        <v>7</v>
      </c>
      <c r="S114" t="s">
        <v>2112</v>
      </c>
      <c r="T114" t="s">
        <v>2113</v>
      </c>
      <c r="U114" t="s">
        <v>2114</v>
      </c>
      <c r="V114" t="s">
        <v>31</v>
      </c>
      <c r="W114" t="s">
        <v>106</v>
      </c>
      <c r="X114" t="s">
        <v>101</v>
      </c>
      <c r="Y114" t="s">
        <v>2115</v>
      </c>
      <c r="Z114" s="4" t="s">
        <v>33</v>
      </c>
      <c r="AA114">
        <v>-75.632175020000005</v>
      </c>
      <c r="AB114">
        <v>6.2337554400000004</v>
      </c>
      <c r="AC114" t="s">
        <v>90</v>
      </c>
      <c r="AD114" t="s">
        <v>221</v>
      </c>
      <c r="AE114" t="s">
        <v>115</v>
      </c>
      <c r="AF114">
        <f>IFERROR(
    VLOOKUP(FENIX_ANS_TABLA[[#This Row],[ESTADO]],
        {"VENCIDO",1;"ALERTA_0 Días",2;"ALERTA",3;"A TIEMPO",4;"SIN FECHA",5},
    2,FALSE),
0)</f>
        <v>4</v>
      </c>
    </row>
    <row r="115" spans="1:32" x14ac:dyDescent="0.25">
      <c r="A115" t="s">
        <v>2116</v>
      </c>
      <c r="B115" t="s">
        <v>24</v>
      </c>
      <c r="C115" t="s">
        <v>25</v>
      </c>
      <c r="D115" t="s">
        <v>24</v>
      </c>
      <c r="E115" s="22">
        <v>46008.385497685187</v>
      </c>
      <c r="F115" t="s">
        <v>2117</v>
      </c>
      <c r="G115" t="s">
        <v>5847</v>
      </c>
      <c r="H115" t="s">
        <v>182</v>
      </c>
      <c r="I115" s="24" t="s">
        <v>34</v>
      </c>
      <c r="J115" s="24" t="s">
        <v>183</v>
      </c>
      <c r="K115" t="s">
        <v>2118</v>
      </c>
      <c r="L115" t="s">
        <v>26</v>
      </c>
      <c r="M115" t="s">
        <v>2119</v>
      </c>
      <c r="N115" t="s">
        <v>27</v>
      </c>
      <c r="O115" t="s">
        <v>28</v>
      </c>
      <c r="P115" t="s">
        <v>29</v>
      </c>
      <c r="Q115" t="s">
        <v>30</v>
      </c>
      <c r="R115">
        <v>7</v>
      </c>
      <c r="S115" t="s">
        <v>2120</v>
      </c>
      <c r="T115" t="s">
        <v>2121</v>
      </c>
      <c r="U115" t="s">
        <v>2122</v>
      </c>
      <c r="V115" t="s">
        <v>31</v>
      </c>
      <c r="W115" t="s">
        <v>100</v>
      </c>
      <c r="X115" t="s">
        <v>2123</v>
      </c>
      <c r="Y115" t="s">
        <v>2124</v>
      </c>
      <c r="Z115" s="4" t="s">
        <v>33</v>
      </c>
      <c r="AA115">
        <v>-75.641979000000006</v>
      </c>
      <c r="AB115">
        <v>6.1823899999999998</v>
      </c>
      <c r="AC115" t="s">
        <v>90</v>
      </c>
      <c r="AD115" t="s">
        <v>221</v>
      </c>
      <c r="AE115" t="s">
        <v>115</v>
      </c>
      <c r="AF115">
        <f>IFERROR(
    VLOOKUP(FENIX_ANS_TABLA[[#This Row],[ESTADO]],
        {"VENCIDO",1;"ALERTA_0 Días",2;"ALERTA",3;"A TIEMPO",4;"SIN FECHA",5},
    2,FALSE),
0)</f>
        <v>4</v>
      </c>
    </row>
    <row r="116" spans="1:32" x14ac:dyDescent="0.25">
      <c r="A116" t="s">
        <v>2125</v>
      </c>
      <c r="B116" t="s">
        <v>24</v>
      </c>
      <c r="C116" t="s">
        <v>25</v>
      </c>
      <c r="D116" t="s">
        <v>37</v>
      </c>
      <c r="E116" s="22">
        <v>46008.385868055557</v>
      </c>
      <c r="F116" t="s">
        <v>2126</v>
      </c>
      <c r="G116" t="s">
        <v>5848</v>
      </c>
      <c r="H116" t="s">
        <v>2127</v>
      </c>
      <c r="I116" s="24" t="s">
        <v>2128</v>
      </c>
      <c r="J116" s="24" t="s">
        <v>2129</v>
      </c>
      <c r="K116" t="s">
        <v>2130</v>
      </c>
      <c r="L116" t="s">
        <v>26</v>
      </c>
      <c r="M116" t="s">
        <v>2131</v>
      </c>
      <c r="N116" t="s">
        <v>27</v>
      </c>
      <c r="O116" t="s">
        <v>38</v>
      </c>
      <c r="P116" t="s">
        <v>39</v>
      </c>
      <c r="Q116" t="s">
        <v>30</v>
      </c>
      <c r="R116">
        <v>5</v>
      </c>
      <c r="S116" t="s">
        <v>2132</v>
      </c>
      <c r="T116" t="s">
        <v>2133</v>
      </c>
      <c r="U116" t="s">
        <v>1055</v>
      </c>
      <c r="V116" t="s">
        <v>31</v>
      </c>
      <c r="W116" t="s">
        <v>100</v>
      </c>
      <c r="X116" t="s">
        <v>103</v>
      </c>
      <c r="Y116" t="s">
        <v>2134</v>
      </c>
      <c r="Z116" s="4" t="s">
        <v>33</v>
      </c>
      <c r="AA116">
        <v>-75.540728439999995</v>
      </c>
      <c r="AB116">
        <v>6.23692812</v>
      </c>
      <c r="AC116" t="s">
        <v>90</v>
      </c>
      <c r="AD116" t="s">
        <v>221</v>
      </c>
      <c r="AE116" t="s">
        <v>115</v>
      </c>
      <c r="AF116">
        <f>IFERROR(
    VLOOKUP(FENIX_ANS_TABLA[[#This Row],[ESTADO]],
        {"VENCIDO",1;"ALERTA_0 Días",2;"ALERTA",3;"A TIEMPO",4;"SIN FECHA",5},
    2,FALSE),
0)</f>
        <v>4</v>
      </c>
    </row>
    <row r="117" spans="1:32" x14ac:dyDescent="0.25">
      <c r="A117" t="s">
        <v>2135</v>
      </c>
      <c r="B117" t="s">
        <v>24</v>
      </c>
      <c r="C117" t="s">
        <v>25</v>
      </c>
      <c r="D117" t="s">
        <v>24</v>
      </c>
      <c r="E117" s="22">
        <v>46008.393078703702</v>
      </c>
      <c r="F117" t="s">
        <v>2136</v>
      </c>
      <c r="G117" t="s">
        <v>5847</v>
      </c>
      <c r="H117" t="s">
        <v>182</v>
      </c>
      <c r="I117" s="24" t="s">
        <v>34</v>
      </c>
      <c r="J117" s="24" t="s">
        <v>183</v>
      </c>
      <c r="K117" t="s">
        <v>2137</v>
      </c>
      <c r="L117" t="s">
        <v>26</v>
      </c>
      <c r="M117" t="s">
        <v>2138</v>
      </c>
      <c r="N117" t="s">
        <v>27</v>
      </c>
      <c r="O117" t="s">
        <v>28</v>
      </c>
      <c r="P117" t="s">
        <v>29</v>
      </c>
      <c r="Q117" t="s">
        <v>30</v>
      </c>
      <c r="R117">
        <v>7</v>
      </c>
      <c r="S117" t="s">
        <v>2139</v>
      </c>
      <c r="T117" t="s">
        <v>2121</v>
      </c>
      <c r="U117" t="s">
        <v>2122</v>
      </c>
      <c r="V117" t="s">
        <v>31</v>
      </c>
      <c r="W117" t="s">
        <v>32</v>
      </c>
      <c r="X117" t="s">
        <v>32</v>
      </c>
      <c r="Y117" t="s">
        <v>32</v>
      </c>
      <c r="Z117" s="4" t="s">
        <v>33</v>
      </c>
      <c r="AA117">
        <v>-75.641979000000006</v>
      </c>
      <c r="AB117">
        <v>6.1823899999999998</v>
      </c>
      <c r="AC117" t="s">
        <v>90</v>
      </c>
      <c r="AD117" t="s">
        <v>221</v>
      </c>
      <c r="AE117" t="s">
        <v>115</v>
      </c>
      <c r="AF117">
        <f>IFERROR(
    VLOOKUP(FENIX_ANS_TABLA[[#This Row],[ESTADO]],
        {"VENCIDO",1;"ALERTA_0 Días",2;"ALERTA",3;"A TIEMPO",4;"SIN FECHA",5},
    2,FALSE),
0)</f>
        <v>4</v>
      </c>
    </row>
    <row r="118" spans="1:32" x14ac:dyDescent="0.25">
      <c r="A118" t="s">
        <v>2140</v>
      </c>
      <c r="B118" t="s">
        <v>40</v>
      </c>
      <c r="C118" t="s">
        <v>69</v>
      </c>
      <c r="D118" t="s">
        <v>40</v>
      </c>
      <c r="E118" s="22">
        <v>46008.413124999999</v>
      </c>
      <c r="F118" t="s">
        <v>2141</v>
      </c>
      <c r="G118" t="s">
        <v>5849</v>
      </c>
      <c r="H118" t="s">
        <v>2142</v>
      </c>
      <c r="I118" s="24" t="s">
        <v>2143</v>
      </c>
      <c r="J118" s="24" t="s">
        <v>2074</v>
      </c>
      <c r="K118" t="s">
        <v>2144</v>
      </c>
      <c r="L118" t="s">
        <v>42</v>
      </c>
      <c r="M118" t="s">
        <v>2145</v>
      </c>
      <c r="N118" t="s">
        <v>43</v>
      </c>
      <c r="O118" t="s">
        <v>70</v>
      </c>
      <c r="P118" t="s">
        <v>29</v>
      </c>
      <c r="Q118" t="s">
        <v>30</v>
      </c>
      <c r="R118">
        <v>7</v>
      </c>
      <c r="S118" t="s">
        <v>2146</v>
      </c>
      <c r="T118" t="s">
        <v>2147</v>
      </c>
      <c r="U118" t="s">
        <v>533</v>
      </c>
      <c r="V118" t="s">
        <v>31</v>
      </c>
      <c r="W118" t="s">
        <v>32</v>
      </c>
      <c r="X118" t="s">
        <v>32</v>
      </c>
      <c r="Y118" t="s">
        <v>32</v>
      </c>
      <c r="Z118" s="4" t="s">
        <v>33</v>
      </c>
      <c r="AA118">
        <v>-75.611054139999993</v>
      </c>
      <c r="AB118">
        <v>6.1726722399999998</v>
      </c>
      <c r="AC118" t="s">
        <v>90</v>
      </c>
      <c r="AD118" t="s">
        <v>221</v>
      </c>
      <c r="AE118" t="s">
        <v>116</v>
      </c>
      <c r="AF118">
        <f>IFERROR(
    VLOOKUP(FENIX_ANS_TABLA[[#This Row],[ESTADO]],
        {"VENCIDO",1;"ALERTA_0 Días",2;"ALERTA",3;"A TIEMPO",4;"SIN FECHA",5},
    2,FALSE),
0)</f>
        <v>4</v>
      </c>
    </row>
    <row r="119" spans="1:32" x14ac:dyDescent="0.25">
      <c r="A119" t="s">
        <v>2148</v>
      </c>
      <c r="B119" t="s">
        <v>24</v>
      </c>
      <c r="C119" t="s">
        <v>25</v>
      </c>
      <c r="D119" t="s">
        <v>24</v>
      </c>
      <c r="E119" s="22">
        <v>46008.629270833328</v>
      </c>
      <c r="F119" t="s">
        <v>2149</v>
      </c>
      <c r="G119" t="s">
        <v>5850</v>
      </c>
      <c r="H119" t="s">
        <v>2150</v>
      </c>
      <c r="I119" s="24" t="s">
        <v>34</v>
      </c>
      <c r="J119" s="24" t="s">
        <v>2151</v>
      </c>
      <c r="K119" t="s">
        <v>2152</v>
      </c>
      <c r="L119" t="s">
        <v>42</v>
      </c>
      <c r="M119" t="s">
        <v>2153</v>
      </c>
      <c r="N119" t="s">
        <v>43</v>
      </c>
      <c r="O119" t="s">
        <v>28</v>
      </c>
      <c r="P119" t="s">
        <v>35</v>
      </c>
      <c r="Q119" t="s">
        <v>30</v>
      </c>
      <c r="R119">
        <v>7</v>
      </c>
      <c r="S119" t="s">
        <v>2154</v>
      </c>
      <c r="T119" t="s">
        <v>2155</v>
      </c>
      <c r="U119" t="s">
        <v>542</v>
      </c>
      <c r="V119" t="s">
        <v>31</v>
      </c>
      <c r="W119" t="s">
        <v>32</v>
      </c>
      <c r="X119" t="s">
        <v>32</v>
      </c>
      <c r="Y119" t="s">
        <v>32</v>
      </c>
      <c r="Z119" s="4" t="s">
        <v>33</v>
      </c>
      <c r="AA119">
        <v>-75.641357850000006</v>
      </c>
      <c r="AB119">
        <v>6.16754699</v>
      </c>
      <c r="AC119" t="s">
        <v>90</v>
      </c>
      <c r="AD119" t="s">
        <v>221</v>
      </c>
      <c r="AE119" t="s">
        <v>115</v>
      </c>
      <c r="AF119">
        <f>IFERROR(
    VLOOKUP(FENIX_ANS_TABLA[[#This Row],[ESTADO]],
        {"VENCIDO",1;"ALERTA_0 Días",2;"ALERTA",3;"A TIEMPO",4;"SIN FECHA",5},
    2,FALSE),
0)</f>
        <v>4</v>
      </c>
    </row>
    <row r="120" spans="1:32" x14ac:dyDescent="0.25">
      <c r="A120" t="s">
        <v>190</v>
      </c>
      <c r="B120" t="s">
        <v>24</v>
      </c>
      <c r="C120" t="s">
        <v>25</v>
      </c>
      <c r="D120" t="s">
        <v>37</v>
      </c>
      <c r="E120" s="22">
        <v>46009.336354166669</v>
      </c>
      <c r="F120" t="s">
        <v>2156</v>
      </c>
      <c r="G120" t="s">
        <v>5851</v>
      </c>
      <c r="H120" t="s">
        <v>191</v>
      </c>
      <c r="I120" s="24" t="s">
        <v>112</v>
      </c>
      <c r="J120" s="24" t="s">
        <v>192</v>
      </c>
      <c r="K120" t="s">
        <v>193</v>
      </c>
      <c r="L120" t="s">
        <v>26</v>
      </c>
      <c r="M120" t="s">
        <v>194</v>
      </c>
      <c r="N120" t="s">
        <v>27</v>
      </c>
      <c r="O120" t="s">
        <v>38</v>
      </c>
      <c r="P120" t="s">
        <v>39</v>
      </c>
      <c r="Q120" t="s">
        <v>36</v>
      </c>
      <c r="R120">
        <v>8</v>
      </c>
      <c r="S120" t="s">
        <v>2157</v>
      </c>
      <c r="T120" t="s">
        <v>2158</v>
      </c>
      <c r="U120" t="s">
        <v>1068</v>
      </c>
      <c r="V120" t="s">
        <v>31</v>
      </c>
      <c r="W120" t="s">
        <v>100</v>
      </c>
      <c r="X120" t="s">
        <v>101</v>
      </c>
      <c r="Y120" t="s">
        <v>2159</v>
      </c>
      <c r="Z120" s="4" t="s">
        <v>33</v>
      </c>
      <c r="AA120">
        <v>-75.702761260000003</v>
      </c>
      <c r="AB120">
        <v>6.3421014600000003</v>
      </c>
      <c r="AC120" t="s">
        <v>90</v>
      </c>
      <c r="AD120" t="s">
        <v>221</v>
      </c>
      <c r="AE120" t="s">
        <v>115</v>
      </c>
      <c r="AF120">
        <f>IFERROR(
    VLOOKUP(FENIX_ANS_TABLA[[#This Row],[ESTADO]],
        {"VENCIDO",1;"ALERTA_0 Días",2;"ALERTA",3;"A TIEMPO",4;"SIN FECHA",5},
    2,FALSE),
0)</f>
        <v>4</v>
      </c>
    </row>
    <row r="121" spans="1:32" x14ac:dyDescent="0.25">
      <c r="A121" t="s">
        <v>195</v>
      </c>
      <c r="B121" t="s">
        <v>24</v>
      </c>
      <c r="C121" t="s">
        <v>25</v>
      </c>
      <c r="D121" t="s">
        <v>37</v>
      </c>
      <c r="E121" s="22">
        <v>46015.553842592592</v>
      </c>
      <c r="F121" t="s">
        <v>2160</v>
      </c>
      <c r="G121" t="s">
        <v>5852</v>
      </c>
      <c r="H121" t="s">
        <v>196</v>
      </c>
      <c r="I121" s="24" t="s">
        <v>34</v>
      </c>
      <c r="J121" s="24" t="s">
        <v>197</v>
      </c>
      <c r="K121" t="s">
        <v>198</v>
      </c>
      <c r="L121" t="s">
        <v>26</v>
      </c>
      <c r="M121" t="s">
        <v>199</v>
      </c>
      <c r="N121" t="s">
        <v>27</v>
      </c>
      <c r="O121" t="s">
        <v>44</v>
      </c>
      <c r="P121" t="s">
        <v>39</v>
      </c>
      <c r="Q121" t="s">
        <v>30</v>
      </c>
      <c r="R121">
        <v>7</v>
      </c>
      <c r="S121" t="s">
        <v>2161</v>
      </c>
      <c r="T121" t="s">
        <v>1036</v>
      </c>
      <c r="U121" t="s">
        <v>2162</v>
      </c>
      <c r="V121" t="s">
        <v>31</v>
      </c>
      <c r="W121" t="s">
        <v>106</v>
      </c>
      <c r="X121" t="s">
        <v>102</v>
      </c>
      <c r="Y121" t="s">
        <v>2163</v>
      </c>
      <c r="Z121" s="4" t="s">
        <v>33</v>
      </c>
      <c r="AA121">
        <v>-75.645040289999997</v>
      </c>
      <c r="AB121">
        <v>6.1774239199999998</v>
      </c>
      <c r="AC121" t="s">
        <v>90</v>
      </c>
      <c r="AD121" t="s">
        <v>221</v>
      </c>
      <c r="AE121" t="s">
        <v>115</v>
      </c>
      <c r="AF121">
        <f>IFERROR(
    VLOOKUP(FENIX_ANS_TABLA[[#This Row],[ESTADO]],
        {"VENCIDO",1;"ALERTA_0 Días",2;"ALERTA",3;"A TIEMPO",4;"SIN FECHA",5},
    2,FALSE),
0)</f>
        <v>4</v>
      </c>
    </row>
    <row r="122" spans="1:32" x14ac:dyDescent="0.25">
      <c r="A122" t="s">
        <v>744</v>
      </c>
      <c r="B122" t="s">
        <v>40</v>
      </c>
      <c r="C122" t="s">
        <v>25</v>
      </c>
      <c r="D122" t="s">
        <v>40</v>
      </c>
      <c r="E122" s="22">
        <v>46010.307569444441</v>
      </c>
      <c r="F122" t="s">
        <v>745</v>
      </c>
      <c r="G122" t="s">
        <v>5853</v>
      </c>
      <c r="H122" t="s">
        <v>746</v>
      </c>
      <c r="I122" s="24" t="s">
        <v>34</v>
      </c>
      <c r="J122" s="24" t="s">
        <v>747</v>
      </c>
      <c r="K122" t="s">
        <v>748</v>
      </c>
      <c r="L122" t="s">
        <v>26</v>
      </c>
      <c r="M122" t="s">
        <v>749</v>
      </c>
      <c r="N122" t="s">
        <v>27</v>
      </c>
      <c r="O122" t="s">
        <v>41</v>
      </c>
      <c r="P122" t="s">
        <v>35</v>
      </c>
      <c r="Q122" t="s">
        <v>30</v>
      </c>
      <c r="R122">
        <v>7</v>
      </c>
      <c r="S122" t="s">
        <v>750</v>
      </c>
      <c r="T122" t="s">
        <v>752</v>
      </c>
      <c r="U122" t="s">
        <v>751</v>
      </c>
      <c r="V122" t="s">
        <v>47</v>
      </c>
      <c r="W122" t="s">
        <v>32</v>
      </c>
      <c r="X122" t="s">
        <v>32</v>
      </c>
      <c r="Y122" t="s">
        <v>32</v>
      </c>
      <c r="Z122" s="4" t="s">
        <v>33</v>
      </c>
      <c r="AA122">
        <v>-75.573976520000002</v>
      </c>
      <c r="AB122">
        <v>6.22418899</v>
      </c>
      <c r="AC122" t="s">
        <v>90</v>
      </c>
      <c r="AD122" t="s">
        <v>221</v>
      </c>
      <c r="AE122" t="s">
        <v>115</v>
      </c>
      <c r="AF122">
        <f>IFERROR(
    VLOOKUP(FENIX_ANS_TABLA[[#This Row],[ESTADO]],
        {"VENCIDO",1;"ALERTA_0 Días",2;"ALERTA",3;"A TIEMPO",4;"SIN FECHA",5},
    2,FALSE),
0)</f>
        <v>3</v>
      </c>
    </row>
    <row r="123" spans="1:32" x14ac:dyDescent="0.25">
      <c r="A123" t="s">
        <v>753</v>
      </c>
      <c r="B123" t="s">
        <v>24</v>
      </c>
      <c r="C123" t="s">
        <v>25</v>
      </c>
      <c r="D123" t="s">
        <v>24</v>
      </c>
      <c r="E123" s="22">
        <v>46010.311377314807</v>
      </c>
      <c r="F123" t="s">
        <v>754</v>
      </c>
      <c r="G123" t="s">
        <v>5854</v>
      </c>
      <c r="H123" t="s">
        <v>755</v>
      </c>
      <c r="I123" s="24" t="s">
        <v>34</v>
      </c>
      <c r="J123" s="24" t="s">
        <v>756</v>
      </c>
      <c r="K123" t="s">
        <v>757</v>
      </c>
      <c r="L123" t="s">
        <v>26</v>
      </c>
      <c r="M123" t="s">
        <v>758</v>
      </c>
      <c r="N123" t="s">
        <v>27</v>
      </c>
      <c r="O123" t="s">
        <v>28</v>
      </c>
      <c r="P123" t="s">
        <v>35</v>
      </c>
      <c r="Q123" t="s">
        <v>30</v>
      </c>
      <c r="R123">
        <v>7</v>
      </c>
      <c r="S123" t="s">
        <v>759</v>
      </c>
      <c r="T123" t="s">
        <v>761</v>
      </c>
      <c r="U123" t="s">
        <v>760</v>
      </c>
      <c r="V123" t="s">
        <v>47</v>
      </c>
      <c r="W123" t="s">
        <v>531</v>
      </c>
      <c r="X123" t="s">
        <v>142</v>
      </c>
      <c r="Y123" t="s">
        <v>1426</v>
      </c>
      <c r="Z123" s="4" t="s">
        <v>33</v>
      </c>
      <c r="AA123">
        <v>-75.612801239999996</v>
      </c>
      <c r="AB123">
        <v>6.2642927799999999</v>
      </c>
      <c r="AC123" t="s">
        <v>90</v>
      </c>
      <c r="AD123" t="s">
        <v>221</v>
      </c>
      <c r="AE123" t="s">
        <v>115</v>
      </c>
      <c r="AF123">
        <f>IFERROR(
    VLOOKUP(FENIX_ANS_TABLA[[#This Row],[ESTADO]],
        {"VENCIDO",1;"ALERTA_0 Días",2;"ALERTA",3;"A TIEMPO",4;"SIN FECHA",5},
    2,FALSE),
0)</f>
        <v>3</v>
      </c>
    </row>
    <row r="124" spans="1:32" x14ac:dyDescent="0.25">
      <c r="A124" t="s">
        <v>765</v>
      </c>
      <c r="B124" t="s">
        <v>40</v>
      </c>
      <c r="C124" t="s">
        <v>25</v>
      </c>
      <c r="D124" t="s">
        <v>40</v>
      </c>
      <c r="E124" s="22">
        <v>46010.365833333337</v>
      </c>
      <c r="F124" t="s">
        <v>766</v>
      </c>
      <c r="G124" t="s">
        <v>5855</v>
      </c>
      <c r="H124" t="s">
        <v>767</v>
      </c>
      <c r="I124" s="24" t="s">
        <v>34</v>
      </c>
      <c r="J124" s="24" t="s">
        <v>200</v>
      </c>
      <c r="K124" t="s">
        <v>768</v>
      </c>
      <c r="L124" t="s">
        <v>26</v>
      </c>
      <c r="M124" t="s">
        <v>769</v>
      </c>
      <c r="N124" t="s">
        <v>27</v>
      </c>
      <c r="O124" t="s">
        <v>41</v>
      </c>
      <c r="P124" t="s">
        <v>29</v>
      </c>
      <c r="Q124" t="s">
        <v>30</v>
      </c>
      <c r="R124">
        <v>7</v>
      </c>
      <c r="S124" t="s">
        <v>770</v>
      </c>
      <c r="T124" t="s">
        <v>772</v>
      </c>
      <c r="U124" t="s">
        <v>771</v>
      </c>
      <c r="V124" t="s">
        <v>47</v>
      </c>
      <c r="W124" t="s">
        <v>100</v>
      </c>
      <c r="X124" t="s">
        <v>142</v>
      </c>
      <c r="Y124" t="s">
        <v>2164</v>
      </c>
      <c r="Z124" s="4" t="s">
        <v>33</v>
      </c>
      <c r="AA124">
        <v>-75.572991599999995</v>
      </c>
      <c r="AB124">
        <v>6.2725334300000002</v>
      </c>
      <c r="AC124" t="s">
        <v>90</v>
      </c>
      <c r="AD124" t="s">
        <v>221</v>
      </c>
      <c r="AE124" t="s">
        <v>115</v>
      </c>
      <c r="AF124">
        <f>IFERROR(
    VLOOKUP(FENIX_ANS_TABLA[[#This Row],[ESTADO]],
        {"VENCIDO",1;"ALERTA_0 Días",2;"ALERTA",3;"A TIEMPO",4;"SIN FECHA",5},
    2,FALSE),
0)</f>
        <v>3</v>
      </c>
    </row>
    <row r="125" spans="1:32" x14ac:dyDescent="0.25">
      <c r="A125" t="s">
        <v>773</v>
      </c>
      <c r="B125" t="s">
        <v>40</v>
      </c>
      <c r="C125" t="s">
        <v>25</v>
      </c>
      <c r="D125" t="s">
        <v>40</v>
      </c>
      <c r="E125" s="22">
        <v>46010.367939814823</v>
      </c>
      <c r="F125" t="s">
        <v>774</v>
      </c>
      <c r="G125" t="s">
        <v>5855</v>
      </c>
      <c r="H125" t="s">
        <v>767</v>
      </c>
      <c r="I125" s="24" t="s">
        <v>34</v>
      </c>
      <c r="J125" s="24" t="s">
        <v>200</v>
      </c>
      <c r="K125" t="s">
        <v>775</v>
      </c>
      <c r="L125" t="s">
        <v>26</v>
      </c>
      <c r="M125" t="s">
        <v>776</v>
      </c>
      <c r="N125" t="s">
        <v>27</v>
      </c>
      <c r="O125" t="s">
        <v>41</v>
      </c>
      <c r="P125" t="s">
        <v>29</v>
      </c>
      <c r="Q125" t="s">
        <v>30</v>
      </c>
      <c r="R125">
        <v>7</v>
      </c>
      <c r="S125" t="s">
        <v>777</v>
      </c>
      <c r="T125" t="s">
        <v>778</v>
      </c>
      <c r="U125" t="s">
        <v>582</v>
      </c>
      <c r="V125" t="s">
        <v>47</v>
      </c>
      <c r="W125" t="s">
        <v>100</v>
      </c>
      <c r="X125" t="s">
        <v>142</v>
      </c>
      <c r="Y125" t="s">
        <v>2164</v>
      </c>
      <c r="Z125" s="4" t="s">
        <v>33</v>
      </c>
      <c r="AA125">
        <v>-75.572991599999995</v>
      </c>
      <c r="AB125">
        <v>6.2725334300000002</v>
      </c>
      <c r="AC125" t="s">
        <v>90</v>
      </c>
      <c r="AD125" t="s">
        <v>221</v>
      </c>
      <c r="AE125" t="s">
        <v>115</v>
      </c>
      <c r="AF125">
        <f>IFERROR(
    VLOOKUP(FENIX_ANS_TABLA[[#This Row],[ESTADO]],
        {"VENCIDO",1;"ALERTA_0 Días",2;"ALERTA",3;"A TIEMPO",4;"SIN FECHA",5},
    2,FALSE),
0)</f>
        <v>3</v>
      </c>
    </row>
    <row r="126" spans="1:32" x14ac:dyDescent="0.25">
      <c r="A126" t="s">
        <v>2165</v>
      </c>
      <c r="B126" t="s">
        <v>24</v>
      </c>
      <c r="C126" t="s">
        <v>25</v>
      </c>
      <c r="D126" t="s">
        <v>24</v>
      </c>
      <c r="E126" s="22">
        <v>46010.38349537037</v>
      </c>
      <c r="F126" t="s">
        <v>2166</v>
      </c>
      <c r="G126" t="s">
        <v>5856</v>
      </c>
      <c r="H126" t="s">
        <v>2167</v>
      </c>
      <c r="I126" s="24" t="s">
        <v>34</v>
      </c>
      <c r="J126" s="24" t="s">
        <v>2168</v>
      </c>
      <c r="K126" t="s">
        <v>2169</v>
      </c>
      <c r="L126" t="s">
        <v>26</v>
      </c>
      <c r="M126" t="s">
        <v>2170</v>
      </c>
      <c r="N126" t="s">
        <v>27</v>
      </c>
      <c r="O126" t="s">
        <v>28</v>
      </c>
      <c r="P126" t="s">
        <v>35</v>
      </c>
      <c r="Q126" t="s">
        <v>30</v>
      </c>
      <c r="R126">
        <v>7</v>
      </c>
      <c r="S126" t="s">
        <v>2171</v>
      </c>
      <c r="T126" t="s">
        <v>2172</v>
      </c>
      <c r="U126" t="s">
        <v>584</v>
      </c>
      <c r="V126" t="s">
        <v>47</v>
      </c>
      <c r="W126" t="s">
        <v>32</v>
      </c>
      <c r="X126" t="s">
        <v>32</v>
      </c>
      <c r="Y126" t="s">
        <v>32</v>
      </c>
      <c r="Z126" s="4" t="s">
        <v>33</v>
      </c>
      <c r="AA126">
        <v>-75.618465369999996</v>
      </c>
      <c r="AB126">
        <v>6.2588419599999998</v>
      </c>
      <c r="AC126" t="s">
        <v>90</v>
      </c>
      <c r="AD126" t="s">
        <v>221</v>
      </c>
      <c r="AE126" t="s">
        <v>115</v>
      </c>
      <c r="AF126">
        <f>IFERROR(
    VLOOKUP(FENIX_ANS_TABLA[[#This Row],[ESTADO]],
        {"VENCIDO",1;"ALERTA_0 Días",2;"ALERTA",3;"A TIEMPO",4;"SIN FECHA",5},
    2,FALSE),
0)</f>
        <v>3</v>
      </c>
    </row>
    <row r="127" spans="1:32" x14ac:dyDescent="0.25">
      <c r="A127" t="s">
        <v>779</v>
      </c>
      <c r="B127" t="s">
        <v>40</v>
      </c>
      <c r="C127" t="s">
        <v>25</v>
      </c>
      <c r="D127" t="s">
        <v>40</v>
      </c>
      <c r="E127" s="22">
        <v>46010.457951388889</v>
      </c>
      <c r="F127" t="s">
        <v>780</v>
      </c>
      <c r="G127" t="s">
        <v>5857</v>
      </c>
      <c r="H127" t="s">
        <v>781</v>
      </c>
      <c r="I127" s="24" t="s">
        <v>782</v>
      </c>
      <c r="J127" s="24" t="s">
        <v>200</v>
      </c>
      <c r="K127" t="s">
        <v>783</v>
      </c>
      <c r="L127" t="s">
        <v>26</v>
      </c>
      <c r="M127" t="s">
        <v>784</v>
      </c>
      <c r="N127" t="s">
        <v>27</v>
      </c>
      <c r="O127" t="s">
        <v>41</v>
      </c>
      <c r="P127" t="s">
        <v>35</v>
      </c>
      <c r="Q127" t="s">
        <v>30</v>
      </c>
      <c r="R127">
        <v>7</v>
      </c>
      <c r="S127" t="s">
        <v>785</v>
      </c>
      <c r="T127" t="s">
        <v>787</v>
      </c>
      <c r="U127" t="s">
        <v>786</v>
      </c>
      <c r="V127" t="s">
        <v>47</v>
      </c>
      <c r="W127" t="s">
        <v>32</v>
      </c>
      <c r="X127" t="s">
        <v>32</v>
      </c>
      <c r="Y127" t="s">
        <v>32</v>
      </c>
      <c r="Z127" s="4" t="s">
        <v>33</v>
      </c>
      <c r="AA127">
        <v>-75.573441000000003</v>
      </c>
      <c r="AB127">
        <v>6.2361639999999996</v>
      </c>
      <c r="AC127" t="s">
        <v>90</v>
      </c>
      <c r="AD127" t="s">
        <v>221</v>
      </c>
      <c r="AE127" t="s">
        <v>115</v>
      </c>
      <c r="AF127">
        <f>IFERROR(
    VLOOKUP(FENIX_ANS_TABLA[[#This Row],[ESTADO]],
        {"VENCIDO",1;"ALERTA_0 Días",2;"ALERTA",3;"A TIEMPO",4;"SIN FECHA",5},
    2,FALSE),
0)</f>
        <v>3</v>
      </c>
    </row>
    <row r="128" spans="1:32" x14ac:dyDescent="0.25">
      <c r="A128" t="s">
        <v>789</v>
      </c>
      <c r="B128" t="s">
        <v>40</v>
      </c>
      <c r="C128" t="s">
        <v>25</v>
      </c>
      <c r="D128" t="s">
        <v>40</v>
      </c>
      <c r="E128" s="22">
        <v>46010.545138888891</v>
      </c>
      <c r="F128" t="s">
        <v>790</v>
      </c>
      <c r="G128" t="s">
        <v>5858</v>
      </c>
      <c r="H128" t="s">
        <v>791</v>
      </c>
      <c r="I128" s="24" t="s">
        <v>34</v>
      </c>
      <c r="J128" s="24" t="s">
        <v>792</v>
      </c>
      <c r="K128" t="s">
        <v>793</v>
      </c>
      <c r="L128" t="s">
        <v>26</v>
      </c>
      <c r="M128" t="s">
        <v>794</v>
      </c>
      <c r="N128" t="s">
        <v>27</v>
      </c>
      <c r="O128" t="s">
        <v>41</v>
      </c>
      <c r="P128" t="s">
        <v>35</v>
      </c>
      <c r="Q128" t="s">
        <v>36</v>
      </c>
      <c r="R128">
        <v>10</v>
      </c>
      <c r="S128" t="s">
        <v>795</v>
      </c>
      <c r="T128" t="s">
        <v>2173</v>
      </c>
      <c r="U128" t="s">
        <v>2174</v>
      </c>
      <c r="V128" t="s">
        <v>31</v>
      </c>
      <c r="W128" t="s">
        <v>32</v>
      </c>
      <c r="X128" t="s">
        <v>32</v>
      </c>
      <c r="Y128" t="s">
        <v>32</v>
      </c>
      <c r="Z128" s="4" t="s">
        <v>33</v>
      </c>
      <c r="AA128">
        <v>-75.651871760000006</v>
      </c>
      <c r="AB128">
        <v>6.2925642899999996</v>
      </c>
      <c r="AC128" t="s">
        <v>90</v>
      </c>
      <c r="AD128" t="s">
        <v>221</v>
      </c>
      <c r="AE128" t="s">
        <v>115</v>
      </c>
      <c r="AF128">
        <f>IFERROR(
    VLOOKUP(FENIX_ANS_TABLA[[#This Row],[ESTADO]],
        {"VENCIDO",1;"ALERTA_0 Días",2;"ALERTA",3;"A TIEMPO",4;"SIN FECHA",5},
    2,FALSE),
0)</f>
        <v>4</v>
      </c>
    </row>
    <row r="129" spans="1:32" x14ac:dyDescent="0.25">
      <c r="A129" t="s">
        <v>512</v>
      </c>
      <c r="B129" t="s">
        <v>24</v>
      </c>
      <c r="C129" t="s">
        <v>25</v>
      </c>
      <c r="D129" t="s">
        <v>37</v>
      </c>
      <c r="E129" s="22">
        <v>46020.437557870369</v>
      </c>
      <c r="F129" t="s">
        <v>2175</v>
      </c>
      <c r="G129" t="s">
        <v>5859</v>
      </c>
      <c r="H129" t="s">
        <v>513</v>
      </c>
      <c r="I129" s="24" t="s">
        <v>34</v>
      </c>
      <c r="J129" s="24" t="s">
        <v>514</v>
      </c>
      <c r="K129" t="s">
        <v>515</v>
      </c>
      <c r="L129" t="s">
        <v>26</v>
      </c>
      <c r="M129" t="s">
        <v>516</v>
      </c>
      <c r="N129" t="s">
        <v>27</v>
      </c>
      <c r="O129" t="s">
        <v>44</v>
      </c>
      <c r="P129" t="s">
        <v>39</v>
      </c>
      <c r="Q129" t="s">
        <v>30</v>
      </c>
      <c r="R129">
        <v>7</v>
      </c>
      <c r="S129" t="s">
        <v>2176</v>
      </c>
      <c r="T129" t="s">
        <v>2177</v>
      </c>
      <c r="U129" t="s">
        <v>2178</v>
      </c>
      <c r="V129" t="s">
        <v>31</v>
      </c>
      <c r="W129" t="s">
        <v>106</v>
      </c>
      <c r="X129" t="s">
        <v>103</v>
      </c>
      <c r="Y129" t="s">
        <v>2179</v>
      </c>
      <c r="Z129" s="4" t="s">
        <v>33</v>
      </c>
      <c r="AA129">
        <v>-75.533420969999995</v>
      </c>
      <c r="AB129">
        <v>6.2296478200000003</v>
      </c>
      <c r="AC129" t="s">
        <v>90</v>
      </c>
      <c r="AD129" t="s">
        <v>221</v>
      </c>
      <c r="AE129" t="s">
        <v>115</v>
      </c>
      <c r="AF129">
        <f>IFERROR(
    VLOOKUP(FENIX_ANS_TABLA[[#This Row],[ESTADO]],
        {"VENCIDO",1;"ALERTA_0 Días",2;"ALERTA",3;"A TIEMPO",4;"SIN FECHA",5},
    2,FALSE),
0)</f>
        <v>4</v>
      </c>
    </row>
    <row r="130" spans="1:32" x14ac:dyDescent="0.25">
      <c r="A130" t="s">
        <v>796</v>
      </c>
      <c r="B130" t="s">
        <v>40</v>
      </c>
      <c r="C130" t="s">
        <v>25</v>
      </c>
      <c r="D130" t="s">
        <v>40</v>
      </c>
      <c r="E130" s="22">
        <v>46010.552731481483</v>
      </c>
      <c r="F130" t="s">
        <v>797</v>
      </c>
      <c r="G130" t="s">
        <v>5860</v>
      </c>
      <c r="H130" t="s">
        <v>798</v>
      </c>
      <c r="I130" s="24" t="s">
        <v>34</v>
      </c>
      <c r="J130" s="24" t="s">
        <v>799</v>
      </c>
      <c r="K130" t="s">
        <v>800</v>
      </c>
      <c r="L130" t="s">
        <v>26</v>
      </c>
      <c r="M130" t="s">
        <v>801</v>
      </c>
      <c r="N130" t="s">
        <v>27</v>
      </c>
      <c r="O130" t="s">
        <v>41</v>
      </c>
      <c r="P130" t="s">
        <v>35</v>
      </c>
      <c r="Q130" t="s">
        <v>30</v>
      </c>
      <c r="R130">
        <v>7</v>
      </c>
      <c r="S130" t="s">
        <v>802</v>
      </c>
      <c r="T130" t="s">
        <v>804</v>
      </c>
      <c r="U130" t="s">
        <v>803</v>
      </c>
      <c r="V130" t="s">
        <v>47</v>
      </c>
      <c r="W130" t="s">
        <v>32</v>
      </c>
      <c r="X130" t="s">
        <v>32</v>
      </c>
      <c r="Y130" t="s">
        <v>32</v>
      </c>
      <c r="Z130" s="4" t="s">
        <v>33</v>
      </c>
      <c r="AA130">
        <v>-75.568496120000006</v>
      </c>
      <c r="AB130">
        <v>6.2554325999999998</v>
      </c>
      <c r="AC130" t="s">
        <v>90</v>
      </c>
      <c r="AD130" t="s">
        <v>221</v>
      </c>
      <c r="AE130" t="s">
        <v>115</v>
      </c>
      <c r="AF130">
        <f>IFERROR(
    VLOOKUP(FENIX_ANS_TABLA[[#This Row],[ESTADO]],
        {"VENCIDO",1;"ALERTA_0 Días",2;"ALERTA",3;"A TIEMPO",4;"SIN FECHA",5},
    2,FALSE),
0)</f>
        <v>3</v>
      </c>
    </row>
    <row r="131" spans="1:32" x14ac:dyDescent="0.25">
      <c r="A131" t="s">
        <v>805</v>
      </c>
      <c r="B131" t="s">
        <v>24</v>
      </c>
      <c r="C131" t="s">
        <v>25</v>
      </c>
      <c r="D131" t="s">
        <v>24</v>
      </c>
      <c r="E131" s="22">
        <v>46010.568807870368</v>
      </c>
      <c r="F131" t="s">
        <v>806</v>
      </c>
      <c r="G131" t="s">
        <v>5861</v>
      </c>
      <c r="H131" t="s">
        <v>807</v>
      </c>
      <c r="I131" s="24" t="s">
        <v>34</v>
      </c>
      <c r="J131" s="24" t="s">
        <v>808</v>
      </c>
      <c r="K131" t="s">
        <v>809</v>
      </c>
      <c r="L131" t="s">
        <v>26</v>
      </c>
      <c r="M131" t="s">
        <v>810</v>
      </c>
      <c r="N131" t="s">
        <v>27</v>
      </c>
      <c r="O131" t="s">
        <v>28</v>
      </c>
      <c r="P131" t="s">
        <v>35</v>
      </c>
      <c r="Q131" t="s">
        <v>30</v>
      </c>
      <c r="R131">
        <v>7</v>
      </c>
      <c r="S131" t="s">
        <v>811</v>
      </c>
      <c r="T131" t="s">
        <v>813</v>
      </c>
      <c r="U131" t="s">
        <v>812</v>
      </c>
      <c r="V131" t="s">
        <v>47</v>
      </c>
      <c r="W131" t="s">
        <v>32</v>
      </c>
      <c r="X131" t="s">
        <v>32</v>
      </c>
      <c r="Y131" t="s">
        <v>32</v>
      </c>
      <c r="Z131" s="4" t="s">
        <v>33</v>
      </c>
      <c r="AA131">
        <v>-75.542184000000006</v>
      </c>
      <c r="AB131">
        <v>6.2468339999999998</v>
      </c>
      <c r="AC131" t="s">
        <v>90</v>
      </c>
      <c r="AD131" t="s">
        <v>221</v>
      </c>
      <c r="AE131" t="s">
        <v>115</v>
      </c>
      <c r="AF131">
        <f>IFERROR(
    VLOOKUP(FENIX_ANS_TABLA[[#This Row],[ESTADO]],
        {"VENCIDO",1;"ALERTA_0 Días",2;"ALERTA",3;"A TIEMPO",4;"SIN FECHA",5},
    2,FALSE),
0)</f>
        <v>3</v>
      </c>
    </row>
    <row r="132" spans="1:32" x14ac:dyDescent="0.25">
      <c r="A132" t="s">
        <v>814</v>
      </c>
      <c r="B132" t="s">
        <v>24</v>
      </c>
      <c r="C132" t="s">
        <v>25</v>
      </c>
      <c r="D132" t="s">
        <v>24</v>
      </c>
      <c r="E132" s="22">
        <v>46010.636631944442</v>
      </c>
      <c r="F132" t="s">
        <v>815</v>
      </c>
      <c r="G132" t="s">
        <v>5862</v>
      </c>
      <c r="H132" t="s">
        <v>816</v>
      </c>
      <c r="I132" s="24" t="s">
        <v>34</v>
      </c>
      <c r="J132" s="24" t="s">
        <v>817</v>
      </c>
      <c r="K132" t="s">
        <v>818</v>
      </c>
      <c r="L132" t="s">
        <v>42</v>
      </c>
      <c r="M132" t="s">
        <v>819</v>
      </c>
      <c r="N132" t="s">
        <v>43</v>
      </c>
      <c r="O132" t="s">
        <v>28</v>
      </c>
      <c r="P132" t="s">
        <v>35</v>
      </c>
      <c r="Q132" t="s">
        <v>30</v>
      </c>
      <c r="R132">
        <v>7</v>
      </c>
      <c r="S132" t="s">
        <v>820</v>
      </c>
      <c r="T132" t="s">
        <v>822</v>
      </c>
      <c r="U132" t="s">
        <v>821</v>
      </c>
      <c r="V132" t="s">
        <v>47</v>
      </c>
      <c r="W132" t="s">
        <v>32</v>
      </c>
      <c r="X132" t="s">
        <v>32</v>
      </c>
      <c r="Y132" t="s">
        <v>32</v>
      </c>
      <c r="Z132" s="4" t="s">
        <v>33</v>
      </c>
      <c r="AA132">
        <v>-75.614440000000002</v>
      </c>
      <c r="AB132">
        <v>6.1648579999999997</v>
      </c>
      <c r="AC132" t="s">
        <v>90</v>
      </c>
      <c r="AD132" t="s">
        <v>221</v>
      </c>
      <c r="AE132" t="s">
        <v>115</v>
      </c>
      <c r="AF132">
        <f>IFERROR(
    VLOOKUP(FENIX_ANS_TABLA[[#This Row],[ESTADO]],
        {"VENCIDO",1;"ALERTA_0 Días",2;"ALERTA",3;"A TIEMPO",4;"SIN FECHA",5},
    2,FALSE),
0)</f>
        <v>3</v>
      </c>
    </row>
    <row r="133" spans="1:32" x14ac:dyDescent="0.25">
      <c r="A133" t="s">
        <v>823</v>
      </c>
      <c r="B133" t="s">
        <v>40</v>
      </c>
      <c r="C133" t="s">
        <v>25</v>
      </c>
      <c r="D133" t="s">
        <v>40</v>
      </c>
      <c r="E133" s="22">
        <v>46010.638402777768</v>
      </c>
      <c r="F133" t="s">
        <v>824</v>
      </c>
      <c r="G133" t="s">
        <v>5863</v>
      </c>
      <c r="H133" t="s">
        <v>825</v>
      </c>
      <c r="I133" s="24" t="s">
        <v>34</v>
      </c>
      <c r="J133" s="24" t="s">
        <v>826</v>
      </c>
      <c r="K133" t="s">
        <v>827</v>
      </c>
      <c r="L133" t="s">
        <v>26</v>
      </c>
      <c r="M133" t="s">
        <v>828</v>
      </c>
      <c r="N133" t="s">
        <v>27</v>
      </c>
      <c r="O133" t="s">
        <v>41</v>
      </c>
      <c r="P133" t="s">
        <v>35</v>
      </c>
      <c r="Q133" t="s">
        <v>30</v>
      </c>
      <c r="R133">
        <v>7</v>
      </c>
      <c r="S133" t="s">
        <v>829</v>
      </c>
      <c r="T133" t="s">
        <v>831</v>
      </c>
      <c r="U133" t="s">
        <v>830</v>
      </c>
      <c r="V133" t="s">
        <v>47</v>
      </c>
      <c r="W133" t="s">
        <v>32</v>
      </c>
      <c r="X133" t="s">
        <v>32</v>
      </c>
      <c r="Y133" t="s">
        <v>32</v>
      </c>
      <c r="Z133" s="4" t="s">
        <v>33</v>
      </c>
      <c r="AA133">
        <v>-75.646084160000001</v>
      </c>
      <c r="AB133">
        <v>6.1821952400000004</v>
      </c>
      <c r="AC133" t="s">
        <v>90</v>
      </c>
      <c r="AD133" t="s">
        <v>221</v>
      </c>
      <c r="AE133" t="s">
        <v>115</v>
      </c>
      <c r="AF133">
        <f>IFERROR(
    VLOOKUP(FENIX_ANS_TABLA[[#This Row],[ESTADO]],
        {"VENCIDO",1;"ALERTA_0 Días",2;"ALERTA",3;"A TIEMPO",4;"SIN FECHA",5},
    2,FALSE),
0)</f>
        <v>3</v>
      </c>
    </row>
    <row r="134" spans="1:32" x14ac:dyDescent="0.25">
      <c r="A134" t="s">
        <v>832</v>
      </c>
      <c r="B134" t="s">
        <v>24</v>
      </c>
      <c r="C134" t="s">
        <v>25</v>
      </c>
      <c r="D134" t="s">
        <v>24</v>
      </c>
      <c r="E134" s="22">
        <v>46010.64770833333</v>
      </c>
      <c r="F134" t="s">
        <v>833</v>
      </c>
      <c r="G134" t="s">
        <v>5864</v>
      </c>
      <c r="H134" t="s">
        <v>834</v>
      </c>
      <c r="I134" s="24" t="s">
        <v>835</v>
      </c>
      <c r="J134" s="24" t="s">
        <v>836</v>
      </c>
      <c r="K134" t="s">
        <v>837</v>
      </c>
      <c r="L134" t="s">
        <v>26</v>
      </c>
      <c r="M134" t="s">
        <v>838</v>
      </c>
      <c r="N134" t="s">
        <v>27</v>
      </c>
      <c r="O134" t="s">
        <v>28</v>
      </c>
      <c r="P134" t="s">
        <v>35</v>
      </c>
      <c r="Q134" t="s">
        <v>30</v>
      </c>
      <c r="R134">
        <v>7</v>
      </c>
      <c r="S134" t="s">
        <v>839</v>
      </c>
      <c r="T134" t="s">
        <v>841</v>
      </c>
      <c r="U134" t="s">
        <v>840</v>
      </c>
      <c r="V134" t="s">
        <v>47</v>
      </c>
      <c r="W134" t="s">
        <v>32</v>
      </c>
      <c r="X134" t="s">
        <v>32</v>
      </c>
      <c r="Y134" t="s">
        <v>32</v>
      </c>
      <c r="Z134" s="4" t="s">
        <v>33</v>
      </c>
      <c r="AA134">
        <v>-75.538424750000004</v>
      </c>
      <c r="AB134">
        <v>6.2372729700000002</v>
      </c>
      <c r="AC134" t="s">
        <v>90</v>
      </c>
      <c r="AD134" t="s">
        <v>221</v>
      </c>
      <c r="AE134" t="s">
        <v>115</v>
      </c>
      <c r="AF134">
        <f>IFERROR(
    VLOOKUP(FENIX_ANS_TABLA[[#This Row],[ESTADO]],
        {"VENCIDO",1;"ALERTA_0 Días",2;"ALERTA",3;"A TIEMPO",4;"SIN FECHA",5},
    2,FALSE),
0)</f>
        <v>3</v>
      </c>
    </row>
    <row r="135" spans="1:32" x14ac:dyDescent="0.25">
      <c r="A135" t="s">
        <v>842</v>
      </c>
      <c r="B135" t="s">
        <v>24</v>
      </c>
      <c r="C135" t="s">
        <v>25</v>
      </c>
      <c r="D135" t="s">
        <v>24</v>
      </c>
      <c r="E135" s="22">
        <v>46010.660844907397</v>
      </c>
      <c r="F135" t="s">
        <v>843</v>
      </c>
      <c r="G135" t="s">
        <v>5865</v>
      </c>
      <c r="H135" t="s">
        <v>589</v>
      </c>
      <c r="I135" s="24" t="s">
        <v>590</v>
      </c>
      <c r="J135" s="24" t="s">
        <v>591</v>
      </c>
      <c r="K135" t="s">
        <v>844</v>
      </c>
      <c r="L135" t="s">
        <v>42</v>
      </c>
      <c r="M135" t="s">
        <v>845</v>
      </c>
      <c r="N135" t="s">
        <v>43</v>
      </c>
      <c r="O135" t="s">
        <v>28</v>
      </c>
      <c r="P135" t="s">
        <v>29</v>
      </c>
      <c r="Q135" t="s">
        <v>30</v>
      </c>
      <c r="R135">
        <v>7</v>
      </c>
      <c r="S135" t="s">
        <v>846</v>
      </c>
      <c r="T135" t="s">
        <v>848</v>
      </c>
      <c r="U135" t="s">
        <v>847</v>
      </c>
      <c r="V135" t="s">
        <v>47</v>
      </c>
      <c r="W135" t="s">
        <v>100</v>
      </c>
      <c r="X135" t="s">
        <v>119</v>
      </c>
      <c r="Y135" t="s">
        <v>2180</v>
      </c>
      <c r="Z135" s="4" t="s">
        <v>33</v>
      </c>
      <c r="AA135">
        <v>-75.610336279999999</v>
      </c>
      <c r="AB135">
        <v>6.1787719799999996</v>
      </c>
      <c r="AC135" t="s">
        <v>90</v>
      </c>
      <c r="AD135" t="s">
        <v>221</v>
      </c>
      <c r="AE135" t="s">
        <v>115</v>
      </c>
      <c r="AF135">
        <f>IFERROR(
    VLOOKUP(FENIX_ANS_TABLA[[#This Row],[ESTADO]],
        {"VENCIDO",1;"ALERTA_0 Días",2;"ALERTA",3;"A TIEMPO",4;"SIN FECHA",5},
    2,FALSE),
0)</f>
        <v>3</v>
      </c>
    </row>
    <row r="136" spans="1:32" x14ac:dyDescent="0.25">
      <c r="A136" t="s">
        <v>849</v>
      </c>
      <c r="B136" t="s">
        <v>24</v>
      </c>
      <c r="C136" t="s">
        <v>25</v>
      </c>
      <c r="D136" t="s">
        <v>24</v>
      </c>
      <c r="E136" s="22">
        <v>46010.66611111111</v>
      </c>
      <c r="F136" t="s">
        <v>850</v>
      </c>
      <c r="G136" t="s">
        <v>5865</v>
      </c>
      <c r="H136" t="s">
        <v>589</v>
      </c>
      <c r="I136" s="24" t="s">
        <v>590</v>
      </c>
      <c r="J136" s="24" t="s">
        <v>591</v>
      </c>
      <c r="K136" t="s">
        <v>851</v>
      </c>
      <c r="L136" t="s">
        <v>42</v>
      </c>
      <c r="M136" t="s">
        <v>852</v>
      </c>
      <c r="N136" t="s">
        <v>43</v>
      </c>
      <c r="O136" t="s">
        <v>28</v>
      </c>
      <c r="P136" t="s">
        <v>29</v>
      </c>
      <c r="Q136" t="s">
        <v>30</v>
      </c>
      <c r="R136">
        <v>7</v>
      </c>
      <c r="S136" t="s">
        <v>853</v>
      </c>
      <c r="T136" t="s">
        <v>854</v>
      </c>
      <c r="U136" t="s">
        <v>618</v>
      </c>
      <c r="V136" t="s">
        <v>47</v>
      </c>
      <c r="W136" t="s">
        <v>100</v>
      </c>
      <c r="X136" t="s">
        <v>119</v>
      </c>
      <c r="Y136" t="s">
        <v>2180</v>
      </c>
      <c r="Z136" s="4" t="s">
        <v>33</v>
      </c>
      <c r="AA136">
        <v>-75.610336279999999</v>
      </c>
      <c r="AB136">
        <v>6.1787719799999996</v>
      </c>
      <c r="AC136" t="s">
        <v>90</v>
      </c>
      <c r="AD136" t="s">
        <v>221</v>
      </c>
      <c r="AE136" t="s">
        <v>115</v>
      </c>
      <c r="AF136">
        <f>IFERROR(
    VLOOKUP(FENIX_ANS_TABLA[[#This Row],[ESTADO]],
        {"VENCIDO",1;"ALERTA_0 Días",2;"ALERTA",3;"A TIEMPO",4;"SIN FECHA",5},
    2,FALSE),
0)</f>
        <v>3</v>
      </c>
    </row>
    <row r="137" spans="1:32" x14ac:dyDescent="0.25">
      <c r="A137" t="s">
        <v>592</v>
      </c>
      <c r="B137" t="s">
        <v>62</v>
      </c>
      <c r="C137" t="s">
        <v>25</v>
      </c>
      <c r="D137" t="s">
        <v>63</v>
      </c>
      <c r="E137" s="22">
        <v>46010.67082175926</v>
      </c>
      <c r="F137" t="s">
        <v>593</v>
      </c>
      <c r="G137" t="s">
        <v>5866</v>
      </c>
      <c r="H137" t="s">
        <v>110</v>
      </c>
      <c r="I137" s="24" t="s">
        <v>34</v>
      </c>
      <c r="J137" s="24" t="s">
        <v>111</v>
      </c>
      <c r="K137" t="s">
        <v>594</v>
      </c>
      <c r="L137" t="s">
        <v>26</v>
      </c>
      <c r="M137" t="s">
        <v>595</v>
      </c>
      <c r="N137" t="s">
        <v>27</v>
      </c>
      <c r="O137" t="s">
        <v>64</v>
      </c>
      <c r="P137" t="s">
        <v>65</v>
      </c>
      <c r="Q137" t="s">
        <v>36</v>
      </c>
      <c r="R137">
        <v>14</v>
      </c>
      <c r="S137" t="s">
        <v>596</v>
      </c>
      <c r="T137" t="s">
        <v>2181</v>
      </c>
      <c r="U137" t="s">
        <v>2182</v>
      </c>
      <c r="V137" t="s">
        <v>31</v>
      </c>
      <c r="W137" t="s">
        <v>32</v>
      </c>
      <c r="X137" t="s">
        <v>32</v>
      </c>
      <c r="Y137" t="s">
        <v>32</v>
      </c>
      <c r="Z137" s="4" t="s">
        <v>33</v>
      </c>
      <c r="AA137">
        <v>-75.648545310000003</v>
      </c>
      <c r="AB137">
        <v>6.29361339</v>
      </c>
      <c r="AC137" t="s">
        <v>90</v>
      </c>
      <c r="AD137" t="s">
        <v>221</v>
      </c>
      <c r="AE137" t="s">
        <v>115</v>
      </c>
      <c r="AF137">
        <f>IFERROR(
    VLOOKUP(FENIX_ANS_TABLA[[#This Row],[ESTADO]],
        {"VENCIDO",1;"ALERTA_0 Días",2;"ALERTA",3;"A TIEMPO",4;"SIN FECHA",5},
    2,FALSE),
0)</f>
        <v>4</v>
      </c>
    </row>
    <row r="138" spans="1:32" x14ac:dyDescent="0.25">
      <c r="A138" t="s">
        <v>597</v>
      </c>
      <c r="B138" t="s">
        <v>62</v>
      </c>
      <c r="C138" t="s">
        <v>25</v>
      </c>
      <c r="D138" t="s">
        <v>63</v>
      </c>
      <c r="E138" s="22">
        <v>46011.43472222222</v>
      </c>
      <c r="F138" t="s">
        <v>598</v>
      </c>
      <c r="G138" t="s">
        <v>5867</v>
      </c>
      <c r="H138" t="s">
        <v>599</v>
      </c>
      <c r="I138" s="24" t="s">
        <v>34</v>
      </c>
      <c r="J138" s="24" t="s">
        <v>600</v>
      </c>
      <c r="K138" t="s">
        <v>601</v>
      </c>
      <c r="L138" t="s">
        <v>26</v>
      </c>
      <c r="M138" t="s">
        <v>602</v>
      </c>
      <c r="N138" t="s">
        <v>27</v>
      </c>
      <c r="O138" t="s">
        <v>64</v>
      </c>
      <c r="P138" t="s">
        <v>65</v>
      </c>
      <c r="Q138" t="s">
        <v>30</v>
      </c>
      <c r="R138">
        <v>9</v>
      </c>
      <c r="S138" t="s">
        <v>603</v>
      </c>
      <c r="T138" t="s">
        <v>2183</v>
      </c>
      <c r="U138" t="s">
        <v>2184</v>
      </c>
      <c r="V138" t="s">
        <v>31</v>
      </c>
      <c r="W138" t="s">
        <v>32</v>
      </c>
      <c r="X138" t="s">
        <v>32</v>
      </c>
      <c r="Y138" t="s">
        <v>32</v>
      </c>
      <c r="Z138" s="4" t="s">
        <v>33</v>
      </c>
      <c r="AA138">
        <v>-75.624778829999997</v>
      </c>
      <c r="AB138">
        <v>6.2197930100000001</v>
      </c>
      <c r="AC138" t="s">
        <v>90</v>
      </c>
      <c r="AD138" t="s">
        <v>221</v>
      </c>
      <c r="AE138" t="s">
        <v>115</v>
      </c>
      <c r="AF138">
        <f>IFERROR(
    VLOOKUP(FENIX_ANS_TABLA[[#This Row],[ESTADO]],
        {"VENCIDO",1;"ALERTA_0 Días",2;"ALERTA",3;"A TIEMPO",4;"SIN FECHA",5},
    2,FALSE),
0)</f>
        <v>4</v>
      </c>
    </row>
    <row r="139" spans="1:32" x14ac:dyDescent="0.25">
      <c r="A139" t="s">
        <v>607</v>
      </c>
      <c r="B139" t="s">
        <v>62</v>
      </c>
      <c r="C139" t="s">
        <v>25</v>
      </c>
      <c r="D139" t="s">
        <v>63</v>
      </c>
      <c r="E139" s="22">
        <v>46011.61383101852</v>
      </c>
      <c r="F139" t="s">
        <v>608</v>
      </c>
      <c r="G139" t="s">
        <v>5868</v>
      </c>
      <c r="H139" t="s">
        <v>609</v>
      </c>
      <c r="I139" s="24" t="s">
        <v>610</v>
      </c>
      <c r="J139" s="24" t="s">
        <v>611</v>
      </c>
      <c r="K139" t="s">
        <v>612</v>
      </c>
      <c r="L139" t="s">
        <v>26</v>
      </c>
      <c r="M139" t="s">
        <v>613</v>
      </c>
      <c r="N139" t="s">
        <v>27</v>
      </c>
      <c r="O139" t="s">
        <v>64</v>
      </c>
      <c r="P139" t="s">
        <v>65</v>
      </c>
      <c r="Q139" t="s">
        <v>30</v>
      </c>
      <c r="R139">
        <v>9</v>
      </c>
      <c r="S139" t="s">
        <v>614</v>
      </c>
      <c r="T139" t="s">
        <v>621</v>
      </c>
      <c r="U139" t="s">
        <v>2185</v>
      </c>
      <c r="V139" t="s">
        <v>31</v>
      </c>
      <c r="W139" t="s">
        <v>32</v>
      </c>
      <c r="X139" t="s">
        <v>32</v>
      </c>
      <c r="Y139" t="s">
        <v>32</v>
      </c>
      <c r="Z139" s="4" t="s">
        <v>33</v>
      </c>
      <c r="AA139">
        <v>-75.607589149999995</v>
      </c>
      <c r="AB139">
        <v>6.2262672600000002</v>
      </c>
      <c r="AC139" t="s">
        <v>90</v>
      </c>
      <c r="AD139" t="s">
        <v>221</v>
      </c>
      <c r="AE139" t="s">
        <v>115</v>
      </c>
      <c r="AF139">
        <f>IFERROR(
    VLOOKUP(FENIX_ANS_TABLA[[#This Row],[ESTADO]],
        {"VENCIDO",1;"ALERTA_0 Días",2;"ALERTA",3;"A TIEMPO",4;"SIN FECHA",5},
    2,FALSE),
0)</f>
        <v>4</v>
      </c>
    </row>
    <row r="140" spans="1:32" x14ac:dyDescent="0.25">
      <c r="A140" t="s">
        <v>906</v>
      </c>
      <c r="B140" t="s">
        <v>24</v>
      </c>
      <c r="C140" t="s">
        <v>25</v>
      </c>
      <c r="D140" t="s">
        <v>37</v>
      </c>
      <c r="E140" s="22">
        <v>46013.309293981481</v>
      </c>
      <c r="F140" t="s">
        <v>2186</v>
      </c>
      <c r="G140" t="s">
        <v>5869</v>
      </c>
      <c r="H140" t="s">
        <v>907</v>
      </c>
      <c r="I140" s="24" t="s">
        <v>34</v>
      </c>
      <c r="J140" s="24" t="s">
        <v>908</v>
      </c>
      <c r="K140" t="s">
        <v>909</v>
      </c>
      <c r="L140" t="s">
        <v>26</v>
      </c>
      <c r="M140" t="s">
        <v>910</v>
      </c>
      <c r="N140" t="s">
        <v>27</v>
      </c>
      <c r="O140" t="s">
        <v>38</v>
      </c>
      <c r="P140" t="s">
        <v>39</v>
      </c>
      <c r="Q140" t="s">
        <v>30</v>
      </c>
      <c r="R140">
        <v>5</v>
      </c>
      <c r="S140" t="s">
        <v>2187</v>
      </c>
      <c r="T140" t="s">
        <v>2188</v>
      </c>
      <c r="U140" t="s">
        <v>2189</v>
      </c>
      <c r="V140" t="s">
        <v>31</v>
      </c>
      <c r="W140" t="s">
        <v>32</v>
      </c>
      <c r="X140" t="s">
        <v>32</v>
      </c>
      <c r="Y140" t="s">
        <v>32</v>
      </c>
      <c r="Z140" s="4" t="s">
        <v>33</v>
      </c>
      <c r="AA140">
        <v>-75.615273000000002</v>
      </c>
      <c r="AB140">
        <v>6.2646709999999999</v>
      </c>
      <c r="AC140" t="s">
        <v>90</v>
      </c>
      <c r="AD140" t="s">
        <v>221</v>
      </c>
      <c r="AE140" t="s">
        <v>115</v>
      </c>
      <c r="AF140">
        <f>IFERROR(
    VLOOKUP(FENIX_ANS_TABLA[[#This Row],[ESTADO]],
        {"VENCIDO",1;"ALERTA_0 Días",2;"ALERTA",3;"A TIEMPO",4;"SIN FECHA",5},
    2,FALSE),
0)</f>
        <v>4</v>
      </c>
    </row>
    <row r="141" spans="1:32" x14ac:dyDescent="0.25">
      <c r="A141" t="s">
        <v>2190</v>
      </c>
      <c r="B141" t="s">
        <v>24</v>
      </c>
      <c r="C141" t="s">
        <v>25</v>
      </c>
      <c r="D141" t="s">
        <v>24</v>
      </c>
      <c r="E141" s="22">
        <v>46013.352060185192</v>
      </c>
      <c r="F141" t="s">
        <v>2191</v>
      </c>
      <c r="G141" t="s">
        <v>5870</v>
      </c>
      <c r="H141" t="s">
        <v>2192</v>
      </c>
      <c r="I141" s="24" t="s">
        <v>2193</v>
      </c>
      <c r="J141" s="24" t="s">
        <v>2194</v>
      </c>
      <c r="K141" t="s">
        <v>2195</v>
      </c>
      <c r="L141" t="s">
        <v>26</v>
      </c>
      <c r="M141" t="s">
        <v>2196</v>
      </c>
      <c r="N141" t="s">
        <v>27</v>
      </c>
      <c r="O141" t="s">
        <v>28</v>
      </c>
      <c r="P141" t="s">
        <v>35</v>
      </c>
      <c r="Q141" t="s">
        <v>30</v>
      </c>
      <c r="R141">
        <v>7</v>
      </c>
      <c r="S141" t="s">
        <v>2197</v>
      </c>
      <c r="T141" t="s">
        <v>574</v>
      </c>
      <c r="U141" t="s">
        <v>573</v>
      </c>
      <c r="V141" t="s">
        <v>47</v>
      </c>
      <c r="W141" t="s">
        <v>32</v>
      </c>
      <c r="X141" t="s">
        <v>32</v>
      </c>
      <c r="Y141" t="s">
        <v>32</v>
      </c>
      <c r="Z141" s="4" t="s">
        <v>33</v>
      </c>
      <c r="AA141">
        <v>-75.54592452</v>
      </c>
      <c r="AB141">
        <v>6.2518219100000003</v>
      </c>
      <c r="AC141" t="s">
        <v>90</v>
      </c>
      <c r="AD141" t="s">
        <v>221</v>
      </c>
      <c r="AE141" t="s">
        <v>115</v>
      </c>
      <c r="AF141">
        <f>IFERROR(
    VLOOKUP(FENIX_ANS_TABLA[[#This Row],[ESTADO]],
        {"VENCIDO",1;"ALERTA_0 Días",2;"ALERTA",3;"A TIEMPO",4;"SIN FECHA",5},
    2,FALSE),
0)</f>
        <v>3</v>
      </c>
    </row>
    <row r="142" spans="1:32" x14ac:dyDescent="0.25">
      <c r="A142" t="s">
        <v>912</v>
      </c>
      <c r="B142" t="s">
        <v>24</v>
      </c>
      <c r="C142" t="s">
        <v>25</v>
      </c>
      <c r="D142" t="s">
        <v>37</v>
      </c>
      <c r="E142" s="22">
        <v>46015.559942129628</v>
      </c>
      <c r="F142" t="s">
        <v>2198</v>
      </c>
      <c r="G142" t="s">
        <v>5871</v>
      </c>
      <c r="H142" t="s">
        <v>913</v>
      </c>
      <c r="I142" s="24" t="s">
        <v>914</v>
      </c>
      <c r="J142" s="24" t="s">
        <v>915</v>
      </c>
      <c r="K142" t="s">
        <v>916</v>
      </c>
      <c r="L142" t="s">
        <v>26</v>
      </c>
      <c r="M142" t="s">
        <v>917</v>
      </c>
      <c r="N142" t="s">
        <v>27</v>
      </c>
      <c r="O142" t="s">
        <v>44</v>
      </c>
      <c r="P142" t="s">
        <v>39</v>
      </c>
      <c r="Q142" t="s">
        <v>30</v>
      </c>
      <c r="R142">
        <v>7</v>
      </c>
      <c r="S142" t="s">
        <v>2199</v>
      </c>
      <c r="T142" t="s">
        <v>2200</v>
      </c>
      <c r="U142" t="s">
        <v>2201</v>
      </c>
      <c r="V142" t="s">
        <v>31</v>
      </c>
      <c r="W142" t="s">
        <v>106</v>
      </c>
      <c r="X142" t="s">
        <v>101</v>
      </c>
      <c r="Y142" t="s">
        <v>2202</v>
      </c>
      <c r="Z142" s="4" t="s">
        <v>33</v>
      </c>
      <c r="AA142">
        <v>-75.610380000000006</v>
      </c>
      <c r="AB142">
        <v>6.2726949999999997</v>
      </c>
      <c r="AC142" t="s">
        <v>90</v>
      </c>
      <c r="AD142" t="s">
        <v>221</v>
      </c>
      <c r="AE142" t="s">
        <v>115</v>
      </c>
      <c r="AF142">
        <f>IFERROR(
    VLOOKUP(FENIX_ANS_TABLA[[#This Row],[ESTADO]],
        {"VENCIDO",1;"ALERTA_0 Días",2;"ALERTA",3;"A TIEMPO",4;"SIN FECHA",5},
    2,FALSE),
0)</f>
        <v>4</v>
      </c>
    </row>
    <row r="143" spans="1:32" x14ac:dyDescent="0.25">
      <c r="A143" t="s">
        <v>918</v>
      </c>
      <c r="B143" t="s">
        <v>24</v>
      </c>
      <c r="C143" t="s">
        <v>25</v>
      </c>
      <c r="D143" t="s">
        <v>37</v>
      </c>
      <c r="E143" s="22">
        <v>46020.438356481478</v>
      </c>
      <c r="F143" t="s">
        <v>2203</v>
      </c>
      <c r="G143" t="s">
        <v>5872</v>
      </c>
      <c r="H143" t="s">
        <v>919</v>
      </c>
      <c r="I143" s="24" t="s">
        <v>51</v>
      </c>
      <c r="J143" s="24" t="s">
        <v>920</v>
      </c>
      <c r="K143" t="s">
        <v>921</v>
      </c>
      <c r="L143" t="s">
        <v>26</v>
      </c>
      <c r="M143" t="s">
        <v>922</v>
      </c>
      <c r="N143" t="s">
        <v>27</v>
      </c>
      <c r="O143" t="s">
        <v>44</v>
      </c>
      <c r="P143" t="s">
        <v>39</v>
      </c>
      <c r="Q143" t="s">
        <v>30</v>
      </c>
      <c r="R143">
        <v>7</v>
      </c>
      <c r="S143" t="s">
        <v>2204</v>
      </c>
      <c r="T143" t="s">
        <v>2205</v>
      </c>
      <c r="U143" t="s">
        <v>629</v>
      </c>
      <c r="V143" t="s">
        <v>31</v>
      </c>
      <c r="W143" t="s">
        <v>106</v>
      </c>
      <c r="X143" t="s">
        <v>104</v>
      </c>
      <c r="Y143" t="s">
        <v>2206</v>
      </c>
      <c r="Z143" s="4" t="s">
        <v>33</v>
      </c>
      <c r="AA143">
        <v>-75.585548919999994</v>
      </c>
      <c r="AB143">
        <v>6.2277481000000003</v>
      </c>
      <c r="AC143" t="s">
        <v>90</v>
      </c>
      <c r="AD143" t="s">
        <v>221</v>
      </c>
      <c r="AE143" t="s">
        <v>115</v>
      </c>
      <c r="AF143">
        <f>IFERROR(
    VLOOKUP(FENIX_ANS_TABLA[[#This Row],[ESTADO]],
        {"VENCIDO",1;"ALERTA_0 Días",2;"ALERTA",3;"A TIEMPO",4;"SIN FECHA",5},
    2,FALSE),
0)</f>
        <v>4</v>
      </c>
    </row>
    <row r="144" spans="1:32" x14ac:dyDescent="0.25">
      <c r="A144" t="s">
        <v>2207</v>
      </c>
      <c r="B144" t="s">
        <v>24</v>
      </c>
      <c r="C144" t="s">
        <v>25</v>
      </c>
      <c r="D144" t="s">
        <v>24</v>
      </c>
      <c r="E144" s="22">
        <v>46013.367129629631</v>
      </c>
      <c r="F144" t="s">
        <v>2208</v>
      </c>
      <c r="G144" t="s">
        <v>5873</v>
      </c>
      <c r="H144" t="s">
        <v>2209</v>
      </c>
      <c r="I144" s="24" t="s">
        <v>34</v>
      </c>
      <c r="J144" s="24" t="s">
        <v>2210</v>
      </c>
      <c r="K144" t="s">
        <v>2211</v>
      </c>
      <c r="L144" t="s">
        <v>42</v>
      </c>
      <c r="M144" t="s">
        <v>2212</v>
      </c>
      <c r="N144" t="s">
        <v>43</v>
      </c>
      <c r="O144" t="s">
        <v>28</v>
      </c>
      <c r="P144" t="s">
        <v>35</v>
      </c>
      <c r="Q144" t="s">
        <v>30</v>
      </c>
      <c r="R144">
        <v>7</v>
      </c>
      <c r="S144" t="s">
        <v>2213</v>
      </c>
      <c r="T144" t="s">
        <v>923</v>
      </c>
      <c r="U144" t="s">
        <v>2214</v>
      </c>
      <c r="V144" t="s">
        <v>47</v>
      </c>
      <c r="W144" t="s">
        <v>32</v>
      </c>
      <c r="X144" t="s">
        <v>32</v>
      </c>
      <c r="Y144" t="s">
        <v>32</v>
      </c>
      <c r="Z144" s="4" t="s">
        <v>33</v>
      </c>
      <c r="AA144">
        <v>-75.615671359999993</v>
      </c>
      <c r="AB144">
        <v>6.1776779800000003</v>
      </c>
      <c r="AC144" t="s">
        <v>90</v>
      </c>
      <c r="AD144" t="s">
        <v>221</v>
      </c>
      <c r="AE144" t="s">
        <v>115</v>
      </c>
      <c r="AF144">
        <f>IFERROR(
    VLOOKUP(FENIX_ANS_TABLA[[#This Row],[ESTADO]],
        {"VENCIDO",1;"ALERTA_0 Días",2;"ALERTA",3;"A TIEMPO",4;"SIN FECHA",5},
    2,FALSE),
0)</f>
        <v>3</v>
      </c>
    </row>
    <row r="145" spans="1:32" x14ac:dyDescent="0.25">
      <c r="A145" t="s">
        <v>2215</v>
      </c>
      <c r="B145" t="s">
        <v>24</v>
      </c>
      <c r="C145" t="s">
        <v>25</v>
      </c>
      <c r="D145" t="s">
        <v>24</v>
      </c>
      <c r="E145" s="22">
        <v>46013.388888888891</v>
      </c>
      <c r="F145" t="s">
        <v>924</v>
      </c>
      <c r="G145" t="s">
        <v>5874</v>
      </c>
      <c r="H145" t="s">
        <v>2216</v>
      </c>
      <c r="I145" s="24" t="s">
        <v>34</v>
      </c>
      <c r="J145" s="24" t="s">
        <v>2217</v>
      </c>
      <c r="K145" t="s">
        <v>2218</v>
      </c>
      <c r="L145" t="s">
        <v>26</v>
      </c>
      <c r="M145" t="s">
        <v>2219</v>
      </c>
      <c r="N145" t="s">
        <v>27</v>
      </c>
      <c r="O145" t="s">
        <v>28</v>
      </c>
      <c r="P145" t="s">
        <v>35</v>
      </c>
      <c r="Q145" t="s">
        <v>30</v>
      </c>
      <c r="R145">
        <v>7</v>
      </c>
      <c r="S145" t="s">
        <v>2220</v>
      </c>
      <c r="T145" t="s">
        <v>1635</v>
      </c>
      <c r="U145" t="s">
        <v>2221</v>
      </c>
      <c r="V145" t="s">
        <v>47</v>
      </c>
      <c r="W145" t="s">
        <v>531</v>
      </c>
      <c r="X145" t="s">
        <v>142</v>
      </c>
      <c r="Y145" t="s">
        <v>1426</v>
      </c>
      <c r="Z145" s="4" t="s">
        <v>33</v>
      </c>
      <c r="AA145">
        <v>-75.629169000000005</v>
      </c>
      <c r="AB145">
        <v>6.2598010000000004</v>
      </c>
      <c r="AC145" t="s">
        <v>90</v>
      </c>
      <c r="AD145" t="s">
        <v>221</v>
      </c>
      <c r="AE145" t="s">
        <v>115</v>
      </c>
      <c r="AF145">
        <f>IFERROR(
    VLOOKUP(FENIX_ANS_TABLA[[#This Row],[ESTADO]],
        {"VENCIDO",1;"ALERTA_0 Días",2;"ALERTA",3;"A TIEMPO",4;"SIN FECHA",5},
    2,FALSE),
0)</f>
        <v>3</v>
      </c>
    </row>
    <row r="146" spans="1:32" x14ac:dyDescent="0.25">
      <c r="A146" t="s">
        <v>2222</v>
      </c>
      <c r="B146" t="s">
        <v>40</v>
      </c>
      <c r="C146" t="s">
        <v>25</v>
      </c>
      <c r="D146" t="s">
        <v>40</v>
      </c>
      <c r="E146" s="22">
        <v>46013.424513888887</v>
      </c>
      <c r="F146" t="s">
        <v>2223</v>
      </c>
      <c r="G146" t="s">
        <v>5875</v>
      </c>
      <c r="H146" t="s">
        <v>2224</v>
      </c>
      <c r="I146" s="24" t="s">
        <v>34</v>
      </c>
      <c r="J146" s="24" t="s">
        <v>2225</v>
      </c>
      <c r="K146" t="s">
        <v>2226</v>
      </c>
      <c r="L146" t="s">
        <v>26</v>
      </c>
      <c r="M146" t="s">
        <v>2227</v>
      </c>
      <c r="N146" t="s">
        <v>27</v>
      </c>
      <c r="O146" t="s">
        <v>41</v>
      </c>
      <c r="P146" t="s">
        <v>35</v>
      </c>
      <c r="Q146" t="s">
        <v>30</v>
      </c>
      <c r="R146">
        <v>7</v>
      </c>
      <c r="S146" t="s">
        <v>2228</v>
      </c>
      <c r="T146" t="s">
        <v>2229</v>
      </c>
      <c r="U146" t="s">
        <v>869</v>
      </c>
      <c r="V146" t="s">
        <v>47</v>
      </c>
      <c r="W146" t="s">
        <v>32</v>
      </c>
      <c r="X146" t="s">
        <v>32</v>
      </c>
      <c r="Y146" t="s">
        <v>32</v>
      </c>
      <c r="Z146" s="4" t="s">
        <v>33</v>
      </c>
      <c r="AA146">
        <v>-75.564523050000005</v>
      </c>
      <c r="AB146">
        <v>6.2475150199999998</v>
      </c>
      <c r="AC146" t="s">
        <v>90</v>
      </c>
      <c r="AD146" t="s">
        <v>221</v>
      </c>
      <c r="AE146" t="s">
        <v>115</v>
      </c>
      <c r="AF146">
        <f>IFERROR(
    VLOOKUP(FENIX_ANS_TABLA[[#This Row],[ESTADO]],
        {"VENCIDO",1;"ALERTA_0 Días",2;"ALERTA",3;"A TIEMPO",4;"SIN FECHA",5},
    2,FALSE),
0)</f>
        <v>3</v>
      </c>
    </row>
    <row r="147" spans="1:32" x14ac:dyDescent="0.25">
      <c r="A147" t="s">
        <v>2230</v>
      </c>
      <c r="B147" t="s">
        <v>24</v>
      </c>
      <c r="C147" t="s">
        <v>25</v>
      </c>
      <c r="D147" t="s">
        <v>24</v>
      </c>
      <c r="E147" s="22">
        <v>46013.484537037039</v>
      </c>
      <c r="F147" t="s">
        <v>2231</v>
      </c>
      <c r="G147" t="s">
        <v>5876</v>
      </c>
      <c r="H147" t="s">
        <v>2232</v>
      </c>
      <c r="I147" s="24" t="s">
        <v>34</v>
      </c>
      <c r="J147" s="24" t="s">
        <v>2233</v>
      </c>
      <c r="K147" t="s">
        <v>2234</v>
      </c>
      <c r="L147" t="s">
        <v>26</v>
      </c>
      <c r="M147" t="s">
        <v>2235</v>
      </c>
      <c r="N147" t="s">
        <v>27</v>
      </c>
      <c r="O147" t="s">
        <v>28</v>
      </c>
      <c r="P147" t="s">
        <v>35</v>
      </c>
      <c r="Q147" t="s">
        <v>36</v>
      </c>
      <c r="R147">
        <v>10</v>
      </c>
      <c r="S147" t="s">
        <v>2236</v>
      </c>
      <c r="T147" t="s">
        <v>332</v>
      </c>
      <c r="U147" t="s">
        <v>332</v>
      </c>
      <c r="V147" t="s">
        <v>31</v>
      </c>
      <c r="W147" t="s">
        <v>32</v>
      </c>
      <c r="X147" t="s">
        <v>32</v>
      </c>
      <c r="Y147" t="s">
        <v>32</v>
      </c>
      <c r="Z147" s="4" t="s">
        <v>33</v>
      </c>
      <c r="AA147">
        <v>-75.647882559999999</v>
      </c>
      <c r="AB147">
        <v>6.2858180499999996</v>
      </c>
      <c r="AC147" t="s">
        <v>90</v>
      </c>
      <c r="AD147" t="s">
        <v>221</v>
      </c>
      <c r="AE147" t="s">
        <v>115</v>
      </c>
      <c r="AF147">
        <f>IFERROR(
    VLOOKUP(FENIX_ANS_TABLA[[#This Row],[ESTADO]],
        {"VENCIDO",1;"ALERTA_0 Días",2;"ALERTA",3;"A TIEMPO",4;"SIN FECHA",5},
    2,FALSE),
0)</f>
        <v>4</v>
      </c>
    </row>
    <row r="148" spans="1:32" x14ac:dyDescent="0.25">
      <c r="A148" t="s">
        <v>2237</v>
      </c>
      <c r="B148" t="s">
        <v>24</v>
      </c>
      <c r="C148" t="s">
        <v>25</v>
      </c>
      <c r="D148" t="s">
        <v>24</v>
      </c>
      <c r="E148" s="22">
        <v>46013.504525462973</v>
      </c>
      <c r="F148" t="s">
        <v>2238</v>
      </c>
      <c r="G148" t="s">
        <v>5877</v>
      </c>
      <c r="H148" t="s">
        <v>2239</v>
      </c>
      <c r="I148" s="24" t="s">
        <v>2240</v>
      </c>
      <c r="J148" s="24" t="s">
        <v>2241</v>
      </c>
      <c r="K148" t="s">
        <v>2242</v>
      </c>
      <c r="L148" t="s">
        <v>26</v>
      </c>
      <c r="M148" t="s">
        <v>2243</v>
      </c>
      <c r="N148" t="s">
        <v>27</v>
      </c>
      <c r="O148" t="s">
        <v>28</v>
      </c>
      <c r="P148" t="s">
        <v>35</v>
      </c>
      <c r="Q148" t="s">
        <v>30</v>
      </c>
      <c r="R148">
        <v>7</v>
      </c>
      <c r="S148" t="s">
        <v>2244</v>
      </c>
      <c r="T148" t="s">
        <v>2245</v>
      </c>
      <c r="U148" t="s">
        <v>2246</v>
      </c>
      <c r="V148" t="s">
        <v>47</v>
      </c>
      <c r="W148" t="s">
        <v>32</v>
      </c>
      <c r="X148" t="s">
        <v>32</v>
      </c>
      <c r="Y148" t="s">
        <v>32</v>
      </c>
      <c r="Z148" s="4" t="s">
        <v>33</v>
      </c>
      <c r="AA148">
        <v>-75.62342941</v>
      </c>
      <c r="AB148">
        <v>6.2057815600000001</v>
      </c>
      <c r="AC148" t="s">
        <v>90</v>
      </c>
      <c r="AD148" t="s">
        <v>221</v>
      </c>
      <c r="AE148" t="s">
        <v>115</v>
      </c>
      <c r="AF148">
        <f>IFERROR(
    VLOOKUP(FENIX_ANS_TABLA[[#This Row],[ESTADO]],
        {"VENCIDO",1;"ALERTA_0 Días",2;"ALERTA",3;"A TIEMPO",4;"SIN FECHA",5},
    2,FALSE),
0)</f>
        <v>3</v>
      </c>
    </row>
    <row r="149" spans="1:32" x14ac:dyDescent="0.25">
      <c r="A149" t="s">
        <v>2247</v>
      </c>
      <c r="B149" t="s">
        <v>24</v>
      </c>
      <c r="C149" t="s">
        <v>69</v>
      </c>
      <c r="D149" t="s">
        <v>24</v>
      </c>
      <c r="E149" s="22">
        <v>46013.55128472222</v>
      </c>
      <c r="F149" t="s">
        <v>2248</v>
      </c>
      <c r="G149" t="s">
        <v>5878</v>
      </c>
      <c r="H149" t="s">
        <v>2249</v>
      </c>
      <c r="I149" s="24" t="s">
        <v>34</v>
      </c>
      <c r="J149" s="24" t="s">
        <v>2250</v>
      </c>
      <c r="K149" t="s">
        <v>2251</v>
      </c>
      <c r="L149" t="s">
        <v>26</v>
      </c>
      <c r="M149" t="s">
        <v>2252</v>
      </c>
      <c r="N149" t="s">
        <v>27</v>
      </c>
      <c r="O149" t="s">
        <v>91</v>
      </c>
      <c r="P149" t="s">
        <v>29</v>
      </c>
      <c r="Q149" t="s">
        <v>30</v>
      </c>
      <c r="R149">
        <v>7</v>
      </c>
      <c r="S149" t="s">
        <v>2253</v>
      </c>
      <c r="T149" t="s">
        <v>631</v>
      </c>
      <c r="U149" t="s">
        <v>2254</v>
      </c>
      <c r="V149" t="s">
        <v>47</v>
      </c>
      <c r="W149" t="s">
        <v>32</v>
      </c>
      <c r="X149" t="s">
        <v>32</v>
      </c>
      <c r="Y149" t="s">
        <v>32</v>
      </c>
      <c r="Z149" s="4" t="s">
        <v>33</v>
      </c>
      <c r="AA149">
        <v>-75.589358520000005</v>
      </c>
      <c r="AB149">
        <v>6.2520161600000002</v>
      </c>
      <c r="AC149" t="s">
        <v>90</v>
      </c>
      <c r="AD149" t="s">
        <v>221</v>
      </c>
      <c r="AE149" t="s">
        <v>116</v>
      </c>
      <c r="AF149">
        <f>IFERROR(
    VLOOKUP(FENIX_ANS_TABLA[[#This Row],[ESTADO]],
        {"VENCIDO",1;"ALERTA_0 Días",2;"ALERTA",3;"A TIEMPO",4;"SIN FECHA",5},
    2,FALSE),
0)</f>
        <v>3</v>
      </c>
    </row>
    <row r="150" spans="1:32" x14ac:dyDescent="0.25">
      <c r="A150" t="s">
        <v>2255</v>
      </c>
      <c r="B150" t="s">
        <v>24</v>
      </c>
      <c r="C150" t="s">
        <v>25</v>
      </c>
      <c r="D150" t="s">
        <v>24</v>
      </c>
      <c r="E150" s="22">
        <v>46013.551481481481</v>
      </c>
      <c r="F150" t="s">
        <v>2256</v>
      </c>
      <c r="G150" t="s">
        <v>5879</v>
      </c>
      <c r="H150" t="s">
        <v>2257</v>
      </c>
      <c r="I150" s="24" t="s">
        <v>2258</v>
      </c>
      <c r="J150" s="24" t="s">
        <v>2259</v>
      </c>
      <c r="K150" t="s">
        <v>2260</v>
      </c>
      <c r="L150" t="s">
        <v>26</v>
      </c>
      <c r="M150" t="s">
        <v>2261</v>
      </c>
      <c r="N150" t="s">
        <v>27</v>
      </c>
      <c r="O150" t="s">
        <v>28</v>
      </c>
      <c r="P150" t="s">
        <v>35</v>
      </c>
      <c r="Q150" t="s">
        <v>30</v>
      </c>
      <c r="R150">
        <v>7</v>
      </c>
      <c r="S150" t="s">
        <v>2262</v>
      </c>
      <c r="T150" t="s">
        <v>2263</v>
      </c>
      <c r="U150" t="s">
        <v>178</v>
      </c>
      <c r="V150" t="s">
        <v>47</v>
      </c>
      <c r="W150" t="s">
        <v>32</v>
      </c>
      <c r="X150" t="s">
        <v>32</v>
      </c>
      <c r="Y150" t="s">
        <v>32</v>
      </c>
      <c r="Z150" s="4" t="s">
        <v>33</v>
      </c>
      <c r="AA150">
        <v>-75.542497650000001</v>
      </c>
      <c r="AB150">
        <v>6.24914901</v>
      </c>
      <c r="AC150" t="s">
        <v>90</v>
      </c>
      <c r="AD150" t="s">
        <v>221</v>
      </c>
      <c r="AE150" t="s">
        <v>115</v>
      </c>
      <c r="AF150">
        <f>IFERROR(
    VLOOKUP(FENIX_ANS_TABLA[[#This Row],[ESTADO]],
        {"VENCIDO",1;"ALERTA_0 Días",2;"ALERTA",3;"A TIEMPO",4;"SIN FECHA",5},
    2,FALSE),
0)</f>
        <v>3</v>
      </c>
    </row>
    <row r="151" spans="1:32" x14ac:dyDescent="0.25">
      <c r="A151" t="s">
        <v>2264</v>
      </c>
      <c r="B151" t="s">
        <v>24</v>
      </c>
      <c r="C151" t="s">
        <v>69</v>
      </c>
      <c r="D151" t="s">
        <v>24</v>
      </c>
      <c r="E151" s="22">
        <v>46013.569143518522</v>
      </c>
      <c r="F151" t="s">
        <v>2265</v>
      </c>
      <c r="G151" t="s">
        <v>5880</v>
      </c>
      <c r="H151" t="s">
        <v>2266</v>
      </c>
      <c r="I151" s="24" t="s">
        <v>2267</v>
      </c>
      <c r="J151" s="24" t="s">
        <v>2250</v>
      </c>
      <c r="K151" t="s">
        <v>2268</v>
      </c>
      <c r="L151" t="s">
        <v>26</v>
      </c>
      <c r="M151" t="s">
        <v>2269</v>
      </c>
      <c r="N151" t="s">
        <v>27</v>
      </c>
      <c r="O151" t="s">
        <v>91</v>
      </c>
      <c r="P151" t="s">
        <v>29</v>
      </c>
      <c r="Q151" t="s">
        <v>30</v>
      </c>
      <c r="R151">
        <v>7</v>
      </c>
      <c r="S151" t="s">
        <v>2270</v>
      </c>
      <c r="T151" t="s">
        <v>2271</v>
      </c>
      <c r="U151" t="s">
        <v>2272</v>
      </c>
      <c r="V151" t="s">
        <v>47</v>
      </c>
      <c r="W151" t="s">
        <v>100</v>
      </c>
      <c r="X151" t="s">
        <v>144</v>
      </c>
      <c r="Y151" t="s">
        <v>2273</v>
      </c>
      <c r="Z151" s="4" t="s">
        <v>33</v>
      </c>
      <c r="AA151">
        <v>-75.600828000000007</v>
      </c>
      <c r="AB151">
        <v>6.2398309999999997</v>
      </c>
      <c r="AC151" t="s">
        <v>90</v>
      </c>
      <c r="AD151" t="s">
        <v>221</v>
      </c>
      <c r="AE151" t="s">
        <v>116</v>
      </c>
      <c r="AF151">
        <f>IFERROR(
    VLOOKUP(FENIX_ANS_TABLA[[#This Row],[ESTADO]],
        {"VENCIDO",1;"ALERTA_0 Días",2;"ALERTA",3;"A TIEMPO",4;"SIN FECHA",5},
    2,FALSE),
0)</f>
        <v>3</v>
      </c>
    </row>
    <row r="152" spans="1:32" x14ac:dyDescent="0.25">
      <c r="A152" t="s">
        <v>2274</v>
      </c>
      <c r="B152" t="s">
        <v>24</v>
      </c>
      <c r="C152" t="s">
        <v>69</v>
      </c>
      <c r="D152" t="s">
        <v>24</v>
      </c>
      <c r="E152" s="22">
        <v>46013.583229166667</v>
      </c>
      <c r="F152" t="s">
        <v>2275</v>
      </c>
      <c r="G152" t="s">
        <v>5881</v>
      </c>
      <c r="H152" t="s">
        <v>2276</v>
      </c>
      <c r="I152" s="24" t="s">
        <v>34</v>
      </c>
      <c r="J152" s="24" t="s">
        <v>2250</v>
      </c>
      <c r="K152" t="s">
        <v>2277</v>
      </c>
      <c r="L152" t="s">
        <v>26</v>
      </c>
      <c r="M152" t="s">
        <v>2278</v>
      </c>
      <c r="N152" t="s">
        <v>27</v>
      </c>
      <c r="O152" t="s">
        <v>91</v>
      </c>
      <c r="P152" t="s">
        <v>29</v>
      </c>
      <c r="Q152" t="s">
        <v>30</v>
      </c>
      <c r="R152">
        <v>7</v>
      </c>
      <c r="S152" t="s">
        <v>2279</v>
      </c>
      <c r="T152" t="s">
        <v>529</v>
      </c>
      <c r="U152" t="s">
        <v>528</v>
      </c>
      <c r="V152" t="s">
        <v>47</v>
      </c>
      <c r="W152" t="s">
        <v>32</v>
      </c>
      <c r="X152" t="s">
        <v>32</v>
      </c>
      <c r="Y152" t="s">
        <v>32</v>
      </c>
      <c r="Z152" s="4" t="s">
        <v>33</v>
      </c>
      <c r="AA152">
        <v>-75.597837440000006</v>
      </c>
      <c r="AB152">
        <v>6.2535600100000002</v>
      </c>
      <c r="AC152" t="s">
        <v>90</v>
      </c>
      <c r="AD152" t="s">
        <v>221</v>
      </c>
      <c r="AE152" t="s">
        <v>116</v>
      </c>
      <c r="AF152">
        <f>IFERROR(
    VLOOKUP(FENIX_ANS_TABLA[[#This Row],[ESTADO]],
        {"VENCIDO",1;"ALERTA_0 Días",2;"ALERTA",3;"A TIEMPO",4;"SIN FECHA",5},
    2,FALSE),
0)</f>
        <v>3</v>
      </c>
    </row>
    <row r="153" spans="1:32" x14ac:dyDescent="0.25">
      <c r="A153" t="s">
        <v>2280</v>
      </c>
      <c r="B153" t="s">
        <v>24</v>
      </c>
      <c r="C153" t="s">
        <v>25</v>
      </c>
      <c r="D153" t="s">
        <v>24</v>
      </c>
      <c r="E153" s="22">
        <v>46013.585289351853</v>
      </c>
      <c r="F153" t="s">
        <v>2281</v>
      </c>
      <c r="G153" t="s">
        <v>5882</v>
      </c>
      <c r="H153" t="s">
        <v>2282</v>
      </c>
      <c r="I153" s="24" t="s">
        <v>34</v>
      </c>
      <c r="J153" s="24" t="s">
        <v>2283</v>
      </c>
      <c r="K153" t="s">
        <v>2284</v>
      </c>
      <c r="L153" t="s">
        <v>26</v>
      </c>
      <c r="M153" t="s">
        <v>2285</v>
      </c>
      <c r="N153" t="s">
        <v>27</v>
      </c>
      <c r="O153" t="s">
        <v>28</v>
      </c>
      <c r="P153" t="s">
        <v>35</v>
      </c>
      <c r="Q153" t="s">
        <v>30</v>
      </c>
      <c r="R153">
        <v>7</v>
      </c>
      <c r="S153" t="s">
        <v>2286</v>
      </c>
      <c r="T153" t="s">
        <v>2287</v>
      </c>
      <c r="U153" t="s">
        <v>2288</v>
      </c>
      <c r="V153" t="s">
        <v>47</v>
      </c>
      <c r="W153" t="s">
        <v>32</v>
      </c>
      <c r="X153" t="s">
        <v>32</v>
      </c>
      <c r="Y153" t="s">
        <v>32</v>
      </c>
      <c r="Z153" s="4" t="s">
        <v>33</v>
      </c>
      <c r="AA153">
        <v>-75.607008239999999</v>
      </c>
      <c r="AB153">
        <v>6.23418648</v>
      </c>
      <c r="AC153" t="s">
        <v>90</v>
      </c>
      <c r="AD153" t="s">
        <v>221</v>
      </c>
      <c r="AE153" t="s">
        <v>115</v>
      </c>
      <c r="AF153">
        <f>IFERROR(
    VLOOKUP(FENIX_ANS_TABLA[[#This Row],[ESTADO]],
        {"VENCIDO",1;"ALERTA_0 Días",2;"ALERTA",3;"A TIEMPO",4;"SIN FECHA",5},
    2,FALSE),
0)</f>
        <v>3</v>
      </c>
    </row>
    <row r="154" spans="1:32" x14ac:dyDescent="0.25">
      <c r="A154" t="s">
        <v>2289</v>
      </c>
      <c r="B154" t="s">
        <v>24</v>
      </c>
      <c r="C154" t="s">
        <v>69</v>
      </c>
      <c r="D154" t="s">
        <v>24</v>
      </c>
      <c r="E154" s="22">
        <v>46013.592430555553</v>
      </c>
      <c r="F154" t="s">
        <v>2290</v>
      </c>
      <c r="G154" t="s">
        <v>5883</v>
      </c>
      <c r="H154" t="s">
        <v>2291</v>
      </c>
      <c r="I154" s="24" t="s">
        <v>2292</v>
      </c>
      <c r="J154" s="24" t="s">
        <v>2250</v>
      </c>
      <c r="K154" t="s">
        <v>2293</v>
      </c>
      <c r="L154" t="s">
        <v>26</v>
      </c>
      <c r="M154" t="s">
        <v>2294</v>
      </c>
      <c r="N154" t="s">
        <v>27</v>
      </c>
      <c r="O154" t="s">
        <v>91</v>
      </c>
      <c r="P154" t="s">
        <v>29</v>
      </c>
      <c r="Q154" t="s">
        <v>30</v>
      </c>
      <c r="R154">
        <v>7</v>
      </c>
      <c r="S154" t="s">
        <v>2295</v>
      </c>
      <c r="T154" t="s">
        <v>2296</v>
      </c>
      <c r="U154" t="s">
        <v>550</v>
      </c>
      <c r="V154" t="s">
        <v>47</v>
      </c>
      <c r="W154" t="s">
        <v>32</v>
      </c>
      <c r="X154" t="s">
        <v>32</v>
      </c>
      <c r="Y154" t="s">
        <v>32</v>
      </c>
      <c r="Z154" s="4" t="s">
        <v>33</v>
      </c>
      <c r="AA154">
        <v>-75.589555160000003</v>
      </c>
      <c r="AB154">
        <v>6.2520389500000002</v>
      </c>
      <c r="AC154" t="s">
        <v>90</v>
      </c>
      <c r="AD154" t="s">
        <v>221</v>
      </c>
      <c r="AE154" t="s">
        <v>116</v>
      </c>
      <c r="AF154">
        <f>IFERROR(
    VLOOKUP(FENIX_ANS_TABLA[[#This Row],[ESTADO]],
        {"VENCIDO",1;"ALERTA_0 Días",2;"ALERTA",3;"A TIEMPO",4;"SIN FECHA",5},
    2,FALSE),
0)</f>
        <v>3</v>
      </c>
    </row>
    <row r="155" spans="1:32" x14ac:dyDescent="0.25">
      <c r="A155" t="s">
        <v>2297</v>
      </c>
      <c r="B155" t="s">
        <v>24</v>
      </c>
      <c r="C155" t="s">
        <v>25</v>
      </c>
      <c r="D155" t="s">
        <v>24</v>
      </c>
      <c r="E155" s="22">
        <v>46013.604953703703</v>
      </c>
      <c r="F155" t="s">
        <v>2298</v>
      </c>
      <c r="G155" t="s">
        <v>5884</v>
      </c>
      <c r="H155" t="s">
        <v>855</v>
      </c>
      <c r="I155" s="24" t="s">
        <v>856</v>
      </c>
      <c r="J155" s="24" t="s">
        <v>2299</v>
      </c>
      <c r="K155" t="s">
        <v>2300</v>
      </c>
      <c r="L155" t="s">
        <v>26</v>
      </c>
      <c r="M155" t="s">
        <v>2301</v>
      </c>
      <c r="N155" t="s">
        <v>27</v>
      </c>
      <c r="O155" t="s">
        <v>28</v>
      </c>
      <c r="P155" t="s">
        <v>35</v>
      </c>
      <c r="Q155" t="s">
        <v>30</v>
      </c>
      <c r="R155">
        <v>7</v>
      </c>
      <c r="S155" t="s">
        <v>2302</v>
      </c>
      <c r="T155" t="s">
        <v>2303</v>
      </c>
      <c r="U155" t="s">
        <v>2304</v>
      </c>
      <c r="V155" t="s">
        <v>47</v>
      </c>
      <c r="W155" t="s">
        <v>32</v>
      </c>
      <c r="X155" t="s">
        <v>32</v>
      </c>
      <c r="Y155" t="s">
        <v>32</v>
      </c>
      <c r="Z155" s="4" t="s">
        <v>33</v>
      </c>
      <c r="AA155">
        <v>-75.541937959999998</v>
      </c>
      <c r="AB155">
        <v>6.25285388</v>
      </c>
      <c r="AC155" t="s">
        <v>90</v>
      </c>
      <c r="AD155" t="s">
        <v>221</v>
      </c>
      <c r="AE155" t="s">
        <v>115</v>
      </c>
      <c r="AF155">
        <f>IFERROR(
    VLOOKUP(FENIX_ANS_TABLA[[#This Row],[ESTADO]],
        {"VENCIDO",1;"ALERTA_0 Días",2;"ALERTA",3;"A TIEMPO",4;"SIN FECHA",5},
    2,FALSE),
0)</f>
        <v>3</v>
      </c>
    </row>
    <row r="156" spans="1:32" x14ac:dyDescent="0.25">
      <c r="A156" t="s">
        <v>2305</v>
      </c>
      <c r="B156" t="s">
        <v>24</v>
      </c>
      <c r="C156" t="s">
        <v>25</v>
      </c>
      <c r="D156" t="s">
        <v>37</v>
      </c>
      <c r="E156" s="22">
        <v>46013.623182870368</v>
      </c>
      <c r="F156" t="s">
        <v>2306</v>
      </c>
      <c r="G156" t="s">
        <v>5885</v>
      </c>
      <c r="H156" t="s">
        <v>2307</v>
      </c>
      <c r="I156" s="24" t="s">
        <v>2308</v>
      </c>
      <c r="J156" s="24" t="s">
        <v>2309</v>
      </c>
      <c r="K156" t="s">
        <v>2310</v>
      </c>
      <c r="L156" t="s">
        <v>26</v>
      </c>
      <c r="M156" t="s">
        <v>2311</v>
      </c>
      <c r="N156" t="s">
        <v>27</v>
      </c>
      <c r="O156" t="s">
        <v>38</v>
      </c>
      <c r="P156" t="s">
        <v>39</v>
      </c>
      <c r="Q156" t="s">
        <v>30</v>
      </c>
      <c r="R156">
        <v>5</v>
      </c>
      <c r="S156" t="s">
        <v>2312</v>
      </c>
      <c r="T156" t="s">
        <v>2313</v>
      </c>
      <c r="U156" t="s">
        <v>2314</v>
      </c>
      <c r="V156" t="s">
        <v>87</v>
      </c>
      <c r="W156" t="s">
        <v>32</v>
      </c>
      <c r="X156" t="s">
        <v>32</v>
      </c>
      <c r="Y156" t="s">
        <v>32</v>
      </c>
      <c r="Z156" s="4" t="s">
        <v>33</v>
      </c>
      <c r="AA156">
        <v>-75.610884501000001</v>
      </c>
      <c r="AB156">
        <v>6.2574398200000596</v>
      </c>
      <c r="AC156" t="s">
        <v>90</v>
      </c>
      <c r="AD156" t="s">
        <v>221</v>
      </c>
      <c r="AE156" t="s">
        <v>115</v>
      </c>
      <c r="AF156">
        <f>IFERROR(
    VLOOKUP(FENIX_ANS_TABLA[[#This Row],[ESTADO]],
        {"VENCIDO",1;"ALERTA_0 Días",2;"ALERTA",3;"A TIEMPO",4;"SIN FECHA",5},
    2,FALSE),
0)</f>
        <v>2</v>
      </c>
    </row>
    <row r="157" spans="1:32" x14ac:dyDescent="0.25">
      <c r="A157" t="s">
        <v>2315</v>
      </c>
      <c r="B157" t="s">
        <v>48</v>
      </c>
      <c r="C157" t="s">
        <v>25</v>
      </c>
      <c r="D157" t="s">
        <v>48</v>
      </c>
      <c r="E157" s="22">
        <v>46013.65420138889</v>
      </c>
      <c r="F157" t="s">
        <v>2316</v>
      </c>
      <c r="G157" t="s">
        <v>5886</v>
      </c>
      <c r="H157" t="s">
        <v>2317</v>
      </c>
      <c r="I157" s="24" t="s">
        <v>34</v>
      </c>
      <c r="J157" s="24" t="s">
        <v>2318</v>
      </c>
      <c r="K157" t="s">
        <v>2319</v>
      </c>
      <c r="L157" t="s">
        <v>42</v>
      </c>
      <c r="M157" t="s">
        <v>2320</v>
      </c>
      <c r="N157" t="s">
        <v>43</v>
      </c>
      <c r="O157" t="s">
        <v>38</v>
      </c>
      <c r="P157" t="s">
        <v>50</v>
      </c>
      <c r="Q157" t="s">
        <v>30</v>
      </c>
      <c r="R157">
        <v>5</v>
      </c>
      <c r="S157" t="s">
        <v>2321</v>
      </c>
      <c r="T157" t="s">
        <v>2322</v>
      </c>
      <c r="U157" t="s">
        <v>2323</v>
      </c>
      <c r="V157" t="s">
        <v>47</v>
      </c>
      <c r="W157" t="s">
        <v>32</v>
      </c>
      <c r="X157" t="s">
        <v>32</v>
      </c>
      <c r="Y157" t="s">
        <v>32</v>
      </c>
      <c r="Z157" s="4" t="s">
        <v>33</v>
      </c>
      <c r="AA157">
        <v>-75.610921329999996</v>
      </c>
      <c r="AB157">
        <v>6.1730508200000003</v>
      </c>
      <c r="AC157" t="s">
        <v>90</v>
      </c>
      <c r="AD157" t="s">
        <v>221</v>
      </c>
      <c r="AE157" t="s">
        <v>115</v>
      </c>
      <c r="AF157">
        <f>IFERROR(
    VLOOKUP(FENIX_ANS_TABLA[[#This Row],[ESTADO]],
        {"VENCIDO",1;"ALERTA_0 Días",2;"ALERTA",3;"A TIEMPO",4;"SIN FECHA",5},
    2,FALSE),
0)</f>
        <v>3</v>
      </c>
    </row>
    <row r="158" spans="1:32" x14ac:dyDescent="0.25">
      <c r="A158" t="s">
        <v>2324</v>
      </c>
      <c r="B158" t="s">
        <v>24</v>
      </c>
      <c r="C158" t="s">
        <v>25</v>
      </c>
      <c r="D158" t="s">
        <v>37</v>
      </c>
      <c r="E158" s="22">
        <v>46013.659918981481</v>
      </c>
      <c r="F158" t="s">
        <v>2325</v>
      </c>
      <c r="G158" t="s">
        <v>5887</v>
      </c>
      <c r="H158" t="s">
        <v>2326</v>
      </c>
      <c r="I158" s="24" t="s">
        <v>34</v>
      </c>
      <c r="J158" s="24" t="s">
        <v>2327</v>
      </c>
      <c r="K158" t="s">
        <v>2328</v>
      </c>
      <c r="L158" t="s">
        <v>26</v>
      </c>
      <c r="M158" t="s">
        <v>2329</v>
      </c>
      <c r="N158" t="s">
        <v>27</v>
      </c>
      <c r="O158" t="s">
        <v>38</v>
      </c>
      <c r="P158" t="s">
        <v>39</v>
      </c>
      <c r="Q158" t="s">
        <v>30</v>
      </c>
      <c r="R158">
        <v>5</v>
      </c>
      <c r="S158" t="s">
        <v>2330</v>
      </c>
      <c r="T158" t="s">
        <v>2331</v>
      </c>
      <c r="U158" t="s">
        <v>2332</v>
      </c>
      <c r="V158" t="s">
        <v>87</v>
      </c>
      <c r="W158" t="s">
        <v>32</v>
      </c>
      <c r="X158" t="s">
        <v>32</v>
      </c>
      <c r="Y158" t="s">
        <v>32</v>
      </c>
      <c r="Z158" s="4" t="s">
        <v>33</v>
      </c>
      <c r="AA158">
        <v>-75.635282000000004</v>
      </c>
      <c r="AB158">
        <v>6.2740049999999998</v>
      </c>
      <c r="AC158" t="s">
        <v>90</v>
      </c>
      <c r="AD158" t="s">
        <v>221</v>
      </c>
      <c r="AE158" t="s">
        <v>115</v>
      </c>
      <c r="AF158">
        <f>IFERROR(
    VLOOKUP(FENIX_ANS_TABLA[[#This Row],[ESTADO]],
        {"VENCIDO",1;"ALERTA_0 Días",2;"ALERTA",3;"A TIEMPO",4;"SIN FECHA",5},
    2,FALSE),
0)</f>
        <v>2</v>
      </c>
    </row>
    <row r="159" spans="1:32" x14ac:dyDescent="0.25">
      <c r="A159" t="s">
        <v>2333</v>
      </c>
      <c r="B159" t="s">
        <v>24</v>
      </c>
      <c r="C159" t="s">
        <v>25</v>
      </c>
      <c r="D159" t="s">
        <v>24</v>
      </c>
      <c r="E159" s="22">
        <v>46013.675196759257</v>
      </c>
      <c r="F159" t="s">
        <v>2334</v>
      </c>
      <c r="G159" t="s">
        <v>5888</v>
      </c>
      <c r="H159" t="s">
        <v>133</v>
      </c>
      <c r="I159" s="24" t="s">
        <v>134</v>
      </c>
      <c r="J159" s="24" t="s">
        <v>2335</v>
      </c>
      <c r="K159" t="s">
        <v>2336</v>
      </c>
      <c r="L159" t="s">
        <v>26</v>
      </c>
      <c r="M159" t="s">
        <v>2337</v>
      </c>
      <c r="N159" t="s">
        <v>27</v>
      </c>
      <c r="O159" t="s">
        <v>28</v>
      </c>
      <c r="P159" t="s">
        <v>35</v>
      </c>
      <c r="Q159" t="s">
        <v>30</v>
      </c>
      <c r="R159">
        <v>7</v>
      </c>
      <c r="S159" t="s">
        <v>2338</v>
      </c>
      <c r="T159" t="s">
        <v>2339</v>
      </c>
      <c r="U159" t="s">
        <v>2340</v>
      </c>
      <c r="V159" t="s">
        <v>47</v>
      </c>
      <c r="W159" t="s">
        <v>32</v>
      </c>
      <c r="X159" t="s">
        <v>32</v>
      </c>
      <c r="Y159" t="s">
        <v>32</v>
      </c>
      <c r="Z159" s="4" t="s">
        <v>33</v>
      </c>
      <c r="AA159">
        <v>-75.540629999999993</v>
      </c>
      <c r="AB159">
        <v>6.2325600000000003</v>
      </c>
      <c r="AC159" t="s">
        <v>90</v>
      </c>
      <c r="AD159" t="s">
        <v>221</v>
      </c>
      <c r="AE159" t="s">
        <v>115</v>
      </c>
      <c r="AF159">
        <f>IFERROR(
    VLOOKUP(FENIX_ANS_TABLA[[#This Row],[ESTADO]],
        {"VENCIDO",1;"ALERTA_0 Días",2;"ALERTA",3;"A TIEMPO",4;"SIN FECHA",5},
    2,FALSE),
0)</f>
        <v>3</v>
      </c>
    </row>
    <row r="160" spans="1:32" x14ac:dyDescent="0.25">
      <c r="A160" t="s">
        <v>2341</v>
      </c>
      <c r="B160" t="s">
        <v>40</v>
      </c>
      <c r="C160" t="s">
        <v>25</v>
      </c>
      <c r="D160" t="s">
        <v>40</v>
      </c>
      <c r="E160" s="22">
        <v>46013.690034722233</v>
      </c>
      <c r="F160" t="s">
        <v>2342</v>
      </c>
      <c r="G160" t="s">
        <v>5889</v>
      </c>
      <c r="H160" t="s">
        <v>2343</v>
      </c>
      <c r="I160" s="24" t="s">
        <v>2344</v>
      </c>
      <c r="J160" s="24" t="s">
        <v>2345</v>
      </c>
      <c r="K160" t="s">
        <v>2346</v>
      </c>
      <c r="L160" t="s">
        <v>26</v>
      </c>
      <c r="M160" t="s">
        <v>2347</v>
      </c>
      <c r="N160" t="s">
        <v>27</v>
      </c>
      <c r="O160" t="s">
        <v>41</v>
      </c>
      <c r="P160" t="s">
        <v>35</v>
      </c>
      <c r="Q160" t="s">
        <v>30</v>
      </c>
      <c r="R160">
        <v>7</v>
      </c>
      <c r="S160" t="s">
        <v>2348</v>
      </c>
      <c r="T160" t="s">
        <v>1611</v>
      </c>
      <c r="U160" t="s">
        <v>1612</v>
      </c>
      <c r="V160" t="s">
        <v>47</v>
      </c>
      <c r="W160" t="s">
        <v>32</v>
      </c>
      <c r="X160" t="s">
        <v>32</v>
      </c>
      <c r="Y160" t="s">
        <v>32</v>
      </c>
      <c r="Z160" s="4" t="s">
        <v>33</v>
      </c>
      <c r="AA160">
        <v>-75.581436859999997</v>
      </c>
      <c r="AB160">
        <v>6.2519167400000004</v>
      </c>
      <c r="AC160" t="s">
        <v>90</v>
      </c>
      <c r="AD160" t="s">
        <v>221</v>
      </c>
      <c r="AE160" t="s">
        <v>115</v>
      </c>
      <c r="AF160">
        <f>IFERROR(
    VLOOKUP(FENIX_ANS_TABLA[[#This Row],[ESTADO]],
        {"VENCIDO",1;"ALERTA_0 Días",2;"ALERTA",3;"A TIEMPO",4;"SIN FECHA",5},
    2,FALSE),
0)</f>
        <v>3</v>
      </c>
    </row>
    <row r="161" spans="1:32" x14ac:dyDescent="0.25">
      <c r="A161" t="s">
        <v>2349</v>
      </c>
      <c r="B161" t="s">
        <v>62</v>
      </c>
      <c r="C161" t="s">
        <v>25</v>
      </c>
      <c r="D161" t="s">
        <v>63</v>
      </c>
      <c r="E161" s="22">
        <v>46013.691921296297</v>
      </c>
      <c r="F161" t="s">
        <v>2350</v>
      </c>
      <c r="G161" t="s">
        <v>5890</v>
      </c>
      <c r="H161" t="s">
        <v>2351</v>
      </c>
      <c r="I161" s="24" t="s">
        <v>2352</v>
      </c>
      <c r="J161" s="24" t="s">
        <v>2353</v>
      </c>
      <c r="K161" t="s">
        <v>2354</v>
      </c>
      <c r="L161" t="s">
        <v>26</v>
      </c>
      <c r="M161" t="s">
        <v>2355</v>
      </c>
      <c r="N161" t="s">
        <v>27</v>
      </c>
      <c r="O161" t="s">
        <v>64</v>
      </c>
      <c r="P161" t="s">
        <v>65</v>
      </c>
      <c r="Q161" t="s">
        <v>30</v>
      </c>
      <c r="R161">
        <v>9</v>
      </c>
      <c r="S161" t="s">
        <v>2356</v>
      </c>
      <c r="T161" t="s">
        <v>628</v>
      </c>
      <c r="U161" t="s">
        <v>2357</v>
      </c>
      <c r="V161" t="s">
        <v>31</v>
      </c>
      <c r="W161" t="s">
        <v>32</v>
      </c>
      <c r="X161" t="s">
        <v>32</v>
      </c>
      <c r="Y161" t="s">
        <v>32</v>
      </c>
      <c r="Z161" s="4" t="s">
        <v>33</v>
      </c>
      <c r="AA161">
        <v>-75.563248160000001</v>
      </c>
      <c r="AB161">
        <v>6.23989466</v>
      </c>
      <c r="AC161" t="s">
        <v>90</v>
      </c>
      <c r="AD161" t="s">
        <v>221</v>
      </c>
      <c r="AE161" t="s">
        <v>115</v>
      </c>
      <c r="AF161">
        <f>IFERROR(
    VLOOKUP(FENIX_ANS_TABLA[[#This Row],[ESTADO]],
        {"VENCIDO",1;"ALERTA_0 Días",2;"ALERTA",3;"A TIEMPO",4;"SIN FECHA",5},
    2,FALSE),
0)</f>
        <v>4</v>
      </c>
    </row>
    <row r="162" spans="1:32" x14ac:dyDescent="0.25">
      <c r="A162" t="s">
        <v>2358</v>
      </c>
      <c r="B162" t="s">
        <v>40</v>
      </c>
      <c r="C162" t="s">
        <v>69</v>
      </c>
      <c r="D162" t="s">
        <v>40</v>
      </c>
      <c r="E162" s="22">
        <v>46013.698692129627</v>
      </c>
      <c r="F162" t="s">
        <v>2359</v>
      </c>
      <c r="G162" t="s">
        <v>5891</v>
      </c>
      <c r="H162" t="s">
        <v>2360</v>
      </c>
      <c r="I162" s="24" t="s">
        <v>34</v>
      </c>
      <c r="J162" s="24" t="s">
        <v>2250</v>
      </c>
      <c r="K162" t="s">
        <v>2361</v>
      </c>
      <c r="L162" t="s">
        <v>26</v>
      </c>
      <c r="M162" t="s">
        <v>2362</v>
      </c>
      <c r="N162" t="s">
        <v>27</v>
      </c>
      <c r="O162" t="s">
        <v>70</v>
      </c>
      <c r="P162" t="s">
        <v>29</v>
      </c>
      <c r="Q162" t="s">
        <v>30</v>
      </c>
      <c r="R162">
        <v>7</v>
      </c>
      <c r="S162" t="s">
        <v>2363</v>
      </c>
      <c r="T162" t="s">
        <v>2364</v>
      </c>
      <c r="U162" t="s">
        <v>2365</v>
      </c>
      <c r="V162" t="s">
        <v>47</v>
      </c>
      <c r="W162" t="s">
        <v>32</v>
      </c>
      <c r="X162" t="s">
        <v>32</v>
      </c>
      <c r="Y162" t="s">
        <v>32</v>
      </c>
      <c r="Z162" s="4" t="s">
        <v>33</v>
      </c>
      <c r="AA162">
        <v>-75.589431000000005</v>
      </c>
      <c r="AB162">
        <v>6.2521339999999999</v>
      </c>
      <c r="AC162" t="s">
        <v>90</v>
      </c>
      <c r="AD162" t="s">
        <v>221</v>
      </c>
      <c r="AE162" t="s">
        <v>116</v>
      </c>
      <c r="AF162">
        <f>IFERROR(
    VLOOKUP(FENIX_ANS_TABLA[[#This Row],[ESTADO]],
        {"VENCIDO",1;"ALERTA_0 Días",2;"ALERTA",3;"A TIEMPO",4;"SIN FECHA",5},
    2,FALSE),
0)</f>
        <v>3</v>
      </c>
    </row>
    <row r="163" spans="1:32" x14ac:dyDescent="0.25">
      <c r="A163" t="s">
        <v>2366</v>
      </c>
      <c r="B163" t="s">
        <v>40</v>
      </c>
      <c r="C163" t="s">
        <v>69</v>
      </c>
      <c r="D163" t="s">
        <v>40</v>
      </c>
      <c r="E163" s="22">
        <v>46013.768472222233</v>
      </c>
      <c r="F163" t="s">
        <v>2367</v>
      </c>
      <c r="G163" t="s">
        <v>5892</v>
      </c>
      <c r="H163" t="s">
        <v>2368</v>
      </c>
      <c r="I163" s="24" t="s">
        <v>34</v>
      </c>
      <c r="J163" s="24" t="s">
        <v>1094</v>
      </c>
      <c r="K163" t="s">
        <v>2369</v>
      </c>
      <c r="L163" t="s">
        <v>54</v>
      </c>
      <c r="M163" t="s">
        <v>2370</v>
      </c>
      <c r="N163" t="s">
        <v>55</v>
      </c>
      <c r="O163" t="s">
        <v>70</v>
      </c>
      <c r="P163" t="s">
        <v>29</v>
      </c>
      <c r="Q163" t="s">
        <v>30</v>
      </c>
      <c r="R163">
        <v>7</v>
      </c>
      <c r="S163" t="s">
        <v>2371</v>
      </c>
      <c r="T163" t="s">
        <v>2372</v>
      </c>
      <c r="U163" t="s">
        <v>2373</v>
      </c>
      <c r="V163" t="s">
        <v>47</v>
      </c>
      <c r="W163" t="s">
        <v>100</v>
      </c>
      <c r="X163" t="s">
        <v>117</v>
      </c>
      <c r="Y163" t="s">
        <v>2374</v>
      </c>
      <c r="Z163" s="4" t="s">
        <v>33</v>
      </c>
      <c r="AA163">
        <v>-75.631433849999993</v>
      </c>
      <c r="AB163">
        <v>6.0910898099999997</v>
      </c>
      <c r="AC163" t="s">
        <v>90</v>
      </c>
      <c r="AD163" t="s">
        <v>221</v>
      </c>
      <c r="AE163" t="s">
        <v>116</v>
      </c>
      <c r="AF163">
        <f>IFERROR(
    VLOOKUP(FENIX_ANS_TABLA[[#This Row],[ESTADO]],
        {"VENCIDO",1;"ALERTA_0 Días",2;"ALERTA",3;"A TIEMPO",4;"SIN FECHA",5},
    2,FALSE),
0)</f>
        <v>3</v>
      </c>
    </row>
    <row r="164" spans="1:32" x14ac:dyDescent="0.25">
      <c r="A164" t="s">
        <v>2375</v>
      </c>
      <c r="B164" t="s">
        <v>48</v>
      </c>
      <c r="C164" t="s">
        <v>25</v>
      </c>
      <c r="D164" t="s">
        <v>48</v>
      </c>
      <c r="E164" s="22">
        <v>46014.306400462963</v>
      </c>
      <c r="F164" t="s">
        <v>2376</v>
      </c>
      <c r="G164" t="s">
        <v>5893</v>
      </c>
      <c r="H164" t="s">
        <v>2377</v>
      </c>
      <c r="I164" s="24" t="s">
        <v>2378</v>
      </c>
      <c r="J164" s="24" t="s">
        <v>2379</v>
      </c>
      <c r="K164" t="s">
        <v>2380</v>
      </c>
      <c r="L164" t="s">
        <v>26</v>
      </c>
      <c r="M164" t="s">
        <v>2381</v>
      </c>
      <c r="N164" t="s">
        <v>27</v>
      </c>
      <c r="O164" t="s">
        <v>49</v>
      </c>
      <c r="P164" t="s">
        <v>50</v>
      </c>
      <c r="Q164" t="s">
        <v>30</v>
      </c>
      <c r="R164">
        <v>11</v>
      </c>
      <c r="S164" t="s">
        <v>2382</v>
      </c>
      <c r="T164" t="s">
        <v>2383</v>
      </c>
      <c r="U164" t="s">
        <v>2384</v>
      </c>
      <c r="V164" t="s">
        <v>31</v>
      </c>
      <c r="W164" t="s">
        <v>32</v>
      </c>
      <c r="X164" t="s">
        <v>32</v>
      </c>
      <c r="Y164" t="s">
        <v>32</v>
      </c>
      <c r="Z164" s="4" t="s">
        <v>33</v>
      </c>
      <c r="AA164">
        <v>-75.558648559999995</v>
      </c>
      <c r="AB164">
        <v>6.23490594</v>
      </c>
      <c r="AC164" t="s">
        <v>90</v>
      </c>
      <c r="AD164" t="s">
        <v>221</v>
      </c>
      <c r="AE164" t="s">
        <v>115</v>
      </c>
      <c r="AF164">
        <f>IFERROR(
    VLOOKUP(FENIX_ANS_TABLA[[#This Row],[ESTADO]],
        {"VENCIDO",1;"ALERTA_0 Días",2;"ALERTA",3;"A TIEMPO",4;"SIN FECHA",5},
    2,FALSE),
0)</f>
        <v>4</v>
      </c>
    </row>
    <row r="165" spans="1:32" x14ac:dyDescent="0.25">
      <c r="A165" t="s">
        <v>2385</v>
      </c>
      <c r="B165" t="s">
        <v>24</v>
      </c>
      <c r="C165" t="s">
        <v>25</v>
      </c>
      <c r="D165" t="s">
        <v>24</v>
      </c>
      <c r="E165" s="22">
        <v>46014.318090277768</v>
      </c>
      <c r="F165" t="s">
        <v>2386</v>
      </c>
      <c r="G165" t="s">
        <v>5894</v>
      </c>
      <c r="H165" t="s">
        <v>2387</v>
      </c>
      <c r="I165" s="24" t="s">
        <v>2388</v>
      </c>
      <c r="J165" s="24" t="s">
        <v>2389</v>
      </c>
      <c r="K165" t="s">
        <v>2390</v>
      </c>
      <c r="L165" t="s">
        <v>52</v>
      </c>
      <c r="M165" t="s">
        <v>2391</v>
      </c>
      <c r="N165" t="s">
        <v>53</v>
      </c>
      <c r="O165" t="s">
        <v>28</v>
      </c>
      <c r="P165" t="s">
        <v>35</v>
      </c>
      <c r="Q165" t="s">
        <v>30</v>
      </c>
      <c r="R165">
        <v>7</v>
      </c>
      <c r="S165" t="s">
        <v>2392</v>
      </c>
      <c r="T165" t="s">
        <v>2393</v>
      </c>
      <c r="U165" t="s">
        <v>2394</v>
      </c>
      <c r="V165" t="s">
        <v>31</v>
      </c>
      <c r="W165" t="s">
        <v>32</v>
      </c>
      <c r="X165" t="s">
        <v>32</v>
      </c>
      <c r="Y165" t="s">
        <v>32</v>
      </c>
      <c r="Z165" s="4" t="s">
        <v>33</v>
      </c>
      <c r="AA165">
        <v>-75.641346510000005</v>
      </c>
      <c r="AB165">
        <v>6.1582246300000003</v>
      </c>
      <c r="AC165" t="s">
        <v>90</v>
      </c>
      <c r="AD165" t="s">
        <v>221</v>
      </c>
      <c r="AE165" t="s">
        <v>115</v>
      </c>
      <c r="AF165">
        <f>IFERROR(
    VLOOKUP(FENIX_ANS_TABLA[[#This Row],[ESTADO]],
        {"VENCIDO",1;"ALERTA_0 Días",2;"ALERTA",3;"A TIEMPO",4;"SIN FECHA",5},
    2,FALSE),
0)</f>
        <v>4</v>
      </c>
    </row>
    <row r="166" spans="1:32" x14ac:dyDescent="0.25">
      <c r="A166" t="s">
        <v>2395</v>
      </c>
      <c r="B166" t="s">
        <v>40</v>
      </c>
      <c r="C166" t="s">
        <v>69</v>
      </c>
      <c r="D166" t="s">
        <v>40</v>
      </c>
      <c r="E166" s="22">
        <v>46014.318819444437</v>
      </c>
      <c r="F166" t="s">
        <v>2396</v>
      </c>
      <c r="G166" t="s">
        <v>5895</v>
      </c>
      <c r="H166" t="s">
        <v>2397</v>
      </c>
      <c r="I166" s="24" t="s">
        <v>2398</v>
      </c>
      <c r="J166" s="24" t="s">
        <v>2399</v>
      </c>
      <c r="K166" t="s">
        <v>2400</v>
      </c>
      <c r="L166" t="s">
        <v>26</v>
      </c>
      <c r="M166" t="s">
        <v>2401</v>
      </c>
      <c r="N166" t="s">
        <v>27</v>
      </c>
      <c r="O166" t="s">
        <v>70</v>
      </c>
      <c r="P166" t="s">
        <v>29</v>
      </c>
      <c r="Q166" t="s">
        <v>30</v>
      </c>
      <c r="R166">
        <v>7</v>
      </c>
      <c r="S166" t="s">
        <v>2402</v>
      </c>
      <c r="T166" t="s">
        <v>2403</v>
      </c>
      <c r="U166" t="s">
        <v>2404</v>
      </c>
      <c r="V166" t="s">
        <v>31</v>
      </c>
      <c r="W166" t="s">
        <v>32</v>
      </c>
      <c r="X166" t="s">
        <v>32</v>
      </c>
      <c r="Y166" t="s">
        <v>32</v>
      </c>
      <c r="Z166" s="4" t="s">
        <v>33</v>
      </c>
      <c r="AA166">
        <v>-75.590127940000002</v>
      </c>
      <c r="AB166">
        <v>6.2487043599999996</v>
      </c>
      <c r="AC166" t="s">
        <v>90</v>
      </c>
      <c r="AD166" t="s">
        <v>221</v>
      </c>
      <c r="AE166" t="s">
        <v>116</v>
      </c>
      <c r="AF166">
        <f>IFERROR(
    VLOOKUP(FENIX_ANS_TABLA[[#This Row],[ESTADO]],
        {"VENCIDO",1;"ALERTA_0 Días",2;"ALERTA",3;"A TIEMPO",4;"SIN FECHA",5},
    2,FALSE),
0)</f>
        <v>4</v>
      </c>
    </row>
    <row r="167" spans="1:32" x14ac:dyDescent="0.25">
      <c r="A167" t="s">
        <v>2405</v>
      </c>
      <c r="B167" t="s">
        <v>62</v>
      </c>
      <c r="C167" t="s">
        <v>25</v>
      </c>
      <c r="D167" t="s">
        <v>63</v>
      </c>
      <c r="E167" s="22">
        <v>46014.333611111113</v>
      </c>
      <c r="F167" t="s">
        <v>2406</v>
      </c>
      <c r="G167" t="s">
        <v>5896</v>
      </c>
      <c r="H167" t="s">
        <v>2407</v>
      </c>
      <c r="I167" s="24" t="s">
        <v>2408</v>
      </c>
      <c r="J167" s="24" t="s">
        <v>2409</v>
      </c>
      <c r="K167" t="s">
        <v>2410</v>
      </c>
      <c r="L167" t="s">
        <v>26</v>
      </c>
      <c r="M167" t="s">
        <v>2411</v>
      </c>
      <c r="N167" t="s">
        <v>27</v>
      </c>
      <c r="O167" t="s">
        <v>64</v>
      </c>
      <c r="P167" t="s">
        <v>65</v>
      </c>
      <c r="Q167" t="s">
        <v>30</v>
      </c>
      <c r="R167">
        <v>9</v>
      </c>
      <c r="S167" t="s">
        <v>2412</v>
      </c>
      <c r="T167" t="s">
        <v>2413</v>
      </c>
      <c r="U167" t="s">
        <v>2414</v>
      </c>
      <c r="V167" t="s">
        <v>31</v>
      </c>
      <c r="W167" t="s">
        <v>32</v>
      </c>
      <c r="X167" t="s">
        <v>32</v>
      </c>
      <c r="Y167" t="s">
        <v>32</v>
      </c>
      <c r="Z167" s="4" t="s">
        <v>33</v>
      </c>
      <c r="AA167">
        <v>-75.578787000000005</v>
      </c>
      <c r="AB167">
        <v>6.2593100000000002</v>
      </c>
      <c r="AC167" t="s">
        <v>90</v>
      </c>
      <c r="AD167" t="s">
        <v>221</v>
      </c>
      <c r="AE167" t="s">
        <v>115</v>
      </c>
      <c r="AF167">
        <f>IFERROR(
    VLOOKUP(FENIX_ANS_TABLA[[#This Row],[ESTADO]],
        {"VENCIDO",1;"ALERTA_0 Días",2;"ALERTA",3;"A TIEMPO",4;"SIN FECHA",5},
    2,FALSE),
0)</f>
        <v>4</v>
      </c>
    </row>
    <row r="168" spans="1:32" x14ac:dyDescent="0.25">
      <c r="A168" t="s">
        <v>2415</v>
      </c>
      <c r="B168" t="s">
        <v>40</v>
      </c>
      <c r="C168" t="s">
        <v>69</v>
      </c>
      <c r="D168" t="s">
        <v>40</v>
      </c>
      <c r="E168" s="22">
        <v>46014.335706018523</v>
      </c>
      <c r="F168" t="s">
        <v>2416</v>
      </c>
      <c r="G168" t="s">
        <v>5897</v>
      </c>
      <c r="H168" t="s">
        <v>2417</v>
      </c>
      <c r="I168" s="24" t="s">
        <v>34</v>
      </c>
      <c r="J168" s="24" t="s">
        <v>2418</v>
      </c>
      <c r="K168" t="s">
        <v>2419</v>
      </c>
      <c r="L168" t="s">
        <v>26</v>
      </c>
      <c r="M168" t="s">
        <v>2420</v>
      </c>
      <c r="N168" t="s">
        <v>27</v>
      </c>
      <c r="O168" t="s">
        <v>70</v>
      </c>
      <c r="P168" t="s">
        <v>29</v>
      </c>
      <c r="Q168" t="s">
        <v>30</v>
      </c>
      <c r="R168">
        <v>7</v>
      </c>
      <c r="S168" t="s">
        <v>2421</v>
      </c>
      <c r="T168" t="s">
        <v>2422</v>
      </c>
      <c r="U168" t="s">
        <v>2423</v>
      </c>
      <c r="V168" t="s">
        <v>31</v>
      </c>
      <c r="W168" t="s">
        <v>32</v>
      </c>
      <c r="X168" t="s">
        <v>32</v>
      </c>
      <c r="Y168" t="s">
        <v>32</v>
      </c>
      <c r="Z168" s="4" t="s">
        <v>33</v>
      </c>
      <c r="AA168">
        <v>-75.566439000000003</v>
      </c>
      <c r="AB168">
        <v>6.198029</v>
      </c>
      <c r="AC168" t="s">
        <v>90</v>
      </c>
      <c r="AD168" t="s">
        <v>221</v>
      </c>
      <c r="AE168" t="s">
        <v>116</v>
      </c>
      <c r="AF168">
        <f>IFERROR(
    VLOOKUP(FENIX_ANS_TABLA[[#This Row],[ESTADO]],
        {"VENCIDO",1;"ALERTA_0 Días",2;"ALERTA",3;"A TIEMPO",4;"SIN FECHA",5},
    2,FALSE),
0)</f>
        <v>4</v>
      </c>
    </row>
    <row r="169" spans="1:32" x14ac:dyDescent="0.25">
      <c r="A169" t="s">
        <v>2424</v>
      </c>
      <c r="B169" t="s">
        <v>24</v>
      </c>
      <c r="C169" t="s">
        <v>25</v>
      </c>
      <c r="D169" t="s">
        <v>37</v>
      </c>
      <c r="E169" s="22">
        <v>46020.441064814811</v>
      </c>
      <c r="F169" t="s">
        <v>2425</v>
      </c>
      <c r="G169" t="s">
        <v>5898</v>
      </c>
      <c r="H169" t="s">
        <v>2426</v>
      </c>
      <c r="I169" s="24" t="s">
        <v>34</v>
      </c>
      <c r="J169" s="24" t="s">
        <v>2427</v>
      </c>
      <c r="K169" t="s">
        <v>2428</v>
      </c>
      <c r="L169" t="s">
        <v>26</v>
      </c>
      <c r="M169" t="s">
        <v>2429</v>
      </c>
      <c r="N169" t="s">
        <v>27</v>
      </c>
      <c r="O169" t="s">
        <v>44</v>
      </c>
      <c r="P169" t="s">
        <v>39</v>
      </c>
      <c r="Q169" t="s">
        <v>36</v>
      </c>
      <c r="R169">
        <v>12</v>
      </c>
      <c r="S169" t="s">
        <v>2430</v>
      </c>
      <c r="T169" t="s">
        <v>2431</v>
      </c>
      <c r="U169" t="s">
        <v>2432</v>
      </c>
      <c r="V169" t="s">
        <v>31</v>
      </c>
      <c r="W169" t="s">
        <v>32</v>
      </c>
      <c r="X169" t="s">
        <v>32</v>
      </c>
      <c r="Y169" t="s">
        <v>32</v>
      </c>
      <c r="Z169" s="4" t="s">
        <v>33</v>
      </c>
      <c r="AA169">
        <v>-75.660178000000002</v>
      </c>
      <c r="AB169">
        <v>6.2718980000000002</v>
      </c>
      <c r="AC169" t="s">
        <v>90</v>
      </c>
      <c r="AD169" t="s">
        <v>221</v>
      </c>
      <c r="AE169" t="s">
        <v>115</v>
      </c>
      <c r="AF169">
        <f>IFERROR(
    VLOOKUP(FENIX_ANS_TABLA[[#This Row],[ESTADO]],
        {"VENCIDO",1;"ALERTA_0 Días",2;"ALERTA",3;"A TIEMPO",4;"SIN FECHA",5},
    2,FALSE),
0)</f>
        <v>4</v>
      </c>
    </row>
    <row r="170" spans="1:32" x14ac:dyDescent="0.25">
      <c r="A170" t="s">
        <v>2433</v>
      </c>
      <c r="B170" t="s">
        <v>24</v>
      </c>
      <c r="C170" t="s">
        <v>25</v>
      </c>
      <c r="D170" t="s">
        <v>24</v>
      </c>
      <c r="E170" s="22">
        <v>46014.381469907406</v>
      </c>
      <c r="F170" t="s">
        <v>2434</v>
      </c>
      <c r="G170" t="s">
        <v>5899</v>
      </c>
      <c r="H170" t="s">
        <v>2435</v>
      </c>
      <c r="I170" s="24" t="s">
        <v>2436</v>
      </c>
      <c r="J170" s="24" t="s">
        <v>2437</v>
      </c>
      <c r="K170" t="s">
        <v>2438</v>
      </c>
      <c r="L170" t="s">
        <v>26</v>
      </c>
      <c r="M170" t="s">
        <v>2439</v>
      </c>
      <c r="N170" t="s">
        <v>27</v>
      </c>
      <c r="O170" t="s">
        <v>28</v>
      </c>
      <c r="P170" t="s">
        <v>29</v>
      </c>
      <c r="Q170" t="s">
        <v>30</v>
      </c>
      <c r="R170">
        <v>7</v>
      </c>
      <c r="S170" t="s">
        <v>2440</v>
      </c>
      <c r="T170" t="s">
        <v>583</v>
      </c>
      <c r="U170" t="s">
        <v>2441</v>
      </c>
      <c r="V170" t="s">
        <v>31</v>
      </c>
      <c r="W170" t="s">
        <v>32</v>
      </c>
      <c r="X170" t="s">
        <v>32</v>
      </c>
      <c r="Y170" t="s">
        <v>32</v>
      </c>
      <c r="Z170" s="4" t="s">
        <v>33</v>
      </c>
      <c r="AA170">
        <v>-75.599959470000002</v>
      </c>
      <c r="AB170">
        <v>6.2247340800000002</v>
      </c>
      <c r="AC170" t="s">
        <v>90</v>
      </c>
      <c r="AD170" t="s">
        <v>221</v>
      </c>
      <c r="AE170" t="s">
        <v>115</v>
      </c>
      <c r="AF170">
        <f>IFERROR(
    VLOOKUP(FENIX_ANS_TABLA[[#This Row],[ESTADO]],
        {"VENCIDO",1;"ALERTA_0 Días",2;"ALERTA",3;"A TIEMPO",4;"SIN FECHA",5},
    2,FALSE),
0)</f>
        <v>4</v>
      </c>
    </row>
    <row r="171" spans="1:32" x14ac:dyDescent="0.25">
      <c r="A171" t="s">
        <v>2442</v>
      </c>
      <c r="B171" t="s">
        <v>24</v>
      </c>
      <c r="C171" t="s">
        <v>25</v>
      </c>
      <c r="D171" t="s">
        <v>24</v>
      </c>
      <c r="E171" s="22">
        <v>46014.385347222233</v>
      </c>
      <c r="F171" t="s">
        <v>2443</v>
      </c>
      <c r="G171" t="s">
        <v>5899</v>
      </c>
      <c r="H171" t="s">
        <v>2435</v>
      </c>
      <c r="I171" s="24" t="s">
        <v>2436</v>
      </c>
      <c r="J171" s="24" t="s">
        <v>2437</v>
      </c>
      <c r="K171" t="s">
        <v>2444</v>
      </c>
      <c r="L171" t="s">
        <v>26</v>
      </c>
      <c r="M171" t="s">
        <v>2445</v>
      </c>
      <c r="N171" t="s">
        <v>27</v>
      </c>
      <c r="O171" t="s">
        <v>28</v>
      </c>
      <c r="P171" t="s">
        <v>29</v>
      </c>
      <c r="Q171" t="s">
        <v>30</v>
      </c>
      <c r="R171">
        <v>7</v>
      </c>
      <c r="S171" t="s">
        <v>2446</v>
      </c>
      <c r="T171" t="s">
        <v>204</v>
      </c>
      <c r="U171" t="s">
        <v>143</v>
      </c>
      <c r="V171" t="s">
        <v>31</v>
      </c>
      <c r="W171" t="s">
        <v>32</v>
      </c>
      <c r="X171" t="s">
        <v>32</v>
      </c>
      <c r="Y171" t="s">
        <v>32</v>
      </c>
      <c r="Z171" s="4" t="s">
        <v>33</v>
      </c>
      <c r="AA171">
        <v>-75.599959470000002</v>
      </c>
      <c r="AB171">
        <v>6.2247340800000002</v>
      </c>
      <c r="AC171" t="s">
        <v>90</v>
      </c>
      <c r="AD171" t="s">
        <v>221</v>
      </c>
      <c r="AE171" t="s">
        <v>115</v>
      </c>
      <c r="AF171">
        <f>IFERROR(
    VLOOKUP(FENIX_ANS_TABLA[[#This Row],[ESTADO]],
        {"VENCIDO",1;"ALERTA_0 Días",2;"ALERTA",3;"A TIEMPO",4;"SIN FECHA",5},
    2,FALSE),
0)</f>
        <v>4</v>
      </c>
    </row>
    <row r="172" spans="1:32" x14ac:dyDescent="0.25">
      <c r="A172" t="s">
        <v>2447</v>
      </c>
      <c r="B172" t="s">
        <v>24</v>
      </c>
      <c r="C172" t="s">
        <v>25</v>
      </c>
      <c r="D172" t="s">
        <v>37</v>
      </c>
      <c r="E172" s="22">
        <v>46014.385706018518</v>
      </c>
      <c r="F172" t="s">
        <v>2448</v>
      </c>
      <c r="G172" t="s">
        <v>5900</v>
      </c>
      <c r="H172" t="s">
        <v>2449</v>
      </c>
      <c r="I172" s="24" t="s">
        <v>2450</v>
      </c>
      <c r="J172" s="24" t="s">
        <v>2451</v>
      </c>
      <c r="K172" t="s">
        <v>2452</v>
      </c>
      <c r="L172" t="s">
        <v>42</v>
      </c>
      <c r="M172" t="s">
        <v>2453</v>
      </c>
      <c r="N172" t="s">
        <v>43</v>
      </c>
      <c r="O172" t="s">
        <v>38</v>
      </c>
      <c r="P172" t="s">
        <v>39</v>
      </c>
      <c r="Q172" t="s">
        <v>30</v>
      </c>
      <c r="R172">
        <v>5</v>
      </c>
      <c r="S172" t="s">
        <v>2454</v>
      </c>
      <c r="T172" t="s">
        <v>622</v>
      </c>
      <c r="U172" t="s">
        <v>686</v>
      </c>
      <c r="V172" t="s">
        <v>47</v>
      </c>
      <c r="W172" t="s">
        <v>32</v>
      </c>
      <c r="X172" t="s">
        <v>32</v>
      </c>
      <c r="Y172" t="s">
        <v>32</v>
      </c>
      <c r="Z172" s="4" t="s">
        <v>33</v>
      </c>
      <c r="AA172">
        <v>-75.614014240000003</v>
      </c>
      <c r="AB172">
        <v>6.1669618399999999</v>
      </c>
      <c r="AC172" t="s">
        <v>90</v>
      </c>
      <c r="AD172" t="s">
        <v>221</v>
      </c>
      <c r="AE172" t="s">
        <v>115</v>
      </c>
      <c r="AF172">
        <f>IFERROR(
    VLOOKUP(FENIX_ANS_TABLA[[#This Row],[ESTADO]],
        {"VENCIDO",1;"ALERTA_0 Días",2;"ALERTA",3;"A TIEMPO",4;"SIN FECHA",5},
    2,FALSE),
0)</f>
        <v>3</v>
      </c>
    </row>
    <row r="173" spans="1:32" x14ac:dyDescent="0.25">
      <c r="A173" t="s">
        <v>2455</v>
      </c>
      <c r="B173" t="s">
        <v>24</v>
      </c>
      <c r="C173" t="s">
        <v>25</v>
      </c>
      <c r="D173" t="s">
        <v>24</v>
      </c>
      <c r="E173" s="22">
        <v>46014.388391203713</v>
      </c>
      <c r="F173" t="s">
        <v>2456</v>
      </c>
      <c r="G173" t="s">
        <v>5899</v>
      </c>
      <c r="H173" t="s">
        <v>2435</v>
      </c>
      <c r="I173" s="24" t="s">
        <v>2436</v>
      </c>
      <c r="J173" s="24" t="s">
        <v>2437</v>
      </c>
      <c r="K173" t="s">
        <v>2457</v>
      </c>
      <c r="L173" t="s">
        <v>26</v>
      </c>
      <c r="M173" t="s">
        <v>2458</v>
      </c>
      <c r="N173" t="s">
        <v>27</v>
      </c>
      <c r="O173" t="s">
        <v>28</v>
      </c>
      <c r="P173" t="s">
        <v>29</v>
      </c>
      <c r="Q173" t="s">
        <v>30</v>
      </c>
      <c r="R173">
        <v>7</v>
      </c>
      <c r="S173" t="s">
        <v>2459</v>
      </c>
      <c r="T173" t="s">
        <v>1815</v>
      </c>
      <c r="U173" t="s">
        <v>2460</v>
      </c>
      <c r="V173" t="s">
        <v>31</v>
      </c>
      <c r="W173" t="s">
        <v>32</v>
      </c>
      <c r="X173" t="s">
        <v>32</v>
      </c>
      <c r="Y173" t="s">
        <v>32</v>
      </c>
      <c r="Z173" s="4" t="s">
        <v>33</v>
      </c>
      <c r="AA173">
        <v>-75.599959470000002</v>
      </c>
      <c r="AB173">
        <v>6.2247340800000002</v>
      </c>
      <c r="AC173" t="s">
        <v>90</v>
      </c>
      <c r="AD173" t="s">
        <v>221</v>
      </c>
      <c r="AE173" t="s">
        <v>115</v>
      </c>
      <c r="AF173">
        <f>IFERROR(
    VLOOKUP(FENIX_ANS_TABLA[[#This Row],[ESTADO]],
        {"VENCIDO",1;"ALERTA_0 Días",2;"ALERTA",3;"A TIEMPO",4;"SIN FECHA",5},
    2,FALSE),
0)</f>
        <v>4</v>
      </c>
    </row>
    <row r="174" spans="1:32" x14ac:dyDescent="0.25">
      <c r="A174" t="s">
        <v>2461</v>
      </c>
      <c r="B174" t="s">
        <v>24</v>
      </c>
      <c r="C174" t="s">
        <v>25</v>
      </c>
      <c r="D174" t="s">
        <v>24</v>
      </c>
      <c r="E174" s="22">
        <v>46014.389236111107</v>
      </c>
      <c r="F174" t="s">
        <v>2462</v>
      </c>
      <c r="G174" t="s">
        <v>5901</v>
      </c>
      <c r="H174" t="s">
        <v>2463</v>
      </c>
      <c r="I174" s="24" t="s">
        <v>34</v>
      </c>
      <c r="J174" s="24" t="s">
        <v>2464</v>
      </c>
      <c r="K174" t="s">
        <v>2465</v>
      </c>
      <c r="L174" t="s">
        <v>26</v>
      </c>
      <c r="M174" t="s">
        <v>2466</v>
      </c>
      <c r="N174" t="s">
        <v>27</v>
      </c>
      <c r="O174" t="s">
        <v>28</v>
      </c>
      <c r="P174" t="s">
        <v>29</v>
      </c>
      <c r="Q174" t="s">
        <v>30</v>
      </c>
      <c r="R174">
        <v>7</v>
      </c>
      <c r="S174" t="s">
        <v>2467</v>
      </c>
      <c r="T174" t="s">
        <v>214</v>
      </c>
      <c r="U174" t="s">
        <v>2468</v>
      </c>
      <c r="V174" t="s">
        <v>31</v>
      </c>
      <c r="W174" t="s">
        <v>32</v>
      </c>
      <c r="X174" t="s">
        <v>32</v>
      </c>
      <c r="Y174" t="s">
        <v>32</v>
      </c>
      <c r="Z174" s="4" t="s">
        <v>33</v>
      </c>
      <c r="AA174">
        <v>-75.629934000000006</v>
      </c>
      <c r="AB174">
        <v>6.2745240000000004</v>
      </c>
      <c r="AC174" t="s">
        <v>90</v>
      </c>
      <c r="AD174" t="s">
        <v>221</v>
      </c>
      <c r="AE174" t="s">
        <v>115</v>
      </c>
      <c r="AF174">
        <f>IFERROR(
    VLOOKUP(FENIX_ANS_TABLA[[#This Row],[ESTADO]],
        {"VENCIDO",1;"ALERTA_0 Días",2;"ALERTA",3;"A TIEMPO",4;"SIN FECHA",5},
    2,FALSE),
0)</f>
        <v>4</v>
      </c>
    </row>
    <row r="175" spans="1:32" x14ac:dyDescent="0.25">
      <c r="A175" t="s">
        <v>2469</v>
      </c>
      <c r="B175" t="s">
        <v>24</v>
      </c>
      <c r="C175" t="s">
        <v>25</v>
      </c>
      <c r="D175" t="s">
        <v>24</v>
      </c>
      <c r="E175" s="22">
        <v>46014.390775462962</v>
      </c>
      <c r="F175" t="s">
        <v>2470</v>
      </c>
      <c r="G175" t="s">
        <v>5899</v>
      </c>
      <c r="H175" t="s">
        <v>2435</v>
      </c>
      <c r="I175" s="24" t="s">
        <v>2436</v>
      </c>
      <c r="J175" s="24" t="s">
        <v>2437</v>
      </c>
      <c r="K175" t="s">
        <v>2471</v>
      </c>
      <c r="L175" t="s">
        <v>26</v>
      </c>
      <c r="M175" t="s">
        <v>2472</v>
      </c>
      <c r="N175" t="s">
        <v>27</v>
      </c>
      <c r="O175" t="s">
        <v>28</v>
      </c>
      <c r="P175" t="s">
        <v>29</v>
      </c>
      <c r="Q175" t="s">
        <v>30</v>
      </c>
      <c r="R175">
        <v>7</v>
      </c>
      <c r="S175" t="s">
        <v>2473</v>
      </c>
      <c r="T175" t="s">
        <v>637</v>
      </c>
      <c r="U175" t="s">
        <v>2474</v>
      </c>
      <c r="V175" t="s">
        <v>31</v>
      </c>
      <c r="W175" t="s">
        <v>32</v>
      </c>
      <c r="X175" t="s">
        <v>32</v>
      </c>
      <c r="Y175" t="s">
        <v>32</v>
      </c>
      <c r="Z175" s="4" t="s">
        <v>33</v>
      </c>
      <c r="AA175">
        <v>-75.599959470000002</v>
      </c>
      <c r="AB175">
        <v>6.2247340800000002</v>
      </c>
      <c r="AC175" t="s">
        <v>90</v>
      </c>
      <c r="AD175" t="s">
        <v>221</v>
      </c>
      <c r="AE175" t="s">
        <v>115</v>
      </c>
      <c r="AF175">
        <f>IFERROR(
    VLOOKUP(FENIX_ANS_TABLA[[#This Row],[ESTADO]],
        {"VENCIDO",1;"ALERTA_0 Días",2;"ALERTA",3;"A TIEMPO",4;"SIN FECHA",5},
    2,FALSE),
0)</f>
        <v>4</v>
      </c>
    </row>
    <row r="176" spans="1:32" x14ac:dyDescent="0.25">
      <c r="A176" t="s">
        <v>2475</v>
      </c>
      <c r="B176" t="s">
        <v>24</v>
      </c>
      <c r="C176" t="s">
        <v>25</v>
      </c>
      <c r="D176" t="s">
        <v>24</v>
      </c>
      <c r="E176" s="22">
        <v>46014.391412037039</v>
      </c>
      <c r="F176" t="s">
        <v>2476</v>
      </c>
      <c r="G176" t="s">
        <v>5901</v>
      </c>
      <c r="H176" t="s">
        <v>2463</v>
      </c>
      <c r="I176" s="24" t="s">
        <v>34</v>
      </c>
      <c r="J176" s="24" t="s">
        <v>2464</v>
      </c>
      <c r="K176" t="s">
        <v>2477</v>
      </c>
      <c r="L176" t="s">
        <v>26</v>
      </c>
      <c r="M176" t="s">
        <v>2478</v>
      </c>
      <c r="N176" t="s">
        <v>27</v>
      </c>
      <c r="O176" t="s">
        <v>28</v>
      </c>
      <c r="P176" t="s">
        <v>29</v>
      </c>
      <c r="Q176" t="s">
        <v>30</v>
      </c>
      <c r="R176">
        <v>7</v>
      </c>
      <c r="S176" t="s">
        <v>2479</v>
      </c>
      <c r="T176" t="s">
        <v>2480</v>
      </c>
      <c r="U176" t="s">
        <v>2481</v>
      </c>
      <c r="V176" t="s">
        <v>31</v>
      </c>
      <c r="W176" t="s">
        <v>32</v>
      </c>
      <c r="X176" t="s">
        <v>32</v>
      </c>
      <c r="Y176" t="s">
        <v>32</v>
      </c>
      <c r="Z176" s="4" t="s">
        <v>33</v>
      </c>
      <c r="AA176">
        <v>-75.629934000000006</v>
      </c>
      <c r="AB176">
        <v>6.2745240000000004</v>
      </c>
      <c r="AC176" t="s">
        <v>90</v>
      </c>
      <c r="AD176" t="s">
        <v>221</v>
      </c>
      <c r="AE176" t="s">
        <v>115</v>
      </c>
      <c r="AF176">
        <f>IFERROR(
    VLOOKUP(FENIX_ANS_TABLA[[#This Row],[ESTADO]],
        {"VENCIDO",1;"ALERTA_0 Días",2;"ALERTA",3;"A TIEMPO",4;"SIN FECHA",5},
    2,FALSE),
0)</f>
        <v>4</v>
      </c>
    </row>
    <row r="177" spans="1:32" x14ac:dyDescent="0.25">
      <c r="A177" t="s">
        <v>2482</v>
      </c>
      <c r="B177" t="s">
        <v>24</v>
      </c>
      <c r="C177" t="s">
        <v>25</v>
      </c>
      <c r="D177" t="s">
        <v>24</v>
      </c>
      <c r="E177" s="22">
        <v>46014.391643518517</v>
      </c>
      <c r="F177" t="s">
        <v>2483</v>
      </c>
      <c r="G177" t="s">
        <v>5902</v>
      </c>
      <c r="H177" t="s">
        <v>2484</v>
      </c>
      <c r="I177" s="24" t="s">
        <v>2485</v>
      </c>
      <c r="J177" s="24" t="s">
        <v>34</v>
      </c>
      <c r="K177" t="s">
        <v>2486</v>
      </c>
      <c r="L177" t="s">
        <v>42</v>
      </c>
      <c r="M177" t="s">
        <v>2487</v>
      </c>
      <c r="N177" t="s">
        <v>43</v>
      </c>
      <c r="O177" t="s">
        <v>28</v>
      </c>
      <c r="P177" t="s">
        <v>29</v>
      </c>
      <c r="Q177" t="s">
        <v>30</v>
      </c>
      <c r="R177">
        <v>7</v>
      </c>
      <c r="S177" t="s">
        <v>2488</v>
      </c>
      <c r="T177" t="s">
        <v>2480</v>
      </c>
      <c r="U177" t="s">
        <v>2481</v>
      </c>
      <c r="V177" t="s">
        <v>31</v>
      </c>
      <c r="W177" t="s">
        <v>32</v>
      </c>
      <c r="X177" t="s">
        <v>32</v>
      </c>
      <c r="Y177" t="s">
        <v>32</v>
      </c>
      <c r="Z177" s="4" t="s">
        <v>33</v>
      </c>
      <c r="AA177">
        <v>-75.616440999999995</v>
      </c>
      <c r="AB177">
        <v>6.1904919999999999</v>
      </c>
      <c r="AC177" t="s">
        <v>90</v>
      </c>
      <c r="AD177" t="s">
        <v>221</v>
      </c>
      <c r="AE177" t="s">
        <v>115</v>
      </c>
      <c r="AF177">
        <f>IFERROR(
    VLOOKUP(FENIX_ANS_TABLA[[#This Row],[ESTADO]],
        {"VENCIDO",1;"ALERTA_0 Días",2;"ALERTA",3;"A TIEMPO",4;"SIN FECHA",5},
    2,FALSE),
0)</f>
        <v>4</v>
      </c>
    </row>
    <row r="178" spans="1:32" x14ac:dyDescent="0.25">
      <c r="A178" t="s">
        <v>2489</v>
      </c>
      <c r="B178" t="s">
        <v>24</v>
      </c>
      <c r="C178" t="s">
        <v>25</v>
      </c>
      <c r="D178" t="s">
        <v>24</v>
      </c>
      <c r="E178" s="22">
        <v>46014.396134259259</v>
      </c>
      <c r="F178" t="s">
        <v>2490</v>
      </c>
      <c r="G178" t="s">
        <v>5899</v>
      </c>
      <c r="H178" t="s">
        <v>2435</v>
      </c>
      <c r="I178" s="24" t="s">
        <v>2436</v>
      </c>
      <c r="J178" s="24" t="s">
        <v>2437</v>
      </c>
      <c r="K178" t="s">
        <v>2491</v>
      </c>
      <c r="L178" t="s">
        <v>26</v>
      </c>
      <c r="M178" t="s">
        <v>2492</v>
      </c>
      <c r="N178" t="s">
        <v>27</v>
      </c>
      <c r="O178" t="s">
        <v>28</v>
      </c>
      <c r="P178" t="s">
        <v>29</v>
      </c>
      <c r="Q178" t="s">
        <v>30</v>
      </c>
      <c r="R178">
        <v>7</v>
      </c>
      <c r="S178" t="s">
        <v>2493</v>
      </c>
      <c r="T178" t="s">
        <v>2494</v>
      </c>
      <c r="U178" t="s">
        <v>2495</v>
      </c>
      <c r="V178" t="s">
        <v>31</v>
      </c>
      <c r="W178" t="s">
        <v>32</v>
      </c>
      <c r="X178" t="s">
        <v>32</v>
      </c>
      <c r="Y178" t="s">
        <v>32</v>
      </c>
      <c r="Z178" s="4" t="s">
        <v>33</v>
      </c>
      <c r="AA178">
        <v>-75.599959470000002</v>
      </c>
      <c r="AB178">
        <v>6.2247340800000002</v>
      </c>
      <c r="AC178" t="s">
        <v>90</v>
      </c>
      <c r="AD178" t="s">
        <v>221</v>
      </c>
      <c r="AE178" t="s">
        <v>115</v>
      </c>
      <c r="AF178">
        <f>IFERROR(
    VLOOKUP(FENIX_ANS_TABLA[[#This Row],[ESTADO]],
        {"VENCIDO",1;"ALERTA_0 Días",2;"ALERTA",3;"A TIEMPO",4;"SIN FECHA",5},
    2,FALSE),
0)</f>
        <v>4</v>
      </c>
    </row>
    <row r="179" spans="1:32" x14ac:dyDescent="0.25">
      <c r="A179" t="s">
        <v>2496</v>
      </c>
      <c r="B179" t="s">
        <v>24</v>
      </c>
      <c r="C179" t="s">
        <v>25</v>
      </c>
      <c r="D179" t="s">
        <v>24</v>
      </c>
      <c r="E179" s="22">
        <v>46014.400312500002</v>
      </c>
      <c r="F179" t="s">
        <v>2497</v>
      </c>
      <c r="G179" t="s">
        <v>5903</v>
      </c>
      <c r="H179" t="s">
        <v>2498</v>
      </c>
      <c r="I179" s="24" t="s">
        <v>34</v>
      </c>
      <c r="J179" s="24" t="s">
        <v>2499</v>
      </c>
      <c r="K179" t="s">
        <v>2500</v>
      </c>
      <c r="L179" t="s">
        <v>26</v>
      </c>
      <c r="M179" t="s">
        <v>2501</v>
      </c>
      <c r="N179" t="s">
        <v>27</v>
      </c>
      <c r="O179" t="s">
        <v>28</v>
      </c>
      <c r="P179" t="s">
        <v>35</v>
      </c>
      <c r="Q179" t="s">
        <v>30</v>
      </c>
      <c r="R179">
        <v>7</v>
      </c>
      <c r="S179" t="s">
        <v>2502</v>
      </c>
      <c r="T179" t="s">
        <v>2503</v>
      </c>
      <c r="U179" t="s">
        <v>2504</v>
      </c>
      <c r="V179" t="s">
        <v>31</v>
      </c>
      <c r="W179" t="s">
        <v>32</v>
      </c>
      <c r="X179" t="s">
        <v>32</v>
      </c>
      <c r="Y179" t="s">
        <v>32</v>
      </c>
      <c r="Z179" s="4" t="s">
        <v>33</v>
      </c>
      <c r="AA179">
        <v>-75.614879999999999</v>
      </c>
      <c r="AB179">
        <v>6.2761230000000001</v>
      </c>
      <c r="AC179" t="s">
        <v>90</v>
      </c>
      <c r="AD179" t="s">
        <v>221</v>
      </c>
      <c r="AE179" t="s">
        <v>115</v>
      </c>
      <c r="AF179">
        <f>IFERROR(
    VLOOKUP(FENIX_ANS_TABLA[[#This Row],[ESTADO]],
        {"VENCIDO",1;"ALERTA_0 Días",2;"ALERTA",3;"A TIEMPO",4;"SIN FECHA",5},
    2,FALSE),
0)</f>
        <v>4</v>
      </c>
    </row>
    <row r="180" spans="1:32" x14ac:dyDescent="0.25">
      <c r="A180" t="s">
        <v>2505</v>
      </c>
      <c r="B180" t="s">
        <v>24</v>
      </c>
      <c r="C180" t="s">
        <v>25</v>
      </c>
      <c r="D180" t="s">
        <v>24</v>
      </c>
      <c r="E180" s="22">
        <v>46014.402870370373</v>
      </c>
      <c r="F180" t="s">
        <v>2506</v>
      </c>
      <c r="G180" t="s">
        <v>5902</v>
      </c>
      <c r="H180" t="s">
        <v>2484</v>
      </c>
      <c r="I180" s="24" t="s">
        <v>2485</v>
      </c>
      <c r="J180" s="24" t="s">
        <v>34</v>
      </c>
      <c r="K180" t="s">
        <v>2507</v>
      </c>
      <c r="L180" t="s">
        <v>42</v>
      </c>
      <c r="M180" t="s">
        <v>2508</v>
      </c>
      <c r="N180" t="s">
        <v>43</v>
      </c>
      <c r="O180" t="s">
        <v>28</v>
      </c>
      <c r="P180" t="s">
        <v>29</v>
      </c>
      <c r="Q180" t="s">
        <v>30</v>
      </c>
      <c r="R180">
        <v>7</v>
      </c>
      <c r="S180" t="s">
        <v>2509</v>
      </c>
      <c r="T180" t="s">
        <v>2510</v>
      </c>
      <c r="U180" t="s">
        <v>2511</v>
      </c>
      <c r="V180" t="s">
        <v>31</v>
      </c>
      <c r="W180" t="s">
        <v>32</v>
      </c>
      <c r="X180" t="s">
        <v>32</v>
      </c>
      <c r="Y180" t="s">
        <v>32</v>
      </c>
      <c r="Z180" s="4" t="s">
        <v>33</v>
      </c>
      <c r="AA180">
        <v>-75.616440999999995</v>
      </c>
      <c r="AB180">
        <v>6.1904919999999999</v>
      </c>
      <c r="AC180" t="s">
        <v>90</v>
      </c>
      <c r="AD180" t="s">
        <v>221</v>
      </c>
      <c r="AE180" t="s">
        <v>115</v>
      </c>
      <c r="AF180">
        <f>IFERROR(
    VLOOKUP(FENIX_ANS_TABLA[[#This Row],[ESTADO]],
        {"VENCIDO",1;"ALERTA_0 Días",2;"ALERTA",3;"A TIEMPO",4;"SIN FECHA",5},
    2,FALSE),
0)</f>
        <v>4</v>
      </c>
    </row>
    <row r="181" spans="1:32" x14ac:dyDescent="0.25">
      <c r="A181" t="s">
        <v>2512</v>
      </c>
      <c r="B181" t="s">
        <v>58</v>
      </c>
      <c r="C181" t="s">
        <v>25</v>
      </c>
      <c r="D181" t="s">
        <v>58</v>
      </c>
      <c r="E181" s="22">
        <v>46014.411168981482</v>
      </c>
      <c r="F181" t="s">
        <v>2513</v>
      </c>
      <c r="G181" t="s">
        <v>5904</v>
      </c>
      <c r="H181" t="s">
        <v>2514</v>
      </c>
      <c r="I181" s="24" t="s">
        <v>34</v>
      </c>
      <c r="J181" s="24" t="s">
        <v>2515</v>
      </c>
      <c r="K181" t="s">
        <v>2516</v>
      </c>
      <c r="L181" t="s">
        <v>46</v>
      </c>
      <c r="M181" t="s">
        <v>2517</v>
      </c>
      <c r="N181" t="s">
        <v>61</v>
      </c>
      <c r="O181" t="s">
        <v>59</v>
      </c>
      <c r="P181" t="s">
        <v>60</v>
      </c>
      <c r="Q181" t="s">
        <v>30</v>
      </c>
      <c r="R181">
        <v>4</v>
      </c>
      <c r="S181" t="s">
        <v>2518</v>
      </c>
      <c r="T181" t="s">
        <v>209</v>
      </c>
      <c r="U181" t="s">
        <v>2519</v>
      </c>
      <c r="V181" t="s">
        <v>87</v>
      </c>
      <c r="W181" t="s">
        <v>32</v>
      </c>
      <c r="X181" t="s">
        <v>32</v>
      </c>
      <c r="Y181" t="s">
        <v>32</v>
      </c>
      <c r="Z181" s="4" t="s">
        <v>33</v>
      </c>
      <c r="AA181">
        <v>-75.549121</v>
      </c>
      <c r="AB181">
        <v>6.1677289999999996</v>
      </c>
      <c r="AC181" t="s">
        <v>90</v>
      </c>
      <c r="AD181" t="s">
        <v>221</v>
      </c>
      <c r="AE181" t="s">
        <v>115</v>
      </c>
      <c r="AF181">
        <f>IFERROR(
    VLOOKUP(FENIX_ANS_TABLA[[#This Row],[ESTADO]],
        {"VENCIDO",1;"ALERTA_0 Días",2;"ALERTA",3;"A TIEMPO",4;"SIN FECHA",5},
    2,FALSE),
0)</f>
        <v>2</v>
      </c>
    </row>
    <row r="182" spans="1:32" x14ac:dyDescent="0.25">
      <c r="A182" t="s">
        <v>2520</v>
      </c>
      <c r="B182" t="s">
        <v>24</v>
      </c>
      <c r="C182" t="s">
        <v>25</v>
      </c>
      <c r="D182" t="s">
        <v>24</v>
      </c>
      <c r="E182" s="22">
        <v>46014.41510416667</v>
      </c>
      <c r="F182" t="s">
        <v>2521</v>
      </c>
      <c r="G182" t="s">
        <v>5902</v>
      </c>
      <c r="H182" t="s">
        <v>2484</v>
      </c>
      <c r="I182" s="24" t="s">
        <v>2485</v>
      </c>
      <c r="J182" s="24" t="s">
        <v>34</v>
      </c>
      <c r="K182" t="s">
        <v>2522</v>
      </c>
      <c r="L182" t="s">
        <v>42</v>
      </c>
      <c r="M182" t="s">
        <v>2523</v>
      </c>
      <c r="N182" t="s">
        <v>43</v>
      </c>
      <c r="O182" t="s">
        <v>28</v>
      </c>
      <c r="P182" t="s">
        <v>29</v>
      </c>
      <c r="Q182" t="s">
        <v>30</v>
      </c>
      <c r="R182">
        <v>7</v>
      </c>
      <c r="S182" t="s">
        <v>2524</v>
      </c>
      <c r="T182" t="s">
        <v>2525</v>
      </c>
      <c r="U182" t="s">
        <v>2526</v>
      </c>
      <c r="V182" t="s">
        <v>31</v>
      </c>
      <c r="W182" t="s">
        <v>32</v>
      </c>
      <c r="X182" t="s">
        <v>32</v>
      </c>
      <c r="Y182" t="s">
        <v>32</v>
      </c>
      <c r="Z182" s="4" t="s">
        <v>33</v>
      </c>
      <c r="AA182">
        <v>-75.616440999999995</v>
      </c>
      <c r="AB182">
        <v>6.1904919999999999</v>
      </c>
      <c r="AC182" t="s">
        <v>90</v>
      </c>
      <c r="AD182" t="s">
        <v>221</v>
      </c>
      <c r="AE182" t="s">
        <v>115</v>
      </c>
      <c r="AF182">
        <f>IFERROR(
    VLOOKUP(FENIX_ANS_TABLA[[#This Row],[ESTADO]],
        {"VENCIDO",1;"ALERTA_0 Días",2;"ALERTA",3;"A TIEMPO",4;"SIN FECHA",5},
    2,FALSE),
0)</f>
        <v>4</v>
      </c>
    </row>
    <row r="183" spans="1:32" x14ac:dyDescent="0.25">
      <c r="A183" t="s">
        <v>2527</v>
      </c>
      <c r="B183" t="s">
        <v>48</v>
      </c>
      <c r="C183" t="s">
        <v>25</v>
      </c>
      <c r="D183" t="s">
        <v>48</v>
      </c>
      <c r="E183" s="22">
        <v>46014.416087962964</v>
      </c>
      <c r="F183" t="s">
        <v>2528</v>
      </c>
      <c r="G183" t="s">
        <v>5905</v>
      </c>
      <c r="H183" t="s">
        <v>2529</v>
      </c>
      <c r="I183" s="24" t="s">
        <v>34</v>
      </c>
      <c r="J183" s="24" t="s">
        <v>2530</v>
      </c>
      <c r="K183" t="s">
        <v>2531</v>
      </c>
      <c r="L183" t="s">
        <v>26</v>
      </c>
      <c r="M183" t="s">
        <v>2532</v>
      </c>
      <c r="N183" t="s">
        <v>27</v>
      </c>
      <c r="O183" t="s">
        <v>38</v>
      </c>
      <c r="P183" t="s">
        <v>39</v>
      </c>
      <c r="Q183" t="s">
        <v>30</v>
      </c>
      <c r="R183">
        <v>5</v>
      </c>
      <c r="S183" t="s">
        <v>2533</v>
      </c>
      <c r="T183" t="s">
        <v>2534</v>
      </c>
      <c r="U183" t="s">
        <v>2535</v>
      </c>
      <c r="V183" t="s">
        <v>47</v>
      </c>
      <c r="W183" t="s">
        <v>32</v>
      </c>
      <c r="X183" t="s">
        <v>32</v>
      </c>
      <c r="Y183" t="s">
        <v>32</v>
      </c>
      <c r="Z183" s="4" t="s">
        <v>33</v>
      </c>
      <c r="AA183">
        <v>-75.612797659999998</v>
      </c>
      <c r="AB183">
        <v>6.2733274100000003</v>
      </c>
      <c r="AC183" t="s">
        <v>90</v>
      </c>
      <c r="AD183" t="s">
        <v>221</v>
      </c>
      <c r="AE183" t="s">
        <v>115</v>
      </c>
      <c r="AF183">
        <f>IFERROR(
    VLOOKUP(FENIX_ANS_TABLA[[#This Row],[ESTADO]],
        {"VENCIDO",1;"ALERTA_0 Días",2;"ALERTA",3;"A TIEMPO",4;"SIN FECHA",5},
    2,FALSE),
0)</f>
        <v>3</v>
      </c>
    </row>
    <row r="184" spans="1:32" x14ac:dyDescent="0.25">
      <c r="A184" t="s">
        <v>2536</v>
      </c>
      <c r="B184" t="s">
        <v>62</v>
      </c>
      <c r="C184" t="s">
        <v>25</v>
      </c>
      <c r="D184" t="s">
        <v>63</v>
      </c>
      <c r="E184" s="22">
        <v>46014.417199074072</v>
      </c>
      <c r="F184" t="s">
        <v>2537</v>
      </c>
      <c r="G184" t="s">
        <v>5906</v>
      </c>
      <c r="H184" t="s">
        <v>2538</v>
      </c>
      <c r="I184" s="24" t="s">
        <v>2539</v>
      </c>
      <c r="J184" s="24" t="s">
        <v>2540</v>
      </c>
      <c r="K184" t="s">
        <v>2541</v>
      </c>
      <c r="L184" t="s">
        <v>26</v>
      </c>
      <c r="M184" t="s">
        <v>2542</v>
      </c>
      <c r="N184" t="s">
        <v>27</v>
      </c>
      <c r="O184" t="s">
        <v>64</v>
      </c>
      <c r="P184" t="s">
        <v>65</v>
      </c>
      <c r="Q184" t="s">
        <v>30</v>
      </c>
      <c r="R184">
        <v>9</v>
      </c>
      <c r="S184" t="s">
        <v>2543</v>
      </c>
      <c r="T184" t="s">
        <v>203</v>
      </c>
      <c r="U184" t="s">
        <v>2544</v>
      </c>
      <c r="V184" t="s">
        <v>31</v>
      </c>
      <c r="W184" t="s">
        <v>32</v>
      </c>
      <c r="X184" t="s">
        <v>32</v>
      </c>
      <c r="Y184" t="s">
        <v>32</v>
      </c>
      <c r="Z184" s="4" t="s">
        <v>33</v>
      </c>
      <c r="AA184">
        <v>-75.593790990000002</v>
      </c>
      <c r="AB184">
        <v>6.2499895600000004</v>
      </c>
      <c r="AC184" t="s">
        <v>90</v>
      </c>
      <c r="AD184" t="s">
        <v>221</v>
      </c>
      <c r="AE184" t="s">
        <v>115</v>
      </c>
      <c r="AF184">
        <f>IFERROR(
    VLOOKUP(FENIX_ANS_TABLA[[#This Row],[ESTADO]],
        {"VENCIDO",1;"ALERTA_0 Días",2;"ALERTA",3;"A TIEMPO",4;"SIN FECHA",5},
    2,FALSE),
0)</f>
        <v>4</v>
      </c>
    </row>
    <row r="185" spans="1:32" x14ac:dyDescent="0.25">
      <c r="A185" t="s">
        <v>2545</v>
      </c>
      <c r="B185" t="s">
        <v>24</v>
      </c>
      <c r="C185" t="s">
        <v>25</v>
      </c>
      <c r="D185" t="s">
        <v>37</v>
      </c>
      <c r="E185" s="22">
        <v>46014.423703703702</v>
      </c>
      <c r="F185" t="s">
        <v>2546</v>
      </c>
      <c r="G185" t="s">
        <v>5907</v>
      </c>
      <c r="H185" t="s">
        <v>2547</v>
      </c>
      <c r="I185" s="24" t="s">
        <v>34</v>
      </c>
      <c r="J185" s="24" t="s">
        <v>2548</v>
      </c>
      <c r="K185" t="s">
        <v>2549</v>
      </c>
      <c r="L185" t="s">
        <v>26</v>
      </c>
      <c r="M185" t="s">
        <v>2550</v>
      </c>
      <c r="N185" t="s">
        <v>27</v>
      </c>
      <c r="O185" t="s">
        <v>38</v>
      </c>
      <c r="P185" t="s">
        <v>39</v>
      </c>
      <c r="Q185" t="s">
        <v>30</v>
      </c>
      <c r="R185">
        <v>5</v>
      </c>
      <c r="S185" t="s">
        <v>2551</v>
      </c>
      <c r="T185" t="s">
        <v>2552</v>
      </c>
      <c r="U185" t="s">
        <v>2553</v>
      </c>
      <c r="V185" t="s">
        <v>47</v>
      </c>
      <c r="W185" t="s">
        <v>32</v>
      </c>
      <c r="X185" t="s">
        <v>32</v>
      </c>
      <c r="Y185" t="s">
        <v>32</v>
      </c>
      <c r="Z185" s="4" t="s">
        <v>33</v>
      </c>
      <c r="AA185">
        <v>-75.541416999999996</v>
      </c>
      <c r="AB185">
        <v>6.2404760000000001</v>
      </c>
      <c r="AC185" t="s">
        <v>90</v>
      </c>
      <c r="AD185" t="s">
        <v>221</v>
      </c>
      <c r="AE185" t="s">
        <v>115</v>
      </c>
      <c r="AF185">
        <f>IFERROR(
    VLOOKUP(FENIX_ANS_TABLA[[#This Row],[ESTADO]],
        {"VENCIDO",1;"ALERTA_0 Días",2;"ALERTA",3;"A TIEMPO",4;"SIN FECHA",5},
    2,FALSE),
0)</f>
        <v>3</v>
      </c>
    </row>
    <row r="186" spans="1:32" x14ac:dyDescent="0.25">
      <c r="A186" t="s">
        <v>2554</v>
      </c>
      <c r="B186" t="s">
        <v>58</v>
      </c>
      <c r="C186" t="s">
        <v>25</v>
      </c>
      <c r="D186" t="s">
        <v>58</v>
      </c>
      <c r="E186" s="22">
        <v>46014.430289351847</v>
      </c>
      <c r="F186" t="s">
        <v>2555</v>
      </c>
      <c r="G186" t="s">
        <v>5908</v>
      </c>
      <c r="H186" t="s">
        <v>2556</v>
      </c>
      <c r="I186" s="24" t="s">
        <v>2398</v>
      </c>
      <c r="J186" s="24" t="s">
        <v>2399</v>
      </c>
      <c r="K186" t="s">
        <v>2557</v>
      </c>
      <c r="L186" t="s">
        <v>26</v>
      </c>
      <c r="M186" t="s">
        <v>2558</v>
      </c>
      <c r="N186" t="s">
        <v>27</v>
      </c>
      <c r="O186" t="s">
        <v>59</v>
      </c>
      <c r="P186" t="s">
        <v>60</v>
      </c>
      <c r="Q186" t="s">
        <v>30</v>
      </c>
      <c r="R186">
        <v>4</v>
      </c>
      <c r="S186" t="s">
        <v>2559</v>
      </c>
      <c r="T186" t="s">
        <v>2560</v>
      </c>
      <c r="U186" t="s">
        <v>2561</v>
      </c>
      <c r="V186" t="s">
        <v>87</v>
      </c>
      <c r="W186" t="s">
        <v>32</v>
      </c>
      <c r="X186" t="s">
        <v>32</v>
      </c>
      <c r="Y186" t="s">
        <v>32</v>
      </c>
      <c r="Z186" s="4" t="s">
        <v>33</v>
      </c>
      <c r="AA186">
        <v>-75.572925560000002</v>
      </c>
      <c r="AB186">
        <v>6.2512520199999999</v>
      </c>
      <c r="AC186" t="s">
        <v>90</v>
      </c>
      <c r="AD186" t="s">
        <v>221</v>
      </c>
      <c r="AE186" t="s">
        <v>115</v>
      </c>
      <c r="AF186">
        <f>IFERROR(
    VLOOKUP(FENIX_ANS_TABLA[[#This Row],[ESTADO]],
        {"VENCIDO",1;"ALERTA_0 Días",2;"ALERTA",3;"A TIEMPO",4;"SIN FECHA",5},
    2,FALSE),
0)</f>
        <v>2</v>
      </c>
    </row>
    <row r="187" spans="1:32" x14ac:dyDescent="0.25">
      <c r="A187" t="s">
        <v>2562</v>
      </c>
      <c r="B187" t="s">
        <v>24</v>
      </c>
      <c r="C187" t="s">
        <v>25</v>
      </c>
      <c r="D187" t="s">
        <v>37</v>
      </c>
      <c r="E187" s="22">
        <v>46014.432569444441</v>
      </c>
      <c r="F187" t="s">
        <v>2563</v>
      </c>
      <c r="G187" t="s">
        <v>5909</v>
      </c>
      <c r="H187" t="s">
        <v>2564</v>
      </c>
      <c r="I187" s="24" t="s">
        <v>34</v>
      </c>
      <c r="J187" s="24" t="s">
        <v>2565</v>
      </c>
      <c r="K187" t="s">
        <v>2566</v>
      </c>
      <c r="L187" t="s">
        <v>26</v>
      </c>
      <c r="M187" t="s">
        <v>2567</v>
      </c>
      <c r="N187" t="s">
        <v>27</v>
      </c>
      <c r="O187" t="s">
        <v>38</v>
      </c>
      <c r="P187" t="s">
        <v>39</v>
      </c>
      <c r="Q187" t="s">
        <v>30</v>
      </c>
      <c r="R187">
        <v>5</v>
      </c>
      <c r="S187" t="s">
        <v>2568</v>
      </c>
      <c r="T187" t="s">
        <v>2569</v>
      </c>
      <c r="U187" t="s">
        <v>2570</v>
      </c>
      <c r="V187" t="s">
        <v>47</v>
      </c>
      <c r="W187" t="s">
        <v>32</v>
      </c>
      <c r="X187" t="s">
        <v>32</v>
      </c>
      <c r="Y187" t="s">
        <v>32</v>
      </c>
      <c r="Z187" s="4" t="s">
        <v>33</v>
      </c>
      <c r="AA187">
        <v>-75.542467000000002</v>
      </c>
      <c r="AB187">
        <v>6.2415570000000002</v>
      </c>
      <c r="AC187" t="s">
        <v>90</v>
      </c>
      <c r="AD187" t="s">
        <v>221</v>
      </c>
      <c r="AE187" t="s">
        <v>115</v>
      </c>
      <c r="AF187">
        <f>IFERROR(
    VLOOKUP(FENIX_ANS_TABLA[[#This Row],[ESTADO]],
        {"VENCIDO",1;"ALERTA_0 Días",2;"ALERTA",3;"A TIEMPO",4;"SIN FECHA",5},
    2,FALSE),
0)</f>
        <v>3</v>
      </c>
    </row>
    <row r="188" spans="1:32" x14ac:dyDescent="0.25">
      <c r="A188" t="s">
        <v>2571</v>
      </c>
      <c r="B188" t="s">
        <v>40</v>
      </c>
      <c r="C188" t="s">
        <v>25</v>
      </c>
      <c r="D188" t="s">
        <v>40</v>
      </c>
      <c r="E188" s="22">
        <v>46014.435023148151</v>
      </c>
      <c r="F188" t="s">
        <v>2572</v>
      </c>
      <c r="G188" t="s">
        <v>5910</v>
      </c>
      <c r="H188" t="s">
        <v>2573</v>
      </c>
      <c r="I188" s="24" t="s">
        <v>34</v>
      </c>
      <c r="J188" s="24" t="s">
        <v>2574</v>
      </c>
      <c r="K188" t="s">
        <v>2575</v>
      </c>
      <c r="L188" t="s">
        <v>26</v>
      </c>
      <c r="M188" t="s">
        <v>2576</v>
      </c>
      <c r="N188" t="s">
        <v>27</v>
      </c>
      <c r="O188" t="s">
        <v>41</v>
      </c>
      <c r="P188" t="s">
        <v>29</v>
      </c>
      <c r="Q188" t="s">
        <v>30</v>
      </c>
      <c r="R188">
        <v>7</v>
      </c>
      <c r="S188" t="s">
        <v>2577</v>
      </c>
      <c r="T188" t="s">
        <v>2578</v>
      </c>
      <c r="U188" t="s">
        <v>2184</v>
      </c>
      <c r="V188" t="s">
        <v>31</v>
      </c>
      <c r="W188" t="s">
        <v>32</v>
      </c>
      <c r="X188" t="s">
        <v>32</v>
      </c>
      <c r="Y188" t="s">
        <v>32</v>
      </c>
      <c r="Z188" s="4" t="s">
        <v>33</v>
      </c>
      <c r="AA188">
        <v>-75.573812000000004</v>
      </c>
      <c r="AB188">
        <v>6.2411009999999996</v>
      </c>
      <c r="AC188" t="s">
        <v>90</v>
      </c>
      <c r="AD188" t="s">
        <v>221</v>
      </c>
      <c r="AE188" t="s">
        <v>115</v>
      </c>
      <c r="AF188">
        <f>IFERROR(
    VLOOKUP(FENIX_ANS_TABLA[[#This Row],[ESTADO]],
        {"VENCIDO",1;"ALERTA_0 Días",2;"ALERTA",3;"A TIEMPO",4;"SIN FECHA",5},
    2,FALSE),
0)</f>
        <v>4</v>
      </c>
    </row>
    <row r="189" spans="1:32" x14ac:dyDescent="0.25">
      <c r="A189" t="s">
        <v>2579</v>
      </c>
      <c r="B189" t="s">
        <v>24</v>
      </c>
      <c r="C189" t="s">
        <v>25</v>
      </c>
      <c r="D189" t="s">
        <v>37</v>
      </c>
      <c r="E189" s="22">
        <v>46014.446805555563</v>
      </c>
      <c r="F189" t="s">
        <v>2580</v>
      </c>
      <c r="G189" t="s">
        <v>5911</v>
      </c>
      <c r="H189" t="s">
        <v>2581</v>
      </c>
      <c r="I189" s="24" t="s">
        <v>34</v>
      </c>
      <c r="J189" s="24" t="s">
        <v>2582</v>
      </c>
      <c r="K189" t="s">
        <v>2583</v>
      </c>
      <c r="L189" t="s">
        <v>26</v>
      </c>
      <c r="M189" t="s">
        <v>2584</v>
      </c>
      <c r="N189" t="s">
        <v>27</v>
      </c>
      <c r="O189" t="s">
        <v>38</v>
      </c>
      <c r="P189" t="s">
        <v>39</v>
      </c>
      <c r="Q189" t="s">
        <v>30</v>
      </c>
      <c r="R189">
        <v>5</v>
      </c>
      <c r="S189" t="s">
        <v>2585</v>
      </c>
      <c r="T189" t="s">
        <v>2586</v>
      </c>
      <c r="U189" t="s">
        <v>2587</v>
      </c>
      <c r="V189" t="s">
        <v>47</v>
      </c>
      <c r="W189" t="s">
        <v>32</v>
      </c>
      <c r="X189" t="s">
        <v>32</v>
      </c>
      <c r="Y189" t="s">
        <v>32</v>
      </c>
      <c r="Z189" s="4" t="s">
        <v>33</v>
      </c>
      <c r="AA189">
        <v>-75.679698900000005</v>
      </c>
      <c r="AB189">
        <v>6.1966462199999999</v>
      </c>
      <c r="AC189" t="s">
        <v>90</v>
      </c>
      <c r="AD189" t="s">
        <v>221</v>
      </c>
      <c r="AE189" t="s">
        <v>115</v>
      </c>
      <c r="AF189">
        <f>IFERROR(
    VLOOKUP(FENIX_ANS_TABLA[[#This Row],[ESTADO]],
        {"VENCIDO",1;"ALERTA_0 Días",2;"ALERTA",3;"A TIEMPO",4;"SIN FECHA",5},
    2,FALSE),
0)</f>
        <v>3</v>
      </c>
    </row>
    <row r="190" spans="1:32" x14ac:dyDescent="0.25">
      <c r="A190" t="s">
        <v>2588</v>
      </c>
      <c r="B190" t="s">
        <v>58</v>
      </c>
      <c r="C190" t="s">
        <v>25</v>
      </c>
      <c r="D190" t="s">
        <v>58</v>
      </c>
      <c r="E190" s="22">
        <v>46014.456724537027</v>
      </c>
      <c r="F190" t="s">
        <v>2589</v>
      </c>
      <c r="G190" t="s">
        <v>5912</v>
      </c>
      <c r="H190" t="s">
        <v>2590</v>
      </c>
      <c r="I190" s="24" t="s">
        <v>34</v>
      </c>
      <c r="J190" s="24" t="s">
        <v>2591</v>
      </c>
      <c r="K190" t="s">
        <v>2592</v>
      </c>
      <c r="L190" t="s">
        <v>46</v>
      </c>
      <c r="M190" t="s">
        <v>2593</v>
      </c>
      <c r="N190" t="s">
        <v>61</v>
      </c>
      <c r="O190" t="s">
        <v>59</v>
      </c>
      <c r="P190" t="s">
        <v>60</v>
      </c>
      <c r="Q190" t="s">
        <v>36</v>
      </c>
      <c r="R190">
        <v>4</v>
      </c>
      <c r="S190" t="s">
        <v>2594</v>
      </c>
      <c r="T190" t="s">
        <v>2595</v>
      </c>
      <c r="U190" t="s">
        <v>2596</v>
      </c>
      <c r="V190" t="s">
        <v>87</v>
      </c>
      <c r="W190" t="s">
        <v>32</v>
      </c>
      <c r="X190" t="s">
        <v>32</v>
      </c>
      <c r="Y190" t="s">
        <v>32</v>
      </c>
      <c r="Z190" s="4" t="s">
        <v>33</v>
      </c>
      <c r="AA190">
        <v>-75.546242100000001</v>
      </c>
      <c r="AB190">
        <v>6.1591158899999998</v>
      </c>
      <c r="AC190" t="s">
        <v>90</v>
      </c>
      <c r="AD190" t="s">
        <v>221</v>
      </c>
      <c r="AE190" t="s">
        <v>115</v>
      </c>
      <c r="AF190">
        <f>IFERROR(
    VLOOKUP(FENIX_ANS_TABLA[[#This Row],[ESTADO]],
        {"VENCIDO",1;"ALERTA_0 Días",2;"ALERTA",3;"A TIEMPO",4;"SIN FECHA",5},
    2,FALSE),
0)</f>
        <v>2</v>
      </c>
    </row>
    <row r="191" spans="1:32" x14ac:dyDescent="0.25">
      <c r="A191" t="s">
        <v>2597</v>
      </c>
      <c r="B191" t="s">
        <v>24</v>
      </c>
      <c r="C191" t="s">
        <v>25</v>
      </c>
      <c r="D191" t="s">
        <v>24</v>
      </c>
      <c r="E191" s="22">
        <v>46014.457465277781</v>
      </c>
      <c r="F191" t="s">
        <v>2598</v>
      </c>
      <c r="G191" t="s">
        <v>5913</v>
      </c>
      <c r="H191" t="s">
        <v>120</v>
      </c>
      <c r="I191" s="24" t="s">
        <v>34</v>
      </c>
      <c r="J191" s="24" t="s">
        <v>121</v>
      </c>
      <c r="K191" t="s">
        <v>180</v>
      </c>
      <c r="L191" t="s">
        <v>42</v>
      </c>
      <c r="M191" t="s">
        <v>181</v>
      </c>
      <c r="N191" t="s">
        <v>43</v>
      </c>
      <c r="O191" t="s">
        <v>28</v>
      </c>
      <c r="P191" t="s">
        <v>35</v>
      </c>
      <c r="Q191" t="s">
        <v>30</v>
      </c>
      <c r="R191">
        <v>7</v>
      </c>
      <c r="S191" t="s">
        <v>2599</v>
      </c>
      <c r="T191" t="s">
        <v>925</v>
      </c>
      <c r="U191" t="s">
        <v>2600</v>
      </c>
      <c r="V191" t="s">
        <v>31</v>
      </c>
      <c r="W191" t="s">
        <v>32</v>
      </c>
      <c r="X191" t="s">
        <v>32</v>
      </c>
      <c r="Y191" t="s">
        <v>32</v>
      </c>
      <c r="Z191" s="4" t="s">
        <v>33</v>
      </c>
      <c r="AA191">
        <v>-75.638161909999994</v>
      </c>
      <c r="AB191">
        <v>6.1711881100000001</v>
      </c>
      <c r="AC191" t="s">
        <v>90</v>
      </c>
      <c r="AD191" t="s">
        <v>221</v>
      </c>
      <c r="AE191" t="s">
        <v>115</v>
      </c>
      <c r="AF191">
        <f>IFERROR(
    VLOOKUP(FENIX_ANS_TABLA[[#This Row],[ESTADO]],
        {"VENCIDO",1;"ALERTA_0 Días",2;"ALERTA",3;"A TIEMPO",4;"SIN FECHA",5},
    2,FALSE),
0)</f>
        <v>4</v>
      </c>
    </row>
    <row r="192" spans="1:32" x14ac:dyDescent="0.25">
      <c r="A192" t="s">
        <v>2601</v>
      </c>
      <c r="B192" t="s">
        <v>48</v>
      </c>
      <c r="C192" t="s">
        <v>25</v>
      </c>
      <c r="D192" t="s">
        <v>48</v>
      </c>
      <c r="E192" s="22">
        <v>46014.481365740743</v>
      </c>
      <c r="F192" t="s">
        <v>2602</v>
      </c>
      <c r="G192" t="s">
        <v>5914</v>
      </c>
      <c r="H192" t="s">
        <v>2603</v>
      </c>
      <c r="I192" s="24" t="s">
        <v>34</v>
      </c>
      <c r="J192" s="24" t="s">
        <v>2604</v>
      </c>
      <c r="K192" t="s">
        <v>2605</v>
      </c>
      <c r="L192" t="s">
        <v>26</v>
      </c>
      <c r="M192" t="s">
        <v>2606</v>
      </c>
      <c r="N192" t="s">
        <v>27</v>
      </c>
      <c r="O192" t="s">
        <v>49</v>
      </c>
      <c r="P192" t="s">
        <v>50</v>
      </c>
      <c r="Q192" t="s">
        <v>30</v>
      </c>
      <c r="R192">
        <v>11</v>
      </c>
      <c r="S192" t="s">
        <v>2607</v>
      </c>
      <c r="T192" t="s">
        <v>1785</v>
      </c>
      <c r="U192" t="s">
        <v>2608</v>
      </c>
      <c r="V192" t="s">
        <v>31</v>
      </c>
      <c r="W192" t="s">
        <v>32</v>
      </c>
      <c r="X192" t="s">
        <v>32</v>
      </c>
      <c r="Y192" t="s">
        <v>32</v>
      </c>
      <c r="Z192" s="4" t="s">
        <v>33</v>
      </c>
      <c r="AA192">
        <v>-75.630089999999996</v>
      </c>
      <c r="AB192">
        <v>6.2345930000000003</v>
      </c>
      <c r="AC192" t="s">
        <v>90</v>
      </c>
      <c r="AD192" t="s">
        <v>221</v>
      </c>
      <c r="AE192" t="s">
        <v>115</v>
      </c>
      <c r="AF192">
        <f>IFERROR(
    VLOOKUP(FENIX_ANS_TABLA[[#This Row],[ESTADO]],
        {"VENCIDO",1;"ALERTA_0 Días",2;"ALERTA",3;"A TIEMPO",4;"SIN FECHA",5},
    2,FALSE),
0)</f>
        <v>4</v>
      </c>
    </row>
    <row r="193" spans="1:32" x14ac:dyDescent="0.25">
      <c r="A193" t="s">
        <v>2609</v>
      </c>
      <c r="B193" t="s">
        <v>24</v>
      </c>
      <c r="C193" t="s">
        <v>25</v>
      </c>
      <c r="D193" t="s">
        <v>24</v>
      </c>
      <c r="E193" s="22">
        <v>46014.489884259259</v>
      </c>
      <c r="F193" t="s">
        <v>2610</v>
      </c>
      <c r="G193" t="s">
        <v>5915</v>
      </c>
      <c r="H193" t="s">
        <v>2611</v>
      </c>
      <c r="I193" s="24" t="s">
        <v>34</v>
      </c>
      <c r="J193" s="24" t="s">
        <v>2612</v>
      </c>
      <c r="K193" t="s">
        <v>2613</v>
      </c>
      <c r="L193" t="s">
        <v>26</v>
      </c>
      <c r="M193" t="s">
        <v>2614</v>
      </c>
      <c r="N193" t="s">
        <v>27</v>
      </c>
      <c r="O193" t="s">
        <v>28</v>
      </c>
      <c r="P193" t="s">
        <v>35</v>
      </c>
      <c r="Q193" t="s">
        <v>30</v>
      </c>
      <c r="R193">
        <v>7</v>
      </c>
      <c r="S193" t="s">
        <v>2615</v>
      </c>
      <c r="T193" t="s">
        <v>567</v>
      </c>
      <c r="U193" t="s">
        <v>566</v>
      </c>
      <c r="V193" t="s">
        <v>31</v>
      </c>
      <c r="W193" t="s">
        <v>32</v>
      </c>
      <c r="X193" t="s">
        <v>32</v>
      </c>
      <c r="Y193" t="s">
        <v>32</v>
      </c>
      <c r="Z193" s="4" t="s">
        <v>33</v>
      </c>
      <c r="AA193">
        <v>-75.610884501000001</v>
      </c>
      <c r="AB193">
        <v>6.2574398200000596</v>
      </c>
      <c r="AC193" t="s">
        <v>90</v>
      </c>
      <c r="AD193" t="s">
        <v>221</v>
      </c>
      <c r="AE193" t="s">
        <v>115</v>
      </c>
      <c r="AF193">
        <f>IFERROR(
    VLOOKUP(FENIX_ANS_TABLA[[#This Row],[ESTADO]],
        {"VENCIDO",1;"ALERTA_0 Días",2;"ALERTA",3;"A TIEMPO",4;"SIN FECHA",5},
    2,FALSE),
0)</f>
        <v>4</v>
      </c>
    </row>
    <row r="194" spans="1:32" x14ac:dyDescent="0.25">
      <c r="A194" t="s">
        <v>2616</v>
      </c>
      <c r="B194" t="s">
        <v>24</v>
      </c>
      <c r="C194" t="s">
        <v>25</v>
      </c>
      <c r="D194" t="s">
        <v>24</v>
      </c>
      <c r="E194" s="22">
        <v>46014.496423611112</v>
      </c>
      <c r="F194" t="s">
        <v>2617</v>
      </c>
      <c r="G194" t="s">
        <v>5916</v>
      </c>
      <c r="H194" t="s">
        <v>2618</v>
      </c>
      <c r="I194" s="24" t="s">
        <v>34</v>
      </c>
      <c r="J194" s="24" t="s">
        <v>2619</v>
      </c>
      <c r="K194" t="s">
        <v>2620</v>
      </c>
      <c r="L194" t="s">
        <v>26</v>
      </c>
      <c r="M194" t="s">
        <v>2621</v>
      </c>
      <c r="N194" t="s">
        <v>27</v>
      </c>
      <c r="O194" t="s">
        <v>28</v>
      </c>
      <c r="P194" t="s">
        <v>35</v>
      </c>
      <c r="Q194" t="s">
        <v>30</v>
      </c>
      <c r="R194">
        <v>7</v>
      </c>
      <c r="S194" t="s">
        <v>2622</v>
      </c>
      <c r="T194" t="s">
        <v>1932</v>
      </c>
      <c r="U194" t="s">
        <v>1933</v>
      </c>
      <c r="V194" t="s">
        <v>31</v>
      </c>
      <c r="W194" t="s">
        <v>32</v>
      </c>
      <c r="X194" t="s">
        <v>32</v>
      </c>
      <c r="Y194" t="s">
        <v>32</v>
      </c>
      <c r="Z194" s="4" t="s">
        <v>33</v>
      </c>
      <c r="AA194">
        <v>-75.542050259999996</v>
      </c>
      <c r="AB194">
        <v>6.2417061399999998</v>
      </c>
      <c r="AC194" t="s">
        <v>90</v>
      </c>
      <c r="AD194" t="s">
        <v>221</v>
      </c>
      <c r="AE194" t="s">
        <v>115</v>
      </c>
      <c r="AF194">
        <f>IFERROR(
    VLOOKUP(FENIX_ANS_TABLA[[#This Row],[ESTADO]],
        {"VENCIDO",1;"ALERTA_0 Días",2;"ALERTA",3;"A TIEMPO",4;"SIN FECHA",5},
    2,FALSE),
0)</f>
        <v>4</v>
      </c>
    </row>
    <row r="195" spans="1:32" x14ac:dyDescent="0.25">
      <c r="A195" t="s">
        <v>2623</v>
      </c>
      <c r="B195" t="s">
        <v>24</v>
      </c>
      <c r="C195" t="s">
        <v>25</v>
      </c>
      <c r="D195" t="s">
        <v>24</v>
      </c>
      <c r="E195" s="22">
        <v>46014.496770833342</v>
      </c>
      <c r="F195" t="s">
        <v>2624</v>
      </c>
      <c r="G195" t="s">
        <v>5917</v>
      </c>
      <c r="H195" t="s">
        <v>2625</v>
      </c>
      <c r="I195" s="24" t="s">
        <v>2626</v>
      </c>
      <c r="J195" s="24" t="s">
        <v>2627</v>
      </c>
      <c r="K195" t="s">
        <v>2628</v>
      </c>
      <c r="L195" t="s">
        <v>26</v>
      </c>
      <c r="M195" t="s">
        <v>2629</v>
      </c>
      <c r="N195" t="s">
        <v>27</v>
      </c>
      <c r="O195" t="s">
        <v>28</v>
      </c>
      <c r="P195" t="s">
        <v>35</v>
      </c>
      <c r="Q195" t="s">
        <v>30</v>
      </c>
      <c r="R195">
        <v>7</v>
      </c>
      <c r="S195" t="s">
        <v>2630</v>
      </c>
      <c r="T195" t="s">
        <v>2631</v>
      </c>
      <c r="U195" t="s">
        <v>2632</v>
      </c>
      <c r="V195" t="s">
        <v>31</v>
      </c>
      <c r="W195" t="s">
        <v>32</v>
      </c>
      <c r="X195" t="s">
        <v>32</v>
      </c>
      <c r="Y195" t="s">
        <v>32</v>
      </c>
      <c r="Z195" s="4" t="s">
        <v>33</v>
      </c>
      <c r="AA195">
        <v>-75.541677000000007</v>
      </c>
      <c r="AB195">
        <v>6.2536339999999999</v>
      </c>
      <c r="AC195" t="s">
        <v>90</v>
      </c>
      <c r="AD195" t="s">
        <v>221</v>
      </c>
      <c r="AE195" t="s">
        <v>115</v>
      </c>
      <c r="AF195">
        <f>IFERROR(
    VLOOKUP(FENIX_ANS_TABLA[[#This Row],[ESTADO]],
        {"VENCIDO",1;"ALERTA_0 Días",2;"ALERTA",3;"A TIEMPO",4;"SIN FECHA",5},
    2,FALSE),
0)</f>
        <v>4</v>
      </c>
    </row>
    <row r="196" spans="1:32" x14ac:dyDescent="0.25">
      <c r="A196" t="s">
        <v>2633</v>
      </c>
      <c r="B196" t="s">
        <v>24</v>
      </c>
      <c r="C196" t="s">
        <v>25</v>
      </c>
      <c r="D196" t="s">
        <v>24</v>
      </c>
      <c r="E196" s="22">
        <v>46014.497546296298</v>
      </c>
      <c r="F196" t="s">
        <v>2634</v>
      </c>
      <c r="G196" t="s">
        <v>5918</v>
      </c>
      <c r="H196" t="s">
        <v>2635</v>
      </c>
      <c r="I196" s="24" t="s">
        <v>34</v>
      </c>
      <c r="J196" s="24" t="s">
        <v>2636</v>
      </c>
      <c r="K196" t="s">
        <v>2637</v>
      </c>
      <c r="L196" t="s">
        <v>26</v>
      </c>
      <c r="M196" t="s">
        <v>2638</v>
      </c>
      <c r="N196" t="s">
        <v>27</v>
      </c>
      <c r="O196" t="s">
        <v>28</v>
      </c>
      <c r="P196" t="s">
        <v>35</v>
      </c>
      <c r="Q196" t="s">
        <v>36</v>
      </c>
      <c r="R196">
        <v>10</v>
      </c>
      <c r="S196" t="s">
        <v>2639</v>
      </c>
      <c r="T196" t="s">
        <v>2640</v>
      </c>
      <c r="U196" t="s">
        <v>735</v>
      </c>
      <c r="V196" t="s">
        <v>31</v>
      </c>
      <c r="W196" t="s">
        <v>32</v>
      </c>
      <c r="X196" t="s">
        <v>32</v>
      </c>
      <c r="Y196" t="s">
        <v>32</v>
      </c>
      <c r="Z196" s="4" t="s">
        <v>33</v>
      </c>
      <c r="AA196">
        <v>-75.64231049</v>
      </c>
      <c r="AB196">
        <v>6.2940367899999998</v>
      </c>
      <c r="AC196" t="s">
        <v>90</v>
      </c>
      <c r="AD196" t="s">
        <v>221</v>
      </c>
      <c r="AE196" t="s">
        <v>115</v>
      </c>
      <c r="AF196">
        <f>IFERROR(
    VLOOKUP(FENIX_ANS_TABLA[[#This Row],[ESTADO]],
        {"VENCIDO",1;"ALERTA_0 Días",2;"ALERTA",3;"A TIEMPO",4;"SIN FECHA",5},
    2,FALSE),
0)</f>
        <v>4</v>
      </c>
    </row>
    <row r="197" spans="1:32" x14ac:dyDescent="0.25">
      <c r="A197" t="s">
        <v>2641</v>
      </c>
      <c r="B197" t="s">
        <v>24</v>
      </c>
      <c r="C197" t="s">
        <v>25</v>
      </c>
      <c r="D197" t="s">
        <v>37</v>
      </c>
      <c r="E197" s="22">
        <v>46014.497696759259</v>
      </c>
      <c r="F197" t="s">
        <v>2642</v>
      </c>
      <c r="G197" t="s">
        <v>5919</v>
      </c>
      <c r="H197" t="s">
        <v>2643</v>
      </c>
      <c r="I197" s="24" t="s">
        <v>34</v>
      </c>
      <c r="J197" s="24" t="s">
        <v>2644</v>
      </c>
      <c r="K197" t="s">
        <v>2645</v>
      </c>
      <c r="L197" t="s">
        <v>26</v>
      </c>
      <c r="M197" t="s">
        <v>2646</v>
      </c>
      <c r="N197" t="s">
        <v>27</v>
      </c>
      <c r="O197" t="s">
        <v>38</v>
      </c>
      <c r="P197" t="s">
        <v>39</v>
      </c>
      <c r="Q197" t="s">
        <v>30</v>
      </c>
      <c r="R197">
        <v>5</v>
      </c>
      <c r="S197" t="s">
        <v>2647</v>
      </c>
      <c r="T197" t="s">
        <v>2640</v>
      </c>
      <c r="U197" t="s">
        <v>734</v>
      </c>
      <c r="V197" t="s">
        <v>47</v>
      </c>
      <c r="W197" t="s">
        <v>32</v>
      </c>
      <c r="X197" t="s">
        <v>32</v>
      </c>
      <c r="Y197" t="s">
        <v>32</v>
      </c>
      <c r="Z197" s="4" t="s">
        <v>33</v>
      </c>
      <c r="AA197">
        <v>-75.679698900000005</v>
      </c>
      <c r="AB197">
        <v>6.1966462199999999</v>
      </c>
      <c r="AC197" t="s">
        <v>90</v>
      </c>
      <c r="AD197" t="s">
        <v>221</v>
      </c>
      <c r="AE197" t="s">
        <v>115</v>
      </c>
      <c r="AF197">
        <f>IFERROR(
    VLOOKUP(FENIX_ANS_TABLA[[#This Row],[ESTADO]],
        {"VENCIDO",1;"ALERTA_0 Días",2;"ALERTA",3;"A TIEMPO",4;"SIN FECHA",5},
    2,FALSE),
0)</f>
        <v>3</v>
      </c>
    </row>
    <row r="198" spans="1:32" x14ac:dyDescent="0.25">
      <c r="A198" t="s">
        <v>2648</v>
      </c>
      <c r="B198" t="s">
        <v>24</v>
      </c>
      <c r="C198" t="s">
        <v>25</v>
      </c>
      <c r="D198" t="s">
        <v>24</v>
      </c>
      <c r="E198" s="22">
        <v>46014.500659722216</v>
      </c>
      <c r="F198" t="s">
        <v>2649</v>
      </c>
      <c r="G198" t="s">
        <v>5920</v>
      </c>
      <c r="H198" t="s">
        <v>2650</v>
      </c>
      <c r="I198" s="24" t="s">
        <v>2651</v>
      </c>
      <c r="J198" s="24" t="s">
        <v>2652</v>
      </c>
      <c r="K198" t="s">
        <v>2653</v>
      </c>
      <c r="L198" t="s">
        <v>26</v>
      </c>
      <c r="M198" t="s">
        <v>2654</v>
      </c>
      <c r="N198" t="s">
        <v>27</v>
      </c>
      <c r="O198" t="s">
        <v>28</v>
      </c>
      <c r="P198" t="s">
        <v>29</v>
      </c>
      <c r="Q198" t="s">
        <v>30</v>
      </c>
      <c r="R198">
        <v>7</v>
      </c>
      <c r="S198" t="s">
        <v>2655</v>
      </c>
      <c r="T198" t="s">
        <v>1953</v>
      </c>
      <c r="U198" t="s">
        <v>546</v>
      </c>
      <c r="V198" t="s">
        <v>31</v>
      </c>
      <c r="W198" t="s">
        <v>32</v>
      </c>
      <c r="X198" t="s">
        <v>32</v>
      </c>
      <c r="Y198" t="s">
        <v>32</v>
      </c>
      <c r="Z198" s="4" t="s">
        <v>33</v>
      </c>
      <c r="AA198">
        <v>-75.593819400000001</v>
      </c>
      <c r="AB198">
        <v>6.2510249800000004</v>
      </c>
      <c r="AC198" t="s">
        <v>90</v>
      </c>
      <c r="AD198" t="s">
        <v>221</v>
      </c>
      <c r="AE198" t="s">
        <v>115</v>
      </c>
      <c r="AF198">
        <f>IFERROR(
    VLOOKUP(FENIX_ANS_TABLA[[#This Row],[ESTADO]],
        {"VENCIDO",1;"ALERTA_0 Días",2;"ALERTA",3;"A TIEMPO",4;"SIN FECHA",5},
    2,FALSE),
0)</f>
        <v>4</v>
      </c>
    </row>
    <row r="199" spans="1:32" x14ac:dyDescent="0.25">
      <c r="A199" t="s">
        <v>2656</v>
      </c>
      <c r="B199" t="s">
        <v>24</v>
      </c>
      <c r="C199" t="s">
        <v>25</v>
      </c>
      <c r="D199" t="s">
        <v>24</v>
      </c>
      <c r="E199" s="22">
        <v>46014.504548611112</v>
      </c>
      <c r="F199" t="s">
        <v>2657</v>
      </c>
      <c r="G199" t="s">
        <v>5921</v>
      </c>
      <c r="H199" t="s">
        <v>2658</v>
      </c>
      <c r="I199" s="24" t="s">
        <v>34</v>
      </c>
      <c r="J199" s="24" t="s">
        <v>2659</v>
      </c>
      <c r="K199" t="s">
        <v>2660</v>
      </c>
      <c r="L199" t="s">
        <v>26</v>
      </c>
      <c r="M199" t="s">
        <v>2661</v>
      </c>
      <c r="N199" t="s">
        <v>27</v>
      </c>
      <c r="O199" t="s">
        <v>28</v>
      </c>
      <c r="P199" t="s">
        <v>35</v>
      </c>
      <c r="Q199" t="s">
        <v>30</v>
      </c>
      <c r="R199">
        <v>7</v>
      </c>
      <c r="S199" t="s">
        <v>2662</v>
      </c>
      <c r="T199" t="s">
        <v>2663</v>
      </c>
      <c r="U199" t="s">
        <v>2664</v>
      </c>
      <c r="V199" t="s">
        <v>31</v>
      </c>
      <c r="W199" t="s">
        <v>32</v>
      </c>
      <c r="X199" t="s">
        <v>32</v>
      </c>
      <c r="Y199" t="s">
        <v>32</v>
      </c>
      <c r="Z199" s="4" t="s">
        <v>33</v>
      </c>
      <c r="AA199">
        <v>-75.544619350000005</v>
      </c>
      <c r="AB199">
        <v>6.2285072899999996</v>
      </c>
      <c r="AC199" t="s">
        <v>90</v>
      </c>
      <c r="AD199" t="s">
        <v>221</v>
      </c>
      <c r="AE199" t="s">
        <v>115</v>
      </c>
      <c r="AF199">
        <f>IFERROR(
    VLOOKUP(FENIX_ANS_TABLA[[#This Row],[ESTADO]],
        {"VENCIDO",1;"ALERTA_0 Días",2;"ALERTA",3;"A TIEMPO",4;"SIN FECHA",5},
    2,FALSE),
0)</f>
        <v>4</v>
      </c>
    </row>
    <row r="200" spans="1:32" x14ac:dyDescent="0.25">
      <c r="A200" t="s">
        <v>2665</v>
      </c>
      <c r="B200" t="s">
        <v>24</v>
      </c>
      <c r="C200" t="s">
        <v>25</v>
      </c>
      <c r="D200" t="s">
        <v>24</v>
      </c>
      <c r="E200" s="22">
        <v>46014.507708333331</v>
      </c>
      <c r="F200" t="s">
        <v>2666</v>
      </c>
      <c r="G200" t="s">
        <v>5915</v>
      </c>
      <c r="H200" t="s">
        <v>2611</v>
      </c>
      <c r="I200" s="24" t="s">
        <v>34</v>
      </c>
      <c r="J200" s="24" t="s">
        <v>2612</v>
      </c>
      <c r="K200" t="s">
        <v>2667</v>
      </c>
      <c r="L200" t="s">
        <v>26</v>
      </c>
      <c r="M200" t="s">
        <v>2668</v>
      </c>
      <c r="N200" t="s">
        <v>27</v>
      </c>
      <c r="O200" t="s">
        <v>28</v>
      </c>
      <c r="P200" t="s">
        <v>35</v>
      </c>
      <c r="Q200" t="s">
        <v>30</v>
      </c>
      <c r="R200">
        <v>7</v>
      </c>
      <c r="S200" t="s">
        <v>2669</v>
      </c>
      <c r="T200" t="s">
        <v>130</v>
      </c>
      <c r="U200" t="s">
        <v>2670</v>
      </c>
      <c r="V200" t="s">
        <v>31</v>
      </c>
      <c r="W200" t="s">
        <v>32</v>
      </c>
      <c r="X200" t="s">
        <v>32</v>
      </c>
      <c r="Y200" t="s">
        <v>32</v>
      </c>
      <c r="Z200" s="4" t="s">
        <v>33</v>
      </c>
      <c r="AA200">
        <v>-75.610884501000001</v>
      </c>
      <c r="AB200">
        <v>6.2574398200000596</v>
      </c>
      <c r="AC200" t="s">
        <v>90</v>
      </c>
      <c r="AD200" t="s">
        <v>221</v>
      </c>
      <c r="AE200" t="s">
        <v>115</v>
      </c>
      <c r="AF200">
        <f>IFERROR(
    VLOOKUP(FENIX_ANS_TABLA[[#This Row],[ESTADO]],
        {"VENCIDO",1;"ALERTA_0 Días",2;"ALERTA",3;"A TIEMPO",4;"SIN FECHA",5},
    2,FALSE),
0)</f>
        <v>4</v>
      </c>
    </row>
    <row r="201" spans="1:32" x14ac:dyDescent="0.25">
      <c r="A201" t="s">
        <v>2671</v>
      </c>
      <c r="B201" t="s">
        <v>24</v>
      </c>
      <c r="C201" t="s">
        <v>25</v>
      </c>
      <c r="D201" t="s">
        <v>24</v>
      </c>
      <c r="E201" s="22">
        <v>46014.50984953704</v>
      </c>
      <c r="F201" t="s">
        <v>2672</v>
      </c>
      <c r="G201" t="s">
        <v>5922</v>
      </c>
      <c r="H201" t="s">
        <v>2673</v>
      </c>
      <c r="I201" s="24" t="s">
        <v>34</v>
      </c>
      <c r="J201" s="24" t="s">
        <v>2674</v>
      </c>
      <c r="K201" t="s">
        <v>2675</v>
      </c>
      <c r="L201" t="s">
        <v>26</v>
      </c>
      <c r="M201" t="s">
        <v>2676</v>
      </c>
      <c r="N201" t="s">
        <v>27</v>
      </c>
      <c r="O201" t="s">
        <v>28</v>
      </c>
      <c r="P201" t="s">
        <v>35</v>
      </c>
      <c r="Q201" t="s">
        <v>30</v>
      </c>
      <c r="R201">
        <v>7</v>
      </c>
      <c r="S201" t="s">
        <v>2677</v>
      </c>
      <c r="T201" t="s">
        <v>2678</v>
      </c>
      <c r="U201" t="s">
        <v>2679</v>
      </c>
      <c r="V201" t="s">
        <v>31</v>
      </c>
      <c r="W201" t="s">
        <v>32</v>
      </c>
      <c r="X201" t="s">
        <v>32</v>
      </c>
      <c r="Y201" t="s">
        <v>32</v>
      </c>
      <c r="Z201" s="4" t="s">
        <v>33</v>
      </c>
      <c r="AA201">
        <v>-75.562952109999998</v>
      </c>
      <c r="AB201">
        <v>6.23559793</v>
      </c>
      <c r="AC201" t="s">
        <v>90</v>
      </c>
      <c r="AD201" t="s">
        <v>221</v>
      </c>
      <c r="AE201" t="s">
        <v>115</v>
      </c>
      <c r="AF201">
        <f>IFERROR(
    VLOOKUP(FENIX_ANS_TABLA[[#This Row],[ESTADO]],
        {"VENCIDO",1;"ALERTA_0 Días",2;"ALERTA",3;"A TIEMPO",4;"SIN FECHA",5},
    2,FALSE),
0)</f>
        <v>4</v>
      </c>
    </row>
    <row r="202" spans="1:32" x14ac:dyDescent="0.25">
      <c r="A202" t="s">
        <v>2680</v>
      </c>
      <c r="B202" t="s">
        <v>24</v>
      </c>
      <c r="C202" t="s">
        <v>25</v>
      </c>
      <c r="D202" t="s">
        <v>24</v>
      </c>
      <c r="E202" s="22">
        <v>46014.520474537043</v>
      </c>
      <c r="F202" t="s">
        <v>2681</v>
      </c>
      <c r="G202" t="s">
        <v>5923</v>
      </c>
      <c r="H202" t="s">
        <v>2682</v>
      </c>
      <c r="I202" s="24" t="s">
        <v>34</v>
      </c>
      <c r="J202" s="24" t="s">
        <v>2683</v>
      </c>
      <c r="K202" t="s">
        <v>2684</v>
      </c>
      <c r="L202" t="s">
        <v>26</v>
      </c>
      <c r="M202" t="s">
        <v>2685</v>
      </c>
      <c r="N202" t="s">
        <v>27</v>
      </c>
      <c r="O202" t="s">
        <v>28</v>
      </c>
      <c r="P202" t="s">
        <v>29</v>
      </c>
      <c r="Q202" t="s">
        <v>30</v>
      </c>
      <c r="R202">
        <v>7</v>
      </c>
      <c r="S202" t="s">
        <v>2686</v>
      </c>
      <c r="T202" t="s">
        <v>543</v>
      </c>
      <c r="U202" t="s">
        <v>2687</v>
      </c>
      <c r="V202" t="s">
        <v>31</v>
      </c>
      <c r="W202" t="s">
        <v>32</v>
      </c>
      <c r="X202" t="s">
        <v>32</v>
      </c>
      <c r="Y202" t="s">
        <v>32</v>
      </c>
      <c r="Z202" s="4" t="s">
        <v>33</v>
      </c>
      <c r="AA202">
        <v>-75.593980360000003</v>
      </c>
      <c r="AB202">
        <v>6.2508467999999997</v>
      </c>
      <c r="AC202" t="s">
        <v>90</v>
      </c>
      <c r="AD202" t="s">
        <v>221</v>
      </c>
      <c r="AE202" t="s">
        <v>115</v>
      </c>
      <c r="AF202">
        <f>IFERROR(
    VLOOKUP(FENIX_ANS_TABLA[[#This Row],[ESTADO]],
        {"VENCIDO",1;"ALERTA_0 Días",2;"ALERTA",3;"A TIEMPO",4;"SIN FECHA",5},
    2,FALSE),
0)</f>
        <v>4</v>
      </c>
    </row>
    <row r="203" spans="1:32" x14ac:dyDescent="0.25">
      <c r="A203" t="s">
        <v>2688</v>
      </c>
      <c r="B203" t="s">
        <v>24</v>
      </c>
      <c r="C203" t="s">
        <v>25</v>
      </c>
      <c r="D203" t="s">
        <v>24</v>
      </c>
      <c r="E203" s="22">
        <v>46014.522928240738</v>
      </c>
      <c r="F203" t="s">
        <v>2689</v>
      </c>
      <c r="G203" t="s">
        <v>5918</v>
      </c>
      <c r="H203" t="s">
        <v>2635</v>
      </c>
      <c r="I203" s="24" t="s">
        <v>34</v>
      </c>
      <c r="J203" s="24" t="s">
        <v>2636</v>
      </c>
      <c r="K203" t="s">
        <v>2690</v>
      </c>
      <c r="L203" t="s">
        <v>26</v>
      </c>
      <c r="M203" t="s">
        <v>2691</v>
      </c>
      <c r="N203" t="s">
        <v>27</v>
      </c>
      <c r="O203" t="s">
        <v>28</v>
      </c>
      <c r="P203" t="s">
        <v>35</v>
      </c>
      <c r="Q203" t="s">
        <v>36</v>
      </c>
      <c r="R203">
        <v>10</v>
      </c>
      <c r="S203" t="s">
        <v>2692</v>
      </c>
      <c r="T203" t="s">
        <v>2693</v>
      </c>
      <c r="U203" t="s">
        <v>2694</v>
      </c>
      <c r="V203" t="s">
        <v>31</v>
      </c>
      <c r="W203" t="s">
        <v>32</v>
      </c>
      <c r="X203" t="s">
        <v>32</v>
      </c>
      <c r="Y203" t="s">
        <v>32</v>
      </c>
      <c r="Z203" s="4" t="s">
        <v>33</v>
      </c>
      <c r="AA203">
        <v>-75.64231049</v>
      </c>
      <c r="AB203">
        <v>6.2940367899999998</v>
      </c>
      <c r="AC203" t="s">
        <v>90</v>
      </c>
      <c r="AD203" t="s">
        <v>221</v>
      </c>
      <c r="AE203" t="s">
        <v>115</v>
      </c>
      <c r="AF203">
        <f>IFERROR(
    VLOOKUP(FENIX_ANS_TABLA[[#This Row],[ESTADO]],
        {"VENCIDO",1;"ALERTA_0 Días",2;"ALERTA",3;"A TIEMPO",4;"SIN FECHA",5},
    2,FALSE),
0)</f>
        <v>4</v>
      </c>
    </row>
    <row r="204" spans="1:32" x14ac:dyDescent="0.25">
      <c r="A204" t="s">
        <v>2695</v>
      </c>
      <c r="B204" t="s">
        <v>62</v>
      </c>
      <c r="C204" t="s">
        <v>25</v>
      </c>
      <c r="D204" t="s">
        <v>63</v>
      </c>
      <c r="E204" s="22">
        <v>46014.526076388887</v>
      </c>
      <c r="F204" t="s">
        <v>2696</v>
      </c>
      <c r="G204" t="s">
        <v>5924</v>
      </c>
      <c r="H204" t="s">
        <v>2697</v>
      </c>
      <c r="I204" s="24" t="s">
        <v>2698</v>
      </c>
      <c r="J204" s="24" t="s">
        <v>2699</v>
      </c>
      <c r="K204" t="s">
        <v>2700</v>
      </c>
      <c r="L204" t="s">
        <v>26</v>
      </c>
      <c r="M204" t="s">
        <v>2701</v>
      </c>
      <c r="N204" t="s">
        <v>27</v>
      </c>
      <c r="O204" t="s">
        <v>64</v>
      </c>
      <c r="P204" t="s">
        <v>65</v>
      </c>
      <c r="Q204" t="s">
        <v>30</v>
      </c>
      <c r="R204">
        <v>9</v>
      </c>
      <c r="S204" t="s">
        <v>2702</v>
      </c>
      <c r="T204" t="s">
        <v>2703</v>
      </c>
      <c r="U204" t="s">
        <v>2704</v>
      </c>
      <c r="V204" t="s">
        <v>31</v>
      </c>
      <c r="W204" t="s">
        <v>32</v>
      </c>
      <c r="X204" t="s">
        <v>32</v>
      </c>
      <c r="Y204" t="s">
        <v>32</v>
      </c>
      <c r="Z204" s="4" t="s">
        <v>33</v>
      </c>
      <c r="AA204">
        <v>-75.633410459999993</v>
      </c>
      <c r="AB204">
        <v>6.2741213599999996</v>
      </c>
      <c r="AC204" t="s">
        <v>90</v>
      </c>
      <c r="AD204" t="s">
        <v>221</v>
      </c>
      <c r="AE204" t="s">
        <v>115</v>
      </c>
      <c r="AF204">
        <f>IFERROR(
    VLOOKUP(FENIX_ANS_TABLA[[#This Row],[ESTADO]],
        {"VENCIDO",1;"ALERTA_0 Días",2;"ALERTA",3;"A TIEMPO",4;"SIN FECHA",5},
    2,FALSE),
0)</f>
        <v>4</v>
      </c>
    </row>
    <row r="205" spans="1:32" x14ac:dyDescent="0.25">
      <c r="A205" t="s">
        <v>2705</v>
      </c>
      <c r="B205" t="s">
        <v>24</v>
      </c>
      <c r="C205" t="s">
        <v>25</v>
      </c>
      <c r="D205" t="s">
        <v>24</v>
      </c>
      <c r="E205" s="22">
        <v>46014.52652777778</v>
      </c>
      <c r="F205" t="s">
        <v>2706</v>
      </c>
      <c r="G205" t="s">
        <v>5925</v>
      </c>
      <c r="H205" t="s">
        <v>2707</v>
      </c>
      <c r="I205" s="24" t="s">
        <v>34</v>
      </c>
      <c r="J205" s="24" t="s">
        <v>2708</v>
      </c>
      <c r="K205" t="s">
        <v>2709</v>
      </c>
      <c r="L205" t="s">
        <v>26</v>
      </c>
      <c r="M205" t="s">
        <v>2710</v>
      </c>
      <c r="N205" t="s">
        <v>27</v>
      </c>
      <c r="O205" t="s">
        <v>28</v>
      </c>
      <c r="P205" t="s">
        <v>35</v>
      </c>
      <c r="Q205" t="s">
        <v>30</v>
      </c>
      <c r="R205">
        <v>7</v>
      </c>
      <c r="S205" t="s">
        <v>2711</v>
      </c>
      <c r="T205" t="s">
        <v>2712</v>
      </c>
      <c r="U205" t="s">
        <v>2713</v>
      </c>
      <c r="V205" t="s">
        <v>31</v>
      </c>
      <c r="W205" t="s">
        <v>32</v>
      </c>
      <c r="X205" t="s">
        <v>32</v>
      </c>
      <c r="Y205" t="s">
        <v>32</v>
      </c>
      <c r="Z205" s="4" t="s">
        <v>33</v>
      </c>
      <c r="AA205">
        <v>-75.645837060000005</v>
      </c>
      <c r="AB205">
        <v>6.1872522600000002</v>
      </c>
      <c r="AC205" t="s">
        <v>90</v>
      </c>
      <c r="AD205" t="s">
        <v>221</v>
      </c>
      <c r="AE205" t="s">
        <v>115</v>
      </c>
      <c r="AF205">
        <f>IFERROR(
    VLOOKUP(FENIX_ANS_TABLA[[#This Row],[ESTADO]],
        {"VENCIDO",1;"ALERTA_0 Días",2;"ALERTA",3;"A TIEMPO",4;"SIN FECHA",5},
    2,FALSE),
0)</f>
        <v>4</v>
      </c>
    </row>
    <row r="206" spans="1:32" x14ac:dyDescent="0.25">
      <c r="A206" t="s">
        <v>2714</v>
      </c>
      <c r="B206" t="s">
        <v>24</v>
      </c>
      <c r="C206" t="s">
        <v>25</v>
      </c>
      <c r="D206" t="s">
        <v>24</v>
      </c>
      <c r="E206" s="22">
        <v>46014.5466087963</v>
      </c>
      <c r="F206" t="s">
        <v>2715</v>
      </c>
      <c r="G206" t="s">
        <v>5926</v>
      </c>
      <c r="H206" t="s">
        <v>2716</v>
      </c>
      <c r="I206" s="24" t="s">
        <v>2717</v>
      </c>
      <c r="J206" s="24" t="s">
        <v>1774</v>
      </c>
      <c r="K206" t="s">
        <v>2718</v>
      </c>
      <c r="L206" t="s">
        <v>42</v>
      </c>
      <c r="M206" t="s">
        <v>2719</v>
      </c>
      <c r="N206" t="s">
        <v>43</v>
      </c>
      <c r="O206" t="s">
        <v>28</v>
      </c>
      <c r="P206" t="s">
        <v>29</v>
      </c>
      <c r="Q206" t="s">
        <v>30</v>
      </c>
      <c r="R206">
        <v>7</v>
      </c>
      <c r="S206" t="s">
        <v>2720</v>
      </c>
      <c r="T206" t="s">
        <v>218</v>
      </c>
      <c r="U206" t="s">
        <v>217</v>
      </c>
      <c r="V206" t="s">
        <v>31</v>
      </c>
      <c r="W206" t="s">
        <v>531</v>
      </c>
      <c r="X206" t="s">
        <v>117</v>
      </c>
      <c r="Y206" t="s">
        <v>2721</v>
      </c>
      <c r="Z206" s="4" t="s">
        <v>33</v>
      </c>
      <c r="AA206">
        <v>-75.618855999999994</v>
      </c>
      <c r="AB206">
        <v>6.1904769999999996</v>
      </c>
      <c r="AC206" t="s">
        <v>90</v>
      </c>
      <c r="AD206" t="s">
        <v>221</v>
      </c>
      <c r="AE206" t="s">
        <v>115</v>
      </c>
      <c r="AF206">
        <f>IFERROR(
    VLOOKUP(FENIX_ANS_TABLA[[#This Row],[ESTADO]],
        {"VENCIDO",1;"ALERTA_0 Días",2;"ALERTA",3;"A TIEMPO",4;"SIN FECHA",5},
    2,FALSE),
0)</f>
        <v>4</v>
      </c>
    </row>
    <row r="207" spans="1:32" x14ac:dyDescent="0.25">
      <c r="A207" t="s">
        <v>2722</v>
      </c>
      <c r="B207" t="s">
        <v>24</v>
      </c>
      <c r="C207" t="s">
        <v>25</v>
      </c>
      <c r="D207" t="s">
        <v>37</v>
      </c>
      <c r="E207" s="22">
        <v>46014.550370370373</v>
      </c>
      <c r="F207" t="s">
        <v>2723</v>
      </c>
      <c r="G207" t="s">
        <v>5927</v>
      </c>
      <c r="H207" t="s">
        <v>2724</v>
      </c>
      <c r="I207" s="24" t="s">
        <v>34</v>
      </c>
      <c r="J207" s="24" t="s">
        <v>2725</v>
      </c>
      <c r="K207" t="s">
        <v>2726</v>
      </c>
      <c r="L207" t="s">
        <v>26</v>
      </c>
      <c r="M207" t="s">
        <v>2727</v>
      </c>
      <c r="N207" t="s">
        <v>27</v>
      </c>
      <c r="O207" t="s">
        <v>38</v>
      </c>
      <c r="P207" t="s">
        <v>39</v>
      </c>
      <c r="Q207" t="s">
        <v>30</v>
      </c>
      <c r="R207">
        <v>5</v>
      </c>
      <c r="S207" t="s">
        <v>2728</v>
      </c>
      <c r="T207" t="s">
        <v>2729</v>
      </c>
      <c r="U207" t="s">
        <v>2730</v>
      </c>
      <c r="V207" t="s">
        <v>47</v>
      </c>
      <c r="W207" t="s">
        <v>32</v>
      </c>
      <c r="X207" t="s">
        <v>32</v>
      </c>
      <c r="Y207" t="s">
        <v>32</v>
      </c>
      <c r="Z207" s="4" t="s">
        <v>33</v>
      </c>
      <c r="AA207">
        <v>-75.643184000000005</v>
      </c>
      <c r="AB207">
        <v>6.2744739999999997</v>
      </c>
      <c r="AC207" t="s">
        <v>90</v>
      </c>
      <c r="AD207" t="s">
        <v>221</v>
      </c>
      <c r="AE207" t="s">
        <v>115</v>
      </c>
      <c r="AF207">
        <f>IFERROR(
    VLOOKUP(FENIX_ANS_TABLA[[#This Row],[ESTADO]],
        {"VENCIDO",1;"ALERTA_0 Días",2;"ALERTA",3;"A TIEMPO",4;"SIN FECHA",5},
    2,FALSE),
0)</f>
        <v>3</v>
      </c>
    </row>
    <row r="208" spans="1:32" x14ac:dyDescent="0.25">
      <c r="A208" t="s">
        <v>2731</v>
      </c>
      <c r="B208" t="s">
        <v>24</v>
      </c>
      <c r="C208" t="s">
        <v>25</v>
      </c>
      <c r="D208" t="s">
        <v>24</v>
      </c>
      <c r="E208" s="22">
        <v>46014.552210648151</v>
      </c>
      <c r="F208" t="s">
        <v>2732</v>
      </c>
      <c r="G208" t="s">
        <v>5926</v>
      </c>
      <c r="H208" t="s">
        <v>2716</v>
      </c>
      <c r="I208" s="24" t="s">
        <v>2717</v>
      </c>
      <c r="J208" s="24" t="s">
        <v>2733</v>
      </c>
      <c r="K208" t="s">
        <v>2734</v>
      </c>
      <c r="L208" t="s">
        <v>42</v>
      </c>
      <c r="M208" t="s">
        <v>2735</v>
      </c>
      <c r="N208" t="s">
        <v>43</v>
      </c>
      <c r="O208" t="s">
        <v>28</v>
      </c>
      <c r="P208" t="s">
        <v>29</v>
      </c>
      <c r="Q208" t="s">
        <v>30</v>
      </c>
      <c r="R208">
        <v>7</v>
      </c>
      <c r="S208" t="s">
        <v>2736</v>
      </c>
      <c r="T208" t="s">
        <v>2737</v>
      </c>
      <c r="U208" t="s">
        <v>2738</v>
      </c>
      <c r="V208" t="s">
        <v>31</v>
      </c>
      <c r="W208" t="s">
        <v>531</v>
      </c>
      <c r="X208" t="s">
        <v>117</v>
      </c>
      <c r="Y208" t="s">
        <v>2721</v>
      </c>
      <c r="Z208" s="4" t="s">
        <v>33</v>
      </c>
      <c r="AA208">
        <v>-75.618855999999994</v>
      </c>
      <c r="AB208">
        <v>6.1904769999999996</v>
      </c>
      <c r="AC208" t="s">
        <v>90</v>
      </c>
      <c r="AD208" t="s">
        <v>221</v>
      </c>
      <c r="AE208" t="s">
        <v>115</v>
      </c>
      <c r="AF208">
        <f>IFERROR(
    VLOOKUP(FENIX_ANS_TABLA[[#This Row],[ESTADO]],
        {"VENCIDO",1;"ALERTA_0 Días",2;"ALERTA",3;"A TIEMPO",4;"SIN FECHA",5},
    2,FALSE),
0)</f>
        <v>4</v>
      </c>
    </row>
    <row r="209" spans="1:32" x14ac:dyDescent="0.25">
      <c r="A209" t="s">
        <v>2739</v>
      </c>
      <c r="B209" t="s">
        <v>24</v>
      </c>
      <c r="C209" t="s">
        <v>25</v>
      </c>
      <c r="D209" t="s">
        <v>37</v>
      </c>
      <c r="E209" s="22">
        <v>46020.438738425917</v>
      </c>
      <c r="F209" t="s">
        <v>2740</v>
      </c>
      <c r="G209" t="s">
        <v>5928</v>
      </c>
      <c r="H209" t="s">
        <v>2741</v>
      </c>
      <c r="I209" s="24" t="s">
        <v>34</v>
      </c>
      <c r="J209" s="24" t="s">
        <v>2742</v>
      </c>
      <c r="K209" t="s">
        <v>2743</v>
      </c>
      <c r="L209" t="s">
        <v>26</v>
      </c>
      <c r="M209" t="s">
        <v>2744</v>
      </c>
      <c r="N209" t="s">
        <v>27</v>
      </c>
      <c r="O209" t="s">
        <v>44</v>
      </c>
      <c r="P209" t="s">
        <v>39</v>
      </c>
      <c r="Q209" t="s">
        <v>30</v>
      </c>
      <c r="R209">
        <v>7</v>
      </c>
      <c r="S209" t="s">
        <v>2745</v>
      </c>
      <c r="T209" t="s">
        <v>2205</v>
      </c>
      <c r="U209" t="s">
        <v>629</v>
      </c>
      <c r="V209" t="s">
        <v>31</v>
      </c>
      <c r="W209" t="s">
        <v>106</v>
      </c>
      <c r="X209" t="s">
        <v>104</v>
      </c>
      <c r="Y209" t="s">
        <v>2746</v>
      </c>
      <c r="Z209" s="4" t="s">
        <v>33</v>
      </c>
      <c r="AA209">
        <v>-75.628649359999997</v>
      </c>
      <c r="AB209">
        <v>6.2703726499999997</v>
      </c>
      <c r="AC209" t="s">
        <v>90</v>
      </c>
      <c r="AD209" t="s">
        <v>221</v>
      </c>
      <c r="AE209" t="s">
        <v>115</v>
      </c>
      <c r="AF209">
        <f>IFERROR(
    VLOOKUP(FENIX_ANS_TABLA[[#This Row],[ESTADO]],
        {"VENCIDO",1;"ALERTA_0 Días",2;"ALERTA",3;"A TIEMPO",4;"SIN FECHA",5},
    2,FALSE),
0)</f>
        <v>4</v>
      </c>
    </row>
    <row r="210" spans="1:32" x14ac:dyDescent="0.25">
      <c r="A210" t="s">
        <v>2747</v>
      </c>
      <c r="B210" t="s">
        <v>24</v>
      </c>
      <c r="C210" t="s">
        <v>25</v>
      </c>
      <c r="D210" t="s">
        <v>37</v>
      </c>
      <c r="E210" s="22">
        <v>46014.585949074077</v>
      </c>
      <c r="F210" t="s">
        <v>2748</v>
      </c>
      <c r="G210" t="s">
        <v>5929</v>
      </c>
      <c r="H210" t="s">
        <v>2749</v>
      </c>
      <c r="I210" s="24" t="s">
        <v>34</v>
      </c>
      <c r="J210" s="24" t="s">
        <v>2750</v>
      </c>
      <c r="K210" t="s">
        <v>2751</v>
      </c>
      <c r="L210" t="s">
        <v>26</v>
      </c>
      <c r="M210" t="s">
        <v>2752</v>
      </c>
      <c r="N210" t="s">
        <v>27</v>
      </c>
      <c r="O210" t="s">
        <v>38</v>
      </c>
      <c r="P210" t="s">
        <v>39</v>
      </c>
      <c r="Q210" t="s">
        <v>30</v>
      </c>
      <c r="R210">
        <v>5</v>
      </c>
      <c r="S210" t="s">
        <v>2753</v>
      </c>
      <c r="T210" t="s">
        <v>2754</v>
      </c>
      <c r="U210" t="s">
        <v>1293</v>
      </c>
      <c r="V210" t="s">
        <v>47</v>
      </c>
      <c r="W210" t="s">
        <v>32</v>
      </c>
      <c r="X210" t="s">
        <v>32</v>
      </c>
      <c r="Y210" t="s">
        <v>32</v>
      </c>
      <c r="Z210" s="4" t="s">
        <v>33</v>
      </c>
      <c r="AA210">
        <v>-75.537827519999993</v>
      </c>
      <c r="AB210">
        <v>6.2372051300000004</v>
      </c>
      <c r="AC210" t="s">
        <v>90</v>
      </c>
      <c r="AD210" t="s">
        <v>221</v>
      </c>
      <c r="AE210" t="s">
        <v>115</v>
      </c>
      <c r="AF210">
        <f>IFERROR(
    VLOOKUP(FENIX_ANS_TABLA[[#This Row],[ESTADO]],
        {"VENCIDO",1;"ALERTA_0 Días",2;"ALERTA",3;"A TIEMPO",4;"SIN FECHA",5},
    2,FALSE),
0)</f>
        <v>3</v>
      </c>
    </row>
    <row r="211" spans="1:32" x14ac:dyDescent="0.25">
      <c r="A211" t="s">
        <v>2755</v>
      </c>
      <c r="B211" t="s">
        <v>24</v>
      </c>
      <c r="C211" t="s">
        <v>25</v>
      </c>
      <c r="D211" t="s">
        <v>24</v>
      </c>
      <c r="E211" s="22">
        <v>46014.592418981483</v>
      </c>
      <c r="F211" t="s">
        <v>2756</v>
      </c>
      <c r="G211" t="s">
        <v>5930</v>
      </c>
      <c r="H211" t="s">
        <v>2757</v>
      </c>
      <c r="I211" s="24" t="s">
        <v>34</v>
      </c>
      <c r="J211" s="24" t="s">
        <v>2758</v>
      </c>
      <c r="K211" t="s">
        <v>2759</v>
      </c>
      <c r="L211" t="s">
        <v>26</v>
      </c>
      <c r="M211" t="s">
        <v>2760</v>
      </c>
      <c r="N211" t="s">
        <v>27</v>
      </c>
      <c r="O211" t="s">
        <v>28</v>
      </c>
      <c r="P211" t="s">
        <v>35</v>
      </c>
      <c r="Q211" t="s">
        <v>30</v>
      </c>
      <c r="R211">
        <v>7</v>
      </c>
      <c r="S211" t="s">
        <v>2761</v>
      </c>
      <c r="T211" t="s">
        <v>2762</v>
      </c>
      <c r="U211" t="s">
        <v>2763</v>
      </c>
      <c r="V211" t="s">
        <v>31</v>
      </c>
      <c r="W211" t="s">
        <v>32</v>
      </c>
      <c r="X211" t="s">
        <v>32</v>
      </c>
      <c r="Y211" t="s">
        <v>32</v>
      </c>
      <c r="Z211" s="4" t="s">
        <v>33</v>
      </c>
      <c r="AA211">
        <v>-75.558126830000006</v>
      </c>
      <c r="AB211">
        <v>6.2588762100000004</v>
      </c>
      <c r="AC211" t="s">
        <v>90</v>
      </c>
      <c r="AD211" t="s">
        <v>221</v>
      </c>
      <c r="AE211" t="s">
        <v>115</v>
      </c>
      <c r="AF211">
        <f>IFERROR(
    VLOOKUP(FENIX_ANS_TABLA[[#This Row],[ESTADO]],
        {"VENCIDO",1;"ALERTA_0 Días",2;"ALERTA",3;"A TIEMPO",4;"SIN FECHA",5},
    2,FALSE),
0)</f>
        <v>4</v>
      </c>
    </row>
    <row r="212" spans="1:32" x14ac:dyDescent="0.25">
      <c r="A212" t="s">
        <v>2764</v>
      </c>
      <c r="B212" t="s">
        <v>24</v>
      </c>
      <c r="C212" t="s">
        <v>25</v>
      </c>
      <c r="D212" t="s">
        <v>37</v>
      </c>
      <c r="E212" s="22">
        <v>46014.62704861111</v>
      </c>
      <c r="F212" t="s">
        <v>2765</v>
      </c>
      <c r="G212" t="s">
        <v>5931</v>
      </c>
      <c r="H212" t="s">
        <v>2766</v>
      </c>
      <c r="I212" s="24" t="s">
        <v>34</v>
      </c>
      <c r="J212" s="24" t="s">
        <v>2767</v>
      </c>
      <c r="K212" t="s">
        <v>2768</v>
      </c>
      <c r="L212" t="s">
        <v>26</v>
      </c>
      <c r="M212" t="s">
        <v>2769</v>
      </c>
      <c r="N212" t="s">
        <v>27</v>
      </c>
      <c r="O212" t="s">
        <v>38</v>
      </c>
      <c r="P212" t="s">
        <v>39</v>
      </c>
      <c r="Q212" t="s">
        <v>30</v>
      </c>
      <c r="R212">
        <v>5</v>
      </c>
      <c r="S212" t="s">
        <v>2770</v>
      </c>
      <c r="T212" t="s">
        <v>2771</v>
      </c>
      <c r="U212" t="s">
        <v>2772</v>
      </c>
      <c r="V212" t="s">
        <v>47</v>
      </c>
      <c r="W212" t="s">
        <v>106</v>
      </c>
      <c r="X212" t="s">
        <v>103</v>
      </c>
      <c r="Y212" t="s">
        <v>2773</v>
      </c>
      <c r="Z212" s="4" t="s">
        <v>33</v>
      </c>
      <c r="AA212">
        <v>-75.547855249999998</v>
      </c>
      <c r="AB212">
        <v>6.2494931500000002</v>
      </c>
      <c r="AC212" t="s">
        <v>90</v>
      </c>
      <c r="AD212" t="s">
        <v>221</v>
      </c>
      <c r="AE212" t="s">
        <v>115</v>
      </c>
      <c r="AF212">
        <f>IFERROR(
    VLOOKUP(FENIX_ANS_TABLA[[#This Row],[ESTADO]],
        {"VENCIDO",1;"ALERTA_0 Días",2;"ALERTA",3;"A TIEMPO",4;"SIN FECHA",5},
    2,FALSE),
0)</f>
        <v>3</v>
      </c>
    </row>
    <row r="213" spans="1:32" x14ac:dyDescent="0.25">
      <c r="A213" t="s">
        <v>2774</v>
      </c>
      <c r="B213" t="s">
        <v>24</v>
      </c>
      <c r="C213" t="s">
        <v>25</v>
      </c>
      <c r="D213" t="s">
        <v>24</v>
      </c>
      <c r="E213" s="22">
        <v>46014.63658564815</v>
      </c>
      <c r="F213" t="s">
        <v>2775</v>
      </c>
      <c r="G213" t="s">
        <v>5932</v>
      </c>
      <c r="H213" t="s">
        <v>2776</v>
      </c>
      <c r="I213" s="24" t="s">
        <v>34</v>
      </c>
      <c r="J213" s="24" t="s">
        <v>2777</v>
      </c>
      <c r="K213" t="s">
        <v>2778</v>
      </c>
      <c r="L213" t="s">
        <v>42</v>
      </c>
      <c r="M213" t="s">
        <v>2779</v>
      </c>
      <c r="N213" t="s">
        <v>43</v>
      </c>
      <c r="O213" t="s">
        <v>28</v>
      </c>
      <c r="P213" t="s">
        <v>35</v>
      </c>
      <c r="Q213" t="s">
        <v>30</v>
      </c>
      <c r="R213">
        <v>7</v>
      </c>
      <c r="S213" t="s">
        <v>2780</v>
      </c>
      <c r="T213" t="s">
        <v>2781</v>
      </c>
      <c r="U213" t="s">
        <v>2782</v>
      </c>
      <c r="V213" t="s">
        <v>31</v>
      </c>
      <c r="W213" t="s">
        <v>32</v>
      </c>
      <c r="X213" t="s">
        <v>32</v>
      </c>
      <c r="Y213" t="s">
        <v>32</v>
      </c>
      <c r="Z213" s="4" t="s">
        <v>33</v>
      </c>
      <c r="AA213">
        <v>-75.600502030000001</v>
      </c>
      <c r="AB213">
        <v>6.18395151</v>
      </c>
      <c r="AC213" t="s">
        <v>90</v>
      </c>
      <c r="AD213" t="s">
        <v>221</v>
      </c>
      <c r="AE213" t="s">
        <v>115</v>
      </c>
      <c r="AF213">
        <f>IFERROR(
    VLOOKUP(FENIX_ANS_TABLA[[#This Row],[ESTADO]],
        {"VENCIDO",1;"ALERTA_0 Días",2;"ALERTA",3;"A TIEMPO",4;"SIN FECHA",5},
    2,FALSE),
0)</f>
        <v>4</v>
      </c>
    </row>
    <row r="214" spans="1:32" x14ac:dyDescent="0.25">
      <c r="A214" t="s">
        <v>2783</v>
      </c>
      <c r="B214" t="s">
        <v>24</v>
      </c>
      <c r="C214" t="s">
        <v>25</v>
      </c>
      <c r="D214" t="s">
        <v>24</v>
      </c>
      <c r="E214" s="22">
        <v>46014.650740740741</v>
      </c>
      <c r="F214" t="s">
        <v>2784</v>
      </c>
      <c r="G214" t="s">
        <v>5933</v>
      </c>
      <c r="H214" t="s">
        <v>2785</v>
      </c>
      <c r="I214" s="24" t="s">
        <v>34</v>
      </c>
      <c r="J214" s="24" t="s">
        <v>2786</v>
      </c>
      <c r="K214" t="s">
        <v>2787</v>
      </c>
      <c r="L214" t="s">
        <v>42</v>
      </c>
      <c r="M214" t="s">
        <v>2788</v>
      </c>
      <c r="N214" t="s">
        <v>43</v>
      </c>
      <c r="O214" t="s">
        <v>28</v>
      </c>
      <c r="P214" t="s">
        <v>35</v>
      </c>
      <c r="Q214" t="s">
        <v>30</v>
      </c>
      <c r="R214">
        <v>7</v>
      </c>
      <c r="S214" t="s">
        <v>2789</v>
      </c>
      <c r="T214" t="s">
        <v>2790</v>
      </c>
      <c r="U214" t="s">
        <v>955</v>
      </c>
      <c r="V214" t="s">
        <v>31</v>
      </c>
      <c r="W214" t="s">
        <v>32</v>
      </c>
      <c r="X214" t="s">
        <v>32</v>
      </c>
      <c r="Y214" t="s">
        <v>32</v>
      </c>
      <c r="Z214" s="4" t="s">
        <v>33</v>
      </c>
      <c r="AA214">
        <v>-75.588195420000005</v>
      </c>
      <c r="AB214">
        <v>6.1938729600000002</v>
      </c>
      <c r="AC214" t="s">
        <v>90</v>
      </c>
      <c r="AD214" t="s">
        <v>221</v>
      </c>
      <c r="AE214" t="s">
        <v>115</v>
      </c>
      <c r="AF214">
        <f>IFERROR(
    VLOOKUP(FENIX_ANS_TABLA[[#This Row],[ESTADO]],
        {"VENCIDO",1;"ALERTA_0 Días",2;"ALERTA",3;"A TIEMPO",4;"SIN FECHA",5},
    2,FALSE),
0)</f>
        <v>4</v>
      </c>
    </row>
    <row r="215" spans="1:32" x14ac:dyDescent="0.25">
      <c r="A215" t="s">
        <v>2791</v>
      </c>
      <c r="B215" t="s">
        <v>40</v>
      </c>
      <c r="C215" t="s">
        <v>25</v>
      </c>
      <c r="D215" t="s">
        <v>40</v>
      </c>
      <c r="E215" s="22">
        <v>46014.66033564815</v>
      </c>
      <c r="F215" t="s">
        <v>2792</v>
      </c>
      <c r="G215" t="s">
        <v>5934</v>
      </c>
      <c r="H215" t="s">
        <v>2793</v>
      </c>
      <c r="I215" s="24" t="s">
        <v>2794</v>
      </c>
      <c r="J215" s="24" t="s">
        <v>109</v>
      </c>
      <c r="K215" t="s">
        <v>2795</v>
      </c>
      <c r="L215" t="s">
        <v>26</v>
      </c>
      <c r="M215" t="s">
        <v>2796</v>
      </c>
      <c r="N215" t="s">
        <v>27</v>
      </c>
      <c r="O215" t="s">
        <v>41</v>
      </c>
      <c r="P215" t="s">
        <v>29</v>
      </c>
      <c r="Q215" t="s">
        <v>30</v>
      </c>
      <c r="R215">
        <v>7</v>
      </c>
      <c r="S215" t="s">
        <v>2797</v>
      </c>
      <c r="T215" t="s">
        <v>2798</v>
      </c>
      <c r="U215" t="s">
        <v>2799</v>
      </c>
      <c r="V215" t="s">
        <v>31</v>
      </c>
      <c r="W215" t="s">
        <v>32</v>
      </c>
      <c r="X215" t="s">
        <v>32</v>
      </c>
      <c r="Y215" t="s">
        <v>32</v>
      </c>
      <c r="Z215" s="4" t="s">
        <v>33</v>
      </c>
      <c r="AA215">
        <v>-75.620861910000002</v>
      </c>
      <c r="AB215">
        <v>6.2453984900000004</v>
      </c>
      <c r="AC215" t="s">
        <v>90</v>
      </c>
      <c r="AD215" t="s">
        <v>221</v>
      </c>
      <c r="AE215" t="s">
        <v>115</v>
      </c>
      <c r="AF215">
        <f>IFERROR(
    VLOOKUP(FENIX_ANS_TABLA[[#This Row],[ESTADO]],
        {"VENCIDO",1;"ALERTA_0 Días",2;"ALERTA",3;"A TIEMPO",4;"SIN FECHA",5},
    2,FALSE),
0)</f>
        <v>4</v>
      </c>
    </row>
    <row r="216" spans="1:32" x14ac:dyDescent="0.25">
      <c r="A216" t="s">
        <v>2800</v>
      </c>
      <c r="B216" t="s">
        <v>24</v>
      </c>
      <c r="C216" t="s">
        <v>25</v>
      </c>
      <c r="D216" t="s">
        <v>37</v>
      </c>
      <c r="E216" s="22">
        <v>46014.660578703697</v>
      </c>
      <c r="F216" t="s">
        <v>2801</v>
      </c>
      <c r="G216" t="s">
        <v>5935</v>
      </c>
      <c r="H216" t="s">
        <v>2802</v>
      </c>
      <c r="I216" s="24" t="s">
        <v>2803</v>
      </c>
      <c r="J216" s="24" t="s">
        <v>2804</v>
      </c>
      <c r="K216" t="s">
        <v>2805</v>
      </c>
      <c r="L216" t="s">
        <v>26</v>
      </c>
      <c r="M216" t="s">
        <v>2806</v>
      </c>
      <c r="N216" t="s">
        <v>27</v>
      </c>
      <c r="O216" t="s">
        <v>38</v>
      </c>
      <c r="P216" t="s">
        <v>39</v>
      </c>
      <c r="Q216" t="s">
        <v>30</v>
      </c>
      <c r="R216">
        <v>5</v>
      </c>
      <c r="S216" t="s">
        <v>2807</v>
      </c>
      <c r="T216" t="s">
        <v>2808</v>
      </c>
      <c r="U216" t="s">
        <v>847</v>
      </c>
      <c r="V216" t="s">
        <v>47</v>
      </c>
      <c r="W216" t="s">
        <v>32</v>
      </c>
      <c r="X216" t="s">
        <v>32</v>
      </c>
      <c r="Y216" t="s">
        <v>32</v>
      </c>
      <c r="Z216" s="4" t="s">
        <v>33</v>
      </c>
      <c r="AA216">
        <v>-75.541378969999997</v>
      </c>
      <c r="AB216">
        <v>6.2465913799999999</v>
      </c>
      <c r="AC216" t="s">
        <v>90</v>
      </c>
      <c r="AD216" t="s">
        <v>221</v>
      </c>
      <c r="AE216" t="s">
        <v>115</v>
      </c>
      <c r="AF216">
        <f>IFERROR(
    VLOOKUP(FENIX_ANS_TABLA[[#This Row],[ESTADO]],
        {"VENCIDO",1;"ALERTA_0 Días",2;"ALERTA",3;"A TIEMPO",4;"SIN FECHA",5},
    2,FALSE),
0)</f>
        <v>3</v>
      </c>
    </row>
    <row r="217" spans="1:32" x14ac:dyDescent="0.25">
      <c r="A217" t="s">
        <v>2809</v>
      </c>
      <c r="B217" t="s">
        <v>24</v>
      </c>
      <c r="C217" t="s">
        <v>25</v>
      </c>
      <c r="D217" t="s">
        <v>24</v>
      </c>
      <c r="E217" s="22">
        <v>46014.662986111107</v>
      </c>
      <c r="F217" t="s">
        <v>2810</v>
      </c>
      <c r="G217" t="s">
        <v>5936</v>
      </c>
      <c r="H217" t="s">
        <v>2811</v>
      </c>
      <c r="I217" s="24" t="s">
        <v>34</v>
      </c>
      <c r="J217" s="24" t="s">
        <v>2812</v>
      </c>
      <c r="K217" t="s">
        <v>2813</v>
      </c>
      <c r="L217" t="s">
        <v>26</v>
      </c>
      <c r="M217" t="s">
        <v>2814</v>
      </c>
      <c r="N217" t="s">
        <v>27</v>
      </c>
      <c r="O217" t="s">
        <v>28</v>
      </c>
      <c r="P217" t="s">
        <v>35</v>
      </c>
      <c r="Q217" t="s">
        <v>30</v>
      </c>
      <c r="R217">
        <v>7</v>
      </c>
      <c r="S217" t="s">
        <v>2815</v>
      </c>
      <c r="T217" t="s">
        <v>2816</v>
      </c>
      <c r="U217" t="s">
        <v>2817</v>
      </c>
      <c r="V217" t="s">
        <v>31</v>
      </c>
      <c r="W217" t="s">
        <v>32</v>
      </c>
      <c r="X217" t="s">
        <v>32</v>
      </c>
      <c r="Y217" t="s">
        <v>32</v>
      </c>
      <c r="Z217" s="4" t="s">
        <v>33</v>
      </c>
      <c r="AA217">
        <v>-75.653071460000007</v>
      </c>
      <c r="AB217">
        <v>6.1790703699999998</v>
      </c>
      <c r="AC217" t="s">
        <v>90</v>
      </c>
      <c r="AD217" t="s">
        <v>221</v>
      </c>
      <c r="AE217" t="s">
        <v>115</v>
      </c>
      <c r="AF217">
        <f>IFERROR(
    VLOOKUP(FENIX_ANS_TABLA[[#This Row],[ESTADO]],
        {"VENCIDO",1;"ALERTA_0 Días",2;"ALERTA",3;"A TIEMPO",4;"SIN FECHA",5},
    2,FALSE),
0)</f>
        <v>4</v>
      </c>
    </row>
    <row r="218" spans="1:32" x14ac:dyDescent="0.25">
      <c r="A218" t="s">
        <v>2818</v>
      </c>
      <c r="B218" t="s">
        <v>24</v>
      </c>
      <c r="C218" t="s">
        <v>25</v>
      </c>
      <c r="D218" t="s">
        <v>37</v>
      </c>
      <c r="E218" s="22">
        <v>46014.666574074072</v>
      </c>
      <c r="F218" t="s">
        <v>2819</v>
      </c>
      <c r="G218" t="s">
        <v>5937</v>
      </c>
      <c r="H218" t="s">
        <v>2820</v>
      </c>
      <c r="I218" s="24" t="s">
        <v>34</v>
      </c>
      <c r="J218" s="24" t="s">
        <v>2821</v>
      </c>
      <c r="K218" t="s">
        <v>2822</v>
      </c>
      <c r="L218" t="s">
        <v>26</v>
      </c>
      <c r="M218" t="s">
        <v>2823</v>
      </c>
      <c r="N218" t="s">
        <v>27</v>
      </c>
      <c r="O218" t="s">
        <v>38</v>
      </c>
      <c r="P218" t="s">
        <v>39</v>
      </c>
      <c r="Q218" t="s">
        <v>36</v>
      </c>
      <c r="R218">
        <v>8</v>
      </c>
      <c r="S218" t="s">
        <v>2824</v>
      </c>
      <c r="T218" t="s">
        <v>2825</v>
      </c>
      <c r="U218" t="s">
        <v>2825</v>
      </c>
      <c r="V218" t="s">
        <v>31</v>
      </c>
      <c r="W218" t="s">
        <v>32</v>
      </c>
      <c r="X218" t="s">
        <v>32</v>
      </c>
      <c r="Y218" t="s">
        <v>32</v>
      </c>
      <c r="Z218" s="4" t="s">
        <v>33</v>
      </c>
      <c r="AA218">
        <v>-75.522798649999999</v>
      </c>
      <c r="AB218">
        <v>6.2309231900000004</v>
      </c>
      <c r="AC218" t="s">
        <v>90</v>
      </c>
      <c r="AD218" t="s">
        <v>221</v>
      </c>
      <c r="AE218" t="s">
        <v>115</v>
      </c>
      <c r="AF218">
        <f>IFERROR(
    VLOOKUP(FENIX_ANS_TABLA[[#This Row],[ESTADO]],
        {"VENCIDO",1;"ALERTA_0 Días",2;"ALERTA",3;"A TIEMPO",4;"SIN FECHA",5},
    2,FALSE),
0)</f>
        <v>4</v>
      </c>
    </row>
    <row r="219" spans="1:32" x14ac:dyDescent="0.25">
      <c r="A219" t="s">
        <v>2826</v>
      </c>
      <c r="B219" t="s">
        <v>24</v>
      </c>
      <c r="C219" t="s">
        <v>25</v>
      </c>
      <c r="D219" t="s">
        <v>24</v>
      </c>
      <c r="E219" s="22">
        <v>46014.6719212963</v>
      </c>
      <c r="F219" t="s">
        <v>2827</v>
      </c>
      <c r="G219" t="s">
        <v>5938</v>
      </c>
      <c r="H219" t="s">
        <v>2828</v>
      </c>
      <c r="I219" s="24" t="s">
        <v>34</v>
      </c>
      <c r="J219" s="24" t="s">
        <v>2829</v>
      </c>
      <c r="K219" t="s">
        <v>2830</v>
      </c>
      <c r="L219" t="s">
        <v>26</v>
      </c>
      <c r="M219" t="s">
        <v>2831</v>
      </c>
      <c r="N219" t="s">
        <v>27</v>
      </c>
      <c r="O219" t="s">
        <v>28</v>
      </c>
      <c r="P219" t="s">
        <v>35</v>
      </c>
      <c r="Q219" t="s">
        <v>30</v>
      </c>
      <c r="R219">
        <v>7</v>
      </c>
      <c r="S219" t="s">
        <v>2832</v>
      </c>
      <c r="T219" t="s">
        <v>2833</v>
      </c>
      <c r="U219" t="s">
        <v>2834</v>
      </c>
      <c r="V219" t="s">
        <v>31</v>
      </c>
      <c r="W219" t="s">
        <v>32</v>
      </c>
      <c r="X219" t="s">
        <v>32</v>
      </c>
      <c r="Y219" t="s">
        <v>32</v>
      </c>
      <c r="Z219" s="4" t="s">
        <v>33</v>
      </c>
      <c r="AA219">
        <v>-75.621976000000004</v>
      </c>
      <c r="AB219">
        <v>6.2359710000000002</v>
      </c>
      <c r="AC219" t="s">
        <v>90</v>
      </c>
      <c r="AD219" t="s">
        <v>221</v>
      </c>
      <c r="AE219" t="s">
        <v>115</v>
      </c>
      <c r="AF219">
        <f>IFERROR(
    VLOOKUP(FENIX_ANS_TABLA[[#This Row],[ESTADO]],
        {"VENCIDO",1;"ALERTA_0 Días",2;"ALERTA",3;"A TIEMPO",4;"SIN FECHA",5},
    2,FALSE),
0)</f>
        <v>4</v>
      </c>
    </row>
    <row r="220" spans="1:32" x14ac:dyDescent="0.25">
      <c r="A220" t="s">
        <v>2835</v>
      </c>
      <c r="B220" t="s">
        <v>24</v>
      </c>
      <c r="C220" t="s">
        <v>25</v>
      </c>
      <c r="D220" t="s">
        <v>24</v>
      </c>
      <c r="E220" s="22">
        <v>46014.685057870367</v>
      </c>
      <c r="F220" t="s">
        <v>2836</v>
      </c>
      <c r="G220" t="s">
        <v>5939</v>
      </c>
      <c r="H220" t="s">
        <v>2837</v>
      </c>
      <c r="I220" s="24" t="s">
        <v>34</v>
      </c>
      <c r="J220" s="24" t="s">
        <v>2838</v>
      </c>
      <c r="K220" t="s">
        <v>2839</v>
      </c>
      <c r="L220" t="s">
        <v>26</v>
      </c>
      <c r="M220" t="s">
        <v>2840</v>
      </c>
      <c r="N220" t="s">
        <v>27</v>
      </c>
      <c r="O220" t="s">
        <v>28</v>
      </c>
      <c r="P220" t="s">
        <v>29</v>
      </c>
      <c r="Q220" t="s">
        <v>30</v>
      </c>
      <c r="R220">
        <v>7</v>
      </c>
      <c r="S220" t="s">
        <v>2841</v>
      </c>
      <c r="T220" t="s">
        <v>2842</v>
      </c>
      <c r="U220" t="s">
        <v>2843</v>
      </c>
      <c r="V220" t="s">
        <v>31</v>
      </c>
      <c r="W220" t="s">
        <v>32</v>
      </c>
      <c r="X220" t="s">
        <v>32</v>
      </c>
      <c r="Y220" t="s">
        <v>32</v>
      </c>
      <c r="Z220" s="4" t="s">
        <v>33</v>
      </c>
      <c r="AA220">
        <v>-75.562149629999993</v>
      </c>
      <c r="AB220">
        <v>6.2486769500000001</v>
      </c>
      <c r="AC220" t="s">
        <v>90</v>
      </c>
      <c r="AD220" t="s">
        <v>221</v>
      </c>
      <c r="AE220" t="s">
        <v>115</v>
      </c>
      <c r="AF220">
        <f>IFERROR(
    VLOOKUP(FENIX_ANS_TABLA[[#This Row],[ESTADO]],
        {"VENCIDO",1;"ALERTA_0 Días",2;"ALERTA",3;"A TIEMPO",4;"SIN FECHA",5},
    2,FALSE),
0)</f>
        <v>4</v>
      </c>
    </row>
    <row r="221" spans="1:32" x14ac:dyDescent="0.25">
      <c r="A221" t="s">
        <v>2844</v>
      </c>
      <c r="B221" t="s">
        <v>24</v>
      </c>
      <c r="C221" t="s">
        <v>25</v>
      </c>
      <c r="D221" t="s">
        <v>37</v>
      </c>
      <c r="E221" s="22">
        <v>46014.695648148147</v>
      </c>
      <c r="F221" t="s">
        <v>2845</v>
      </c>
      <c r="G221" t="s">
        <v>5940</v>
      </c>
      <c r="H221" t="s">
        <v>2846</v>
      </c>
      <c r="I221" s="24" t="s">
        <v>34</v>
      </c>
      <c r="J221" s="24" t="s">
        <v>2847</v>
      </c>
      <c r="K221" t="s">
        <v>2848</v>
      </c>
      <c r="L221" t="s">
        <v>26</v>
      </c>
      <c r="M221" t="s">
        <v>2849</v>
      </c>
      <c r="N221" t="s">
        <v>27</v>
      </c>
      <c r="O221" t="s">
        <v>38</v>
      </c>
      <c r="P221" t="s">
        <v>39</v>
      </c>
      <c r="Q221" t="s">
        <v>30</v>
      </c>
      <c r="R221">
        <v>5</v>
      </c>
      <c r="S221" t="s">
        <v>2850</v>
      </c>
      <c r="T221" t="s">
        <v>2851</v>
      </c>
      <c r="U221" t="s">
        <v>2852</v>
      </c>
      <c r="V221" t="s">
        <v>47</v>
      </c>
      <c r="W221" t="s">
        <v>100</v>
      </c>
      <c r="X221" t="s">
        <v>103</v>
      </c>
      <c r="Y221" t="s">
        <v>2853</v>
      </c>
      <c r="Z221" s="4" t="s">
        <v>33</v>
      </c>
      <c r="AA221">
        <v>-75.538910000000001</v>
      </c>
      <c r="AB221">
        <v>6.2535379999999998</v>
      </c>
      <c r="AC221" t="s">
        <v>90</v>
      </c>
      <c r="AD221" t="s">
        <v>221</v>
      </c>
      <c r="AE221" t="s">
        <v>115</v>
      </c>
      <c r="AF221">
        <f>IFERROR(
    VLOOKUP(FENIX_ANS_TABLA[[#This Row],[ESTADO]],
        {"VENCIDO",1;"ALERTA_0 Días",2;"ALERTA",3;"A TIEMPO",4;"SIN FECHA",5},
    2,FALSE),
0)</f>
        <v>3</v>
      </c>
    </row>
    <row r="222" spans="1:32" x14ac:dyDescent="0.25">
      <c r="A222" t="s">
        <v>2854</v>
      </c>
      <c r="B222" t="s">
        <v>62</v>
      </c>
      <c r="C222" t="s">
        <v>25</v>
      </c>
      <c r="D222" t="s">
        <v>63</v>
      </c>
      <c r="E222" s="22">
        <v>46014.703842592593</v>
      </c>
      <c r="F222" t="s">
        <v>2855</v>
      </c>
      <c r="G222" t="s">
        <v>5941</v>
      </c>
      <c r="H222" t="s">
        <v>2856</v>
      </c>
      <c r="I222" s="24" t="s">
        <v>2857</v>
      </c>
      <c r="J222" s="24" t="s">
        <v>2858</v>
      </c>
      <c r="K222" t="s">
        <v>2859</v>
      </c>
      <c r="L222" t="s">
        <v>26</v>
      </c>
      <c r="M222" t="s">
        <v>2860</v>
      </c>
      <c r="N222" t="s">
        <v>27</v>
      </c>
      <c r="O222" t="s">
        <v>64</v>
      </c>
      <c r="P222" t="s">
        <v>68</v>
      </c>
      <c r="Q222" t="s">
        <v>30</v>
      </c>
      <c r="R222">
        <v>9</v>
      </c>
      <c r="S222" t="s">
        <v>2861</v>
      </c>
      <c r="T222" t="s">
        <v>2862</v>
      </c>
      <c r="U222" t="s">
        <v>2863</v>
      </c>
      <c r="V222" t="s">
        <v>31</v>
      </c>
      <c r="W222" t="s">
        <v>32</v>
      </c>
      <c r="X222" t="s">
        <v>32</v>
      </c>
      <c r="Y222" t="s">
        <v>32</v>
      </c>
      <c r="Z222" s="4" t="s">
        <v>33</v>
      </c>
      <c r="AA222">
        <v>-75.645743640000006</v>
      </c>
      <c r="AB222">
        <v>6.1871656699999997</v>
      </c>
      <c r="AC222" t="s">
        <v>90</v>
      </c>
      <c r="AD222" t="s">
        <v>221</v>
      </c>
      <c r="AE222" t="s">
        <v>115</v>
      </c>
      <c r="AF222">
        <f>IFERROR(
    VLOOKUP(FENIX_ANS_TABLA[[#This Row],[ESTADO]],
        {"VENCIDO",1;"ALERTA_0 Días",2;"ALERTA",3;"A TIEMPO",4;"SIN FECHA",5},
    2,FALSE),
0)</f>
        <v>4</v>
      </c>
    </row>
    <row r="223" spans="1:32" x14ac:dyDescent="0.25">
      <c r="A223" t="s">
        <v>2864</v>
      </c>
      <c r="B223" t="s">
        <v>24</v>
      </c>
      <c r="C223" t="s">
        <v>25</v>
      </c>
      <c r="D223" t="s">
        <v>37</v>
      </c>
      <c r="E223" s="22">
        <v>46014.704513888893</v>
      </c>
      <c r="F223" t="s">
        <v>2865</v>
      </c>
      <c r="G223" t="s">
        <v>5940</v>
      </c>
      <c r="H223" t="s">
        <v>2846</v>
      </c>
      <c r="I223" s="24" t="s">
        <v>34</v>
      </c>
      <c r="J223" s="24" t="s">
        <v>2847</v>
      </c>
      <c r="K223" t="s">
        <v>2866</v>
      </c>
      <c r="L223" t="s">
        <v>26</v>
      </c>
      <c r="M223" t="s">
        <v>2867</v>
      </c>
      <c r="N223" t="s">
        <v>27</v>
      </c>
      <c r="O223" t="s">
        <v>38</v>
      </c>
      <c r="P223" t="s">
        <v>39</v>
      </c>
      <c r="Q223" t="s">
        <v>30</v>
      </c>
      <c r="R223">
        <v>5</v>
      </c>
      <c r="S223" t="s">
        <v>2868</v>
      </c>
      <c r="T223" t="s">
        <v>2869</v>
      </c>
      <c r="U223" t="s">
        <v>2870</v>
      </c>
      <c r="V223" t="s">
        <v>47</v>
      </c>
      <c r="W223" t="s">
        <v>100</v>
      </c>
      <c r="X223" t="s">
        <v>103</v>
      </c>
      <c r="Y223" t="s">
        <v>2871</v>
      </c>
      <c r="Z223" s="4" t="s">
        <v>33</v>
      </c>
      <c r="AA223">
        <v>-75.538910000000001</v>
      </c>
      <c r="AB223">
        <v>6.2535379999999998</v>
      </c>
      <c r="AC223" t="s">
        <v>90</v>
      </c>
      <c r="AD223" t="s">
        <v>221</v>
      </c>
      <c r="AE223" t="s">
        <v>115</v>
      </c>
      <c r="AF223">
        <f>IFERROR(
    VLOOKUP(FENIX_ANS_TABLA[[#This Row],[ESTADO]],
        {"VENCIDO",1;"ALERTA_0 Días",2;"ALERTA",3;"A TIEMPO",4;"SIN FECHA",5},
    2,FALSE),
0)</f>
        <v>3</v>
      </c>
    </row>
    <row r="224" spans="1:32" x14ac:dyDescent="0.25">
      <c r="A224" t="s">
        <v>2872</v>
      </c>
      <c r="B224" t="s">
        <v>24</v>
      </c>
      <c r="C224" t="s">
        <v>25</v>
      </c>
      <c r="D224" t="s">
        <v>37</v>
      </c>
      <c r="E224" s="22">
        <v>46020.439050925917</v>
      </c>
      <c r="F224" t="s">
        <v>2873</v>
      </c>
      <c r="G224" t="s">
        <v>5942</v>
      </c>
      <c r="H224" t="s">
        <v>2874</v>
      </c>
      <c r="I224" s="24" t="s">
        <v>34</v>
      </c>
      <c r="J224" s="24" t="s">
        <v>508</v>
      </c>
      <c r="K224" t="s">
        <v>2875</v>
      </c>
      <c r="L224" t="s">
        <v>26</v>
      </c>
      <c r="M224" t="s">
        <v>2876</v>
      </c>
      <c r="N224" t="s">
        <v>27</v>
      </c>
      <c r="O224" t="s">
        <v>44</v>
      </c>
      <c r="P224" t="s">
        <v>39</v>
      </c>
      <c r="Q224" t="s">
        <v>30</v>
      </c>
      <c r="R224">
        <v>7</v>
      </c>
      <c r="S224" t="s">
        <v>2877</v>
      </c>
      <c r="T224" t="s">
        <v>2878</v>
      </c>
      <c r="U224" t="s">
        <v>2879</v>
      </c>
      <c r="V224" t="s">
        <v>31</v>
      </c>
      <c r="W224" t="s">
        <v>106</v>
      </c>
      <c r="X224" t="s">
        <v>103</v>
      </c>
      <c r="Y224" t="s">
        <v>2880</v>
      </c>
      <c r="Z224" s="4" t="s">
        <v>33</v>
      </c>
      <c r="AA224">
        <v>-75.542536290000001</v>
      </c>
      <c r="AB224">
        <v>6.2447838600000001</v>
      </c>
      <c r="AC224" t="s">
        <v>90</v>
      </c>
      <c r="AD224" t="s">
        <v>221</v>
      </c>
      <c r="AE224" t="s">
        <v>115</v>
      </c>
      <c r="AF224">
        <f>IFERROR(
    VLOOKUP(FENIX_ANS_TABLA[[#This Row],[ESTADO]],
        {"VENCIDO",1;"ALERTA_0 Días",2;"ALERTA",3;"A TIEMPO",4;"SIN FECHA",5},
    2,FALSE),
0)</f>
        <v>4</v>
      </c>
    </row>
    <row r="225" spans="1:32" x14ac:dyDescent="0.25">
      <c r="A225" t="s">
        <v>2881</v>
      </c>
      <c r="B225" t="s">
        <v>24</v>
      </c>
      <c r="C225" t="s">
        <v>25</v>
      </c>
      <c r="D225" t="s">
        <v>24</v>
      </c>
      <c r="E225" s="22">
        <v>46015.338946759257</v>
      </c>
      <c r="F225" t="s">
        <v>2882</v>
      </c>
      <c r="G225" t="s">
        <v>5943</v>
      </c>
      <c r="H225" t="s">
        <v>2883</v>
      </c>
      <c r="I225" s="24" t="s">
        <v>2884</v>
      </c>
      <c r="J225" s="24" t="s">
        <v>2885</v>
      </c>
      <c r="K225" t="s">
        <v>2886</v>
      </c>
      <c r="L225" t="s">
        <v>26</v>
      </c>
      <c r="M225" t="s">
        <v>2887</v>
      </c>
      <c r="N225" t="s">
        <v>27</v>
      </c>
      <c r="O225" t="s">
        <v>28</v>
      </c>
      <c r="P225" t="s">
        <v>35</v>
      </c>
      <c r="Q225" t="s">
        <v>36</v>
      </c>
      <c r="R225">
        <v>10</v>
      </c>
      <c r="S225" t="s">
        <v>2888</v>
      </c>
      <c r="T225" t="s">
        <v>2889</v>
      </c>
      <c r="U225" t="s">
        <v>2890</v>
      </c>
      <c r="V225" t="s">
        <v>31</v>
      </c>
      <c r="W225" t="s">
        <v>32</v>
      </c>
      <c r="X225" t="s">
        <v>32</v>
      </c>
      <c r="Y225" t="s">
        <v>32</v>
      </c>
      <c r="Z225" s="4" t="s">
        <v>33</v>
      </c>
      <c r="AA225">
        <v>-75.705494020000003</v>
      </c>
      <c r="AB225">
        <v>6.3593033200000004</v>
      </c>
      <c r="AC225" t="s">
        <v>90</v>
      </c>
      <c r="AD225" t="s">
        <v>221</v>
      </c>
      <c r="AE225" t="s">
        <v>115</v>
      </c>
      <c r="AF225">
        <f>IFERROR(
    VLOOKUP(FENIX_ANS_TABLA[[#This Row],[ESTADO]],
        {"VENCIDO",1;"ALERTA_0 Días",2;"ALERTA",3;"A TIEMPO",4;"SIN FECHA",5},
    2,FALSE),
0)</f>
        <v>4</v>
      </c>
    </row>
    <row r="226" spans="1:32" x14ac:dyDescent="0.25">
      <c r="A226" t="s">
        <v>2891</v>
      </c>
      <c r="B226" t="s">
        <v>24</v>
      </c>
      <c r="C226" t="s">
        <v>25</v>
      </c>
      <c r="D226" t="s">
        <v>24</v>
      </c>
      <c r="E226" s="22">
        <v>46015.343761574077</v>
      </c>
      <c r="F226" t="s">
        <v>2892</v>
      </c>
      <c r="G226" t="s">
        <v>5944</v>
      </c>
      <c r="H226" t="s">
        <v>762</v>
      </c>
      <c r="I226" s="24" t="s">
        <v>763</v>
      </c>
      <c r="J226" s="24" t="s">
        <v>764</v>
      </c>
      <c r="K226" t="s">
        <v>2893</v>
      </c>
      <c r="L226" t="s">
        <v>26</v>
      </c>
      <c r="M226" t="s">
        <v>2894</v>
      </c>
      <c r="N226" t="s">
        <v>27</v>
      </c>
      <c r="O226" t="s">
        <v>28</v>
      </c>
      <c r="P226" t="s">
        <v>35</v>
      </c>
      <c r="Q226" t="s">
        <v>30</v>
      </c>
      <c r="R226">
        <v>7</v>
      </c>
      <c r="S226" t="s">
        <v>2895</v>
      </c>
      <c r="T226" t="s">
        <v>2896</v>
      </c>
      <c r="U226" t="s">
        <v>2897</v>
      </c>
      <c r="V226" t="s">
        <v>31</v>
      </c>
      <c r="W226" t="s">
        <v>32</v>
      </c>
      <c r="X226" t="s">
        <v>32</v>
      </c>
      <c r="Y226" t="s">
        <v>32</v>
      </c>
      <c r="Z226" s="4" t="s">
        <v>33</v>
      </c>
      <c r="AA226">
        <v>-75.551864789999996</v>
      </c>
      <c r="AB226">
        <v>6.2516898200000002</v>
      </c>
      <c r="AC226" t="s">
        <v>90</v>
      </c>
      <c r="AD226" t="s">
        <v>221</v>
      </c>
      <c r="AE226" t="s">
        <v>115</v>
      </c>
      <c r="AF226">
        <f>IFERROR(
    VLOOKUP(FENIX_ANS_TABLA[[#This Row],[ESTADO]],
        {"VENCIDO",1;"ALERTA_0 Días",2;"ALERTA",3;"A TIEMPO",4;"SIN FECHA",5},
    2,FALSE),
0)</f>
        <v>4</v>
      </c>
    </row>
    <row r="227" spans="1:32" x14ac:dyDescent="0.25">
      <c r="A227" t="s">
        <v>2898</v>
      </c>
      <c r="B227" t="s">
        <v>24</v>
      </c>
      <c r="C227" t="s">
        <v>25</v>
      </c>
      <c r="D227" t="s">
        <v>37</v>
      </c>
      <c r="E227" s="22">
        <v>46015.347627314812</v>
      </c>
      <c r="F227" t="s">
        <v>2899</v>
      </c>
      <c r="G227" t="s">
        <v>5945</v>
      </c>
      <c r="H227" t="s">
        <v>2900</v>
      </c>
      <c r="I227" s="24" t="s">
        <v>2901</v>
      </c>
      <c r="J227" s="24" t="s">
        <v>2902</v>
      </c>
      <c r="K227" t="s">
        <v>2903</v>
      </c>
      <c r="L227" t="s">
        <v>26</v>
      </c>
      <c r="M227" t="s">
        <v>2904</v>
      </c>
      <c r="N227" t="s">
        <v>27</v>
      </c>
      <c r="O227" t="s">
        <v>38</v>
      </c>
      <c r="P227" t="s">
        <v>39</v>
      </c>
      <c r="Q227" t="s">
        <v>30</v>
      </c>
      <c r="R227">
        <v>5</v>
      </c>
      <c r="S227" t="s">
        <v>2905</v>
      </c>
      <c r="T227" t="s">
        <v>2906</v>
      </c>
      <c r="U227" t="s">
        <v>2907</v>
      </c>
      <c r="V227" t="s">
        <v>47</v>
      </c>
      <c r="W227" t="s">
        <v>32</v>
      </c>
      <c r="X227" t="s">
        <v>32</v>
      </c>
      <c r="Y227" t="s">
        <v>32</v>
      </c>
      <c r="Z227" s="4" t="s">
        <v>33</v>
      </c>
      <c r="AA227">
        <v>-75.632326000000006</v>
      </c>
      <c r="AB227">
        <v>6.2739450000000003</v>
      </c>
      <c r="AC227" t="s">
        <v>90</v>
      </c>
      <c r="AD227" t="s">
        <v>221</v>
      </c>
      <c r="AE227" t="s">
        <v>115</v>
      </c>
      <c r="AF227">
        <f>IFERROR(
    VLOOKUP(FENIX_ANS_TABLA[[#This Row],[ESTADO]],
        {"VENCIDO",1;"ALERTA_0 Días",2;"ALERTA",3;"A TIEMPO",4;"SIN FECHA",5},
    2,FALSE),
0)</f>
        <v>3</v>
      </c>
    </row>
    <row r="228" spans="1:32" x14ac:dyDescent="0.25">
      <c r="A228" t="s">
        <v>2908</v>
      </c>
      <c r="B228" t="s">
        <v>24</v>
      </c>
      <c r="C228" t="s">
        <v>25</v>
      </c>
      <c r="D228" t="s">
        <v>37</v>
      </c>
      <c r="E228" s="22">
        <v>46015.348298611112</v>
      </c>
      <c r="F228" t="s">
        <v>2909</v>
      </c>
      <c r="G228" t="s">
        <v>5945</v>
      </c>
      <c r="H228" t="s">
        <v>2900</v>
      </c>
      <c r="I228" s="24" t="s">
        <v>2901</v>
      </c>
      <c r="J228" s="24" t="s">
        <v>2902</v>
      </c>
      <c r="K228" t="s">
        <v>2910</v>
      </c>
      <c r="L228" t="s">
        <v>26</v>
      </c>
      <c r="M228" t="s">
        <v>2911</v>
      </c>
      <c r="N228" t="s">
        <v>27</v>
      </c>
      <c r="O228" t="s">
        <v>38</v>
      </c>
      <c r="P228" t="s">
        <v>39</v>
      </c>
      <c r="Q228" t="s">
        <v>30</v>
      </c>
      <c r="R228">
        <v>5</v>
      </c>
      <c r="S228" t="s">
        <v>2912</v>
      </c>
      <c r="T228" t="s">
        <v>2913</v>
      </c>
      <c r="U228" t="s">
        <v>2914</v>
      </c>
      <c r="V228" t="s">
        <v>47</v>
      </c>
      <c r="W228" t="s">
        <v>32</v>
      </c>
      <c r="X228" t="s">
        <v>32</v>
      </c>
      <c r="Y228" t="s">
        <v>32</v>
      </c>
      <c r="Z228" s="4" t="s">
        <v>33</v>
      </c>
      <c r="AA228">
        <v>-75.632326000000006</v>
      </c>
      <c r="AB228">
        <v>6.2739450000000003</v>
      </c>
      <c r="AC228" t="s">
        <v>90</v>
      </c>
      <c r="AD228" t="s">
        <v>221</v>
      </c>
      <c r="AE228" t="s">
        <v>115</v>
      </c>
      <c r="AF228">
        <f>IFERROR(
    VLOOKUP(FENIX_ANS_TABLA[[#This Row],[ESTADO]],
        {"VENCIDO",1;"ALERTA_0 Días",2;"ALERTA",3;"A TIEMPO",4;"SIN FECHA",5},
    2,FALSE),
0)</f>
        <v>3</v>
      </c>
    </row>
    <row r="229" spans="1:32" x14ac:dyDescent="0.25">
      <c r="A229" t="s">
        <v>2915</v>
      </c>
      <c r="B229" t="s">
        <v>24</v>
      </c>
      <c r="C229" t="s">
        <v>25</v>
      </c>
      <c r="D229" t="s">
        <v>24</v>
      </c>
      <c r="E229" s="22">
        <v>46015.37295138889</v>
      </c>
      <c r="F229" t="s">
        <v>2916</v>
      </c>
      <c r="G229" t="s">
        <v>5946</v>
      </c>
      <c r="H229" t="s">
        <v>2917</v>
      </c>
      <c r="I229" s="24" t="s">
        <v>2918</v>
      </c>
      <c r="J229" s="24" t="s">
        <v>2919</v>
      </c>
      <c r="K229" t="s">
        <v>2920</v>
      </c>
      <c r="L229" t="s">
        <v>26</v>
      </c>
      <c r="M229" t="s">
        <v>2921</v>
      </c>
      <c r="N229" t="s">
        <v>27</v>
      </c>
      <c r="O229" t="s">
        <v>28</v>
      </c>
      <c r="P229" t="s">
        <v>35</v>
      </c>
      <c r="Q229" t="s">
        <v>30</v>
      </c>
      <c r="R229">
        <v>7</v>
      </c>
      <c r="S229" t="s">
        <v>2922</v>
      </c>
      <c r="T229" t="s">
        <v>2923</v>
      </c>
      <c r="U229" t="s">
        <v>2924</v>
      </c>
      <c r="V229" t="s">
        <v>31</v>
      </c>
      <c r="W229" t="s">
        <v>32</v>
      </c>
      <c r="X229" t="s">
        <v>32</v>
      </c>
      <c r="Y229" t="s">
        <v>32</v>
      </c>
      <c r="Z229" s="4" t="s">
        <v>33</v>
      </c>
      <c r="AA229">
        <v>-75.540315000000007</v>
      </c>
      <c r="AB229">
        <v>6.2353240000000003</v>
      </c>
      <c r="AC229" t="s">
        <v>90</v>
      </c>
      <c r="AD229" t="s">
        <v>221</v>
      </c>
      <c r="AE229" t="s">
        <v>115</v>
      </c>
      <c r="AF229">
        <f>IFERROR(
    VLOOKUP(FENIX_ANS_TABLA[[#This Row],[ESTADO]],
        {"VENCIDO",1;"ALERTA_0 Días",2;"ALERTA",3;"A TIEMPO",4;"SIN FECHA",5},
    2,FALSE),
0)</f>
        <v>4</v>
      </c>
    </row>
    <row r="230" spans="1:32" x14ac:dyDescent="0.25">
      <c r="A230" t="s">
        <v>2925</v>
      </c>
      <c r="B230" t="s">
        <v>24</v>
      </c>
      <c r="C230" t="s">
        <v>25</v>
      </c>
      <c r="D230" t="s">
        <v>24</v>
      </c>
      <c r="E230" s="22">
        <v>46015.386354166672</v>
      </c>
      <c r="F230" t="s">
        <v>2926</v>
      </c>
      <c r="G230" t="s">
        <v>5947</v>
      </c>
      <c r="H230" t="s">
        <v>2927</v>
      </c>
      <c r="I230" s="24" t="s">
        <v>34</v>
      </c>
      <c r="J230" s="24" t="s">
        <v>2928</v>
      </c>
      <c r="K230" t="s">
        <v>2929</v>
      </c>
      <c r="L230" t="s">
        <v>54</v>
      </c>
      <c r="M230" t="s">
        <v>2930</v>
      </c>
      <c r="N230" t="s">
        <v>55</v>
      </c>
      <c r="O230" t="s">
        <v>28</v>
      </c>
      <c r="P230" t="s">
        <v>35</v>
      </c>
      <c r="Q230" t="s">
        <v>36</v>
      </c>
      <c r="R230">
        <v>10</v>
      </c>
      <c r="S230" t="s">
        <v>2931</v>
      </c>
      <c r="T230" t="s">
        <v>2932</v>
      </c>
      <c r="U230" t="s">
        <v>2933</v>
      </c>
      <c r="V230" t="s">
        <v>31</v>
      </c>
      <c r="W230" t="s">
        <v>32</v>
      </c>
      <c r="X230" t="s">
        <v>32</v>
      </c>
      <c r="Y230" t="s">
        <v>32</v>
      </c>
      <c r="Z230" s="4" t="s">
        <v>33</v>
      </c>
      <c r="AA230">
        <v>-75.648968440000004</v>
      </c>
      <c r="AB230">
        <v>6.0929342999999996</v>
      </c>
      <c r="AC230" t="s">
        <v>90</v>
      </c>
      <c r="AD230" t="s">
        <v>221</v>
      </c>
      <c r="AE230" t="s">
        <v>115</v>
      </c>
      <c r="AF230">
        <f>IFERROR(
    VLOOKUP(FENIX_ANS_TABLA[[#This Row],[ESTADO]],
        {"VENCIDO",1;"ALERTA_0 Días",2;"ALERTA",3;"A TIEMPO",4;"SIN FECHA",5},
    2,FALSE),
0)</f>
        <v>4</v>
      </c>
    </row>
    <row r="231" spans="1:32" x14ac:dyDescent="0.25">
      <c r="A231" t="s">
        <v>2934</v>
      </c>
      <c r="B231" t="s">
        <v>24</v>
      </c>
      <c r="C231" t="s">
        <v>25</v>
      </c>
      <c r="D231" t="s">
        <v>24</v>
      </c>
      <c r="E231" s="22">
        <v>46015.432060185187</v>
      </c>
      <c r="F231" t="s">
        <v>2935</v>
      </c>
      <c r="G231" t="s">
        <v>5948</v>
      </c>
      <c r="H231" t="s">
        <v>2936</v>
      </c>
      <c r="I231" s="24" t="s">
        <v>2937</v>
      </c>
      <c r="J231" s="24" t="s">
        <v>2938</v>
      </c>
      <c r="K231" t="s">
        <v>2939</v>
      </c>
      <c r="L231" t="s">
        <v>42</v>
      </c>
      <c r="M231" t="s">
        <v>2940</v>
      </c>
      <c r="N231" t="s">
        <v>43</v>
      </c>
      <c r="O231" t="s">
        <v>28</v>
      </c>
      <c r="P231" t="s">
        <v>35</v>
      </c>
      <c r="Q231" t="s">
        <v>30</v>
      </c>
      <c r="R231">
        <v>7</v>
      </c>
      <c r="S231" t="s">
        <v>2941</v>
      </c>
      <c r="T231" t="s">
        <v>2942</v>
      </c>
      <c r="U231" t="s">
        <v>2569</v>
      </c>
      <c r="V231" t="s">
        <v>31</v>
      </c>
      <c r="W231" t="s">
        <v>32</v>
      </c>
      <c r="X231" t="s">
        <v>32</v>
      </c>
      <c r="Y231" t="s">
        <v>32</v>
      </c>
      <c r="Z231" s="4" t="s">
        <v>33</v>
      </c>
      <c r="AA231">
        <v>-75.606903079999995</v>
      </c>
      <c r="AB231">
        <v>6.1752672200000003</v>
      </c>
      <c r="AC231" t="s">
        <v>90</v>
      </c>
      <c r="AD231" t="s">
        <v>221</v>
      </c>
      <c r="AE231" t="s">
        <v>115</v>
      </c>
      <c r="AF231">
        <f>IFERROR(
    VLOOKUP(FENIX_ANS_TABLA[[#This Row],[ESTADO]],
        {"VENCIDO",1;"ALERTA_0 Días",2;"ALERTA",3;"A TIEMPO",4;"SIN FECHA",5},
    2,FALSE),
0)</f>
        <v>4</v>
      </c>
    </row>
    <row r="232" spans="1:32" x14ac:dyDescent="0.25">
      <c r="A232" t="s">
        <v>2943</v>
      </c>
      <c r="B232" t="s">
        <v>40</v>
      </c>
      <c r="C232" t="s">
        <v>69</v>
      </c>
      <c r="D232" t="s">
        <v>40</v>
      </c>
      <c r="E232" s="22">
        <v>46015.441979166673</v>
      </c>
      <c r="F232" t="s">
        <v>2944</v>
      </c>
      <c r="G232" t="s">
        <v>5949</v>
      </c>
      <c r="H232" t="s">
        <v>2945</v>
      </c>
      <c r="I232" s="24" t="s">
        <v>2946</v>
      </c>
      <c r="J232" s="24" t="s">
        <v>2515</v>
      </c>
      <c r="K232" t="s">
        <v>2947</v>
      </c>
      <c r="L232" t="s">
        <v>26</v>
      </c>
      <c r="M232" t="s">
        <v>2948</v>
      </c>
      <c r="N232" t="s">
        <v>27</v>
      </c>
      <c r="O232" t="s">
        <v>70</v>
      </c>
      <c r="P232" t="s">
        <v>29</v>
      </c>
      <c r="Q232" t="s">
        <v>30</v>
      </c>
      <c r="R232">
        <v>7</v>
      </c>
      <c r="S232" t="s">
        <v>2949</v>
      </c>
      <c r="T232" t="s">
        <v>2950</v>
      </c>
      <c r="U232" t="s">
        <v>2951</v>
      </c>
      <c r="V232" t="s">
        <v>31</v>
      </c>
      <c r="W232" t="s">
        <v>32</v>
      </c>
      <c r="X232" t="s">
        <v>32</v>
      </c>
      <c r="Y232" t="s">
        <v>32</v>
      </c>
      <c r="Z232" s="4" t="s">
        <v>33</v>
      </c>
      <c r="AA232">
        <v>-75.576089420000002</v>
      </c>
      <c r="AB232">
        <v>6.2075989900000001</v>
      </c>
      <c r="AC232" t="s">
        <v>90</v>
      </c>
      <c r="AD232" t="s">
        <v>221</v>
      </c>
      <c r="AE232" t="s">
        <v>116</v>
      </c>
      <c r="AF232">
        <f>IFERROR(
    VLOOKUP(FENIX_ANS_TABLA[[#This Row],[ESTADO]],
        {"VENCIDO",1;"ALERTA_0 Días",2;"ALERTA",3;"A TIEMPO",4;"SIN FECHA",5},
    2,FALSE),
0)</f>
        <v>4</v>
      </c>
    </row>
    <row r="233" spans="1:32" x14ac:dyDescent="0.25">
      <c r="A233" t="s">
        <v>2952</v>
      </c>
      <c r="B233" t="s">
        <v>24</v>
      </c>
      <c r="C233" t="s">
        <v>25</v>
      </c>
      <c r="D233" t="s">
        <v>37</v>
      </c>
      <c r="E233" s="22">
        <v>46015.452638888892</v>
      </c>
      <c r="F233" t="s">
        <v>2953</v>
      </c>
      <c r="G233" t="s">
        <v>5950</v>
      </c>
      <c r="H233" t="s">
        <v>2954</v>
      </c>
      <c r="I233" s="24" t="s">
        <v>34</v>
      </c>
      <c r="J233" s="24" t="s">
        <v>2955</v>
      </c>
      <c r="K233" t="s">
        <v>2956</v>
      </c>
      <c r="L233" t="s">
        <v>26</v>
      </c>
      <c r="M233" t="s">
        <v>2957</v>
      </c>
      <c r="N233" t="s">
        <v>27</v>
      </c>
      <c r="O233" t="s">
        <v>38</v>
      </c>
      <c r="P233" t="s">
        <v>39</v>
      </c>
      <c r="Q233" t="s">
        <v>30</v>
      </c>
      <c r="R233">
        <v>5</v>
      </c>
      <c r="S233" t="s">
        <v>2958</v>
      </c>
      <c r="T233" t="s">
        <v>2959</v>
      </c>
      <c r="U233" t="s">
        <v>2960</v>
      </c>
      <c r="V233" t="s">
        <v>47</v>
      </c>
      <c r="W233" t="s">
        <v>106</v>
      </c>
      <c r="X233" t="s">
        <v>104</v>
      </c>
      <c r="Y233" t="s">
        <v>2961</v>
      </c>
      <c r="Z233" s="4" t="s">
        <v>33</v>
      </c>
      <c r="AA233">
        <v>-75.615780349999994</v>
      </c>
      <c r="AB233">
        <v>6.2772377800000001</v>
      </c>
      <c r="AC233" t="s">
        <v>90</v>
      </c>
      <c r="AD233" t="s">
        <v>221</v>
      </c>
      <c r="AE233" t="s">
        <v>115</v>
      </c>
      <c r="AF233">
        <f>IFERROR(
    VLOOKUP(FENIX_ANS_TABLA[[#This Row],[ESTADO]],
        {"VENCIDO",1;"ALERTA_0 Días",2;"ALERTA",3;"A TIEMPO",4;"SIN FECHA",5},
    2,FALSE),
0)</f>
        <v>3</v>
      </c>
    </row>
    <row r="234" spans="1:32" x14ac:dyDescent="0.25">
      <c r="A234" t="s">
        <v>2962</v>
      </c>
      <c r="B234" t="s">
        <v>24</v>
      </c>
      <c r="C234" t="s">
        <v>25</v>
      </c>
      <c r="D234" t="s">
        <v>37</v>
      </c>
      <c r="E234" s="22">
        <v>46015.457060185188</v>
      </c>
      <c r="F234" t="s">
        <v>2963</v>
      </c>
      <c r="G234" t="s">
        <v>5951</v>
      </c>
      <c r="H234" t="s">
        <v>2964</v>
      </c>
      <c r="I234" s="24" t="s">
        <v>34</v>
      </c>
      <c r="J234" s="24" t="s">
        <v>2965</v>
      </c>
      <c r="K234" t="s">
        <v>2966</v>
      </c>
      <c r="L234" t="s">
        <v>26</v>
      </c>
      <c r="M234" t="s">
        <v>2967</v>
      </c>
      <c r="N234" t="s">
        <v>27</v>
      </c>
      <c r="O234" t="s">
        <v>38</v>
      </c>
      <c r="P234" t="s">
        <v>39</v>
      </c>
      <c r="Q234" t="s">
        <v>30</v>
      </c>
      <c r="R234">
        <v>5</v>
      </c>
      <c r="S234" t="s">
        <v>2968</v>
      </c>
      <c r="T234" t="s">
        <v>2600</v>
      </c>
      <c r="U234" t="s">
        <v>576</v>
      </c>
      <c r="V234" t="s">
        <v>47</v>
      </c>
      <c r="W234" t="s">
        <v>100</v>
      </c>
      <c r="X234" t="s">
        <v>104</v>
      </c>
      <c r="Y234" t="s">
        <v>2969</v>
      </c>
      <c r="Z234" s="4" t="s">
        <v>33</v>
      </c>
      <c r="AA234">
        <v>-75.581823869999994</v>
      </c>
      <c r="AB234">
        <v>6.2017551400000004</v>
      </c>
      <c r="AC234" t="s">
        <v>90</v>
      </c>
      <c r="AD234" t="s">
        <v>221</v>
      </c>
      <c r="AE234" t="s">
        <v>115</v>
      </c>
      <c r="AF234">
        <f>IFERROR(
    VLOOKUP(FENIX_ANS_TABLA[[#This Row],[ESTADO]],
        {"VENCIDO",1;"ALERTA_0 Días",2;"ALERTA",3;"A TIEMPO",4;"SIN FECHA",5},
    2,FALSE),
0)</f>
        <v>3</v>
      </c>
    </row>
    <row r="235" spans="1:32" x14ac:dyDescent="0.25">
      <c r="A235" t="s">
        <v>2970</v>
      </c>
      <c r="B235" t="s">
        <v>24</v>
      </c>
      <c r="C235" t="s">
        <v>25</v>
      </c>
      <c r="D235" t="s">
        <v>24</v>
      </c>
      <c r="E235" s="22">
        <v>46015.461516203701</v>
      </c>
      <c r="F235" t="s">
        <v>2971</v>
      </c>
      <c r="G235" t="s">
        <v>5952</v>
      </c>
      <c r="H235" t="s">
        <v>2972</v>
      </c>
      <c r="I235" s="24" t="s">
        <v>2973</v>
      </c>
      <c r="J235" s="24" t="s">
        <v>2974</v>
      </c>
      <c r="K235" t="s">
        <v>2975</v>
      </c>
      <c r="L235" t="s">
        <v>42</v>
      </c>
      <c r="M235" t="s">
        <v>2976</v>
      </c>
      <c r="N235" t="s">
        <v>43</v>
      </c>
      <c r="O235" t="s">
        <v>28</v>
      </c>
      <c r="P235" t="s">
        <v>29</v>
      </c>
      <c r="Q235" t="s">
        <v>30</v>
      </c>
      <c r="R235">
        <v>7</v>
      </c>
      <c r="S235" t="s">
        <v>2977</v>
      </c>
      <c r="T235" t="s">
        <v>1084</v>
      </c>
      <c r="U235" t="s">
        <v>2978</v>
      </c>
      <c r="V235" t="s">
        <v>31</v>
      </c>
      <c r="W235" t="s">
        <v>32</v>
      </c>
      <c r="X235" t="s">
        <v>32</v>
      </c>
      <c r="Y235" t="s">
        <v>32</v>
      </c>
      <c r="Z235" s="4" t="s">
        <v>33</v>
      </c>
      <c r="AA235">
        <v>-75.610009629999993</v>
      </c>
      <c r="AB235">
        <v>6.1790638099999997</v>
      </c>
      <c r="AC235" t="s">
        <v>90</v>
      </c>
      <c r="AD235" t="s">
        <v>221</v>
      </c>
      <c r="AE235" t="s">
        <v>115</v>
      </c>
      <c r="AF235">
        <f>IFERROR(
    VLOOKUP(FENIX_ANS_TABLA[[#This Row],[ESTADO]],
        {"VENCIDO",1;"ALERTA_0 Días",2;"ALERTA",3;"A TIEMPO",4;"SIN FECHA",5},
    2,FALSE),
0)</f>
        <v>4</v>
      </c>
    </row>
    <row r="236" spans="1:32" x14ac:dyDescent="0.25">
      <c r="A236" t="s">
        <v>2979</v>
      </c>
      <c r="B236" t="s">
        <v>24</v>
      </c>
      <c r="C236" t="s">
        <v>25</v>
      </c>
      <c r="D236" t="s">
        <v>24</v>
      </c>
      <c r="E236" s="22">
        <v>46015.465405092589</v>
      </c>
      <c r="F236" t="s">
        <v>2980</v>
      </c>
      <c r="G236" t="s">
        <v>5953</v>
      </c>
      <c r="H236" t="s">
        <v>2981</v>
      </c>
      <c r="I236" s="24" t="s">
        <v>2982</v>
      </c>
      <c r="J236" s="24" t="s">
        <v>2983</v>
      </c>
      <c r="K236" t="s">
        <v>2984</v>
      </c>
      <c r="L236" t="s">
        <v>42</v>
      </c>
      <c r="M236" t="s">
        <v>2985</v>
      </c>
      <c r="N236" t="s">
        <v>43</v>
      </c>
      <c r="O236" t="s">
        <v>28</v>
      </c>
      <c r="P236" t="s">
        <v>35</v>
      </c>
      <c r="Q236" t="s">
        <v>30</v>
      </c>
      <c r="R236">
        <v>7</v>
      </c>
      <c r="S236" t="s">
        <v>2986</v>
      </c>
      <c r="T236" t="s">
        <v>2987</v>
      </c>
      <c r="U236" t="s">
        <v>2988</v>
      </c>
      <c r="V236" t="s">
        <v>31</v>
      </c>
      <c r="W236" t="s">
        <v>32</v>
      </c>
      <c r="X236" t="s">
        <v>32</v>
      </c>
      <c r="Y236" t="s">
        <v>32</v>
      </c>
      <c r="Z236" s="4" t="s">
        <v>33</v>
      </c>
      <c r="AA236">
        <v>-75.598048289999994</v>
      </c>
      <c r="AB236">
        <v>6.1819534599999999</v>
      </c>
      <c r="AC236" t="s">
        <v>90</v>
      </c>
      <c r="AD236" t="s">
        <v>221</v>
      </c>
      <c r="AE236" t="s">
        <v>115</v>
      </c>
      <c r="AF236">
        <f>IFERROR(
    VLOOKUP(FENIX_ANS_TABLA[[#This Row],[ESTADO]],
        {"VENCIDO",1;"ALERTA_0 Días",2;"ALERTA",3;"A TIEMPO",4;"SIN FECHA",5},
    2,FALSE),
0)</f>
        <v>4</v>
      </c>
    </row>
    <row r="237" spans="1:32" x14ac:dyDescent="0.25">
      <c r="A237" t="s">
        <v>2989</v>
      </c>
      <c r="B237" t="s">
        <v>24</v>
      </c>
      <c r="C237" t="s">
        <v>25</v>
      </c>
      <c r="D237" t="s">
        <v>24</v>
      </c>
      <c r="E237" s="22">
        <v>46015.472511574073</v>
      </c>
      <c r="F237" t="s">
        <v>2990</v>
      </c>
      <c r="G237" t="s">
        <v>5952</v>
      </c>
      <c r="H237" t="s">
        <v>2972</v>
      </c>
      <c r="I237" s="24" t="s">
        <v>2973</v>
      </c>
      <c r="J237" s="24" t="s">
        <v>2974</v>
      </c>
      <c r="K237" t="s">
        <v>2991</v>
      </c>
      <c r="L237" t="s">
        <v>42</v>
      </c>
      <c r="M237" t="s">
        <v>2992</v>
      </c>
      <c r="N237" t="s">
        <v>43</v>
      </c>
      <c r="O237" t="s">
        <v>28</v>
      </c>
      <c r="P237" t="s">
        <v>29</v>
      </c>
      <c r="Q237" t="s">
        <v>30</v>
      </c>
      <c r="R237">
        <v>7</v>
      </c>
      <c r="S237" t="s">
        <v>2993</v>
      </c>
      <c r="T237" t="s">
        <v>201</v>
      </c>
      <c r="U237" t="s">
        <v>202</v>
      </c>
      <c r="V237" t="s">
        <v>31</v>
      </c>
      <c r="W237" t="s">
        <v>32</v>
      </c>
      <c r="X237" t="s">
        <v>32</v>
      </c>
      <c r="Y237" t="s">
        <v>32</v>
      </c>
      <c r="Z237" s="4" t="s">
        <v>33</v>
      </c>
      <c r="AA237">
        <v>-75.610009629999993</v>
      </c>
      <c r="AB237">
        <v>6.1790638099999997</v>
      </c>
      <c r="AC237" t="s">
        <v>90</v>
      </c>
      <c r="AD237" t="s">
        <v>221</v>
      </c>
      <c r="AE237" t="s">
        <v>115</v>
      </c>
      <c r="AF237">
        <f>IFERROR(
    VLOOKUP(FENIX_ANS_TABLA[[#This Row],[ESTADO]],
        {"VENCIDO",1;"ALERTA_0 Días",2;"ALERTA",3;"A TIEMPO",4;"SIN FECHA",5},
    2,FALSE),
0)</f>
        <v>4</v>
      </c>
    </row>
    <row r="238" spans="1:32" x14ac:dyDescent="0.25">
      <c r="A238" t="s">
        <v>2994</v>
      </c>
      <c r="B238" t="s">
        <v>48</v>
      </c>
      <c r="C238" t="s">
        <v>25</v>
      </c>
      <c r="D238" t="s">
        <v>48</v>
      </c>
      <c r="E238" s="22">
        <v>46015.47965277778</v>
      </c>
      <c r="F238" t="s">
        <v>2995</v>
      </c>
      <c r="G238" t="s">
        <v>5954</v>
      </c>
      <c r="H238" t="s">
        <v>2996</v>
      </c>
      <c r="I238" s="24" t="s">
        <v>34</v>
      </c>
      <c r="J238" s="24" t="s">
        <v>2997</v>
      </c>
      <c r="K238" t="s">
        <v>2998</v>
      </c>
      <c r="L238" t="s">
        <v>42</v>
      </c>
      <c r="M238" t="s">
        <v>2999</v>
      </c>
      <c r="N238" t="s">
        <v>43</v>
      </c>
      <c r="O238" t="s">
        <v>49</v>
      </c>
      <c r="P238" t="s">
        <v>50</v>
      </c>
      <c r="Q238" t="s">
        <v>30</v>
      </c>
      <c r="R238">
        <v>11</v>
      </c>
      <c r="S238" t="s">
        <v>3000</v>
      </c>
      <c r="T238" t="s">
        <v>1319</v>
      </c>
      <c r="U238" t="s">
        <v>3001</v>
      </c>
      <c r="V238" t="s">
        <v>31</v>
      </c>
      <c r="W238" t="s">
        <v>32</v>
      </c>
      <c r="X238" t="s">
        <v>32</v>
      </c>
      <c r="Y238" t="s">
        <v>32</v>
      </c>
      <c r="Z238" s="4" t="s">
        <v>33</v>
      </c>
      <c r="AA238">
        <v>-75.605338000000003</v>
      </c>
      <c r="AB238">
        <v>6.1949759999999996</v>
      </c>
      <c r="AC238" t="s">
        <v>90</v>
      </c>
      <c r="AD238" t="s">
        <v>221</v>
      </c>
      <c r="AE238" t="s">
        <v>115</v>
      </c>
      <c r="AF238">
        <f>IFERROR(
    VLOOKUP(FENIX_ANS_TABLA[[#This Row],[ESTADO]],
        {"VENCIDO",1;"ALERTA_0 Días",2;"ALERTA",3;"A TIEMPO",4;"SIN FECHA",5},
    2,FALSE),
0)</f>
        <v>4</v>
      </c>
    </row>
    <row r="239" spans="1:32" x14ac:dyDescent="0.25">
      <c r="A239" t="s">
        <v>3002</v>
      </c>
      <c r="B239" t="s">
        <v>62</v>
      </c>
      <c r="C239" t="s">
        <v>25</v>
      </c>
      <c r="D239" t="s">
        <v>63</v>
      </c>
      <c r="E239" s="22">
        <v>46015.539965277778</v>
      </c>
      <c r="F239" t="s">
        <v>3003</v>
      </c>
      <c r="G239" t="s">
        <v>5955</v>
      </c>
      <c r="H239" t="s">
        <v>3004</v>
      </c>
      <c r="I239" s="24" t="s">
        <v>3005</v>
      </c>
      <c r="J239" s="24" t="s">
        <v>3006</v>
      </c>
      <c r="K239" t="s">
        <v>3007</v>
      </c>
      <c r="L239" t="s">
        <v>42</v>
      </c>
      <c r="M239" t="s">
        <v>3008</v>
      </c>
      <c r="N239" t="s">
        <v>43</v>
      </c>
      <c r="O239" t="s">
        <v>64</v>
      </c>
      <c r="P239" t="s">
        <v>68</v>
      </c>
      <c r="Q239" t="s">
        <v>30</v>
      </c>
      <c r="R239">
        <v>9</v>
      </c>
      <c r="S239" t="s">
        <v>3009</v>
      </c>
      <c r="T239" t="s">
        <v>479</v>
      </c>
      <c r="U239" t="s">
        <v>570</v>
      </c>
      <c r="V239" t="s">
        <v>31</v>
      </c>
      <c r="W239" t="s">
        <v>32</v>
      </c>
      <c r="X239" t="s">
        <v>32</v>
      </c>
      <c r="Y239" t="s">
        <v>32</v>
      </c>
      <c r="Z239" s="4" t="s">
        <v>33</v>
      </c>
      <c r="AA239">
        <v>-75.598033709999996</v>
      </c>
      <c r="AB239">
        <v>6.1769094000000004</v>
      </c>
      <c r="AC239" t="s">
        <v>90</v>
      </c>
      <c r="AD239" t="s">
        <v>221</v>
      </c>
      <c r="AE239" t="s">
        <v>115</v>
      </c>
      <c r="AF239">
        <f>IFERROR(
    VLOOKUP(FENIX_ANS_TABLA[[#This Row],[ESTADO]],
        {"VENCIDO",1;"ALERTA_0 Días",2;"ALERTA",3;"A TIEMPO",4;"SIN FECHA",5},
    2,FALSE),
0)</f>
        <v>4</v>
      </c>
    </row>
    <row r="240" spans="1:32" x14ac:dyDescent="0.25">
      <c r="A240" t="s">
        <v>3010</v>
      </c>
      <c r="B240" t="s">
        <v>24</v>
      </c>
      <c r="C240" t="s">
        <v>25</v>
      </c>
      <c r="D240" t="s">
        <v>24</v>
      </c>
      <c r="E240" s="22">
        <v>46015.553541666668</v>
      </c>
      <c r="F240" t="s">
        <v>3011</v>
      </c>
      <c r="G240" t="s">
        <v>5956</v>
      </c>
      <c r="H240" t="s">
        <v>3012</v>
      </c>
      <c r="I240" s="24" t="s">
        <v>3013</v>
      </c>
      <c r="J240" s="24" t="s">
        <v>3014</v>
      </c>
      <c r="K240" t="s">
        <v>3015</v>
      </c>
      <c r="L240" t="s">
        <v>42</v>
      </c>
      <c r="M240" t="s">
        <v>3016</v>
      </c>
      <c r="N240" t="s">
        <v>43</v>
      </c>
      <c r="O240" t="s">
        <v>28</v>
      </c>
      <c r="P240" t="s">
        <v>35</v>
      </c>
      <c r="Q240" t="s">
        <v>30</v>
      </c>
      <c r="R240">
        <v>7</v>
      </c>
      <c r="S240" t="s">
        <v>3017</v>
      </c>
      <c r="T240" t="s">
        <v>1036</v>
      </c>
      <c r="U240" t="s">
        <v>2162</v>
      </c>
      <c r="V240" t="s">
        <v>31</v>
      </c>
      <c r="W240" t="s">
        <v>32</v>
      </c>
      <c r="X240" t="s">
        <v>32</v>
      </c>
      <c r="Y240" t="s">
        <v>32</v>
      </c>
      <c r="Z240" s="4" t="s">
        <v>33</v>
      </c>
      <c r="AA240">
        <v>-75.601804860000001</v>
      </c>
      <c r="AB240">
        <v>6.1964222299999996</v>
      </c>
      <c r="AC240" t="s">
        <v>90</v>
      </c>
      <c r="AD240" t="s">
        <v>221</v>
      </c>
      <c r="AE240" t="s">
        <v>115</v>
      </c>
      <c r="AF240">
        <f>IFERROR(
    VLOOKUP(FENIX_ANS_TABLA[[#This Row],[ESTADO]],
        {"VENCIDO",1;"ALERTA_0 Días",2;"ALERTA",3;"A TIEMPO",4;"SIN FECHA",5},
    2,FALSE),
0)</f>
        <v>4</v>
      </c>
    </row>
    <row r="241" spans="1:32" x14ac:dyDescent="0.25">
      <c r="A241" t="s">
        <v>3018</v>
      </c>
      <c r="B241" t="s">
        <v>24</v>
      </c>
      <c r="C241" t="s">
        <v>25</v>
      </c>
      <c r="D241" t="s">
        <v>37</v>
      </c>
      <c r="E241" s="22">
        <v>46015.59946759259</v>
      </c>
      <c r="F241" t="s">
        <v>3019</v>
      </c>
      <c r="G241" t="s">
        <v>5957</v>
      </c>
      <c r="H241" t="s">
        <v>3020</v>
      </c>
      <c r="I241" s="24" t="s">
        <v>34</v>
      </c>
      <c r="J241" s="24" t="s">
        <v>3021</v>
      </c>
      <c r="K241" t="s">
        <v>3022</v>
      </c>
      <c r="L241" t="s">
        <v>26</v>
      </c>
      <c r="M241" t="s">
        <v>3023</v>
      </c>
      <c r="N241" t="s">
        <v>27</v>
      </c>
      <c r="O241" t="s">
        <v>38</v>
      </c>
      <c r="P241" t="s">
        <v>39</v>
      </c>
      <c r="Q241" t="s">
        <v>30</v>
      </c>
      <c r="R241">
        <v>5</v>
      </c>
      <c r="S241" t="s">
        <v>3024</v>
      </c>
      <c r="T241" t="s">
        <v>3025</v>
      </c>
      <c r="U241" t="s">
        <v>3026</v>
      </c>
      <c r="V241" t="s">
        <v>47</v>
      </c>
      <c r="W241" t="s">
        <v>32</v>
      </c>
      <c r="X241" t="s">
        <v>32</v>
      </c>
      <c r="Y241" t="s">
        <v>32</v>
      </c>
      <c r="Z241" s="4" t="s">
        <v>33</v>
      </c>
      <c r="AA241">
        <v>-75.540427289999997</v>
      </c>
      <c r="AB241">
        <v>6.2503973200000003</v>
      </c>
      <c r="AC241" t="s">
        <v>90</v>
      </c>
      <c r="AD241" t="s">
        <v>221</v>
      </c>
      <c r="AE241" t="s">
        <v>115</v>
      </c>
      <c r="AF241">
        <f>IFERROR(
    VLOOKUP(FENIX_ANS_TABLA[[#This Row],[ESTADO]],
        {"VENCIDO",1;"ALERTA_0 Días",2;"ALERTA",3;"A TIEMPO",4;"SIN FECHA",5},
    2,FALSE),
0)</f>
        <v>3</v>
      </c>
    </row>
    <row r="242" spans="1:32" x14ac:dyDescent="0.25">
      <c r="A242" t="s">
        <v>3027</v>
      </c>
      <c r="B242" t="s">
        <v>40</v>
      </c>
      <c r="C242" t="s">
        <v>69</v>
      </c>
      <c r="D242" t="s">
        <v>40</v>
      </c>
      <c r="E242" s="22">
        <v>46017.302557870367</v>
      </c>
      <c r="F242" t="s">
        <v>3028</v>
      </c>
      <c r="G242" t="s">
        <v>5958</v>
      </c>
      <c r="H242" t="s">
        <v>3029</v>
      </c>
      <c r="I242" s="24" t="s">
        <v>34</v>
      </c>
      <c r="J242" s="24" t="s">
        <v>3030</v>
      </c>
      <c r="K242" t="s">
        <v>3031</v>
      </c>
      <c r="L242" t="s">
        <v>26</v>
      </c>
      <c r="M242" t="s">
        <v>3032</v>
      </c>
      <c r="N242" t="s">
        <v>27</v>
      </c>
      <c r="O242" t="s">
        <v>70</v>
      </c>
      <c r="P242" t="s">
        <v>29</v>
      </c>
      <c r="Q242" t="s">
        <v>30</v>
      </c>
      <c r="R242">
        <v>7</v>
      </c>
      <c r="S242" t="s">
        <v>3033</v>
      </c>
      <c r="T242" t="s">
        <v>3034</v>
      </c>
      <c r="U242" t="s">
        <v>3035</v>
      </c>
      <c r="V242" t="s">
        <v>31</v>
      </c>
      <c r="W242" t="s">
        <v>32</v>
      </c>
      <c r="X242" t="s">
        <v>32</v>
      </c>
      <c r="Y242" t="s">
        <v>32</v>
      </c>
      <c r="Z242" s="4" t="s">
        <v>33</v>
      </c>
      <c r="AA242">
        <v>-75.573139889999993</v>
      </c>
      <c r="AB242">
        <v>6.2098990399999998</v>
      </c>
      <c r="AC242" t="s">
        <v>90</v>
      </c>
      <c r="AD242" t="s">
        <v>221</v>
      </c>
      <c r="AE242" t="s">
        <v>116</v>
      </c>
      <c r="AF242">
        <f>IFERROR(
    VLOOKUP(FENIX_ANS_TABLA[[#This Row],[ESTADO]],
        {"VENCIDO",1;"ALERTA_0 Días",2;"ALERTA",3;"A TIEMPO",4;"SIN FECHA",5},
    2,FALSE),
0)</f>
        <v>4</v>
      </c>
    </row>
    <row r="243" spans="1:32" x14ac:dyDescent="0.25">
      <c r="A243" t="s">
        <v>3036</v>
      </c>
      <c r="B243" t="s">
        <v>40</v>
      </c>
      <c r="C243" t="s">
        <v>25</v>
      </c>
      <c r="D243" t="s">
        <v>40</v>
      </c>
      <c r="E243" s="22">
        <v>46017.369166666656</v>
      </c>
      <c r="F243" t="s">
        <v>3037</v>
      </c>
      <c r="G243" t="s">
        <v>5959</v>
      </c>
      <c r="H243" t="s">
        <v>3038</v>
      </c>
      <c r="I243" s="24" t="s">
        <v>34</v>
      </c>
      <c r="J243" s="24" t="s">
        <v>3039</v>
      </c>
      <c r="K243" t="s">
        <v>3040</v>
      </c>
      <c r="L243" t="s">
        <v>46</v>
      </c>
      <c r="M243" t="s">
        <v>3041</v>
      </c>
      <c r="N243" t="s">
        <v>61</v>
      </c>
      <c r="O243" t="s">
        <v>41</v>
      </c>
      <c r="P243" t="s">
        <v>29</v>
      </c>
      <c r="Q243" t="s">
        <v>30</v>
      </c>
      <c r="R243">
        <v>7</v>
      </c>
      <c r="S243" t="s">
        <v>3042</v>
      </c>
      <c r="T243" t="s">
        <v>3043</v>
      </c>
      <c r="U243" t="s">
        <v>3044</v>
      </c>
      <c r="V243" t="s">
        <v>31</v>
      </c>
      <c r="W243" t="s">
        <v>32</v>
      </c>
      <c r="X243" t="s">
        <v>32</v>
      </c>
      <c r="Y243" t="s">
        <v>32</v>
      </c>
      <c r="Z243" s="4" t="s">
        <v>33</v>
      </c>
      <c r="AA243">
        <v>-75.577342060000007</v>
      </c>
      <c r="AB243">
        <v>6.1492169499999996</v>
      </c>
      <c r="AC243" t="s">
        <v>90</v>
      </c>
      <c r="AD243" t="s">
        <v>221</v>
      </c>
      <c r="AE243" t="s">
        <v>115</v>
      </c>
      <c r="AF243">
        <f>IFERROR(
    VLOOKUP(FENIX_ANS_TABLA[[#This Row],[ESTADO]],
        {"VENCIDO",1;"ALERTA_0 Días",2;"ALERTA",3;"A TIEMPO",4;"SIN FECHA",5},
    2,FALSE),
0)</f>
        <v>4</v>
      </c>
    </row>
    <row r="244" spans="1:32" x14ac:dyDescent="0.25">
      <c r="A244" t="s">
        <v>3045</v>
      </c>
      <c r="B244" t="s">
        <v>24</v>
      </c>
      <c r="C244" t="s">
        <v>25</v>
      </c>
      <c r="D244" t="s">
        <v>24</v>
      </c>
      <c r="E244" s="22">
        <v>46017.36922453704</v>
      </c>
      <c r="F244" t="s">
        <v>3046</v>
      </c>
      <c r="G244" t="s">
        <v>5959</v>
      </c>
      <c r="H244" t="s">
        <v>3038</v>
      </c>
      <c r="I244" s="24" t="s">
        <v>34</v>
      </c>
      <c r="J244" s="24" t="s">
        <v>3039</v>
      </c>
      <c r="K244" t="s">
        <v>3047</v>
      </c>
      <c r="L244" t="s">
        <v>46</v>
      </c>
      <c r="M244" t="s">
        <v>3048</v>
      </c>
      <c r="N244" t="s">
        <v>61</v>
      </c>
      <c r="O244" t="s">
        <v>28</v>
      </c>
      <c r="P244" t="s">
        <v>29</v>
      </c>
      <c r="Q244" t="s">
        <v>30</v>
      </c>
      <c r="R244">
        <v>7</v>
      </c>
      <c r="S244" t="s">
        <v>3049</v>
      </c>
      <c r="T244" t="s">
        <v>3043</v>
      </c>
      <c r="U244" t="s">
        <v>3044</v>
      </c>
      <c r="V244" t="s">
        <v>31</v>
      </c>
      <c r="W244" t="s">
        <v>32</v>
      </c>
      <c r="X244" t="s">
        <v>32</v>
      </c>
      <c r="Y244" t="s">
        <v>32</v>
      </c>
      <c r="Z244" s="4" t="s">
        <v>33</v>
      </c>
      <c r="AA244">
        <v>-75.577342060000007</v>
      </c>
      <c r="AB244">
        <v>6.1492169499999996</v>
      </c>
      <c r="AC244" t="s">
        <v>90</v>
      </c>
      <c r="AD244" t="s">
        <v>221</v>
      </c>
      <c r="AE244" t="s">
        <v>115</v>
      </c>
      <c r="AF244">
        <f>IFERROR(
    VLOOKUP(FENIX_ANS_TABLA[[#This Row],[ESTADO]],
        {"VENCIDO",1;"ALERTA_0 Días",2;"ALERTA",3;"A TIEMPO",4;"SIN FECHA",5},
    2,FALSE),
0)</f>
        <v>4</v>
      </c>
    </row>
    <row r="245" spans="1:32" x14ac:dyDescent="0.25">
      <c r="A245" t="s">
        <v>3050</v>
      </c>
      <c r="B245" t="s">
        <v>24</v>
      </c>
      <c r="C245" t="s">
        <v>25</v>
      </c>
      <c r="D245" t="s">
        <v>24</v>
      </c>
      <c r="E245" s="22">
        <v>46017.36923611111</v>
      </c>
      <c r="F245" t="s">
        <v>3051</v>
      </c>
      <c r="G245" t="s">
        <v>5959</v>
      </c>
      <c r="H245" t="s">
        <v>3038</v>
      </c>
      <c r="I245" s="24" t="s">
        <v>34</v>
      </c>
      <c r="J245" s="24" t="s">
        <v>3039</v>
      </c>
      <c r="K245" t="s">
        <v>3052</v>
      </c>
      <c r="L245" t="s">
        <v>46</v>
      </c>
      <c r="M245" t="s">
        <v>3053</v>
      </c>
      <c r="N245" t="s">
        <v>61</v>
      </c>
      <c r="O245" t="s">
        <v>28</v>
      </c>
      <c r="P245" t="s">
        <v>29</v>
      </c>
      <c r="Q245" t="s">
        <v>30</v>
      </c>
      <c r="R245">
        <v>7</v>
      </c>
      <c r="S245" t="s">
        <v>3054</v>
      </c>
      <c r="T245" t="s">
        <v>3043</v>
      </c>
      <c r="U245" t="s">
        <v>3044</v>
      </c>
      <c r="V245" t="s">
        <v>31</v>
      </c>
      <c r="W245" t="s">
        <v>32</v>
      </c>
      <c r="X245" t="s">
        <v>32</v>
      </c>
      <c r="Y245" t="s">
        <v>32</v>
      </c>
      <c r="Z245" s="4" t="s">
        <v>33</v>
      </c>
      <c r="AA245">
        <v>-75.577342060000007</v>
      </c>
      <c r="AB245">
        <v>6.1492169499999996</v>
      </c>
      <c r="AC245" t="s">
        <v>90</v>
      </c>
      <c r="AD245" t="s">
        <v>221</v>
      </c>
      <c r="AE245" t="s">
        <v>115</v>
      </c>
      <c r="AF245">
        <f>IFERROR(
    VLOOKUP(FENIX_ANS_TABLA[[#This Row],[ESTADO]],
        {"VENCIDO",1;"ALERTA_0 Días",2;"ALERTA",3;"A TIEMPO",4;"SIN FECHA",5},
    2,FALSE),
0)</f>
        <v>4</v>
      </c>
    </row>
    <row r="246" spans="1:32" x14ac:dyDescent="0.25">
      <c r="A246" t="s">
        <v>3055</v>
      </c>
      <c r="B246" t="s">
        <v>24</v>
      </c>
      <c r="C246" t="s">
        <v>25</v>
      </c>
      <c r="D246" t="s">
        <v>24</v>
      </c>
      <c r="E246" s="22">
        <v>46017.369259259263</v>
      </c>
      <c r="F246" t="s">
        <v>3056</v>
      </c>
      <c r="G246" t="s">
        <v>5959</v>
      </c>
      <c r="H246" t="s">
        <v>3038</v>
      </c>
      <c r="I246" s="24" t="s">
        <v>34</v>
      </c>
      <c r="J246" s="24" t="s">
        <v>3039</v>
      </c>
      <c r="K246" t="s">
        <v>3057</v>
      </c>
      <c r="L246" t="s">
        <v>46</v>
      </c>
      <c r="M246" t="s">
        <v>3058</v>
      </c>
      <c r="N246" t="s">
        <v>61</v>
      </c>
      <c r="O246" t="s">
        <v>28</v>
      </c>
      <c r="P246" t="s">
        <v>29</v>
      </c>
      <c r="Q246" t="s">
        <v>30</v>
      </c>
      <c r="R246">
        <v>7</v>
      </c>
      <c r="S246" t="s">
        <v>3059</v>
      </c>
      <c r="T246" t="s">
        <v>3043</v>
      </c>
      <c r="U246" t="s">
        <v>3044</v>
      </c>
      <c r="V246" t="s">
        <v>31</v>
      </c>
      <c r="W246" t="s">
        <v>32</v>
      </c>
      <c r="X246" t="s">
        <v>32</v>
      </c>
      <c r="Y246" t="s">
        <v>32</v>
      </c>
      <c r="Z246" s="4" t="s">
        <v>33</v>
      </c>
      <c r="AA246">
        <v>-75.577342060000007</v>
      </c>
      <c r="AB246">
        <v>6.1492169499999996</v>
      </c>
      <c r="AC246" t="s">
        <v>90</v>
      </c>
      <c r="AD246" t="s">
        <v>221</v>
      </c>
      <c r="AE246" t="s">
        <v>115</v>
      </c>
      <c r="AF246">
        <f>IFERROR(
    VLOOKUP(FENIX_ANS_TABLA[[#This Row],[ESTADO]],
        {"VENCIDO",1;"ALERTA_0 Días",2;"ALERTA",3;"A TIEMPO",4;"SIN FECHA",5},
    2,FALSE),
0)</f>
        <v>4</v>
      </c>
    </row>
    <row r="247" spans="1:32" x14ac:dyDescent="0.25">
      <c r="A247" t="s">
        <v>3060</v>
      </c>
      <c r="B247" t="s">
        <v>24</v>
      </c>
      <c r="C247" t="s">
        <v>25</v>
      </c>
      <c r="D247" t="s">
        <v>24</v>
      </c>
      <c r="E247" s="22">
        <v>46017.369270833333</v>
      </c>
      <c r="F247" t="s">
        <v>3061</v>
      </c>
      <c r="G247" t="s">
        <v>5959</v>
      </c>
      <c r="H247" t="s">
        <v>3038</v>
      </c>
      <c r="I247" s="24" t="s">
        <v>34</v>
      </c>
      <c r="J247" s="24" t="s">
        <v>3039</v>
      </c>
      <c r="K247" t="s">
        <v>3062</v>
      </c>
      <c r="L247" t="s">
        <v>46</v>
      </c>
      <c r="M247" t="s">
        <v>3063</v>
      </c>
      <c r="N247" t="s">
        <v>61</v>
      </c>
      <c r="O247" t="s">
        <v>28</v>
      </c>
      <c r="P247" t="s">
        <v>29</v>
      </c>
      <c r="Q247" t="s">
        <v>30</v>
      </c>
      <c r="R247">
        <v>7</v>
      </c>
      <c r="S247" t="s">
        <v>3064</v>
      </c>
      <c r="T247" t="s">
        <v>3043</v>
      </c>
      <c r="U247" t="s">
        <v>3044</v>
      </c>
      <c r="V247" t="s">
        <v>31</v>
      </c>
      <c r="W247" t="s">
        <v>32</v>
      </c>
      <c r="X247" t="s">
        <v>32</v>
      </c>
      <c r="Y247" t="s">
        <v>32</v>
      </c>
      <c r="Z247" s="4" t="s">
        <v>33</v>
      </c>
      <c r="AA247">
        <v>-75.577342060000007</v>
      </c>
      <c r="AB247">
        <v>6.1492169499999996</v>
      </c>
      <c r="AC247" t="s">
        <v>90</v>
      </c>
      <c r="AD247" t="s">
        <v>221</v>
      </c>
      <c r="AE247" t="s">
        <v>115</v>
      </c>
      <c r="AF247">
        <f>IFERROR(
    VLOOKUP(FENIX_ANS_TABLA[[#This Row],[ESTADO]],
        {"VENCIDO",1;"ALERTA_0 Días",2;"ALERTA",3;"A TIEMPO",4;"SIN FECHA",5},
    2,FALSE),
0)</f>
        <v>4</v>
      </c>
    </row>
    <row r="248" spans="1:32" x14ac:dyDescent="0.25">
      <c r="A248" t="s">
        <v>3065</v>
      </c>
      <c r="B248" t="s">
        <v>24</v>
      </c>
      <c r="C248" t="s">
        <v>25</v>
      </c>
      <c r="D248" t="s">
        <v>24</v>
      </c>
      <c r="E248" s="22">
        <v>46017.36928240741</v>
      </c>
      <c r="F248" t="s">
        <v>3066</v>
      </c>
      <c r="G248" t="s">
        <v>5959</v>
      </c>
      <c r="H248" t="s">
        <v>3038</v>
      </c>
      <c r="I248" s="24" t="s">
        <v>34</v>
      </c>
      <c r="J248" s="24" t="s">
        <v>3039</v>
      </c>
      <c r="K248" t="s">
        <v>3067</v>
      </c>
      <c r="L248" t="s">
        <v>46</v>
      </c>
      <c r="M248" t="s">
        <v>3068</v>
      </c>
      <c r="N248" t="s">
        <v>61</v>
      </c>
      <c r="O248" t="s">
        <v>28</v>
      </c>
      <c r="P248" t="s">
        <v>29</v>
      </c>
      <c r="Q248" t="s">
        <v>30</v>
      </c>
      <c r="R248">
        <v>7</v>
      </c>
      <c r="S248" t="s">
        <v>3069</v>
      </c>
      <c r="T248" t="s">
        <v>3043</v>
      </c>
      <c r="U248" t="s">
        <v>3044</v>
      </c>
      <c r="V248" t="s">
        <v>31</v>
      </c>
      <c r="W248" t="s">
        <v>32</v>
      </c>
      <c r="X248" t="s">
        <v>32</v>
      </c>
      <c r="Y248" t="s">
        <v>32</v>
      </c>
      <c r="Z248" s="4" t="s">
        <v>33</v>
      </c>
      <c r="AA248">
        <v>-75.577342060000007</v>
      </c>
      <c r="AB248">
        <v>6.1492169499999996</v>
      </c>
      <c r="AC248" t="s">
        <v>90</v>
      </c>
      <c r="AD248" t="s">
        <v>221</v>
      </c>
      <c r="AE248" t="s">
        <v>115</v>
      </c>
      <c r="AF248">
        <f>IFERROR(
    VLOOKUP(FENIX_ANS_TABLA[[#This Row],[ESTADO]],
        {"VENCIDO",1;"ALERTA_0 Días",2;"ALERTA",3;"A TIEMPO",4;"SIN FECHA",5},
    2,FALSE),
0)</f>
        <v>4</v>
      </c>
    </row>
    <row r="249" spans="1:32" x14ac:dyDescent="0.25">
      <c r="A249" t="s">
        <v>3070</v>
      </c>
      <c r="B249" t="s">
        <v>24</v>
      </c>
      <c r="C249" t="s">
        <v>25</v>
      </c>
      <c r="D249" t="s">
        <v>24</v>
      </c>
      <c r="E249" s="22">
        <v>46017.36928240741</v>
      </c>
      <c r="F249" t="s">
        <v>3066</v>
      </c>
      <c r="G249" t="s">
        <v>5959</v>
      </c>
      <c r="H249" t="s">
        <v>3038</v>
      </c>
      <c r="I249" s="24" t="s">
        <v>34</v>
      </c>
      <c r="J249" s="24" t="s">
        <v>3039</v>
      </c>
      <c r="K249" t="s">
        <v>3071</v>
      </c>
      <c r="L249" t="s">
        <v>46</v>
      </c>
      <c r="M249" t="s">
        <v>3072</v>
      </c>
      <c r="N249" t="s">
        <v>61</v>
      </c>
      <c r="O249" t="s">
        <v>28</v>
      </c>
      <c r="P249" t="s">
        <v>29</v>
      </c>
      <c r="Q249" t="s">
        <v>30</v>
      </c>
      <c r="R249">
        <v>7</v>
      </c>
      <c r="S249" t="s">
        <v>3069</v>
      </c>
      <c r="T249" t="s">
        <v>3043</v>
      </c>
      <c r="U249" t="s">
        <v>3044</v>
      </c>
      <c r="V249" t="s">
        <v>31</v>
      </c>
      <c r="W249" t="s">
        <v>32</v>
      </c>
      <c r="X249" t="s">
        <v>32</v>
      </c>
      <c r="Y249" t="s">
        <v>32</v>
      </c>
      <c r="Z249" s="4" t="s">
        <v>33</v>
      </c>
      <c r="AA249">
        <v>-75.577342060000007</v>
      </c>
      <c r="AB249">
        <v>6.1492169499999996</v>
      </c>
      <c r="AC249" t="s">
        <v>90</v>
      </c>
      <c r="AD249" t="s">
        <v>221</v>
      </c>
      <c r="AE249" t="s">
        <v>115</v>
      </c>
      <c r="AF249">
        <f>IFERROR(
    VLOOKUP(FENIX_ANS_TABLA[[#This Row],[ESTADO]],
        {"VENCIDO",1;"ALERTA_0 Días",2;"ALERTA",3;"A TIEMPO",4;"SIN FECHA",5},
    2,FALSE),
0)</f>
        <v>4</v>
      </c>
    </row>
    <row r="250" spans="1:32" x14ac:dyDescent="0.25">
      <c r="A250" t="s">
        <v>3073</v>
      </c>
      <c r="B250" t="s">
        <v>24</v>
      </c>
      <c r="C250" t="s">
        <v>25</v>
      </c>
      <c r="D250" t="s">
        <v>24</v>
      </c>
      <c r="E250" s="22">
        <v>46017.369293981479</v>
      </c>
      <c r="F250" t="s">
        <v>3074</v>
      </c>
      <c r="G250" t="s">
        <v>5959</v>
      </c>
      <c r="H250" t="s">
        <v>3038</v>
      </c>
      <c r="I250" s="24" t="s">
        <v>34</v>
      </c>
      <c r="J250" s="24" t="s">
        <v>3039</v>
      </c>
      <c r="K250" t="s">
        <v>3075</v>
      </c>
      <c r="L250" t="s">
        <v>46</v>
      </c>
      <c r="M250" t="s">
        <v>3076</v>
      </c>
      <c r="N250" t="s">
        <v>61</v>
      </c>
      <c r="O250" t="s">
        <v>28</v>
      </c>
      <c r="P250" t="s">
        <v>29</v>
      </c>
      <c r="Q250" t="s">
        <v>30</v>
      </c>
      <c r="R250">
        <v>7</v>
      </c>
      <c r="S250" t="s">
        <v>3077</v>
      </c>
      <c r="T250" t="s">
        <v>3043</v>
      </c>
      <c r="U250" t="s">
        <v>3044</v>
      </c>
      <c r="V250" t="s">
        <v>31</v>
      </c>
      <c r="W250" t="s">
        <v>32</v>
      </c>
      <c r="X250" t="s">
        <v>32</v>
      </c>
      <c r="Y250" t="s">
        <v>32</v>
      </c>
      <c r="Z250" s="4" t="s">
        <v>33</v>
      </c>
      <c r="AA250">
        <v>-75.577342060000007</v>
      </c>
      <c r="AB250">
        <v>6.1492169499999996</v>
      </c>
      <c r="AC250" t="s">
        <v>90</v>
      </c>
      <c r="AD250" t="s">
        <v>221</v>
      </c>
      <c r="AE250" t="s">
        <v>115</v>
      </c>
      <c r="AF250">
        <f>IFERROR(
    VLOOKUP(FENIX_ANS_TABLA[[#This Row],[ESTADO]],
        {"VENCIDO",1;"ALERTA_0 Días",2;"ALERTA",3;"A TIEMPO",4;"SIN FECHA",5},
    2,FALSE),
0)</f>
        <v>4</v>
      </c>
    </row>
    <row r="251" spans="1:32" x14ac:dyDescent="0.25">
      <c r="A251" t="s">
        <v>3078</v>
      </c>
      <c r="B251" t="s">
        <v>24</v>
      </c>
      <c r="C251" t="s">
        <v>25</v>
      </c>
      <c r="D251" t="s">
        <v>24</v>
      </c>
      <c r="E251" s="22">
        <v>46017.36954861111</v>
      </c>
      <c r="F251" t="s">
        <v>3079</v>
      </c>
      <c r="G251" t="s">
        <v>5959</v>
      </c>
      <c r="H251" t="s">
        <v>3038</v>
      </c>
      <c r="I251" s="24" t="s">
        <v>34</v>
      </c>
      <c r="J251" s="24" t="s">
        <v>3039</v>
      </c>
      <c r="K251" t="s">
        <v>3080</v>
      </c>
      <c r="L251" t="s">
        <v>46</v>
      </c>
      <c r="M251" t="s">
        <v>3081</v>
      </c>
      <c r="N251" t="s">
        <v>61</v>
      </c>
      <c r="O251" t="s">
        <v>28</v>
      </c>
      <c r="P251" t="s">
        <v>29</v>
      </c>
      <c r="Q251" t="s">
        <v>30</v>
      </c>
      <c r="R251">
        <v>7</v>
      </c>
      <c r="S251" t="s">
        <v>3082</v>
      </c>
      <c r="T251" t="s">
        <v>3083</v>
      </c>
      <c r="U251" t="s">
        <v>3084</v>
      </c>
      <c r="V251" t="s">
        <v>31</v>
      </c>
      <c r="W251" t="s">
        <v>32</v>
      </c>
      <c r="X251" t="s">
        <v>32</v>
      </c>
      <c r="Y251" t="s">
        <v>32</v>
      </c>
      <c r="Z251" s="4" t="s">
        <v>33</v>
      </c>
      <c r="AA251">
        <v>-75.577342060000007</v>
      </c>
      <c r="AB251">
        <v>6.1492169499999996</v>
      </c>
      <c r="AC251" t="s">
        <v>90</v>
      </c>
      <c r="AD251" t="s">
        <v>221</v>
      </c>
      <c r="AE251" t="s">
        <v>115</v>
      </c>
      <c r="AF251">
        <f>IFERROR(
    VLOOKUP(FENIX_ANS_TABLA[[#This Row],[ESTADO]],
        {"VENCIDO",1;"ALERTA_0 Días",2;"ALERTA",3;"A TIEMPO",4;"SIN FECHA",5},
    2,FALSE),
0)</f>
        <v>4</v>
      </c>
    </row>
    <row r="252" spans="1:32" x14ac:dyDescent="0.25">
      <c r="A252" t="s">
        <v>3085</v>
      </c>
      <c r="B252" t="s">
        <v>24</v>
      </c>
      <c r="C252" t="s">
        <v>25</v>
      </c>
      <c r="D252" t="s">
        <v>24</v>
      </c>
      <c r="E252" s="22">
        <v>46017.371990740743</v>
      </c>
      <c r="F252" t="s">
        <v>3086</v>
      </c>
      <c r="G252" t="s">
        <v>5959</v>
      </c>
      <c r="H252" t="s">
        <v>3038</v>
      </c>
      <c r="I252" s="24" t="s">
        <v>34</v>
      </c>
      <c r="J252" s="24" t="s">
        <v>3039</v>
      </c>
      <c r="K252" t="s">
        <v>3087</v>
      </c>
      <c r="L252" t="s">
        <v>46</v>
      </c>
      <c r="M252" t="s">
        <v>3041</v>
      </c>
      <c r="N252" t="s">
        <v>61</v>
      </c>
      <c r="O252" t="s">
        <v>28</v>
      </c>
      <c r="P252" t="s">
        <v>29</v>
      </c>
      <c r="Q252" t="s">
        <v>30</v>
      </c>
      <c r="R252">
        <v>7</v>
      </c>
      <c r="S252" t="s">
        <v>3088</v>
      </c>
      <c r="T252" t="s">
        <v>3089</v>
      </c>
      <c r="U252" t="s">
        <v>208</v>
      </c>
      <c r="V252" t="s">
        <v>31</v>
      </c>
      <c r="W252" t="s">
        <v>32</v>
      </c>
      <c r="X252" t="s">
        <v>32</v>
      </c>
      <c r="Y252" t="s">
        <v>32</v>
      </c>
      <c r="Z252" s="4" t="s">
        <v>33</v>
      </c>
      <c r="AA252">
        <v>-75.577342060000007</v>
      </c>
      <c r="AB252">
        <v>6.1492169499999996</v>
      </c>
      <c r="AC252" t="s">
        <v>90</v>
      </c>
      <c r="AD252" t="s">
        <v>221</v>
      </c>
      <c r="AE252" t="s">
        <v>115</v>
      </c>
      <c r="AF252">
        <f>IFERROR(
    VLOOKUP(FENIX_ANS_TABLA[[#This Row],[ESTADO]],
        {"VENCIDO",1;"ALERTA_0 Días",2;"ALERTA",3;"A TIEMPO",4;"SIN FECHA",5},
    2,FALSE),
0)</f>
        <v>4</v>
      </c>
    </row>
    <row r="253" spans="1:32" x14ac:dyDescent="0.25">
      <c r="A253" t="s">
        <v>3090</v>
      </c>
      <c r="B253" t="s">
        <v>24</v>
      </c>
      <c r="C253" t="s">
        <v>25</v>
      </c>
      <c r="D253" t="s">
        <v>24</v>
      </c>
      <c r="E253" s="22">
        <v>46017.373263888891</v>
      </c>
      <c r="F253" t="s">
        <v>3091</v>
      </c>
      <c r="G253" t="s">
        <v>5862</v>
      </c>
      <c r="H253" t="s">
        <v>816</v>
      </c>
      <c r="I253" s="24" t="s">
        <v>34</v>
      </c>
      <c r="J253" s="24" t="s">
        <v>817</v>
      </c>
      <c r="K253" t="s">
        <v>3092</v>
      </c>
      <c r="L253" t="s">
        <v>42</v>
      </c>
      <c r="M253" t="s">
        <v>3093</v>
      </c>
      <c r="N253" t="s">
        <v>43</v>
      </c>
      <c r="O253" t="s">
        <v>28</v>
      </c>
      <c r="P253" t="s">
        <v>35</v>
      </c>
      <c r="Q253" t="s">
        <v>30</v>
      </c>
      <c r="R253">
        <v>7</v>
      </c>
      <c r="S253" t="s">
        <v>3094</v>
      </c>
      <c r="T253" t="s">
        <v>3095</v>
      </c>
      <c r="U253" t="s">
        <v>3096</v>
      </c>
      <c r="V253" t="s">
        <v>31</v>
      </c>
      <c r="W253" t="s">
        <v>32</v>
      </c>
      <c r="X253" t="s">
        <v>32</v>
      </c>
      <c r="Y253" t="s">
        <v>32</v>
      </c>
      <c r="Z253" s="4" t="s">
        <v>33</v>
      </c>
      <c r="AA253">
        <v>-75.614440000000002</v>
      </c>
      <c r="AB253">
        <v>6.1648579999999997</v>
      </c>
      <c r="AC253" t="s">
        <v>90</v>
      </c>
      <c r="AD253" t="s">
        <v>221</v>
      </c>
      <c r="AE253" t="s">
        <v>115</v>
      </c>
      <c r="AF253">
        <f>IFERROR(
    VLOOKUP(FENIX_ANS_TABLA[[#This Row],[ESTADO]],
        {"VENCIDO",1;"ALERTA_0 Días",2;"ALERTA",3;"A TIEMPO",4;"SIN FECHA",5},
    2,FALSE),
0)</f>
        <v>4</v>
      </c>
    </row>
    <row r="254" spans="1:32" x14ac:dyDescent="0.25">
      <c r="A254" t="s">
        <v>3097</v>
      </c>
      <c r="B254" t="s">
        <v>24</v>
      </c>
      <c r="C254" t="s">
        <v>25</v>
      </c>
      <c r="D254" t="s">
        <v>37</v>
      </c>
      <c r="E254" s="22">
        <v>46017.375162037039</v>
      </c>
      <c r="F254" t="s">
        <v>3098</v>
      </c>
      <c r="G254" t="s">
        <v>5960</v>
      </c>
      <c r="H254" t="s">
        <v>3099</v>
      </c>
      <c r="I254" s="24" t="s">
        <v>3100</v>
      </c>
      <c r="J254" s="24" t="s">
        <v>3101</v>
      </c>
      <c r="K254" t="s">
        <v>3102</v>
      </c>
      <c r="L254" t="s">
        <v>26</v>
      </c>
      <c r="M254" t="s">
        <v>3103</v>
      </c>
      <c r="N254" t="s">
        <v>27</v>
      </c>
      <c r="O254" t="s">
        <v>38</v>
      </c>
      <c r="P254" t="s">
        <v>39</v>
      </c>
      <c r="Q254" t="s">
        <v>30</v>
      </c>
      <c r="R254">
        <v>5</v>
      </c>
      <c r="S254" t="s">
        <v>3104</v>
      </c>
      <c r="T254" t="s">
        <v>3105</v>
      </c>
      <c r="U254" t="s">
        <v>561</v>
      </c>
      <c r="V254" t="s">
        <v>31</v>
      </c>
      <c r="W254" t="s">
        <v>32</v>
      </c>
      <c r="X254" t="s">
        <v>32</v>
      </c>
      <c r="Y254" t="s">
        <v>32</v>
      </c>
      <c r="Z254" s="4" t="s">
        <v>33</v>
      </c>
      <c r="AA254">
        <v>-75.663764540000003</v>
      </c>
      <c r="AB254">
        <v>6.1750206700000003</v>
      </c>
      <c r="AC254" t="s">
        <v>90</v>
      </c>
      <c r="AD254" t="s">
        <v>221</v>
      </c>
      <c r="AE254" t="s">
        <v>115</v>
      </c>
      <c r="AF254">
        <f>IFERROR(
    VLOOKUP(FENIX_ANS_TABLA[[#This Row],[ESTADO]],
        {"VENCIDO",1;"ALERTA_0 Días",2;"ALERTA",3;"A TIEMPO",4;"SIN FECHA",5},
    2,FALSE),
0)</f>
        <v>4</v>
      </c>
    </row>
    <row r="255" spans="1:32" x14ac:dyDescent="0.25">
      <c r="A255" t="s">
        <v>3106</v>
      </c>
      <c r="B255" t="s">
        <v>62</v>
      </c>
      <c r="C255" t="s">
        <v>25</v>
      </c>
      <c r="D255" t="s">
        <v>63</v>
      </c>
      <c r="E255" s="22">
        <v>46017.376354166663</v>
      </c>
      <c r="F255" t="s">
        <v>3107</v>
      </c>
      <c r="G255" t="s">
        <v>5961</v>
      </c>
      <c r="H255" t="s">
        <v>3108</v>
      </c>
      <c r="I255" s="24" t="s">
        <v>3109</v>
      </c>
      <c r="J255" s="24" t="s">
        <v>3110</v>
      </c>
      <c r="K255" t="s">
        <v>3111</v>
      </c>
      <c r="L255" t="s">
        <v>52</v>
      </c>
      <c r="M255" t="s">
        <v>3112</v>
      </c>
      <c r="N255" t="s">
        <v>53</v>
      </c>
      <c r="O255" t="s">
        <v>64</v>
      </c>
      <c r="P255" t="s">
        <v>68</v>
      </c>
      <c r="Q255" t="s">
        <v>30</v>
      </c>
      <c r="R255">
        <v>9</v>
      </c>
      <c r="S255" t="s">
        <v>3113</v>
      </c>
      <c r="T255" t="s">
        <v>1265</v>
      </c>
      <c r="U255" t="s">
        <v>3114</v>
      </c>
      <c r="V255" t="s">
        <v>31</v>
      </c>
      <c r="W255" t="s">
        <v>32</v>
      </c>
      <c r="X255" t="s">
        <v>32</v>
      </c>
      <c r="Y255" t="s">
        <v>32</v>
      </c>
      <c r="Z255" s="4" t="s">
        <v>33</v>
      </c>
      <c r="AA255">
        <v>-75.640444000000002</v>
      </c>
      <c r="AB255">
        <v>6.122471</v>
      </c>
      <c r="AC255" t="s">
        <v>90</v>
      </c>
      <c r="AD255" t="s">
        <v>221</v>
      </c>
      <c r="AE255" t="s">
        <v>115</v>
      </c>
      <c r="AF255">
        <f>IFERROR(
    VLOOKUP(FENIX_ANS_TABLA[[#This Row],[ESTADO]],
        {"VENCIDO",1;"ALERTA_0 Días",2;"ALERTA",3;"A TIEMPO",4;"SIN FECHA",5},
    2,FALSE),
0)</f>
        <v>4</v>
      </c>
    </row>
    <row r="256" spans="1:32" x14ac:dyDescent="0.25">
      <c r="A256" t="s">
        <v>3115</v>
      </c>
      <c r="B256" t="s">
        <v>24</v>
      </c>
      <c r="C256" t="s">
        <v>25</v>
      </c>
      <c r="D256" t="s">
        <v>24</v>
      </c>
      <c r="E256" s="22">
        <v>46017.385185185187</v>
      </c>
      <c r="F256" t="s">
        <v>3116</v>
      </c>
      <c r="G256" t="s">
        <v>5962</v>
      </c>
      <c r="H256" t="s">
        <v>3117</v>
      </c>
      <c r="I256" s="24" t="s">
        <v>34</v>
      </c>
      <c r="J256" s="24" t="s">
        <v>3118</v>
      </c>
      <c r="K256" t="s">
        <v>3119</v>
      </c>
      <c r="L256" t="s">
        <v>42</v>
      </c>
      <c r="M256" t="s">
        <v>3120</v>
      </c>
      <c r="N256" t="s">
        <v>43</v>
      </c>
      <c r="O256" t="s">
        <v>28</v>
      </c>
      <c r="P256" t="s">
        <v>35</v>
      </c>
      <c r="Q256" t="s">
        <v>30</v>
      </c>
      <c r="R256">
        <v>7</v>
      </c>
      <c r="S256" t="s">
        <v>3121</v>
      </c>
      <c r="T256" t="s">
        <v>3122</v>
      </c>
      <c r="U256" t="s">
        <v>3123</v>
      </c>
      <c r="V256" t="s">
        <v>31</v>
      </c>
      <c r="W256" t="s">
        <v>531</v>
      </c>
      <c r="X256" t="s">
        <v>119</v>
      </c>
      <c r="Y256" t="s">
        <v>1526</v>
      </c>
      <c r="Z256" s="4" t="s">
        <v>33</v>
      </c>
      <c r="AA256">
        <v>-75.63892002</v>
      </c>
      <c r="AB256">
        <v>6.1709954900000001</v>
      </c>
      <c r="AC256" t="s">
        <v>90</v>
      </c>
      <c r="AD256" t="s">
        <v>221</v>
      </c>
      <c r="AE256" t="s">
        <v>115</v>
      </c>
      <c r="AF256">
        <f>IFERROR(
    VLOOKUP(FENIX_ANS_TABLA[[#This Row],[ESTADO]],
        {"VENCIDO",1;"ALERTA_0 Días",2;"ALERTA",3;"A TIEMPO",4;"SIN FECHA",5},
    2,FALSE),
0)</f>
        <v>4</v>
      </c>
    </row>
    <row r="257" spans="1:32" x14ac:dyDescent="0.25">
      <c r="A257" t="s">
        <v>3124</v>
      </c>
      <c r="B257" t="s">
        <v>24</v>
      </c>
      <c r="C257" t="s">
        <v>25</v>
      </c>
      <c r="D257" t="s">
        <v>24</v>
      </c>
      <c r="E257" s="22">
        <v>46017.399317129632</v>
      </c>
      <c r="F257" t="s">
        <v>3125</v>
      </c>
      <c r="G257" t="s">
        <v>5963</v>
      </c>
      <c r="H257" t="s">
        <v>3126</v>
      </c>
      <c r="I257" s="24" t="s">
        <v>34</v>
      </c>
      <c r="J257" s="24" t="s">
        <v>3127</v>
      </c>
      <c r="K257" t="s">
        <v>3128</v>
      </c>
      <c r="L257" t="s">
        <v>26</v>
      </c>
      <c r="M257" t="s">
        <v>3129</v>
      </c>
      <c r="N257" t="s">
        <v>27</v>
      </c>
      <c r="O257" t="s">
        <v>28</v>
      </c>
      <c r="P257" t="s">
        <v>35</v>
      </c>
      <c r="Q257" t="s">
        <v>30</v>
      </c>
      <c r="R257">
        <v>7</v>
      </c>
      <c r="S257" t="s">
        <v>3130</v>
      </c>
      <c r="T257" t="s">
        <v>1989</v>
      </c>
      <c r="U257" t="s">
        <v>3131</v>
      </c>
      <c r="V257" t="s">
        <v>31</v>
      </c>
      <c r="W257" t="s">
        <v>32</v>
      </c>
      <c r="X257" t="s">
        <v>32</v>
      </c>
      <c r="Y257" t="s">
        <v>32</v>
      </c>
      <c r="Z257" s="4" t="s">
        <v>33</v>
      </c>
      <c r="AA257">
        <v>-75.636291999999997</v>
      </c>
      <c r="AB257">
        <v>6.2742290000000001</v>
      </c>
      <c r="AC257" t="s">
        <v>90</v>
      </c>
      <c r="AD257" t="s">
        <v>221</v>
      </c>
      <c r="AE257" t="s">
        <v>115</v>
      </c>
      <c r="AF257">
        <f>IFERROR(
    VLOOKUP(FENIX_ANS_TABLA[[#This Row],[ESTADO]],
        {"VENCIDO",1;"ALERTA_0 Días",2;"ALERTA",3;"A TIEMPO",4;"SIN FECHA",5},
    2,FALSE),
0)</f>
        <v>4</v>
      </c>
    </row>
    <row r="258" spans="1:32" x14ac:dyDescent="0.25">
      <c r="A258" t="s">
        <v>3132</v>
      </c>
      <c r="B258" t="s">
        <v>40</v>
      </c>
      <c r="C258" t="s">
        <v>3133</v>
      </c>
      <c r="D258" t="s">
        <v>40</v>
      </c>
      <c r="E258" s="22">
        <v>46017.414826388893</v>
      </c>
      <c r="F258" t="s">
        <v>3134</v>
      </c>
      <c r="G258" t="s">
        <v>5964</v>
      </c>
      <c r="H258" t="s">
        <v>3135</v>
      </c>
      <c r="I258" s="24" t="s">
        <v>51</v>
      </c>
      <c r="J258" s="24" t="s">
        <v>3136</v>
      </c>
      <c r="K258" t="s">
        <v>3137</v>
      </c>
      <c r="L258" t="s">
        <v>26</v>
      </c>
      <c r="M258" t="s">
        <v>3138</v>
      </c>
      <c r="N258" t="s">
        <v>27</v>
      </c>
      <c r="O258" t="s">
        <v>41</v>
      </c>
      <c r="P258" t="s">
        <v>35</v>
      </c>
      <c r="Q258" t="s">
        <v>30</v>
      </c>
      <c r="R258">
        <v>7</v>
      </c>
      <c r="S258" t="s">
        <v>3139</v>
      </c>
      <c r="T258" t="s">
        <v>3140</v>
      </c>
      <c r="U258" t="s">
        <v>3141</v>
      </c>
      <c r="V258" t="s">
        <v>31</v>
      </c>
      <c r="W258" t="s">
        <v>32</v>
      </c>
      <c r="X258" t="s">
        <v>32</v>
      </c>
      <c r="Y258" t="s">
        <v>32</v>
      </c>
      <c r="Z258" s="4" t="s">
        <v>33</v>
      </c>
      <c r="AA258">
        <v>-75.556576269999994</v>
      </c>
      <c r="AB258">
        <v>6.1863133000000001</v>
      </c>
      <c r="AC258" t="s">
        <v>90</v>
      </c>
      <c r="AD258" t="s">
        <v>221</v>
      </c>
      <c r="AE258" t="s">
        <v>116</v>
      </c>
      <c r="AF258">
        <f>IFERROR(
    VLOOKUP(FENIX_ANS_TABLA[[#This Row],[ESTADO]],
        {"VENCIDO",1;"ALERTA_0 Días",2;"ALERTA",3;"A TIEMPO",4;"SIN FECHA",5},
    2,FALSE),
0)</f>
        <v>4</v>
      </c>
    </row>
    <row r="259" spans="1:32" x14ac:dyDescent="0.25">
      <c r="A259" t="s">
        <v>3142</v>
      </c>
      <c r="B259" t="s">
        <v>62</v>
      </c>
      <c r="C259" t="s">
        <v>25</v>
      </c>
      <c r="D259" t="s">
        <v>63</v>
      </c>
      <c r="E259" s="22">
        <v>46017.423703703702</v>
      </c>
      <c r="F259" t="s">
        <v>3143</v>
      </c>
      <c r="G259" t="s">
        <v>5965</v>
      </c>
      <c r="H259" t="s">
        <v>3144</v>
      </c>
      <c r="I259" s="24" t="s">
        <v>34</v>
      </c>
      <c r="J259" s="24" t="s">
        <v>3145</v>
      </c>
      <c r="K259" t="s">
        <v>3146</v>
      </c>
      <c r="L259" t="s">
        <v>42</v>
      </c>
      <c r="M259" t="s">
        <v>3147</v>
      </c>
      <c r="N259" t="s">
        <v>43</v>
      </c>
      <c r="O259" t="s">
        <v>64</v>
      </c>
      <c r="P259" t="s">
        <v>68</v>
      </c>
      <c r="Q259" t="s">
        <v>30</v>
      </c>
      <c r="R259">
        <v>9</v>
      </c>
      <c r="S259" t="s">
        <v>3148</v>
      </c>
      <c r="T259" t="s">
        <v>3149</v>
      </c>
      <c r="U259" t="s">
        <v>633</v>
      </c>
      <c r="V259" t="s">
        <v>31</v>
      </c>
      <c r="W259" t="s">
        <v>32</v>
      </c>
      <c r="X259" t="s">
        <v>32</v>
      </c>
      <c r="Y259" t="s">
        <v>32</v>
      </c>
      <c r="Z259" s="4" t="s">
        <v>33</v>
      </c>
      <c r="AA259">
        <v>-75.610848180000005</v>
      </c>
      <c r="AB259">
        <v>6.1823374600000003</v>
      </c>
      <c r="AC259" t="s">
        <v>90</v>
      </c>
      <c r="AD259" t="s">
        <v>221</v>
      </c>
      <c r="AE259" t="s">
        <v>115</v>
      </c>
      <c r="AF259">
        <f>IFERROR(
    VLOOKUP(FENIX_ANS_TABLA[[#This Row],[ESTADO]],
        {"VENCIDO",1;"ALERTA_0 Días",2;"ALERTA",3;"A TIEMPO",4;"SIN FECHA",5},
    2,FALSE),
0)</f>
        <v>4</v>
      </c>
    </row>
    <row r="260" spans="1:32" x14ac:dyDescent="0.25">
      <c r="A260" t="s">
        <v>3150</v>
      </c>
      <c r="B260" t="s">
        <v>40</v>
      </c>
      <c r="C260" t="s">
        <v>3133</v>
      </c>
      <c r="D260" t="s">
        <v>40</v>
      </c>
      <c r="E260" s="22">
        <v>46017.424189814818</v>
      </c>
      <c r="F260" t="s">
        <v>3151</v>
      </c>
      <c r="G260" t="s">
        <v>5966</v>
      </c>
      <c r="H260" t="s">
        <v>3152</v>
      </c>
      <c r="I260" s="24" t="s">
        <v>3153</v>
      </c>
      <c r="J260" s="24" t="s">
        <v>3154</v>
      </c>
      <c r="K260" t="s">
        <v>3155</v>
      </c>
      <c r="L260" t="s">
        <v>26</v>
      </c>
      <c r="M260" t="s">
        <v>3156</v>
      </c>
      <c r="N260" t="s">
        <v>27</v>
      </c>
      <c r="O260" t="s">
        <v>41</v>
      </c>
      <c r="P260" t="s">
        <v>35</v>
      </c>
      <c r="Q260" t="s">
        <v>30</v>
      </c>
      <c r="R260">
        <v>7</v>
      </c>
      <c r="S260" t="s">
        <v>3157</v>
      </c>
      <c r="T260" t="s">
        <v>3149</v>
      </c>
      <c r="U260" t="s">
        <v>634</v>
      </c>
      <c r="V260" t="s">
        <v>31</v>
      </c>
      <c r="W260" t="s">
        <v>32</v>
      </c>
      <c r="X260" t="s">
        <v>32</v>
      </c>
      <c r="Y260" t="s">
        <v>32</v>
      </c>
      <c r="Z260" s="4" t="s">
        <v>33</v>
      </c>
      <c r="AA260">
        <v>-75.567764999999994</v>
      </c>
      <c r="AB260">
        <v>6.2495539999999998</v>
      </c>
      <c r="AC260" t="s">
        <v>90</v>
      </c>
      <c r="AD260" t="s">
        <v>221</v>
      </c>
      <c r="AE260" t="s">
        <v>116</v>
      </c>
      <c r="AF260">
        <f>IFERROR(
    VLOOKUP(FENIX_ANS_TABLA[[#This Row],[ESTADO]],
        {"VENCIDO",1;"ALERTA_0 Días",2;"ALERTA",3;"A TIEMPO",4;"SIN FECHA",5},
    2,FALSE),
0)</f>
        <v>4</v>
      </c>
    </row>
    <row r="261" spans="1:32" x14ac:dyDescent="0.25">
      <c r="A261" t="s">
        <v>3158</v>
      </c>
      <c r="B261" t="s">
        <v>48</v>
      </c>
      <c r="C261" t="s">
        <v>66</v>
      </c>
      <c r="D261" t="s">
        <v>48</v>
      </c>
      <c r="E261" s="22">
        <v>46017.436053240737</v>
      </c>
      <c r="F261" t="s">
        <v>3159</v>
      </c>
      <c r="G261" t="s">
        <v>5967</v>
      </c>
      <c r="H261" t="s">
        <v>3160</v>
      </c>
      <c r="I261" s="24" t="s">
        <v>3161</v>
      </c>
      <c r="J261" s="24" t="s">
        <v>3162</v>
      </c>
      <c r="K261" t="s">
        <v>3163</v>
      </c>
      <c r="L261" t="s">
        <v>26</v>
      </c>
      <c r="M261" t="s">
        <v>3164</v>
      </c>
      <c r="N261" t="s">
        <v>27</v>
      </c>
      <c r="O261" t="s">
        <v>67</v>
      </c>
      <c r="P261" t="s">
        <v>50</v>
      </c>
      <c r="Q261" t="s">
        <v>30</v>
      </c>
      <c r="R261">
        <v>8</v>
      </c>
      <c r="S261" t="s">
        <v>3165</v>
      </c>
      <c r="T261" t="s">
        <v>3166</v>
      </c>
      <c r="U261" t="s">
        <v>2088</v>
      </c>
      <c r="V261" t="s">
        <v>31</v>
      </c>
      <c r="W261" t="s">
        <v>32</v>
      </c>
      <c r="X261" t="s">
        <v>32</v>
      </c>
      <c r="Y261" t="s">
        <v>32</v>
      </c>
      <c r="Z261" s="4" t="s">
        <v>33</v>
      </c>
      <c r="AA261">
        <v>-75.626173899999998</v>
      </c>
      <c r="AB261">
        <v>6.2536626499999999</v>
      </c>
      <c r="AC261" t="s">
        <v>90</v>
      </c>
      <c r="AD261" t="s">
        <v>221</v>
      </c>
      <c r="AE261" t="s">
        <v>115</v>
      </c>
      <c r="AF261">
        <f>IFERROR(
    VLOOKUP(FENIX_ANS_TABLA[[#This Row],[ESTADO]],
        {"VENCIDO",1;"ALERTA_0 Días",2;"ALERTA",3;"A TIEMPO",4;"SIN FECHA",5},
    2,FALSE),
0)</f>
        <v>4</v>
      </c>
    </row>
    <row r="262" spans="1:32" x14ac:dyDescent="0.25">
      <c r="A262" t="s">
        <v>3167</v>
      </c>
      <c r="B262" t="s">
        <v>62</v>
      </c>
      <c r="C262" t="s">
        <v>25</v>
      </c>
      <c r="D262" t="s">
        <v>63</v>
      </c>
      <c r="E262" s="22">
        <v>46017.448946759258</v>
      </c>
      <c r="F262" t="s">
        <v>3168</v>
      </c>
      <c r="G262" t="s">
        <v>5968</v>
      </c>
      <c r="H262" t="s">
        <v>3169</v>
      </c>
      <c r="I262" s="24" t="s">
        <v>34</v>
      </c>
      <c r="J262" s="24" t="s">
        <v>3170</v>
      </c>
      <c r="K262" t="s">
        <v>3171</v>
      </c>
      <c r="L262" t="s">
        <v>52</v>
      </c>
      <c r="M262" t="s">
        <v>3172</v>
      </c>
      <c r="N262" t="s">
        <v>53</v>
      </c>
      <c r="O262" t="s">
        <v>64</v>
      </c>
      <c r="P262" t="s">
        <v>68</v>
      </c>
      <c r="Q262" t="s">
        <v>30</v>
      </c>
      <c r="R262">
        <v>9</v>
      </c>
      <c r="S262" t="s">
        <v>3173</v>
      </c>
      <c r="T262" t="s">
        <v>3174</v>
      </c>
      <c r="U262" t="s">
        <v>3175</v>
      </c>
      <c r="V262" t="s">
        <v>31</v>
      </c>
      <c r="W262" t="s">
        <v>32</v>
      </c>
      <c r="X262" t="s">
        <v>32</v>
      </c>
      <c r="Y262" t="s">
        <v>32</v>
      </c>
      <c r="Z262" s="4" t="s">
        <v>33</v>
      </c>
      <c r="AA262">
        <v>-75.639876810000004</v>
      </c>
      <c r="AB262">
        <v>6.1125326700000002</v>
      </c>
      <c r="AC262" t="s">
        <v>90</v>
      </c>
      <c r="AD262" t="s">
        <v>221</v>
      </c>
      <c r="AE262" t="s">
        <v>115</v>
      </c>
      <c r="AF262">
        <f>IFERROR(
    VLOOKUP(FENIX_ANS_TABLA[[#This Row],[ESTADO]],
        {"VENCIDO",1;"ALERTA_0 Días",2;"ALERTA",3;"A TIEMPO",4;"SIN FECHA",5},
    2,FALSE),
0)</f>
        <v>4</v>
      </c>
    </row>
    <row r="263" spans="1:32" x14ac:dyDescent="0.25">
      <c r="A263" t="s">
        <v>3176</v>
      </c>
      <c r="B263" t="s">
        <v>24</v>
      </c>
      <c r="C263" t="s">
        <v>25</v>
      </c>
      <c r="D263" t="s">
        <v>24</v>
      </c>
      <c r="E263" s="22">
        <v>46017.455046296287</v>
      </c>
      <c r="F263" t="s">
        <v>3177</v>
      </c>
      <c r="G263" t="s">
        <v>5969</v>
      </c>
      <c r="H263" t="s">
        <v>3178</v>
      </c>
      <c r="I263" s="24" t="s">
        <v>3179</v>
      </c>
      <c r="J263" s="24" t="s">
        <v>3180</v>
      </c>
      <c r="K263" t="s">
        <v>3181</v>
      </c>
      <c r="L263" t="s">
        <v>26</v>
      </c>
      <c r="M263" t="s">
        <v>3182</v>
      </c>
      <c r="N263" t="s">
        <v>27</v>
      </c>
      <c r="O263" t="s">
        <v>28</v>
      </c>
      <c r="P263" t="s">
        <v>29</v>
      </c>
      <c r="Q263" t="s">
        <v>30</v>
      </c>
      <c r="R263">
        <v>7</v>
      </c>
      <c r="S263" t="s">
        <v>3183</v>
      </c>
      <c r="T263" t="s">
        <v>1338</v>
      </c>
      <c r="U263" t="s">
        <v>3184</v>
      </c>
      <c r="V263" t="s">
        <v>31</v>
      </c>
      <c r="W263" t="s">
        <v>32</v>
      </c>
      <c r="X263" t="s">
        <v>32</v>
      </c>
      <c r="Y263" t="s">
        <v>32</v>
      </c>
      <c r="Z263" s="4" t="s">
        <v>33</v>
      </c>
      <c r="AA263">
        <v>-75.532779970000007</v>
      </c>
      <c r="AB263">
        <v>6.23746432</v>
      </c>
      <c r="AC263" t="s">
        <v>90</v>
      </c>
      <c r="AD263" t="s">
        <v>221</v>
      </c>
      <c r="AE263" t="s">
        <v>115</v>
      </c>
      <c r="AF263">
        <f>IFERROR(
    VLOOKUP(FENIX_ANS_TABLA[[#This Row],[ESTADO]],
        {"VENCIDO",1;"ALERTA_0 Días",2;"ALERTA",3;"A TIEMPO",4;"SIN FECHA",5},
    2,FALSE),
0)</f>
        <v>4</v>
      </c>
    </row>
    <row r="264" spans="1:32" x14ac:dyDescent="0.25">
      <c r="A264" t="s">
        <v>3185</v>
      </c>
      <c r="B264" t="s">
        <v>24</v>
      </c>
      <c r="C264" t="s">
        <v>25</v>
      </c>
      <c r="D264" t="s">
        <v>24</v>
      </c>
      <c r="E264" s="22">
        <v>46017.46365740741</v>
      </c>
      <c r="F264" t="s">
        <v>3186</v>
      </c>
      <c r="G264" t="s">
        <v>5969</v>
      </c>
      <c r="H264" t="s">
        <v>3178</v>
      </c>
      <c r="I264" s="24" t="s">
        <v>3179</v>
      </c>
      <c r="J264" s="24" t="s">
        <v>3180</v>
      </c>
      <c r="K264" t="s">
        <v>3187</v>
      </c>
      <c r="L264" t="s">
        <v>26</v>
      </c>
      <c r="M264" t="s">
        <v>3188</v>
      </c>
      <c r="N264" t="s">
        <v>27</v>
      </c>
      <c r="O264" t="s">
        <v>28</v>
      </c>
      <c r="P264" t="s">
        <v>29</v>
      </c>
      <c r="Q264" t="s">
        <v>30</v>
      </c>
      <c r="R264">
        <v>7</v>
      </c>
      <c r="S264" t="s">
        <v>3189</v>
      </c>
      <c r="T264" t="s">
        <v>988</v>
      </c>
      <c r="U264" t="s">
        <v>3190</v>
      </c>
      <c r="V264" t="s">
        <v>31</v>
      </c>
      <c r="W264" t="s">
        <v>32</v>
      </c>
      <c r="X264" t="s">
        <v>32</v>
      </c>
      <c r="Y264" t="s">
        <v>32</v>
      </c>
      <c r="Z264" s="4" t="s">
        <v>33</v>
      </c>
      <c r="AA264">
        <v>-75.532779970000007</v>
      </c>
      <c r="AB264">
        <v>6.23746432</v>
      </c>
      <c r="AC264" t="s">
        <v>90</v>
      </c>
      <c r="AD264" t="s">
        <v>221</v>
      </c>
      <c r="AE264" t="s">
        <v>115</v>
      </c>
      <c r="AF264">
        <f>IFERROR(
    VLOOKUP(FENIX_ANS_TABLA[[#This Row],[ESTADO]],
        {"VENCIDO",1;"ALERTA_0 Días",2;"ALERTA",3;"A TIEMPO",4;"SIN FECHA",5},
    2,FALSE),
0)</f>
        <v>4</v>
      </c>
    </row>
    <row r="265" spans="1:32" x14ac:dyDescent="0.25">
      <c r="A265" t="s">
        <v>3191</v>
      </c>
      <c r="B265" t="s">
        <v>24</v>
      </c>
      <c r="C265" t="s">
        <v>25</v>
      </c>
      <c r="D265" t="s">
        <v>37</v>
      </c>
      <c r="E265" s="22">
        <v>46017.480069444442</v>
      </c>
      <c r="F265" t="s">
        <v>3192</v>
      </c>
      <c r="G265" t="s">
        <v>5970</v>
      </c>
      <c r="H265" t="s">
        <v>3193</v>
      </c>
      <c r="I265" s="24" t="s">
        <v>34</v>
      </c>
      <c r="J265" s="24" t="s">
        <v>3194</v>
      </c>
      <c r="K265" t="s">
        <v>3195</v>
      </c>
      <c r="L265" t="s">
        <v>26</v>
      </c>
      <c r="M265" t="s">
        <v>3196</v>
      </c>
      <c r="N265" t="s">
        <v>27</v>
      </c>
      <c r="O265" t="s">
        <v>38</v>
      </c>
      <c r="P265" t="s">
        <v>39</v>
      </c>
      <c r="Q265" t="s">
        <v>30</v>
      </c>
      <c r="R265">
        <v>5</v>
      </c>
      <c r="S265" t="s">
        <v>3197</v>
      </c>
      <c r="T265" t="s">
        <v>630</v>
      </c>
      <c r="U265" t="s">
        <v>3198</v>
      </c>
      <c r="V265" t="s">
        <v>31</v>
      </c>
      <c r="W265" t="s">
        <v>32</v>
      </c>
      <c r="X265" t="s">
        <v>32</v>
      </c>
      <c r="Y265" t="s">
        <v>32</v>
      </c>
      <c r="Z265" s="4" t="s">
        <v>33</v>
      </c>
      <c r="AA265">
        <v>-75.621693359999995</v>
      </c>
      <c r="AB265">
        <v>6.2598976899999998</v>
      </c>
      <c r="AC265" t="s">
        <v>90</v>
      </c>
      <c r="AD265" t="s">
        <v>221</v>
      </c>
      <c r="AE265" t="s">
        <v>115</v>
      </c>
      <c r="AF265">
        <f>IFERROR(
    VLOOKUP(FENIX_ANS_TABLA[[#This Row],[ESTADO]],
        {"VENCIDO",1;"ALERTA_0 Días",2;"ALERTA",3;"A TIEMPO",4;"SIN FECHA",5},
    2,FALSE),
0)</f>
        <v>4</v>
      </c>
    </row>
    <row r="266" spans="1:32" x14ac:dyDescent="0.25">
      <c r="A266" t="s">
        <v>3199</v>
      </c>
      <c r="B266" t="s">
        <v>24</v>
      </c>
      <c r="C266" t="s">
        <v>69</v>
      </c>
      <c r="D266" t="s">
        <v>24</v>
      </c>
      <c r="E266" s="22">
        <v>46017.480208333327</v>
      </c>
      <c r="F266" t="s">
        <v>3200</v>
      </c>
      <c r="G266" t="s">
        <v>5971</v>
      </c>
      <c r="H266" t="s">
        <v>3201</v>
      </c>
      <c r="I266" s="24" t="s">
        <v>34</v>
      </c>
      <c r="J266" s="24" t="s">
        <v>3202</v>
      </c>
      <c r="K266" t="s">
        <v>3203</v>
      </c>
      <c r="L266" t="s">
        <v>46</v>
      </c>
      <c r="M266" t="s">
        <v>3204</v>
      </c>
      <c r="N266" t="s">
        <v>61</v>
      </c>
      <c r="O266" t="s">
        <v>91</v>
      </c>
      <c r="P266" t="s">
        <v>29</v>
      </c>
      <c r="Q266" t="s">
        <v>30</v>
      </c>
      <c r="R266">
        <v>7</v>
      </c>
      <c r="S266" t="s">
        <v>3205</v>
      </c>
      <c r="T266" t="s">
        <v>630</v>
      </c>
      <c r="U266" t="s">
        <v>3206</v>
      </c>
      <c r="V266" t="s">
        <v>31</v>
      </c>
      <c r="W266" t="s">
        <v>32</v>
      </c>
      <c r="X266" t="s">
        <v>32</v>
      </c>
      <c r="Y266" t="s">
        <v>32</v>
      </c>
      <c r="Z266" s="4" t="s">
        <v>33</v>
      </c>
      <c r="AA266">
        <v>-75.562780000000004</v>
      </c>
      <c r="AB266">
        <v>6.166353</v>
      </c>
      <c r="AC266" t="s">
        <v>90</v>
      </c>
      <c r="AD266" t="s">
        <v>221</v>
      </c>
      <c r="AE266" t="s">
        <v>116</v>
      </c>
      <c r="AF266">
        <f>IFERROR(
    VLOOKUP(FENIX_ANS_TABLA[[#This Row],[ESTADO]],
        {"VENCIDO",1;"ALERTA_0 Días",2;"ALERTA",3;"A TIEMPO",4;"SIN FECHA",5},
    2,FALSE),
0)</f>
        <v>4</v>
      </c>
    </row>
    <row r="267" spans="1:32" x14ac:dyDescent="0.25">
      <c r="A267" t="s">
        <v>3207</v>
      </c>
      <c r="B267" t="s">
        <v>24</v>
      </c>
      <c r="C267" t="s">
        <v>25</v>
      </c>
      <c r="D267" t="s">
        <v>37</v>
      </c>
      <c r="E267" s="22">
        <v>46017.481736111113</v>
      </c>
      <c r="F267" t="s">
        <v>3208</v>
      </c>
      <c r="G267" t="s">
        <v>5972</v>
      </c>
      <c r="H267" t="s">
        <v>3209</v>
      </c>
      <c r="I267" s="24" t="s">
        <v>3210</v>
      </c>
      <c r="J267" s="24" t="s">
        <v>3211</v>
      </c>
      <c r="K267" t="s">
        <v>3212</v>
      </c>
      <c r="L267" t="s">
        <v>26</v>
      </c>
      <c r="M267" t="s">
        <v>3213</v>
      </c>
      <c r="N267" t="s">
        <v>27</v>
      </c>
      <c r="O267" t="s">
        <v>38</v>
      </c>
      <c r="P267" t="s">
        <v>39</v>
      </c>
      <c r="Q267" t="s">
        <v>30</v>
      </c>
      <c r="R267">
        <v>5</v>
      </c>
      <c r="S267" t="s">
        <v>3214</v>
      </c>
      <c r="T267" t="s">
        <v>3215</v>
      </c>
      <c r="U267" t="s">
        <v>1784</v>
      </c>
      <c r="V267" t="s">
        <v>31</v>
      </c>
      <c r="W267" t="s">
        <v>100</v>
      </c>
      <c r="X267" t="s">
        <v>104</v>
      </c>
      <c r="Y267" t="s">
        <v>3216</v>
      </c>
      <c r="Z267" s="4" t="s">
        <v>33</v>
      </c>
      <c r="AA267">
        <v>-75.615446000000006</v>
      </c>
      <c r="AB267">
        <v>6.256723</v>
      </c>
      <c r="AC267" t="s">
        <v>90</v>
      </c>
      <c r="AD267" t="s">
        <v>221</v>
      </c>
      <c r="AE267" t="s">
        <v>115</v>
      </c>
      <c r="AF267">
        <f>IFERROR(
    VLOOKUP(FENIX_ANS_TABLA[[#This Row],[ESTADO]],
        {"VENCIDO",1;"ALERTA_0 Días",2;"ALERTA",3;"A TIEMPO",4;"SIN FECHA",5},
    2,FALSE),
0)</f>
        <v>4</v>
      </c>
    </row>
    <row r="268" spans="1:32" x14ac:dyDescent="0.25">
      <c r="A268" t="s">
        <v>3217</v>
      </c>
      <c r="B268" t="s">
        <v>24</v>
      </c>
      <c r="C268" t="s">
        <v>25</v>
      </c>
      <c r="D268" t="s">
        <v>37</v>
      </c>
      <c r="E268" s="22">
        <v>46017.485092592593</v>
      </c>
      <c r="F268" t="s">
        <v>3218</v>
      </c>
      <c r="G268" t="s">
        <v>5973</v>
      </c>
      <c r="H268" t="s">
        <v>3219</v>
      </c>
      <c r="I268" s="24" t="s">
        <v>34</v>
      </c>
      <c r="J268" s="24" t="s">
        <v>3220</v>
      </c>
      <c r="K268" t="s">
        <v>3221</v>
      </c>
      <c r="L268" t="s">
        <v>26</v>
      </c>
      <c r="M268" t="s">
        <v>3222</v>
      </c>
      <c r="N268" t="s">
        <v>27</v>
      </c>
      <c r="O268" t="s">
        <v>38</v>
      </c>
      <c r="P268" t="s">
        <v>39</v>
      </c>
      <c r="Q268" t="s">
        <v>30</v>
      </c>
      <c r="R268">
        <v>5</v>
      </c>
      <c r="S268" t="s">
        <v>3223</v>
      </c>
      <c r="T268" t="s">
        <v>3224</v>
      </c>
      <c r="U268" t="s">
        <v>3225</v>
      </c>
      <c r="V268" t="s">
        <v>31</v>
      </c>
      <c r="W268" t="s">
        <v>106</v>
      </c>
      <c r="X268" t="s">
        <v>103</v>
      </c>
      <c r="Y268" t="s">
        <v>3226</v>
      </c>
      <c r="Z268" s="4" t="s">
        <v>33</v>
      </c>
      <c r="AA268">
        <v>-75.539861000000002</v>
      </c>
      <c r="AB268">
        <v>6.2531809999999997</v>
      </c>
      <c r="AC268" t="s">
        <v>90</v>
      </c>
      <c r="AD268" t="s">
        <v>221</v>
      </c>
      <c r="AE268" t="s">
        <v>115</v>
      </c>
      <c r="AF268">
        <f>IFERROR(
    VLOOKUP(FENIX_ANS_TABLA[[#This Row],[ESTADO]],
        {"VENCIDO",1;"ALERTA_0 Días",2;"ALERTA",3;"A TIEMPO",4;"SIN FECHA",5},
    2,FALSE),
0)</f>
        <v>4</v>
      </c>
    </row>
    <row r="269" spans="1:32" x14ac:dyDescent="0.25">
      <c r="A269" t="s">
        <v>3227</v>
      </c>
      <c r="B269" t="s">
        <v>24</v>
      </c>
      <c r="C269" t="s">
        <v>25</v>
      </c>
      <c r="D269" t="s">
        <v>37</v>
      </c>
      <c r="E269" s="22">
        <v>46017.487870370373</v>
      </c>
      <c r="F269" t="s">
        <v>3228</v>
      </c>
      <c r="G269" t="s">
        <v>5970</v>
      </c>
      <c r="H269" t="s">
        <v>3193</v>
      </c>
      <c r="I269" s="24" t="s">
        <v>34</v>
      </c>
      <c r="J269" s="24" t="s">
        <v>3194</v>
      </c>
      <c r="K269" t="s">
        <v>3229</v>
      </c>
      <c r="L269" t="s">
        <v>26</v>
      </c>
      <c r="M269" t="s">
        <v>3230</v>
      </c>
      <c r="N269" t="s">
        <v>27</v>
      </c>
      <c r="O269" t="s">
        <v>38</v>
      </c>
      <c r="P269" t="s">
        <v>39</v>
      </c>
      <c r="Q269" t="s">
        <v>30</v>
      </c>
      <c r="R269">
        <v>5</v>
      </c>
      <c r="S269" t="s">
        <v>3231</v>
      </c>
      <c r="T269" t="s">
        <v>3232</v>
      </c>
      <c r="U269" t="s">
        <v>3233</v>
      </c>
      <c r="V269" t="s">
        <v>31</v>
      </c>
      <c r="W269" t="s">
        <v>32</v>
      </c>
      <c r="X269" t="s">
        <v>32</v>
      </c>
      <c r="Y269" t="s">
        <v>32</v>
      </c>
      <c r="Z269" s="4" t="s">
        <v>33</v>
      </c>
      <c r="AA269">
        <v>-75.621693359999995</v>
      </c>
      <c r="AB269">
        <v>6.2598976899999998</v>
      </c>
      <c r="AC269" t="s">
        <v>90</v>
      </c>
      <c r="AD269" t="s">
        <v>221</v>
      </c>
      <c r="AE269" t="s">
        <v>115</v>
      </c>
      <c r="AF269">
        <f>IFERROR(
    VLOOKUP(FENIX_ANS_TABLA[[#This Row],[ESTADO]],
        {"VENCIDO",1;"ALERTA_0 Días",2;"ALERTA",3;"A TIEMPO",4;"SIN FECHA",5},
    2,FALSE),
0)</f>
        <v>4</v>
      </c>
    </row>
    <row r="270" spans="1:32" x14ac:dyDescent="0.25">
      <c r="A270" t="s">
        <v>3234</v>
      </c>
      <c r="B270" t="s">
        <v>24</v>
      </c>
      <c r="C270" t="s">
        <v>25</v>
      </c>
      <c r="D270" t="s">
        <v>37</v>
      </c>
      <c r="E270" s="22">
        <v>46017.494814814818</v>
      </c>
      <c r="F270" t="s">
        <v>3235</v>
      </c>
      <c r="G270" t="s">
        <v>5970</v>
      </c>
      <c r="H270" t="s">
        <v>3193</v>
      </c>
      <c r="I270" s="24" t="s">
        <v>34</v>
      </c>
      <c r="J270" s="24" t="s">
        <v>3194</v>
      </c>
      <c r="K270" t="s">
        <v>3236</v>
      </c>
      <c r="L270" t="s">
        <v>26</v>
      </c>
      <c r="M270" t="s">
        <v>3237</v>
      </c>
      <c r="N270" t="s">
        <v>27</v>
      </c>
      <c r="O270" t="s">
        <v>38</v>
      </c>
      <c r="P270" t="s">
        <v>39</v>
      </c>
      <c r="Q270" t="s">
        <v>30</v>
      </c>
      <c r="R270">
        <v>5</v>
      </c>
      <c r="S270" t="s">
        <v>3238</v>
      </c>
      <c r="T270" t="s">
        <v>3239</v>
      </c>
      <c r="U270" t="s">
        <v>2060</v>
      </c>
      <c r="V270" t="s">
        <v>31</v>
      </c>
      <c r="W270" t="s">
        <v>32</v>
      </c>
      <c r="X270" t="s">
        <v>32</v>
      </c>
      <c r="Y270" t="s">
        <v>32</v>
      </c>
      <c r="Z270" s="4" t="s">
        <v>33</v>
      </c>
      <c r="AA270">
        <v>-75.621693359999995</v>
      </c>
      <c r="AB270">
        <v>6.2598976899999998</v>
      </c>
      <c r="AC270" t="s">
        <v>90</v>
      </c>
      <c r="AD270" t="s">
        <v>221</v>
      </c>
      <c r="AE270" t="s">
        <v>115</v>
      </c>
      <c r="AF270">
        <f>IFERROR(
    VLOOKUP(FENIX_ANS_TABLA[[#This Row],[ESTADO]],
        {"VENCIDO",1;"ALERTA_0 Días",2;"ALERTA",3;"A TIEMPO",4;"SIN FECHA",5},
    2,FALSE),
0)</f>
        <v>4</v>
      </c>
    </row>
    <row r="271" spans="1:32" x14ac:dyDescent="0.25">
      <c r="A271" t="s">
        <v>3240</v>
      </c>
      <c r="B271" t="s">
        <v>24</v>
      </c>
      <c r="C271" t="s">
        <v>25</v>
      </c>
      <c r="D271" t="s">
        <v>37</v>
      </c>
      <c r="E271" s="22">
        <v>46017.507824074077</v>
      </c>
      <c r="F271" t="s">
        <v>3241</v>
      </c>
      <c r="G271" t="s">
        <v>5974</v>
      </c>
      <c r="H271" t="s">
        <v>3242</v>
      </c>
      <c r="I271" s="24" t="s">
        <v>34</v>
      </c>
      <c r="J271" s="24" t="s">
        <v>3243</v>
      </c>
      <c r="K271" t="s">
        <v>3244</v>
      </c>
      <c r="L271" t="s">
        <v>26</v>
      </c>
      <c r="M271" t="s">
        <v>3245</v>
      </c>
      <c r="N271" t="s">
        <v>27</v>
      </c>
      <c r="O271" t="s">
        <v>38</v>
      </c>
      <c r="P271" t="s">
        <v>39</v>
      </c>
      <c r="Q271" t="s">
        <v>36</v>
      </c>
      <c r="R271">
        <v>8</v>
      </c>
      <c r="S271" t="s">
        <v>3246</v>
      </c>
      <c r="T271" t="s">
        <v>553</v>
      </c>
      <c r="U271" t="s">
        <v>3247</v>
      </c>
      <c r="V271" t="s">
        <v>31</v>
      </c>
      <c r="W271" t="s">
        <v>32</v>
      </c>
      <c r="X271" t="s">
        <v>32</v>
      </c>
      <c r="Y271" t="s">
        <v>32</v>
      </c>
      <c r="Z271" s="4" t="s">
        <v>33</v>
      </c>
      <c r="AA271">
        <v>-75.488588329999999</v>
      </c>
      <c r="AB271">
        <v>6.2571661799999996</v>
      </c>
      <c r="AC271" t="s">
        <v>90</v>
      </c>
      <c r="AD271" t="s">
        <v>221</v>
      </c>
      <c r="AE271" t="s">
        <v>115</v>
      </c>
      <c r="AF271">
        <f>IFERROR(
    VLOOKUP(FENIX_ANS_TABLA[[#This Row],[ESTADO]],
        {"VENCIDO",1;"ALERTA_0 Días",2;"ALERTA",3;"A TIEMPO",4;"SIN FECHA",5},
    2,FALSE),
0)</f>
        <v>4</v>
      </c>
    </row>
    <row r="272" spans="1:32" x14ac:dyDescent="0.25">
      <c r="A272" t="s">
        <v>3248</v>
      </c>
      <c r="B272" t="s">
        <v>62</v>
      </c>
      <c r="C272" t="s">
        <v>25</v>
      </c>
      <c r="D272" t="s">
        <v>63</v>
      </c>
      <c r="E272" s="22">
        <v>46017.527719907397</v>
      </c>
      <c r="F272" t="s">
        <v>3249</v>
      </c>
      <c r="G272" t="s">
        <v>5975</v>
      </c>
      <c r="H272" t="s">
        <v>3250</v>
      </c>
      <c r="I272" s="24" t="s">
        <v>34</v>
      </c>
      <c r="J272" s="24" t="s">
        <v>3251</v>
      </c>
      <c r="K272" t="s">
        <v>3252</v>
      </c>
      <c r="L272" t="s">
        <v>26</v>
      </c>
      <c r="M272" t="s">
        <v>3253</v>
      </c>
      <c r="N272" t="s">
        <v>27</v>
      </c>
      <c r="O272" t="s">
        <v>64</v>
      </c>
      <c r="P272" t="s">
        <v>65</v>
      </c>
      <c r="Q272" t="s">
        <v>30</v>
      </c>
      <c r="R272">
        <v>9</v>
      </c>
      <c r="S272" t="s">
        <v>3254</v>
      </c>
      <c r="T272" t="s">
        <v>3255</v>
      </c>
      <c r="U272" t="s">
        <v>3256</v>
      </c>
      <c r="V272" t="s">
        <v>31</v>
      </c>
      <c r="W272" t="s">
        <v>32</v>
      </c>
      <c r="X272" t="s">
        <v>32</v>
      </c>
      <c r="Y272" t="s">
        <v>32</v>
      </c>
      <c r="Z272" s="4" t="s">
        <v>33</v>
      </c>
      <c r="AA272">
        <v>-75.625575449999999</v>
      </c>
      <c r="AB272">
        <v>6.2501667200000002</v>
      </c>
      <c r="AC272" t="s">
        <v>90</v>
      </c>
      <c r="AD272" t="s">
        <v>221</v>
      </c>
      <c r="AE272" t="s">
        <v>115</v>
      </c>
      <c r="AF272">
        <f>IFERROR(
    VLOOKUP(FENIX_ANS_TABLA[[#This Row],[ESTADO]],
        {"VENCIDO",1;"ALERTA_0 Días",2;"ALERTA",3;"A TIEMPO",4;"SIN FECHA",5},
    2,FALSE),
0)</f>
        <v>4</v>
      </c>
    </row>
    <row r="273" spans="1:32" x14ac:dyDescent="0.25">
      <c r="A273" t="s">
        <v>3257</v>
      </c>
      <c r="B273" t="s">
        <v>24</v>
      </c>
      <c r="C273" t="s">
        <v>25</v>
      </c>
      <c r="D273" t="s">
        <v>37</v>
      </c>
      <c r="E273" s="22">
        <v>46017.532002314823</v>
      </c>
      <c r="F273" t="s">
        <v>3258</v>
      </c>
      <c r="G273" t="s">
        <v>5976</v>
      </c>
      <c r="H273" t="s">
        <v>489</v>
      </c>
      <c r="I273" s="24" t="s">
        <v>490</v>
      </c>
      <c r="J273" s="24" t="s">
        <v>491</v>
      </c>
      <c r="K273" t="s">
        <v>3259</v>
      </c>
      <c r="L273" t="s">
        <v>26</v>
      </c>
      <c r="M273" t="s">
        <v>3260</v>
      </c>
      <c r="N273" t="s">
        <v>27</v>
      </c>
      <c r="O273" t="s">
        <v>38</v>
      </c>
      <c r="P273" t="s">
        <v>39</v>
      </c>
      <c r="Q273" t="s">
        <v>30</v>
      </c>
      <c r="R273">
        <v>5</v>
      </c>
      <c r="S273" t="s">
        <v>3261</v>
      </c>
      <c r="T273" t="s">
        <v>3262</v>
      </c>
      <c r="U273" t="s">
        <v>3263</v>
      </c>
      <c r="V273" t="s">
        <v>31</v>
      </c>
      <c r="W273" t="s">
        <v>106</v>
      </c>
      <c r="X273" t="s">
        <v>104</v>
      </c>
      <c r="Y273" t="s">
        <v>3264</v>
      </c>
      <c r="Z273" s="4" t="s">
        <v>33</v>
      </c>
      <c r="AA273">
        <v>-75.626501000000005</v>
      </c>
      <c r="AB273">
        <v>6.2479189999999996</v>
      </c>
      <c r="AC273" t="s">
        <v>90</v>
      </c>
      <c r="AD273" t="s">
        <v>221</v>
      </c>
      <c r="AE273" t="s">
        <v>115</v>
      </c>
      <c r="AF273">
        <f>IFERROR(
    VLOOKUP(FENIX_ANS_TABLA[[#This Row],[ESTADO]],
        {"VENCIDO",1;"ALERTA_0 Días",2;"ALERTA",3;"A TIEMPO",4;"SIN FECHA",5},
    2,FALSE),
0)</f>
        <v>4</v>
      </c>
    </row>
    <row r="274" spans="1:32" x14ac:dyDescent="0.25">
      <c r="A274" t="s">
        <v>3265</v>
      </c>
      <c r="B274" t="s">
        <v>24</v>
      </c>
      <c r="C274" t="s">
        <v>25</v>
      </c>
      <c r="D274" t="s">
        <v>24</v>
      </c>
      <c r="E274" s="22">
        <v>46017.540416666663</v>
      </c>
      <c r="F274" t="s">
        <v>3266</v>
      </c>
      <c r="G274" t="s">
        <v>5977</v>
      </c>
      <c r="H274" t="s">
        <v>3267</v>
      </c>
      <c r="I274" s="24" t="s">
        <v>34</v>
      </c>
      <c r="J274" s="24" t="s">
        <v>3268</v>
      </c>
      <c r="K274" t="s">
        <v>3269</v>
      </c>
      <c r="L274" t="s">
        <v>26</v>
      </c>
      <c r="M274" t="s">
        <v>3270</v>
      </c>
      <c r="N274" t="s">
        <v>27</v>
      </c>
      <c r="O274" t="s">
        <v>28</v>
      </c>
      <c r="P274" t="s">
        <v>35</v>
      </c>
      <c r="Q274" t="s">
        <v>30</v>
      </c>
      <c r="R274">
        <v>7</v>
      </c>
      <c r="S274" t="s">
        <v>3271</v>
      </c>
      <c r="T274" t="s">
        <v>578</v>
      </c>
      <c r="U274" t="s">
        <v>579</v>
      </c>
      <c r="V274" t="s">
        <v>31</v>
      </c>
      <c r="W274" t="s">
        <v>32</v>
      </c>
      <c r="X274" t="s">
        <v>32</v>
      </c>
      <c r="Y274" t="s">
        <v>32</v>
      </c>
      <c r="Z274" s="4" t="s">
        <v>33</v>
      </c>
      <c r="AA274">
        <v>-75.603358810000003</v>
      </c>
      <c r="AB274">
        <v>6.2133658599999997</v>
      </c>
      <c r="AC274" t="s">
        <v>90</v>
      </c>
      <c r="AD274" t="s">
        <v>221</v>
      </c>
      <c r="AE274" t="s">
        <v>115</v>
      </c>
      <c r="AF274">
        <f>IFERROR(
    VLOOKUP(FENIX_ANS_TABLA[[#This Row],[ESTADO]],
        {"VENCIDO",1;"ALERTA_0 Días",2;"ALERTA",3;"A TIEMPO",4;"SIN FECHA",5},
    2,FALSE),
0)</f>
        <v>4</v>
      </c>
    </row>
    <row r="275" spans="1:32" x14ac:dyDescent="0.25">
      <c r="A275" t="s">
        <v>3272</v>
      </c>
      <c r="B275" t="s">
        <v>62</v>
      </c>
      <c r="C275" t="s">
        <v>25</v>
      </c>
      <c r="D275" t="s">
        <v>63</v>
      </c>
      <c r="E275" s="22">
        <v>46017.541238425933</v>
      </c>
      <c r="F275" t="s">
        <v>3273</v>
      </c>
      <c r="G275" t="s">
        <v>5978</v>
      </c>
      <c r="H275" t="s">
        <v>3274</v>
      </c>
      <c r="I275" s="24" t="s">
        <v>34</v>
      </c>
      <c r="J275" s="24" t="s">
        <v>3275</v>
      </c>
      <c r="K275" t="s">
        <v>3276</v>
      </c>
      <c r="L275" t="s">
        <v>26</v>
      </c>
      <c r="M275" t="s">
        <v>3277</v>
      </c>
      <c r="N275" t="s">
        <v>27</v>
      </c>
      <c r="O275" t="s">
        <v>64</v>
      </c>
      <c r="P275" t="s">
        <v>65</v>
      </c>
      <c r="Q275" t="s">
        <v>30</v>
      </c>
      <c r="R275">
        <v>9</v>
      </c>
      <c r="S275" t="s">
        <v>3278</v>
      </c>
      <c r="T275" t="s">
        <v>3279</v>
      </c>
      <c r="U275" t="s">
        <v>3280</v>
      </c>
      <c r="V275" t="s">
        <v>31</v>
      </c>
      <c r="W275" t="s">
        <v>32</v>
      </c>
      <c r="X275" t="s">
        <v>32</v>
      </c>
      <c r="Y275" t="s">
        <v>32</v>
      </c>
      <c r="Z275" s="4" t="s">
        <v>33</v>
      </c>
      <c r="AA275">
        <v>-75.543290339999999</v>
      </c>
      <c r="AB275">
        <v>6.2523291600000004</v>
      </c>
      <c r="AC275" t="s">
        <v>90</v>
      </c>
      <c r="AD275" t="s">
        <v>221</v>
      </c>
      <c r="AE275" t="s">
        <v>115</v>
      </c>
      <c r="AF275">
        <f>IFERROR(
    VLOOKUP(FENIX_ANS_TABLA[[#This Row],[ESTADO]],
        {"VENCIDO",1;"ALERTA_0 Días",2;"ALERTA",3;"A TIEMPO",4;"SIN FECHA",5},
    2,FALSE),
0)</f>
        <v>4</v>
      </c>
    </row>
    <row r="276" spans="1:32" x14ac:dyDescent="0.25">
      <c r="A276" t="s">
        <v>3281</v>
      </c>
      <c r="B276" t="s">
        <v>48</v>
      </c>
      <c r="C276" t="s">
        <v>25</v>
      </c>
      <c r="D276" t="s">
        <v>48</v>
      </c>
      <c r="E276" s="22">
        <v>46017.542685185188</v>
      </c>
      <c r="F276" t="s">
        <v>3282</v>
      </c>
      <c r="G276" t="s">
        <v>5979</v>
      </c>
      <c r="H276" t="s">
        <v>3283</v>
      </c>
      <c r="I276" s="24" t="s">
        <v>34</v>
      </c>
      <c r="J276" s="24" t="s">
        <v>3284</v>
      </c>
      <c r="K276" t="s">
        <v>3285</v>
      </c>
      <c r="L276" t="s">
        <v>26</v>
      </c>
      <c r="M276" t="s">
        <v>3286</v>
      </c>
      <c r="N276" t="s">
        <v>27</v>
      </c>
      <c r="O276" t="s">
        <v>38</v>
      </c>
      <c r="P276" t="s">
        <v>50</v>
      </c>
      <c r="Q276" t="s">
        <v>30</v>
      </c>
      <c r="R276">
        <v>5</v>
      </c>
      <c r="S276" t="s">
        <v>3287</v>
      </c>
      <c r="T276" t="s">
        <v>1401</v>
      </c>
      <c r="U276" t="s">
        <v>626</v>
      </c>
      <c r="V276" t="s">
        <v>31</v>
      </c>
      <c r="W276" t="s">
        <v>32</v>
      </c>
      <c r="X276" t="s">
        <v>32</v>
      </c>
      <c r="Y276" t="s">
        <v>32</v>
      </c>
      <c r="Z276" s="4" t="s">
        <v>33</v>
      </c>
      <c r="AA276">
        <v>-75.616774210000003</v>
      </c>
      <c r="AB276">
        <v>6.2678257000000004</v>
      </c>
      <c r="AC276" t="s">
        <v>90</v>
      </c>
      <c r="AD276" t="s">
        <v>221</v>
      </c>
      <c r="AE276" t="s">
        <v>115</v>
      </c>
      <c r="AF276">
        <f>IFERROR(
    VLOOKUP(FENIX_ANS_TABLA[[#This Row],[ESTADO]],
        {"VENCIDO",1;"ALERTA_0 Días",2;"ALERTA",3;"A TIEMPO",4;"SIN FECHA",5},
    2,FALSE),
0)</f>
        <v>4</v>
      </c>
    </row>
    <row r="277" spans="1:32" x14ac:dyDescent="0.25">
      <c r="A277" t="s">
        <v>3288</v>
      </c>
      <c r="B277" t="s">
        <v>24</v>
      </c>
      <c r="C277" t="s">
        <v>25</v>
      </c>
      <c r="D277" t="s">
        <v>37</v>
      </c>
      <c r="E277" s="22">
        <v>46017.551527777781</v>
      </c>
      <c r="F277" t="s">
        <v>3289</v>
      </c>
      <c r="G277" t="s">
        <v>5980</v>
      </c>
      <c r="H277" t="s">
        <v>3290</v>
      </c>
      <c r="I277" s="24" t="s">
        <v>34</v>
      </c>
      <c r="J277" s="24" t="s">
        <v>3291</v>
      </c>
      <c r="K277" t="s">
        <v>3292</v>
      </c>
      <c r="L277" t="s">
        <v>26</v>
      </c>
      <c r="M277" t="s">
        <v>3293</v>
      </c>
      <c r="N277" t="s">
        <v>27</v>
      </c>
      <c r="O277" t="s">
        <v>38</v>
      </c>
      <c r="P277" t="s">
        <v>39</v>
      </c>
      <c r="Q277" t="s">
        <v>30</v>
      </c>
      <c r="R277">
        <v>5</v>
      </c>
      <c r="S277" t="s">
        <v>3294</v>
      </c>
      <c r="T277" t="s">
        <v>178</v>
      </c>
      <c r="U277" t="s">
        <v>132</v>
      </c>
      <c r="V277" t="s">
        <v>31</v>
      </c>
      <c r="W277" t="s">
        <v>32</v>
      </c>
      <c r="X277" t="s">
        <v>32</v>
      </c>
      <c r="Y277" t="s">
        <v>32</v>
      </c>
      <c r="Z277" s="4" t="s">
        <v>33</v>
      </c>
      <c r="AA277">
        <v>-75.531844239999998</v>
      </c>
      <c r="AB277">
        <v>6.23185856</v>
      </c>
      <c r="AC277" t="s">
        <v>90</v>
      </c>
      <c r="AD277" t="s">
        <v>221</v>
      </c>
      <c r="AE277" t="s">
        <v>115</v>
      </c>
      <c r="AF277">
        <f>IFERROR(
    VLOOKUP(FENIX_ANS_TABLA[[#This Row],[ESTADO]],
        {"VENCIDO",1;"ALERTA_0 Días",2;"ALERTA",3;"A TIEMPO",4;"SIN FECHA",5},
    2,FALSE),
0)</f>
        <v>4</v>
      </c>
    </row>
    <row r="278" spans="1:32" x14ac:dyDescent="0.25">
      <c r="A278" t="s">
        <v>3295</v>
      </c>
      <c r="B278" t="s">
        <v>58</v>
      </c>
      <c r="C278" t="s">
        <v>25</v>
      </c>
      <c r="D278" t="s">
        <v>58</v>
      </c>
      <c r="E278" s="22">
        <v>46017.557268518518</v>
      </c>
      <c r="F278" t="s">
        <v>3296</v>
      </c>
      <c r="G278" t="s">
        <v>5924</v>
      </c>
      <c r="H278" t="s">
        <v>2697</v>
      </c>
      <c r="I278" s="24" t="s">
        <v>2698</v>
      </c>
      <c r="J278" s="24" t="s">
        <v>1520</v>
      </c>
      <c r="K278" t="s">
        <v>3297</v>
      </c>
      <c r="L278" t="s">
        <v>42</v>
      </c>
      <c r="M278" t="s">
        <v>3298</v>
      </c>
      <c r="N278" t="s">
        <v>43</v>
      </c>
      <c r="O278" t="s">
        <v>59</v>
      </c>
      <c r="P278" t="s">
        <v>60</v>
      </c>
      <c r="Q278" t="s">
        <v>30</v>
      </c>
      <c r="R278">
        <v>4</v>
      </c>
      <c r="S278" t="s">
        <v>3299</v>
      </c>
      <c r="T278" t="s">
        <v>3300</v>
      </c>
      <c r="U278" t="s">
        <v>3300</v>
      </c>
      <c r="V278" t="s">
        <v>47</v>
      </c>
      <c r="W278" t="s">
        <v>32</v>
      </c>
      <c r="X278" t="s">
        <v>32</v>
      </c>
      <c r="Y278" t="s">
        <v>32</v>
      </c>
      <c r="Z278" s="4" t="s">
        <v>33</v>
      </c>
      <c r="AA278">
        <v>-75.599899379999997</v>
      </c>
      <c r="AB278">
        <v>6.1864274400000001</v>
      </c>
      <c r="AC278" t="s">
        <v>90</v>
      </c>
      <c r="AD278" t="s">
        <v>221</v>
      </c>
      <c r="AE278" t="s">
        <v>115</v>
      </c>
      <c r="AF278">
        <f>IFERROR(
    VLOOKUP(FENIX_ANS_TABLA[[#This Row],[ESTADO]],
        {"VENCIDO",1;"ALERTA_0 Días",2;"ALERTA",3;"A TIEMPO",4;"SIN FECHA",5},
    2,FALSE),
0)</f>
        <v>3</v>
      </c>
    </row>
    <row r="279" spans="1:32" x14ac:dyDescent="0.25">
      <c r="A279" t="s">
        <v>3301</v>
      </c>
      <c r="B279" t="s">
        <v>24</v>
      </c>
      <c r="C279" t="s">
        <v>25</v>
      </c>
      <c r="D279" t="s">
        <v>37</v>
      </c>
      <c r="E279" s="22">
        <v>46017.559201388889</v>
      </c>
      <c r="F279" t="s">
        <v>3302</v>
      </c>
      <c r="G279" t="s">
        <v>5981</v>
      </c>
      <c r="H279" t="s">
        <v>3303</v>
      </c>
      <c r="I279" s="24" t="s">
        <v>3304</v>
      </c>
      <c r="J279" s="24" t="s">
        <v>3305</v>
      </c>
      <c r="K279" t="s">
        <v>3306</v>
      </c>
      <c r="L279" t="s">
        <v>26</v>
      </c>
      <c r="M279" t="s">
        <v>3307</v>
      </c>
      <c r="N279" t="s">
        <v>27</v>
      </c>
      <c r="O279" t="s">
        <v>38</v>
      </c>
      <c r="P279" t="s">
        <v>39</v>
      </c>
      <c r="Q279" t="s">
        <v>30</v>
      </c>
      <c r="R279">
        <v>5</v>
      </c>
      <c r="S279" t="s">
        <v>3308</v>
      </c>
      <c r="T279" t="s">
        <v>3309</v>
      </c>
      <c r="U279" t="s">
        <v>3310</v>
      </c>
      <c r="V279" t="s">
        <v>31</v>
      </c>
      <c r="W279" t="s">
        <v>100</v>
      </c>
      <c r="X279" t="s">
        <v>104</v>
      </c>
      <c r="Y279" t="s">
        <v>3311</v>
      </c>
      <c r="Z279" s="4" t="s">
        <v>33</v>
      </c>
      <c r="AA279">
        <v>-75.615273000000002</v>
      </c>
      <c r="AB279">
        <v>6.2646709999999999</v>
      </c>
      <c r="AC279" t="s">
        <v>90</v>
      </c>
      <c r="AD279" t="s">
        <v>221</v>
      </c>
      <c r="AE279" t="s">
        <v>115</v>
      </c>
      <c r="AF279">
        <f>IFERROR(
    VLOOKUP(FENIX_ANS_TABLA[[#This Row],[ESTADO]],
        {"VENCIDO",1;"ALERTA_0 Días",2;"ALERTA",3;"A TIEMPO",4;"SIN FECHA",5},
    2,FALSE),
0)</f>
        <v>4</v>
      </c>
    </row>
    <row r="280" spans="1:32" x14ac:dyDescent="0.25">
      <c r="A280" t="s">
        <v>3312</v>
      </c>
      <c r="B280" t="s">
        <v>24</v>
      </c>
      <c r="C280" t="s">
        <v>69</v>
      </c>
      <c r="D280" t="s">
        <v>24</v>
      </c>
      <c r="E280" s="22">
        <v>46017.561631944453</v>
      </c>
      <c r="F280" t="s">
        <v>3313</v>
      </c>
      <c r="G280" t="s">
        <v>5982</v>
      </c>
      <c r="H280" t="s">
        <v>3314</v>
      </c>
      <c r="I280" s="24" t="s">
        <v>34</v>
      </c>
      <c r="J280" s="24" t="s">
        <v>3315</v>
      </c>
      <c r="K280" t="s">
        <v>3316</v>
      </c>
      <c r="L280" t="s">
        <v>26</v>
      </c>
      <c r="M280" t="s">
        <v>3317</v>
      </c>
      <c r="N280" t="s">
        <v>27</v>
      </c>
      <c r="O280" t="s">
        <v>91</v>
      </c>
      <c r="P280" t="s">
        <v>29</v>
      </c>
      <c r="Q280" t="s">
        <v>30</v>
      </c>
      <c r="R280">
        <v>7</v>
      </c>
      <c r="S280" t="s">
        <v>3318</v>
      </c>
      <c r="T280" t="s">
        <v>3319</v>
      </c>
      <c r="U280" t="s">
        <v>3320</v>
      </c>
      <c r="V280" t="s">
        <v>31</v>
      </c>
      <c r="W280" t="s">
        <v>32</v>
      </c>
      <c r="X280" t="s">
        <v>32</v>
      </c>
      <c r="Y280" t="s">
        <v>32</v>
      </c>
      <c r="Z280" s="4" t="s">
        <v>33</v>
      </c>
      <c r="AA280">
        <v>-75.587687000000003</v>
      </c>
      <c r="AB280">
        <v>6.2593649999999998</v>
      </c>
      <c r="AC280" t="s">
        <v>90</v>
      </c>
      <c r="AD280" t="s">
        <v>221</v>
      </c>
      <c r="AE280" t="s">
        <v>116</v>
      </c>
      <c r="AF280">
        <f>IFERROR(
    VLOOKUP(FENIX_ANS_TABLA[[#This Row],[ESTADO]],
        {"VENCIDO",1;"ALERTA_0 Días",2;"ALERTA",3;"A TIEMPO",4;"SIN FECHA",5},
    2,FALSE),
0)</f>
        <v>4</v>
      </c>
    </row>
    <row r="281" spans="1:32" x14ac:dyDescent="0.25">
      <c r="A281" t="s">
        <v>3321</v>
      </c>
      <c r="B281" t="s">
        <v>24</v>
      </c>
      <c r="C281" t="s">
        <v>25</v>
      </c>
      <c r="D281" t="s">
        <v>37</v>
      </c>
      <c r="E281" s="22">
        <v>46017.573958333327</v>
      </c>
      <c r="F281" t="s">
        <v>3322</v>
      </c>
      <c r="G281" t="s">
        <v>5983</v>
      </c>
      <c r="H281" t="s">
        <v>3323</v>
      </c>
      <c r="I281" s="24" t="s">
        <v>34</v>
      </c>
      <c r="J281" s="24" t="s">
        <v>3324</v>
      </c>
      <c r="K281" t="s">
        <v>3325</v>
      </c>
      <c r="L281" t="s">
        <v>26</v>
      </c>
      <c r="M281" t="s">
        <v>3326</v>
      </c>
      <c r="N281" t="s">
        <v>27</v>
      </c>
      <c r="O281" t="s">
        <v>38</v>
      </c>
      <c r="P281" t="s">
        <v>39</v>
      </c>
      <c r="Q281" t="s">
        <v>30</v>
      </c>
      <c r="R281">
        <v>5</v>
      </c>
      <c r="S281" t="s">
        <v>3327</v>
      </c>
      <c r="T281" t="s">
        <v>3328</v>
      </c>
      <c r="U281" t="s">
        <v>3329</v>
      </c>
      <c r="V281" t="s">
        <v>31</v>
      </c>
      <c r="W281" t="s">
        <v>106</v>
      </c>
      <c r="X281" t="s">
        <v>103</v>
      </c>
      <c r="Y281" t="s">
        <v>3330</v>
      </c>
      <c r="Z281" s="4" t="s">
        <v>33</v>
      </c>
      <c r="AA281">
        <v>-75.539861000000002</v>
      </c>
      <c r="AB281">
        <v>6.2531809999999997</v>
      </c>
      <c r="AC281" t="s">
        <v>90</v>
      </c>
      <c r="AD281" t="s">
        <v>221</v>
      </c>
      <c r="AE281" t="s">
        <v>115</v>
      </c>
      <c r="AF281">
        <f>IFERROR(
    VLOOKUP(FENIX_ANS_TABLA[[#This Row],[ESTADO]],
        {"VENCIDO",1;"ALERTA_0 Días",2;"ALERTA",3;"A TIEMPO",4;"SIN FECHA",5},
    2,FALSE),
0)</f>
        <v>4</v>
      </c>
    </row>
    <row r="282" spans="1:32" x14ac:dyDescent="0.25">
      <c r="A282" t="s">
        <v>3331</v>
      </c>
      <c r="B282" t="s">
        <v>24</v>
      </c>
      <c r="C282" t="s">
        <v>25</v>
      </c>
      <c r="D282" t="s">
        <v>37</v>
      </c>
      <c r="E282" s="22">
        <v>46017.576319444437</v>
      </c>
      <c r="F282" t="s">
        <v>3332</v>
      </c>
      <c r="G282" t="s">
        <v>5984</v>
      </c>
      <c r="H282" t="s">
        <v>176</v>
      </c>
      <c r="I282" s="24" t="s">
        <v>34</v>
      </c>
      <c r="J282" s="24" t="s">
        <v>177</v>
      </c>
      <c r="K282" t="s">
        <v>3333</v>
      </c>
      <c r="L282" t="s">
        <v>26</v>
      </c>
      <c r="M282" t="s">
        <v>3334</v>
      </c>
      <c r="N282" t="s">
        <v>27</v>
      </c>
      <c r="O282" t="s">
        <v>38</v>
      </c>
      <c r="P282" t="s">
        <v>39</v>
      </c>
      <c r="Q282" t="s">
        <v>30</v>
      </c>
      <c r="R282">
        <v>5</v>
      </c>
      <c r="S282" t="s">
        <v>3335</v>
      </c>
      <c r="T282" t="s">
        <v>3336</v>
      </c>
      <c r="U282" t="s">
        <v>3337</v>
      </c>
      <c r="V282" t="s">
        <v>31</v>
      </c>
      <c r="W282" t="s">
        <v>32</v>
      </c>
      <c r="X282" t="s">
        <v>32</v>
      </c>
      <c r="Y282" t="s">
        <v>32</v>
      </c>
      <c r="Z282" s="4" t="s">
        <v>33</v>
      </c>
      <c r="AA282">
        <v>-75.644249299999998</v>
      </c>
      <c r="AB282">
        <v>6.220593</v>
      </c>
      <c r="AC282" t="s">
        <v>90</v>
      </c>
      <c r="AD282" t="s">
        <v>221</v>
      </c>
      <c r="AE282" t="s">
        <v>115</v>
      </c>
      <c r="AF282">
        <f>IFERROR(
    VLOOKUP(FENIX_ANS_TABLA[[#This Row],[ESTADO]],
        {"VENCIDO",1;"ALERTA_0 Días",2;"ALERTA",3;"A TIEMPO",4;"SIN FECHA",5},
    2,FALSE),
0)</f>
        <v>4</v>
      </c>
    </row>
    <row r="283" spans="1:32" x14ac:dyDescent="0.25">
      <c r="A283" t="s">
        <v>3338</v>
      </c>
      <c r="B283" t="s">
        <v>24</v>
      </c>
      <c r="C283" t="s">
        <v>25</v>
      </c>
      <c r="D283" t="s">
        <v>24</v>
      </c>
      <c r="E283" s="22">
        <v>46017.581122685187</v>
      </c>
      <c r="F283" t="s">
        <v>3339</v>
      </c>
      <c r="G283" t="s">
        <v>5985</v>
      </c>
      <c r="H283" t="s">
        <v>3340</v>
      </c>
      <c r="I283" s="24" t="s">
        <v>34</v>
      </c>
      <c r="J283" s="24" t="s">
        <v>3341</v>
      </c>
      <c r="K283" t="s">
        <v>3342</v>
      </c>
      <c r="L283" t="s">
        <v>26</v>
      </c>
      <c r="M283" t="s">
        <v>3343</v>
      </c>
      <c r="N283" t="s">
        <v>27</v>
      </c>
      <c r="O283" t="s">
        <v>28</v>
      </c>
      <c r="P283" t="s">
        <v>35</v>
      </c>
      <c r="Q283" t="s">
        <v>30</v>
      </c>
      <c r="R283">
        <v>7</v>
      </c>
      <c r="S283" t="s">
        <v>3344</v>
      </c>
      <c r="T283" t="s">
        <v>3345</v>
      </c>
      <c r="U283" t="s">
        <v>3346</v>
      </c>
      <c r="V283" t="s">
        <v>31</v>
      </c>
      <c r="W283" t="s">
        <v>32</v>
      </c>
      <c r="X283" t="s">
        <v>32</v>
      </c>
      <c r="Y283" t="s">
        <v>32</v>
      </c>
      <c r="Z283" s="4" t="s">
        <v>33</v>
      </c>
      <c r="AA283">
        <v>-75.545777000000001</v>
      </c>
      <c r="AB283">
        <v>6.2419900000000004</v>
      </c>
      <c r="AC283" t="s">
        <v>90</v>
      </c>
      <c r="AD283" t="s">
        <v>221</v>
      </c>
      <c r="AE283" t="s">
        <v>115</v>
      </c>
      <c r="AF283">
        <f>IFERROR(
    VLOOKUP(FENIX_ANS_TABLA[[#This Row],[ESTADO]],
        {"VENCIDO",1;"ALERTA_0 Días",2;"ALERTA",3;"A TIEMPO",4;"SIN FECHA",5},
    2,FALSE),
0)</f>
        <v>4</v>
      </c>
    </row>
    <row r="284" spans="1:32" x14ac:dyDescent="0.25">
      <c r="A284" t="s">
        <v>3347</v>
      </c>
      <c r="B284" t="s">
        <v>24</v>
      </c>
      <c r="C284" t="s">
        <v>25</v>
      </c>
      <c r="D284" t="s">
        <v>37</v>
      </c>
      <c r="E284" s="22">
        <v>46017.584583333337</v>
      </c>
      <c r="F284" t="s">
        <v>3348</v>
      </c>
      <c r="G284" t="s">
        <v>5986</v>
      </c>
      <c r="H284" t="s">
        <v>3349</v>
      </c>
      <c r="I284" s="24" t="s">
        <v>34</v>
      </c>
      <c r="J284" s="24" t="s">
        <v>3350</v>
      </c>
      <c r="K284" t="s">
        <v>3351</v>
      </c>
      <c r="L284" t="s">
        <v>26</v>
      </c>
      <c r="M284" t="s">
        <v>3352</v>
      </c>
      <c r="N284" t="s">
        <v>27</v>
      </c>
      <c r="O284" t="s">
        <v>38</v>
      </c>
      <c r="P284" t="s">
        <v>39</v>
      </c>
      <c r="Q284" t="s">
        <v>30</v>
      </c>
      <c r="R284">
        <v>5</v>
      </c>
      <c r="S284" t="s">
        <v>3353</v>
      </c>
      <c r="T284" t="s">
        <v>530</v>
      </c>
      <c r="U284" t="s">
        <v>1093</v>
      </c>
      <c r="V284" t="s">
        <v>31</v>
      </c>
      <c r="W284" t="s">
        <v>100</v>
      </c>
      <c r="X284" t="s">
        <v>104</v>
      </c>
      <c r="Y284" t="s">
        <v>3354</v>
      </c>
      <c r="Z284" s="4" t="s">
        <v>33</v>
      </c>
      <c r="AA284">
        <v>-75.624570000000006</v>
      </c>
      <c r="AB284">
        <v>6.2342449999999996</v>
      </c>
      <c r="AC284" t="s">
        <v>90</v>
      </c>
      <c r="AD284" t="s">
        <v>221</v>
      </c>
      <c r="AE284" t="s">
        <v>115</v>
      </c>
      <c r="AF284">
        <f>IFERROR(
    VLOOKUP(FENIX_ANS_TABLA[[#This Row],[ESTADO]],
        {"VENCIDO",1;"ALERTA_0 Días",2;"ALERTA",3;"A TIEMPO",4;"SIN FECHA",5},
    2,FALSE),
0)</f>
        <v>4</v>
      </c>
    </row>
    <row r="285" spans="1:32" x14ac:dyDescent="0.25">
      <c r="A285" t="s">
        <v>3355</v>
      </c>
      <c r="B285" t="s">
        <v>24</v>
      </c>
      <c r="C285" t="s">
        <v>25</v>
      </c>
      <c r="D285" t="s">
        <v>24</v>
      </c>
      <c r="E285" s="22">
        <v>46017.591249999998</v>
      </c>
      <c r="F285" t="s">
        <v>3356</v>
      </c>
      <c r="G285" t="s">
        <v>5987</v>
      </c>
      <c r="H285" t="s">
        <v>3357</v>
      </c>
      <c r="I285" s="24" t="s">
        <v>34</v>
      </c>
      <c r="J285" s="24" t="s">
        <v>3358</v>
      </c>
      <c r="K285" t="s">
        <v>3359</v>
      </c>
      <c r="L285" t="s">
        <v>42</v>
      </c>
      <c r="M285" t="s">
        <v>3360</v>
      </c>
      <c r="N285" t="s">
        <v>43</v>
      </c>
      <c r="O285" t="s">
        <v>28</v>
      </c>
      <c r="P285" t="s">
        <v>35</v>
      </c>
      <c r="Q285" t="s">
        <v>30</v>
      </c>
      <c r="R285">
        <v>7</v>
      </c>
      <c r="S285" t="s">
        <v>3361</v>
      </c>
      <c r="T285" t="s">
        <v>3362</v>
      </c>
      <c r="U285" t="s">
        <v>3363</v>
      </c>
      <c r="V285" t="s">
        <v>31</v>
      </c>
      <c r="W285" t="s">
        <v>32</v>
      </c>
      <c r="X285" t="s">
        <v>32</v>
      </c>
      <c r="Y285" t="s">
        <v>32</v>
      </c>
      <c r="Z285" s="4" t="s">
        <v>33</v>
      </c>
      <c r="AA285">
        <v>-75.609896590000005</v>
      </c>
      <c r="AB285">
        <v>6.1796489499999998</v>
      </c>
      <c r="AC285" t="s">
        <v>90</v>
      </c>
      <c r="AD285" t="s">
        <v>221</v>
      </c>
      <c r="AE285" t="s">
        <v>115</v>
      </c>
      <c r="AF285">
        <f>IFERROR(
    VLOOKUP(FENIX_ANS_TABLA[[#This Row],[ESTADO]],
        {"VENCIDO",1;"ALERTA_0 Días",2;"ALERTA",3;"A TIEMPO",4;"SIN FECHA",5},
    2,FALSE),
0)</f>
        <v>4</v>
      </c>
    </row>
    <row r="286" spans="1:32" x14ac:dyDescent="0.25">
      <c r="A286" t="s">
        <v>3364</v>
      </c>
      <c r="B286" t="s">
        <v>24</v>
      </c>
      <c r="C286" t="s">
        <v>25</v>
      </c>
      <c r="D286" t="s">
        <v>37</v>
      </c>
      <c r="E286" s="22">
        <v>46017.601527777777</v>
      </c>
      <c r="F286" t="s">
        <v>3365</v>
      </c>
      <c r="G286" t="s">
        <v>5988</v>
      </c>
      <c r="H286" t="s">
        <v>3366</v>
      </c>
      <c r="I286" s="24" t="s">
        <v>34</v>
      </c>
      <c r="J286" s="24" t="s">
        <v>3367</v>
      </c>
      <c r="K286" t="s">
        <v>3368</v>
      </c>
      <c r="L286" t="s">
        <v>26</v>
      </c>
      <c r="M286" t="s">
        <v>3369</v>
      </c>
      <c r="N286" t="s">
        <v>27</v>
      </c>
      <c r="O286" t="s">
        <v>38</v>
      </c>
      <c r="P286" t="s">
        <v>39</v>
      </c>
      <c r="Q286" t="s">
        <v>36</v>
      </c>
      <c r="R286">
        <v>8</v>
      </c>
      <c r="S286" t="s">
        <v>3370</v>
      </c>
      <c r="T286" t="s">
        <v>1097</v>
      </c>
      <c r="U286" t="s">
        <v>3371</v>
      </c>
      <c r="V286" t="s">
        <v>31</v>
      </c>
      <c r="W286" t="s">
        <v>32</v>
      </c>
      <c r="X286" t="s">
        <v>32</v>
      </c>
      <c r="Y286" t="s">
        <v>32</v>
      </c>
      <c r="Z286" s="4" t="s">
        <v>33</v>
      </c>
      <c r="AA286">
        <v>-75.52412692</v>
      </c>
      <c r="AB286">
        <v>6.2287405800000002</v>
      </c>
      <c r="AC286" t="s">
        <v>90</v>
      </c>
      <c r="AD286" t="s">
        <v>221</v>
      </c>
      <c r="AE286" t="s">
        <v>115</v>
      </c>
      <c r="AF286">
        <f>IFERROR(
    VLOOKUP(FENIX_ANS_TABLA[[#This Row],[ESTADO]],
        {"VENCIDO",1;"ALERTA_0 Días",2;"ALERTA",3;"A TIEMPO",4;"SIN FECHA",5},
    2,FALSE),
0)</f>
        <v>4</v>
      </c>
    </row>
    <row r="287" spans="1:32" x14ac:dyDescent="0.25">
      <c r="A287" t="s">
        <v>3372</v>
      </c>
      <c r="B287" t="s">
        <v>48</v>
      </c>
      <c r="C287" t="s">
        <v>66</v>
      </c>
      <c r="D287" t="s">
        <v>48</v>
      </c>
      <c r="E287" s="22">
        <v>46017.633032407408</v>
      </c>
      <c r="F287" t="s">
        <v>3373</v>
      </c>
      <c r="G287" t="s">
        <v>5989</v>
      </c>
      <c r="H287" t="s">
        <v>3374</v>
      </c>
      <c r="I287" s="24" t="s">
        <v>34</v>
      </c>
      <c r="J287" s="24" t="s">
        <v>3375</v>
      </c>
      <c r="K287" t="s">
        <v>3376</v>
      </c>
      <c r="L287" t="s">
        <v>26</v>
      </c>
      <c r="M287" t="s">
        <v>3377</v>
      </c>
      <c r="N287" t="s">
        <v>27</v>
      </c>
      <c r="O287" t="s">
        <v>67</v>
      </c>
      <c r="P287" t="s">
        <v>50</v>
      </c>
      <c r="Q287" t="s">
        <v>30</v>
      </c>
      <c r="R287">
        <v>8</v>
      </c>
      <c r="S287" t="s">
        <v>3378</v>
      </c>
      <c r="T287" t="s">
        <v>3379</v>
      </c>
      <c r="U287" t="s">
        <v>3380</v>
      </c>
      <c r="V287" t="s">
        <v>31</v>
      </c>
      <c r="W287" t="s">
        <v>32</v>
      </c>
      <c r="X287" t="s">
        <v>32</v>
      </c>
      <c r="Y287" t="s">
        <v>32</v>
      </c>
      <c r="Z287" s="4" t="s">
        <v>33</v>
      </c>
      <c r="AA287">
        <v>-75.593642610000003</v>
      </c>
      <c r="AB287">
        <v>6.2231604200000001</v>
      </c>
      <c r="AC287" t="s">
        <v>90</v>
      </c>
      <c r="AD287" t="s">
        <v>221</v>
      </c>
      <c r="AE287" t="s">
        <v>115</v>
      </c>
      <c r="AF287">
        <f>IFERROR(
    VLOOKUP(FENIX_ANS_TABLA[[#This Row],[ESTADO]],
        {"VENCIDO",1;"ALERTA_0 Días",2;"ALERTA",3;"A TIEMPO",4;"SIN FECHA",5},
    2,FALSE),
0)</f>
        <v>4</v>
      </c>
    </row>
    <row r="288" spans="1:32" x14ac:dyDescent="0.25">
      <c r="A288" t="s">
        <v>3381</v>
      </c>
      <c r="B288" t="s">
        <v>24</v>
      </c>
      <c r="C288" t="s">
        <v>25</v>
      </c>
      <c r="D288" t="s">
        <v>24</v>
      </c>
      <c r="E288" s="22">
        <v>46017.648206018523</v>
      </c>
      <c r="F288" t="s">
        <v>3382</v>
      </c>
      <c r="G288" t="s">
        <v>5990</v>
      </c>
      <c r="H288" t="s">
        <v>3383</v>
      </c>
      <c r="I288" s="24" t="s">
        <v>3384</v>
      </c>
      <c r="J288" s="24" t="s">
        <v>34</v>
      </c>
      <c r="K288" t="s">
        <v>3385</v>
      </c>
      <c r="L288" t="s">
        <v>26</v>
      </c>
      <c r="M288" t="s">
        <v>3386</v>
      </c>
      <c r="N288" t="s">
        <v>27</v>
      </c>
      <c r="O288" t="s">
        <v>28</v>
      </c>
      <c r="P288" t="s">
        <v>29</v>
      </c>
      <c r="Q288" t="s">
        <v>30</v>
      </c>
      <c r="R288">
        <v>7</v>
      </c>
      <c r="S288" t="s">
        <v>3387</v>
      </c>
      <c r="T288" t="s">
        <v>3388</v>
      </c>
      <c r="U288" t="s">
        <v>3389</v>
      </c>
      <c r="V288" t="s">
        <v>31</v>
      </c>
      <c r="W288" t="s">
        <v>32</v>
      </c>
      <c r="X288" t="s">
        <v>32</v>
      </c>
      <c r="Y288" t="s">
        <v>32</v>
      </c>
      <c r="Z288" s="4" t="s">
        <v>33</v>
      </c>
      <c r="AA288">
        <v>-75.627560689999996</v>
      </c>
      <c r="AB288">
        <v>6.26757616</v>
      </c>
      <c r="AC288" t="s">
        <v>90</v>
      </c>
      <c r="AD288" t="s">
        <v>221</v>
      </c>
      <c r="AE288" t="s">
        <v>115</v>
      </c>
      <c r="AF288">
        <f>IFERROR(
    VLOOKUP(FENIX_ANS_TABLA[[#This Row],[ESTADO]],
        {"VENCIDO",1;"ALERTA_0 Días",2;"ALERTA",3;"A TIEMPO",4;"SIN FECHA",5},
    2,FALSE),
0)</f>
        <v>4</v>
      </c>
    </row>
    <row r="289" spans="1:32" x14ac:dyDescent="0.25">
      <c r="A289" t="s">
        <v>3390</v>
      </c>
      <c r="B289" t="s">
        <v>24</v>
      </c>
      <c r="C289" t="s">
        <v>25</v>
      </c>
      <c r="D289" t="s">
        <v>24</v>
      </c>
      <c r="E289" s="22">
        <v>46017.649907407409</v>
      </c>
      <c r="F289" t="s">
        <v>3391</v>
      </c>
      <c r="G289" t="s">
        <v>5991</v>
      </c>
      <c r="H289" t="s">
        <v>3392</v>
      </c>
      <c r="I289" s="24" t="s">
        <v>34</v>
      </c>
      <c r="J289" s="24" t="s">
        <v>3393</v>
      </c>
      <c r="K289" t="s">
        <v>3394</v>
      </c>
      <c r="L289" t="s">
        <v>52</v>
      </c>
      <c r="M289" t="s">
        <v>3395</v>
      </c>
      <c r="N289" t="s">
        <v>53</v>
      </c>
      <c r="O289" t="s">
        <v>28</v>
      </c>
      <c r="P289" t="s">
        <v>29</v>
      </c>
      <c r="Q289" t="s">
        <v>30</v>
      </c>
      <c r="R289">
        <v>7</v>
      </c>
      <c r="S289" t="s">
        <v>3396</v>
      </c>
      <c r="T289" t="s">
        <v>3397</v>
      </c>
      <c r="U289" t="s">
        <v>3398</v>
      </c>
      <c r="V289" t="s">
        <v>31</v>
      </c>
      <c r="W289" t="s">
        <v>32</v>
      </c>
      <c r="X289" t="s">
        <v>32</v>
      </c>
      <c r="Y289" t="s">
        <v>32</v>
      </c>
      <c r="Z289" s="4" t="s">
        <v>33</v>
      </c>
      <c r="AA289">
        <v>-75.640490999999997</v>
      </c>
      <c r="AB289">
        <v>6.1598620000000004</v>
      </c>
      <c r="AC289" t="s">
        <v>90</v>
      </c>
      <c r="AD289" t="s">
        <v>221</v>
      </c>
      <c r="AE289" t="s">
        <v>115</v>
      </c>
      <c r="AF289">
        <f>IFERROR(
    VLOOKUP(FENIX_ANS_TABLA[[#This Row],[ESTADO]],
        {"VENCIDO",1;"ALERTA_0 Días",2;"ALERTA",3;"A TIEMPO",4;"SIN FECHA",5},
    2,FALSE),
0)</f>
        <v>4</v>
      </c>
    </row>
    <row r="290" spans="1:32" x14ac:dyDescent="0.25">
      <c r="A290" t="s">
        <v>3399</v>
      </c>
      <c r="B290" t="s">
        <v>40</v>
      </c>
      <c r="C290" t="s">
        <v>25</v>
      </c>
      <c r="D290" t="s">
        <v>40</v>
      </c>
      <c r="E290" s="22">
        <v>46017.649918981479</v>
      </c>
      <c r="F290" t="s">
        <v>3400</v>
      </c>
      <c r="G290" t="s">
        <v>5991</v>
      </c>
      <c r="H290" t="s">
        <v>3392</v>
      </c>
      <c r="I290" s="24" t="s">
        <v>34</v>
      </c>
      <c r="J290" s="24" t="s">
        <v>3393</v>
      </c>
      <c r="K290" t="s">
        <v>3401</v>
      </c>
      <c r="L290" t="s">
        <v>52</v>
      </c>
      <c r="M290" t="s">
        <v>3402</v>
      </c>
      <c r="N290" t="s">
        <v>53</v>
      </c>
      <c r="O290" t="s">
        <v>41</v>
      </c>
      <c r="P290" t="s">
        <v>29</v>
      </c>
      <c r="Q290" t="s">
        <v>30</v>
      </c>
      <c r="R290">
        <v>7</v>
      </c>
      <c r="S290" t="s">
        <v>3403</v>
      </c>
      <c r="T290" t="s">
        <v>3397</v>
      </c>
      <c r="U290" t="s">
        <v>3398</v>
      </c>
      <c r="V290" t="s">
        <v>31</v>
      </c>
      <c r="W290" t="s">
        <v>32</v>
      </c>
      <c r="X290" t="s">
        <v>32</v>
      </c>
      <c r="Y290" t="s">
        <v>32</v>
      </c>
      <c r="Z290" s="4" t="s">
        <v>33</v>
      </c>
      <c r="AA290">
        <v>-75.640490999999997</v>
      </c>
      <c r="AB290">
        <v>6.1598620000000004</v>
      </c>
      <c r="AC290" t="s">
        <v>90</v>
      </c>
      <c r="AD290" t="s">
        <v>221</v>
      </c>
      <c r="AE290" t="s">
        <v>115</v>
      </c>
      <c r="AF290">
        <f>IFERROR(
    VLOOKUP(FENIX_ANS_TABLA[[#This Row],[ESTADO]],
        {"VENCIDO",1;"ALERTA_0 Días",2;"ALERTA",3;"A TIEMPO",4;"SIN FECHA",5},
    2,FALSE),
0)</f>
        <v>4</v>
      </c>
    </row>
    <row r="291" spans="1:32" x14ac:dyDescent="0.25">
      <c r="A291" t="s">
        <v>3404</v>
      </c>
      <c r="B291" t="s">
        <v>24</v>
      </c>
      <c r="C291" t="s">
        <v>25</v>
      </c>
      <c r="D291" t="s">
        <v>24</v>
      </c>
      <c r="E291" s="22">
        <v>46017.649918981479</v>
      </c>
      <c r="F291" t="s">
        <v>3400</v>
      </c>
      <c r="G291" t="s">
        <v>5991</v>
      </c>
      <c r="H291" t="s">
        <v>3392</v>
      </c>
      <c r="I291" s="24" t="s">
        <v>34</v>
      </c>
      <c r="J291" s="24" t="s">
        <v>3393</v>
      </c>
      <c r="K291" t="s">
        <v>3405</v>
      </c>
      <c r="L291" t="s">
        <v>52</v>
      </c>
      <c r="M291" t="s">
        <v>3406</v>
      </c>
      <c r="N291" t="s">
        <v>53</v>
      </c>
      <c r="O291" t="s">
        <v>28</v>
      </c>
      <c r="P291" t="s">
        <v>29</v>
      </c>
      <c r="Q291" t="s">
        <v>30</v>
      </c>
      <c r="R291">
        <v>7</v>
      </c>
      <c r="S291" t="s">
        <v>3403</v>
      </c>
      <c r="T291" t="s">
        <v>3397</v>
      </c>
      <c r="U291" t="s">
        <v>3398</v>
      </c>
      <c r="V291" t="s">
        <v>31</v>
      </c>
      <c r="W291" t="s">
        <v>32</v>
      </c>
      <c r="X291" t="s">
        <v>32</v>
      </c>
      <c r="Y291" t="s">
        <v>32</v>
      </c>
      <c r="Z291" s="4" t="s">
        <v>33</v>
      </c>
      <c r="AA291">
        <v>-75.640490999999997</v>
      </c>
      <c r="AB291">
        <v>6.1598620000000004</v>
      </c>
      <c r="AC291" t="s">
        <v>90</v>
      </c>
      <c r="AD291" t="s">
        <v>221</v>
      </c>
      <c r="AE291" t="s">
        <v>115</v>
      </c>
      <c r="AF291">
        <f>IFERROR(
    VLOOKUP(FENIX_ANS_TABLA[[#This Row],[ESTADO]],
        {"VENCIDO",1;"ALERTA_0 Días",2;"ALERTA",3;"A TIEMPO",4;"SIN FECHA",5},
    2,FALSE),
0)</f>
        <v>4</v>
      </c>
    </row>
    <row r="292" spans="1:32" x14ac:dyDescent="0.25">
      <c r="A292" t="s">
        <v>3407</v>
      </c>
      <c r="B292" t="s">
        <v>24</v>
      </c>
      <c r="C292" t="s">
        <v>25</v>
      </c>
      <c r="D292" t="s">
        <v>24</v>
      </c>
      <c r="E292" s="22">
        <v>46017.649918981479</v>
      </c>
      <c r="F292" t="s">
        <v>3400</v>
      </c>
      <c r="G292" t="s">
        <v>5991</v>
      </c>
      <c r="H292" t="s">
        <v>3392</v>
      </c>
      <c r="I292" s="24" t="s">
        <v>34</v>
      </c>
      <c r="J292" s="24" t="s">
        <v>3393</v>
      </c>
      <c r="K292" t="s">
        <v>3408</v>
      </c>
      <c r="L292" t="s">
        <v>52</v>
      </c>
      <c r="M292" t="s">
        <v>3409</v>
      </c>
      <c r="N292" t="s">
        <v>53</v>
      </c>
      <c r="O292" t="s">
        <v>28</v>
      </c>
      <c r="P292" t="s">
        <v>29</v>
      </c>
      <c r="Q292" t="s">
        <v>30</v>
      </c>
      <c r="R292">
        <v>7</v>
      </c>
      <c r="S292" t="s">
        <v>3403</v>
      </c>
      <c r="T292" t="s">
        <v>3397</v>
      </c>
      <c r="U292" t="s">
        <v>3398</v>
      </c>
      <c r="V292" t="s">
        <v>31</v>
      </c>
      <c r="W292" t="s">
        <v>32</v>
      </c>
      <c r="X292" t="s">
        <v>32</v>
      </c>
      <c r="Y292" t="s">
        <v>32</v>
      </c>
      <c r="Z292" s="4" t="s">
        <v>33</v>
      </c>
      <c r="AA292">
        <v>-75.640490999999997</v>
      </c>
      <c r="AB292">
        <v>6.1598620000000004</v>
      </c>
      <c r="AC292" t="s">
        <v>90</v>
      </c>
      <c r="AD292" t="s">
        <v>221</v>
      </c>
      <c r="AE292" t="s">
        <v>115</v>
      </c>
      <c r="AF292">
        <f>IFERROR(
    VLOOKUP(FENIX_ANS_TABLA[[#This Row],[ESTADO]],
        {"VENCIDO",1;"ALERTA_0 Días",2;"ALERTA",3;"A TIEMPO",4;"SIN FECHA",5},
    2,FALSE),
0)</f>
        <v>4</v>
      </c>
    </row>
    <row r="293" spans="1:32" x14ac:dyDescent="0.25">
      <c r="A293" t="s">
        <v>3410</v>
      </c>
      <c r="B293" t="s">
        <v>24</v>
      </c>
      <c r="C293" t="s">
        <v>25</v>
      </c>
      <c r="D293" t="s">
        <v>24</v>
      </c>
      <c r="E293" s="22">
        <v>46017.649918981479</v>
      </c>
      <c r="F293" t="s">
        <v>3400</v>
      </c>
      <c r="G293" t="s">
        <v>5991</v>
      </c>
      <c r="H293" t="s">
        <v>3392</v>
      </c>
      <c r="I293" s="24" t="s">
        <v>34</v>
      </c>
      <c r="J293" s="24" t="s">
        <v>3393</v>
      </c>
      <c r="K293" t="s">
        <v>3411</v>
      </c>
      <c r="L293" t="s">
        <v>52</v>
      </c>
      <c r="M293" t="s">
        <v>3412</v>
      </c>
      <c r="N293" t="s">
        <v>53</v>
      </c>
      <c r="O293" t="s">
        <v>28</v>
      </c>
      <c r="P293" t="s">
        <v>29</v>
      </c>
      <c r="Q293" t="s">
        <v>30</v>
      </c>
      <c r="R293">
        <v>7</v>
      </c>
      <c r="S293" t="s">
        <v>3403</v>
      </c>
      <c r="T293" t="s">
        <v>3397</v>
      </c>
      <c r="U293" t="s">
        <v>3398</v>
      </c>
      <c r="V293" t="s">
        <v>31</v>
      </c>
      <c r="W293" t="s">
        <v>32</v>
      </c>
      <c r="X293" t="s">
        <v>32</v>
      </c>
      <c r="Y293" t="s">
        <v>32</v>
      </c>
      <c r="Z293" s="4" t="s">
        <v>33</v>
      </c>
      <c r="AA293">
        <v>-75.640490999999997</v>
      </c>
      <c r="AB293">
        <v>6.1598620000000004</v>
      </c>
      <c r="AC293" t="s">
        <v>90</v>
      </c>
      <c r="AD293" t="s">
        <v>221</v>
      </c>
      <c r="AE293" t="s">
        <v>115</v>
      </c>
      <c r="AF293">
        <f>IFERROR(
    VLOOKUP(FENIX_ANS_TABLA[[#This Row],[ESTADO]],
        {"VENCIDO",1;"ALERTA_0 Días",2;"ALERTA",3;"A TIEMPO",4;"SIN FECHA",5},
    2,FALSE),
0)</f>
        <v>4</v>
      </c>
    </row>
    <row r="294" spans="1:32" x14ac:dyDescent="0.25">
      <c r="A294" t="s">
        <v>3413</v>
      </c>
      <c r="B294" t="s">
        <v>24</v>
      </c>
      <c r="C294" t="s">
        <v>25</v>
      </c>
      <c r="D294" t="s">
        <v>24</v>
      </c>
      <c r="E294" s="22">
        <v>46017.649930555563</v>
      </c>
      <c r="F294" t="s">
        <v>3414</v>
      </c>
      <c r="G294" t="s">
        <v>5991</v>
      </c>
      <c r="H294" t="s">
        <v>3392</v>
      </c>
      <c r="I294" s="24" t="s">
        <v>34</v>
      </c>
      <c r="J294" s="24" t="s">
        <v>3393</v>
      </c>
      <c r="K294" t="s">
        <v>3415</v>
      </c>
      <c r="L294" t="s">
        <v>52</v>
      </c>
      <c r="M294" t="s">
        <v>3416</v>
      </c>
      <c r="N294" t="s">
        <v>53</v>
      </c>
      <c r="O294" t="s">
        <v>28</v>
      </c>
      <c r="P294" t="s">
        <v>29</v>
      </c>
      <c r="Q294" t="s">
        <v>30</v>
      </c>
      <c r="R294">
        <v>7</v>
      </c>
      <c r="S294" t="s">
        <v>3417</v>
      </c>
      <c r="T294" t="s">
        <v>3397</v>
      </c>
      <c r="U294" t="s">
        <v>3398</v>
      </c>
      <c r="V294" t="s">
        <v>31</v>
      </c>
      <c r="W294" t="s">
        <v>32</v>
      </c>
      <c r="X294" t="s">
        <v>32</v>
      </c>
      <c r="Y294" t="s">
        <v>32</v>
      </c>
      <c r="Z294" s="4" t="s">
        <v>33</v>
      </c>
      <c r="AA294">
        <v>-75.640490999999997</v>
      </c>
      <c r="AB294">
        <v>6.1598620000000004</v>
      </c>
      <c r="AC294" t="s">
        <v>90</v>
      </c>
      <c r="AD294" t="s">
        <v>221</v>
      </c>
      <c r="AE294" t="s">
        <v>115</v>
      </c>
      <c r="AF294">
        <f>IFERROR(
    VLOOKUP(FENIX_ANS_TABLA[[#This Row],[ESTADO]],
        {"VENCIDO",1;"ALERTA_0 Días",2;"ALERTA",3;"A TIEMPO",4;"SIN FECHA",5},
    2,FALSE),
0)</f>
        <v>4</v>
      </c>
    </row>
    <row r="295" spans="1:32" x14ac:dyDescent="0.25">
      <c r="A295" t="s">
        <v>3418</v>
      </c>
      <c r="B295" t="s">
        <v>24</v>
      </c>
      <c r="C295" t="s">
        <v>25</v>
      </c>
      <c r="D295" t="s">
        <v>24</v>
      </c>
      <c r="E295" s="22">
        <v>46017.649976851862</v>
      </c>
      <c r="F295" t="s">
        <v>3419</v>
      </c>
      <c r="G295" t="s">
        <v>5991</v>
      </c>
      <c r="H295" t="s">
        <v>3392</v>
      </c>
      <c r="I295" s="24" t="s">
        <v>34</v>
      </c>
      <c r="J295" s="24" t="s">
        <v>3393</v>
      </c>
      <c r="K295" t="s">
        <v>3420</v>
      </c>
      <c r="L295" t="s">
        <v>52</v>
      </c>
      <c r="M295" t="s">
        <v>3421</v>
      </c>
      <c r="N295" t="s">
        <v>53</v>
      </c>
      <c r="O295" t="s">
        <v>28</v>
      </c>
      <c r="P295" t="s">
        <v>29</v>
      </c>
      <c r="Q295" t="s">
        <v>30</v>
      </c>
      <c r="R295">
        <v>7</v>
      </c>
      <c r="S295" t="s">
        <v>3422</v>
      </c>
      <c r="T295" t="s">
        <v>3397</v>
      </c>
      <c r="U295" t="s">
        <v>3398</v>
      </c>
      <c r="V295" t="s">
        <v>31</v>
      </c>
      <c r="W295" t="s">
        <v>32</v>
      </c>
      <c r="X295" t="s">
        <v>32</v>
      </c>
      <c r="Y295" t="s">
        <v>32</v>
      </c>
      <c r="Z295" s="4" t="s">
        <v>33</v>
      </c>
      <c r="AA295">
        <v>-75.640490999999997</v>
      </c>
      <c r="AB295">
        <v>6.1598620000000004</v>
      </c>
      <c r="AC295" t="s">
        <v>90</v>
      </c>
      <c r="AD295" t="s">
        <v>221</v>
      </c>
      <c r="AE295" t="s">
        <v>115</v>
      </c>
      <c r="AF295">
        <f>IFERROR(
    VLOOKUP(FENIX_ANS_TABLA[[#This Row],[ESTADO]],
        {"VENCIDO",1;"ALERTA_0 Días",2;"ALERTA",3;"A TIEMPO",4;"SIN FECHA",5},
    2,FALSE),
0)</f>
        <v>4</v>
      </c>
    </row>
    <row r="296" spans="1:32" x14ac:dyDescent="0.25">
      <c r="A296" t="s">
        <v>3423</v>
      </c>
      <c r="B296" t="s">
        <v>24</v>
      </c>
      <c r="C296" t="s">
        <v>25</v>
      </c>
      <c r="D296" t="s">
        <v>24</v>
      </c>
      <c r="E296" s="22">
        <v>46017.650231481479</v>
      </c>
      <c r="F296" t="s">
        <v>3424</v>
      </c>
      <c r="G296" t="s">
        <v>5991</v>
      </c>
      <c r="H296" t="s">
        <v>3392</v>
      </c>
      <c r="I296" s="24" t="s">
        <v>34</v>
      </c>
      <c r="J296" s="24" t="s">
        <v>3393</v>
      </c>
      <c r="K296" t="s">
        <v>3425</v>
      </c>
      <c r="L296" t="s">
        <v>52</v>
      </c>
      <c r="M296" t="s">
        <v>3426</v>
      </c>
      <c r="N296" t="s">
        <v>53</v>
      </c>
      <c r="O296" t="s">
        <v>28</v>
      </c>
      <c r="P296" t="s">
        <v>29</v>
      </c>
      <c r="Q296" t="s">
        <v>30</v>
      </c>
      <c r="R296">
        <v>7</v>
      </c>
      <c r="S296" t="s">
        <v>3427</v>
      </c>
      <c r="T296" t="s">
        <v>3428</v>
      </c>
      <c r="U296" t="s">
        <v>3429</v>
      </c>
      <c r="V296" t="s">
        <v>31</v>
      </c>
      <c r="W296" t="s">
        <v>32</v>
      </c>
      <c r="X296" t="s">
        <v>32</v>
      </c>
      <c r="Y296" t="s">
        <v>32</v>
      </c>
      <c r="Z296" s="4" t="s">
        <v>33</v>
      </c>
      <c r="AA296">
        <v>-75.640490999999997</v>
      </c>
      <c r="AB296">
        <v>6.1598620000000004</v>
      </c>
      <c r="AC296" t="s">
        <v>90</v>
      </c>
      <c r="AD296" t="s">
        <v>221</v>
      </c>
      <c r="AE296" t="s">
        <v>115</v>
      </c>
      <c r="AF296">
        <f>IFERROR(
    VLOOKUP(FENIX_ANS_TABLA[[#This Row],[ESTADO]],
        {"VENCIDO",1;"ALERTA_0 Días",2;"ALERTA",3;"A TIEMPO",4;"SIN FECHA",5},
    2,FALSE),
0)</f>
        <v>4</v>
      </c>
    </row>
    <row r="297" spans="1:32" x14ac:dyDescent="0.25">
      <c r="A297" t="s">
        <v>3430</v>
      </c>
      <c r="B297" t="s">
        <v>24</v>
      </c>
      <c r="C297" t="s">
        <v>25</v>
      </c>
      <c r="D297" t="s">
        <v>24</v>
      </c>
      <c r="E297" s="22">
        <v>46017.650289351863</v>
      </c>
      <c r="F297" t="s">
        <v>3431</v>
      </c>
      <c r="G297" t="s">
        <v>5991</v>
      </c>
      <c r="H297" t="s">
        <v>3392</v>
      </c>
      <c r="I297" s="24" t="s">
        <v>34</v>
      </c>
      <c r="J297" s="24" t="s">
        <v>3393</v>
      </c>
      <c r="K297" t="s">
        <v>3432</v>
      </c>
      <c r="L297" t="s">
        <v>52</v>
      </c>
      <c r="M297" t="s">
        <v>3433</v>
      </c>
      <c r="N297" t="s">
        <v>53</v>
      </c>
      <c r="O297" t="s">
        <v>28</v>
      </c>
      <c r="P297" t="s">
        <v>29</v>
      </c>
      <c r="Q297" t="s">
        <v>30</v>
      </c>
      <c r="R297">
        <v>7</v>
      </c>
      <c r="S297" t="s">
        <v>3434</v>
      </c>
      <c r="T297" t="s">
        <v>3428</v>
      </c>
      <c r="U297" t="s">
        <v>3429</v>
      </c>
      <c r="V297" t="s">
        <v>31</v>
      </c>
      <c r="W297" t="s">
        <v>32</v>
      </c>
      <c r="X297" t="s">
        <v>32</v>
      </c>
      <c r="Y297" t="s">
        <v>32</v>
      </c>
      <c r="Z297" s="4" t="s">
        <v>33</v>
      </c>
      <c r="AA297">
        <v>-75.640490999999997</v>
      </c>
      <c r="AB297">
        <v>6.1598620000000004</v>
      </c>
      <c r="AC297" t="s">
        <v>90</v>
      </c>
      <c r="AD297" t="s">
        <v>221</v>
      </c>
      <c r="AE297" t="s">
        <v>115</v>
      </c>
      <c r="AF297">
        <f>IFERROR(
    VLOOKUP(FENIX_ANS_TABLA[[#This Row],[ESTADO]],
        {"VENCIDO",1;"ALERTA_0 Días",2;"ALERTA",3;"A TIEMPO",4;"SIN FECHA",5},
    2,FALSE),
0)</f>
        <v>4</v>
      </c>
    </row>
    <row r="298" spans="1:32" x14ac:dyDescent="0.25">
      <c r="A298" t="s">
        <v>3435</v>
      </c>
      <c r="B298" t="s">
        <v>24</v>
      </c>
      <c r="C298" t="s">
        <v>25</v>
      </c>
      <c r="D298" t="s">
        <v>24</v>
      </c>
      <c r="E298" s="22">
        <v>46017.656770833331</v>
      </c>
      <c r="F298" t="s">
        <v>3436</v>
      </c>
      <c r="G298" t="s">
        <v>5990</v>
      </c>
      <c r="H298" t="s">
        <v>3383</v>
      </c>
      <c r="I298" s="24" t="s">
        <v>3384</v>
      </c>
      <c r="J298" s="24" t="s">
        <v>34</v>
      </c>
      <c r="K298" t="s">
        <v>3437</v>
      </c>
      <c r="L298" t="s">
        <v>26</v>
      </c>
      <c r="M298" t="s">
        <v>3438</v>
      </c>
      <c r="N298" t="s">
        <v>27</v>
      </c>
      <c r="O298" t="s">
        <v>28</v>
      </c>
      <c r="P298" t="s">
        <v>29</v>
      </c>
      <c r="Q298" t="s">
        <v>30</v>
      </c>
      <c r="R298">
        <v>7</v>
      </c>
      <c r="S298" t="s">
        <v>3439</v>
      </c>
      <c r="T298" t="s">
        <v>3440</v>
      </c>
      <c r="U298" t="s">
        <v>213</v>
      </c>
      <c r="V298" t="s">
        <v>31</v>
      </c>
      <c r="W298" t="s">
        <v>32</v>
      </c>
      <c r="X298" t="s">
        <v>32</v>
      </c>
      <c r="Y298" t="s">
        <v>32</v>
      </c>
      <c r="Z298" s="4" t="s">
        <v>33</v>
      </c>
      <c r="AA298">
        <v>-75.627560689999996</v>
      </c>
      <c r="AB298">
        <v>6.26757616</v>
      </c>
      <c r="AC298" t="s">
        <v>90</v>
      </c>
      <c r="AD298" t="s">
        <v>221</v>
      </c>
      <c r="AE298" t="s">
        <v>115</v>
      </c>
      <c r="AF298">
        <f>IFERROR(
    VLOOKUP(FENIX_ANS_TABLA[[#This Row],[ESTADO]],
        {"VENCIDO",1;"ALERTA_0 Días",2;"ALERTA",3;"A TIEMPO",4;"SIN FECHA",5},
    2,FALSE),
0)</f>
        <v>4</v>
      </c>
    </row>
    <row r="299" spans="1:32" x14ac:dyDescent="0.25">
      <c r="A299" t="s">
        <v>3441</v>
      </c>
      <c r="B299" t="s">
        <v>58</v>
      </c>
      <c r="C299" t="s">
        <v>25</v>
      </c>
      <c r="D299" t="s">
        <v>58</v>
      </c>
      <c r="E299" s="22">
        <v>46017.659386574072</v>
      </c>
      <c r="F299" t="s">
        <v>3442</v>
      </c>
      <c r="G299" t="s">
        <v>5992</v>
      </c>
      <c r="H299" t="s">
        <v>3443</v>
      </c>
      <c r="I299" s="24" t="s">
        <v>34</v>
      </c>
      <c r="J299" s="24" t="s">
        <v>3444</v>
      </c>
      <c r="K299" t="s">
        <v>3445</v>
      </c>
      <c r="L299" t="s">
        <v>46</v>
      </c>
      <c r="M299" t="s">
        <v>3446</v>
      </c>
      <c r="N299" t="s">
        <v>61</v>
      </c>
      <c r="O299" t="s">
        <v>59</v>
      </c>
      <c r="P299" t="s">
        <v>60</v>
      </c>
      <c r="Q299" t="s">
        <v>30</v>
      </c>
      <c r="R299">
        <v>4</v>
      </c>
      <c r="S299" t="s">
        <v>3447</v>
      </c>
      <c r="T299" t="s">
        <v>3448</v>
      </c>
      <c r="U299" t="s">
        <v>3448</v>
      </c>
      <c r="V299" t="s">
        <v>47</v>
      </c>
      <c r="W299" t="s">
        <v>32</v>
      </c>
      <c r="X299" t="s">
        <v>32</v>
      </c>
      <c r="Y299" t="s">
        <v>32</v>
      </c>
      <c r="Z299" s="4" t="s">
        <v>33</v>
      </c>
      <c r="AA299">
        <v>-75.580396050000004</v>
      </c>
      <c r="AB299">
        <v>6.18199655</v>
      </c>
      <c r="AC299" t="s">
        <v>90</v>
      </c>
      <c r="AD299" t="s">
        <v>221</v>
      </c>
      <c r="AE299" t="s">
        <v>115</v>
      </c>
      <c r="AF299">
        <f>IFERROR(
    VLOOKUP(FENIX_ANS_TABLA[[#This Row],[ESTADO]],
        {"VENCIDO",1;"ALERTA_0 Días",2;"ALERTA",3;"A TIEMPO",4;"SIN FECHA",5},
    2,FALSE),
0)</f>
        <v>3</v>
      </c>
    </row>
    <row r="300" spans="1:32" x14ac:dyDescent="0.25">
      <c r="A300" t="s">
        <v>3449</v>
      </c>
      <c r="B300" t="s">
        <v>24</v>
      </c>
      <c r="C300" t="s">
        <v>25</v>
      </c>
      <c r="D300" t="s">
        <v>37</v>
      </c>
      <c r="E300" s="22">
        <v>46017.66578703704</v>
      </c>
      <c r="F300" t="s">
        <v>3450</v>
      </c>
      <c r="G300" t="s">
        <v>5993</v>
      </c>
      <c r="H300" t="s">
        <v>3451</v>
      </c>
      <c r="I300" s="24" t="s">
        <v>3452</v>
      </c>
      <c r="J300" s="24" t="s">
        <v>3453</v>
      </c>
      <c r="K300" t="s">
        <v>3454</v>
      </c>
      <c r="L300" t="s">
        <v>26</v>
      </c>
      <c r="M300" t="s">
        <v>3455</v>
      </c>
      <c r="N300" t="s">
        <v>27</v>
      </c>
      <c r="O300" t="s">
        <v>38</v>
      </c>
      <c r="P300" t="s">
        <v>39</v>
      </c>
      <c r="Q300" t="s">
        <v>30</v>
      </c>
      <c r="R300">
        <v>5</v>
      </c>
      <c r="S300" t="s">
        <v>3456</v>
      </c>
      <c r="T300" t="s">
        <v>207</v>
      </c>
      <c r="U300" t="s">
        <v>1329</v>
      </c>
      <c r="V300" t="s">
        <v>31</v>
      </c>
      <c r="W300" t="s">
        <v>100</v>
      </c>
      <c r="X300" t="s">
        <v>104</v>
      </c>
      <c r="Y300" t="s">
        <v>3457</v>
      </c>
      <c r="Z300" s="4" t="s">
        <v>33</v>
      </c>
      <c r="AA300">
        <v>-75.597240690000007</v>
      </c>
      <c r="AB300">
        <v>6.2028675099999999</v>
      </c>
      <c r="AC300" t="s">
        <v>90</v>
      </c>
      <c r="AD300" t="s">
        <v>221</v>
      </c>
      <c r="AE300" t="s">
        <v>115</v>
      </c>
      <c r="AF300">
        <f>IFERROR(
    VLOOKUP(FENIX_ANS_TABLA[[#This Row],[ESTADO]],
        {"VENCIDO",1;"ALERTA_0 Días",2;"ALERTA",3;"A TIEMPO",4;"SIN FECHA",5},
    2,FALSE),
0)</f>
        <v>4</v>
      </c>
    </row>
    <row r="301" spans="1:32" x14ac:dyDescent="0.25">
      <c r="A301" t="s">
        <v>3458</v>
      </c>
      <c r="B301" t="s">
        <v>40</v>
      </c>
      <c r="C301" t="s">
        <v>25</v>
      </c>
      <c r="D301" t="s">
        <v>40</v>
      </c>
      <c r="E301" s="22">
        <v>46017.672534722216</v>
      </c>
      <c r="F301" t="s">
        <v>3459</v>
      </c>
      <c r="G301" t="s">
        <v>5994</v>
      </c>
      <c r="H301" t="s">
        <v>3460</v>
      </c>
      <c r="I301" s="24" t="s">
        <v>34</v>
      </c>
      <c r="J301" s="24" t="s">
        <v>3461</v>
      </c>
      <c r="K301" t="s">
        <v>3462</v>
      </c>
      <c r="L301" t="s">
        <v>26</v>
      </c>
      <c r="M301" t="s">
        <v>3463</v>
      </c>
      <c r="N301" t="s">
        <v>27</v>
      </c>
      <c r="O301" t="s">
        <v>41</v>
      </c>
      <c r="P301" t="s">
        <v>35</v>
      </c>
      <c r="Q301" t="s">
        <v>30</v>
      </c>
      <c r="R301">
        <v>7</v>
      </c>
      <c r="S301" t="s">
        <v>3464</v>
      </c>
      <c r="T301" t="s">
        <v>519</v>
      </c>
      <c r="U301" t="s">
        <v>520</v>
      </c>
      <c r="V301" t="s">
        <v>31</v>
      </c>
      <c r="W301" t="s">
        <v>32</v>
      </c>
      <c r="X301" t="s">
        <v>32</v>
      </c>
      <c r="Y301" t="s">
        <v>32</v>
      </c>
      <c r="Z301" s="4" t="s">
        <v>33</v>
      </c>
      <c r="AA301">
        <v>-75.571253159999998</v>
      </c>
      <c r="AB301">
        <v>6.2282795000000002</v>
      </c>
      <c r="AC301" t="s">
        <v>90</v>
      </c>
      <c r="AD301" t="s">
        <v>221</v>
      </c>
      <c r="AE301" t="s">
        <v>115</v>
      </c>
      <c r="AF301">
        <f>IFERROR(
    VLOOKUP(FENIX_ANS_TABLA[[#This Row],[ESTADO]],
        {"VENCIDO",1;"ALERTA_0 Días",2;"ALERTA",3;"A TIEMPO",4;"SIN FECHA",5},
    2,FALSE),
0)</f>
        <v>4</v>
      </c>
    </row>
    <row r="302" spans="1:32" x14ac:dyDescent="0.25">
      <c r="A302" t="s">
        <v>3465</v>
      </c>
      <c r="B302" t="s">
        <v>24</v>
      </c>
      <c r="C302" t="s">
        <v>25</v>
      </c>
      <c r="D302" t="s">
        <v>24</v>
      </c>
      <c r="E302" s="22">
        <v>46017.680937500001</v>
      </c>
      <c r="F302" t="s">
        <v>3466</v>
      </c>
      <c r="G302" t="s">
        <v>5995</v>
      </c>
      <c r="H302" t="s">
        <v>3467</v>
      </c>
      <c r="I302" s="24" t="s">
        <v>3468</v>
      </c>
      <c r="J302" s="24" t="s">
        <v>3469</v>
      </c>
      <c r="K302" t="s">
        <v>3470</v>
      </c>
      <c r="L302" t="s">
        <v>26</v>
      </c>
      <c r="M302" t="s">
        <v>3471</v>
      </c>
      <c r="N302" t="s">
        <v>27</v>
      </c>
      <c r="O302" t="s">
        <v>28</v>
      </c>
      <c r="P302" t="s">
        <v>35</v>
      </c>
      <c r="Q302" t="s">
        <v>30</v>
      </c>
      <c r="R302">
        <v>7</v>
      </c>
      <c r="S302" t="s">
        <v>3472</v>
      </c>
      <c r="T302" t="s">
        <v>3473</v>
      </c>
      <c r="U302" t="s">
        <v>3474</v>
      </c>
      <c r="V302" t="s">
        <v>31</v>
      </c>
      <c r="W302" t="s">
        <v>32</v>
      </c>
      <c r="X302" t="s">
        <v>32</v>
      </c>
      <c r="Y302" t="s">
        <v>32</v>
      </c>
      <c r="Z302" s="4" t="s">
        <v>33</v>
      </c>
      <c r="AA302">
        <v>-75.653941020000005</v>
      </c>
      <c r="AB302">
        <v>6.1835650600000003</v>
      </c>
      <c r="AC302" t="s">
        <v>90</v>
      </c>
      <c r="AD302" t="s">
        <v>221</v>
      </c>
      <c r="AE302" t="s">
        <v>115</v>
      </c>
      <c r="AF302">
        <f>IFERROR(
    VLOOKUP(FENIX_ANS_TABLA[[#This Row],[ESTADO]],
        {"VENCIDO",1;"ALERTA_0 Días",2;"ALERTA",3;"A TIEMPO",4;"SIN FECHA",5},
    2,FALSE),
0)</f>
        <v>4</v>
      </c>
    </row>
    <row r="303" spans="1:32" x14ac:dyDescent="0.25">
      <c r="A303" t="s">
        <v>3475</v>
      </c>
      <c r="B303" t="s">
        <v>58</v>
      </c>
      <c r="C303" t="s">
        <v>25</v>
      </c>
      <c r="D303" t="s">
        <v>58</v>
      </c>
      <c r="E303" s="22">
        <v>46017.689814814818</v>
      </c>
      <c r="F303" t="s">
        <v>3476</v>
      </c>
      <c r="G303" t="s">
        <v>5996</v>
      </c>
      <c r="H303" t="s">
        <v>3477</v>
      </c>
      <c r="I303" s="24" t="s">
        <v>3478</v>
      </c>
      <c r="J303" s="24" t="s">
        <v>3479</v>
      </c>
      <c r="K303" t="s">
        <v>3480</v>
      </c>
      <c r="L303" t="s">
        <v>26</v>
      </c>
      <c r="M303" t="s">
        <v>3481</v>
      </c>
      <c r="N303" t="s">
        <v>27</v>
      </c>
      <c r="O303" t="s">
        <v>59</v>
      </c>
      <c r="P303" t="s">
        <v>60</v>
      </c>
      <c r="Q303" t="s">
        <v>30</v>
      </c>
      <c r="R303">
        <v>4</v>
      </c>
      <c r="S303" t="s">
        <v>3482</v>
      </c>
      <c r="T303" t="s">
        <v>1612</v>
      </c>
      <c r="U303" t="s">
        <v>1612</v>
      </c>
      <c r="V303" t="s">
        <v>47</v>
      </c>
      <c r="W303" t="s">
        <v>32</v>
      </c>
      <c r="X303" t="s">
        <v>32</v>
      </c>
      <c r="Y303" t="s">
        <v>32</v>
      </c>
      <c r="Z303" s="4" t="s">
        <v>33</v>
      </c>
      <c r="AA303">
        <v>-75.660226660000006</v>
      </c>
      <c r="AB303">
        <v>6.1738052200000002</v>
      </c>
      <c r="AC303" t="s">
        <v>90</v>
      </c>
      <c r="AD303" t="s">
        <v>221</v>
      </c>
      <c r="AE303" t="s">
        <v>115</v>
      </c>
      <c r="AF303">
        <f>IFERROR(
    VLOOKUP(FENIX_ANS_TABLA[[#This Row],[ESTADO]],
        {"VENCIDO",1;"ALERTA_0 Días",2;"ALERTA",3;"A TIEMPO",4;"SIN FECHA",5},
    2,FALSE),
0)</f>
        <v>3</v>
      </c>
    </row>
    <row r="304" spans="1:32" x14ac:dyDescent="0.25">
      <c r="A304" t="s">
        <v>3483</v>
      </c>
      <c r="B304" t="s">
        <v>58</v>
      </c>
      <c r="C304" t="s">
        <v>25</v>
      </c>
      <c r="D304" t="s">
        <v>58</v>
      </c>
      <c r="E304" s="22">
        <v>46017.701284722221</v>
      </c>
      <c r="F304" t="s">
        <v>3484</v>
      </c>
      <c r="G304" t="s">
        <v>5997</v>
      </c>
      <c r="H304" t="s">
        <v>3485</v>
      </c>
      <c r="I304" s="24" t="s">
        <v>3486</v>
      </c>
      <c r="J304" s="24" t="s">
        <v>3487</v>
      </c>
      <c r="K304" t="s">
        <v>3488</v>
      </c>
      <c r="L304" t="s">
        <v>26</v>
      </c>
      <c r="M304" t="s">
        <v>3489</v>
      </c>
      <c r="N304" t="s">
        <v>27</v>
      </c>
      <c r="O304" t="s">
        <v>59</v>
      </c>
      <c r="P304" t="s">
        <v>60</v>
      </c>
      <c r="Q304" t="s">
        <v>30</v>
      </c>
      <c r="R304">
        <v>4</v>
      </c>
      <c r="S304" t="s">
        <v>3490</v>
      </c>
      <c r="T304" t="s">
        <v>3491</v>
      </c>
      <c r="U304" t="s">
        <v>3491</v>
      </c>
      <c r="V304" t="s">
        <v>47</v>
      </c>
      <c r="W304" t="s">
        <v>32</v>
      </c>
      <c r="X304" t="s">
        <v>32</v>
      </c>
      <c r="Y304" t="s">
        <v>32</v>
      </c>
      <c r="Z304" s="4" t="s">
        <v>33</v>
      </c>
      <c r="AA304">
        <v>-75.574886849999999</v>
      </c>
      <c r="AB304">
        <v>6.2398497600000002</v>
      </c>
      <c r="AC304" t="s">
        <v>90</v>
      </c>
      <c r="AD304" t="s">
        <v>221</v>
      </c>
      <c r="AE304" t="s">
        <v>115</v>
      </c>
      <c r="AF304">
        <f>IFERROR(
    VLOOKUP(FENIX_ANS_TABLA[[#This Row],[ESTADO]],
        {"VENCIDO",1;"ALERTA_0 Días",2;"ALERTA",3;"A TIEMPO",4;"SIN FECHA",5},
    2,FALSE),
0)</f>
        <v>3</v>
      </c>
    </row>
    <row r="305" spans="1:32" x14ac:dyDescent="0.25">
      <c r="A305" t="s">
        <v>3492</v>
      </c>
      <c r="B305" t="s">
        <v>58</v>
      </c>
      <c r="C305" t="s">
        <v>25</v>
      </c>
      <c r="D305" t="s">
        <v>58</v>
      </c>
      <c r="E305" s="22">
        <v>46017.708865740737</v>
      </c>
      <c r="F305" t="s">
        <v>3493</v>
      </c>
      <c r="G305" t="s">
        <v>5998</v>
      </c>
      <c r="H305" t="s">
        <v>3494</v>
      </c>
      <c r="I305" s="24" t="s">
        <v>34</v>
      </c>
      <c r="J305" s="24" t="s">
        <v>1583</v>
      </c>
      <c r="K305" t="s">
        <v>3495</v>
      </c>
      <c r="L305" t="s">
        <v>26</v>
      </c>
      <c r="M305" t="s">
        <v>3496</v>
      </c>
      <c r="N305" t="s">
        <v>27</v>
      </c>
      <c r="O305" t="s">
        <v>59</v>
      </c>
      <c r="P305" t="s">
        <v>60</v>
      </c>
      <c r="Q305" t="s">
        <v>30</v>
      </c>
      <c r="R305">
        <v>4</v>
      </c>
      <c r="S305" t="s">
        <v>3497</v>
      </c>
      <c r="T305" t="s">
        <v>3498</v>
      </c>
      <c r="U305" t="s">
        <v>3498</v>
      </c>
      <c r="V305" t="s">
        <v>47</v>
      </c>
      <c r="W305" t="s">
        <v>32</v>
      </c>
      <c r="X305" t="s">
        <v>32</v>
      </c>
      <c r="Y305" t="s">
        <v>32</v>
      </c>
      <c r="Z305" s="4" t="s">
        <v>33</v>
      </c>
      <c r="AA305">
        <v>-75.560395850000006</v>
      </c>
      <c r="AB305">
        <v>6.2169755100000001</v>
      </c>
      <c r="AC305" t="s">
        <v>90</v>
      </c>
      <c r="AD305" t="s">
        <v>221</v>
      </c>
      <c r="AE305" t="s">
        <v>115</v>
      </c>
      <c r="AF305">
        <f>IFERROR(
    VLOOKUP(FENIX_ANS_TABLA[[#This Row],[ESTADO]],
        {"VENCIDO",1;"ALERTA_0 Días",2;"ALERTA",3;"A TIEMPO",4;"SIN FECHA",5},
    2,FALSE),
0)</f>
        <v>3</v>
      </c>
    </row>
    <row r="306" spans="1:32" x14ac:dyDescent="0.25">
      <c r="A306" t="s">
        <v>3499</v>
      </c>
      <c r="B306" t="s">
        <v>58</v>
      </c>
      <c r="C306" t="s">
        <v>25</v>
      </c>
      <c r="D306" t="s">
        <v>58</v>
      </c>
      <c r="E306" s="22">
        <v>46017.778460648151</v>
      </c>
      <c r="F306" t="s">
        <v>3500</v>
      </c>
      <c r="G306" t="s">
        <v>5908</v>
      </c>
      <c r="H306" t="s">
        <v>2556</v>
      </c>
      <c r="I306" s="24" t="s">
        <v>2398</v>
      </c>
      <c r="J306" s="24" t="s">
        <v>34</v>
      </c>
      <c r="K306" t="s">
        <v>3501</v>
      </c>
      <c r="L306" t="s">
        <v>26</v>
      </c>
      <c r="M306" t="s">
        <v>3502</v>
      </c>
      <c r="N306" t="s">
        <v>27</v>
      </c>
      <c r="O306" t="s">
        <v>59</v>
      </c>
      <c r="P306" t="s">
        <v>60</v>
      </c>
      <c r="Q306" t="s">
        <v>30</v>
      </c>
      <c r="R306">
        <v>4</v>
      </c>
      <c r="S306" t="s">
        <v>3503</v>
      </c>
      <c r="T306" t="s">
        <v>3504</v>
      </c>
      <c r="U306" t="s">
        <v>3504</v>
      </c>
      <c r="V306" t="s">
        <v>47</v>
      </c>
      <c r="W306" t="s">
        <v>32</v>
      </c>
      <c r="X306" t="s">
        <v>32</v>
      </c>
      <c r="Y306" t="s">
        <v>32</v>
      </c>
      <c r="Z306" s="4" t="s">
        <v>33</v>
      </c>
      <c r="AA306">
        <v>-75.572925560000002</v>
      </c>
      <c r="AB306">
        <v>6.2512520199999999</v>
      </c>
      <c r="AC306" t="s">
        <v>90</v>
      </c>
      <c r="AD306" t="s">
        <v>221</v>
      </c>
      <c r="AE306" t="s">
        <v>115</v>
      </c>
      <c r="AF306">
        <f>IFERROR(
    VLOOKUP(FENIX_ANS_TABLA[[#This Row],[ESTADO]],
        {"VENCIDO",1;"ALERTA_0 Días",2;"ALERTA",3;"A TIEMPO",4;"SIN FECHA",5},
    2,FALSE),
0)</f>
        <v>3</v>
      </c>
    </row>
    <row r="307" spans="1:32" x14ac:dyDescent="0.25">
      <c r="A307" t="s">
        <v>3505</v>
      </c>
      <c r="B307" t="s">
        <v>24</v>
      </c>
      <c r="C307" t="s">
        <v>25</v>
      </c>
      <c r="D307" t="s">
        <v>37</v>
      </c>
      <c r="E307" s="22">
        <v>46018.395798611113</v>
      </c>
      <c r="F307" t="s">
        <v>3506</v>
      </c>
      <c r="G307" t="s">
        <v>5999</v>
      </c>
      <c r="H307" t="s">
        <v>3507</v>
      </c>
      <c r="I307" s="24" t="s">
        <v>3508</v>
      </c>
      <c r="J307" s="24" t="s">
        <v>3509</v>
      </c>
      <c r="K307" t="s">
        <v>3510</v>
      </c>
      <c r="L307" t="s">
        <v>26</v>
      </c>
      <c r="M307" t="s">
        <v>3511</v>
      </c>
      <c r="N307" t="s">
        <v>27</v>
      </c>
      <c r="O307" t="s">
        <v>38</v>
      </c>
      <c r="P307" t="s">
        <v>39</v>
      </c>
      <c r="Q307" t="s">
        <v>30</v>
      </c>
      <c r="R307">
        <v>5</v>
      </c>
      <c r="S307" t="s">
        <v>3512</v>
      </c>
      <c r="T307" t="s">
        <v>3513</v>
      </c>
      <c r="U307" t="s">
        <v>3514</v>
      </c>
      <c r="V307" t="s">
        <v>31</v>
      </c>
      <c r="W307" t="s">
        <v>100</v>
      </c>
      <c r="X307" t="s">
        <v>104</v>
      </c>
      <c r="Y307" t="s">
        <v>3515</v>
      </c>
      <c r="Z307" s="4" t="s">
        <v>33</v>
      </c>
      <c r="AA307">
        <v>-75.627962999999994</v>
      </c>
      <c r="AB307">
        <v>6.2646670000000002</v>
      </c>
      <c r="AC307" t="s">
        <v>90</v>
      </c>
      <c r="AD307" t="s">
        <v>221</v>
      </c>
      <c r="AE307" t="s">
        <v>115</v>
      </c>
      <c r="AF307">
        <f>IFERROR(
    VLOOKUP(FENIX_ANS_TABLA[[#This Row],[ESTADO]],
        {"VENCIDO",1;"ALERTA_0 Días",2;"ALERTA",3;"A TIEMPO",4;"SIN FECHA",5},
    2,FALSE),
0)</f>
        <v>4</v>
      </c>
    </row>
    <row r="308" spans="1:32" x14ac:dyDescent="0.25">
      <c r="A308" t="s">
        <v>3516</v>
      </c>
      <c r="B308" t="s">
        <v>62</v>
      </c>
      <c r="C308" t="s">
        <v>25</v>
      </c>
      <c r="D308" t="s">
        <v>63</v>
      </c>
      <c r="E308" s="22">
        <v>46018.422199074077</v>
      </c>
      <c r="F308" t="s">
        <v>3517</v>
      </c>
      <c r="G308" t="s">
        <v>6000</v>
      </c>
      <c r="H308" t="s">
        <v>3518</v>
      </c>
      <c r="I308" s="24" t="s">
        <v>34</v>
      </c>
      <c r="J308" s="24" t="s">
        <v>3519</v>
      </c>
      <c r="K308" t="s">
        <v>3520</v>
      </c>
      <c r="L308" t="s">
        <v>42</v>
      </c>
      <c r="M308" t="s">
        <v>3521</v>
      </c>
      <c r="N308" t="s">
        <v>43</v>
      </c>
      <c r="O308" t="s">
        <v>64</v>
      </c>
      <c r="P308" t="s">
        <v>68</v>
      </c>
      <c r="Q308" t="s">
        <v>30</v>
      </c>
      <c r="R308">
        <v>9</v>
      </c>
      <c r="S308" t="s">
        <v>3522</v>
      </c>
      <c r="T308" t="s">
        <v>3523</v>
      </c>
      <c r="U308" t="s">
        <v>3524</v>
      </c>
      <c r="V308" t="s">
        <v>31</v>
      </c>
      <c r="W308" t="s">
        <v>32</v>
      </c>
      <c r="X308" t="s">
        <v>32</v>
      </c>
      <c r="Y308" t="s">
        <v>32</v>
      </c>
      <c r="Z308" s="4" t="s">
        <v>33</v>
      </c>
      <c r="AA308">
        <v>-75.595151779999995</v>
      </c>
      <c r="AB308">
        <v>6.1970798800000004</v>
      </c>
      <c r="AC308" t="s">
        <v>90</v>
      </c>
      <c r="AD308" t="s">
        <v>221</v>
      </c>
      <c r="AE308" t="s">
        <v>115</v>
      </c>
      <c r="AF308">
        <f>IFERROR(
    VLOOKUP(FENIX_ANS_TABLA[[#This Row],[ESTADO]],
        {"VENCIDO",1;"ALERTA_0 Días",2;"ALERTA",3;"A TIEMPO",4;"SIN FECHA",5},
    2,FALSE),
0)</f>
        <v>4</v>
      </c>
    </row>
    <row r="309" spans="1:32" x14ac:dyDescent="0.25">
      <c r="A309" t="s">
        <v>3525</v>
      </c>
      <c r="B309" t="s">
        <v>58</v>
      </c>
      <c r="C309" t="s">
        <v>25</v>
      </c>
      <c r="D309" t="s">
        <v>58</v>
      </c>
      <c r="E309" s="22">
        <v>46018.473275462973</v>
      </c>
      <c r="F309" t="s">
        <v>3526</v>
      </c>
      <c r="G309" t="s">
        <v>6001</v>
      </c>
      <c r="H309" t="s">
        <v>3527</v>
      </c>
      <c r="I309" s="24" t="s">
        <v>73</v>
      </c>
      <c r="J309" s="24" t="s">
        <v>1520</v>
      </c>
      <c r="K309" t="s">
        <v>3528</v>
      </c>
      <c r="L309" t="s">
        <v>26</v>
      </c>
      <c r="M309" t="s">
        <v>3529</v>
      </c>
      <c r="N309" t="s">
        <v>27</v>
      </c>
      <c r="O309" t="s">
        <v>59</v>
      </c>
      <c r="P309" t="s">
        <v>60</v>
      </c>
      <c r="Q309" t="s">
        <v>30</v>
      </c>
      <c r="R309">
        <v>4</v>
      </c>
      <c r="S309" t="s">
        <v>3530</v>
      </c>
      <c r="T309" t="s">
        <v>3531</v>
      </c>
      <c r="U309" t="s">
        <v>3531</v>
      </c>
      <c r="V309" t="s">
        <v>47</v>
      </c>
      <c r="W309" t="s">
        <v>32</v>
      </c>
      <c r="X309" t="s">
        <v>32</v>
      </c>
      <c r="Y309" t="s">
        <v>32</v>
      </c>
      <c r="Z309" s="4" t="s">
        <v>33</v>
      </c>
      <c r="AA309">
        <v>-75.629127999999994</v>
      </c>
      <c r="AB309">
        <v>6.2233539999999996</v>
      </c>
      <c r="AC309" t="s">
        <v>90</v>
      </c>
      <c r="AD309" t="s">
        <v>221</v>
      </c>
      <c r="AE309" t="s">
        <v>115</v>
      </c>
      <c r="AF309">
        <f>IFERROR(
    VLOOKUP(FENIX_ANS_TABLA[[#This Row],[ESTADO]],
        {"VENCIDO",1;"ALERTA_0 Días",2;"ALERTA",3;"A TIEMPO",4;"SIN FECHA",5},
    2,FALSE),
0)</f>
        <v>3</v>
      </c>
    </row>
    <row r="310" spans="1:32" x14ac:dyDescent="0.25">
      <c r="A310" t="s">
        <v>3532</v>
      </c>
      <c r="B310" t="s">
        <v>62</v>
      </c>
      <c r="C310" t="s">
        <v>25</v>
      </c>
      <c r="D310" t="s">
        <v>63</v>
      </c>
      <c r="E310" s="22">
        <v>46018.478379629632</v>
      </c>
      <c r="F310" t="s">
        <v>3533</v>
      </c>
      <c r="G310" t="s">
        <v>6002</v>
      </c>
      <c r="H310" t="s">
        <v>3534</v>
      </c>
      <c r="I310" s="24" t="s">
        <v>34</v>
      </c>
      <c r="J310" s="24" t="s">
        <v>3535</v>
      </c>
      <c r="K310" t="s">
        <v>3536</v>
      </c>
      <c r="L310" t="s">
        <v>26</v>
      </c>
      <c r="M310" t="s">
        <v>3537</v>
      </c>
      <c r="N310" t="s">
        <v>27</v>
      </c>
      <c r="O310" t="s">
        <v>64</v>
      </c>
      <c r="P310" t="s">
        <v>65</v>
      </c>
      <c r="Q310" t="s">
        <v>30</v>
      </c>
      <c r="R310">
        <v>9</v>
      </c>
      <c r="S310" t="s">
        <v>3538</v>
      </c>
      <c r="T310" t="s">
        <v>569</v>
      </c>
      <c r="U310" t="s">
        <v>3539</v>
      </c>
      <c r="V310" t="s">
        <v>31</v>
      </c>
      <c r="W310" t="s">
        <v>32</v>
      </c>
      <c r="X310" t="s">
        <v>32</v>
      </c>
      <c r="Y310" t="s">
        <v>32</v>
      </c>
      <c r="Z310" s="4" t="s">
        <v>33</v>
      </c>
      <c r="AA310">
        <v>-75.636555000000001</v>
      </c>
      <c r="AB310">
        <v>6.2722720000000001</v>
      </c>
      <c r="AC310" t="s">
        <v>90</v>
      </c>
      <c r="AD310" t="s">
        <v>221</v>
      </c>
      <c r="AE310" t="s">
        <v>115</v>
      </c>
      <c r="AF310">
        <f>IFERROR(
    VLOOKUP(FENIX_ANS_TABLA[[#This Row],[ESTADO]],
        {"VENCIDO",1;"ALERTA_0 Días",2;"ALERTA",3;"A TIEMPO",4;"SIN FECHA",5},
    2,FALSE),
0)</f>
        <v>4</v>
      </c>
    </row>
    <row r="311" spans="1:32" x14ac:dyDescent="0.25">
      <c r="A311" t="s">
        <v>3540</v>
      </c>
      <c r="B311" t="s">
        <v>24</v>
      </c>
      <c r="C311" t="s">
        <v>25</v>
      </c>
      <c r="D311" t="s">
        <v>37</v>
      </c>
      <c r="E311" s="22">
        <v>46018.504895833343</v>
      </c>
      <c r="F311" t="s">
        <v>3541</v>
      </c>
      <c r="G311" t="s">
        <v>6003</v>
      </c>
      <c r="H311" t="s">
        <v>3542</v>
      </c>
      <c r="I311" s="24" t="s">
        <v>34</v>
      </c>
      <c r="J311" s="24" t="s">
        <v>3543</v>
      </c>
      <c r="K311" t="s">
        <v>3544</v>
      </c>
      <c r="L311" t="s">
        <v>26</v>
      </c>
      <c r="M311" t="s">
        <v>3545</v>
      </c>
      <c r="N311" t="s">
        <v>27</v>
      </c>
      <c r="O311" t="s">
        <v>38</v>
      </c>
      <c r="P311" t="s">
        <v>39</v>
      </c>
      <c r="Q311" t="s">
        <v>30</v>
      </c>
      <c r="R311">
        <v>5</v>
      </c>
      <c r="S311" t="s">
        <v>3546</v>
      </c>
      <c r="T311" t="s">
        <v>3547</v>
      </c>
      <c r="U311" t="s">
        <v>3548</v>
      </c>
      <c r="V311" t="s">
        <v>31</v>
      </c>
      <c r="W311" t="s">
        <v>100</v>
      </c>
      <c r="X311" t="s">
        <v>104</v>
      </c>
      <c r="Y311" t="s">
        <v>3549</v>
      </c>
      <c r="Z311" s="4" t="s">
        <v>33</v>
      </c>
      <c r="AA311">
        <v>-75.625715650000004</v>
      </c>
      <c r="AB311">
        <v>6.25336698</v>
      </c>
      <c r="AC311" t="s">
        <v>90</v>
      </c>
      <c r="AD311" t="s">
        <v>221</v>
      </c>
      <c r="AE311" t="s">
        <v>115</v>
      </c>
      <c r="AF311">
        <f>IFERROR(
    VLOOKUP(FENIX_ANS_TABLA[[#This Row],[ESTADO]],
        {"VENCIDO",1;"ALERTA_0 Días",2;"ALERTA",3;"A TIEMPO",4;"SIN FECHA",5},
    2,FALSE),
0)</f>
        <v>4</v>
      </c>
    </row>
    <row r="312" spans="1:32" x14ac:dyDescent="0.25">
      <c r="A312" t="s">
        <v>3550</v>
      </c>
      <c r="B312" t="s">
        <v>48</v>
      </c>
      <c r="C312" t="s">
        <v>71</v>
      </c>
      <c r="D312" t="s">
        <v>48</v>
      </c>
      <c r="E312" s="22">
        <v>46018.509837962964</v>
      </c>
      <c r="F312" t="s">
        <v>3551</v>
      </c>
      <c r="G312" t="s">
        <v>6004</v>
      </c>
      <c r="H312" t="s">
        <v>3552</v>
      </c>
      <c r="I312" s="24" t="s">
        <v>3553</v>
      </c>
      <c r="J312" s="24" t="s">
        <v>3554</v>
      </c>
      <c r="K312" t="s">
        <v>3555</v>
      </c>
      <c r="L312" t="s">
        <v>54</v>
      </c>
      <c r="M312" t="s">
        <v>3556</v>
      </c>
      <c r="N312" t="s">
        <v>55</v>
      </c>
      <c r="O312" t="s">
        <v>72</v>
      </c>
      <c r="P312" t="s">
        <v>50</v>
      </c>
      <c r="Q312" t="s">
        <v>30</v>
      </c>
      <c r="R312">
        <v>11</v>
      </c>
      <c r="S312" t="s">
        <v>3557</v>
      </c>
      <c r="T312" t="s">
        <v>3558</v>
      </c>
      <c r="U312" t="s">
        <v>3559</v>
      </c>
      <c r="V312" t="s">
        <v>31</v>
      </c>
      <c r="W312" t="s">
        <v>32</v>
      </c>
      <c r="X312" t="s">
        <v>32</v>
      </c>
      <c r="Y312" t="s">
        <v>32</v>
      </c>
      <c r="Z312" s="4" t="s">
        <v>33</v>
      </c>
      <c r="AA312">
        <v>-75.635789639999999</v>
      </c>
      <c r="AB312">
        <v>6.0799101599999998</v>
      </c>
      <c r="AC312" t="s">
        <v>90</v>
      </c>
      <c r="AD312" t="s">
        <v>221</v>
      </c>
      <c r="AE312" t="s">
        <v>115</v>
      </c>
      <c r="AF312">
        <f>IFERROR(
    VLOOKUP(FENIX_ANS_TABLA[[#This Row],[ESTADO]],
        {"VENCIDO",1;"ALERTA_0 Días",2;"ALERTA",3;"A TIEMPO",4;"SIN FECHA",5},
    2,FALSE),
0)</f>
        <v>4</v>
      </c>
    </row>
    <row r="313" spans="1:32" x14ac:dyDescent="0.25">
      <c r="A313" t="s">
        <v>3560</v>
      </c>
      <c r="B313" t="s">
        <v>48</v>
      </c>
      <c r="C313" t="s">
        <v>71</v>
      </c>
      <c r="D313" t="s">
        <v>48</v>
      </c>
      <c r="E313" s="22">
        <v>46018.513460648152</v>
      </c>
      <c r="F313" t="s">
        <v>3561</v>
      </c>
      <c r="G313" t="s">
        <v>6004</v>
      </c>
      <c r="H313" t="s">
        <v>3552</v>
      </c>
      <c r="I313" s="24" t="s">
        <v>3553</v>
      </c>
      <c r="J313" s="24" t="s">
        <v>3554</v>
      </c>
      <c r="K313" t="s">
        <v>3562</v>
      </c>
      <c r="L313" t="s">
        <v>54</v>
      </c>
      <c r="M313" t="s">
        <v>3563</v>
      </c>
      <c r="N313" t="s">
        <v>55</v>
      </c>
      <c r="O313" t="s">
        <v>72</v>
      </c>
      <c r="P313" t="s">
        <v>50</v>
      </c>
      <c r="Q313" t="s">
        <v>30</v>
      </c>
      <c r="R313">
        <v>11</v>
      </c>
      <c r="S313" t="s">
        <v>3564</v>
      </c>
      <c r="T313" t="s">
        <v>3565</v>
      </c>
      <c r="U313" t="s">
        <v>3566</v>
      </c>
      <c r="V313" t="s">
        <v>31</v>
      </c>
      <c r="W313" t="s">
        <v>32</v>
      </c>
      <c r="X313" t="s">
        <v>32</v>
      </c>
      <c r="Y313" t="s">
        <v>32</v>
      </c>
      <c r="Z313" s="4" t="s">
        <v>33</v>
      </c>
      <c r="AA313">
        <v>-75.635789639999999</v>
      </c>
      <c r="AB313">
        <v>6.0799101599999998</v>
      </c>
      <c r="AC313" t="s">
        <v>90</v>
      </c>
      <c r="AD313" t="s">
        <v>221</v>
      </c>
      <c r="AE313" t="s">
        <v>115</v>
      </c>
      <c r="AF313">
        <f>IFERROR(
    VLOOKUP(FENIX_ANS_TABLA[[#This Row],[ESTADO]],
        {"VENCIDO",1;"ALERTA_0 Días",2;"ALERTA",3;"A TIEMPO",4;"SIN FECHA",5},
    2,FALSE),
0)</f>
        <v>4</v>
      </c>
    </row>
    <row r="314" spans="1:32" x14ac:dyDescent="0.25">
      <c r="A314" t="s">
        <v>3567</v>
      </c>
      <c r="B314" t="s">
        <v>62</v>
      </c>
      <c r="C314" t="s">
        <v>25</v>
      </c>
      <c r="D314" t="s">
        <v>63</v>
      </c>
      <c r="E314" s="22">
        <v>46018.610509259262</v>
      </c>
      <c r="F314" t="s">
        <v>3568</v>
      </c>
      <c r="G314" t="s">
        <v>6005</v>
      </c>
      <c r="H314" t="s">
        <v>3569</v>
      </c>
      <c r="I314" s="24" t="s">
        <v>3570</v>
      </c>
      <c r="J314" s="24" t="s">
        <v>3571</v>
      </c>
      <c r="K314" t="s">
        <v>3562</v>
      </c>
      <c r="L314" t="s">
        <v>54</v>
      </c>
      <c r="M314" t="s">
        <v>3563</v>
      </c>
      <c r="N314" t="s">
        <v>55</v>
      </c>
      <c r="O314" t="s">
        <v>64</v>
      </c>
      <c r="P314" t="s">
        <v>68</v>
      </c>
      <c r="Q314" t="s">
        <v>30</v>
      </c>
      <c r="R314">
        <v>9</v>
      </c>
      <c r="S314" t="s">
        <v>3572</v>
      </c>
      <c r="T314" t="s">
        <v>580</v>
      </c>
      <c r="U314" t="s">
        <v>212</v>
      </c>
      <c r="V314" t="s">
        <v>31</v>
      </c>
      <c r="W314" t="s">
        <v>32</v>
      </c>
      <c r="X314" t="s">
        <v>32</v>
      </c>
      <c r="Y314" t="s">
        <v>32</v>
      </c>
      <c r="Z314" s="4" t="s">
        <v>33</v>
      </c>
      <c r="AA314">
        <v>-75.635789639999999</v>
      </c>
      <c r="AB314">
        <v>6.0799101599999998</v>
      </c>
      <c r="AC314" t="s">
        <v>90</v>
      </c>
      <c r="AD314" t="s">
        <v>221</v>
      </c>
      <c r="AE314" t="s">
        <v>115</v>
      </c>
      <c r="AF314">
        <f>IFERROR(
    VLOOKUP(FENIX_ANS_TABLA[[#This Row],[ESTADO]],
        {"VENCIDO",1;"ALERTA_0 Días",2;"ALERTA",3;"A TIEMPO",4;"SIN FECHA",5},
    2,FALSE),
0)</f>
        <v>4</v>
      </c>
    </row>
    <row r="315" spans="1:32" x14ac:dyDescent="0.25">
      <c r="A315" t="s">
        <v>3573</v>
      </c>
      <c r="B315" t="s">
        <v>24</v>
      </c>
      <c r="C315" t="s">
        <v>25</v>
      </c>
      <c r="D315" t="s">
        <v>37</v>
      </c>
      <c r="E315" s="22">
        <v>46018.708032407398</v>
      </c>
      <c r="F315" t="s">
        <v>3574</v>
      </c>
      <c r="G315" t="s">
        <v>6006</v>
      </c>
      <c r="H315" t="s">
        <v>3575</v>
      </c>
      <c r="I315" s="24" t="s">
        <v>34</v>
      </c>
      <c r="J315" s="24" t="s">
        <v>3576</v>
      </c>
      <c r="K315" t="s">
        <v>3577</v>
      </c>
      <c r="L315" t="s">
        <v>26</v>
      </c>
      <c r="M315" t="s">
        <v>3578</v>
      </c>
      <c r="N315" t="s">
        <v>27</v>
      </c>
      <c r="O315" t="s">
        <v>38</v>
      </c>
      <c r="P315" t="s">
        <v>39</v>
      </c>
      <c r="Q315" t="s">
        <v>36</v>
      </c>
      <c r="R315">
        <v>8</v>
      </c>
      <c r="S315" t="s">
        <v>3579</v>
      </c>
      <c r="T315" t="s">
        <v>3580</v>
      </c>
      <c r="U315" t="s">
        <v>3581</v>
      </c>
      <c r="V315" t="s">
        <v>31</v>
      </c>
      <c r="W315" t="s">
        <v>32</v>
      </c>
      <c r="X315" t="s">
        <v>32</v>
      </c>
      <c r="Y315" t="s">
        <v>32</v>
      </c>
      <c r="Z315" s="4" t="s">
        <v>33</v>
      </c>
      <c r="AA315">
        <v>-75.704990670000001</v>
      </c>
      <c r="AB315">
        <v>6.3281403300000001</v>
      </c>
      <c r="AC315" t="s">
        <v>90</v>
      </c>
      <c r="AD315" t="s">
        <v>221</v>
      </c>
      <c r="AE315" t="s">
        <v>115</v>
      </c>
      <c r="AF315">
        <f>IFERROR(
    VLOOKUP(FENIX_ANS_TABLA[[#This Row],[ESTADO]],
        {"VENCIDO",1;"ALERTA_0 Días",2;"ALERTA",3;"A TIEMPO",4;"SIN FECHA",5},
    2,FALSE),
0)</f>
        <v>4</v>
      </c>
    </row>
    <row r="316" spans="1:32" x14ac:dyDescent="0.25">
      <c r="A316" t="s">
        <v>3582</v>
      </c>
      <c r="B316" t="s">
        <v>62</v>
      </c>
      <c r="C316" t="s">
        <v>25</v>
      </c>
      <c r="D316" t="s">
        <v>63</v>
      </c>
      <c r="E316" s="22">
        <v>46019.799340277779</v>
      </c>
      <c r="F316" t="s">
        <v>3583</v>
      </c>
      <c r="G316" t="s">
        <v>6007</v>
      </c>
      <c r="H316" t="s">
        <v>3584</v>
      </c>
      <c r="I316" s="24" t="s">
        <v>3585</v>
      </c>
      <c r="J316" s="24" t="s">
        <v>34</v>
      </c>
      <c r="K316" t="s">
        <v>3586</v>
      </c>
      <c r="L316" t="s">
        <v>26</v>
      </c>
      <c r="M316" t="s">
        <v>3587</v>
      </c>
      <c r="N316" t="s">
        <v>27</v>
      </c>
      <c r="O316" t="s">
        <v>64</v>
      </c>
      <c r="P316" t="s">
        <v>65</v>
      </c>
      <c r="Q316" t="s">
        <v>30</v>
      </c>
      <c r="R316">
        <v>9</v>
      </c>
      <c r="S316" t="s">
        <v>3588</v>
      </c>
      <c r="T316" t="s">
        <v>3589</v>
      </c>
      <c r="U316" t="s">
        <v>3590</v>
      </c>
      <c r="V316" t="s">
        <v>31</v>
      </c>
      <c r="W316" t="s">
        <v>32</v>
      </c>
      <c r="X316" t="s">
        <v>32</v>
      </c>
      <c r="Y316" t="s">
        <v>32</v>
      </c>
      <c r="Z316" s="4" t="s">
        <v>33</v>
      </c>
      <c r="AA316">
        <v>-75.627980010000002</v>
      </c>
      <c r="AB316">
        <v>6.2503422100000003</v>
      </c>
      <c r="AC316" t="s">
        <v>90</v>
      </c>
      <c r="AD316" t="s">
        <v>221</v>
      </c>
      <c r="AE316" t="s">
        <v>115</v>
      </c>
      <c r="AF316">
        <f>IFERROR(
    VLOOKUP(FENIX_ANS_TABLA[[#This Row],[ESTADO]],
        {"VENCIDO",1;"ALERTA_0 Días",2;"ALERTA",3;"A TIEMPO",4;"SIN FECHA",5},
    2,FALSE),
0)</f>
        <v>4</v>
      </c>
    </row>
    <row r="317" spans="1:32" x14ac:dyDescent="0.25">
      <c r="A317" t="s">
        <v>3591</v>
      </c>
      <c r="B317" t="s">
        <v>24</v>
      </c>
      <c r="C317" t="s">
        <v>25</v>
      </c>
      <c r="D317" t="s">
        <v>24</v>
      </c>
      <c r="E317" s="22">
        <v>46020.267604166656</v>
      </c>
      <c r="F317" t="s">
        <v>3592</v>
      </c>
      <c r="G317" t="s">
        <v>5991</v>
      </c>
      <c r="H317" t="s">
        <v>3392</v>
      </c>
      <c r="I317" s="24" t="s">
        <v>34</v>
      </c>
      <c r="J317" s="24" t="s">
        <v>3393</v>
      </c>
      <c r="K317" t="s">
        <v>3593</v>
      </c>
      <c r="L317" t="s">
        <v>52</v>
      </c>
      <c r="M317" t="s">
        <v>3594</v>
      </c>
      <c r="N317" t="s">
        <v>53</v>
      </c>
      <c r="O317" t="s">
        <v>28</v>
      </c>
      <c r="P317" t="s">
        <v>29</v>
      </c>
      <c r="Q317" t="s">
        <v>30</v>
      </c>
      <c r="R317">
        <v>7</v>
      </c>
      <c r="S317" t="s">
        <v>3595</v>
      </c>
      <c r="T317" t="s">
        <v>3596</v>
      </c>
      <c r="U317" t="s">
        <v>3597</v>
      </c>
      <c r="V317" t="s">
        <v>31</v>
      </c>
      <c r="W317" t="s">
        <v>32</v>
      </c>
      <c r="X317" t="s">
        <v>32</v>
      </c>
      <c r="Y317" t="s">
        <v>32</v>
      </c>
      <c r="Z317" s="4" t="s">
        <v>33</v>
      </c>
      <c r="AA317">
        <v>-75.640490999999997</v>
      </c>
      <c r="AB317">
        <v>6.1598620000000004</v>
      </c>
      <c r="AC317" t="s">
        <v>90</v>
      </c>
      <c r="AD317" t="s">
        <v>221</v>
      </c>
      <c r="AE317" t="s">
        <v>115</v>
      </c>
      <c r="AF317">
        <f>IFERROR(
    VLOOKUP(FENIX_ANS_TABLA[[#This Row],[ESTADO]],
        {"VENCIDO",1;"ALERTA_0 Días",2;"ALERTA",3;"A TIEMPO",4;"SIN FECHA",5},
    2,FALSE),
0)</f>
        <v>4</v>
      </c>
    </row>
    <row r="318" spans="1:32" x14ac:dyDescent="0.25">
      <c r="A318" t="s">
        <v>3598</v>
      </c>
      <c r="B318" t="s">
        <v>40</v>
      </c>
      <c r="C318" t="s">
        <v>25</v>
      </c>
      <c r="D318" t="s">
        <v>40</v>
      </c>
      <c r="E318" s="22">
        <v>46020.318425925929</v>
      </c>
      <c r="F318" t="s">
        <v>3599</v>
      </c>
      <c r="G318" t="s">
        <v>6008</v>
      </c>
      <c r="H318" t="s">
        <v>3600</v>
      </c>
      <c r="I318" s="24" t="s">
        <v>3601</v>
      </c>
      <c r="J318" s="24" t="s">
        <v>3602</v>
      </c>
      <c r="K318" t="s">
        <v>3603</v>
      </c>
      <c r="L318" t="s">
        <v>26</v>
      </c>
      <c r="M318" t="s">
        <v>3604</v>
      </c>
      <c r="N318" t="s">
        <v>27</v>
      </c>
      <c r="O318" t="s">
        <v>41</v>
      </c>
      <c r="P318" t="s">
        <v>35</v>
      </c>
      <c r="Q318" t="s">
        <v>36</v>
      </c>
      <c r="R318">
        <v>10</v>
      </c>
      <c r="S318" t="s">
        <v>3605</v>
      </c>
      <c r="T318" t="s">
        <v>3606</v>
      </c>
      <c r="U318" t="s">
        <v>3607</v>
      </c>
      <c r="V318" t="s">
        <v>31</v>
      </c>
      <c r="W318" t="s">
        <v>32</v>
      </c>
      <c r="X318" t="s">
        <v>32</v>
      </c>
      <c r="Y318" t="s">
        <v>32</v>
      </c>
      <c r="Z318" s="4" t="s">
        <v>33</v>
      </c>
      <c r="AA318">
        <v>-75.610884501000001</v>
      </c>
      <c r="AB318">
        <v>6.2574398200000596</v>
      </c>
      <c r="AC318" t="s">
        <v>90</v>
      </c>
      <c r="AD318" t="s">
        <v>221</v>
      </c>
      <c r="AE318" t="s">
        <v>115</v>
      </c>
      <c r="AF318">
        <f>IFERROR(
    VLOOKUP(FENIX_ANS_TABLA[[#This Row],[ESTADO]],
        {"VENCIDO",1;"ALERTA_0 Días",2;"ALERTA",3;"A TIEMPO",4;"SIN FECHA",5},
    2,FALSE),
0)</f>
        <v>4</v>
      </c>
    </row>
    <row r="319" spans="1:32" x14ac:dyDescent="0.25">
      <c r="A319" t="s">
        <v>3608</v>
      </c>
      <c r="B319" t="s">
        <v>40</v>
      </c>
      <c r="C319" t="s">
        <v>69</v>
      </c>
      <c r="D319" t="s">
        <v>40</v>
      </c>
      <c r="E319" s="22">
        <v>46020.319664351853</v>
      </c>
      <c r="F319" t="s">
        <v>3609</v>
      </c>
      <c r="G319" t="s">
        <v>6009</v>
      </c>
      <c r="H319" t="s">
        <v>3610</v>
      </c>
      <c r="I319" s="24" t="s">
        <v>3611</v>
      </c>
      <c r="J319" s="24" t="s">
        <v>3612</v>
      </c>
      <c r="K319" t="s">
        <v>3613</v>
      </c>
      <c r="L319" t="s">
        <v>26</v>
      </c>
      <c r="M319" t="s">
        <v>3614</v>
      </c>
      <c r="N319" t="s">
        <v>27</v>
      </c>
      <c r="O319" t="s">
        <v>70</v>
      </c>
      <c r="P319" t="s">
        <v>29</v>
      </c>
      <c r="Q319" t="s">
        <v>30</v>
      </c>
      <c r="R319">
        <v>7</v>
      </c>
      <c r="S319" t="s">
        <v>3615</v>
      </c>
      <c r="T319" t="s">
        <v>3616</v>
      </c>
      <c r="U319" t="s">
        <v>3617</v>
      </c>
      <c r="V319" t="s">
        <v>31</v>
      </c>
      <c r="W319" t="s">
        <v>32</v>
      </c>
      <c r="X319" t="s">
        <v>32</v>
      </c>
      <c r="Y319" t="s">
        <v>32</v>
      </c>
      <c r="Z319" s="4" t="s">
        <v>33</v>
      </c>
      <c r="AA319">
        <v>-75.582766000000007</v>
      </c>
      <c r="AB319">
        <v>6.2572830000000002</v>
      </c>
      <c r="AC319" t="s">
        <v>90</v>
      </c>
      <c r="AD319" t="s">
        <v>221</v>
      </c>
      <c r="AE319" t="s">
        <v>116</v>
      </c>
      <c r="AF319">
        <f>IFERROR(
    VLOOKUP(FENIX_ANS_TABLA[[#This Row],[ESTADO]],
        {"VENCIDO",1;"ALERTA_0 Días",2;"ALERTA",3;"A TIEMPO",4;"SIN FECHA",5},
    2,FALSE),
0)</f>
        <v>4</v>
      </c>
    </row>
    <row r="320" spans="1:32" x14ac:dyDescent="0.25">
      <c r="A320" t="s">
        <v>3618</v>
      </c>
      <c r="B320" t="s">
        <v>24</v>
      </c>
      <c r="C320" t="s">
        <v>25</v>
      </c>
      <c r="D320" t="s">
        <v>37</v>
      </c>
      <c r="E320" s="22">
        <v>46020.320717592593</v>
      </c>
      <c r="F320" t="s">
        <v>3619</v>
      </c>
      <c r="G320" t="s">
        <v>6010</v>
      </c>
      <c r="H320" t="s">
        <v>3620</v>
      </c>
      <c r="I320" s="24" t="s">
        <v>34</v>
      </c>
      <c r="J320" s="24" t="s">
        <v>3621</v>
      </c>
      <c r="K320" t="s">
        <v>3622</v>
      </c>
      <c r="L320" t="s">
        <v>26</v>
      </c>
      <c r="M320" t="s">
        <v>3623</v>
      </c>
      <c r="N320" t="s">
        <v>27</v>
      </c>
      <c r="O320" t="s">
        <v>38</v>
      </c>
      <c r="P320" t="s">
        <v>39</v>
      </c>
      <c r="Q320" t="s">
        <v>30</v>
      </c>
      <c r="R320">
        <v>5</v>
      </c>
      <c r="S320" t="s">
        <v>3624</v>
      </c>
      <c r="T320" t="s">
        <v>3625</v>
      </c>
      <c r="U320" t="s">
        <v>3626</v>
      </c>
      <c r="V320" t="s">
        <v>31</v>
      </c>
      <c r="W320" t="s">
        <v>32</v>
      </c>
      <c r="X320" t="s">
        <v>32</v>
      </c>
      <c r="Y320" t="s">
        <v>32</v>
      </c>
      <c r="Z320" s="4" t="s">
        <v>33</v>
      </c>
      <c r="AA320">
        <v>-75.628341019999993</v>
      </c>
      <c r="AB320">
        <v>6.25013709</v>
      </c>
      <c r="AC320" t="s">
        <v>90</v>
      </c>
      <c r="AD320" t="s">
        <v>221</v>
      </c>
      <c r="AE320" t="s">
        <v>115</v>
      </c>
      <c r="AF320">
        <f>IFERROR(
    VLOOKUP(FENIX_ANS_TABLA[[#This Row],[ESTADO]],
        {"VENCIDO",1;"ALERTA_0 Días",2;"ALERTA",3;"A TIEMPO",4;"SIN FECHA",5},
    2,FALSE),
0)</f>
        <v>4</v>
      </c>
    </row>
    <row r="321" spans="1:32" x14ac:dyDescent="0.25">
      <c r="A321" t="s">
        <v>3627</v>
      </c>
      <c r="B321" t="s">
        <v>24</v>
      </c>
      <c r="C321" t="s">
        <v>25</v>
      </c>
      <c r="D321" t="s">
        <v>37</v>
      </c>
      <c r="E321" s="22">
        <v>46020.321701388893</v>
      </c>
      <c r="F321" t="s">
        <v>3628</v>
      </c>
      <c r="G321" t="s">
        <v>6010</v>
      </c>
      <c r="H321" t="s">
        <v>3620</v>
      </c>
      <c r="I321" s="24" t="s">
        <v>34</v>
      </c>
      <c r="J321" s="24" t="s">
        <v>3621</v>
      </c>
      <c r="K321" t="s">
        <v>3629</v>
      </c>
      <c r="L321" t="s">
        <v>26</v>
      </c>
      <c r="M321" t="s">
        <v>3630</v>
      </c>
      <c r="N321" t="s">
        <v>27</v>
      </c>
      <c r="O321" t="s">
        <v>38</v>
      </c>
      <c r="P321" t="s">
        <v>39</v>
      </c>
      <c r="Q321" t="s">
        <v>30</v>
      </c>
      <c r="R321">
        <v>5</v>
      </c>
      <c r="S321" t="s">
        <v>3631</v>
      </c>
      <c r="T321" t="s">
        <v>3632</v>
      </c>
      <c r="U321" t="s">
        <v>3633</v>
      </c>
      <c r="V321" t="s">
        <v>31</v>
      </c>
      <c r="W321" t="s">
        <v>32</v>
      </c>
      <c r="X321" t="s">
        <v>32</v>
      </c>
      <c r="Y321" t="s">
        <v>32</v>
      </c>
      <c r="Z321" s="4" t="s">
        <v>33</v>
      </c>
      <c r="AA321">
        <v>-75.628341019999993</v>
      </c>
      <c r="AB321">
        <v>6.25013709</v>
      </c>
      <c r="AC321" t="s">
        <v>90</v>
      </c>
      <c r="AD321" t="s">
        <v>221</v>
      </c>
      <c r="AE321" t="s">
        <v>115</v>
      </c>
      <c r="AF321">
        <f>IFERROR(
    VLOOKUP(FENIX_ANS_TABLA[[#This Row],[ESTADO]],
        {"VENCIDO",1;"ALERTA_0 Días",2;"ALERTA",3;"A TIEMPO",4;"SIN FECHA",5},
    2,FALSE),
0)</f>
        <v>4</v>
      </c>
    </row>
    <row r="322" spans="1:32" x14ac:dyDescent="0.25">
      <c r="A322" t="s">
        <v>3634</v>
      </c>
      <c r="B322" t="s">
        <v>40</v>
      </c>
      <c r="C322" t="s">
        <v>25</v>
      </c>
      <c r="D322" t="s">
        <v>40</v>
      </c>
      <c r="E322" s="22">
        <v>46020.327986111108</v>
      </c>
      <c r="F322" t="s">
        <v>3635</v>
      </c>
      <c r="G322" t="s">
        <v>6011</v>
      </c>
      <c r="H322" t="s">
        <v>3636</v>
      </c>
      <c r="I322" s="24" t="s">
        <v>34</v>
      </c>
      <c r="J322" s="24" t="s">
        <v>3637</v>
      </c>
      <c r="K322" t="s">
        <v>3638</v>
      </c>
      <c r="L322" t="s">
        <v>26</v>
      </c>
      <c r="M322" t="s">
        <v>3639</v>
      </c>
      <c r="N322" t="s">
        <v>27</v>
      </c>
      <c r="O322" t="s">
        <v>41</v>
      </c>
      <c r="P322" t="s">
        <v>35</v>
      </c>
      <c r="Q322" t="s">
        <v>30</v>
      </c>
      <c r="R322">
        <v>7</v>
      </c>
      <c r="S322" t="s">
        <v>3640</v>
      </c>
      <c r="T322" t="s">
        <v>3641</v>
      </c>
      <c r="U322" t="s">
        <v>3642</v>
      </c>
      <c r="V322" t="s">
        <v>31</v>
      </c>
      <c r="W322" t="s">
        <v>32</v>
      </c>
      <c r="X322" t="s">
        <v>32</v>
      </c>
      <c r="Y322" t="s">
        <v>32</v>
      </c>
      <c r="Z322" s="4" t="s">
        <v>33</v>
      </c>
      <c r="AA322">
        <v>-75.580789460000005</v>
      </c>
      <c r="AB322">
        <v>6.1924334200000004</v>
      </c>
      <c r="AC322" t="s">
        <v>90</v>
      </c>
      <c r="AD322" t="s">
        <v>221</v>
      </c>
      <c r="AE322" t="s">
        <v>115</v>
      </c>
      <c r="AF322">
        <f>IFERROR(
    VLOOKUP(FENIX_ANS_TABLA[[#This Row],[ESTADO]],
        {"VENCIDO",1;"ALERTA_0 Días",2;"ALERTA",3;"A TIEMPO",4;"SIN FECHA",5},
    2,FALSE),
0)</f>
        <v>4</v>
      </c>
    </row>
    <row r="323" spans="1:32" x14ac:dyDescent="0.25">
      <c r="A323" t="s">
        <v>3643</v>
      </c>
      <c r="B323" t="s">
        <v>48</v>
      </c>
      <c r="C323" t="s">
        <v>25</v>
      </c>
      <c r="D323" t="s">
        <v>48</v>
      </c>
      <c r="E323" s="22">
        <v>46020.329594907409</v>
      </c>
      <c r="F323" t="s">
        <v>3644</v>
      </c>
      <c r="G323" t="s">
        <v>6012</v>
      </c>
      <c r="H323" t="s">
        <v>3645</v>
      </c>
      <c r="I323" s="24" t="s">
        <v>34</v>
      </c>
      <c r="J323" s="24" t="s">
        <v>3646</v>
      </c>
      <c r="K323" t="s">
        <v>3647</v>
      </c>
      <c r="L323" t="s">
        <v>26</v>
      </c>
      <c r="M323" t="s">
        <v>3648</v>
      </c>
      <c r="N323" t="s">
        <v>27</v>
      </c>
      <c r="O323" t="s">
        <v>49</v>
      </c>
      <c r="P323" t="s">
        <v>50</v>
      </c>
      <c r="Q323" t="s">
        <v>30</v>
      </c>
      <c r="R323">
        <v>11</v>
      </c>
      <c r="S323" t="s">
        <v>3649</v>
      </c>
      <c r="T323" t="s">
        <v>3650</v>
      </c>
      <c r="U323" t="s">
        <v>3651</v>
      </c>
      <c r="V323" t="s">
        <v>31</v>
      </c>
      <c r="W323" t="s">
        <v>32</v>
      </c>
      <c r="X323" t="s">
        <v>32</v>
      </c>
      <c r="Y323" t="s">
        <v>32</v>
      </c>
      <c r="Z323" s="4" t="s">
        <v>33</v>
      </c>
      <c r="AA323">
        <v>-75.542809000000005</v>
      </c>
      <c r="AB323">
        <v>6.2333540000000003</v>
      </c>
      <c r="AC323" t="s">
        <v>90</v>
      </c>
      <c r="AD323" t="s">
        <v>221</v>
      </c>
      <c r="AE323" t="s">
        <v>115</v>
      </c>
      <c r="AF323">
        <f>IFERROR(
    VLOOKUP(FENIX_ANS_TABLA[[#This Row],[ESTADO]],
        {"VENCIDO",1;"ALERTA_0 Días",2;"ALERTA",3;"A TIEMPO",4;"SIN FECHA",5},
    2,FALSE),
0)</f>
        <v>4</v>
      </c>
    </row>
    <row r="324" spans="1:32" x14ac:dyDescent="0.25">
      <c r="A324" t="s">
        <v>3652</v>
      </c>
      <c r="B324" t="s">
        <v>24</v>
      </c>
      <c r="C324" t="s">
        <v>25</v>
      </c>
      <c r="D324" t="s">
        <v>24</v>
      </c>
      <c r="E324" s="22">
        <v>46020.349085648151</v>
      </c>
      <c r="F324" t="s">
        <v>3653</v>
      </c>
      <c r="G324" t="s">
        <v>6013</v>
      </c>
      <c r="H324" t="s">
        <v>3654</v>
      </c>
      <c r="I324" s="24" t="s">
        <v>3655</v>
      </c>
      <c r="J324" s="24" t="s">
        <v>3656</v>
      </c>
      <c r="K324" t="s">
        <v>3657</v>
      </c>
      <c r="L324" t="s">
        <v>26</v>
      </c>
      <c r="M324" t="s">
        <v>3658</v>
      </c>
      <c r="N324" t="s">
        <v>27</v>
      </c>
      <c r="O324" t="s">
        <v>28</v>
      </c>
      <c r="P324" t="s">
        <v>35</v>
      </c>
      <c r="Q324" t="s">
        <v>30</v>
      </c>
      <c r="R324">
        <v>7</v>
      </c>
      <c r="S324" t="s">
        <v>3659</v>
      </c>
      <c r="T324" t="s">
        <v>3660</v>
      </c>
      <c r="U324" t="s">
        <v>3661</v>
      </c>
      <c r="V324" t="s">
        <v>31</v>
      </c>
      <c r="W324" t="s">
        <v>32</v>
      </c>
      <c r="X324" t="s">
        <v>32</v>
      </c>
      <c r="Y324" t="s">
        <v>32</v>
      </c>
      <c r="Z324" s="4" t="s">
        <v>33</v>
      </c>
      <c r="AA324">
        <v>-75.62978914</v>
      </c>
      <c r="AB324">
        <v>6.2542540999999998</v>
      </c>
      <c r="AC324" t="s">
        <v>90</v>
      </c>
      <c r="AD324" t="s">
        <v>221</v>
      </c>
      <c r="AE324" t="s">
        <v>115</v>
      </c>
      <c r="AF324">
        <f>IFERROR(
    VLOOKUP(FENIX_ANS_TABLA[[#This Row],[ESTADO]],
        {"VENCIDO",1;"ALERTA_0 Días",2;"ALERTA",3;"A TIEMPO",4;"SIN FECHA",5},
    2,FALSE),
0)</f>
        <v>4</v>
      </c>
    </row>
    <row r="325" spans="1:32" x14ac:dyDescent="0.25">
      <c r="A325" t="s">
        <v>3662</v>
      </c>
      <c r="B325" t="s">
        <v>24</v>
      </c>
      <c r="C325" t="s">
        <v>25</v>
      </c>
      <c r="D325" t="s">
        <v>37</v>
      </c>
      <c r="E325" s="22">
        <v>46020.354456018518</v>
      </c>
      <c r="F325" t="s">
        <v>3663</v>
      </c>
      <c r="G325" t="s">
        <v>6014</v>
      </c>
      <c r="H325" t="s">
        <v>3664</v>
      </c>
      <c r="I325" s="24" t="s">
        <v>34</v>
      </c>
      <c r="J325" s="24" t="s">
        <v>3665</v>
      </c>
      <c r="K325" t="s">
        <v>3666</v>
      </c>
      <c r="L325" t="s">
        <v>26</v>
      </c>
      <c r="M325" t="s">
        <v>3667</v>
      </c>
      <c r="N325" t="s">
        <v>27</v>
      </c>
      <c r="O325" t="s">
        <v>38</v>
      </c>
      <c r="P325" t="s">
        <v>39</v>
      </c>
      <c r="Q325" t="s">
        <v>30</v>
      </c>
      <c r="R325">
        <v>5</v>
      </c>
      <c r="S325" t="s">
        <v>3668</v>
      </c>
      <c r="T325" t="s">
        <v>3669</v>
      </c>
      <c r="U325" t="s">
        <v>3670</v>
      </c>
      <c r="V325" t="s">
        <v>31</v>
      </c>
      <c r="W325" t="s">
        <v>32</v>
      </c>
      <c r="X325" t="s">
        <v>32</v>
      </c>
      <c r="Y325" t="s">
        <v>32</v>
      </c>
      <c r="Z325" s="4" t="s">
        <v>33</v>
      </c>
      <c r="AA325">
        <v>-75.634666490000001</v>
      </c>
      <c r="AB325">
        <v>6.2345553699999998</v>
      </c>
      <c r="AC325" t="s">
        <v>90</v>
      </c>
      <c r="AD325" t="s">
        <v>221</v>
      </c>
      <c r="AE325" t="s">
        <v>115</v>
      </c>
      <c r="AF325">
        <f>IFERROR(
    VLOOKUP(FENIX_ANS_TABLA[[#This Row],[ESTADO]],
        {"VENCIDO",1;"ALERTA_0 Días",2;"ALERTA",3;"A TIEMPO",4;"SIN FECHA",5},
    2,FALSE),
0)</f>
        <v>4</v>
      </c>
    </row>
    <row r="326" spans="1:32" x14ac:dyDescent="0.25">
      <c r="A326" t="s">
        <v>3671</v>
      </c>
      <c r="B326" t="s">
        <v>24</v>
      </c>
      <c r="C326" t="s">
        <v>25</v>
      </c>
      <c r="D326" t="s">
        <v>37</v>
      </c>
      <c r="E326" s="22">
        <v>46020.355381944442</v>
      </c>
      <c r="F326" t="s">
        <v>3672</v>
      </c>
      <c r="G326" t="s">
        <v>6015</v>
      </c>
      <c r="H326" t="s">
        <v>3673</v>
      </c>
      <c r="I326" s="24" t="s">
        <v>3674</v>
      </c>
      <c r="J326" s="24" t="s">
        <v>3675</v>
      </c>
      <c r="K326" t="s">
        <v>3676</v>
      </c>
      <c r="L326" t="s">
        <v>42</v>
      </c>
      <c r="M326" t="s">
        <v>3677</v>
      </c>
      <c r="N326" t="s">
        <v>43</v>
      </c>
      <c r="O326" t="s">
        <v>38</v>
      </c>
      <c r="P326" t="s">
        <v>39</v>
      </c>
      <c r="Q326" t="s">
        <v>30</v>
      </c>
      <c r="R326">
        <v>5</v>
      </c>
      <c r="S326" t="s">
        <v>3678</v>
      </c>
      <c r="T326" t="s">
        <v>3679</v>
      </c>
      <c r="U326" t="s">
        <v>3680</v>
      </c>
      <c r="V326" t="s">
        <v>31</v>
      </c>
      <c r="W326" t="s">
        <v>32</v>
      </c>
      <c r="X326" t="s">
        <v>32</v>
      </c>
      <c r="Y326" t="s">
        <v>32</v>
      </c>
      <c r="Z326" s="4" t="s">
        <v>33</v>
      </c>
      <c r="AA326">
        <v>-75.606088200000002</v>
      </c>
      <c r="AB326">
        <v>6.1792034200000003</v>
      </c>
      <c r="AC326" t="s">
        <v>90</v>
      </c>
      <c r="AD326" t="s">
        <v>221</v>
      </c>
      <c r="AE326" t="s">
        <v>115</v>
      </c>
      <c r="AF326">
        <f>IFERROR(
    VLOOKUP(FENIX_ANS_TABLA[[#This Row],[ESTADO]],
        {"VENCIDO",1;"ALERTA_0 Días",2;"ALERTA",3;"A TIEMPO",4;"SIN FECHA",5},
    2,FALSE),
0)</f>
        <v>4</v>
      </c>
    </row>
    <row r="327" spans="1:32" x14ac:dyDescent="0.25">
      <c r="A327" t="s">
        <v>3681</v>
      </c>
      <c r="B327" t="s">
        <v>40</v>
      </c>
      <c r="C327" t="s">
        <v>25</v>
      </c>
      <c r="D327" t="s">
        <v>40</v>
      </c>
      <c r="E327" s="22">
        <v>46020.394525462973</v>
      </c>
      <c r="F327" t="s">
        <v>3682</v>
      </c>
      <c r="G327" t="s">
        <v>6016</v>
      </c>
      <c r="H327" t="s">
        <v>3683</v>
      </c>
      <c r="I327" s="24" t="s">
        <v>34</v>
      </c>
      <c r="J327" s="24" t="s">
        <v>509</v>
      </c>
      <c r="K327" t="s">
        <v>510</v>
      </c>
      <c r="L327" t="s">
        <v>26</v>
      </c>
      <c r="M327" t="s">
        <v>511</v>
      </c>
      <c r="N327" t="s">
        <v>27</v>
      </c>
      <c r="O327" t="s">
        <v>41</v>
      </c>
      <c r="P327" t="s">
        <v>35</v>
      </c>
      <c r="Q327" t="s">
        <v>30</v>
      </c>
      <c r="R327">
        <v>7</v>
      </c>
      <c r="S327" t="s">
        <v>3684</v>
      </c>
      <c r="T327" t="s">
        <v>3685</v>
      </c>
      <c r="U327" t="s">
        <v>3686</v>
      </c>
      <c r="V327" t="s">
        <v>31</v>
      </c>
      <c r="W327" t="s">
        <v>32</v>
      </c>
      <c r="X327" t="s">
        <v>32</v>
      </c>
      <c r="Y327" t="s">
        <v>32</v>
      </c>
      <c r="Z327" s="4" t="s">
        <v>33</v>
      </c>
      <c r="AA327">
        <v>-75.568566450000006</v>
      </c>
      <c r="AB327">
        <v>6.2592050400000003</v>
      </c>
      <c r="AC327" t="s">
        <v>90</v>
      </c>
      <c r="AD327" t="s">
        <v>221</v>
      </c>
      <c r="AE327" t="s">
        <v>115</v>
      </c>
      <c r="AF327">
        <f>IFERROR(
    VLOOKUP(FENIX_ANS_TABLA[[#This Row],[ESTADO]],
        {"VENCIDO",1;"ALERTA_0 Días",2;"ALERTA",3;"A TIEMPO",4;"SIN FECHA",5},
    2,FALSE),
0)</f>
        <v>4</v>
      </c>
    </row>
    <row r="328" spans="1:32" x14ac:dyDescent="0.25">
      <c r="A328" t="s">
        <v>3687</v>
      </c>
      <c r="B328" t="s">
        <v>24</v>
      </c>
      <c r="C328" t="s">
        <v>25</v>
      </c>
      <c r="D328" t="s">
        <v>37</v>
      </c>
      <c r="E328" s="22">
        <v>46020.408043981479</v>
      </c>
      <c r="F328" t="s">
        <v>3688</v>
      </c>
      <c r="G328" t="s">
        <v>6017</v>
      </c>
      <c r="H328" t="s">
        <v>3689</v>
      </c>
      <c r="I328" s="24" t="s">
        <v>34</v>
      </c>
      <c r="J328" s="24" t="s">
        <v>3690</v>
      </c>
      <c r="K328" t="s">
        <v>3691</v>
      </c>
      <c r="L328" t="s">
        <v>26</v>
      </c>
      <c r="M328" t="s">
        <v>3692</v>
      </c>
      <c r="N328" t="s">
        <v>27</v>
      </c>
      <c r="O328" t="s">
        <v>38</v>
      </c>
      <c r="P328" t="s">
        <v>39</v>
      </c>
      <c r="Q328" t="s">
        <v>30</v>
      </c>
      <c r="R328">
        <v>5</v>
      </c>
      <c r="S328" t="s">
        <v>3693</v>
      </c>
      <c r="T328" t="s">
        <v>3694</v>
      </c>
      <c r="U328" t="s">
        <v>3695</v>
      </c>
      <c r="V328" t="s">
        <v>31</v>
      </c>
      <c r="W328" t="s">
        <v>32</v>
      </c>
      <c r="X328" t="s">
        <v>32</v>
      </c>
      <c r="Y328" t="s">
        <v>32</v>
      </c>
      <c r="Z328" s="4" t="s">
        <v>33</v>
      </c>
      <c r="AA328">
        <v>-75.593519999999998</v>
      </c>
      <c r="AB328">
        <v>6.2003700000000004</v>
      </c>
      <c r="AC328" t="s">
        <v>90</v>
      </c>
      <c r="AD328" t="s">
        <v>221</v>
      </c>
      <c r="AE328" t="s">
        <v>115</v>
      </c>
      <c r="AF328">
        <f>IFERROR(
    VLOOKUP(FENIX_ANS_TABLA[[#This Row],[ESTADO]],
        {"VENCIDO",1;"ALERTA_0 Días",2;"ALERTA",3;"A TIEMPO",4;"SIN FECHA",5},
    2,FALSE),
0)</f>
        <v>4</v>
      </c>
    </row>
    <row r="329" spans="1:32" x14ac:dyDescent="0.25">
      <c r="A329" t="s">
        <v>3696</v>
      </c>
      <c r="B329" t="s">
        <v>24</v>
      </c>
      <c r="C329" t="s">
        <v>25</v>
      </c>
      <c r="D329" t="s">
        <v>37</v>
      </c>
      <c r="E329" s="22">
        <v>46020.440081018518</v>
      </c>
      <c r="F329" t="s">
        <v>3697</v>
      </c>
      <c r="G329" t="s">
        <v>6018</v>
      </c>
      <c r="H329" t="s">
        <v>3698</v>
      </c>
      <c r="I329" s="24" t="s">
        <v>34</v>
      </c>
      <c r="J329" s="24" t="s">
        <v>3699</v>
      </c>
      <c r="K329" t="s">
        <v>3700</v>
      </c>
      <c r="L329" t="s">
        <v>26</v>
      </c>
      <c r="M329" t="s">
        <v>3701</v>
      </c>
      <c r="N329" t="s">
        <v>27</v>
      </c>
      <c r="O329" t="s">
        <v>38</v>
      </c>
      <c r="P329" t="s">
        <v>39</v>
      </c>
      <c r="Q329" t="s">
        <v>30</v>
      </c>
      <c r="R329">
        <v>5</v>
      </c>
      <c r="S329" t="s">
        <v>3702</v>
      </c>
      <c r="T329" t="s">
        <v>3703</v>
      </c>
      <c r="U329" t="s">
        <v>2322</v>
      </c>
      <c r="V329" t="s">
        <v>31</v>
      </c>
      <c r="W329" t="s">
        <v>32</v>
      </c>
      <c r="X329" t="s">
        <v>32</v>
      </c>
      <c r="Y329" t="s">
        <v>32</v>
      </c>
      <c r="Z329" s="4" t="s">
        <v>33</v>
      </c>
      <c r="AA329">
        <v>-75.573141000000007</v>
      </c>
      <c r="AB329">
        <v>6.2530349999999997</v>
      </c>
      <c r="AC329" t="s">
        <v>90</v>
      </c>
      <c r="AD329" t="s">
        <v>221</v>
      </c>
      <c r="AE329" t="s">
        <v>115</v>
      </c>
      <c r="AF329">
        <f>IFERROR(
    VLOOKUP(FENIX_ANS_TABLA[[#This Row],[ESTADO]],
        {"VENCIDO",1;"ALERTA_0 Días",2;"ALERTA",3;"A TIEMPO",4;"SIN FECHA",5},
    2,FALSE),
0)</f>
        <v>4</v>
      </c>
    </row>
    <row r="330" spans="1:32" x14ac:dyDescent="0.25">
      <c r="A330" t="s">
        <v>3704</v>
      </c>
      <c r="B330" t="s">
        <v>24</v>
      </c>
      <c r="C330" t="s">
        <v>25</v>
      </c>
      <c r="D330" t="s">
        <v>37</v>
      </c>
      <c r="E330" s="22">
        <v>46020.444155092591</v>
      </c>
      <c r="F330" t="s">
        <v>3705</v>
      </c>
      <c r="G330" t="s">
        <v>6019</v>
      </c>
      <c r="H330" t="s">
        <v>3706</v>
      </c>
      <c r="I330" s="24" t="s">
        <v>34</v>
      </c>
      <c r="J330" s="24" t="s">
        <v>3707</v>
      </c>
      <c r="K330" t="s">
        <v>3708</v>
      </c>
      <c r="L330" t="s">
        <v>26</v>
      </c>
      <c r="M330" t="s">
        <v>3709</v>
      </c>
      <c r="N330" t="s">
        <v>27</v>
      </c>
      <c r="O330" t="s">
        <v>38</v>
      </c>
      <c r="P330" t="s">
        <v>39</v>
      </c>
      <c r="Q330" t="s">
        <v>30</v>
      </c>
      <c r="R330">
        <v>5</v>
      </c>
      <c r="S330" t="s">
        <v>3710</v>
      </c>
      <c r="T330" t="s">
        <v>3711</v>
      </c>
      <c r="U330" t="s">
        <v>215</v>
      </c>
      <c r="V330" t="s">
        <v>31</v>
      </c>
      <c r="W330" t="s">
        <v>32</v>
      </c>
      <c r="X330" t="s">
        <v>32</v>
      </c>
      <c r="Y330" t="s">
        <v>32</v>
      </c>
      <c r="Z330" s="4" t="s">
        <v>33</v>
      </c>
      <c r="AA330">
        <v>-75.691119130000004</v>
      </c>
      <c r="AB330">
        <v>6.2141914600000003</v>
      </c>
      <c r="AC330" t="s">
        <v>90</v>
      </c>
      <c r="AD330" t="s">
        <v>221</v>
      </c>
      <c r="AE330" t="s">
        <v>115</v>
      </c>
      <c r="AF330">
        <f>IFERROR(
    VLOOKUP(FENIX_ANS_TABLA[[#This Row],[ESTADO]],
        {"VENCIDO",1;"ALERTA_0 Días",2;"ALERTA",3;"A TIEMPO",4;"SIN FECHA",5},
    2,FALSE),
0)</f>
        <v>4</v>
      </c>
    </row>
    <row r="331" spans="1:32" x14ac:dyDescent="0.25">
      <c r="A331" t="s">
        <v>3712</v>
      </c>
      <c r="B331" t="s">
        <v>62</v>
      </c>
      <c r="C331" t="s">
        <v>25</v>
      </c>
      <c r="D331" t="s">
        <v>63</v>
      </c>
      <c r="E331" s="22">
        <v>46020.446030092593</v>
      </c>
      <c r="F331" t="s">
        <v>3713</v>
      </c>
      <c r="G331" t="s">
        <v>6020</v>
      </c>
      <c r="H331" t="s">
        <v>3714</v>
      </c>
      <c r="I331" s="24" t="s">
        <v>34</v>
      </c>
      <c r="J331" s="24" t="s">
        <v>3715</v>
      </c>
      <c r="K331" t="s">
        <v>3716</v>
      </c>
      <c r="L331" t="s">
        <v>26</v>
      </c>
      <c r="M331" t="s">
        <v>3717</v>
      </c>
      <c r="N331" t="s">
        <v>27</v>
      </c>
      <c r="O331" t="s">
        <v>64</v>
      </c>
      <c r="P331" t="s">
        <v>65</v>
      </c>
      <c r="Q331" t="s">
        <v>30</v>
      </c>
      <c r="R331">
        <v>9</v>
      </c>
      <c r="S331" t="s">
        <v>3718</v>
      </c>
      <c r="T331" t="s">
        <v>3719</v>
      </c>
      <c r="U331" t="s">
        <v>3720</v>
      </c>
      <c r="V331" t="s">
        <v>31</v>
      </c>
      <c r="W331" t="s">
        <v>32</v>
      </c>
      <c r="X331" t="s">
        <v>32</v>
      </c>
      <c r="Y331" t="s">
        <v>32</v>
      </c>
      <c r="Z331" s="4" t="s">
        <v>33</v>
      </c>
      <c r="AA331">
        <v>-75.530732880000002</v>
      </c>
      <c r="AB331">
        <v>6.2315582200000001</v>
      </c>
      <c r="AC331" t="s">
        <v>90</v>
      </c>
      <c r="AD331" t="s">
        <v>221</v>
      </c>
      <c r="AE331" t="s">
        <v>115</v>
      </c>
      <c r="AF331">
        <f>IFERROR(
    VLOOKUP(FENIX_ANS_TABLA[[#This Row],[ESTADO]],
        {"VENCIDO",1;"ALERTA_0 Días",2;"ALERTA",3;"A TIEMPO",4;"SIN FECHA",5},
    2,FALSE),
0)</f>
        <v>4</v>
      </c>
    </row>
    <row r="332" spans="1:32" x14ac:dyDescent="0.25">
      <c r="A332" t="s">
        <v>3721</v>
      </c>
      <c r="B332" t="s">
        <v>24</v>
      </c>
      <c r="C332" t="s">
        <v>25</v>
      </c>
      <c r="D332" t="s">
        <v>37</v>
      </c>
      <c r="E332" s="22">
        <v>46020.446342592593</v>
      </c>
      <c r="F332" t="s">
        <v>3722</v>
      </c>
      <c r="G332" t="s">
        <v>6021</v>
      </c>
      <c r="H332" t="s">
        <v>3723</v>
      </c>
      <c r="I332" s="24" t="s">
        <v>3724</v>
      </c>
      <c r="J332" s="24" t="s">
        <v>3725</v>
      </c>
      <c r="K332" t="s">
        <v>3726</v>
      </c>
      <c r="L332" t="s">
        <v>26</v>
      </c>
      <c r="M332" t="s">
        <v>3727</v>
      </c>
      <c r="N332" t="s">
        <v>27</v>
      </c>
      <c r="O332" t="s">
        <v>38</v>
      </c>
      <c r="P332" t="s">
        <v>39</v>
      </c>
      <c r="Q332" t="s">
        <v>30</v>
      </c>
      <c r="R332">
        <v>5</v>
      </c>
      <c r="S332" t="s">
        <v>3728</v>
      </c>
      <c r="T332" t="s">
        <v>3719</v>
      </c>
      <c r="U332" t="s">
        <v>3729</v>
      </c>
      <c r="V332" t="s">
        <v>31</v>
      </c>
      <c r="W332" t="s">
        <v>32</v>
      </c>
      <c r="X332" t="s">
        <v>32</v>
      </c>
      <c r="Y332" t="s">
        <v>32</v>
      </c>
      <c r="Z332" s="4" t="s">
        <v>33</v>
      </c>
      <c r="AA332">
        <v>-75.541026790000004</v>
      </c>
      <c r="AB332">
        <v>6.2429152999999999</v>
      </c>
      <c r="AC332" t="s">
        <v>90</v>
      </c>
      <c r="AD332" t="s">
        <v>221</v>
      </c>
      <c r="AE332" t="s">
        <v>115</v>
      </c>
      <c r="AF332">
        <f>IFERROR(
    VLOOKUP(FENIX_ANS_TABLA[[#This Row],[ESTADO]],
        {"VENCIDO",1;"ALERTA_0 Días",2;"ALERTA",3;"A TIEMPO",4;"SIN FECHA",5},
    2,FALSE),
0)</f>
        <v>4</v>
      </c>
    </row>
    <row r="333" spans="1:32" x14ac:dyDescent="0.25">
      <c r="A333" t="s">
        <v>3730</v>
      </c>
      <c r="B333" t="s">
        <v>24</v>
      </c>
      <c r="C333" t="s">
        <v>25</v>
      </c>
      <c r="D333" t="s">
        <v>24</v>
      </c>
      <c r="E333" s="22">
        <v>46020.461504629631</v>
      </c>
      <c r="F333" t="s">
        <v>3731</v>
      </c>
      <c r="G333" t="s">
        <v>6022</v>
      </c>
      <c r="H333" t="s">
        <v>3732</v>
      </c>
      <c r="I333" s="24" t="s">
        <v>3733</v>
      </c>
      <c r="J333" s="24" t="s">
        <v>3734</v>
      </c>
      <c r="K333" t="s">
        <v>3735</v>
      </c>
      <c r="L333" t="s">
        <v>52</v>
      </c>
      <c r="M333" t="s">
        <v>3736</v>
      </c>
      <c r="N333" t="s">
        <v>53</v>
      </c>
      <c r="O333" t="s">
        <v>28</v>
      </c>
      <c r="P333" t="s">
        <v>35</v>
      </c>
      <c r="Q333" t="s">
        <v>30</v>
      </c>
      <c r="R333">
        <v>7</v>
      </c>
      <c r="S333" t="s">
        <v>3737</v>
      </c>
      <c r="T333" t="s">
        <v>3738</v>
      </c>
      <c r="U333" t="s">
        <v>3739</v>
      </c>
      <c r="V333" t="s">
        <v>31</v>
      </c>
      <c r="W333" t="s">
        <v>32</v>
      </c>
      <c r="X333" t="s">
        <v>32</v>
      </c>
      <c r="Y333" t="s">
        <v>32</v>
      </c>
      <c r="Z333" s="4" t="s">
        <v>33</v>
      </c>
      <c r="AA333">
        <v>-75.65480384</v>
      </c>
      <c r="AB333">
        <v>6.1515282300000003</v>
      </c>
      <c r="AC333" t="s">
        <v>90</v>
      </c>
      <c r="AD333" t="s">
        <v>221</v>
      </c>
      <c r="AE333" t="s">
        <v>115</v>
      </c>
      <c r="AF333">
        <f>IFERROR(
    VLOOKUP(FENIX_ANS_TABLA[[#This Row],[ESTADO]],
        {"VENCIDO",1;"ALERTA_0 Días",2;"ALERTA",3;"A TIEMPO",4;"SIN FECHA",5},
    2,FALSE),
0)</f>
        <v>4</v>
      </c>
    </row>
    <row r="334" spans="1:32" x14ac:dyDescent="0.25">
      <c r="A334" t="s">
        <v>3740</v>
      </c>
      <c r="B334" t="s">
        <v>40</v>
      </c>
      <c r="C334" t="s">
        <v>25</v>
      </c>
      <c r="D334" t="s">
        <v>40</v>
      </c>
      <c r="E334" s="22">
        <v>46020.477395833332</v>
      </c>
      <c r="F334" t="s">
        <v>3741</v>
      </c>
      <c r="G334" t="s">
        <v>6023</v>
      </c>
      <c r="H334" t="s">
        <v>3742</v>
      </c>
      <c r="I334" s="24" t="s">
        <v>34</v>
      </c>
      <c r="J334" s="24" t="s">
        <v>3743</v>
      </c>
      <c r="K334" t="s">
        <v>3744</v>
      </c>
      <c r="L334" t="s">
        <v>26</v>
      </c>
      <c r="M334" t="s">
        <v>3745</v>
      </c>
      <c r="N334" t="s">
        <v>27</v>
      </c>
      <c r="O334" t="s">
        <v>41</v>
      </c>
      <c r="P334" t="s">
        <v>35</v>
      </c>
      <c r="Q334" t="s">
        <v>30</v>
      </c>
      <c r="R334">
        <v>7</v>
      </c>
      <c r="S334" t="s">
        <v>3746</v>
      </c>
      <c r="T334" t="s">
        <v>3747</v>
      </c>
      <c r="U334" t="s">
        <v>3748</v>
      </c>
      <c r="V334" t="s">
        <v>31</v>
      </c>
      <c r="W334" t="s">
        <v>32</v>
      </c>
      <c r="X334" t="s">
        <v>32</v>
      </c>
      <c r="Y334" t="s">
        <v>32</v>
      </c>
      <c r="Z334" s="4" t="s">
        <v>33</v>
      </c>
      <c r="AA334">
        <v>-75.610884501000001</v>
      </c>
      <c r="AB334">
        <v>6.2574398200000596</v>
      </c>
      <c r="AC334" t="s">
        <v>90</v>
      </c>
      <c r="AD334" t="s">
        <v>221</v>
      </c>
      <c r="AE334" t="s">
        <v>115</v>
      </c>
      <c r="AF334">
        <f>IFERROR(
    VLOOKUP(FENIX_ANS_TABLA[[#This Row],[ESTADO]],
        {"VENCIDO",1;"ALERTA_0 Días",2;"ALERTA",3;"A TIEMPO",4;"SIN FECHA",5},
    2,FALSE),
0)</f>
        <v>4</v>
      </c>
    </row>
    <row r="335" spans="1:32" x14ac:dyDescent="0.25">
      <c r="A335" t="s">
        <v>3749</v>
      </c>
      <c r="B335" t="s">
        <v>24</v>
      </c>
      <c r="C335" t="s">
        <v>25</v>
      </c>
      <c r="D335" t="s">
        <v>37</v>
      </c>
      <c r="E335" s="22">
        <v>46020.488796296297</v>
      </c>
      <c r="F335" t="s">
        <v>3750</v>
      </c>
      <c r="G335" t="s">
        <v>6024</v>
      </c>
      <c r="H335" t="s">
        <v>3751</v>
      </c>
      <c r="I335" s="24" t="s">
        <v>34</v>
      </c>
      <c r="J335" s="24" t="s">
        <v>3752</v>
      </c>
      <c r="K335" t="s">
        <v>3753</v>
      </c>
      <c r="L335" t="s">
        <v>26</v>
      </c>
      <c r="M335" t="s">
        <v>3754</v>
      </c>
      <c r="N335" t="s">
        <v>27</v>
      </c>
      <c r="O335" t="s">
        <v>38</v>
      </c>
      <c r="P335" t="s">
        <v>39</v>
      </c>
      <c r="Q335" t="s">
        <v>30</v>
      </c>
      <c r="R335">
        <v>5</v>
      </c>
      <c r="S335" t="s">
        <v>3755</v>
      </c>
      <c r="T335" t="s">
        <v>3756</v>
      </c>
      <c r="U335" t="s">
        <v>3757</v>
      </c>
      <c r="V335" t="s">
        <v>31</v>
      </c>
      <c r="W335" t="s">
        <v>32</v>
      </c>
      <c r="X335" t="s">
        <v>32</v>
      </c>
      <c r="Y335" t="s">
        <v>32</v>
      </c>
      <c r="Z335" s="4" t="s">
        <v>33</v>
      </c>
      <c r="AA335">
        <v>-75.629137</v>
      </c>
      <c r="AB335">
        <v>6.2748460000000001</v>
      </c>
      <c r="AC335" t="s">
        <v>90</v>
      </c>
      <c r="AD335" t="s">
        <v>221</v>
      </c>
      <c r="AE335" t="s">
        <v>115</v>
      </c>
      <c r="AF335">
        <f>IFERROR(
    VLOOKUP(FENIX_ANS_TABLA[[#This Row],[ESTADO]],
        {"VENCIDO",1;"ALERTA_0 Días",2;"ALERTA",3;"A TIEMPO",4;"SIN FECHA",5},
    2,FALSE),
0)</f>
        <v>4</v>
      </c>
    </row>
    <row r="336" spans="1:32" x14ac:dyDescent="0.25">
      <c r="A336" t="s">
        <v>3758</v>
      </c>
      <c r="B336" t="s">
        <v>24</v>
      </c>
      <c r="C336" t="s">
        <v>25</v>
      </c>
      <c r="D336" t="s">
        <v>37</v>
      </c>
      <c r="E336" s="22">
        <v>46020.500787037039</v>
      </c>
      <c r="F336" t="s">
        <v>3759</v>
      </c>
      <c r="G336" t="s">
        <v>6025</v>
      </c>
      <c r="H336" t="s">
        <v>3760</v>
      </c>
      <c r="I336" s="24" t="s">
        <v>34</v>
      </c>
      <c r="J336" s="24" t="s">
        <v>3761</v>
      </c>
      <c r="K336" t="s">
        <v>3762</v>
      </c>
      <c r="L336" t="s">
        <v>26</v>
      </c>
      <c r="M336" t="s">
        <v>3763</v>
      </c>
      <c r="N336" t="s">
        <v>27</v>
      </c>
      <c r="O336" t="s">
        <v>38</v>
      </c>
      <c r="P336" t="s">
        <v>39</v>
      </c>
      <c r="Q336" t="s">
        <v>30</v>
      </c>
      <c r="R336">
        <v>5</v>
      </c>
      <c r="S336" t="s">
        <v>3764</v>
      </c>
      <c r="T336" t="s">
        <v>3765</v>
      </c>
      <c r="U336" t="s">
        <v>1959</v>
      </c>
      <c r="V336" t="s">
        <v>31</v>
      </c>
      <c r="W336" t="s">
        <v>32</v>
      </c>
      <c r="X336" t="s">
        <v>32</v>
      </c>
      <c r="Y336" t="s">
        <v>32</v>
      </c>
      <c r="Z336" s="4" t="s">
        <v>33</v>
      </c>
      <c r="AA336">
        <v>-75.613826000000003</v>
      </c>
      <c r="AB336">
        <v>6.2225330000000003</v>
      </c>
      <c r="AC336" t="s">
        <v>90</v>
      </c>
      <c r="AD336" t="s">
        <v>221</v>
      </c>
      <c r="AE336" t="s">
        <v>115</v>
      </c>
      <c r="AF336">
        <f>IFERROR(
    VLOOKUP(FENIX_ANS_TABLA[[#This Row],[ESTADO]],
        {"VENCIDO",1;"ALERTA_0 Días",2;"ALERTA",3;"A TIEMPO",4;"SIN FECHA",5},
    2,FALSE),
0)</f>
        <v>4</v>
      </c>
    </row>
    <row r="337" spans="1:32" x14ac:dyDescent="0.25">
      <c r="A337" t="s">
        <v>3766</v>
      </c>
      <c r="B337" t="s">
        <v>24</v>
      </c>
      <c r="C337" t="s">
        <v>25</v>
      </c>
      <c r="D337" t="s">
        <v>24</v>
      </c>
      <c r="E337" s="22">
        <v>46020.503784722219</v>
      </c>
      <c r="F337" t="s">
        <v>3767</v>
      </c>
      <c r="G337" t="s">
        <v>6026</v>
      </c>
      <c r="H337" t="s">
        <v>3768</v>
      </c>
      <c r="I337" s="24" t="s">
        <v>34</v>
      </c>
      <c r="J337" s="24" t="s">
        <v>3769</v>
      </c>
      <c r="K337" t="s">
        <v>3770</v>
      </c>
      <c r="L337" t="s">
        <v>52</v>
      </c>
      <c r="M337" t="s">
        <v>3771</v>
      </c>
      <c r="N337" t="s">
        <v>53</v>
      </c>
      <c r="O337" t="s">
        <v>28</v>
      </c>
      <c r="P337" t="s">
        <v>35</v>
      </c>
      <c r="Q337" t="s">
        <v>30</v>
      </c>
      <c r="R337">
        <v>7</v>
      </c>
      <c r="S337" t="s">
        <v>3772</v>
      </c>
      <c r="T337" t="s">
        <v>3773</v>
      </c>
      <c r="U337" t="s">
        <v>788</v>
      </c>
      <c r="V337" t="s">
        <v>31</v>
      </c>
      <c r="W337" t="s">
        <v>32</v>
      </c>
      <c r="X337" t="s">
        <v>32</v>
      </c>
      <c r="Y337" t="s">
        <v>32</v>
      </c>
      <c r="Z337" s="4" t="s">
        <v>33</v>
      </c>
      <c r="AA337">
        <v>-75.639474739999997</v>
      </c>
      <c r="AB337">
        <v>6.15391522</v>
      </c>
      <c r="AC337" t="s">
        <v>90</v>
      </c>
      <c r="AD337" t="s">
        <v>221</v>
      </c>
      <c r="AE337" t="s">
        <v>115</v>
      </c>
      <c r="AF337">
        <f>IFERROR(
    VLOOKUP(FENIX_ANS_TABLA[[#This Row],[ESTADO]],
        {"VENCIDO",1;"ALERTA_0 Días",2;"ALERTA",3;"A TIEMPO",4;"SIN FECHA",5},
    2,FALSE),
0)</f>
        <v>4</v>
      </c>
    </row>
    <row r="338" spans="1:32" x14ac:dyDescent="0.25">
      <c r="A338" t="s">
        <v>3774</v>
      </c>
      <c r="B338" t="s">
        <v>24</v>
      </c>
      <c r="C338" t="s">
        <v>25</v>
      </c>
      <c r="D338" t="s">
        <v>24</v>
      </c>
      <c r="E338" s="22">
        <v>46020.507731481477</v>
      </c>
      <c r="F338" t="s">
        <v>3775</v>
      </c>
      <c r="G338" t="s">
        <v>6027</v>
      </c>
      <c r="H338" t="s">
        <v>3776</v>
      </c>
      <c r="I338" s="24" t="s">
        <v>34</v>
      </c>
      <c r="J338" s="24" t="s">
        <v>3777</v>
      </c>
      <c r="K338" t="s">
        <v>3778</v>
      </c>
      <c r="L338" t="s">
        <v>26</v>
      </c>
      <c r="M338" t="s">
        <v>3779</v>
      </c>
      <c r="N338" t="s">
        <v>27</v>
      </c>
      <c r="O338" t="s">
        <v>28</v>
      </c>
      <c r="P338" t="s">
        <v>35</v>
      </c>
      <c r="Q338" t="s">
        <v>30</v>
      </c>
      <c r="R338">
        <v>7</v>
      </c>
      <c r="S338" t="s">
        <v>3780</v>
      </c>
      <c r="T338" t="s">
        <v>3781</v>
      </c>
      <c r="U338" t="s">
        <v>3247</v>
      </c>
      <c r="V338" t="s">
        <v>31</v>
      </c>
      <c r="W338" t="s">
        <v>32</v>
      </c>
      <c r="X338" t="s">
        <v>32</v>
      </c>
      <c r="Y338" t="s">
        <v>32</v>
      </c>
      <c r="Z338" s="4" t="s">
        <v>33</v>
      </c>
      <c r="AA338">
        <v>-75.610884501000001</v>
      </c>
      <c r="AB338">
        <v>6.2574398200000596</v>
      </c>
      <c r="AC338" t="s">
        <v>90</v>
      </c>
      <c r="AD338" t="s">
        <v>221</v>
      </c>
      <c r="AE338" t="s">
        <v>115</v>
      </c>
      <c r="AF338">
        <f>IFERROR(
    VLOOKUP(FENIX_ANS_TABLA[[#This Row],[ESTADO]],
        {"VENCIDO",1;"ALERTA_0 Días",2;"ALERTA",3;"A TIEMPO",4;"SIN FECHA",5},
    2,FALSE),
0)</f>
        <v>4</v>
      </c>
    </row>
    <row r="339" spans="1:32" x14ac:dyDescent="0.25">
      <c r="A339" t="s">
        <v>3782</v>
      </c>
      <c r="B339" t="s">
        <v>24</v>
      </c>
      <c r="C339" t="s">
        <v>25</v>
      </c>
      <c r="D339" t="s">
        <v>37</v>
      </c>
      <c r="E339" s="22">
        <v>46020.507719907408</v>
      </c>
      <c r="F339" t="s">
        <v>3783</v>
      </c>
      <c r="G339" t="s">
        <v>6025</v>
      </c>
      <c r="H339" t="s">
        <v>3760</v>
      </c>
      <c r="I339" s="24" t="s">
        <v>34</v>
      </c>
      <c r="J339" s="24" t="s">
        <v>3761</v>
      </c>
      <c r="K339" t="s">
        <v>3784</v>
      </c>
      <c r="L339" t="s">
        <v>26</v>
      </c>
      <c r="M339" t="s">
        <v>3785</v>
      </c>
      <c r="N339" t="s">
        <v>27</v>
      </c>
      <c r="O339" t="s">
        <v>38</v>
      </c>
      <c r="P339" t="s">
        <v>39</v>
      </c>
      <c r="Q339" t="s">
        <v>30</v>
      </c>
      <c r="R339">
        <v>5</v>
      </c>
      <c r="S339" t="s">
        <v>3786</v>
      </c>
      <c r="T339" t="s">
        <v>3781</v>
      </c>
      <c r="U339" t="s">
        <v>130</v>
      </c>
      <c r="V339" t="s">
        <v>31</v>
      </c>
      <c r="W339" t="s">
        <v>32</v>
      </c>
      <c r="X339" t="s">
        <v>32</v>
      </c>
      <c r="Y339" t="s">
        <v>32</v>
      </c>
      <c r="Z339" s="4" t="s">
        <v>33</v>
      </c>
      <c r="AA339">
        <v>-75.613826000000003</v>
      </c>
      <c r="AB339">
        <v>6.2225330000000003</v>
      </c>
      <c r="AC339" t="s">
        <v>90</v>
      </c>
      <c r="AD339" t="s">
        <v>221</v>
      </c>
      <c r="AE339" t="s">
        <v>115</v>
      </c>
      <c r="AF339">
        <f>IFERROR(
    VLOOKUP(FENIX_ANS_TABLA[[#This Row],[ESTADO]],
        {"VENCIDO",1;"ALERTA_0 Días",2;"ALERTA",3;"A TIEMPO",4;"SIN FECHA",5},
    2,FALSE),
0)</f>
        <v>4</v>
      </c>
    </row>
    <row r="340" spans="1:32" x14ac:dyDescent="0.25">
      <c r="A340" t="s">
        <v>3787</v>
      </c>
      <c r="B340" t="s">
        <v>24</v>
      </c>
      <c r="C340" t="s">
        <v>25</v>
      </c>
      <c r="D340" t="s">
        <v>37</v>
      </c>
      <c r="E340" s="22">
        <v>46020.508298611108</v>
      </c>
      <c r="F340" t="s">
        <v>3788</v>
      </c>
      <c r="G340" t="s">
        <v>6028</v>
      </c>
      <c r="H340" t="s">
        <v>3789</v>
      </c>
      <c r="I340" s="24" t="s">
        <v>34</v>
      </c>
      <c r="J340" s="24" t="s">
        <v>3790</v>
      </c>
      <c r="K340" t="s">
        <v>3791</v>
      </c>
      <c r="L340" t="s">
        <v>26</v>
      </c>
      <c r="M340" t="s">
        <v>3792</v>
      </c>
      <c r="N340" t="s">
        <v>27</v>
      </c>
      <c r="O340" t="s">
        <v>38</v>
      </c>
      <c r="P340" t="s">
        <v>39</v>
      </c>
      <c r="Q340" t="s">
        <v>30</v>
      </c>
      <c r="R340">
        <v>5</v>
      </c>
      <c r="S340" t="s">
        <v>3793</v>
      </c>
      <c r="T340" t="s">
        <v>3781</v>
      </c>
      <c r="U340" t="s">
        <v>130</v>
      </c>
      <c r="V340" t="s">
        <v>31</v>
      </c>
      <c r="W340" t="s">
        <v>32</v>
      </c>
      <c r="X340" t="s">
        <v>32</v>
      </c>
      <c r="Y340" t="s">
        <v>32</v>
      </c>
      <c r="Z340" s="4" t="s">
        <v>33</v>
      </c>
      <c r="AA340">
        <v>-75.531349469999995</v>
      </c>
      <c r="AB340">
        <v>6.2325067299999999</v>
      </c>
      <c r="AC340" t="s">
        <v>90</v>
      </c>
      <c r="AD340" t="s">
        <v>221</v>
      </c>
      <c r="AE340" t="s">
        <v>115</v>
      </c>
      <c r="AF340">
        <f>IFERROR(
    VLOOKUP(FENIX_ANS_TABLA[[#This Row],[ESTADO]],
        {"VENCIDO",1;"ALERTA_0 Días",2;"ALERTA",3;"A TIEMPO",4;"SIN FECHA",5},
    2,FALSE),
0)</f>
        <v>4</v>
      </c>
    </row>
    <row r="341" spans="1:32" x14ac:dyDescent="0.25">
      <c r="A341" t="s">
        <v>3794</v>
      </c>
      <c r="B341" t="s">
        <v>24</v>
      </c>
      <c r="C341" t="s">
        <v>25</v>
      </c>
      <c r="D341" t="s">
        <v>37</v>
      </c>
      <c r="E341" s="22">
        <v>46020.520891203712</v>
      </c>
      <c r="F341" t="s">
        <v>3795</v>
      </c>
      <c r="G341" t="s">
        <v>6029</v>
      </c>
      <c r="H341" t="s">
        <v>3796</v>
      </c>
      <c r="I341" s="24" t="s">
        <v>34</v>
      </c>
      <c r="J341" s="24" t="s">
        <v>3797</v>
      </c>
      <c r="K341" t="s">
        <v>3798</v>
      </c>
      <c r="L341" t="s">
        <v>26</v>
      </c>
      <c r="M341" t="s">
        <v>3799</v>
      </c>
      <c r="N341" t="s">
        <v>27</v>
      </c>
      <c r="O341" t="s">
        <v>38</v>
      </c>
      <c r="P341" t="s">
        <v>39</v>
      </c>
      <c r="Q341" t="s">
        <v>30</v>
      </c>
      <c r="R341">
        <v>5</v>
      </c>
      <c r="S341" t="s">
        <v>3800</v>
      </c>
      <c r="T341" t="s">
        <v>3801</v>
      </c>
      <c r="U341" t="s">
        <v>3802</v>
      </c>
      <c r="V341" t="s">
        <v>31</v>
      </c>
      <c r="W341" t="s">
        <v>32</v>
      </c>
      <c r="X341" t="s">
        <v>32</v>
      </c>
      <c r="Y341" t="s">
        <v>32</v>
      </c>
      <c r="Z341" s="4" t="s">
        <v>33</v>
      </c>
      <c r="AA341">
        <v>-75.583309310000004</v>
      </c>
      <c r="AB341">
        <v>6.2613350099999998</v>
      </c>
      <c r="AC341" t="s">
        <v>90</v>
      </c>
      <c r="AD341" t="s">
        <v>221</v>
      </c>
      <c r="AE341" t="s">
        <v>115</v>
      </c>
      <c r="AF341">
        <f>IFERROR(
    VLOOKUP(FENIX_ANS_TABLA[[#This Row],[ESTADO]],
        {"VENCIDO",1;"ALERTA_0 Días",2;"ALERTA",3;"A TIEMPO",4;"SIN FECHA",5},
    2,FALSE),
0)</f>
        <v>4</v>
      </c>
    </row>
    <row r="342" spans="1:32" x14ac:dyDescent="0.25">
      <c r="A342" t="s">
        <v>3803</v>
      </c>
      <c r="B342" t="s">
        <v>62</v>
      </c>
      <c r="C342" t="s">
        <v>25</v>
      </c>
      <c r="D342" t="s">
        <v>63</v>
      </c>
      <c r="E342" s="22">
        <v>46020.528703703712</v>
      </c>
      <c r="F342" t="s">
        <v>3804</v>
      </c>
      <c r="G342" t="s">
        <v>6030</v>
      </c>
      <c r="H342" t="s">
        <v>3805</v>
      </c>
      <c r="I342" s="24" t="s">
        <v>34</v>
      </c>
      <c r="J342" s="24" t="s">
        <v>3806</v>
      </c>
      <c r="K342" t="s">
        <v>3807</v>
      </c>
      <c r="L342" t="s">
        <v>26</v>
      </c>
      <c r="M342" t="s">
        <v>3808</v>
      </c>
      <c r="N342" t="s">
        <v>27</v>
      </c>
      <c r="O342" t="s">
        <v>64</v>
      </c>
      <c r="P342" t="s">
        <v>65</v>
      </c>
      <c r="Q342" t="s">
        <v>30</v>
      </c>
      <c r="R342">
        <v>9</v>
      </c>
      <c r="S342" t="s">
        <v>3809</v>
      </c>
      <c r="T342" t="s">
        <v>3810</v>
      </c>
      <c r="U342" t="s">
        <v>3811</v>
      </c>
      <c r="V342" t="s">
        <v>31</v>
      </c>
      <c r="W342" t="s">
        <v>32</v>
      </c>
      <c r="X342" t="s">
        <v>32</v>
      </c>
      <c r="Y342" t="s">
        <v>32</v>
      </c>
      <c r="Z342" s="4" t="s">
        <v>33</v>
      </c>
      <c r="AA342">
        <v>-75.530970019999998</v>
      </c>
      <c r="AB342">
        <v>6.2316700000000003</v>
      </c>
      <c r="AC342" t="s">
        <v>90</v>
      </c>
      <c r="AD342" t="s">
        <v>221</v>
      </c>
      <c r="AE342" t="s">
        <v>115</v>
      </c>
      <c r="AF342">
        <f>IFERROR(
    VLOOKUP(FENIX_ANS_TABLA[[#This Row],[ESTADO]],
        {"VENCIDO",1;"ALERTA_0 Días",2;"ALERTA",3;"A TIEMPO",4;"SIN FECHA",5},
    2,FALSE),
0)</f>
        <v>4</v>
      </c>
    </row>
    <row r="343" spans="1:32" x14ac:dyDescent="0.25">
      <c r="A343" t="s">
        <v>3812</v>
      </c>
      <c r="B343" t="s">
        <v>24</v>
      </c>
      <c r="C343" t="s">
        <v>25</v>
      </c>
      <c r="D343" t="s">
        <v>24</v>
      </c>
      <c r="E343" s="22">
        <v>46020.529456018521</v>
      </c>
      <c r="F343" t="s">
        <v>3813</v>
      </c>
      <c r="G343" t="s">
        <v>6031</v>
      </c>
      <c r="H343" t="s">
        <v>3814</v>
      </c>
      <c r="I343" s="24" t="s">
        <v>34</v>
      </c>
      <c r="J343" s="24" t="s">
        <v>3815</v>
      </c>
      <c r="K343" t="s">
        <v>3816</v>
      </c>
      <c r="L343" t="s">
        <v>26</v>
      </c>
      <c r="M343" t="s">
        <v>3817</v>
      </c>
      <c r="N343" t="s">
        <v>27</v>
      </c>
      <c r="O343" t="s">
        <v>28</v>
      </c>
      <c r="P343" t="s">
        <v>29</v>
      </c>
      <c r="Q343" t="s">
        <v>30</v>
      </c>
      <c r="R343">
        <v>7</v>
      </c>
      <c r="S343" t="s">
        <v>3818</v>
      </c>
      <c r="T343" t="s">
        <v>3819</v>
      </c>
      <c r="U343" t="s">
        <v>3820</v>
      </c>
      <c r="V343" t="s">
        <v>31</v>
      </c>
      <c r="W343" t="s">
        <v>32</v>
      </c>
      <c r="X343" t="s">
        <v>32</v>
      </c>
      <c r="Y343" t="s">
        <v>32</v>
      </c>
      <c r="Z343" s="4" t="s">
        <v>33</v>
      </c>
      <c r="AA343">
        <v>-75.582759449999998</v>
      </c>
      <c r="AB343">
        <v>6.2211850000000002</v>
      </c>
      <c r="AC343" t="s">
        <v>90</v>
      </c>
      <c r="AD343" t="s">
        <v>221</v>
      </c>
      <c r="AE343" t="s">
        <v>115</v>
      </c>
      <c r="AF343">
        <f>IFERROR(
    VLOOKUP(FENIX_ANS_TABLA[[#This Row],[ESTADO]],
        {"VENCIDO",1;"ALERTA_0 Días",2;"ALERTA",3;"A TIEMPO",4;"SIN FECHA",5},
    2,FALSE),
0)</f>
        <v>4</v>
      </c>
    </row>
    <row r="344" spans="1:32" x14ac:dyDescent="0.25">
      <c r="A344" t="s">
        <v>3821</v>
      </c>
      <c r="B344" t="s">
        <v>24</v>
      </c>
      <c r="C344" t="s">
        <v>25</v>
      </c>
      <c r="D344" t="s">
        <v>24</v>
      </c>
      <c r="E344" s="22">
        <v>46020.534224537027</v>
      </c>
      <c r="F344" t="s">
        <v>3822</v>
      </c>
      <c r="G344" t="s">
        <v>6031</v>
      </c>
      <c r="H344" t="s">
        <v>3814</v>
      </c>
      <c r="I344" s="24" t="s">
        <v>34</v>
      </c>
      <c r="J344" s="24" t="s">
        <v>3815</v>
      </c>
      <c r="K344" t="s">
        <v>3823</v>
      </c>
      <c r="L344" t="s">
        <v>26</v>
      </c>
      <c r="M344" t="s">
        <v>3824</v>
      </c>
      <c r="N344" t="s">
        <v>27</v>
      </c>
      <c r="O344" t="s">
        <v>28</v>
      </c>
      <c r="P344" t="s">
        <v>29</v>
      </c>
      <c r="Q344" t="s">
        <v>30</v>
      </c>
      <c r="R344">
        <v>7</v>
      </c>
      <c r="S344" t="s">
        <v>3825</v>
      </c>
      <c r="T344" t="s">
        <v>3826</v>
      </c>
      <c r="U344" t="s">
        <v>3827</v>
      </c>
      <c r="V344" t="s">
        <v>31</v>
      </c>
      <c r="W344" t="s">
        <v>32</v>
      </c>
      <c r="X344" t="s">
        <v>32</v>
      </c>
      <c r="Y344" t="s">
        <v>32</v>
      </c>
      <c r="Z344" s="4" t="s">
        <v>33</v>
      </c>
      <c r="AA344">
        <v>-75.582759449999998</v>
      </c>
      <c r="AB344">
        <v>6.2211850000000002</v>
      </c>
      <c r="AC344" t="s">
        <v>90</v>
      </c>
      <c r="AD344" t="s">
        <v>221</v>
      </c>
      <c r="AE344" t="s">
        <v>115</v>
      </c>
      <c r="AF344">
        <f>IFERROR(
    VLOOKUP(FENIX_ANS_TABLA[[#This Row],[ESTADO]],
        {"VENCIDO",1;"ALERTA_0 Días",2;"ALERTA",3;"A TIEMPO",4;"SIN FECHA",5},
    2,FALSE),
0)</f>
        <v>4</v>
      </c>
    </row>
    <row r="345" spans="1:32" x14ac:dyDescent="0.25">
      <c r="A345" t="s">
        <v>3828</v>
      </c>
      <c r="B345" t="s">
        <v>40</v>
      </c>
      <c r="C345" t="s">
        <v>25</v>
      </c>
      <c r="D345" t="s">
        <v>40</v>
      </c>
      <c r="E345" s="22">
        <v>46020.535115740742</v>
      </c>
      <c r="F345" t="s">
        <v>3829</v>
      </c>
      <c r="G345" t="s">
        <v>6032</v>
      </c>
      <c r="H345" t="s">
        <v>3830</v>
      </c>
      <c r="I345" s="24" t="s">
        <v>34</v>
      </c>
      <c r="J345" s="24" t="s">
        <v>3831</v>
      </c>
      <c r="K345" t="s">
        <v>3832</v>
      </c>
      <c r="L345" t="s">
        <v>26</v>
      </c>
      <c r="M345" t="s">
        <v>3833</v>
      </c>
      <c r="N345" t="s">
        <v>27</v>
      </c>
      <c r="O345" t="s">
        <v>41</v>
      </c>
      <c r="P345" t="s">
        <v>35</v>
      </c>
      <c r="Q345" t="s">
        <v>30</v>
      </c>
      <c r="R345">
        <v>7</v>
      </c>
      <c r="S345" t="s">
        <v>3834</v>
      </c>
      <c r="T345" t="s">
        <v>3835</v>
      </c>
      <c r="U345" t="s">
        <v>3836</v>
      </c>
      <c r="V345" t="s">
        <v>31</v>
      </c>
      <c r="W345" t="s">
        <v>32</v>
      </c>
      <c r="X345" t="s">
        <v>32</v>
      </c>
      <c r="Y345" t="s">
        <v>32</v>
      </c>
      <c r="Z345" s="4" t="s">
        <v>33</v>
      </c>
      <c r="AA345">
        <v>-75.554111980000002</v>
      </c>
      <c r="AB345">
        <v>6.2347487599999996</v>
      </c>
      <c r="AC345" t="s">
        <v>90</v>
      </c>
      <c r="AD345" t="s">
        <v>221</v>
      </c>
      <c r="AE345" t="s">
        <v>115</v>
      </c>
      <c r="AF345">
        <f>IFERROR(
    VLOOKUP(FENIX_ANS_TABLA[[#This Row],[ESTADO]],
        {"VENCIDO",1;"ALERTA_0 Días",2;"ALERTA",3;"A TIEMPO",4;"SIN FECHA",5},
    2,FALSE),
0)</f>
        <v>4</v>
      </c>
    </row>
    <row r="346" spans="1:32" x14ac:dyDescent="0.25">
      <c r="A346" t="s">
        <v>3837</v>
      </c>
      <c r="B346" t="s">
        <v>24</v>
      </c>
      <c r="C346" t="s">
        <v>69</v>
      </c>
      <c r="D346" t="s">
        <v>24</v>
      </c>
      <c r="E346" s="22">
        <v>46020.537476851852</v>
      </c>
      <c r="F346" t="s">
        <v>3838</v>
      </c>
      <c r="G346" t="s">
        <v>6033</v>
      </c>
      <c r="H346" t="s">
        <v>3839</v>
      </c>
      <c r="I346" s="24" t="s">
        <v>34</v>
      </c>
      <c r="J346" s="24" t="s">
        <v>3840</v>
      </c>
      <c r="K346" t="s">
        <v>3841</v>
      </c>
      <c r="L346" t="s">
        <v>26</v>
      </c>
      <c r="M346" t="s">
        <v>3842</v>
      </c>
      <c r="N346" t="s">
        <v>27</v>
      </c>
      <c r="O346" t="s">
        <v>91</v>
      </c>
      <c r="P346" t="s">
        <v>29</v>
      </c>
      <c r="Q346" t="s">
        <v>30</v>
      </c>
      <c r="R346">
        <v>7</v>
      </c>
      <c r="S346" t="s">
        <v>3843</v>
      </c>
      <c r="T346" t="s">
        <v>3844</v>
      </c>
      <c r="U346" t="s">
        <v>3845</v>
      </c>
      <c r="V346" t="s">
        <v>31</v>
      </c>
      <c r="W346" t="s">
        <v>32</v>
      </c>
      <c r="X346" t="s">
        <v>32</v>
      </c>
      <c r="Y346" t="s">
        <v>32</v>
      </c>
      <c r="Z346" s="4" t="s">
        <v>33</v>
      </c>
      <c r="AA346">
        <v>-75.591487200000003</v>
      </c>
      <c r="AB346">
        <v>6.2351629199999996</v>
      </c>
      <c r="AC346" t="s">
        <v>90</v>
      </c>
      <c r="AD346" t="s">
        <v>221</v>
      </c>
      <c r="AE346" t="s">
        <v>116</v>
      </c>
      <c r="AF346">
        <f>IFERROR(
    VLOOKUP(FENIX_ANS_TABLA[[#This Row],[ESTADO]],
        {"VENCIDO",1;"ALERTA_0 Días",2;"ALERTA",3;"A TIEMPO",4;"SIN FECHA",5},
    2,FALSE),
0)</f>
        <v>4</v>
      </c>
    </row>
    <row r="347" spans="1:32" x14ac:dyDescent="0.25">
      <c r="A347" t="s">
        <v>3846</v>
      </c>
      <c r="B347" t="s">
        <v>24</v>
      </c>
      <c r="C347" t="s">
        <v>25</v>
      </c>
      <c r="D347" t="s">
        <v>37</v>
      </c>
      <c r="E347" s="22">
        <v>46020.54415509259</v>
      </c>
      <c r="F347" t="s">
        <v>3847</v>
      </c>
      <c r="G347" t="s">
        <v>6034</v>
      </c>
      <c r="H347" t="s">
        <v>3848</v>
      </c>
      <c r="I347" s="24" t="s">
        <v>3849</v>
      </c>
      <c r="J347" s="24" t="s">
        <v>34</v>
      </c>
      <c r="K347" t="s">
        <v>3850</v>
      </c>
      <c r="L347" t="s">
        <v>26</v>
      </c>
      <c r="M347" t="s">
        <v>3851</v>
      </c>
      <c r="N347" t="s">
        <v>27</v>
      </c>
      <c r="O347" t="s">
        <v>38</v>
      </c>
      <c r="P347" t="s">
        <v>39</v>
      </c>
      <c r="Q347" t="s">
        <v>30</v>
      </c>
      <c r="R347">
        <v>5</v>
      </c>
      <c r="S347" t="s">
        <v>3852</v>
      </c>
      <c r="T347" t="s">
        <v>3853</v>
      </c>
      <c r="U347" t="s">
        <v>556</v>
      </c>
      <c r="V347" t="s">
        <v>31</v>
      </c>
      <c r="W347" t="s">
        <v>32</v>
      </c>
      <c r="X347" t="s">
        <v>32</v>
      </c>
      <c r="Y347" t="s">
        <v>32</v>
      </c>
      <c r="Z347" s="4" t="s">
        <v>33</v>
      </c>
      <c r="AA347">
        <v>-75.630359490000004</v>
      </c>
      <c r="AB347">
        <v>6.2549538800000004</v>
      </c>
      <c r="AC347" t="s">
        <v>90</v>
      </c>
      <c r="AD347" t="s">
        <v>221</v>
      </c>
      <c r="AE347" t="s">
        <v>115</v>
      </c>
      <c r="AF347">
        <f>IFERROR(
    VLOOKUP(FENIX_ANS_TABLA[[#This Row],[ESTADO]],
        {"VENCIDO",1;"ALERTA_0 Días",2;"ALERTA",3;"A TIEMPO",4;"SIN FECHA",5},
    2,FALSE),
0)</f>
        <v>4</v>
      </c>
    </row>
    <row r="348" spans="1:32" x14ac:dyDescent="0.25">
      <c r="A348" t="s">
        <v>3854</v>
      </c>
      <c r="B348" t="s">
        <v>24</v>
      </c>
      <c r="C348" t="s">
        <v>25</v>
      </c>
      <c r="D348" t="s">
        <v>37</v>
      </c>
      <c r="E348" s="22">
        <v>46020.547546296293</v>
      </c>
      <c r="F348" t="s">
        <v>3855</v>
      </c>
      <c r="G348" t="s">
        <v>6035</v>
      </c>
      <c r="H348" t="s">
        <v>3856</v>
      </c>
      <c r="I348" s="24" t="s">
        <v>34</v>
      </c>
      <c r="J348" s="24" t="s">
        <v>3857</v>
      </c>
      <c r="K348" t="s">
        <v>3858</v>
      </c>
      <c r="L348" t="s">
        <v>26</v>
      </c>
      <c r="M348" t="s">
        <v>3859</v>
      </c>
      <c r="N348" t="s">
        <v>27</v>
      </c>
      <c r="O348" t="s">
        <v>38</v>
      </c>
      <c r="P348" t="s">
        <v>39</v>
      </c>
      <c r="Q348" t="s">
        <v>30</v>
      </c>
      <c r="R348">
        <v>5</v>
      </c>
      <c r="S348" t="s">
        <v>3860</v>
      </c>
      <c r="T348" t="s">
        <v>3861</v>
      </c>
      <c r="U348" t="s">
        <v>3862</v>
      </c>
      <c r="V348" t="s">
        <v>31</v>
      </c>
      <c r="W348" t="s">
        <v>32</v>
      </c>
      <c r="X348" t="s">
        <v>32</v>
      </c>
      <c r="Y348" t="s">
        <v>32</v>
      </c>
      <c r="Z348" s="4" t="s">
        <v>33</v>
      </c>
      <c r="AA348">
        <v>-75.635364999999993</v>
      </c>
      <c r="AB348">
        <v>6.2224690000000002</v>
      </c>
      <c r="AC348" t="s">
        <v>90</v>
      </c>
      <c r="AD348" t="s">
        <v>221</v>
      </c>
      <c r="AE348" t="s">
        <v>115</v>
      </c>
      <c r="AF348">
        <f>IFERROR(
    VLOOKUP(FENIX_ANS_TABLA[[#This Row],[ESTADO]],
        {"VENCIDO",1;"ALERTA_0 Días",2;"ALERTA",3;"A TIEMPO",4;"SIN FECHA",5},
    2,FALSE),
0)</f>
        <v>4</v>
      </c>
    </row>
    <row r="349" spans="1:32" x14ac:dyDescent="0.25">
      <c r="A349" t="s">
        <v>3863</v>
      </c>
      <c r="B349" t="s">
        <v>24</v>
      </c>
      <c r="C349" t="s">
        <v>25</v>
      </c>
      <c r="D349" t="s">
        <v>37</v>
      </c>
      <c r="E349" s="22">
        <v>46020.55027777778</v>
      </c>
      <c r="F349" t="s">
        <v>3864</v>
      </c>
      <c r="G349" t="s">
        <v>6035</v>
      </c>
      <c r="H349" t="s">
        <v>3856</v>
      </c>
      <c r="I349" s="24" t="s">
        <v>34</v>
      </c>
      <c r="J349" s="24" t="s">
        <v>3857</v>
      </c>
      <c r="K349" t="s">
        <v>3865</v>
      </c>
      <c r="L349" t="s">
        <v>26</v>
      </c>
      <c r="M349" t="s">
        <v>3866</v>
      </c>
      <c r="N349" t="s">
        <v>27</v>
      </c>
      <c r="O349" t="s">
        <v>38</v>
      </c>
      <c r="P349" t="s">
        <v>39</v>
      </c>
      <c r="Q349" t="s">
        <v>30</v>
      </c>
      <c r="R349">
        <v>5</v>
      </c>
      <c r="S349" t="s">
        <v>3867</v>
      </c>
      <c r="T349" t="s">
        <v>3868</v>
      </c>
      <c r="U349" t="s">
        <v>2729</v>
      </c>
      <c r="V349" t="s">
        <v>31</v>
      </c>
      <c r="W349" t="s">
        <v>32</v>
      </c>
      <c r="X349" t="s">
        <v>32</v>
      </c>
      <c r="Y349" t="s">
        <v>32</v>
      </c>
      <c r="Z349" s="4" t="s">
        <v>33</v>
      </c>
      <c r="AA349">
        <v>-75.635364999999993</v>
      </c>
      <c r="AB349">
        <v>6.2224690000000002</v>
      </c>
      <c r="AC349" t="s">
        <v>90</v>
      </c>
      <c r="AD349" t="s">
        <v>221</v>
      </c>
      <c r="AE349" t="s">
        <v>115</v>
      </c>
      <c r="AF349">
        <f>IFERROR(
    VLOOKUP(FENIX_ANS_TABLA[[#This Row],[ESTADO]],
        {"VENCIDO",1;"ALERTA_0 Días",2;"ALERTA",3;"A TIEMPO",4;"SIN FECHA",5},
    2,FALSE),
0)</f>
        <v>4</v>
      </c>
    </row>
    <row r="350" spans="1:32" x14ac:dyDescent="0.25">
      <c r="A350" t="s">
        <v>3869</v>
      </c>
      <c r="B350" t="s">
        <v>40</v>
      </c>
      <c r="C350" t="s">
        <v>69</v>
      </c>
      <c r="D350" t="s">
        <v>40</v>
      </c>
      <c r="E350" s="22">
        <v>46020.558993055558</v>
      </c>
      <c r="F350" t="s">
        <v>3870</v>
      </c>
      <c r="G350" t="s">
        <v>6033</v>
      </c>
      <c r="H350" t="s">
        <v>3839</v>
      </c>
      <c r="I350" s="24" t="s">
        <v>34</v>
      </c>
      <c r="J350" s="24" t="s">
        <v>672</v>
      </c>
      <c r="K350" t="s">
        <v>3871</v>
      </c>
      <c r="L350" t="s">
        <v>26</v>
      </c>
      <c r="M350" t="s">
        <v>3872</v>
      </c>
      <c r="N350" t="s">
        <v>27</v>
      </c>
      <c r="O350" t="s">
        <v>70</v>
      </c>
      <c r="P350" t="s">
        <v>29</v>
      </c>
      <c r="Q350" t="s">
        <v>30</v>
      </c>
      <c r="R350">
        <v>7</v>
      </c>
      <c r="S350" t="s">
        <v>3873</v>
      </c>
      <c r="T350" t="s">
        <v>3874</v>
      </c>
      <c r="U350" t="s">
        <v>3875</v>
      </c>
      <c r="V350" t="s">
        <v>31</v>
      </c>
      <c r="W350" t="s">
        <v>32</v>
      </c>
      <c r="X350" t="s">
        <v>32</v>
      </c>
      <c r="Y350" t="s">
        <v>32</v>
      </c>
      <c r="Z350" s="4" t="s">
        <v>33</v>
      </c>
      <c r="AA350">
        <v>-75.591487499999999</v>
      </c>
      <c r="AB350">
        <v>6.2351938799999997</v>
      </c>
      <c r="AC350" t="s">
        <v>90</v>
      </c>
      <c r="AD350" t="s">
        <v>221</v>
      </c>
      <c r="AE350" t="s">
        <v>116</v>
      </c>
      <c r="AF350">
        <f>IFERROR(
    VLOOKUP(FENIX_ANS_TABLA[[#This Row],[ESTADO]],
        {"VENCIDO",1;"ALERTA_0 Días",2;"ALERTA",3;"A TIEMPO",4;"SIN FECHA",5},
    2,FALSE),
0)</f>
        <v>4</v>
      </c>
    </row>
    <row r="351" spans="1:32" x14ac:dyDescent="0.25">
      <c r="A351" t="s">
        <v>3876</v>
      </c>
      <c r="B351" t="s">
        <v>24</v>
      </c>
      <c r="C351" t="s">
        <v>25</v>
      </c>
      <c r="D351" t="s">
        <v>24</v>
      </c>
      <c r="E351" s="22">
        <v>46020.561157407406</v>
      </c>
      <c r="F351" t="s">
        <v>3877</v>
      </c>
      <c r="G351" t="s">
        <v>6036</v>
      </c>
      <c r="H351" t="s">
        <v>3878</v>
      </c>
      <c r="I351" s="24" t="s">
        <v>3879</v>
      </c>
      <c r="J351" s="24" t="s">
        <v>3880</v>
      </c>
      <c r="K351" t="s">
        <v>3881</v>
      </c>
      <c r="L351" t="s">
        <v>26</v>
      </c>
      <c r="M351" t="s">
        <v>3882</v>
      </c>
      <c r="N351" t="s">
        <v>27</v>
      </c>
      <c r="O351" t="s">
        <v>28</v>
      </c>
      <c r="P351" t="s">
        <v>35</v>
      </c>
      <c r="Q351" t="s">
        <v>30</v>
      </c>
      <c r="R351">
        <v>7</v>
      </c>
      <c r="S351" t="s">
        <v>3883</v>
      </c>
      <c r="T351" t="s">
        <v>3884</v>
      </c>
      <c r="U351" t="s">
        <v>3885</v>
      </c>
      <c r="V351" t="s">
        <v>31</v>
      </c>
      <c r="W351" t="s">
        <v>32</v>
      </c>
      <c r="X351" t="s">
        <v>32</v>
      </c>
      <c r="Y351" t="s">
        <v>32</v>
      </c>
      <c r="Z351" s="4" t="s">
        <v>33</v>
      </c>
      <c r="AA351">
        <v>-75.629548</v>
      </c>
      <c r="AB351">
        <v>6.273091</v>
      </c>
      <c r="AC351" t="s">
        <v>90</v>
      </c>
      <c r="AD351" t="s">
        <v>221</v>
      </c>
      <c r="AE351" t="s">
        <v>115</v>
      </c>
      <c r="AF351">
        <f>IFERROR(
    VLOOKUP(FENIX_ANS_TABLA[[#This Row],[ESTADO]],
        {"VENCIDO",1;"ALERTA_0 Días",2;"ALERTA",3;"A TIEMPO",4;"SIN FECHA",5},
    2,FALSE),
0)</f>
        <v>4</v>
      </c>
    </row>
    <row r="352" spans="1:32" x14ac:dyDescent="0.25">
      <c r="A352" t="s">
        <v>3886</v>
      </c>
      <c r="B352" t="s">
        <v>24</v>
      </c>
      <c r="C352" t="s">
        <v>25</v>
      </c>
      <c r="D352" t="s">
        <v>37</v>
      </c>
      <c r="E352" s="22">
        <v>46020.564884259264</v>
      </c>
      <c r="F352" t="s">
        <v>3887</v>
      </c>
      <c r="G352" t="s">
        <v>6037</v>
      </c>
      <c r="H352" t="s">
        <v>3888</v>
      </c>
      <c r="I352" s="24" t="s">
        <v>34</v>
      </c>
      <c r="J352" s="24" t="s">
        <v>3889</v>
      </c>
      <c r="K352" t="s">
        <v>3890</v>
      </c>
      <c r="L352" t="s">
        <v>26</v>
      </c>
      <c r="M352" t="s">
        <v>3891</v>
      </c>
      <c r="N352" t="s">
        <v>27</v>
      </c>
      <c r="O352" t="s">
        <v>38</v>
      </c>
      <c r="P352" t="s">
        <v>39</v>
      </c>
      <c r="Q352" t="s">
        <v>30</v>
      </c>
      <c r="R352">
        <v>5</v>
      </c>
      <c r="S352" t="s">
        <v>3892</v>
      </c>
      <c r="T352" t="s">
        <v>3893</v>
      </c>
      <c r="U352" t="s">
        <v>588</v>
      </c>
      <c r="V352" t="s">
        <v>31</v>
      </c>
      <c r="W352" t="s">
        <v>32</v>
      </c>
      <c r="X352" t="s">
        <v>32</v>
      </c>
      <c r="Y352" t="s">
        <v>32</v>
      </c>
      <c r="Z352" s="4" t="s">
        <v>33</v>
      </c>
      <c r="AA352">
        <v>-75.606639999999999</v>
      </c>
      <c r="AB352">
        <v>6.2771800000000004</v>
      </c>
      <c r="AC352" t="s">
        <v>90</v>
      </c>
      <c r="AD352" t="s">
        <v>221</v>
      </c>
      <c r="AE352" t="s">
        <v>115</v>
      </c>
      <c r="AF352">
        <f>IFERROR(
    VLOOKUP(FENIX_ANS_TABLA[[#This Row],[ESTADO]],
        {"VENCIDO",1;"ALERTA_0 Días",2;"ALERTA",3;"A TIEMPO",4;"SIN FECHA",5},
    2,FALSE),
0)</f>
        <v>4</v>
      </c>
    </row>
    <row r="353" spans="1:32" x14ac:dyDescent="0.25">
      <c r="A353" t="s">
        <v>3894</v>
      </c>
      <c r="B353" t="s">
        <v>24</v>
      </c>
      <c r="C353" t="s">
        <v>25</v>
      </c>
      <c r="D353" t="s">
        <v>37</v>
      </c>
      <c r="E353" s="22">
        <v>46020.565682870372</v>
      </c>
      <c r="F353" t="s">
        <v>3895</v>
      </c>
      <c r="G353" t="s">
        <v>6038</v>
      </c>
      <c r="H353" t="s">
        <v>3896</v>
      </c>
      <c r="I353" s="24" t="s">
        <v>34</v>
      </c>
      <c r="J353" s="24" t="s">
        <v>3897</v>
      </c>
      <c r="K353" t="s">
        <v>3898</v>
      </c>
      <c r="L353" t="s">
        <v>26</v>
      </c>
      <c r="M353" t="s">
        <v>3899</v>
      </c>
      <c r="N353" t="s">
        <v>27</v>
      </c>
      <c r="O353" t="s">
        <v>38</v>
      </c>
      <c r="P353" t="s">
        <v>39</v>
      </c>
      <c r="Q353" t="s">
        <v>30</v>
      </c>
      <c r="R353">
        <v>5</v>
      </c>
      <c r="S353" t="s">
        <v>3900</v>
      </c>
      <c r="T353" t="s">
        <v>3901</v>
      </c>
      <c r="U353" t="s">
        <v>3902</v>
      </c>
      <c r="V353" t="s">
        <v>31</v>
      </c>
      <c r="W353" t="s">
        <v>32</v>
      </c>
      <c r="X353" t="s">
        <v>32</v>
      </c>
      <c r="Y353" t="s">
        <v>32</v>
      </c>
      <c r="Z353" s="4" t="s">
        <v>33</v>
      </c>
      <c r="AA353">
        <v>-75.603260000000006</v>
      </c>
      <c r="AB353">
        <v>6.2135369999999996</v>
      </c>
      <c r="AC353" t="s">
        <v>90</v>
      </c>
      <c r="AD353" t="s">
        <v>221</v>
      </c>
      <c r="AE353" t="s">
        <v>115</v>
      </c>
      <c r="AF353">
        <f>IFERROR(
    VLOOKUP(FENIX_ANS_TABLA[[#This Row],[ESTADO]],
        {"VENCIDO",1;"ALERTA_0 Días",2;"ALERTA",3;"A TIEMPO",4;"SIN FECHA",5},
    2,FALSE),
0)</f>
        <v>4</v>
      </c>
    </row>
    <row r="354" spans="1:32" x14ac:dyDescent="0.25">
      <c r="A354" t="s">
        <v>3903</v>
      </c>
      <c r="B354" t="s">
        <v>24</v>
      </c>
      <c r="C354" t="s">
        <v>25</v>
      </c>
      <c r="D354" t="s">
        <v>24</v>
      </c>
      <c r="E354" s="22">
        <v>46020.567488425928</v>
      </c>
      <c r="F354" t="s">
        <v>3904</v>
      </c>
      <c r="G354" t="s">
        <v>6039</v>
      </c>
      <c r="H354" t="s">
        <v>3905</v>
      </c>
      <c r="I354" s="24" t="s">
        <v>34</v>
      </c>
      <c r="J354" s="24" t="s">
        <v>3906</v>
      </c>
      <c r="K354" t="s">
        <v>3907</v>
      </c>
      <c r="L354" t="s">
        <v>42</v>
      </c>
      <c r="M354" t="s">
        <v>3908</v>
      </c>
      <c r="N354" t="s">
        <v>43</v>
      </c>
      <c r="O354" t="s">
        <v>28</v>
      </c>
      <c r="P354" t="s">
        <v>29</v>
      </c>
      <c r="Q354" t="s">
        <v>30</v>
      </c>
      <c r="R354">
        <v>7</v>
      </c>
      <c r="S354" t="s">
        <v>3909</v>
      </c>
      <c r="T354" t="s">
        <v>3910</v>
      </c>
      <c r="U354" t="s">
        <v>3911</v>
      </c>
      <c r="V354" t="s">
        <v>31</v>
      </c>
      <c r="W354" t="s">
        <v>32</v>
      </c>
      <c r="X354" t="s">
        <v>32</v>
      </c>
      <c r="Y354" t="s">
        <v>32</v>
      </c>
      <c r="Z354" s="4" t="s">
        <v>33</v>
      </c>
      <c r="AA354">
        <v>-75.615763000000001</v>
      </c>
      <c r="AB354">
        <v>6.1749260000000001</v>
      </c>
      <c r="AC354" t="s">
        <v>90</v>
      </c>
      <c r="AD354" t="s">
        <v>221</v>
      </c>
      <c r="AE354" t="s">
        <v>115</v>
      </c>
      <c r="AF354">
        <f>IFERROR(
    VLOOKUP(FENIX_ANS_TABLA[[#This Row],[ESTADO]],
        {"VENCIDO",1;"ALERTA_0 Días",2;"ALERTA",3;"A TIEMPO",4;"SIN FECHA",5},
    2,FALSE),
0)</f>
        <v>4</v>
      </c>
    </row>
    <row r="355" spans="1:32" x14ac:dyDescent="0.25">
      <c r="A355" t="s">
        <v>3912</v>
      </c>
      <c r="B355" t="s">
        <v>24</v>
      </c>
      <c r="C355" t="s">
        <v>25</v>
      </c>
      <c r="D355" t="s">
        <v>24</v>
      </c>
      <c r="E355" s="22">
        <v>46020.567488425928</v>
      </c>
      <c r="F355" t="s">
        <v>3904</v>
      </c>
      <c r="G355" t="s">
        <v>6039</v>
      </c>
      <c r="H355" t="s">
        <v>3905</v>
      </c>
      <c r="I355" s="24" t="s">
        <v>34</v>
      </c>
      <c r="J355" s="24" t="s">
        <v>3906</v>
      </c>
      <c r="K355" t="s">
        <v>3913</v>
      </c>
      <c r="L355" t="s">
        <v>42</v>
      </c>
      <c r="M355" t="s">
        <v>3914</v>
      </c>
      <c r="N355" t="s">
        <v>43</v>
      </c>
      <c r="O355" t="s">
        <v>28</v>
      </c>
      <c r="P355" t="s">
        <v>29</v>
      </c>
      <c r="Q355" t="s">
        <v>30</v>
      </c>
      <c r="R355">
        <v>7</v>
      </c>
      <c r="S355" t="s">
        <v>3909</v>
      </c>
      <c r="T355" t="s">
        <v>3910</v>
      </c>
      <c r="U355" t="s">
        <v>3911</v>
      </c>
      <c r="V355" t="s">
        <v>31</v>
      </c>
      <c r="W355" t="s">
        <v>32</v>
      </c>
      <c r="X355" t="s">
        <v>32</v>
      </c>
      <c r="Y355" t="s">
        <v>32</v>
      </c>
      <c r="Z355" s="4" t="s">
        <v>33</v>
      </c>
      <c r="AA355">
        <v>-75.615763000000001</v>
      </c>
      <c r="AB355">
        <v>6.1749260000000001</v>
      </c>
      <c r="AC355" t="s">
        <v>90</v>
      </c>
      <c r="AD355" t="s">
        <v>221</v>
      </c>
      <c r="AE355" t="s">
        <v>115</v>
      </c>
      <c r="AF355">
        <f>IFERROR(
    VLOOKUP(FENIX_ANS_TABLA[[#This Row],[ESTADO]],
        {"VENCIDO",1;"ALERTA_0 Días",2;"ALERTA",3;"A TIEMPO",4;"SIN FECHA",5},
    2,FALSE),
0)</f>
        <v>4</v>
      </c>
    </row>
    <row r="356" spans="1:32" x14ac:dyDescent="0.25">
      <c r="A356" t="s">
        <v>3915</v>
      </c>
      <c r="B356" t="s">
        <v>24</v>
      </c>
      <c r="C356" t="s">
        <v>25</v>
      </c>
      <c r="D356" t="s">
        <v>24</v>
      </c>
      <c r="E356" s="22">
        <v>46020.56753472222</v>
      </c>
      <c r="F356" t="s">
        <v>3916</v>
      </c>
      <c r="G356" t="s">
        <v>6039</v>
      </c>
      <c r="H356" t="s">
        <v>3905</v>
      </c>
      <c r="I356" s="24" t="s">
        <v>34</v>
      </c>
      <c r="J356" s="24" t="s">
        <v>3906</v>
      </c>
      <c r="K356" t="s">
        <v>3917</v>
      </c>
      <c r="L356" t="s">
        <v>42</v>
      </c>
      <c r="M356" t="s">
        <v>3918</v>
      </c>
      <c r="N356" t="s">
        <v>43</v>
      </c>
      <c r="O356" t="s">
        <v>28</v>
      </c>
      <c r="P356" t="s">
        <v>29</v>
      </c>
      <c r="Q356" t="s">
        <v>30</v>
      </c>
      <c r="R356">
        <v>7</v>
      </c>
      <c r="S356" t="s">
        <v>3919</v>
      </c>
      <c r="T356" t="s">
        <v>3910</v>
      </c>
      <c r="U356" t="s">
        <v>3911</v>
      </c>
      <c r="V356" t="s">
        <v>31</v>
      </c>
      <c r="W356" t="s">
        <v>32</v>
      </c>
      <c r="X356" t="s">
        <v>32</v>
      </c>
      <c r="Y356" t="s">
        <v>32</v>
      </c>
      <c r="Z356" s="4" t="s">
        <v>33</v>
      </c>
      <c r="AA356">
        <v>-75.616126100000002</v>
      </c>
      <c r="AB356">
        <v>6.1747859800000002</v>
      </c>
      <c r="AC356" t="s">
        <v>90</v>
      </c>
      <c r="AD356" t="s">
        <v>221</v>
      </c>
      <c r="AE356" t="s">
        <v>115</v>
      </c>
      <c r="AF356">
        <f>IFERROR(
    VLOOKUP(FENIX_ANS_TABLA[[#This Row],[ESTADO]],
        {"VENCIDO",1;"ALERTA_0 Días",2;"ALERTA",3;"A TIEMPO",4;"SIN FECHA",5},
    2,FALSE),
0)</f>
        <v>4</v>
      </c>
    </row>
    <row r="357" spans="1:32" x14ac:dyDescent="0.25">
      <c r="A357" t="s">
        <v>3920</v>
      </c>
      <c r="B357" t="s">
        <v>24</v>
      </c>
      <c r="C357" t="s">
        <v>25</v>
      </c>
      <c r="D357" t="s">
        <v>24</v>
      </c>
      <c r="E357" s="22">
        <v>46020.56753472222</v>
      </c>
      <c r="F357" t="s">
        <v>3916</v>
      </c>
      <c r="G357" t="s">
        <v>6039</v>
      </c>
      <c r="H357" t="s">
        <v>3905</v>
      </c>
      <c r="I357" s="24" t="s">
        <v>34</v>
      </c>
      <c r="J357" s="24" t="s">
        <v>3906</v>
      </c>
      <c r="K357" t="s">
        <v>3921</v>
      </c>
      <c r="L357" t="s">
        <v>42</v>
      </c>
      <c r="M357" t="s">
        <v>3922</v>
      </c>
      <c r="N357" t="s">
        <v>43</v>
      </c>
      <c r="O357" t="s">
        <v>28</v>
      </c>
      <c r="P357" t="s">
        <v>29</v>
      </c>
      <c r="Q357" t="s">
        <v>30</v>
      </c>
      <c r="R357">
        <v>7</v>
      </c>
      <c r="S357" t="s">
        <v>3919</v>
      </c>
      <c r="T357" t="s">
        <v>3910</v>
      </c>
      <c r="U357" t="s">
        <v>3911</v>
      </c>
      <c r="V357" t="s">
        <v>31</v>
      </c>
      <c r="W357" t="s">
        <v>32</v>
      </c>
      <c r="X357" t="s">
        <v>32</v>
      </c>
      <c r="Y357" t="s">
        <v>32</v>
      </c>
      <c r="Z357" s="4" t="s">
        <v>33</v>
      </c>
      <c r="AA357">
        <v>-75.615763000000001</v>
      </c>
      <c r="AB357">
        <v>6.1749260000000001</v>
      </c>
      <c r="AC357" t="s">
        <v>90</v>
      </c>
      <c r="AD357" t="s">
        <v>221</v>
      </c>
      <c r="AE357" t="s">
        <v>115</v>
      </c>
      <c r="AF357">
        <f>IFERROR(
    VLOOKUP(FENIX_ANS_TABLA[[#This Row],[ESTADO]],
        {"VENCIDO",1;"ALERTA_0 Días",2;"ALERTA",3;"A TIEMPO",4;"SIN FECHA",5},
    2,FALSE),
0)</f>
        <v>4</v>
      </c>
    </row>
    <row r="358" spans="1:32" x14ac:dyDescent="0.25">
      <c r="A358" t="s">
        <v>3923</v>
      </c>
      <c r="B358" t="s">
        <v>24</v>
      </c>
      <c r="C358" t="s">
        <v>25</v>
      </c>
      <c r="D358" t="s">
        <v>24</v>
      </c>
      <c r="E358" s="22">
        <v>46020.567557870367</v>
      </c>
      <c r="F358" t="s">
        <v>3924</v>
      </c>
      <c r="G358" t="s">
        <v>6039</v>
      </c>
      <c r="H358" t="s">
        <v>3905</v>
      </c>
      <c r="I358" s="24" t="s">
        <v>34</v>
      </c>
      <c r="J358" s="24" t="s">
        <v>3906</v>
      </c>
      <c r="K358" t="s">
        <v>3925</v>
      </c>
      <c r="L358" t="s">
        <v>42</v>
      </c>
      <c r="M358" t="s">
        <v>3926</v>
      </c>
      <c r="N358" t="s">
        <v>43</v>
      </c>
      <c r="O358" t="s">
        <v>28</v>
      </c>
      <c r="P358" t="s">
        <v>29</v>
      </c>
      <c r="Q358" t="s">
        <v>30</v>
      </c>
      <c r="R358">
        <v>7</v>
      </c>
      <c r="S358" t="s">
        <v>3927</v>
      </c>
      <c r="T358" t="s">
        <v>3910</v>
      </c>
      <c r="U358" t="s">
        <v>3911</v>
      </c>
      <c r="V358" t="s">
        <v>31</v>
      </c>
      <c r="W358" t="s">
        <v>32</v>
      </c>
      <c r="X358" t="s">
        <v>32</v>
      </c>
      <c r="Y358" t="s">
        <v>32</v>
      </c>
      <c r="Z358" s="4" t="s">
        <v>33</v>
      </c>
      <c r="AA358">
        <v>-75.615763000000001</v>
      </c>
      <c r="AB358">
        <v>6.1749260000000001</v>
      </c>
      <c r="AC358" t="s">
        <v>90</v>
      </c>
      <c r="AD358" t="s">
        <v>221</v>
      </c>
      <c r="AE358" t="s">
        <v>115</v>
      </c>
      <c r="AF358">
        <f>IFERROR(
    VLOOKUP(FENIX_ANS_TABLA[[#This Row],[ESTADO]],
        {"VENCIDO",1;"ALERTA_0 Días",2;"ALERTA",3;"A TIEMPO",4;"SIN FECHA",5},
    2,FALSE),
0)</f>
        <v>4</v>
      </c>
    </row>
    <row r="359" spans="1:32" x14ac:dyDescent="0.25">
      <c r="A359" t="s">
        <v>3928</v>
      </c>
      <c r="B359" t="s">
        <v>24</v>
      </c>
      <c r="C359" t="s">
        <v>25</v>
      </c>
      <c r="D359" t="s">
        <v>24</v>
      </c>
      <c r="E359" s="22">
        <v>46020.567569444444</v>
      </c>
      <c r="F359" t="s">
        <v>3929</v>
      </c>
      <c r="G359" t="s">
        <v>6039</v>
      </c>
      <c r="H359" t="s">
        <v>3905</v>
      </c>
      <c r="I359" s="24" t="s">
        <v>34</v>
      </c>
      <c r="J359" s="24" t="s">
        <v>3906</v>
      </c>
      <c r="K359" t="s">
        <v>3930</v>
      </c>
      <c r="L359" t="s">
        <v>42</v>
      </c>
      <c r="M359" t="s">
        <v>3931</v>
      </c>
      <c r="N359" t="s">
        <v>43</v>
      </c>
      <c r="O359" t="s">
        <v>28</v>
      </c>
      <c r="P359" t="s">
        <v>29</v>
      </c>
      <c r="Q359" t="s">
        <v>30</v>
      </c>
      <c r="R359">
        <v>7</v>
      </c>
      <c r="S359" t="s">
        <v>3932</v>
      </c>
      <c r="T359" t="s">
        <v>3910</v>
      </c>
      <c r="U359" t="s">
        <v>3911</v>
      </c>
      <c r="V359" t="s">
        <v>31</v>
      </c>
      <c r="W359" t="s">
        <v>32</v>
      </c>
      <c r="X359" t="s">
        <v>32</v>
      </c>
      <c r="Y359" t="s">
        <v>32</v>
      </c>
      <c r="Z359" s="4" t="s">
        <v>33</v>
      </c>
      <c r="AA359">
        <v>-75.615763000000001</v>
      </c>
      <c r="AB359">
        <v>6.1749260000000001</v>
      </c>
      <c r="AC359" t="s">
        <v>90</v>
      </c>
      <c r="AD359" t="s">
        <v>221</v>
      </c>
      <c r="AE359" t="s">
        <v>115</v>
      </c>
      <c r="AF359">
        <f>IFERROR(
    VLOOKUP(FENIX_ANS_TABLA[[#This Row],[ESTADO]],
        {"VENCIDO",1;"ALERTA_0 Días",2;"ALERTA",3;"A TIEMPO",4;"SIN FECHA",5},
    2,FALSE),
0)</f>
        <v>4</v>
      </c>
    </row>
    <row r="360" spans="1:32" x14ac:dyDescent="0.25">
      <c r="A360" t="s">
        <v>3933</v>
      </c>
      <c r="B360" t="s">
        <v>24</v>
      </c>
      <c r="C360" t="s">
        <v>25</v>
      </c>
      <c r="D360" t="s">
        <v>24</v>
      </c>
      <c r="E360" s="22">
        <v>46020.567569444444</v>
      </c>
      <c r="F360" t="s">
        <v>3929</v>
      </c>
      <c r="G360" t="s">
        <v>6039</v>
      </c>
      <c r="H360" t="s">
        <v>3905</v>
      </c>
      <c r="I360" s="24" t="s">
        <v>34</v>
      </c>
      <c r="J360" s="24" t="s">
        <v>3906</v>
      </c>
      <c r="K360" t="s">
        <v>3934</v>
      </c>
      <c r="L360" t="s">
        <v>42</v>
      </c>
      <c r="M360" t="s">
        <v>3935</v>
      </c>
      <c r="N360" t="s">
        <v>43</v>
      </c>
      <c r="O360" t="s">
        <v>28</v>
      </c>
      <c r="P360" t="s">
        <v>29</v>
      </c>
      <c r="Q360" t="s">
        <v>30</v>
      </c>
      <c r="R360">
        <v>7</v>
      </c>
      <c r="S360" t="s">
        <v>3932</v>
      </c>
      <c r="T360" t="s">
        <v>3910</v>
      </c>
      <c r="U360" t="s">
        <v>3911</v>
      </c>
      <c r="V360" t="s">
        <v>31</v>
      </c>
      <c r="W360" t="s">
        <v>32</v>
      </c>
      <c r="X360" t="s">
        <v>32</v>
      </c>
      <c r="Y360" t="s">
        <v>32</v>
      </c>
      <c r="Z360" s="4" t="s">
        <v>33</v>
      </c>
      <c r="AA360">
        <v>-75.615763000000001</v>
      </c>
      <c r="AB360">
        <v>6.1749260000000001</v>
      </c>
      <c r="AC360" t="s">
        <v>90</v>
      </c>
      <c r="AD360" t="s">
        <v>221</v>
      </c>
      <c r="AE360" t="s">
        <v>115</v>
      </c>
      <c r="AF360">
        <f>IFERROR(
    VLOOKUP(FENIX_ANS_TABLA[[#This Row],[ESTADO]],
        {"VENCIDO",1;"ALERTA_0 Días",2;"ALERTA",3;"A TIEMPO",4;"SIN FECHA",5},
    2,FALSE),
0)</f>
        <v>4</v>
      </c>
    </row>
    <row r="361" spans="1:32" x14ac:dyDescent="0.25">
      <c r="A361" t="s">
        <v>3936</v>
      </c>
      <c r="B361" t="s">
        <v>24</v>
      </c>
      <c r="C361" t="s">
        <v>25</v>
      </c>
      <c r="D361" t="s">
        <v>37</v>
      </c>
      <c r="E361" s="22">
        <v>46020.572199074071</v>
      </c>
      <c r="F361" t="s">
        <v>3937</v>
      </c>
      <c r="G361" t="s">
        <v>6040</v>
      </c>
      <c r="H361" t="s">
        <v>3938</v>
      </c>
      <c r="I361" s="24" t="s">
        <v>34</v>
      </c>
      <c r="J361" s="24" t="s">
        <v>3939</v>
      </c>
      <c r="K361" t="s">
        <v>3940</v>
      </c>
      <c r="L361" t="s">
        <v>26</v>
      </c>
      <c r="M361" t="s">
        <v>3941</v>
      </c>
      <c r="N361" t="s">
        <v>27</v>
      </c>
      <c r="O361" t="s">
        <v>38</v>
      </c>
      <c r="P361" t="s">
        <v>39</v>
      </c>
      <c r="Q361" t="s">
        <v>30</v>
      </c>
      <c r="R361">
        <v>5</v>
      </c>
      <c r="S361" t="s">
        <v>3942</v>
      </c>
      <c r="T361" t="s">
        <v>3943</v>
      </c>
      <c r="U361" t="s">
        <v>3944</v>
      </c>
      <c r="V361" t="s">
        <v>31</v>
      </c>
      <c r="W361" t="s">
        <v>32</v>
      </c>
      <c r="X361" t="s">
        <v>32</v>
      </c>
      <c r="Y361" t="s">
        <v>32</v>
      </c>
      <c r="Z361" s="4" t="s">
        <v>33</v>
      </c>
      <c r="AA361">
        <v>-75.609534670000002</v>
      </c>
      <c r="AB361">
        <v>6.2492869100000004</v>
      </c>
      <c r="AC361" t="s">
        <v>90</v>
      </c>
      <c r="AD361" t="s">
        <v>221</v>
      </c>
      <c r="AE361" t="s">
        <v>115</v>
      </c>
      <c r="AF361">
        <f>IFERROR(
    VLOOKUP(FENIX_ANS_TABLA[[#This Row],[ESTADO]],
        {"VENCIDO",1;"ALERTA_0 Días",2;"ALERTA",3;"A TIEMPO",4;"SIN FECHA",5},
    2,FALSE),
0)</f>
        <v>4</v>
      </c>
    </row>
    <row r="362" spans="1:32" x14ac:dyDescent="0.25">
      <c r="A362" t="s">
        <v>3945</v>
      </c>
      <c r="B362" t="s">
        <v>24</v>
      </c>
      <c r="C362" t="s">
        <v>25</v>
      </c>
      <c r="D362" t="s">
        <v>37</v>
      </c>
      <c r="E362" s="22">
        <v>46020.579699074071</v>
      </c>
      <c r="F362" t="s">
        <v>3946</v>
      </c>
      <c r="G362" t="s">
        <v>6041</v>
      </c>
      <c r="H362" t="s">
        <v>3947</v>
      </c>
      <c r="I362" s="24" t="s">
        <v>34</v>
      </c>
      <c r="J362" s="24" t="s">
        <v>3948</v>
      </c>
      <c r="K362" t="s">
        <v>3949</v>
      </c>
      <c r="L362" t="s">
        <v>26</v>
      </c>
      <c r="M362" t="s">
        <v>3950</v>
      </c>
      <c r="N362" t="s">
        <v>27</v>
      </c>
      <c r="O362" t="s">
        <v>38</v>
      </c>
      <c r="P362" t="s">
        <v>39</v>
      </c>
      <c r="Q362" t="s">
        <v>30</v>
      </c>
      <c r="R362">
        <v>5</v>
      </c>
      <c r="S362" t="s">
        <v>3951</v>
      </c>
      <c r="T362" t="s">
        <v>3952</v>
      </c>
      <c r="U362" t="s">
        <v>3953</v>
      </c>
      <c r="V362" t="s">
        <v>31</v>
      </c>
      <c r="W362" t="s">
        <v>32</v>
      </c>
      <c r="X362" t="s">
        <v>32</v>
      </c>
      <c r="Y362" t="s">
        <v>32</v>
      </c>
      <c r="Z362" s="4" t="s">
        <v>33</v>
      </c>
      <c r="AA362">
        <v>-75.540358049999995</v>
      </c>
      <c r="AB362">
        <v>6.2443833499999997</v>
      </c>
      <c r="AC362" t="s">
        <v>90</v>
      </c>
      <c r="AD362" t="s">
        <v>221</v>
      </c>
      <c r="AE362" t="s">
        <v>115</v>
      </c>
      <c r="AF362">
        <f>IFERROR(
    VLOOKUP(FENIX_ANS_TABLA[[#This Row],[ESTADO]],
        {"VENCIDO",1;"ALERTA_0 Días",2;"ALERTA",3;"A TIEMPO",4;"SIN FECHA",5},
    2,FALSE),
0)</f>
        <v>4</v>
      </c>
    </row>
    <row r="363" spans="1:32" x14ac:dyDescent="0.25">
      <c r="A363" t="s">
        <v>3954</v>
      </c>
      <c r="B363" t="s">
        <v>24</v>
      </c>
      <c r="C363" t="s">
        <v>25</v>
      </c>
      <c r="D363" t="s">
        <v>24</v>
      </c>
      <c r="E363" s="22">
        <v>46020.582453703697</v>
      </c>
      <c r="F363" t="s">
        <v>3955</v>
      </c>
      <c r="G363" t="s">
        <v>6042</v>
      </c>
      <c r="H363" t="s">
        <v>3956</v>
      </c>
      <c r="I363" s="24" t="s">
        <v>34</v>
      </c>
      <c r="J363" s="24" t="s">
        <v>3957</v>
      </c>
      <c r="K363" t="s">
        <v>3958</v>
      </c>
      <c r="L363" t="s">
        <v>26</v>
      </c>
      <c r="M363" t="s">
        <v>3959</v>
      </c>
      <c r="N363" t="s">
        <v>27</v>
      </c>
      <c r="O363" t="s">
        <v>28</v>
      </c>
      <c r="P363" t="s">
        <v>35</v>
      </c>
      <c r="Q363" t="s">
        <v>30</v>
      </c>
      <c r="R363">
        <v>7</v>
      </c>
      <c r="S363" t="s">
        <v>3960</v>
      </c>
      <c r="T363" t="s">
        <v>3961</v>
      </c>
      <c r="U363" t="s">
        <v>3962</v>
      </c>
      <c r="V363" t="s">
        <v>31</v>
      </c>
      <c r="W363" t="s">
        <v>32</v>
      </c>
      <c r="X363" t="s">
        <v>32</v>
      </c>
      <c r="Y363" t="s">
        <v>32</v>
      </c>
      <c r="Z363" s="4" t="s">
        <v>33</v>
      </c>
      <c r="AA363">
        <v>-75.641426780000003</v>
      </c>
      <c r="AB363">
        <v>6.2797790200000003</v>
      </c>
      <c r="AC363" t="s">
        <v>90</v>
      </c>
      <c r="AD363" t="s">
        <v>221</v>
      </c>
      <c r="AE363" t="s">
        <v>115</v>
      </c>
      <c r="AF363">
        <f>IFERROR(
    VLOOKUP(FENIX_ANS_TABLA[[#This Row],[ESTADO]],
        {"VENCIDO",1;"ALERTA_0 Días",2;"ALERTA",3;"A TIEMPO",4;"SIN FECHA",5},
    2,FALSE),
0)</f>
        <v>4</v>
      </c>
    </row>
    <row r="364" spans="1:32" x14ac:dyDescent="0.25">
      <c r="A364" t="s">
        <v>3963</v>
      </c>
      <c r="B364" t="s">
        <v>62</v>
      </c>
      <c r="C364" t="s">
        <v>25</v>
      </c>
      <c r="D364" t="s">
        <v>63</v>
      </c>
      <c r="E364" s="22">
        <v>46020.597800925927</v>
      </c>
      <c r="F364" t="s">
        <v>3964</v>
      </c>
      <c r="G364" t="s">
        <v>6043</v>
      </c>
      <c r="H364" t="s">
        <v>3965</v>
      </c>
      <c r="I364" s="24" t="s">
        <v>34</v>
      </c>
      <c r="J364" s="24" t="s">
        <v>3966</v>
      </c>
      <c r="K364" t="s">
        <v>3967</v>
      </c>
      <c r="L364" t="s">
        <v>26</v>
      </c>
      <c r="M364" t="s">
        <v>3968</v>
      </c>
      <c r="N364" t="s">
        <v>27</v>
      </c>
      <c r="O364" t="s">
        <v>64</v>
      </c>
      <c r="P364" t="s">
        <v>65</v>
      </c>
      <c r="Q364" t="s">
        <v>30</v>
      </c>
      <c r="R364">
        <v>9</v>
      </c>
      <c r="S364" t="s">
        <v>3969</v>
      </c>
      <c r="T364" t="s">
        <v>3970</v>
      </c>
      <c r="U364" t="s">
        <v>3971</v>
      </c>
      <c r="V364" t="s">
        <v>31</v>
      </c>
      <c r="W364" t="s">
        <v>32</v>
      </c>
      <c r="X364" t="s">
        <v>32</v>
      </c>
      <c r="Y364" t="s">
        <v>32</v>
      </c>
      <c r="Z364" s="4" t="s">
        <v>33</v>
      </c>
      <c r="AA364">
        <v>-75.621909639999998</v>
      </c>
      <c r="AB364">
        <v>6.2449468100000001</v>
      </c>
      <c r="AC364" t="s">
        <v>90</v>
      </c>
      <c r="AD364" t="s">
        <v>221</v>
      </c>
      <c r="AE364" t="s">
        <v>115</v>
      </c>
      <c r="AF364">
        <f>IFERROR(
    VLOOKUP(FENIX_ANS_TABLA[[#This Row],[ESTADO]],
        {"VENCIDO",1;"ALERTA_0 Días",2;"ALERTA",3;"A TIEMPO",4;"SIN FECHA",5},
    2,FALSE),
0)</f>
        <v>4</v>
      </c>
    </row>
    <row r="365" spans="1:32" x14ac:dyDescent="0.25">
      <c r="A365" t="s">
        <v>3972</v>
      </c>
      <c r="B365" t="s">
        <v>40</v>
      </c>
      <c r="C365" t="s">
        <v>69</v>
      </c>
      <c r="D365" t="s">
        <v>40</v>
      </c>
      <c r="E365" s="22">
        <v>46020.610937500001</v>
      </c>
      <c r="F365" t="s">
        <v>3973</v>
      </c>
      <c r="G365" t="s">
        <v>6044</v>
      </c>
      <c r="H365" t="s">
        <v>3974</v>
      </c>
      <c r="I365" s="24" t="s">
        <v>3975</v>
      </c>
      <c r="J365" s="24" t="s">
        <v>3976</v>
      </c>
      <c r="K365" t="s">
        <v>3977</v>
      </c>
      <c r="L365" t="s">
        <v>26</v>
      </c>
      <c r="M365" t="s">
        <v>3978</v>
      </c>
      <c r="N365" t="s">
        <v>27</v>
      </c>
      <c r="O365" t="s">
        <v>70</v>
      </c>
      <c r="P365" t="s">
        <v>29</v>
      </c>
      <c r="Q365" t="s">
        <v>30</v>
      </c>
      <c r="R365">
        <v>7</v>
      </c>
      <c r="S365" t="s">
        <v>3979</v>
      </c>
      <c r="T365" t="s">
        <v>3980</v>
      </c>
      <c r="U365" t="s">
        <v>3981</v>
      </c>
      <c r="V365" t="s">
        <v>31</v>
      </c>
      <c r="W365" t="s">
        <v>32</v>
      </c>
      <c r="X365" t="s">
        <v>32</v>
      </c>
      <c r="Y365" t="s">
        <v>32</v>
      </c>
      <c r="Z365" s="4" t="s">
        <v>33</v>
      </c>
      <c r="AA365">
        <v>-75.599961899999997</v>
      </c>
      <c r="AB365">
        <v>6.2656321200000002</v>
      </c>
      <c r="AC365" t="s">
        <v>90</v>
      </c>
      <c r="AD365" t="s">
        <v>221</v>
      </c>
      <c r="AE365" t="s">
        <v>116</v>
      </c>
      <c r="AF365">
        <f>IFERROR(
    VLOOKUP(FENIX_ANS_TABLA[[#This Row],[ESTADO]],
        {"VENCIDO",1;"ALERTA_0 Días",2;"ALERTA",3;"A TIEMPO",4;"SIN FECHA",5},
    2,FALSE),
0)</f>
        <v>4</v>
      </c>
    </row>
    <row r="366" spans="1:32" x14ac:dyDescent="0.25">
      <c r="A366" t="s">
        <v>3982</v>
      </c>
      <c r="B366" t="s">
        <v>40</v>
      </c>
      <c r="C366" t="s">
        <v>69</v>
      </c>
      <c r="D366" t="s">
        <v>40</v>
      </c>
      <c r="E366" s="22">
        <v>46020.628784722219</v>
      </c>
      <c r="F366" t="s">
        <v>3983</v>
      </c>
      <c r="G366" t="s">
        <v>6045</v>
      </c>
      <c r="H366" t="s">
        <v>3984</v>
      </c>
      <c r="I366" s="24" t="s">
        <v>3985</v>
      </c>
      <c r="J366" s="24" t="s">
        <v>3986</v>
      </c>
      <c r="K366" t="s">
        <v>3987</v>
      </c>
      <c r="L366" t="s">
        <v>26</v>
      </c>
      <c r="M366" t="s">
        <v>3988</v>
      </c>
      <c r="N366" t="s">
        <v>27</v>
      </c>
      <c r="O366" t="s">
        <v>70</v>
      </c>
      <c r="P366" t="s">
        <v>29</v>
      </c>
      <c r="Q366" t="s">
        <v>30</v>
      </c>
      <c r="R366">
        <v>7</v>
      </c>
      <c r="S366" t="s">
        <v>3989</v>
      </c>
      <c r="T366" t="s">
        <v>3990</v>
      </c>
      <c r="U366" t="s">
        <v>3991</v>
      </c>
      <c r="V366" t="s">
        <v>31</v>
      </c>
      <c r="W366" t="s">
        <v>32</v>
      </c>
      <c r="X366" t="s">
        <v>32</v>
      </c>
      <c r="Y366" t="s">
        <v>32</v>
      </c>
      <c r="Z366" s="4" t="s">
        <v>33</v>
      </c>
      <c r="AA366">
        <v>-75.598821999999998</v>
      </c>
      <c r="AB366">
        <v>6.2515830000000001</v>
      </c>
      <c r="AC366" t="s">
        <v>90</v>
      </c>
      <c r="AD366" t="s">
        <v>221</v>
      </c>
      <c r="AE366" t="s">
        <v>116</v>
      </c>
      <c r="AF366">
        <f>IFERROR(
    VLOOKUP(FENIX_ANS_TABLA[[#This Row],[ESTADO]],
        {"VENCIDO",1;"ALERTA_0 Días",2;"ALERTA",3;"A TIEMPO",4;"SIN FECHA",5},
    2,FALSE),
0)</f>
        <v>4</v>
      </c>
    </row>
    <row r="367" spans="1:32" x14ac:dyDescent="0.25">
      <c r="A367" t="s">
        <v>3992</v>
      </c>
      <c r="B367" t="s">
        <v>62</v>
      </c>
      <c r="C367" t="s">
        <v>25</v>
      </c>
      <c r="D367" t="s">
        <v>63</v>
      </c>
      <c r="E367" s="22">
        <v>46020.697939814818</v>
      </c>
      <c r="F367" t="s">
        <v>3993</v>
      </c>
      <c r="G367" t="s">
        <v>6046</v>
      </c>
      <c r="H367" t="s">
        <v>3994</v>
      </c>
      <c r="I367" s="24" t="s">
        <v>34</v>
      </c>
      <c r="J367" s="24" t="s">
        <v>3995</v>
      </c>
      <c r="K367" t="s">
        <v>3996</v>
      </c>
      <c r="L367" t="s">
        <v>52</v>
      </c>
      <c r="M367" t="s">
        <v>3997</v>
      </c>
      <c r="N367" t="s">
        <v>53</v>
      </c>
      <c r="O367" t="s">
        <v>64</v>
      </c>
      <c r="P367" t="s">
        <v>68</v>
      </c>
      <c r="Q367" t="s">
        <v>30</v>
      </c>
      <c r="R367">
        <v>9</v>
      </c>
      <c r="S367" t="s">
        <v>3998</v>
      </c>
      <c r="T367" t="s">
        <v>3999</v>
      </c>
      <c r="U367" t="s">
        <v>4000</v>
      </c>
      <c r="V367" t="s">
        <v>31</v>
      </c>
      <c r="W367" t="s">
        <v>32</v>
      </c>
      <c r="X367" t="s">
        <v>32</v>
      </c>
      <c r="Y367" t="s">
        <v>32</v>
      </c>
      <c r="Z367" s="4" t="s">
        <v>33</v>
      </c>
      <c r="AA367">
        <v>-75.647458999999998</v>
      </c>
      <c r="AB367">
        <v>6.154242</v>
      </c>
      <c r="AC367" t="s">
        <v>90</v>
      </c>
      <c r="AD367" t="s">
        <v>221</v>
      </c>
      <c r="AE367" t="s">
        <v>115</v>
      </c>
      <c r="AF367">
        <f>IFERROR(
    VLOOKUP(FENIX_ANS_TABLA[[#This Row],[ESTADO]],
        {"VENCIDO",1;"ALERTA_0 Días",2;"ALERTA",3;"A TIEMPO",4;"SIN FECHA",5},
    2,FALSE),
0)</f>
        <v>4</v>
      </c>
    </row>
    <row r="368" spans="1:32" x14ac:dyDescent="0.25">
      <c r="A368" t="s">
        <v>4001</v>
      </c>
      <c r="B368" t="s">
        <v>24</v>
      </c>
      <c r="C368" t="s">
        <v>25</v>
      </c>
      <c r="D368" t="s">
        <v>24</v>
      </c>
      <c r="E368" s="22">
        <v>45432.484027777777</v>
      </c>
      <c r="F368" t="s">
        <v>4002</v>
      </c>
      <c r="G368" t="s">
        <v>6047</v>
      </c>
      <c r="H368" t="s">
        <v>4003</v>
      </c>
      <c r="I368" s="24" t="s">
        <v>34</v>
      </c>
      <c r="J368" s="24" t="s">
        <v>4004</v>
      </c>
      <c r="K368" t="s">
        <v>4005</v>
      </c>
      <c r="L368" t="s">
        <v>276</v>
      </c>
      <c r="M368" t="s">
        <v>4006</v>
      </c>
      <c r="N368" t="s">
        <v>277</v>
      </c>
      <c r="O368" t="s">
        <v>28</v>
      </c>
      <c r="P368" t="s">
        <v>224</v>
      </c>
      <c r="Q368" t="s">
        <v>36</v>
      </c>
      <c r="R368">
        <v>10</v>
      </c>
      <c r="S368" t="s">
        <v>4007</v>
      </c>
      <c r="T368" t="s">
        <v>4008</v>
      </c>
      <c r="U368" t="s">
        <v>4009</v>
      </c>
      <c r="V368" t="s">
        <v>31</v>
      </c>
      <c r="W368" t="s">
        <v>32</v>
      </c>
      <c r="X368" t="s">
        <v>32</v>
      </c>
      <c r="Y368" t="s">
        <v>32</v>
      </c>
      <c r="Z368" s="4" t="s">
        <v>33</v>
      </c>
      <c r="AA368">
        <v>-75.67716557</v>
      </c>
      <c r="AB368">
        <v>5.6762034699999999</v>
      </c>
      <c r="AC368" t="s">
        <v>90</v>
      </c>
      <c r="AD368" t="s">
        <v>225</v>
      </c>
      <c r="AE368" t="s">
        <v>115</v>
      </c>
      <c r="AF368">
        <f>IFERROR(
    VLOOKUP(FENIX_ANS_TABLA[[#This Row],[ESTADO]],
        {"VENCIDO",1;"ALERTA_0 Días",2;"ALERTA",3;"A TIEMPO",4;"SIN FECHA",5},
    2,FALSE),
0)</f>
        <v>4</v>
      </c>
    </row>
    <row r="369" spans="1:32" x14ac:dyDescent="0.25">
      <c r="A369" t="s">
        <v>926</v>
      </c>
      <c r="B369" t="s">
        <v>24</v>
      </c>
      <c r="C369" t="s">
        <v>25</v>
      </c>
      <c r="D369" t="s">
        <v>37</v>
      </c>
      <c r="E369" s="22">
        <v>46011.485682870371</v>
      </c>
      <c r="F369" t="s">
        <v>927</v>
      </c>
      <c r="G369" t="s">
        <v>6048</v>
      </c>
      <c r="H369" t="s">
        <v>928</v>
      </c>
      <c r="I369" s="24" t="s">
        <v>34</v>
      </c>
      <c r="J369" s="24" t="s">
        <v>929</v>
      </c>
      <c r="K369" t="s">
        <v>930</v>
      </c>
      <c r="L369" t="s">
        <v>228</v>
      </c>
      <c r="M369" t="s">
        <v>931</v>
      </c>
      <c r="N369" t="s">
        <v>229</v>
      </c>
      <c r="O369" t="s">
        <v>44</v>
      </c>
      <c r="P369" t="s">
        <v>230</v>
      </c>
      <c r="Q369" t="s">
        <v>36</v>
      </c>
      <c r="R369">
        <v>12</v>
      </c>
      <c r="S369" t="s">
        <v>4010</v>
      </c>
      <c r="T369" t="s">
        <v>4011</v>
      </c>
      <c r="U369" t="s">
        <v>4011</v>
      </c>
      <c r="V369" t="s">
        <v>31</v>
      </c>
      <c r="W369" t="s">
        <v>32</v>
      </c>
      <c r="X369" t="s">
        <v>32</v>
      </c>
      <c r="Y369" t="s">
        <v>32</v>
      </c>
      <c r="Z369" s="4" t="s">
        <v>33</v>
      </c>
      <c r="AA369">
        <v>-75.658016000000003</v>
      </c>
      <c r="AB369">
        <v>5.8666390000000002</v>
      </c>
      <c r="AC369" t="s">
        <v>90</v>
      </c>
      <c r="AD369" t="s">
        <v>225</v>
      </c>
      <c r="AE369" t="s">
        <v>115</v>
      </c>
      <c r="AF369">
        <f>IFERROR(
    VLOOKUP(FENIX_ANS_TABLA[[#This Row],[ESTADO]],
        {"VENCIDO",1;"ALERTA_0 Días",2;"ALERTA",3;"A TIEMPO",4;"SIN FECHA",5},
    2,FALSE),
0)</f>
        <v>4</v>
      </c>
    </row>
    <row r="370" spans="1:32" x14ac:dyDescent="0.25">
      <c r="A370" t="s">
        <v>235</v>
      </c>
      <c r="B370" t="s">
        <v>24</v>
      </c>
      <c r="C370" t="s">
        <v>25</v>
      </c>
      <c r="D370" t="s">
        <v>37</v>
      </c>
      <c r="E370" s="22">
        <v>46007.604351851849</v>
      </c>
      <c r="F370" t="s">
        <v>236</v>
      </c>
      <c r="G370" t="s">
        <v>6049</v>
      </c>
      <c r="H370" t="s">
        <v>237</v>
      </c>
      <c r="I370" s="24" t="s">
        <v>34</v>
      </c>
      <c r="J370" s="24" t="s">
        <v>238</v>
      </c>
      <c r="K370" t="s">
        <v>239</v>
      </c>
      <c r="L370" t="s">
        <v>222</v>
      </c>
      <c r="M370" t="s">
        <v>240</v>
      </c>
      <c r="N370" t="s">
        <v>223</v>
      </c>
      <c r="O370" t="s">
        <v>44</v>
      </c>
      <c r="P370" t="s">
        <v>230</v>
      </c>
      <c r="Q370" t="s">
        <v>36</v>
      </c>
      <c r="R370">
        <v>12</v>
      </c>
      <c r="S370" t="s">
        <v>4012</v>
      </c>
      <c r="T370" t="s">
        <v>4013</v>
      </c>
      <c r="U370" t="s">
        <v>4014</v>
      </c>
      <c r="V370" t="s">
        <v>31</v>
      </c>
      <c r="W370" t="s">
        <v>32</v>
      </c>
      <c r="X370" t="s">
        <v>32</v>
      </c>
      <c r="Y370" t="s">
        <v>32</v>
      </c>
      <c r="Z370" s="4" t="s">
        <v>33</v>
      </c>
      <c r="AA370">
        <v>-75.576691819999994</v>
      </c>
      <c r="AB370">
        <v>5.9502512200000002</v>
      </c>
      <c r="AC370" t="s">
        <v>90</v>
      </c>
      <c r="AD370" t="s">
        <v>225</v>
      </c>
      <c r="AE370" t="s">
        <v>115</v>
      </c>
      <c r="AF370">
        <f>IFERROR(
    VLOOKUP(FENIX_ANS_TABLA[[#This Row],[ESTADO]],
        {"VENCIDO",1;"ALERTA_0 Días",2;"ALERTA",3;"A TIEMPO",4;"SIN FECHA",5},
    2,FALSE),
0)</f>
        <v>4</v>
      </c>
    </row>
    <row r="371" spans="1:32" x14ac:dyDescent="0.25">
      <c r="A371" t="s">
        <v>932</v>
      </c>
      <c r="B371" t="s">
        <v>24</v>
      </c>
      <c r="C371" t="s">
        <v>25</v>
      </c>
      <c r="D371" t="s">
        <v>24</v>
      </c>
      <c r="E371" s="22">
        <v>45705.659363425933</v>
      </c>
      <c r="F371" t="s">
        <v>933</v>
      </c>
      <c r="G371" t="s">
        <v>6050</v>
      </c>
      <c r="H371" t="s">
        <v>934</v>
      </c>
      <c r="I371" s="24" t="s">
        <v>935</v>
      </c>
      <c r="J371" s="24" t="s">
        <v>936</v>
      </c>
      <c r="K371" t="s">
        <v>937</v>
      </c>
      <c r="L371" t="s">
        <v>222</v>
      </c>
      <c r="M371" t="s">
        <v>938</v>
      </c>
      <c r="N371" t="s">
        <v>223</v>
      </c>
      <c r="O371" t="s">
        <v>28</v>
      </c>
      <c r="P371" t="s">
        <v>224</v>
      </c>
      <c r="Q371" t="s">
        <v>36</v>
      </c>
      <c r="R371">
        <v>10</v>
      </c>
      <c r="S371" t="s">
        <v>939</v>
      </c>
      <c r="T371" t="s">
        <v>4015</v>
      </c>
      <c r="U371" t="s">
        <v>518</v>
      </c>
      <c r="V371" t="s">
        <v>31</v>
      </c>
      <c r="W371" t="s">
        <v>32</v>
      </c>
      <c r="X371" t="s">
        <v>32</v>
      </c>
      <c r="Y371" t="s">
        <v>32</v>
      </c>
      <c r="Z371" s="4" t="s">
        <v>33</v>
      </c>
      <c r="AA371">
        <v>-75.565669999999997</v>
      </c>
      <c r="AB371">
        <v>5.8625294800000001</v>
      </c>
      <c r="AC371" t="s">
        <v>90</v>
      </c>
      <c r="AD371" t="s">
        <v>225</v>
      </c>
      <c r="AE371" t="s">
        <v>115</v>
      </c>
      <c r="AF371">
        <f>IFERROR(
    VLOOKUP(FENIX_ANS_TABLA[[#This Row],[ESTADO]],
        {"VENCIDO",1;"ALERTA_0 Días",2;"ALERTA",3;"A TIEMPO",4;"SIN FECHA",5},
    2,FALSE),
0)</f>
        <v>4</v>
      </c>
    </row>
    <row r="372" spans="1:32" x14ac:dyDescent="0.25">
      <c r="A372" t="s">
        <v>940</v>
      </c>
      <c r="B372" t="s">
        <v>24</v>
      </c>
      <c r="C372" t="s">
        <v>25</v>
      </c>
      <c r="D372" t="s">
        <v>24</v>
      </c>
      <c r="E372" s="22">
        <v>45716.431712962964</v>
      </c>
      <c r="F372" t="s">
        <v>941</v>
      </c>
      <c r="G372" t="s">
        <v>6051</v>
      </c>
      <c r="H372" t="s">
        <v>942</v>
      </c>
      <c r="I372" s="24" t="s">
        <v>34</v>
      </c>
      <c r="J372" s="24" t="s">
        <v>943</v>
      </c>
      <c r="K372" t="s">
        <v>944</v>
      </c>
      <c r="L372" t="s">
        <v>333</v>
      </c>
      <c r="M372" t="s">
        <v>945</v>
      </c>
      <c r="N372" t="s">
        <v>334</v>
      </c>
      <c r="O372" t="s">
        <v>28</v>
      </c>
      <c r="P372" t="s">
        <v>224</v>
      </c>
      <c r="Q372" t="s">
        <v>36</v>
      </c>
      <c r="R372">
        <v>10</v>
      </c>
      <c r="S372" t="s">
        <v>946</v>
      </c>
      <c r="T372" t="s">
        <v>1099</v>
      </c>
      <c r="U372" t="s">
        <v>1098</v>
      </c>
      <c r="V372" t="s">
        <v>47</v>
      </c>
      <c r="W372" t="s">
        <v>32</v>
      </c>
      <c r="X372" t="s">
        <v>32</v>
      </c>
      <c r="Y372" t="s">
        <v>32</v>
      </c>
      <c r="Z372" s="4" t="s">
        <v>33</v>
      </c>
      <c r="AA372">
        <v>-75.773651880000003</v>
      </c>
      <c r="AB372">
        <v>6.0711833799999999</v>
      </c>
      <c r="AC372" t="s">
        <v>90</v>
      </c>
      <c r="AD372" t="s">
        <v>225</v>
      </c>
      <c r="AE372" t="s">
        <v>115</v>
      </c>
      <c r="AF372">
        <f>IFERROR(
    VLOOKUP(FENIX_ANS_TABLA[[#This Row],[ESTADO]],
        {"VENCIDO",1;"ALERTA_0 Días",2;"ALERTA",3;"A TIEMPO",4;"SIN FECHA",5},
    2,FALSE),
0)</f>
        <v>3</v>
      </c>
    </row>
    <row r="373" spans="1:32" x14ac:dyDescent="0.25">
      <c r="A373" t="s">
        <v>947</v>
      </c>
      <c r="B373" t="s">
        <v>24</v>
      </c>
      <c r="C373" t="s">
        <v>25</v>
      </c>
      <c r="D373" t="s">
        <v>37</v>
      </c>
      <c r="E373" s="22">
        <v>45732.754571759258</v>
      </c>
      <c r="F373" t="s">
        <v>948</v>
      </c>
      <c r="G373" t="s">
        <v>6052</v>
      </c>
      <c r="H373" t="s">
        <v>949</v>
      </c>
      <c r="I373" s="24" t="s">
        <v>34</v>
      </c>
      <c r="J373" s="24" t="s">
        <v>950</v>
      </c>
      <c r="K373" t="s">
        <v>951</v>
      </c>
      <c r="L373" t="s">
        <v>952</v>
      </c>
      <c r="M373" t="s">
        <v>953</v>
      </c>
      <c r="N373" t="s">
        <v>954</v>
      </c>
      <c r="O373" t="s">
        <v>44</v>
      </c>
      <c r="P373" t="s">
        <v>230</v>
      </c>
      <c r="Q373" t="s">
        <v>36</v>
      </c>
      <c r="R373">
        <v>12</v>
      </c>
      <c r="S373" t="s">
        <v>4016</v>
      </c>
      <c r="T373" t="s">
        <v>4017</v>
      </c>
      <c r="U373" t="s">
        <v>2790</v>
      </c>
      <c r="V373" t="s">
        <v>31</v>
      </c>
      <c r="W373" t="s">
        <v>32</v>
      </c>
      <c r="X373" t="s">
        <v>32</v>
      </c>
      <c r="Y373" t="s">
        <v>32</v>
      </c>
      <c r="Z373" s="4" t="s">
        <v>33</v>
      </c>
      <c r="AA373">
        <v>-75.931379878000001</v>
      </c>
      <c r="AB373">
        <v>5.6204820570000598</v>
      </c>
      <c r="AC373" t="s">
        <v>90</v>
      </c>
      <c r="AD373" t="s">
        <v>225</v>
      </c>
      <c r="AE373" t="s">
        <v>115</v>
      </c>
      <c r="AF373">
        <f>IFERROR(
    VLOOKUP(FENIX_ANS_TABLA[[#This Row],[ESTADO]],
        {"VENCIDO",1;"ALERTA_0 Días",2;"ALERTA",3;"A TIEMPO",4;"SIN FECHA",5},
    2,FALSE),
0)</f>
        <v>4</v>
      </c>
    </row>
    <row r="374" spans="1:32" x14ac:dyDescent="0.25">
      <c r="A374" t="s">
        <v>245</v>
      </c>
      <c r="B374" t="s">
        <v>48</v>
      </c>
      <c r="C374" t="s">
        <v>25</v>
      </c>
      <c r="D374" t="s">
        <v>48</v>
      </c>
      <c r="E374" s="22">
        <v>45814.64508101852</v>
      </c>
      <c r="F374" t="s">
        <v>246</v>
      </c>
      <c r="G374" t="s">
        <v>6053</v>
      </c>
      <c r="H374" t="s">
        <v>247</v>
      </c>
      <c r="I374" s="24" t="s">
        <v>248</v>
      </c>
      <c r="J374" s="24" t="s">
        <v>249</v>
      </c>
      <c r="K374" t="s">
        <v>250</v>
      </c>
      <c r="L374" t="s">
        <v>251</v>
      </c>
      <c r="M374" t="s">
        <v>252</v>
      </c>
      <c r="N374" t="s">
        <v>253</v>
      </c>
      <c r="O374" t="s">
        <v>49</v>
      </c>
      <c r="P374" t="s">
        <v>254</v>
      </c>
      <c r="Q374" t="s">
        <v>30</v>
      </c>
      <c r="R374">
        <v>11</v>
      </c>
      <c r="S374" t="s">
        <v>255</v>
      </c>
      <c r="T374" t="s">
        <v>4018</v>
      </c>
      <c r="U374" t="s">
        <v>45</v>
      </c>
      <c r="V374" t="s">
        <v>45</v>
      </c>
      <c r="W374" t="s">
        <v>32</v>
      </c>
      <c r="X374" t="s">
        <v>32</v>
      </c>
      <c r="Y374" t="s">
        <v>32</v>
      </c>
      <c r="Z374" s="4" t="s">
        <v>33</v>
      </c>
      <c r="AA374">
        <v>-75.607301289999995</v>
      </c>
      <c r="AB374">
        <v>5.7399634600000002</v>
      </c>
      <c r="AC374" t="s">
        <v>90</v>
      </c>
      <c r="AD374" t="s">
        <v>225</v>
      </c>
      <c r="AE374" t="s">
        <v>115</v>
      </c>
      <c r="AF374">
        <f>IFERROR(
    VLOOKUP(FENIX_ANS_TABLA[[#This Row],[ESTADO]],
        {"VENCIDO",1;"ALERTA_0 Días",2;"ALERTA",3;"A TIEMPO",4;"SIN FECHA",5},
    2,FALSE),
0)</f>
        <v>1</v>
      </c>
    </row>
    <row r="375" spans="1:32" x14ac:dyDescent="0.25">
      <c r="A375" t="s">
        <v>4019</v>
      </c>
      <c r="B375" t="s">
        <v>24</v>
      </c>
      <c r="C375" t="s">
        <v>25</v>
      </c>
      <c r="D375" t="s">
        <v>24</v>
      </c>
      <c r="E375" s="22">
        <v>45856.583472222221</v>
      </c>
      <c r="F375" t="s">
        <v>4020</v>
      </c>
      <c r="G375" t="s">
        <v>6054</v>
      </c>
      <c r="H375" t="s">
        <v>4021</v>
      </c>
      <c r="I375" s="24" t="s">
        <v>34</v>
      </c>
      <c r="J375" s="24" t="s">
        <v>4022</v>
      </c>
      <c r="K375" t="s">
        <v>4023</v>
      </c>
      <c r="L375" t="s">
        <v>268</v>
      </c>
      <c r="M375" t="s">
        <v>4024</v>
      </c>
      <c r="N375" t="s">
        <v>269</v>
      </c>
      <c r="O375" t="s">
        <v>28</v>
      </c>
      <c r="P375" t="s">
        <v>224</v>
      </c>
      <c r="Q375" t="s">
        <v>36</v>
      </c>
      <c r="R375">
        <v>10</v>
      </c>
      <c r="S375" t="s">
        <v>4025</v>
      </c>
      <c r="T375" t="s">
        <v>4026</v>
      </c>
      <c r="U375" t="s">
        <v>4027</v>
      </c>
      <c r="V375" t="s">
        <v>31</v>
      </c>
      <c r="W375" t="s">
        <v>32</v>
      </c>
      <c r="X375" t="s">
        <v>32</v>
      </c>
      <c r="Y375" t="s">
        <v>32</v>
      </c>
      <c r="Z375" s="4" t="s">
        <v>33</v>
      </c>
      <c r="AA375">
        <v>-75.707764999999995</v>
      </c>
      <c r="AB375">
        <v>6.1010280000000003</v>
      </c>
      <c r="AC375" t="s">
        <v>90</v>
      </c>
      <c r="AD375" t="s">
        <v>225</v>
      </c>
      <c r="AE375" t="s">
        <v>115</v>
      </c>
      <c r="AF375">
        <f>IFERROR(
    VLOOKUP(FENIX_ANS_TABLA[[#This Row],[ESTADO]],
        {"VENCIDO",1;"ALERTA_0 Días",2;"ALERTA",3;"A TIEMPO",4;"SIN FECHA",5},
    2,FALSE),
0)</f>
        <v>4</v>
      </c>
    </row>
    <row r="376" spans="1:32" x14ac:dyDescent="0.25">
      <c r="A376" t="s">
        <v>4028</v>
      </c>
      <c r="B376" t="s">
        <v>24</v>
      </c>
      <c r="C376" t="s">
        <v>25</v>
      </c>
      <c r="D376" t="s">
        <v>24</v>
      </c>
      <c r="E376" s="22">
        <v>45875.421666666669</v>
      </c>
      <c r="F376" t="s">
        <v>4029</v>
      </c>
      <c r="G376" t="s">
        <v>6055</v>
      </c>
      <c r="H376" t="s">
        <v>4030</v>
      </c>
      <c r="I376" s="24" t="s">
        <v>34</v>
      </c>
      <c r="J376" s="24" t="s">
        <v>4031</v>
      </c>
      <c r="K376" t="s">
        <v>4032</v>
      </c>
      <c r="L376" t="s">
        <v>268</v>
      </c>
      <c r="M376" t="s">
        <v>4033</v>
      </c>
      <c r="N376" t="s">
        <v>269</v>
      </c>
      <c r="O376" t="s">
        <v>28</v>
      </c>
      <c r="P376" t="s">
        <v>224</v>
      </c>
      <c r="Q376" t="s">
        <v>36</v>
      </c>
      <c r="R376">
        <v>10</v>
      </c>
      <c r="S376" t="s">
        <v>4034</v>
      </c>
      <c r="T376" t="s">
        <v>560</v>
      </c>
      <c r="U376" t="s">
        <v>4035</v>
      </c>
      <c r="V376" t="s">
        <v>31</v>
      </c>
      <c r="W376" t="s">
        <v>32</v>
      </c>
      <c r="X376" t="s">
        <v>32</v>
      </c>
      <c r="Y376" t="s">
        <v>32</v>
      </c>
      <c r="Z376" s="4" t="s">
        <v>33</v>
      </c>
      <c r="AA376">
        <v>-75.707175000000007</v>
      </c>
      <c r="AB376">
        <v>6.1013780000000004</v>
      </c>
      <c r="AC376" t="s">
        <v>90</v>
      </c>
      <c r="AD376" t="s">
        <v>225</v>
      </c>
      <c r="AE376" t="s">
        <v>115</v>
      </c>
      <c r="AF376">
        <f>IFERROR(
    VLOOKUP(FENIX_ANS_TABLA[[#This Row],[ESTADO]],
        {"VENCIDO",1;"ALERTA_0 Días",2;"ALERTA",3;"A TIEMPO",4;"SIN FECHA",5},
    2,FALSE),
0)</f>
        <v>4</v>
      </c>
    </row>
    <row r="377" spans="1:32" x14ac:dyDescent="0.25">
      <c r="A377" t="s">
        <v>4036</v>
      </c>
      <c r="B377" t="s">
        <v>24</v>
      </c>
      <c r="C377" t="s">
        <v>25</v>
      </c>
      <c r="D377" t="s">
        <v>24</v>
      </c>
      <c r="E377" s="22">
        <v>45896.364699074067</v>
      </c>
      <c r="F377" t="s">
        <v>4037</v>
      </c>
      <c r="G377" t="s">
        <v>6056</v>
      </c>
      <c r="H377" t="s">
        <v>4038</v>
      </c>
      <c r="I377" s="24" t="s">
        <v>34</v>
      </c>
      <c r="J377" s="24" t="s">
        <v>4039</v>
      </c>
      <c r="K377" t="s">
        <v>4040</v>
      </c>
      <c r="L377" t="s">
        <v>222</v>
      </c>
      <c r="M377" t="s">
        <v>4041</v>
      </c>
      <c r="N377" t="s">
        <v>223</v>
      </c>
      <c r="O377" t="s">
        <v>28</v>
      </c>
      <c r="P377" t="s">
        <v>224</v>
      </c>
      <c r="Q377" t="s">
        <v>36</v>
      </c>
      <c r="R377">
        <v>10</v>
      </c>
      <c r="S377" t="s">
        <v>4042</v>
      </c>
      <c r="T377" t="s">
        <v>4043</v>
      </c>
      <c r="U377" t="s">
        <v>4044</v>
      </c>
      <c r="V377" t="s">
        <v>31</v>
      </c>
      <c r="W377" t="s">
        <v>32</v>
      </c>
      <c r="X377" t="s">
        <v>32</v>
      </c>
      <c r="Y377" t="s">
        <v>32</v>
      </c>
      <c r="Z377" s="4" t="s">
        <v>33</v>
      </c>
      <c r="AA377">
        <v>-75.581094500000006</v>
      </c>
      <c r="AB377">
        <v>5.9062398299999996</v>
      </c>
      <c r="AC377" t="s">
        <v>90</v>
      </c>
      <c r="AD377" t="s">
        <v>225</v>
      </c>
      <c r="AE377" t="s">
        <v>115</v>
      </c>
      <c r="AF377">
        <f>IFERROR(
    VLOOKUP(FENIX_ANS_TABLA[[#This Row],[ESTADO]],
        {"VENCIDO",1;"ALERTA_0 Días",2;"ALERTA",3;"A TIEMPO",4;"SIN FECHA",5},
    2,FALSE),
0)</f>
        <v>4</v>
      </c>
    </row>
    <row r="378" spans="1:32" x14ac:dyDescent="0.25">
      <c r="A378" t="s">
        <v>4045</v>
      </c>
      <c r="B378" t="s">
        <v>24</v>
      </c>
      <c r="C378" t="s">
        <v>69</v>
      </c>
      <c r="D378" t="s">
        <v>24</v>
      </c>
      <c r="E378" s="22">
        <v>45933.694363425922</v>
      </c>
      <c r="F378" t="s">
        <v>4046</v>
      </c>
      <c r="G378" t="s">
        <v>6057</v>
      </c>
      <c r="H378" t="s">
        <v>4047</v>
      </c>
      <c r="I378" s="24" t="s">
        <v>34</v>
      </c>
      <c r="J378" s="24" t="s">
        <v>4048</v>
      </c>
      <c r="K378" t="s">
        <v>4049</v>
      </c>
      <c r="L378" t="s">
        <v>231</v>
      </c>
      <c r="M378" t="s">
        <v>4050</v>
      </c>
      <c r="N378" t="s">
        <v>232</v>
      </c>
      <c r="O378" t="s">
        <v>91</v>
      </c>
      <c r="P378" t="s">
        <v>224</v>
      </c>
      <c r="Q378" t="s">
        <v>36</v>
      </c>
      <c r="R378">
        <v>10</v>
      </c>
      <c r="S378" t="s">
        <v>4051</v>
      </c>
      <c r="T378" t="s">
        <v>4052</v>
      </c>
      <c r="U378" t="s">
        <v>4052</v>
      </c>
      <c r="V378" t="s">
        <v>31</v>
      </c>
      <c r="W378" t="s">
        <v>32</v>
      </c>
      <c r="X378" t="s">
        <v>32</v>
      </c>
      <c r="Y378" t="s">
        <v>32</v>
      </c>
      <c r="Z378" s="4" t="s">
        <v>33</v>
      </c>
      <c r="AA378">
        <v>-75.961744170000003</v>
      </c>
      <c r="AB378">
        <v>6.0930491699999996</v>
      </c>
      <c r="AC378" t="s">
        <v>90</v>
      </c>
      <c r="AD378" t="s">
        <v>225</v>
      </c>
      <c r="AE378" t="s">
        <v>116</v>
      </c>
      <c r="AF378">
        <f>IFERROR(
    VLOOKUP(FENIX_ANS_TABLA[[#This Row],[ESTADO]],
        {"VENCIDO",1;"ALERTA_0 Días",2;"ALERTA",3;"A TIEMPO",4;"SIN FECHA",5},
    2,FALSE),
0)</f>
        <v>4</v>
      </c>
    </row>
    <row r="379" spans="1:32" x14ac:dyDescent="0.25">
      <c r="A379" t="s">
        <v>956</v>
      </c>
      <c r="B379" t="s">
        <v>24</v>
      </c>
      <c r="C379" t="s">
        <v>25</v>
      </c>
      <c r="D379" t="s">
        <v>24</v>
      </c>
      <c r="E379" s="22">
        <v>45944.75576388889</v>
      </c>
      <c r="F379" t="s">
        <v>957</v>
      </c>
      <c r="G379" t="s">
        <v>6058</v>
      </c>
      <c r="H379" t="s">
        <v>958</v>
      </c>
      <c r="I379" s="24" t="s">
        <v>34</v>
      </c>
      <c r="J379" s="24" t="s">
        <v>959</v>
      </c>
      <c r="K379" t="s">
        <v>960</v>
      </c>
      <c r="L379" t="s">
        <v>228</v>
      </c>
      <c r="M379" t="s">
        <v>961</v>
      </c>
      <c r="N379" t="s">
        <v>229</v>
      </c>
      <c r="O379" t="s">
        <v>28</v>
      </c>
      <c r="P379" t="s">
        <v>224</v>
      </c>
      <c r="Q379" t="s">
        <v>36</v>
      </c>
      <c r="R379">
        <v>10</v>
      </c>
      <c r="S379" t="s">
        <v>962</v>
      </c>
      <c r="T379" t="s">
        <v>4053</v>
      </c>
      <c r="U379" t="s">
        <v>3757</v>
      </c>
      <c r="V379" t="s">
        <v>31</v>
      </c>
      <c r="W379" t="s">
        <v>32</v>
      </c>
      <c r="X379" t="s">
        <v>32</v>
      </c>
      <c r="Y379" t="s">
        <v>32</v>
      </c>
      <c r="Z379" s="4" t="s">
        <v>33</v>
      </c>
      <c r="AA379">
        <v>-75.666583419999995</v>
      </c>
      <c r="AB379">
        <v>5.9889990299999996</v>
      </c>
      <c r="AC379" t="s">
        <v>90</v>
      </c>
      <c r="AD379" t="s">
        <v>225</v>
      </c>
      <c r="AE379" t="s">
        <v>115</v>
      </c>
      <c r="AF379">
        <f>IFERROR(
    VLOOKUP(FENIX_ANS_TABLA[[#This Row],[ESTADO]],
        {"VENCIDO",1;"ALERTA_0 Días",2;"ALERTA",3;"A TIEMPO",4;"SIN FECHA",5},
    2,FALSE),
0)</f>
        <v>4</v>
      </c>
    </row>
    <row r="380" spans="1:32" x14ac:dyDescent="0.25">
      <c r="A380" t="s">
        <v>4054</v>
      </c>
      <c r="B380" t="s">
        <v>24</v>
      </c>
      <c r="C380" t="s">
        <v>25</v>
      </c>
      <c r="D380" t="s">
        <v>24</v>
      </c>
      <c r="E380" s="22">
        <v>45945.669224537043</v>
      </c>
      <c r="F380" t="s">
        <v>4055</v>
      </c>
      <c r="G380" t="s">
        <v>6059</v>
      </c>
      <c r="H380" t="s">
        <v>4056</v>
      </c>
      <c r="I380" s="24" t="s">
        <v>34</v>
      </c>
      <c r="J380" s="24" t="s">
        <v>4057</v>
      </c>
      <c r="K380" t="s">
        <v>4058</v>
      </c>
      <c r="L380" t="s">
        <v>258</v>
      </c>
      <c r="M380" t="s">
        <v>4059</v>
      </c>
      <c r="N380" t="s">
        <v>259</v>
      </c>
      <c r="O380" t="s">
        <v>28</v>
      </c>
      <c r="P380" t="s">
        <v>224</v>
      </c>
      <c r="Q380" t="s">
        <v>30</v>
      </c>
      <c r="R380">
        <v>7</v>
      </c>
      <c r="S380" t="s">
        <v>4060</v>
      </c>
      <c r="T380" t="s">
        <v>4061</v>
      </c>
      <c r="U380" t="s">
        <v>4062</v>
      </c>
      <c r="V380" t="s">
        <v>31</v>
      </c>
      <c r="W380" t="s">
        <v>32</v>
      </c>
      <c r="X380" t="s">
        <v>32</v>
      </c>
      <c r="Y380" t="s">
        <v>32</v>
      </c>
      <c r="Z380" s="4" t="s">
        <v>33</v>
      </c>
      <c r="AA380">
        <v>-75.784275269999995</v>
      </c>
      <c r="AB380">
        <v>5.79065794</v>
      </c>
      <c r="AC380" t="s">
        <v>90</v>
      </c>
      <c r="AD380" t="s">
        <v>225</v>
      </c>
      <c r="AE380" t="s">
        <v>115</v>
      </c>
      <c r="AF380">
        <f>IFERROR(
    VLOOKUP(FENIX_ANS_TABLA[[#This Row],[ESTADO]],
        {"VENCIDO",1;"ALERTA_0 Días",2;"ALERTA",3;"A TIEMPO",4;"SIN FECHA",5},
    2,FALSE),
0)</f>
        <v>4</v>
      </c>
    </row>
    <row r="381" spans="1:32" x14ac:dyDescent="0.25">
      <c r="A381" t="s">
        <v>963</v>
      </c>
      <c r="B381" t="s">
        <v>24</v>
      </c>
      <c r="C381" t="s">
        <v>25</v>
      </c>
      <c r="D381" t="s">
        <v>37</v>
      </c>
      <c r="E381" s="22">
        <v>45950.406064814822</v>
      </c>
      <c r="F381" t="s">
        <v>964</v>
      </c>
      <c r="G381" t="s">
        <v>6060</v>
      </c>
      <c r="H381" t="s">
        <v>965</v>
      </c>
      <c r="I381" s="24" t="s">
        <v>34</v>
      </c>
      <c r="J381" s="24" t="s">
        <v>966</v>
      </c>
      <c r="K381" t="s">
        <v>967</v>
      </c>
      <c r="L381" t="s">
        <v>258</v>
      </c>
      <c r="M381" t="s">
        <v>968</v>
      </c>
      <c r="N381" t="s">
        <v>259</v>
      </c>
      <c r="O381" t="s">
        <v>38</v>
      </c>
      <c r="P381" t="s">
        <v>230</v>
      </c>
      <c r="Q381" t="s">
        <v>36</v>
      </c>
      <c r="R381">
        <v>8</v>
      </c>
      <c r="S381" t="s">
        <v>969</v>
      </c>
      <c r="T381" t="s">
        <v>534</v>
      </c>
      <c r="U381" t="s">
        <v>4063</v>
      </c>
      <c r="V381" t="s">
        <v>47</v>
      </c>
      <c r="W381" t="s">
        <v>32</v>
      </c>
      <c r="X381" t="s">
        <v>32</v>
      </c>
      <c r="Y381" t="s">
        <v>32</v>
      </c>
      <c r="Z381" s="4" t="s">
        <v>33</v>
      </c>
      <c r="AA381">
        <v>-75.810839999999999</v>
      </c>
      <c r="AB381">
        <v>5.7708579000000002</v>
      </c>
      <c r="AC381" t="s">
        <v>90</v>
      </c>
      <c r="AD381" t="s">
        <v>225</v>
      </c>
      <c r="AE381" t="s">
        <v>115</v>
      </c>
      <c r="AF381">
        <f>IFERROR(
    VLOOKUP(FENIX_ANS_TABLA[[#This Row],[ESTADO]],
        {"VENCIDO",1;"ALERTA_0 Días",2;"ALERTA",3;"A TIEMPO",4;"SIN FECHA",5},
    2,FALSE),
0)</f>
        <v>3</v>
      </c>
    </row>
    <row r="382" spans="1:32" x14ac:dyDescent="0.25">
      <c r="A382" t="s">
        <v>971</v>
      </c>
      <c r="B382" t="s">
        <v>24</v>
      </c>
      <c r="C382" t="s">
        <v>25</v>
      </c>
      <c r="D382" t="s">
        <v>24</v>
      </c>
      <c r="E382" s="22">
        <v>45951.373078703713</v>
      </c>
      <c r="F382" t="s">
        <v>972</v>
      </c>
      <c r="G382" t="s">
        <v>6061</v>
      </c>
      <c r="H382" t="s">
        <v>973</v>
      </c>
      <c r="I382" s="24" t="s">
        <v>974</v>
      </c>
      <c r="J382" s="24" t="s">
        <v>975</v>
      </c>
      <c r="K382" t="s">
        <v>976</v>
      </c>
      <c r="L382" t="s">
        <v>952</v>
      </c>
      <c r="M382" t="s">
        <v>977</v>
      </c>
      <c r="N382" t="s">
        <v>954</v>
      </c>
      <c r="O382" t="s">
        <v>28</v>
      </c>
      <c r="P382" t="s">
        <v>316</v>
      </c>
      <c r="Q382" t="s">
        <v>36</v>
      </c>
      <c r="R382">
        <v>10</v>
      </c>
      <c r="S382" t="s">
        <v>978</v>
      </c>
      <c r="T382" t="s">
        <v>4064</v>
      </c>
      <c r="U382" t="s">
        <v>4065</v>
      </c>
      <c r="V382" t="s">
        <v>31</v>
      </c>
      <c r="W382" t="s">
        <v>32</v>
      </c>
      <c r="X382" t="s">
        <v>32</v>
      </c>
      <c r="Y382" t="s">
        <v>32</v>
      </c>
      <c r="Z382" s="4" t="s">
        <v>33</v>
      </c>
      <c r="AA382">
        <v>-75.852588280000006</v>
      </c>
      <c r="AB382">
        <v>5.60171682</v>
      </c>
      <c r="AC382" t="s">
        <v>90</v>
      </c>
      <c r="AD382" t="s">
        <v>225</v>
      </c>
      <c r="AE382" t="s">
        <v>115</v>
      </c>
      <c r="AF382">
        <f>IFERROR(
    VLOOKUP(FENIX_ANS_TABLA[[#This Row],[ESTADO]],
        {"VENCIDO",1;"ALERTA_0 Días",2;"ALERTA",3;"A TIEMPO",4;"SIN FECHA",5},
    2,FALSE),
0)</f>
        <v>4</v>
      </c>
    </row>
    <row r="383" spans="1:32" x14ac:dyDescent="0.25">
      <c r="A383" t="s">
        <v>979</v>
      </c>
      <c r="B383" t="s">
        <v>24</v>
      </c>
      <c r="C383" t="s">
        <v>25</v>
      </c>
      <c r="D383" t="s">
        <v>24</v>
      </c>
      <c r="E383" s="22">
        <v>45958.41983796296</v>
      </c>
      <c r="F383" t="s">
        <v>980</v>
      </c>
      <c r="G383" t="s">
        <v>6062</v>
      </c>
      <c r="H383" t="s">
        <v>981</v>
      </c>
      <c r="I383" s="24" t="s">
        <v>34</v>
      </c>
      <c r="J383" s="24" t="s">
        <v>982</v>
      </c>
      <c r="K383" t="s">
        <v>983</v>
      </c>
      <c r="L383" t="s">
        <v>243</v>
      </c>
      <c r="M383" t="s">
        <v>984</v>
      </c>
      <c r="N383" t="s">
        <v>244</v>
      </c>
      <c r="O383" t="s">
        <v>28</v>
      </c>
      <c r="P383" t="s">
        <v>224</v>
      </c>
      <c r="Q383" t="s">
        <v>30</v>
      </c>
      <c r="R383">
        <v>7</v>
      </c>
      <c r="S383" t="s">
        <v>985</v>
      </c>
      <c r="T383" t="s">
        <v>987</v>
      </c>
      <c r="U383" t="s">
        <v>986</v>
      </c>
      <c r="V383" t="s">
        <v>47</v>
      </c>
      <c r="W383" t="s">
        <v>32</v>
      </c>
      <c r="X383" t="s">
        <v>32</v>
      </c>
      <c r="Y383" t="s">
        <v>32</v>
      </c>
      <c r="Z383" s="4" t="s">
        <v>33</v>
      </c>
      <c r="AA383">
        <v>-75.774467161000004</v>
      </c>
      <c r="AB383">
        <v>5.9552305860000301</v>
      </c>
      <c r="AC383" t="s">
        <v>90</v>
      </c>
      <c r="AD383" t="s">
        <v>225</v>
      </c>
      <c r="AE383" t="s">
        <v>115</v>
      </c>
      <c r="AF383">
        <f>IFERROR(
    VLOOKUP(FENIX_ANS_TABLA[[#This Row],[ESTADO]],
        {"VENCIDO",1;"ALERTA_0 Días",2;"ALERTA",3;"A TIEMPO",4;"SIN FECHA",5},
    2,FALSE),
0)</f>
        <v>3</v>
      </c>
    </row>
    <row r="384" spans="1:32" x14ac:dyDescent="0.25">
      <c r="A384" t="s">
        <v>4066</v>
      </c>
      <c r="B384" t="s">
        <v>24</v>
      </c>
      <c r="C384" t="s">
        <v>69</v>
      </c>
      <c r="D384" t="s">
        <v>24</v>
      </c>
      <c r="E384" s="22">
        <v>45966.622534722221</v>
      </c>
      <c r="F384" t="s">
        <v>4067</v>
      </c>
      <c r="G384" t="s">
        <v>6063</v>
      </c>
      <c r="H384" t="s">
        <v>4068</v>
      </c>
      <c r="I384" s="24" t="s">
        <v>34</v>
      </c>
      <c r="J384" s="24" t="s">
        <v>4069</v>
      </c>
      <c r="K384" t="s">
        <v>4070</v>
      </c>
      <c r="L384" t="s">
        <v>256</v>
      </c>
      <c r="M384" t="s">
        <v>4071</v>
      </c>
      <c r="N384" t="s">
        <v>257</v>
      </c>
      <c r="O384" t="s">
        <v>91</v>
      </c>
      <c r="P384" t="s">
        <v>224</v>
      </c>
      <c r="Q384" t="s">
        <v>30</v>
      </c>
      <c r="R384">
        <v>7</v>
      </c>
      <c r="S384" t="s">
        <v>4072</v>
      </c>
      <c r="T384" t="s">
        <v>558</v>
      </c>
      <c r="U384" t="s">
        <v>559</v>
      </c>
      <c r="V384" t="s">
        <v>31</v>
      </c>
      <c r="W384" t="s">
        <v>32</v>
      </c>
      <c r="X384" t="s">
        <v>32</v>
      </c>
      <c r="Y384" t="s">
        <v>32</v>
      </c>
      <c r="Z384" s="4" t="s">
        <v>33</v>
      </c>
      <c r="AA384">
        <v>-75.981418538</v>
      </c>
      <c r="AB384">
        <v>5.9709148120000499</v>
      </c>
      <c r="AC384" t="s">
        <v>90</v>
      </c>
      <c r="AD384" t="s">
        <v>225</v>
      </c>
      <c r="AE384" t="s">
        <v>116</v>
      </c>
      <c r="AF384">
        <f>IFERROR(
    VLOOKUP(FENIX_ANS_TABLA[[#This Row],[ESTADO]],
        {"VENCIDO",1;"ALERTA_0 Días",2;"ALERTA",3;"A TIEMPO",4;"SIN FECHA",5},
    2,FALSE),
0)</f>
        <v>4</v>
      </c>
    </row>
    <row r="385" spans="1:32" x14ac:dyDescent="0.25">
      <c r="A385" t="s">
        <v>270</v>
      </c>
      <c r="B385" t="s">
        <v>24</v>
      </c>
      <c r="C385" t="s">
        <v>25</v>
      </c>
      <c r="D385" t="s">
        <v>37</v>
      </c>
      <c r="E385" s="22">
        <v>45974.695879629631</v>
      </c>
      <c r="F385" t="s">
        <v>271</v>
      </c>
      <c r="G385" t="s">
        <v>6064</v>
      </c>
      <c r="H385" t="s">
        <v>272</v>
      </c>
      <c r="I385" s="24" t="s">
        <v>34</v>
      </c>
      <c r="J385" s="24" t="s">
        <v>273</v>
      </c>
      <c r="K385" t="s">
        <v>274</v>
      </c>
      <c r="L385" t="s">
        <v>226</v>
      </c>
      <c r="M385" t="s">
        <v>275</v>
      </c>
      <c r="N385" t="s">
        <v>227</v>
      </c>
      <c r="O385" t="s">
        <v>44</v>
      </c>
      <c r="P385" t="s">
        <v>230</v>
      </c>
      <c r="Q385" t="s">
        <v>36</v>
      </c>
      <c r="R385">
        <v>12</v>
      </c>
      <c r="S385" t="s">
        <v>4073</v>
      </c>
      <c r="T385" t="s">
        <v>4074</v>
      </c>
      <c r="U385" t="s">
        <v>4075</v>
      </c>
      <c r="V385" t="s">
        <v>47</v>
      </c>
      <c r="W385" t="s">
        <v>32</v>
      </c>
      <c r="X385" t="s">
        <v>32</v>
      </c>
      <c r="Y385" t="s">
        <v>32</v>
      </c>
      <c r="Z385" s="4" t="s">
        <v>33</v>
      </c>
      <c r="AA385">
        <v>-75.826728000000003</v>
      </c>
      <c r="AB385">
        <v>5.8594559999999998</v>
      </c>
      <c r="AC385" t="s">
        <v>90</v>
      </c>
      <c r="AD385" t="s">
        <v>225</v>
      </c>
      <c r="AE385" t="s">
        <v>115</v>
      </c>
      <c r="AF385">
        <f>IFERROR(
    VLOOKUP(FENIX_ANS_TABLA[[#This Row],[ESTADO]],
        {"VENCIDO",1;"ALERTA_0 Días",2;"ALERTA",3;"A TIEMPO",4;"SIN FECHA",5},
    2,FALSE),
0)</f>
        <v>3</v>
      </c>
    </row>
    <row r="386" spans="1:32" x14ac:dyDescent="0.25">
      <c r="A386" t="s">
        <v>4076</v>
      </c>
      <c r="B386" t="s">
        <v>24</v>
      </c>
      <c r="C386" t="s">
        <v>69</v>
      </c>
      <c r="D386" t="s">
        <v>24</v>
      </c>
      <c r="E386" s="22">
        <v>45973.595381944448</v>
      </c>
      <c r="F386" t="s">
        <v>4077</v>
      </c>
      <c r="G386" t="s">
        <v>6065</v>
      </c>
      <c r="H386" t="s">
        <v>4078</v>
      </c>
      <c r="I386" s="24" t="s">
        <v>34</v>
      </c>
      <c r="J386" s="24" t="s">
        <v>4079</v>
      </c>
      <c r="K386" t="s">
        <v>4080</v>
      </c>
      <c r="L386" t="s">
        <v>228</v>
      </c>
      <c r="M386" t="s">
        <v>4081</v>
      </c>
      <c r="N386" t="s">
        <v>229</v>
      </c>
      <c r="O386" t="s">
        <v>91</v>
      </c>
      <c r="P386" t="s">
        <v>224</v>
      </c>
      <c r="Q386" t="s">
        <v>36</v>
      </c>
      <c r="R386">
        <v>10</v>
      </c>
      <c r="S386" t="s">
        <v>4082</v>
      </c>
      <c r="T386" t="s">
        <v>575</v>
      </c>
      <c r="U386" t="s">
        <v>4083</v>
      </c>
      <c r="V386" t="s">
        <v>31</v>
      </c>
      <c r="W386" t="s">
        <v>32</v>
      </c>
      <c r="X386" t="s">
        <v>32</v>
      </c>
      <c r="Y386" t="s">
        <v>32</v>
      </c>
      <c r="Z386" s="4" t="s">
        <v>33</v>
      </c>
      <c r="AA386">
        <v>-75.676448030000003</v>
      </c>
      <c r="AB386">
        <v>5.9671875200000004</v>
      </c>
      <c r="AC386" t="s">
        <v>90</v>
      </c>
      <c r="AD386" t="s">
        <v>225</v>
      </c>
      <c r="AE386" t="s">
        <v>116</v>
      </c>
      <c r="AF386">
        <f>IFERROR(
    VLOOKUP(FENIX_ANS_TABLA[[#This Row],[ESTADO]],
        {"VENCIDO",1;"ALERTA_0 Días",2;"ALERTA",3;"A TIEMPO",4;"SIN FECHA",5},
    2,FALSE),
0)</f>
        <v>4</v>
      </c>
    </row>
    <row r="387" spans="1:32" x14ac:dyDescent="0.25">
      <c r="A387" t="s">
        <v>989</v>
      </c>
      <c r="B387" t="s">
        <v>24</v>
      </c>
      <c r="C387" t="s">
        <v>25</v>
      </c>
      <c r="D387" t="s">
        <v>37</v>
      </c>
      <c r="E387" s="22">
        <v>45984.427499999998</v>
      </c>
      <c r="F387" t="s">
        <v>990</v>
      </c>
      <c r="G387" t="s">
        <v>6066</v>
      </c>
      <c r="H387" t="s">
        <v>991</v>
      </c>
      <c r="I387" s="24" t="s">
        <v>34</v>
      </c>
      <c r="J387" s="24" t="s">
        <v>992</v>
      </c>
      <c r="K387" t="s">
        <v>993</v>
      </c>
      <c r="L387" t="s">
        <v>226</v>
      </c>
      <c r="M387" t="s">
        <v>994</v>
      </c>
      <c r="N387" t="s">
        <v>227</v>
      </c>
      <c r="O387" t="s">
        <v>44</v>
      </c>
      <c r="P387" t="s">
        <v>230</v>
      </c>
      <c r="Q387" t="s">
        <v>30</v>
      </c>
      <c r="R387">
        <v>7</v>
      </c>
      <c r="S387" t="s">
        <v>4084</v>
      </c>
      <c r="T387" t="s">
        <v>4085</v>
      </c>
      <c r="U387" t="s">
        <v>4086</v>
      </c>
      <c r="V387" t="s">
        <v>31</v>
      </c>
      <c r="W387" t="s">
        <v>32</v>
      </c>
      <c r="X387" t="s">
        <v>32</v>
      </c>
      <c r="Y387" t="s">
        <v>32</v>
      </c>
      <c r="Z387" s="4" t="s">
        <v>33</v>
      </c>
      <c r="AA387">
        <v>-75.823024559999993</v>
      </c>
      <c r="AB387">
        <v>5.8619553199999999</v>
      </c>
      <c r="AC387" t="s">
        <v>90</v>
      </c>
      <c r="AD387" t="s">
        <v>225</v>
      </c>
      <c r="AE387" t="s">
        <v>115</v>
      </c>
      <c r="AF387">
        <f>IFERROR(
    VLOOKUP(FENIX_ANS_TABLA[[#This Row],[ESTADO]],
        {"VENCIDO",1;"ALERTA_0 Días",2;"ALERTA",3;"A TIEMPO",4;"SIN FECHA",5},
    2,FALSE),
0)</f>
        <v>4</v>
      </c>
    </row>
    <row r="388" spans="1:32" x14ac:dyDescent="0.25">
      <c r="A388" t="s">
        <v>995</v>
      </c>
      <c r="B388" t="s">
        <v>24</v>
      </c>
      <c r="C388" t="s">
        <v>25</v>
      </c>
      <c r="D388" t="s">
        <v>24</v>
      </c>
      <c r="E388" s="22">
        <v>45975.686909722222</v>
      </c>
      <c r="F388" t="s">
        <v>996</v>
      </c>
      <c r="G388" t="s">
        <v>6067</v>
      </c>
      <c r="H388" t="s">
        <v>997</v>
      </c>
      <c r="I388" s="24" t="s">
        <v>34</v>
      </c>
      <c r="J388" s="24" t="s">
        <v>998</v>
      </c>
      <c r="K388" t="s">
        <v>999</v>
      </c>
      <c r="L388" t="s">
        <v>279</v>
      </c>
      <c r="M388" t="s">
        <v>1000</v>
      </c>
      <c r="N388" t="s">
        <v>280</v>
      </c>
      <c r="O388" t="s">
        <v>28</v>
      </c>
      <c r="P388" t="s">
        <v>224</v>
      </c>
      <c r="Q388" t="s">
        <v>36</v>
      </c>
      <c r="R388">
        <v>10</v>
      </c>
      <c r="S388" t="s">
        <v>1001</v>
      </c>
      <c r="T388" t="s">
        <v>4087</v>
      </c>
      <c r="U388" t="s">
        <v>45</v>
      </c>
      <c r="V388" t="s">
        <v>45</v>
      </c>
      <c r="W388" t="s">
        <v>32</v>
      </c>
      <c r="X388" t="s">
        <v>32</v>
      </c>
      <c r="Y388" t="s">
        <v>32</v>
      </c>
      <c r="Z388" s="4" t="s">
        <v>33</v>
      </c>
      <c r="AA388">
        <v>-75.922332049999994</v>
      </c>
      <c r="AB388">
        <v>5.8301623500000002</v>
      </c>
      <c r="AC388" t="s">
        <v>90</v>
      </c>
      <c r="AD388" t="s">
        <v>225</v>
      </c>
      <c r="AE388" t="s">
        <v>115</v>
      </c>
      <c r="AF388">
        <f>IFERROR(
    VLOOKUP(FENIX_ANS_TABLA[[#This Row],[ESTADO]],
        {"VENCIDO",1;"ALERTA_0 Días",2;"ALERTA",3;"A TIEMPO",4;"SIN FECHA",5},
    2,FALSE),
0)</f>
        <v>1</v>
      </c>
    </row>
    <row r="389" spans="1:32" x14ac:dyDescent="0.25">
      <c r="A389" t="s">
        <v>1002</v>
      </c>
      <c r="B389" t="s">
        <v>24</v>
      </c>
      <c r="C389" t="s">
        <v>25</v>
      </c>
      <c r="D389" t="s">
        <v>24</v>
      </c>
      <c r="E389" s="22">
        <v>45979.56040509259</v>
      </c>
      <c r="F389" t="s">
        <v>1003</v>
      </c>
      <c r="G389" t="s">
        <v>6068</v>
      </c>
      <c r="H389" t="s">
        <v>1004</v>
      </c>
      <c r="I389" s="24" t="s">
        <v>34</v>
      </c>
      <c r="J389" s="24" t="s">
        <v>1005</v>
      </c>
      <c r="K389" t="s">
        <v>1006</v>
      </c>
      <c r="L389" t="s">
        <v>276</v>
      </c>
      <c r="M389" t="s">
        <v>1007</v>
      </c>
      <c r="N389" t="s">
        <v>277</v>
      </c>
      <c r="O389" t="s">
        <v>28</v>
      </c>
      <c r="P389" t="s">
        <v>224</v>
      </c>
      <c r="Q389" t="s">
        <v>36</v>
      </c>
      <c r="R389">
        <v>10</v>
      </c>
      <c r="S389" t="s">
        <v>1008</v>
      </c>
      <c r="T389" t="s">
        <v>4088</v>
      </c>
      <c r="U389" t="s">
        <v>45</v>
      </c>
      <c r="V389" t="s">
        <v>45</v>
      </c>
      <c r="W389" t="s">
        <v>32</v>
      </c>
      <c r="X389" t="s">
        <v>32</v>
      </c>
      <c r="Y389" t="s">
        <v>32</v>
      </c>
      <c r="Z389" s="4" t="s">
        <v>33</v>
      </c>
      <c r="AA389">
        <v>-75.646579000000003</v>
      </c>
      <c r="AB389">
        <v>5.6000560000000004</v>
      </c>
      <c r="AC389" t="s">
        <v>90</v>
      </c>
      <c r="AD389" t="s">
        <v>225</v>
      </c>
      <c r="AE389" t="s">
        <v>115</v>
      </c>
      <c r="AF389">
        <f>IFERROR(
    VLOOKUP(FENIX_ANS_TABLA[[#This Row],[ESTADO]],
        {"VENCIDO",1;"ALERTA_0 Días",2;"ALERTA",3;"A TIEMPO",4;"SIN FECHA",5},
    2,FALSE),
0)</f>
        <v>1</v>
      </c>
    </row>
    <row r="390" spans="1:32" x14ac:dyDescent="0.25">
      <c r="A390" t="s">
        <v>1009</v>
      </c>
      <c r="B390" t="s">
        <v>40</v>
      </c>
      <c r="C390" t="s">
        <v>25</v>
      </c>
      <c r="D390" t="s">
        <v>40</v>
      </c>
      <c r="E390" s="22">
        <v>45987.581574074073</v>
      </c>
      <c r="F390" t="s">
        <v>1010</v>
      </c>
      <c r="G390" t="s">
        <v>6069</v>
      </c>
      <c r="H390" t="s">
        <v>1011</v>
      </c>
      <c r="I390" s="24" t="s">
        <v>34</v>
      </c>
      <c r="J390" s="24" t="s">
        <v>1012</v>
      </c>
      <c r="K390" t="s">
        <v>1013</v>
      </c>
      <c r="L390" t="s">
        <v>276</v>
      </c>
      <c r="M390" t="s">
        <v>1014</v>
      </c>
      <c r="N390" t="s">
        <v>277</v>
      </c>
      <c r="O390" t="s">
        <v>41</v>
      </c>
      <c r="P390" t="s">
        <v>224</v>
      </c>
      <c r="Q390" t="s">
        <v>36</v>
      </c>
      <c r="R390">
        <v>10</v>
      </c>
      <c r="S390" t="s">
        <v>1015</v>
      </c>
      <c r="T390" t="s">
        <v>4089</v>
      </c>
      <c r="U390" t="s">
        <v>4090</v>
      </c>
      <c r="V390" t="s">
        <v>47</v>
      </c>
      <c r="W390" t="s">
        <v>32</v>
      </c>
      <c r="X390" t="s">
        <v>32</v>
      </c>
      <c r="Y390" t="s">
        <v>32</v>
      </c>
      <c r="Z390" s="4" t="s">
        <v>33</v>
      </c>
      <c r="AA390">
        <v>-75.646981999999994</v>
      </c>
      <c r="AB390">
        <v>5.6607430000000001</v>
      </c>
      <c r="AC390" t="s">
        <v>90</v>
      </c>
      <c r="AD390" t="s">
        <v>225</v>
      </c>
      <c r="AE390" t="s">
        <v>115</v>
      </c>
      <c r="AF390">
        <f>IFERROR(
    VLOOKUP(FENIX_ANS_TABLA[[#This Row],[ESTADO]],
        {"VENCIDO",1;"ALERTA_0 Días",2;"ALERTA",3;"A TIEMPO",4;"SIN FECHA",5},
    2,FALSE),
0)</f>
        <v>3</v>
      </c>
    </row>
    <row r="391" spans="1:32" x14ac:dyDescent="0.25">
      <c r="A391" t="s">
        <v>1016</v>
      </c>
      <c r="B391" t="s">
        <v>24</v>
      </c>
      <c r="C391" t="s">
        <v>25</v>
      </c>
      <c r="D391" t="s">
        <v>37</v>
      </c>
      <c r="E391" s="22">
        <v>45988.647800925923</v>
      </c>
      <c r="F391" t="s">
        <v>1020</v>
      </c>
      <c r="G391" t="s">
        <v>6070</v>
      </c>
      <c r="H391" t="s">
        <v>1017</v>
      </c>
      <c r="I391" s="24" t="s">
        <v>34</v>
      </c>
      <c r="J391" s="24" t="s">
        <v>1018</v>
      </c>
      <c r="K391" t="s">
        <v>1019</v>
      </c>
      <c r="L391" t="s">
        <v>256</v>
      </c>
      <c r="M391" t="s">
        <v>1021</v>
      </c>
      <c r="N391" t="s">
        <v>257</v>
      </c>
      <c r="O391" t="s">
        <v>44</v>
      </c>
      <c r="P391" t="s">
        <v>230</v>
      </c>
      <c r="Q391" t="s">
        <v>36</v>
      </c>
      <c r="R391">
        <v>12</v>
      </c>
      <c r="S391" t="s">
        <v>4091</v>
      </c>
      <c r="T391" t="s">
        <v>572</v>
      </c>
      <c r="U391" t="s">
        <v>572</v>
      </c>
      <c r="V391" t="s">
        <v>31</v>
      </c>
      <c r="W391" t="s">
        <v>32</v>
      </c>
      <c r="X391" t="s">
        <v>32</v>
      </c>
      <c r="Y391" t="s">
        <v>32</v>
      </c>
      <c r="Z391" s="4" t="s">
        <v>33</v>
      </c>
      <c r="AA391">
        <v>-75.971935060000007</v>
      </c>
      <c r="AB391">
        <v>5.9750577800000002</v>
      </c>
      <c r="AC391" t="s">
        <v>90</v>
      </c>
      <c r="AD391" t="s">
        <v>225</v>
      </c>
      <c r="AE391" t="s">
        <v>116</v>
      </c>
      <c r="AF391">
        <f>IFERROR(
    VLOOKUP(FENIX_ANS_TABLA[[#This Row],[ESTADO]],
        {"VENCIDO",1;"ALERTA_0 Días",2;"ALERTA",3;"A TIEMPO",4;"SIN FECHA",5},
    2,FALSE),
0)</f>
        <v>4</v>
      </c>
    </row>
    <row r="392" spans="1:32" x14ac:dyDescent="0.25">
      <c r="A392" t="s">
        <v>1022</v>
      </c>
      <c r="B392" t="s">
        <v>24</v>
      </c>
      <c r="C392" t="s">
        <v>25</v>
      </c>
      <c r="D392" t="s">
        <v>24</v>
      </c>
      <c r="E392" s="22">
        <v>45988.70894675926</v>
      </c>
      <c r="F392" t="s">
        <v>1023</v>
      </c>
      <c r="G392" t="s">
        <v>6071</v>
      </c>
      <c r="H392" t="s">
        <v>1024</v>
      </c>
      <c r="I392" s="24" t="s">
        <v>1025</v>
      </c>
      <c r="J392" s="24" t="s">
        <v>1026</v>
      </c>
      <c r="K392" t="s">
        <v>1027</v>
      </c>
      <c r="L392" t="s">
        <v>279</v>
      </c>
      <c r="M392" t="s">
        <v>1028</v>
      </c>
      <c r="N392" t="s">
        <v>280</v>
      </c>
      <c r="O392" t="s">
        <v>28</v>
      </c>
      <c r="P392" t="s">
        <v>224</v>
      </c>
      <c r="Q392" t="s">
        <v>36</v>
      </c>
      <c r="R392">
        <v>10</v>
      </c>
      <c r="S392" t="s">
        <v>1029</v>
      </c>
      <c r="T392" t="s">
        <v>4092</v>
      </c>
      <c r="U392" t="s">
        <v>45</v>
      </c>
      <c r="V392" t="s">
        <v>45</v>
      </c>
      <c r="W392" t="s">
        <v>32</v>
      </c>
      <c r="X392" t="s">
        <v>32</v>
      </c>
      <c r="Y392" t="s">
        <v>32</v>
      </c>
      <c r="Z392" s="4" t="s">
        <v>33</v>
      </c>
      <c r="AA392">
        <v>-76.011822280000004</v>
      </c>
      <c r="AB392">
        <v>5.7819821600000001</v>
      </c>
      <c r="AC392" t="s">
        <v>90</v>
      </c>
      <c r="AD392" t="s">
        <v>225</v>
      </c>
      <c r="AE392" t="s">
        <v>115</v>
      </c>
      <c r="AF392">
        <f>IFERROR(
    VLOOKUP(FENIX_ANS_TABLA[[#This Row],[ESTADO]],
        {"VENCIDO",1;"ALERTA_0 Días",2;"ALERTA",3;"A TIEMPO",4;"SIN FECHA",5},
    2,FALSE),
0)</f>
        <v>1</v>
      </c>
    </row>
    <row r="393" spans="1:32" x14ac:dyDescent="0.25">
      <c r="A393" t="s">
        <v>1030</v>
      </c>
      <c r="B393" t="s">
        <v>24</v>
      </c>
      <c r="C393" t="s">
        <v>25</v>
      </c>
      <c r="D393" t="s">
        <v>37</v>
      </c>
      <c r="E393" s="22">
        <v>46008.553807870368</v>
      </c>
      <c r="F393" t="s">
        <v>1031</v>
      </c>
      <c r="G393" t="s">
        <v>6072</v>
      </c>
      <c r="H393" t="s">
        <v>1032</v>
      </c>
      <c r="I393" s="24" t="s">
        <v>34</v>
      </c>
      <c r="J393" s="24" t="s">
        <v>1033</v>
      </c>
      <c r="K393" t="s">
        <v>1034</v>
      </c>
      <c r="L393" t="s">
        <v>260</v>
      </c>
      <c r="M393" t="s">
        <v>1035</v>
      </c>
      <c r="N393" t="s">
        <v>261</v>
      </c>
      <c r="O393" t="s">
        <v>44</v>
      </c>
      <c r="P393" t="s">
        <v>230</v>
      </c>
      <c r="Q393" t="s">
        <v>36</v>
      </c>
      <c r="R393">
        <v>12</v>
      </c>
      <c r="S393" t="s">
        <v>4093</v>
      </c>
      <c r="T393" t="s">
        <v>4094</v>
      </c>
      <c r="U393" t="s">
        <v>2162</v>
      </c>
      <c r="V393" t="s">
        <v>31</v>
      </c>
      <c r="W393" t="s">
        <v>32</v>
      </c>
      <c r="X393" t="s">
        <v>32</v>
      </c>
      <c r="Y393" t="s">
        <v>32</v>
      </c>
      <c r="Z393" s="4" t="s">
        <v>33</v>
      </c>
      <c r="AA393">
        <v>-75.700465469999997</v>
      </c>
      <c r="AB393">
        <v>6.0781529000000001</v>
      </c>
      <c r="AC393" t="s">
        <v>90</v>
      </c>
      <c r="AD393" t="s">
        <v>225</v>
      </c>
      <c r="AE393" t="s">
        <v>115</v>
      </c>
      <c r="AF393">
        <f>IFERROR(
    VLOOKUP(FENIX_ANS_TABLA[[#This Row],[ESTADO]],
        {"VENCIDO",1;"ALERTA_0 Días",2;"ALERTA",3;"A TIEMPO",4;"SIN FECHA",5},
    2,FALSE),
0)</f>
        <v>4</v>
      </c>
    </row>
    <row r="394" spans="1:32" x14ac:dyDescent="0.25">
      <c r="A394" t="s">
        <v>4095</v>
      </c>
      <c r="B394" t="s">
        <v>24</v>
      </c>
      <c r="C394" t="s">
        <v>25</v>
      </c>
      <c r="D394" t="s">
        <v>24</v>
      </c>
      <c r="E394" s="22">
        <v>45992.357743055552</v>
      </c>
      <c r="F394" t="s">
        <v>4096</v>
      </c>
      <c r="G394" t="s">
        <v>6073</v>
      </c>
      <c r="H394" t="s">
        <v>4097</v>
      </c>
      <c r="I394" s="24" t="s">
        <v>34</v>
      </c>
      <c r="J394" s="24" t="s">
        <v>4098</v>
      </c>
      <c r="K394" t="s">
        <v>4099</v>
      </c>
      <c r="L394" t="s">
        <v>260</v>
      </c>
      <c r="M394" t="s">
        <v>4100</v>
      </c>
      <c r="N394" t="s">
        <v>261</v>
      </c>
      <c r="O394" t="s">
        <v>28</v>
      </c>
      <c r="P394" t="s">
        <v>224</v>
      </c>
      <c r="Q394" t="s">
        <v>30</v>
      </c>
      <c r="R394">
        <v>7</v>
      </c>
      <c r="S394" t="s">
        <v>4101</v>
      </c>
      <c r="T394" t="s">
        <v>4102</v>
      </c>
      <c r="U394" t="s">
        <v>4103</v>
      </c>
      <c r="V394" t="s">
        <v>31</v>
      </c>
      <c r="W394" t="s">
        <v>32</v>
      </c>
      <c r="X394" t="s">
        <v>32</v>
      </c>
      <c r="Y394" t="s">
        <v>32</v>
      </c>
      <c r="Z394" s="4" t="s">
        <v>33</v>
      </c>
      <c r="AA394">
        <v>-75.708215686000003</v>
      </c>
      <c r="AB394">
        <v>6.0325253630000502</v>
      </c>
      <c r="AC394" t="s">
        <v>90</v>
      </c>
      <c r="AD394" t="s">
        <v>225</v>
      </c>
      <c r="AE394" t="s">
        <v>115</v>
      </c>
      <c r="AF394">
        <f>IFERROR(
    VLOOKUP(FENIX_ANS_TABLA[[#This Row],[ESTADO]],
        {"VENCIDO",1;"ALERTA_0 Días",2;"ALERTA",3;"A TIEMPO",4;"SIN FECHA",5},
    2,FALSE),
0)</f>
        <v>4</v>
      </c>
    </row>
    <row r="395" spans="1:32" x14ac:dyDescent="0.25">
      <c r="A395" t="s">
        <v>4104</v>
      </c>
      <c r="B395" t="s">
        <v>24</v>
      </c>
      <c r="C395" t="s">
        <v>25</v>
      </c>
      <c r="D395" t="s">
        <v>24</v>
      </c>
      <c r="E395" s="22">
        <v>45992.634270833332</v>
      </c>
      <c r="F395" t="s">
        <v>4105</v>
      </c>
      <c r="G395" t="s">
        <v>6074</v>
      </c>
      <c r="H395" t="s">
        <v>4106</v>
      </c>
      <c r="I395" s="24" t="s">
        <v>34</v>
      </c>
      <c r="J395" s="24" t="s">
        <v>4107</v>
      </c>
      <c r="K395" t="s">
        <v>4108</v>
      </c>
      <c r="L395" t="s">
        <v>226</v>
      </c>
      <c r="M395" t="s">
        <v>4109</v>
      </c>
      <c r="N395" t="s">
        <v>227</v>
      </c>
      <c r="O395" t="s">
        <v>28</v>
      </c>
      <c r="P395" t="s">
        <v>224</v>
      </c>
      <c r="Q395" t="s">
        <v>30</v>
      </c>
      <c r="R395">
        <v>7</v>
      </c>
      <c r="S395" t="s">
        <v>4110</v>
      </c>
      <c r="T395" t="s">
        <v>1084</v>
      </c>
      <c r="U395" t="s">
        <v>1085</v>
      </c>
      <c r="V395" t="s">
        <v>31</v>
      </c>
      <c r="W395" t="s">
        <v>32</v>
      </c>
      <c r="X395" t="s">
        <v>32</v>
      </c>
      <c r="Y395" t="s">
        <v>32</v>
      </c>
      <c r="Z395" s="4" t="s">
        <v>33</v>
      </c>
      <c r="AA395">
        <v>-75.822774269999996</v>
      </c>
      <c r="AB395">
        <v>5.8643067799999997</v>
      </c>
      <c r="AC395" t="s">
        <v>90</v>
      </c>
      <c r="AD395" t="s">
        <v>225</v>
      </c>
      <c r="AE395" t="s">
        <v>115</v>
      </c>
      <c r="AF395">
        <f>IFERROR(
    VLOOKUP(FENIX_ANS_TABLA[[#This Row],[ESTADO]],
        {"VENCIDO",1;"ALERTA_0 Días",2;"ALERTA",3;"A TIEMPO",4;"SIN FECHA",5},
    2,FALSE),
0)</f>
        <v>4</v>
      </c>
    </row>
    <row r="396" spans="1:32" x14ac:dyDescent="0.25">
      <c r="A396" t="s">
        <v>4111</v>
      </c>
      <c r="B396" t="s">
        <v>24</v>
      </c>
      <c r="C396" t="s">
        <v>25</v>
      </c>
      <c r="D396" t="s">
        <v>24</v>
      </c>
      <c r="E396" s="22">
        <v>45993.42596064815</v>
      </c>
      <c r="F396" t="s">
        <v>4112</v>
      </c>
      <c r="G396" t="s">
        <v>6075</v>
      </c>
      <c r="H396" t="s">
        <v>4113</v>
      </c>
      <c r="I396" s="24" t="s">
        <v>34</v>
      </c>
      <c r="J396" s="24" t="s">
        <v>4114</v>
      </c>
      <c r="K396" t="s">
        <v>4115</v>
      </c>
      <c r="L396" t="s">
        <v>333</v>
      </c>
      <c r="M396" t="s">
        <v>4116</v>
      </c>
      <c r="N396" t="s">
        <v>334</v>
      </c>
      <c r="O396" t="s">
        <v>28</v>
      </c>
      <c r="P396" t="s">
        <v>224</v>
      </c>
      <c r="Q396" t="s">
        <v>36</v>
      </c>
      <c r="R396">
        <v>10</v>
      </c>
      <c r="S396" t="s">
        <v>4117</v>
      </c>
      <c r="T396" t="s">
        <v>1401</v>
      </c>
      <c r="U396" t="s">
        <v>4118</v>
      </c>
      <c r="V396" t="s">
        <v>31</v>
      </c>
      <c r="W396" t="s">
        <v>32</v>
      </c>
      <c r="X396" t="s">
        <v>32</v>
      </c>
      <c r="Y396" t="s">
        <v>32</v>
      </c>
      <c r="Z396" s="4" t="s">
        <v>33</v>
      </c>
      <c r="AA396">
        <v>-75.753863999999993</v>
      </c>
      <c r="AB396">
        <v>6.0298449999999999</v>
      </c>
      <c r="AC396" t="s">
        <v>90</v>
      </c>
      <c r="AD396" t="s">
        <v>225</v>
      </c>
      <c r="AE396" t="s">
        <v>115</v>
      </c>
      <c r="AF396">
        <f>IFERROR(
    VLOOKUP(FENIX_ANS_TABLA[[#This Row],[ESTADO]],
        {"VENCIDO",1;"ALERTA_0 Días",2;"ALERTA",3;"A TIEMPO",4;"SIN FECHA",5},
    2,FALSE),
0)</f>
        <v>4</v>
      </c>
    </row>
    <row r="397" spans="1:32" x14ac:dyDescent="0.25">
      <c r="A397" t="s">
        <v>4119</v>
      </c>
      <c r="B397" t="s">
        <v>24</v>
      </c>
      <c r="C397" t="s">
        <v>69</v>
      </c>
      <c r="D397" t="s">
        <v>24</v>
      </c>
      <c r="E397" s="22">
        <v>45994.366689814808</v>
      </c>
      <c r="F397" t="s">
        <v>4120</v>
      </c>
      <c r="G397" t="s">
        <v>6076</v>
      </c>
      <c r="H397" t="s">
        <v>4121</v>
      </c>
      <c r="I397" s="24" t="s">
        <v>34</v>
      </c>
      <c r="J397" s="24" t="s">
        <v>4122</v>
      </c>
      <c r="K397" t="s">
        <v>4123</v>
      </c>
      <c r="L397" t="s">
        <v>231</v>
      </c>
      <c r="M397" t="s">
        <v>4124</v>
      </c>
      <c r="N397" t="s">
        <v>232</v>
      </c>
      <c r="O397" t="s">
        <v>91</v>
      </c>
      <c r="P397" t="s">
        <v>224</v>
      </c>
      <c r="Q397" t="s">
        <v>30</v>
      </c>
      <c r="R397">
        <v>7</v>
      </c>
      <c r="S397" t="s">
        <v>4125</v>
      </c>
      <c r="T397" t="s">
        <v>4126</v>
      </c>
      <c r="U397" t="s">
        <v>4126</v>
      </c>
      <c r="V397" t="s">
        <v>31</v>
      </c>
      <c r="W397" t="s">
        <v>32</v>
      </c>
      <c r="X397" t="s">
        <v>32</v>
      </c>
      <c r="Y397" t="s">
        <v>32</v>
      </c>
      <c r="Z397" s="4" t="s">
        <v>33</v>
      </c>
      <c r="AA397">
        <v>-75.904134220000003</v>
      </c>
      <c r="AB397">
        <v>6.0471416199999997</v>
      </c>
      <c r="AC397" t="s">
        <v>90</v>
      </c>
      <c r="AD397" t="s">
        <v>225</v>
      </c>
      <c r="AE397" t="s">
        <v>116</v>
      </c>
      <c r="AF397">
        <f>IFERROR(
    VLOOKUP(FENIX_ANS_TABLA[[#This Row],[ESTADO]],
        {"VENCIDO",1;"ALERTA_0 Días",2;"ALERTA",3;"A TIEMPO",4;"SIN FECHA",5},
    2,FALSE),
0)</f>
        <v>4</v>
      </c>
    </row>
    <row r="398" spans="1:32" x14ac:dyDescent="0.25">
      <c r="A398" t="s">
        <v>4127</v>
      </c>
      <c r="B398" t="s">
        <v>24</v>
      </c>
      <c r="C398" t="s">
        <v>25</v>
      </c>
      <c r="D398" t="s">
        <v>24</v>
      </c>
      <c r="E398" s="22">
        <v>46000.390833333331</v>
      </c>
      <c r="F398" t="s">
        <v>4128</v>
      </c>
      <c r="G398" t="s">
        <v>6077</v>
      </c>
      <c r="H398" t="s">
        <v>4129</v>
      </c>
      <c r="I398" s="24" t="s">
        <v>34</v>
      </c>
      <c r="J398" s="24" t="s">
        <v>4130</v>
      </c>
      <c r="K398" t="s">
        <v>4131</v>
      </c>
      <c r="L398" t="s">
        <v>222</v>
      </c>
      <c r="M398" t="s">
        <v>4132</v>
      </c>
      <c r="N398" t="s">
        <v>223</v>
      </c>
      <c r="O398" t="s">
        <v>28</v>
      </c>
      <c r="P398" t="s">
        <v>224</v>
      </c>
      <c r="Q398" t="s">
        <v>30</v>
      </c>
      <c r="R398">
        <v>7</v>
      </c>
      <c r="S398" t="s">
        <v>4133</v>
      </c>
      <c r="T398" t="s">
        <v>4134</v>
      </c>
      <c r="U398" t="s">
        <v>4134</v>
      </c>
      <c r="V398" t="s">
        <v>31</v>
      </c>
      <c r="W398" t="s">
        <v>32</v>
      </c>
      <c r="X398" t="s">
        <v>32</v>
      </c>
      <c r="Y398" t="s">
        <v>32</v>
      </c>
      <c r="Z398" s="4" t="s">
        <v>33</v>
      </c>
      <c r="AA398">
        <v>-75.566299529999995</v>
      </c>
      <c r="AB398">
        <v>5.8778541400000002</v>
      </c>
      <c r="AC398" t="s">
        <v>90</v>
      </c>
      <c r="AD398" t="s">
        <v>225</v>
      </c>
      <c r="AE398" t="s">
        <v>115</v>
      </c>
      <c r="AF398">
        <f>IFERROR(
    VLOOKUP(FENIX_ANS_TABLA[[#This Row],[ESTADO]],
        {"VENCIDO",1;"ALERTA_0 Días",2;"ALERTA",3;"A TIEMPO",4;"SIN FECHA",5},
    2,FALSE),
0)</f>
        <v>4</v>
      </c>
    </row>
    <row r="399" spans="1:32" x14ac:dyDescent="0.25">
      <c r="A399" t="s">
        <v>1037</v>
      </c>
      <c r="B399" t="s">
        <v>24</v>
      </c>
      <c r="C399" t="s">
        <v>69</v>
      </c>
      <c r="D399" t="s">
        <v>24</v>
      </c>
      <c r="E399" s="22">
        <v>46001.328101851846</v>
      </c>
      <c r="F399" t="s">
        <v>1038</v>
      </c>
      <c r="G399" t="s">
        <v>6078</v>
      </c>
      <c r="H399" t="s">
        <v>1039</v>
      </c>
      <c r="I399" s="24" t="s">
        <v>34</v>
      </c>
      <c r="J399" s="24" t="s">
        <v>1040</v>
      </c>
      <c r="K399" t="s">
        <v>1041</v>
      </c>
      <c r="L399" t="s">
        <v>276</v>
      </c>
      <c r="M399" t="s">
        <v>1042</v>
      </c>
      <c r="N399" t="s">
        <v>277</v>
      </c>
      <c r="O399" t="s">
        <v>91</v>
      </c>
      <c r="P399" t="s">
        <v>224</v>
      </c>
      <c r="Q399" t="s">
        <v>30</v>
      </c>
      <c r="R399">
        <v>7</v>
      </c>
      <c r="S399" t="s">
        <v>4135</v>
      </c>
      <c r="T399" t="s">
        <v>4136</v>
      </c>
      <c r="U399" t="s">
        <v>2799</v>
      </c>
      <c r="V399" t="s">
        <v>31</v>
      </c>
      <c r="W399" t="s">
        <v>32</v>
      </c>
      <c r="X399" t="s">
        <v>32</v>
      </c>
      <c r="Y399" t="s">
        <v>32</v>
      </c>
      <c r="Z399" s="4" t="s">
        <v>33</v>
      </c>
      <c r="AA399">
        <v>-75.622511290000006</v>
      </c>
      <c r="AB399">
        <v>5.6173580799999998</v>
      </c>
      <c r="AC399" t="s">
        <v>90</v>
      </c>
      <c r="AD399" t="s">
        <v>225</v>
      </c>
      <c r="AE399" t="s">
        <v>116</v>
      </c>
      <c r="AF399">
        <f>IFERROR(
    VLOOKUP(FENIX_ANS_TABLA[[#This Row],[ESTADO]],
        {"VENCIDO",1;"ALERTA_0 Días",2;"ALERTA",3;"A TIEMPO",4;"SIN FECHA",5},
    2,FALSE),
0)</f>
        <v>4</v>
      </c>
    </row>
    <row r="400" spans="1:32" x14ac:dyDescent="0.25">
      <c r="A400" t="s">
        <v>283</v>
      </c>
      <c r="B400" t="s">
        <v>62</v>
      </c>
      <c r="C400" t="s">
        <v>25</v>
      </c>
      <c r="D400" t="s">
        <v>63</v>
      </c>
      <c r="E400" s="22">
        <v>46001.388645833344</v>
      </c>
      <c r="F400" t="s">
        <v>284</v>
      </c>
      <c r="G400" t="s">
        <v>6079</v>
      </c>
      <c r="H400" t="s">
        <v>285</v>
      </c>
      <c r="I400" s="24" t="s">
        <v>34</v>
      </c>
      <c r="J400" s="24" t="s">
        <v>286</v>
      </c>
      <c r="K400" t="s">
        <v>287</v>
      </c>
      <c r="L400" t="s">
        <v>288</v>
      </c>
      <c r="M400" t="s">
        <v>289</v>
      </c>
      <c r="N400" t="s">
        <v>290</v>
      </c>
      <c r="O400" t="s">
        <v>64</v>
      </c>
      <c r="P400" t="s">
        <v>278</v>
      </c>
      <c r="Q400" t="s">
        <v>36</v>
      </c>
      <c r="R400">
        <v>14</v>
      </c>
      <c r="S400" t="s">
        <v>291</v>
      </c>
      <c r="T400" t="s">
        <v>4137</v>
      </c>
      <c r="U400" t="s">
        <v>682</v>
      </c>
      <c r="V400" t="s">
        <v>47</v>
      </c>
      <c r="W400" t="s">
        <v>32</v>
      </c>
      <c r="X400" t="s">
        <v>32</v>
      </c>
      <c r="Y400" t="s">
        <v>32</v>
      </c>
      <c r="Z400" s="4" t="s">
        <v>33</v>
      </c>
      <c r="AA400">
        <v>-75.525547000000003</v>
      </c>
      <c r="AB400">
        <v>5.8950820000000004</v>
      </c>
      <c r="AC400" t="s">
        <v>90</v>
      </c>
      <c r="AD400" t="s">
        <v>225</v>
      </c>
      <c r="AE400" t="s">
        <v>115</v>
      </c>
      <c r="AF400">
        <f>IFERROR(
    VLOOKUP(FENIX_ANS_TABLA[[#This Row],[ESTADO]],
        {"VENCIDO",1;"ALERTA_0 Días",2;"ALERTA",3;"A TIEMPO",4;"SIN FECHA",5},
    2,FALSE),
0)</f>
        <v>3</v>
      </c>
    </row>
    <row r="401" spans="1:32" x14ac:dyDescent="0.25">
      <c r="A401" t="s">
        <v>1043</v>
      </c>
      <c r="B401" t="s">
        <v>24</v>
      </c>
      <c r="C401" t="s">
        <v>25</v>
      </c>
      <c r="D401" t="s">
        <v>37</v>
      </c>
      <c r="E401" s="22">
        <v>46011.322604166657</v>
      </c>
      <c r="F401" t="s">
        <v>1044</v>
      </c>
      <c r="G401" t="s">
        <v>6080</v>
      </c>
      <c r="H401" t="s">
        <v>1045</v>
      </c>
      <c r="I401" s="24" t="s">
        <v>34</v>
      </c>
      <c r="J401" s="24" t="s">
        <v>1046</v>
      </c>
      <c r="K401" t="s">
        <v>1047</v>
      </c>
      <c r="L401" t="s">
        <v>260</v>
      </c>
      <c r="M401" t="s">
        <v>1048</v>
      </c>
      <c r="N401" t="s">
        <v>261</v>
      </c>
      <c r="O401" t="s">
        <v>44</v>
      </c>
      <c r="P401" t="s">
        <v>230</v>
      </c>
      <c r="Q401" t="s">
        <v>36</v>
      </c>
      <c r="R401">
        <v>12</v>
      </c>
      <c r="S401" t="s">
        <v>4138</v>
      </c>
      <c r="T401" t="s">
        <v>4139</v>
      </c>
      <c r="U401" t="s">
        <v>4139</v>
      </c>
      <c r="V401" t="s">
        <v>31</v>
      </c>
      <c r="W401" t="s">
        <v>32</v>
      </c>
      <c r="X401" t="s">
        <v>32</v>
      </c>
      <c r="Y401" t="s">
        <v>32</v>
      </c>
      <c r="Z401" s="4" t="s">
        <v>33</v>
      </c>
      <c r="AA401">
        <v>-75.694269750000004</v>
      </c>
      <c r="AB401">
        <v>6.0552988299999999</v>
      </c>
      <c r="AC401" t="s">
        <v>90</v>
      </c>
      <c r="AD401" t="s">
        <v>225</v>
      </c>
      <c r="AE401" t="s">
        <v>115</v>
      </c>
      <c r="AF401">
        <f>IFERROR(
    VLOOKUP(FENIX_ANS_TABLA[[#This Row],[ESTADO]],
        {"VENCIDO",1;"ALERTA_0 Días",2;"ALERTA",3;"A TIEMPO",4;"SIN FECHA",5},
    2,FALSE),
0)</f>
        <v>4</v>
      </c>
    </row>
    <row r="402" spans="1:32" x14ac:dyDescent="0.25">
      <c r="A402" t="s">
        <v>292</v>
      </c>
      <c r="B402" t="s">
        <v>62</v>
      </c>
      <c r="C402" t="s">
        <v>25</v>
      </c>
      <c r="D402" t="s">
        <v>63</v>
      </c>
      <c r="E402" s="22">
        <v>46002.3981712963</v>
      </c>
      <c r="F402" t="s">
        <v>293</v>
      </c>
      <c r="G402" t="s">
        <v>6081</v>
      </c>
      <c r="H402" t="s">
        <v>294</v>
      </c>
      <c r="I402" s="24" t="s">
        <v>295</v>
      </c>
      <c r="J402" s="24" t="s">
        <v>296</v>
      </c>
      <c r="K402" t="s">
        <v>297</v>
      </c>
      <c r="L402" t="s">
        <v>298</v>
      </c>
      <c r="M402" t="s">
        <v>299</v>
      </c>
      <c r="N402" t="s">
        <v>300</v>
      </c>
      <c r="O402" t="s">
        <v>64</v>
      </c>
      <c r="P402" t="s">
        <v>278</v>
      </c>
      <c r="Q402" t="s">
        <v>36</v>
      </c>
      <c r="R402">
        <v>14</v>
      </c>
      <c r="S402" t="s">
        <v>301</v>
      </c>
      <c r="T402" t="s">
        <v>4140</v>
      </c>
      <c r="U402" t="s">
        <v>4141</v>
      </c>
      <c r="V402" t="s">
        <v>47</v>
      </c>
      <c r="W402" t="s">
        <v>32</v>
      </c>
      <c r="X402" t="s">
        <v>32</v>
      </c>
      <c r="Y402" t="s">
        <v>32</v>
      </c>
      <c r="Z402" s="4" t="s">
        <v>33</v>
      </c>
      <c r="AA402">
        <v>-75.886198859999993</v>
      </c>
      <c r="AB402">
        <v>5.7747314599999999</v>
      </c>
      <c r="AC402" t="s">
        <v>90</v>
      </c>
      <c r="AD402" t="s">
        <v>225</v>
      </c>
      <c r="AE402" t="s">
        <v>115</v>
      </c>
      <c r="AF402">
        <f>IFERROR(
    VLOOKUP(FENIX_ANS_TABLA[[#This Row],[ESTADO]],
        {"VENCIDO",1;"ALERTA_0 Días",2;"ALERTA",3;"A TIEMPO",4;"SIN FECHA",5},
    2,FALSE),
0)</f>
        <v>3</v>
      </c>
    </row>
    <row r="403" spans="1:32" x14ac:dyDescent="0.25">
      <c r="A403" t="s">
        <v>302</v>
      </c>
      <c r="B403" t="s">
        <v>62</v>
      </c>
      <c r="C403" t="s">
        <v>25</v>
      </c>
      <c r="D403" t="s">
        <v>63</v>
      </c>
      <c r="E403" s="22">
        <v>46002.471122685187</v>
      </c>
      <c r="F403" t="s">
        <v>303</v>
      </c>
      <c r="G403" t="s">
        <v>6082</v>
      </c>
      <c r="H403" t="s">
        <v>304</v>
      </c>
      <c r="I403" s="24" t="s">
        <v>34</v>
      </c>
      <c r="J403" s="24" t="s">
        <v>305</v>
      </c>
      <c r="K403" t="s">
        <v>306</v>
      </c>
      <c r="L403" t="s">
        <v>231</v>
      </c>
      <c r="M403" t="s">
        <v>307</v>
      </c>
      <c r="N403" t="s">
        <v>232</v>
      </c>
      <c r="O403" t="s">
        <v>64</v>
      </c>
      <c r="P403" t="s">
        <v>278</v>
      </c>
      <c r="Q403" t="s">
        <v>36</v>
      </c>
      <c r="R403">
        <v>14</v>
      </c>
      <c r="S403" t="s">
        <v>308</v>
      </c>
      <c r="T403" t="s">
        <v>4142</v>
      </c>
      <c r="U403" t="s">
        <v>4143</v>
      </c>
      <c r="V403" t="s">
        <v>47</v>
      </c>
      <c r="W403" t="s">
        <v>32</v>
      </c>
      <c r="X403" t="s">
        <v>32</v>
      </c>
      <c r="Y403" t="s">
        <v>32</v>
      </c>
      <c r="Z403" s="4" t="s">
        <v>33</v>
      </c>
      <c r="AA403">
        <v>-75.914855000000003</v>
      </c>
      <c r="AB403">
        <v>6.0420999999999996</v>
      </c>
      <c r="AC403" t="s">
        <v>90</v>
      </c>
      <c r="AD403" t="s">
        <v>225</v>
      </c>
      <c r="AE403" t="s">
        <v>115</v>
      </c>
      <c r="AF403">
        <f>IFERROR(
    VLOOKUP(FENIX_ANS_TABLA[[#This Row],[ESTADO]],
        {"VENCIDO",1;"ALERTA_0 Días",2;"ALERTA",3;"A TIEMPO",4;"SIN FECHA",5},
    2,FALSE),
0)</f>
        <v>3</v>
      </c>
    </row>
    <row r="404" spans="1:32" x14ac:dyDescent="0.25">
      <c r="A404" t="s">
        <v>4144</v>
      </c>
      <c r="B404" t="s">
        <v>58</v>
      </c>
      <c r="C404" t="s">
        <v>25</v>
      </c>
      <c r="D404" t="s">
        <v>58</v>
      </c>
      <c r="E404" s="22">
        <v>46002.613194444442</v>
      </c>
      <c r="F404" t="s">
        <v>4145</v>
      </c>
      <c r="G404" t="s">
        <v>6083</v>
      </c>
      <c r="H404" t="s">
        <v>4146</v>
      </c>
      <c r="I404" s="24" t="s">
        <v>34</v>
      </c>
      <c r="J404" s="24" t="s">
        <v>4147</v>
      </c>
      <c r="K404" t="s">
        <v>4148</v>
      </c>
      <c r="L404" t="s">
        <v>952</v>
      </c>
      <c r="M404" t="s">
        <v>4149</v>
      </c>
      <c r="N404" t="s">
        <v>954</v>
      </c>
      <c r="O404" t="s">
        <v>59</v>
      </c>
      <c r="P404" t="s">
        <v>316</v>
      </c>
      <c r="Q404" t="s">
        <v>36</v>
      </c>
      <c r="R404">
        <v>4</v>
      </c>
      <c r="S404" t="s">
        <v>4150</v>
      </c>
      <c r="T404" t="s">
        <v>4151</v>
      </c>
      <c r="U404" t="s">
        <v>4152</v>
      </c>
      <c r="V404" t="s">
        <v>31</v>
      </c>
      <c r="W404" t="s">
        <v>32</v>
      </c>
      <c r="X404" t="s">
        <v>32</v>
      </c>
      <c r="Y404" t="s">
        <v>32</v>
      </c>
      <c r="Z404" s="4" t="s">
        <v>33</v>
      </c>
      <c r="AA404">
        <v>-75.920124150000007</v>
      </c>
      <c r="AB404">
        <v>5.6164794200000001</v>
      </c>
      <c r="AC404" t="s">
        <v>90</v>
      </c>
      <c r="AD404" t="s">
        <v>225</v>
      </c>
      <c r="AE404" t="s">
        <v>115</v>
      </c>
      <c r="AF404">
        <f>IFERROR(
    VLOOKUP(FENIX_ANS_TABLA[[#This Row],[ESTADO]],
        {"VENCIDO",1;"ALERTA_0 Días",2;"ALERTA",3;"A TIEMPO",4;"SIN FECHA",5},
    2,FALSE),
0)</f>
        <v>4</v>
      </c>
    </row>
    <row r="405" spans="1:32" x14ac:dyDescent="0.25">
      <c r="A405" t="s">
        <v>309</v>
      </c>
      <c r="B405" t="s">
        <v>62</v>
      </c>
      <c r="C405" t="s">
        <v>25</v>
      </c>
      <c r="D405" t="s">
        <v>63</v>
      </c>
      <c r="E405" s="22">
        <v>46002.6794212963</v>
      </c>
      <c r="F405" t="s">
        <v>310</v>
      </c>
      <c r="G405" t="s">
        <v>6084</v>
      </c>
      <c r="H405" t="s">
        <v>311</v>
      </c>
      <c r="I405" s="24" t="s">
        <v>34</v>
      </c>
      <c r="J405" s="24" t="s">
        <v>312</v>
      </c>
      <c r="K405" t="s">
        <v>313</v>
      </c>
      <c r="L405" t="s">
        <v>264</v>
      </c>
      <c r="M405" t="s">
        <v>314</v>
      </c>
      <c r="N405" t="s">
        <v>265</v>
      </c>
      <c r="O405" t="s">
        <v>64</v>
      </c>
      <c r="P405" t="s">
        <v>278</v>
      </c>
      <c r="Q405" t="s">
        <v>36</v>
      </c>
      <c r="R405">
        <v>14</v>
      </c>
      <c r="S405" t="s">
        <v>315</v>
      </c>
      <c r="T405" t="s">
        <v>4153</v>
      </c>
      <c r="U405" t="s">
        <v>532</v>
      </c>
      <c r="V405" t="s">
        <v>47</v>
      </c>
      <c r="W405" t="s">
        <v>32</v>
      </c>
      <c r="X405" t="s">
        <v>32</v>
      </c>
      <c r="Y405" t="s">
        <v>32</v>
      </c>
      <c r="Z405" s="4" t="s">
        <v>33</v>
      </c>
      <c r="AA405">
        <v>-75.722120930000003</v>
      </c>
      <c r="AB405">
        <v>6.1671556699999996</v>
      </c>
      <c r="AC405" t="s">
        <v>90</v>
      </c>
      <c r="AD405" t="s">
        <v>225</v>
      </c>
      <c r="AE405" t="s">
        <v>115</v>
      </c>
      <c r="AF405">
        <f>IFERROR(
    VLOOKUP(FENIX_ANS_TABLA[[#This Row],[ESTADO]],
        {"VENCIDO",1;"ALERTA_0 Días",2;"ALERTA",3;"A TIEMPO",4;"SIN FECHA",5},
    2,FALSE),
0)</f>
        <v>3</v>
      </c>
    </row>
    <row r="406" spans="1:32" x14ac:dyDescent="0.25">
      <c r="A406" t="s">
        <v>317</v>
      </c>
      <c r="B406" t="s">
        <v>62</v>
      </c>
      <c r="C406" t="s">
        <v>25</v>
      </c>
      <c r="D406" t="s">
        <v>63</v>
      </c>
      <c r="E406" s="22">
        <v>46003.472060185188</v>
      </c>
      <c r="F406" t="s">
        <v>318</v>
      </c>
      <c r="G406" t="s">
        <v>6085</v>
      </c>
      <c r="H406" t="s">
        <v>319</v>
      </c>
      <c r="I406" s="24" t="s">
        <v>34</v>
      </c>
      <c r="J406" s="24" t="s">
        <v>320</v>
      </c>
      <c r="K406" t="s">
        <v>321</v>
      </c>
      <c r="L406" t="s">
        <v>222</v>
      </c>
      <c r="M406" t="s">
        <v>322</v>
      </c>
      <c r="N406" t="s">
        <v>223</v>
      </c>
      <c r="O406" t="s">
        <v>64</v>
      </c>
      <c r="P406" t="s">
        <v>278</v>
      </c>
      <c r="Q406" t="s">
        <v>36</v>
      </c>
      <c r="R406">
        <v>14</v>
      </c>
      <c r="S406" t="s">
        <v>323</v>
      </c>
      <c r="T406" t="s">
        <v>4154</v>
      </c>
      <c r="U406" t="s">
        <v>4155</v>
      </c>
      <c r="V406" t="s">
        <v>31</v>
      </c>
      <c r="W406" t="s">
        <v>32</v>
      </c>
      <c r="X406" t="s">
        <v>32</v>
      </c>
      <c r="Y406" t="s">
        <v>32</v>
      </c>
      <c r="Z406" s="4" t="s">
        <v>33</v>
      </c>
      <c r="AA406">
        <v>-75.59085528</v>
      </c>
      <c r="AB406">
        <v>5.9467306999999998</v>
      </c>
      <c r="AC406" t="s">
        <v>90</v>
      </c>
      <c r="AD406" t="s">
        <v>225</v>
      </c>
      <c r="AE406" t="s">
        <v>115</v>
      </c>
      <c r="AF406">
        <f>IFERROR(
    VLOOKUP(FENIX_ANS_TABLA[[#This Row],[ESTADO]],
        {"VENCIDO",1;"ALERTA_0 Días",2;"ALERTA",3;"A TIEMPO",4;"SIN FECHA",5},
    2,FALSE),
0)</f>
        <v>4</v>
      </c>
    </row>
    <row r="407" spans="1:32" x14ac:dyDescent="0.25">
      <c r="A407" t="s">
        <v>324</v>
      </c>
      <c r="B407" t="s">
        <v>48</v>
      </c>
      <c r="C407" t="s">
        <v>25</v>
      </c>
      <c r="D407" t="s">
        <v>48</v>
      </c>
      <c r="E407" s="22">
        <v>46003.484537037039</v>
      </c>
      <c r="F407" t="s">
        <v>325</v>
      </c>
      <c r="G407" t="s">
        <v>6086</v>
      </c>
      <c r="H407" t="s">
        <v>326</v>
      </c>
      <c r="I407" s="24" t="s">
        <v>327</v>
      </c>
      <c r="J407" s="24" t="s">
        <v>328</v>
      </c>
      <c r="K407" t="s">
        <v>329</v>
      </c>
      <c r="L407" t="s">
        <v>279</v>
      </c>
      <c r="M407" t="s">
        <v>330</v>
      </c>
      <c r="N407" t="s">
        <v>280</v>
      </c>
      <c r="O407" t="s">
        <v>49</v>
      </c>
      <c r="P407" t="s">
        <v>254</v>
      </c>
      <c r="Q407" t="s">
        <v>30</v>
      </c>
      <c r="R407">
        <v>11</v>
      </c>
      <c r="S407" t="s">
        <v>331</v>
      </c>
      <c r="T407" t="s">
        <v>4156</v>
      </c>
      <c r="U407" t="s">
        <v>4157</v>
      </c>
      <c r="V407" t="s">
        <v>87</v>
      </c>
      <c r="W407" t="s">
        <v>32</v>
      </c>
      <c r="X407" t="s">
        <v>32</v>
      </c>
      <c r="Y407" t="s">
        <v>32</v>
      </c>
      <c r="Z407" s="4" t="s">
        <v>33</v>
      </c>
      <c r="AA407">
        <v>-76.033588539999997</v>
      </c>
      <c r="AB407">
        <v>5.8545537699999999</v>
      </c>
      <c r="AC407" t="s">
        <v>90</v>
      </c>
      <c r="AD407" t="s">
        <v>225</v>
      </c>
      <c r="AE407" t="s">
        <v>115</v>
      </c>
      <c r="AF407">
        <f>IFERROR(
    VLOOKUP(FENIX_ANS_TABLA[[#This Row],[ESTADO]],
        {"VENCIDO",1;"ALERTA_0 Días",2;"ALERTA",3;"A TIEMPO",4;"SIN FECHA",5},
    2,FALSE),
0)</f>
        <v>2</v>
      </c>
    </row>
    <row r="408" spans="1:32" x14ac:dyDescent="0.25">
      <c r="A408" t="s">
        <v>4158</v>
      </c>
      <c r="B408" t="s">
        <v>24</v>
      </c>
      <c r="C408" t="s">
        <v>25</v>
      </c>
      <c r="D408" t="s">
        <v>24</v>
      </c>
      <c r="E408" s="22">
        <v>46003.649664351848</v>
      </c>
      <c r="F408" t="s">
        <v>4159</v>
      </c>
      <c r="G408" t="s">
        <v>6087</v>
      </c>
      <c r="H408" t="s">
        <v>4160</v>
      </c>
      <c r="I408" s="24" t="s">
        <v>34</v>
      </c>
      <c r="J408" s="24" t="s">
        <v>4161</v>
      </c>
      <c r="K408" t="s">
        <v>4162</v>
      </c>
      <c r="L408" t="s">
        <v>952</v>
      </c>
      <c r="M408" t="s">
        <v>4163</v>
      </c>
      <c r="N408" t="s">
        <v>954</v>
      </c>
      <c r="O408" t="s">
        <v>28</v>
      </c>
      <c r="P408" t="s">
        <v>224</v>
      </c>
      <c r="Q408" t="s">
        <v>36</v>
      </c>
      <c r="R408">
        <v>10</v>
      </c>
      <c r="S408" t="s">
        <v>4164</v>
      </c>
      <c r="T408" t="s">
        <v>4165</v>
      </c>
      <c r="U408" t="s">
        <v>585</v>
      </c>
      <c r="V408" t="s">
        <v>31</v>
      </c>
      <c r="W408" t="s">
        <v>32</v>
      </c>
      <c r="X408" t="s">
        <v>32</v>
      </c>
      <c r="Y408" t="s">
        <v>32</v>
      </c>
      <c r="Z408" s="4" t="s">
        <v>33</v>
      </c>
      <c r="AA408">
        <v>-75.966453999999999</v>
      </c>
      <c r="AB408">
        <v>5.7000929999999999</v>
      </c>
      <c r="AC408" t="s">
        <v>90</v>
      </c>
      <c r="AD408" t="s">
        <v>225</v>
      </c>
      <c r="AE408" t="s">
        <v>115</v>
      </c>
      <c r="AF408">
        <f>IFERROR(
    VLOOKUP(FENIX_ANS_TABLA[[#This Row],[ESTADO]],
        {"VENCIDO",1;"ALERTA_0 Días",2;"ALERTA",3;"A TIEMPO",4;"SIN FECHA",5},
    2,FALSE),
0)</f>
        <v>4</v>
      </c>
    </row>
    <row r="409" spans="1:32" x14ac:dyDescent="0.25">
      <c r="A409" t="s">
        <v>4166</v>
      </c>
      <c r="B409" t="s">
        <v>24</v>
      </c>
      <c r="C409" t="s">
        <v>25</v>
      </c>
      <c r="D409" t="s">
        <v>24</v>
      </c>
      <c r="E409" s="22">
        <v>46003.679120370369</v>
      </c>
      <c r="F409" t="s">
        <v>4167</v>
      </c>
      <c r="G409" t="s">
        <v>6088</v>
      </c>
      <c r="H409" t="s">
        <v>4168</v>
      </c>
      <c r="I409" s="24" t="s">
        <v>34</v>
      </c>
      <c r="J409" s="24" t="s">
        <v>4169</v>
      </c>
      <c r="K409" t="s">
        <v>4170</v>
      </c>
      <c r="L409" t="s">
        <v>241</v>
      </c>
      <c r="M409" t="s">
        <v>4171</v>
      </c>
      <c r="N409" t="s">
        <v>242</v>
      </c>
      <c r="O409" t="s">
        <v>28</v>
      </c>
      <c r="P409" t="s">
        <v>224</v>
      </c>
      <c r="Q409" t="s">
        <v>30</v>
      </c>
      <c r="R409">
        <v>7</v>
      </c>
      <c r="S409" t="s">
        <v>4172</v>
      </c>
      <c r="T409" t="s">
        <v>336</v>
      </c>
      <c r="U409" t="s">
        <v>4173</v>
      </c>
      <c r="V409" t="s">
        <v>31</v>
      </c>
      <c r="W409" t="s">
        <v>32</v>
      </c>
      <c r="X409" t="s">
        <v>32</v>
      </c>
      <c r="Y409" t="s">
        <v>32</v>
      </c>
      <c r="Z409" s="4" t="s">
        <v>33</v>
      </c>
      <c r="AA409">
        <v>-75.716726120000004</v>
      </c>
      <c r="AB409">
        <v>5.6659087799999996</v>
      </c>
      <c r="AC409" t="s">
        <v>90</v>
      </c>
      <c r="AD409" t="s">
        <v>225</v>
      </c>
      <c r="AE409" t="s">
        <v>115</v>
      </c>
      <c r="AF409">
        <f>IFERROR(
    VLOOKUP(FENIX_ANS_TABLA[[#This Row],[ESTADO]],
        {"VENCIDO",1;"ALERTA_0 Días",2;"ALERTA",3;"A TIEMPO",4;"SIN FECHA",5},
    2,FALSE),
0)</f>
        <v>4</v>
      </c>
    </row>
    <row r="410" spans="1:32" x14ac:dyDescent="0.25">
      <c r="A410" t="s">
        <v>4174</v>
      </c>
      <c r="B410" t="s">
        <v>24</v>
      </c>
      <c r="C410" t="s">
        <v>25</v>
      </c>
      <c r="D410" t="s">
        <v>37</v>
      </c>
      <c r="E410" s="22">
        <v>46003.715173611112</v>
      </c>
      <c r="F410" t="s">
        <v>4175</v>
      </c>
      <c r="G410" t="s">
        <v>6089</v>
      </c>
      <c r="H410" t="s">
        <v>4176</v>
      </c>
      <c r="I410" s="24" t="s">
        <v>34</v>
      </c>
      <c r="J410" s="24" t="s">
        <v>4177</v>
      </c>
      <c r="K410" t="s">
        <v>4178</v>
      </c>
      <c r="L410" t="s">
        <v>1100</v>
      </c>
      <c r="M410" t="s">
        <v>4179</v>
      </c>
      <c r="N410" t="s">
        <v>1101</v>
      </c>
      <c r="O410" t="s">
        <v>38</v>
      </c>
      <c r="P410" t="s">
        <v>230</v>
      </c>
      <c r="Q410" t="s">
        <v>30</v>
      </c>
      <c r="R410">
        <v>5</v>
      </c>
      <c r="S410" t="s">
        <v>4180</v>
      </c>
      <c r="T410" t="s">
        <v>4181</v>
      </c>
      <c r="U410" t="s">
        <v>4182</v>
      </c>
      <c r="V410" t="s">
        <v>31</v>
      </c>
      <c r="W410" t="s">
        <v>32</v>
      </c>
      <c r="X410" t="s">
        <v>32</v>
      </c>
      <c r="Y410" t="s">
        <v>32</v>
      </c>
      <c r="Z410" s="4" t="s">
        <v>33</v>
      </c>
      <c r="AA410">
        <v>-75.981314010000006</v>
      </c>
      <c r="AB410">
        <v>6.1237914699999996</v>
      </c>
      <c r="AC410" t="s">
        <v>90</v>
      </c>
      <c r="AD410" t="s">
        <v>225</v>
      </c>
      <c r="AE410" t="s">
        <v>115</v>
      </c>
      <c r="AF410">
        <f>IFERROR(
    VLOOKUP(FENIX_ANS_TABLA[[#This Row],[ESTADO]],
        {"VENCIDO",1;"ALERTA_0 Días",2;"ALERTA",3;"A TIEMPO",4;"SIN FECHA",5},
    2,FALSE),
0)</f>
        <v>4</v>
      </c>
    </row>
    <row r="411" spans="1:32" x14ac:dyDescent="0.25">
      <c r="A411" t="s">
        <v>4183</v>
      </c>
      <c r="B411" t="s">
        <v>24</v>
      </c>
      <c r="C411" t="s">
        <v>25</v>
      </c>
      <c r="D411" t="s">
        <v>37</v>
      </c>
      <c r="E411" s="22">
        <v>46003.723368055558</v>
      </c>
      <c r="F411" t="s">
        <v>4184</v>
      </c>
      <c r="G411" t="s">
        <v>6089</v>
      </c>
      <c r="H411" t="s">
        <v>4176</v>
      </c>
      <c r="I411" s="24" t="s">
        <v>34</v>
      </c>
      <c r="J411" s="24" t="s">
        <v>4177</v>
      </c>
      <c r="K411" t="s">
        <v>4185</v>
      </c>
      <c r="L411" t="s">
        <v>1100</v>
      </c>
      <c r="M411" t="s">
        <v>4186</v>
      </c>
      <c r="N411" t="s">
        <v>1101</v>
      </c>
      <c r="O411" t="s">
        <v>38</v>
      </c>
      <c r="P411" t="s">
        <v>230</v>
      </c>
      <c r="Q411" t="s">
        <v>30</v>
      </c>
      <c r="R411">
        <v>5</v>
      </c>
      <c r="S411" t="s">
        <v>4187</v>
      </c>
      <c r="T411" t="s">
        <v>4181</v>
      </c>
      <c r="U411" t="s">
        <v>4182</v>
      </c>
      <c r="V411" t="s">
        <v>31</v>
      </c>
      <c r="W411" t="s">
        <v>32</v>
      </c>
      <c r="X411" t="s">
        <v>32</v>
      </c>
      <c r="Y411" t="s">
        <v>32</v>
      </c>
      <c r="Z411" s="4" t="s">
        <v>33</v>
      </c>
      <c r="AA411">
        <v>-75.981314010000006</v>
      </c>
      <c r="AB411">
        <v>6.1237914699999996</v>
      </c>
      <c r="AC411" t="s">
        <v>90</v>
      </c>
      <c r="AD411" t="s">
        <v>225</v>
      </c>
      <c r="AE411" t="s">
        <v>115</v>
      </c>
      <c r="AF411">
        <f>IFERROR(
    VLOOKUP(FENIX_ANS_TABLA[[#This Row],[ESTADO]],
        {"VENCIDO",1;"ALERTA_0 Días",2;"ALERTA",3;"A TIEMPO",4;"SIN FECHA",5},
    2,FALSE),
0)</f>
        <v>4</v>
      </c>
    </row>
    <row r="412" spans="1:32" x14ac:dyDescent="0.25">
      <c r="A412" t="s">
        <v>4188</v>
      </c>
      <c r="B412" t="s">
        <v>24</v>
      </c>
      <c r="C412" t="s">
        <v>25</v>
      </c>
      <c r="D412" t="s">
        <v>24</v>
      </c>
      <c r="E412" s="22">
        <v>46006.401666666658</v>
      </c>
      <c r="F412" t="s">
        <v>4189</v>
      </c>
      <c r="G412" t="s">
        <v>6090</v>
      </c>
      <c r="H412" t="s">
        <v>4190</v>
      </c>
      <c r="I412" s="24" t="s">
        <v>34</v>
      </c>
      <c r="J412" s="24" t="s">
        <v>4191</v>
      </c>
      <c r="K412" t="s">
        <v>4192</v>
      </c>
      <c r="L412" t="s">
        <v>258</v>
      </c>
      <c r="M412" t="s">
        <v>4193</v>
      </c>
      <c r="N412" t="s">
        <v>259</v>
      </c>
      <c r="O412" t="s">
        <v>28</v>
      </c>
      <c r="P412" t="s">
        <v>224</v>
      </c>
      <c r="Q412" t="s">
        <v>30</v>
      </c>
      <c r="R412">
        <v>7</v>
      </c>
      <c r="S412" t="s">
        <v>4194</v>
      </c>
      <c r="T412" t="s">
        <v>4195</v>
      </c>
      <c r="U412" t="s">
        <v>4196</v>
      </c>
      <c r="V412" t="s">
        <v>31</v>
      </c>
      <c r="W412" t="s">
        <v>32</v>
      </c>
      <c r="X412" t="s">
        <v>32</v>
      </c>
      <c r="Y412" t="s">
        <v>32</v>
      </c>
      <c r="Z412" s="4" t="s">
        <v>33</v>
      </c>
      <c r="AA412">
        <v>-75.776937910000001</v>
      </c>
      <c r="AB412">
        <v>5.7909821900000003</v>
      </c>
      <c r="AC412" t="s">
        <v>90</v>
      </c>
      <c r="AD412" t="s">
        <v>225</v>
      </c>
      <c r="AE412" t="s">
        <v>115</v>
      </c>
      <c r="AF412">
        <f>IFERROR(
    VLOOKUP(FENIX_ANS_TABLA[[#This Row],[ESTADO]],
        {"VENCIDO",1;"ALERTA_0 Días",2;"ALERTA",3;"A TIEMPO",4;"SIN FECHA",5},
    2,FALSE),
0)</f>
        <v>4</v>
      </c>
    </row>
    <row r="413" spans="1:32" x14ac:dyDescent="0.25">
      <c r="A413" t="s">
        <v>337</v>
      </c>
      <c r="B413" t="s">
        <v>62</v>
      </c>
      <c r="C413" t="s">
        <v>25</v>
      </c>
      <c r="D413" t="s">
        <v>63</v>
      </c>
      <c r="E413" s="22">
        <v>46006.410856481481</v>
      </c>
      <c r="F413" t="s">
        <v>4197</v>
      </c>
      <c r="G413" t="s">
        <v>6091</v>
      </c>
      <c r="H413" t="s">
        <v>338</v>
      </c>
      <c r="I413" s="24" t="s">
        <v>34</v>
      </c>
      <c r="J413" s="24" t="s">
        <v>339</v>
      </c>
      <c r="K413" t="s">
        <v>340</v>
      </c>
      <c r="L413" t="s">
        <v>264</v>
      </c>
      <c r="M413" t="s">
        <v>341</v>
      </c>
      <c r="N413" t="s">
        <v>265</v>
      </c>
      <c r="O413" t="s">
        <v>64</v>
      </c>
      <c r="P413" t="s">
        <v>278</v>
      </c>
      <c r="Q413" t="s">
        <v>30</v>
      </c>
      <c r="R413">
        <v>9</v>
      </c>
      <c r="S413" t="s">
        <v>4198</v>
      </c>
      <c r="T413" t="s">
        <v>4151</v>
      </c>
      <c r="U413" t="s">
        <v>4199</v>
      </c>
      <c r="V413" t="s">
        <v>31</v>
      </c>
      <c r="W413" t="s">
        <v>32</v>
      </c>
      <c r="X413" t="s">
        <v>32</v>
      </c>
      <c r="Y413" t="s">
        <v>32</v>
      </c>
      <c r="Z413" s="4" t="s">
        <v>33</v>
      </c>
      <c r="AA413">
        <v>-75.729629829999993</v>
      </c>
      <c r="AB413">
        <v>6.2095789999999997</v>
      </c>
      <c r="AC413" t="s">
        <v>90</v>
      </c>
      <c r="AD413" t="s">
        <v>225</v>
      </c>
      <c r="AE413" t="s">
        <v>115</v>
      </c>
      <c r="AF413">
        <f>IFERROR(
    VLOOKUP(FENIX_ANS_TABLA[[#This Row],[ESTADO]],
        {"VENCIDO",1;"ALERTA_0 Días",2;"ALERTA",3;"A TIEMPO",4;"SIN FECHA",5},
    2,FALSE),
0)</f>
        <v>4</v>
      </c>
    </row>
    <row r="414" spans="1:32" x14ac:dyDescent="0.25">
      <c r="A414" t="s">
        <v>1049</v>
      </c>
      <c r="B414" t="s">
        <v>24</v>
      </c>
      <c r="C414" t="s">
        <v>25</v>
      </c>
      <c r="D414" t="s">
        <v>37</v>
      </c>
      <c r="E414" s="22">
        <v>46013.41337962963</v>
      </c>
      <c r="F414" t="s">
        <v>1050</v>
      </c>
      <c r="G414" t="s">
        <v>6092</v>
      </c>
      <c r="H414" t="s">
        <v>1051</v>
      </c>
      <c r="I414" s="24" t="s">
        <v>34</v>
      </c>
      <c r="J414" s="24" t="s">
        <v>1052</v>
      </c>
      <c r="K414" t="s">
        <v>1053</v>
      </c>
      <c r="L414" t="s">
        <v>264</v>
      </c>
      <c r="M414" t="s">
        <v>1054</v>
      </c>
      <c r="N414" t="s">
        <v>265</v>
      </c>
      <c r="O414" t="s">
        <v>44</v>
      </c>
      <c r="P414" t="s">
        <v>230</v>
      </c>
      <c r="Q414" t="s">
        <v>30</v>
      </c>
      <c r="R414">
        <v>7</v>
      </c>
      <c r="S414" t="s">
        <v>4200</v>
      </c>
      <c r="T414" t="s">
        <v>1414</v>
      </c>
      <c r="U414" t="s">
        <v>4201</v>
      </c>
      <c r="V414" t="s">
        <v>31</v>
      </c>
      <c r="W414" t="s">
        <v>32</v>
      </c>
      <c r="X414" t="s">
        <v>32</v>
      </c>
      <c r="Y414" t="s">
        <v>32</v>
      </c>
      <c r="Z414" s="4" t="s">
        <v>33</v>
      </c>
      <c r="AA414">
        <v>-75.73613847</v>
      </c>
      <c r="AB414">
        <v>6.2148354799999996</v>
      </c>
      <c r="AC414" t="s">
        <v>90</v>
      </c>
      <c r="AD414" t="s">
        <v>225</v>
      </c>
      <c r="AE414" t="s">
        <v>115</v>
      </c>
      <c r="AF414">
        <f>IFERROR(
    VLOOKUP(FENIX_ANS_TABLA[[#This Row],[ESTADO]],
        {"VENCIDO",1;"ALERTA_0 Días",2;"ALERTA",3;"A TIEMPO",4;"SIN FECHA",5},
    2,FALSE),
0)</f>
        <v>4</v>
      </c>
    </row>
    <row r="415" spans="1:32" x14ac:dyDescent="0.25">
      <c r="A415" t="s">
        <v>345</v>
      </c>
      <c r="B415" t="s">
        <v>62</v>
      </c>
      <c r="C415" t="s">
        <v>25</v>
      </c>
      <c r="D415" t="s">
        <v>63</v>
      </c>
      <c r="E415" s="22">
        <v>46007.467777777783</v>
      </c>
      <c r="F415" t="s">
        <v>346</v>
      </c>
      <c r="G415" t="s">
        <v>6093</v>
      </c>
      <c r="H415" t="s">
        <v>347</v>
      </c>
      <c r="I415" s="24" t="s">
        <v>34</v>
      </c>
      <c r="J415" s="24" t="s">
        <v>348</v>
      </c>
      <c r="K415" t="s">
        <v>349</v>
      </c>
      <c r="L415" t="s">
        <v>343</v>
      </c>
      <c r="M415" t="s">
        <v>350</v>
      </c>
      <c r="N415" t="s">
        <v>344</v>
      </c>
      <c r="O415" t="s">
        <v>64</v>
      </c>
      <c r="P415" t="s">
        <v>278</v>
      </c>
      <c r="Q415" t="s">
        <v>30</v>
      </c>
      <c r="R415">
        <v>9</v>
      </c>
      <c r="S415" t="s">
        <v>4202</v>
      </c>
      <c r="T415" t="s">
        <v>4203</v>
      </c>
      <c r="U415" t="s">
        <v>636</v>
      </c>
      <c r="V415" t="s">
        <v>31</v>
      </c>
      <c r="W415" t="s">
        <v>32</v>
      </c>
      <c r="X415" t="s">
        <v>32</v>
      </c>
      <c r="Y415" t="s">
        <v>32</v>
      </c>
      <c r="Z415" s="4" t="s">
        <v>33</v>
      </c>
      <c r="AA415">
        <v>-75.821206000000004</v>
      </c>
      <c r="AB415">
        <v>5.5975640000000002</v>
      </c>
      <c r="AC415" t="s">
        <v>90</v>
      </c>
      <c r="AD415" t="s">
        <v>225</v>
      </c>
      <c r="AE415" t="s">
        <v>115</v>
      </c>
      <c r="AF415">
        <f>IFERROR(
    VLOOKUP(FENIX_ANS_TABLA[[#This Row],[ESTADO]],
        {"VENCIDO",1;"ALERTA_0 Días",2;"ALERTA",3;"A TIEMPO",4;"SIN FECHA",5},
    2,FALSE),
0)</f>
        <v>4</v>
      </c>
    </row>
    <row r="416" spans="1:32" x14ac:dyDescent="0.25">
      <c r="A416" t="s">
        <v>352</v>
      </c>
      <c r="B416" t="s">
        <v>62</v>
      </c>
      <c r="C416" t="s">
        <v>25</v>
      </c>
      <c r="D416" t="s">
        <v>63</v>
      </c>
      <c r="E416" s="22">
        <v>46007.596168981479</v>
      </c>
      <c r="F416" t="s">
        <v>353</v>
      </c>
      <c r="G416" t="s">
        <v>6094</v>
      </c>
      <c r="H416" t="s">
        <v>354</v>
      </c>
      <c r="I416" s="24" t="s">
        <v>34</v>
      </c>
      <c r="J416" s="24" t="s">
        <v>355</v>
      </c>
      <c r="K416" t="s">
        <v>356</v>
      </c>
      <c r="L416" t="s">
        <v>260</v>
      </c>
      <c r="M416" t="s">
        <v>357</v>
      </c>
      <c r="N416" t="s">
        <v>261</v>
      </c>
      <c r="O416" t="s">
        <v>64</v>
      </c>
      <c r="P416" t="s">
        <v>278</v>
      </c>
      <c r="Q416" t="s">
        <v>36</v>
      </c>
      <c r="R416">
        <v>14</v>
      </c>
      <c r="S416" t="s">
        <v>358</v>
      </c>
      <c r="T416" t="s">
        <v>4204</v>
      </c>
      <c r="U416" t="s">
        <v>4205</v>
      </c>
      <c r="V416" t="s">
        <v>31</v>
      </c>
      <c r="W416" t="s">
        <v>32</v>
      </c>
      <c r="X416" t="s">
        <v>32</v>
      </c>
      <c r="Y416" t="s">
        <v>32</v>
      </c>
      <c r="Z416" s="4" t="s">
        <v>33</v>
      </c>
      <c r="AA416">
        <v>-75.689269629999998</v>
      </c>
      <c r="AB416">
        <v>6.0413568</v>
      </c>
      <c r="AC416" t="s">
        <v>90</v>
      </c>
      <c r="AD416" t="s">
        <v>225</v>
      </c>
      <c r="AE416" t="s">
        <v>115</v>
      </c>
      <c r="AF416">
        <f>IFERROR(
    VLOOKUP(FENIX_ANS_TABLA[[#This Row],[ESTADO]],
        {"VENCIDO",1;"ALERTA_0 Días",2;"ALERTA",3;"A TIEMPO",4;"SIN FECHA",5},
    2,FALSE),
0)</f>
        <v>4</v>
      </c>
    </row>
    <row r="417" spans="1:32" x14ac:dyDescent="0.25">
      <c r="A417" t="s">
        <v>359</v>
      </c>
      <c r="B417" t="s">
        <v>62</v>
      </c>
      <c r="C417" t="s">
        <v>25</v>
      </c>
      <c r="D417" t="s">
        <v>63</v>
      </c>
      <c r="E417" s="22">
        <v>46007.647685185177</v>
      </c>
      <c r="F417" t="s">
        <v>360</v>
      </c>
      <c r="G417" t="s">
        <v>6095</v>
      </c>
      <c r="H417" t="s">
        <v>361</v>
      </c>
      <c r="I417" s="24" t="s">
        <v>34</v>
      </c>
      <c r="J417" s="24" t="s">
        <v>362</v>
      </c>
      <c r="K417" t="s">
        <v>363</v>
      </c>
      <c r="L417" t="s">
        <v>222</v>
      </c>
      <c r="M417" t="s">
        <v>364</v>
      </c>
      <c r="N417" t="s">
        <v>223</v>
      </c>
      <c r="O417" t="s">
        <v>64</v>
      </c>
      <c r="P417" t="s">
        <v>278</v>
      </c>
      <c r="Q417" t="s">
        <v>36</v>
      </c>
      <c r="R417">
        <v>14</v>
      </c>
      <c r="S417" t="s">
        <v>365</v>
      </c>
      <c r="T417" t="s">
        <v>1189</v>
      </c>
      <c r="U417" t="s">
        <v>4206</v>
      </c>
      <c r="V417" t="s">
        <v>31</v>
      </c>
      <c r="W417" t="s">
        <v>32</v>
      </c>
      <c r="X417" t="s">
        <v>32</v>
      </c>
      <c r="Y417" t="s">
        <v>32</v>
      </c>
      <c r="Z417" s="4" t="s">
        <v>33</v>
      </c>
      <c r="AA417">
        <v>-75.575849000000005</v>
      </c>
      <c r="AB417">
        <v>5.8929220000000004</v>
      </c>
      <c r="AC417" t="s">
        <v>90</v>
      </c>
      <c r="AD417" t="s">
        <v>225</v>
      </c>
      <c r="AE417" t="s">
        <v>115</v>
      </c>
      <c r="AF417">
        <f>IFERROR(
    VLOOKUP(FENIX_ANS_TABLA[[#This Row],[ESTADO]],
        {"VENCIDO",1;"ALERTA_0 Días",2;"ALERTA",3;"A TIEMPO",4;"SIN FECHA",5},
    2,FALSE),
0)</f>
        <v>4</v>
      </c>
    </row>
    <row r="418" spans="1:32" x14ac:dyDescent="0.25">
      <c r="A418" t="s">
        <v>1061</v>
      </c>
      <c r="B418" t="s">
        <v>40</v>
      </c>
      <c r="C418" t="s">
        <v>25</v>
      </c>
      <c r="D418" t="s">
        <v>40</v>
      </c>
      <c r="E418" s="22">
        <v>46008.450706018521</v>
      </c>
      <c r="F418" t="s">
        <v>1062</v>
      </c>
      <c r="G418" t="s">
        <v>6096</v>
      </c>
      <c r="H418" t="s">
        <v>1063</v>
      </c>
      <c r="I418" s="24" t="s">
        <v>34</v>
      </c>
      <c r="J418" s="24" t="s">
        <v>1064</v>
      </c>
      <c r="K418" t="s">
        <v>1065</v>
      </c>
      <c r="L418" t="s">
        <v>952</v>
      </c>
      <c r="M418" t="s">
        <v>1066</v>
      </c>
      <c r="N418" t="s">
        <v>954</v>
      </c>
      <c r="O418" t="s">
        <v>41</v>
      </c>
      <c r="P418" t="s">
        <v>224</v>
      </c>
      <c r="Q418" t="s">
        <v>36</v>
      </c>
      <c r="R418">
        <v>10</v>
      </c>
      <c r="S418" t="s">
        <v>1067</v>
      </c>
      <c r="T418" t="s">
        <v>4207</v>
      </c>
      <c r="U418" t="s">
        <v>4208</v>
      </c>
      <c r="V418" t="s">
        <v>47</v>
      </c>
      <c r="W418" t="s">
        <v>32</v>
      </c>
      <c r="X418" t="s">
        <v>32</v>
      </c>
      <c r="Y418" t="s">
        <v>32</v>
      </c>
      <c r="Z418" s="4" t="s">
        <v>33</v>
      </c>
      <c r="AA418">
        <v>-75.916411999999994</v>
      </c>
      <c r="AB418">
        <v>5.6131799999999998</v>
      </c>
      <c r="AC418" t="s">
        <v>90</v>
      </c>
      <c r="AD418" t="s">
        <v>225</v>
      </c>
      <c r="AE418" t="s">
        <v>115</v>
      </c>
      <c r="AF418">
        <f>IFERROR(
    VLOOKUP(FENIX_ANS_TABLA[[#This Row],[ESTADO]],
        {"VENCIDO",1;"ALERTA_0 Días",2;"ALERTA",3;"A TIEMPO",4;"SIN FECHA",5},
    2,FALSE),
0)</f>
        <v>3</v>
      </c>
    </row>
    <row r="419" spans="1:32" x14ac:dyDescent="0.25">
      <c r="A419" t="s">
        <v>1069</v>
      </c>
      <c r="B419" t="s">
        <v>24</v>
      </c>
      <c r="C419" t="s">
        <v>69</v>
      </c>
      <c r="D419" t="s">
        <v>24</v>
      </c>
      <c r="E419" s="22">
        <v>46008.451666666668</v>
      </c>
      <c r="F419" t="s">
        <v>1070</v>
      </c>
      <c r="G419" t="s">
        <v>6097</v>
      </c>
      <c r="H419" t="s">
        <v>1071</v>
      </c>
      <c r="I419" s="24" t="s">
        <v>34</v>
      </c>
      <c r="J419" s="24" t="s">
        <v>1072</v>
      </c>
      <c r="K419" t="s">
        <v>1073</v>
      </c>
      <c r="L419" t="s">
        <v>288</v>
      </c>
      <c r="M419" t="s">
        <v>1074</v>
      </c>
      <c r="N419" t="s">
        <v>290</v>
      </c>
      <c r="O419" t="s">
        <v>91</v>
      </c>
      <c r="P419" t="s">
        <v>224</v>
      </c>
      <c r="Q419" t="s">
        <v>36</v>
      </c>
      <c r="R419">
        <v>10</v>
      </c>
      <c r="S419" t="s">
        <v>1075</v>
      </c>
      <c r="T419" t="s">
        <v>1330</v>
      </c>
      <c r="U419" t="s">
        <v>870</v>
      </c>
      <c r="V419" t="s">
        <v>47</v>
      </c>
      <c r="W419" t="s">
        <v>32</v>
      </c>
      <c r="X419" t="s">
        <v>32</v>
      </c>
      <c r="Y419" t="s">
        <v>32</v>
      </c>
      <c r="Z419" s="4" t="s">
        <v>33</v>
      </c>
      <c r="AA419">
        <v>-75.563314000000005</v>
      </c>
      <c r="AB419">
        <v>5.9777930000000001</v>
      </c>
      <c r="AC419" t="s">
        <v>90</v>
      </c>
      <c r="AD419" t="s">
        <v>225</v>
      </c>
      <c r="AE419" t="s">
        <v>116</v>
      </c>
      <c r="AF419">
        <f>IFERROR(
    VLOOKUP(FENIX_ANS_TABLA[[#This Row],[ESTADO]],
        {"VENCIDO",1;"ALERTA_0 Días",2;"ALERTA",3;"A TIEMPO",4;"SIN FECHA",5},
    2,FALSE),
0)</f>
        <v>3</v>
      </c>
    </row>
    <row r="420" spans="1:32" x14ac:dyDescent="0.25">
      <c r="A420" t="s">
        <v>1076</v>
      </c>
      <c r="B420" t="s">
        <v>62</v>
      </c>
      <c r="C420" t="s">
        <v>25</v>
      </c>
      <c r="D420" t="s">
        <v>63</v>
      </c>
      <c r="E420" s="22">
        <v>46008.455497685187</v>
      </c>
      <c r="F420" t="s">
        <v>1077</v>
      </c>
      <c r="G420" t="s">
        <v>6098</v>
      </c>
      <c r="H420" t="s">
        <v>1078</v>
      </c>
      <c r="I420" s="24" t="s">
        <v>34</v>
      </c>
      <c r="J420" s="24" t="s">
        <v>1079</v>
      </c>
      <c r="K420" t="s">
        <v>1080</v>
      </c>
      <c r="L420" t="s">
        <v>343</v>
      </c>
      <c r="M420" t="s">
        <v>1081</v>
      </c>
      <c r="N420" t="s">
        <v>344</v>
      </c>
      <c r="O420" t="s">
        <v>64</v>
      </c>
      <c r="P420" t="s">
        <v>278</v>
      </c>
      <c r="Q420" t="s">
        <v>36</v>
      </c>
      <c r="R420">
        <v>14</v>
      </c>
      <c r="S420" t="s">
        <v>1082</v>
      </c>
      <c r="T420" t="s">
        <v>1346</v>
      </c>
      <c r="U420" t="s">
        <v>4209</v>
      </c>
      <c r="V420" t="s">
        <v>31</v>
      </c>
      <c r="W420" t="s">
        <v>32</v>
      </c>
      <c r="X420" t="s">
        <v>32</v>
      </c>
      <c r="Y420" t="s">
        <v>32</v>
      </c>
      <c r="Z420" s="4" t="s">
        <v>33</v>
      </c>
      <c r="AA420">
        <v>-75.845636409999997</v>
      </c>
      <c r="AB420">
        <v>5.5806410800000004</v>
      </c>
      <c r="AC420" t="s">
        <v>90</v>
      </c>
      <c r="AD420" t="s">
        <v>225</v>
      </c>
      <c r="AE420" t="s">
        <v>115</v>
      </c>
      <c r="AF420">
        <f>IFERROR(
    VLOOKUP(FENIX_ANS_TABLA[[#This Row],[ESTADO]],
        {"VENCIDO",1;"ALERTA_0 Días",2;"ALERTA",3;"A TIEMPO",4;"SIN FECHA",5},
    2,FALSE),
0)</f>
        <v>4</v>
      </c>
    </row>
    <row r="421" spans="1:32" x14ac:dyDescent="0.25">
      <c r="A421" t="s">
        <v>4210</v>
      </c>
      <c r="B421" t="s">
        <v>48</v>
      </c>
      <c r="C421" t="s">
        <v>25</v>
      </c>
      <c r="D421" t="s">
        <v>48</v>
      </c>
      <c r="E421" s="22">
        <v>46008.47084490741</v>
      </c>
      <c r="F421" t="s">
        <v>4211</v>
      </c>
      <c r="G421" t="s">
        <v>6099</v>
      </c>
      <c r="H421" t="s">
        <v>4212</v>
      </c>
      <c r="I421" s="24" t="s">
        <v>34</v>
      </c>
      <c r="J421" s="24" t="s">
        <v>4213</v>
      </c>
      <c r="K421" t="s">
        <v>4214</v>
      </c>
      <c r="L421" t="s">
        <v>222</v>
      </c>
      <c r="M421" t="s">
        <v>4215</v>
      </c>
      <c r="N421" t="s">
        <v>223</v>
      </c>
      <c r="O421" t="s">
        <v>49</v>
      </c>
      <c r="P421" t="s">
        <v>254</v>
      </c>
      <c r="Q421" t="s">
        <v>36</v>
      </c>
      <c r="R421">
        <v>11</v>
      </c>
      <c r="S421" t="s">
        <v>4216</v>
      </c>
      <c r="T421" t="s">
        <v>4217</v>
      </c>
      <c r="U421" t="s">
        <v>4218</v>
      </c>
      <c r="V421" t="s">
        <v>31</v>
      </c>
      <c r="W421" t="s">
        <v>32</v>
      </c>
      <c r="X421" t="s">
        <v>32</v>
      </c>
      <c r="Y421" t="s">
        <v>32</v>
      </c>
      <c r="Z421" s="4" t="s">
        <v>33</v>
      </c>
      <c r="AA421">
        <v>-75.577780419999996</v>
      </c>
      <c r="AB421">
        <v>5.92311853</v>
      </c>
      <c r="AC421" t="s">
        <v>90</v>
      </c>
      <c r="AD421" t="s">
        <v>225</v>
      </c>
      <c r="AE421" t="s">
        <v>115</v>
      </c>
      <c r="AF421">
        <f>IFERROR(
    VLOOKUP(FENIX_ANS_TABLA[[#This Row],[ESTADO]],
        {"VENCIDO",1;"ALERTA_0 Días",2;"ALERTA",3;"A TIEMPO",4;"SIN FECHA",5},
    2,FALSE),
0)</f>
        <v>4</v>
      </c>
    </row>
    <row r="422" spans="1:32" x14ac:dyDescent="0.25">
      <c r="A422" t="s">
        <v>1086</v>
      </c>
      <c r="B422" t="s">
        <v>62</v>
      </c>
      <c r="C422" t="s">
        <v>25</v>
      </c>
      <c r="D422" t="s">
        <v>63</v>
      </c>
      <c r="E422" s="22">
        <v>46008.584305555552</v>
      </c>
      <c r="F422" t="s">
        <v>1087</v>
      </c>
      <c r="G422" t="s">
        <v>6100</v>
      </c>
      <c r="H422" t="s">
        <v>1088</v>
      </c>
      <c r="I422" s="24" t="s">
        <v>34</v>
      </c>
      <c r="J422" s="24" t="s">
        <v>1089</v>
      </c>
      <c r="K422" t="s">
        <v>1090</v>
      </c>
      <c r="L422" t="s">
        <v>266</v>
      </c>
      <c r="M422" t="s">
        <v>1091</v>
      </c>
      <c r="N422" t="s">
        <v>267</v>
      </c>
      <c r="O422" t="s">
        <v>64</v>
      </c>
      <c r="P422" t="s">
        <v>278</v>
      </c>
      <c r="Q422" t="s">
        <v>36</v>
      </c>
      <c r="R422">
        <v>14</v>
      </c>
      <c r="S422" t="s">
        <v>1092</v>
      </c>
      <c r="T422" t="s">
        <v>4219</v>
      </c>
      <c r="U422" t="s">
        <v>4220</v>
      </c>
      <c r="V422" t="s">
        <v>31</v>
      </c>
      <c r="W422" t="s">
        <v>32</v>
      </c>
      <c r="X422" t="s">
        <v>32</v>
      </c>
      <c r="Y422" t="s">
        <v>32</v>
      </c>
      <c r="Z422" s="4" t="s">
        <v>33</v>
      </c>
      <c r="AA422">
        <v>-76.147105080000003</v>
      </c>
      <c r="AB422">
        <v>5.8602604999999999</v>
      </c>
      <c r="AC422" t="s">
        <v>90</v>
      </c>
      <c r="AD422" t="s">
        <v>225</v>
      </c>
      <c r="AE422" t="s">
        <v>115</v>
      </c>
      <c r="AF422">
        <f>IFERROR(
    VLOOKUP(FENIX_ANS_TABLA[[#This Row],[ESTADO]],
        {"VENCIDO",1;"ALERTA_0 Días",2;"ALERTA",3;"A TIEMPO",4;"SIN FECHA",5},
    2,FALSE),
0)</f>
        <v>4</v>
      </c>
    </row>
    <row r="423" spans="1:32" x14ac:dyDescent="0.25">
      <c r="A423" t="s">
        <v>1102</v>
      </c>
      <c r="B423" t="s">
        <v>62</v>
      </c>
      <c r="C423" t="s">
        <v>25</v>
      </c>
      <c r="D423" t="s">
        <v>63</v>
      </c>
      <c r="E423" s="22">
        <v>46009.702164351853</v>
      </c>
      <c r="F423" t="s">
        <v>1103</v>
      </c>
      <c r="G423" t="s">
        <v>6101</v>
      </c>
      <c r="H423" t="s">
        <v>1104</v>
      </c>
      <c r="I423" s="24" t="s">
        <v>34</v>
      </c>
      <c r="J423" s="24" t="s">
        <v>1105</v>
      </c>
      <c r="K423" t="s">
        <v>1106</v>
      </c>
      <c r="L423" t="s">
        <v>266</v>
      </c>
      <c r="M423" t="s">
        <v>1107</v>
      </c>
      <c r="N423" t="s">
        <v>267</v>
      </c>
      <c r="O423" t="s">
        <v>64</v>
      </c>
      <c r="P423" t="s">
        <v>278</v>
      </c>
      <c r="Q423" t="s">
        <v>36</v>
      </c>
      <c r="R423">
        <v>14</v>
      </c>
      <c r="S423" t="s">
        <v>1108</v>
      </c>
      <c r="T423" t="s">
        <v>4221</v>
      </c>
      <c r="U423" t="s">
        <v>4221</v>
      </c>
      <c r="V423" t="s">
        <v>31</v>
      </c>
      <c r="W423" t="s">
        <v>32</v>
      </c>
      <c r="X423" t="s">
        <v>32</v>
      </c>
      <c r="Y423" t="s">
        <v>32</v>
      </c>
      <c r="Z423" s="4" t="s">
        <v>33</v>
      </c>
      <c r="AA423">
        <v>-76.192455912</v>
      </c>
      <c r="AB423">
        <v>5.8104720470000801</v>
      </c>
      <c r="AC423" t="s">
        <v>90</v>
      </c>
      <c r="AD423" t="s">
        <v>225</v>
      </c>
      <c r="AE423" t="s">
        <v>115</v>
      </c>
      <c r="AF423">
        <f>IFERROR(
    VLOOKUP(FENIX_ANS_TABLA[[#This Row],[ESTADO]],
        {"VENCIDO",1;"ALERTA_0 Días",2;"ALERTA",3;"A TIEMPO",4;"SIN FECHA",5},
    2,FALSE),
0)</f>
        <v>4</v>
      </c>
    </row>
    <row r="424" spans="1:32" x14ac:dyDescent="0.25">
      <c r="A424" t="s">
        <v>1109</v>
      </c>
      <c r="B424" t="s">
        <v>62</v>
      </c>
      <c r="C424" t="s">
        <v>25</v>
      </c>
      <c r="D424" t="s">
        <v>63</v>
      </c>
      <c r="E424" s="22">
        <v>46010.34039351852</v>
      </c>
      <c r="F424" t="s">
        <v>1110</v>
      </c>
      <c r="G424" t="s">
        <v>6102</v>
      </c>
      <c r="H424" t="s">
        <v>1111</v>
      </c>
      <c r="I424" s="24" t="s">
        <v>1112</v>
      </c>
      <c r="J424" s="24" t="s">
        <v>1113</v>
      </c>
      <c r="K424" t="s">
        <v>1114</v>
      </c>
      <c r="L424" t="s">
        <v>222</v>
      </c>
      <c r="M424" t="s">
        <v>1115</v>
      </c>
      <c r="N424" t="s">
        <v>223</v>
      </c>
      <c r="O424" t="s">
        <v>64</v>
      </c>
      <c r="P424" t="s">
        <v>278</v>
      </c>
      <c r="Q424" t="s">
        <v>36</v>
      </c>
      <c r="R424">
        <v>14</v>
      </c>
      <c r="S424" t="s">
        <v>1116</v>
      </c>
      <c r="T424" t="s">
        <v>4222</v>
      </c>
      <c r="U424" t="s">
        <v>4223</v>
      </c>
      <c r="V424" t="s">
        <v>31</v>
      </c>
      <c r="W424" t="s">
        <v>32</v>
      </c>
      <c r="X424" t="s">
        <v>32</v>
      </c>
      <c r="Y424" t="s">
        <v>32</v>
      </c>
      <c r="Z424" s="4" t="s">
        <v>33</v>
      </c>
      <c r="AA424">
        <v>-75.562332999999995</v>
      </c>
      <c r="AB424">
        <v>5.8914429999999998</v>
      </c>
      <c r="AC424" t="s">
        <v>90</v>
      </c>
      <c r="AD424" t="s">
        <v>225</v>
      </c>
      <c r="AE424" t="s">
        <v>115</v>
      </c>
      <c r="AF424">
        <f>IFERROR(
    VLOOKUP(FENIX_ANS_TABLA[[#This Row],[ESTADO]],
        {"VENCIDO",1;"ALERTA_0 Días",2;"ALERTA",3;"A TIEMPO",4;"SIN FECHA",5},
    2,FALSE),
0)</f>
        <v>4</v>
      </c>
    </row>
    <row r="425" spans="1:32" x14ac:dyDescent="0.25">
      <c r="A425" t="s">
        <v>1117</v>
      </c>
      <c r="B425" t="s">
        <v>24</v>
      </c>
      <c r="C425" t="s">
        <v>25</v>
      </c>
      <c r="D425" t="s">
        <v>24</v>
      </c>
      <c r="E425" s="22">
        <v>46010.361319444448</v>
      </c>
      <c r="F425" t="s">
        <v>4224</v>
      </c>
      <c r="G425" t="s">
        <v>6103</v>
      </c>
      <c r="H425" t="s">
        <v>1118</v>
      </c>
      <c r="I425" s="24" t="s">
        <v>34</v>
      </c>
      <c r="J425" s="24" t="s">
        <v>1119</v>
      </c>
      <c r="K425" t="s">
        <v>1120</v>
      </c>
      <c r="L425" t="s">
        <v>264</v>
      </c>
      <c r="M425" t="s">
        <v>1121</v>
      </c>
      <c r="N425" t="s">
        <v>265</v>
      </c>
      <c r="O425" t="s">
        <v>28</v>
      </c>
      <c r="P425" t="s">
        <v>224</v>
      </c>
      <c r="Q425" t="s">
        <v>36</v>
      </c>
      <c r="R425">
        <v>10</v>
      </c>
      <c r="S425" t="s">
        <v>4225</v>
      </c>
      <c r="T425" t="s">
        <v>434</v>
      </c>
      <c r="U425" t="s">
        <v>632</v>
      </c>
      <c r="V425" t="s">
        <v>31</v>
      </c>
      <c r="W425" t="s">
        <v>32</v>
      </c>
      <c r="X425" t="s">
        <v>32</v>
      </c>
      <c r="Y425" t="s">
        <v>32</v>
      </c>
      <c r="Z425" s="4" t="s">
        <v>33</v>
      </c>
      <c r="AA425">
        <v>-75.749678541999998</v>
      </c>
      <c r="AB425">
        <v>6.21456811500002</v>
      </c>
      <c r="AC425" t="s">
        <v>90</v>
      </c>
      <c r="AD425" t="s">
        <v>225</v>
      </c>
      <c r="AE425" t="s">
        <v>115</v>
      </c>
      <c r="AF425">
        <f>IFERROR(
    VLOOKUP(FENIX_ANS_TABLA[[#This Row],[ESTADO]],
        {"VENCIDO",1;"ALERTA_0 Días",2;"ALERTA",3;"A TIEMPO",4;"SIN FECHA",5},
    2,FALSE),
0)</f>
        <v>4</v>
      </c>
    </row>
    <row r="426" spans="1:32" x14ac:dyDescent="0.25">
      <c r="A426" t="s">
        <v>1122</v>
      </c>
      <c r="B426" t="s">
        <v>24</v>
      </c>
      <c r="C426" t="s">
        <v>25</v>
      </c>
      <c r="D426" t="s">
        <v>24</v>
      </c>
      <c r="E426" s="22">
        <v>46010.369085648148</v>
      </c>
      <c r="F426" t="s">
        <v>4226</v>
      </c>
      <c r="G426" t="s">
        <v>6103</v>
      </c>
      <c r="H426" t="s">
        <v>1118</v>
      </c>
      <c r="I426" s="24" t="s">
        <v>34</v>
      </c>
      <c r="J426" s="24" t="s">
        <v>1119</v>
      </c>
      <c r="K426" t="s">
        <v>1123</v>
      </c>
      <c r="L426" t="s">
        <v>264</v>
      </c>
      <c r="M426" t="s">
        <v>1124</v>
      </c>
      <c r="N426" t="s">
        <v>265</v>
      </c>
      <c r="O426" t="s">
        <v>28</v>
      </c>
      <c r="P426" t="s">
        <v>224</v>
      </c>
      <c r="Q426" t="s">
        <v>30</v>
      </c>
      <c r="R426">
        <v>7</v>
      </c>
      <c r="S426" t="s">
        <v>4227</v>
      </c>
      <c r="T426" t="s">
        <v>143</v>
      </c>
      <c r="U426" t="s">
        <v>4228</v>
      </c>
      <c r="V426" t="s">
        <v>31</v>
      </c>
      <c r="W426" t="s">
        <v>32</v>
      </c>
      <c r="X426" t="s">
        <v>32</v>
      </c>
      <c r="Y426" t="s">
        <v>32</v>
      </c>
      <c r="Z426" s="4" t="s">
        <v>33</v>
      </c>
      <c r="AA426">
        <v>-75.733413999999996</v>
      </c>
      <c r="AB426">
        <v>6.2064339999999998</v>
      </c>
      <c r="AC426" t="s">
        <v>90</v>
      </c>
      <c r="AD426" t="s">
        <v>225</v>
      </c>
      <c r="AE426" t="s">
        <v>115</v>
      </c>
      <c r="AF426">
        <f>IFERROR(
    VLOOKUP(FENIX_ANS_TABLA[[#This Row],[ESTADO]],
        {"VENCIDO",1;"ALERTA_0 Días",2;"ALERTA",3;"A TIEMPO",4;"SIN FECHA",5},
    2,FALSE),
0)</f>
        <v>4</v>
      </c>
    </row>
    <row r="427" spans="1:32" x14ac:dyDescent="0.25">
      <c r="A427" t="s">
        <v>1125</v>
      </c>
      <c r="B427" t="s">
        <v>62</v>
      </c>
      <c r="C427" t="s">
        <v>25</v>
      </c>
      <c r="D427" t="s">
        <v>63</v>
      </c>
      <c r="E427" s="22">
        <v>46010.370393518519</v>
      </c>
      <c r="F427" t="s">
        <v>1126</v>
      </c>
      <c r="G427" t="s">
        <v>6104</v>
      </c>
      <c r="H427" t="s">
        <v>1127</v>
      </c>
      <c r="I427" s="24" t="s">
        <v>34</v>
      </c>
      <c r="J427" s="24" t="s">
        <v>1128</v>
      </c>
      <c r="K427" t="s">
        <v>1129</v>
      </c>
      <c r="L427" t="s">
        <v>333</v>
      </c>
      <c r="M427" t="s">
        <v>1130</v>
      </c>
      <c r="N427" t="s">
        <v>334</v>
      </c>
      <c r="O427" t="s">
        <v>64</v>
      </c>
      <c r="P427" t="s">
        <v>278</v>
      </c>
      <c r="Q427" t="s">
        <v>36</v>
      </c>
      <c r="R427">
        <v>14</v>
      </c>
      <c r="S427" t="s">
        <v>1131</v>
      </c>
      <c r="T427" t="s">
        <v>4229</v>
      </c>
      <c r="U427" t="s">
        <v>4230</v>
      </c>
      <c r="V427" t="s">
        <v>31</v>
      </c>
      <c r="W427" t="s">
        <v>32</v>
      </c>
      <c r="X427" t="s">
        <v>32</v>
      </c>
      <c r="Y427" t="s">
        <v>32</v>
      </c>
      <c r="Z427" s="4" t="s">
        <v>33</v>
      </c>
      <c r="AA427">
        <v>-75.787197259999999</v>
      </c>
      <c r="AB427">
        <v>6.0575787500000002</v>
      </c>
      <c r="AC427" t="s">
        <v>90</v>
      </c>
      <c r="AD427" t="s">
        <v>225</v>
      </c>
      <c r="AE427" t="s">
        <v>115</v>
      </c>
      <c r="AF427">
        <f>IFERROR(
    VLOOKUP(FENIX_ANS_TABLA[[#This Row],[ESTADO]],
        {"VENCIDO",1;"ALERTA_0 Días",2;"ALERTA",3;"A TIEMPO",4;"SIN FECHA",5},
    2,FALSE),
0)</f>
        <v>4</v>
      </c>
    </row>
    <row r="428" spans="1:32" x14ac:dyDescent="0.25">
      <c r="A428" t="s">
        <v>1132</v>
      </c>
      <c r="B428" t="s">
        <v>24</v>
      </c>
      <c r="C428" t="s">
        <v>25</v>
      </c>
      <c r="D428" t="s">
        <v>24</v>
      </c>
      <c r="E428" s="22">
        <v>46010.379050925927</v>
      </c>
      <c r="F428" t="s">
        <v>4231</v>
      </c>
      <c r="G428" t="s">
        <v>6103</v>
      </c>
      <c r="H428" t="s">
        <v>1118</v>
      </c>
      <c r="I428" s="24" t="s">
        <v>34</v>
      </c>
      <c r="J428" s="24" t="s">
        <v>1119</v>
      </c>
      <c r="K428" t="s">
        <v>1133</v>
      </c>
      <c r="L428" t="s">
        <v>264</v>
      </c>
      <c r="M428" t="s">
        <v>1134</v>
      </c>
      <c r="N428" t="s">
        <v>265</v>
      </c>
      <c r="O428" t="s">
        <v>28</v>
      </c>
      <c r="P428" t="s">
        <v>224</v>
      </c>
      <c r="Q428" t="s">
        <v>30</v>
      </c>
      <c r="R428">
        <v>7</v>
      </c>
      <c r="S428" t="s">
        <v>4232</v>
      </c>
      <c r="T428" t="s">
        <v>4233</v>
      </c>
      <c r="U428" t="s">
        <v>4234</v>
      </c>
      <c r="V428" t="s">
        <v>31</v>
      </c>
      <c r="W428" t="s">
        <v>32</v>
      </c>
      <c r="X428" t="s">
        <v>32</v>
      </c>
      <c r="Y428" t="s">
        <v>32</v>
      </c>
      <c r="Z428" s="4" t="s">
        <v>33</v>
      </c>
      <c r="AA428">
        <v>-75.733413999999996</v>
      </c>
      <c r="AB428">
        <v>6.2064339999999998</v>
      </c>
      <c r="AC428" t="s">
        <v>90</v>
      </c>
      <c r="AD428" t="s">
        <v>225</v>
      </c>
      <c r="AE428" t="s">
        <v>115</v>
      </c>
      <c r="AF428">
        <f>IFERROR(
    VLOOKUP(FENIX_ANS_TABLA[[#This Row],[ESTADO]],
        {"VENCIDO",1;"ALERTA_0 Días",2;"ALERTA",3;"A TIEMPO",4;"SIN FECHA",5},
    2,FALSE),
0)</f>
        <v>4</v>
      </c>
    </row>
    <row r="429" spans="1:32" x14ac:dyDescent="0.25">
      <c r="A429" t="s">
        <v>1135</v>
      </c>
      <c r="B429" t="s">
        <v>24</v>
      </c>
      <c r="C429" t="s">
        <v>25</v>
      </c>
      <c r="D429" t="s">
        <v>24</v>
      </c>
      <c r="E429" s="22">
        <v>46010.387824074067</v>
      </c>
      <c r="F429" t="s">
        <v>4235</v>
      </c>
      <c r="G429" t="s">
        <v>6103</v>
      </c>
      <c r="H429" t="s">
        <v>1118</v>
      </c>
      <c r="I429" s="24" t="s">
        <v>34</v>
      </c>
      <c r="J429" s="24" t="s">
        <v>1119</v>
      </c>
      <c r="K429" t="s">
        <v>1136</v>
      </c>
      <c r="L429" t="s">
        <v>264</v>
      </c>
      <c r="M429" t="s">
        <v>1137</v>
      </c>
      <c r="N429" t="s">
        <v>265</v>
      </c>
      <c r="O429" t="s">
        <v>28</v>
      </c>
      <c r="P429" t="s">
        <v>224</v>
      </c>
      <c r="Q429" t="s">
        <v>30</v>
      </c>
      <c r="R429">
        <v>7</v>
      </c>
      <c r="S429" t="s">
        <v>4236</v>
      </c>
      <c r="T429" t="s">
        <v>2460</v>
      </c>
      <c r="U429" t="s">
        <v>4237</v>
      </c>
      <c r="V429" t="s">
        <v>31</v>
      </c>
      <c r="W429" t="s">
        <v>32</v>
      </c>
      <c r="X429" t="s">
        <v>32</v>
      </c>
      <c r="Y429" t="s">
        <v>32</v>
      </c>
      <c r="Z429" s="4" t="s">
        <v>33</v>
      </c>
      <c r="AA429">
        <v>-75.733413999999996</v>
      </c>
      <c r="AB429">
        <v>6.2064339999999998</v>
      </c>
      <c r="AC429" t="s">
        <v>90</v>
      </c>
      <c r="AD429" t="s">
        <v>225</v>
      </c>
      <c r="AE429" t="s">
        <v>115</v>
      </c>
      <c r="AF429">
        <f>IFERROR(
    VLOOKUP(FENIX_ANS_TABLA[[#This Row],[ESTADO]],
        {"VENCIDO",1;"ALERTA_0 Días",2;"ALERTA",3;"A TIEMPO",4;"SIN FECHA",5},
    2,FALSE),
0)</f>
        <v>4</v>
      </c>
    </row>
    <row r="430" spans="1:32" x14ac:dyDescent="0.25">
      <c r="A430" t="s">
        <v>1139</v>
      </c>
      <c r="B430" t="s">
        <v>40</v>
      </c>
      <c r="C430" t="s">
        <v>25</v>
      </c>
      <c r="D430" t="s">
        <v>40</v>
      </c>
      <c r="E430" s="22">
        <v>46010.415439814817</v>
      </c>
      <c r="F430" t="s">
        <v>1140</v>
      </c>
      <c r="G430" t="s">
        <v>6105</v>
      </c>
      <c r="H430" t="s">
        <v>1141</v>
      </c>
      <c r="I430" s="24" t="s">
        <v>1142</v>
      </c>
      <c r="J430" s="24" t="s">
        <v>1143</v>
      </c>
      <c r="K430" t="s">
        <v>1144</v>
      </c>
      <c r="L430" t="s">
        <v>279</v>
      </c>
      <c r="M430" t="s">
        <v>1145</v>
      </c>
      <c r="N430" t="s">
        <v>280</v>
      </c>
      <c r="O430" t="s">
        <v>41</v>
      </c>
      <c r="P430" t="s">
        <v>224</v>
      </c>
      <c r="Q430" t="s">
        <v>36</v>
      </c>
      <c r="R430">
        <v>10</v>
      </c>
      <c r="S430" t="s">
        <v>1146</v>
      </c>
      <c r="T430" t="s">
        <v>4238</v>
      </c>
      <c r="U430" t="s">
        <v>4239</v>
      </c>
      <c r="V430" t="s">
        <v>31</v>
      </c>
      <c r="W430" t="s">
        <v>32</v>
      </c>
      <c r="X430" t="s">
        <v>32</v>
      </c>
      <c r="Y430" t="s">
        <v>32</v>
      </c>
      <c r="Z430" s="4" t="s">
        <v>33</v>
      </c>
      <c r="AA430">
        <v>-75.957881</v>
      </c>
      <c r="AB430">
        <v>5.8227789999999997</v>
      </c>
      <c r="AC430" t="s">
        <v>90</v>
      </c>
      <c r="AD430" t="s">
        <v>225</v>
      </c>
      <c r="AE430" t="s">
        <v>115</v>
      </c>
      <c r="AF430">
        <f>IFERROR(
    VLOOKUP(FENIX_ANS_TABLA[[#This Row],[ESTADO]],
        {"VENCIDO",1;"ALERTA_0 Días",2;"ALERTA",3;"A TIEMPO",4;"SIN FECHA",5},
    2,FALSE),
0)</f>
        <v>4</v>
      </c>
    </row>
    <row r="431" spans="1:32" x14ac:dyDescent="0.25">
      <c r="A431" t="s">
        <v>1147</v>
      </c>
      <c r="B431" t="s">
        <v>24</v>
      </c>
      <c r="C431" t="s">
        <v>25</v>
      </c>
      <c r="D431" t="s">
        <v>37</v>
      </c>
      <c r="E431" s="22">
        <v>46010.486377314817</v>
      </c>
      <c r="F431" t="s">
        <v>1148</v>
      </c>
      <c r="G431" t="s">
        <v>6106</v>
      </c>
      <c r="H431" t="s">
        <v>1149</v>
      </c>
      <c r="I431" s="24" t="s">
        <v>34</v>
      </c>
      <c r="J431" s="24" t="s">
        <v>1150</v>
      </c>
      <c r="K431" t="s">
        <v>1151</v>
      </c>
      <c r="L431" t="s">
        <v>228</v>
      </c>
      <c r="M431" t="s">
        <v>1152</v>
      </c>
      <c r="N431" t="s">
        <v>229</v>
      </c>
      <c r="O431" t="s">
        <v>38</v>
      </c>
      <c r="P431" t="s">
        <v>230</v>
      </c>
      <c r="Q431" t="s">
        <v>36</v>
      </c>
      <c r="R431">
        <v>8</v>
      </c>
      <c r="S431" t="s">
        <v>1153</v>
      </c>
      <c r="T431" t="s">
        <v>4240</v>
      </c>
      <c r="U431" t="s">
        <v>4241</v>
      </c>
      <c r="V431" t="s">
        <v>47</v>
      </c>
      <c r="W431" t="s">
        <v>32</v>
      </c>
      <c r="X431" t="s">
        <v>32</v>
      </c>
      <c r="Y431" t="s">
        <v>32</v>
      </c>
      <c r="Z431" s="4" t="s">
        <v>33</v>
      </c>
      <c r="AA431">
        <v>-75.683881459999995</v>
      </c>
      <c r="AB431">
        <v>5.9061954200000004</v>
      </c>
      <c r="AC431" t="s">
        <v>90</v>
      </c>
      <c r="AD431" t="s">
        <v>225</v>
      </c>
      <c r="AE431" t="s">
        <v>115</v>
      </c>
      <c r="AF431">
        <f>IFERROR(
    VLOOKUP(FENIX_ANS_TABLA[[#This Row],[ESTADO]],
        {"VENCIDO",1;"ALERTA_0 Días",2;"ALERTA",3;"A TIEMPO",4;"SIN FECHA",5},
    2,FALSE),
0)</f>
        <v>3</v>
      </c>
    </row>
    <row r="432" spans="1:32" x14ac:dyDescent="0.25">
      <c r="A432" t="s">
        <v>1154</v>
      </c>
      <c r="B432" t="s">
        <v>24</v>
      </c>
      <c r="C432" t="s">
        <v>25</v>
      </c>
      <c r="D432" t="s">
        <v>37</v>
      </c>
      <c r="E432" s="22">
        <v>46010.491631944453</v>
      </c>
      <c r="F432" t="s">
        <v>1155</v>
      </c>
      <c r="G432" t="s">
        <v>6107</v>
      </c>
      <c r="H432" t="s">
        <v>1156</v>
      </c>
      <c r="I432" s="24" t="s">
        <v>34</v>
      </c>
      <c r="J432" s="24" t="s">
        <v>1157</v>
      </c>
      <c r="K432" t="s">
        <v>1158</v>
      </c>
      <c r="L432" t="s">
        <v>228</v>
      </c>
      <c r="M432" t="s">
        <v>1159</v>
      </c>
      <c r="N432" t="s">
        <v>229</v>
      </c>
      <c r="O432" t="s">
        <v>38</v>
      </c>
      <c r="P432" t="s">
        <v>230</v>
      </c>
      <c r="Q432" t="s">
        <v>36</v>
      </c>
      <c r="R432">
        <v>8</v>
      </c>
      <c r="S432" t="s">
        <v>1160</v>
      </c>
      <c r="T432" t="s">
        <v>1904</v>
      </c>
      <c r="U432" t="s">
        <v>4242</v>
      </c>
      <c r="V432" t="s">
        <v>47</v>
      </c>
      <c r="W432" t="s">
        <v>32</v>
      </c>
      <c r="X432" t="s">
        <v>32</v>
      </c>
      <c r="Y432" t="s">
        <v>32</v>
      </c>
      <c r="Z432" s="4" t="s">
        <v>33</v>
      </c>
      <c r="AA432">
        <v>-75.683782449999995</v>
      </c>
      <c r="AB432">
        <v>5.9064135000000002</v>
      </c>
      <c r="AC432" t="s">
        <v>90</v>
      </c>
      <c r="AD432" t="s">
        <v>225</v>
      </c>
      <c r="AE432" t="s">
        <v>115</v>
      </c>
      <c r="AF432">
        <f>IFERROR(
    VLOOKUP(FENIX_ANS_TABLA[[#This Row],[ESTADO]],
        {"VENCIDO",1;"ALERTA_0 Días",2;"ALERTA",3;"A TIEMPO",4;"SIN FECHA",5},
    2,FALSE),
0)</f>
        <v>3</v>
      </c>
    </row>
    <row r="433" spans="1:32" x14ac:dyDescent="0.25">
      <c r="A433" t="s">
        <v>1161</v>
      </c>
      <c r="B433" t="s">
        <v>62</v>
      </c>
      <c r="C433" t="s">
        <v>25</v>
      </c>
      <c r="D433" t="s">
        <v>63</v>
      </c>
      <c r="E433" s="22">
        <v>46010.494675925933</v>
      </c>
      <c r="F433" t="s">
        <v>1162</v>
      </c>
      <c r="G433" t="s">
        <v>6108</v>
      </c>
      <c r="H433" t="s">
        <v>1163</v>
      </c>
      <c r="I433" s="24" t="s">
        <v>34</v>
      </c>
      <c r="J433" s="24" t="s">
        <v>1164</v>
      </c>
      <c r="K433" t="s">
        <v>1165</v>
      </c>
      <c r="L433" t="s">
        <v>260</v>
      </c>
      <c r="M433" t="s">
        <v>1166</v>
      </c>
      <c r="N433" t="s">
        <v>261</v>
      </c>
      <c r="O433" t="s">
        <v>64</v>
      </c>
      <c r="P433" t="s">
        <v>278</v>
      </c>
      <c r="Q433" t="s">
        <v>36</v>
      </c>
      <c r="R433">
        <v>14</v>
      </c>
      <c r="S433" t="s">
        <v>1167</v>
      </c>
      <c r="T433" t="s">
        <v>4243</v>
      </c>
      <c r="U433" t="s">
        <v>4244</v>
      </c>
      <c r="V433" t="s">
        <v>31</v>
      </c>
      <c r="W433" t="s">
        <v>32</v>
      </c>
      <c r="X433" t="s">
        <v>32</v>
      </c>
      <c r="Y433" t="s">
        <v>32</v>
      </c>
      <c r="Z433" s="4" t="s">
        <v>33</v>
      </c>
      <c r="AA433">
        <v>-75.686784790000004</v>
      </c>
      <c r="AB433">
        <v>6.0265856199999996</v>
      </c>
      <c r="AC433" t="s">
        <v>90</v>
      </c>
      <c r="AD433" t="s">
        <v>225</v>
      </c>
      <c r="AE433" t="s">
        <v>115</v>
      </c>
      <c r="AF433">
        <f>IFERROR(
    VLOOKUP(FENIX_ANS_TABLA[[#This Row],[ESTADO]],
        {"VENCIDO",1;"ALERTA_0 Días",2;"ALERTA",3;"A TIEMPO",4;"SIN FECHA",5},
    2,FALSE),
0)</f>
        <v>4</v>
      </c>
    </row>
    <row r="434" spans="1:32" x14ac:dyDescent="0.25">
      <c r="A434" t="s">
        <v>1169</v>
      </c>
      <c r="B434" t="s">
        <v>24</v>
      </c>
      <c r="C434" t="s">
        <v>25</v>
      </c>
      <c r="D434" t="s">
        <v>24</v>
      </c>
      <c r="E434" s="22">
        <v>46010.576562499999</v>
      </c>
      <c r="F434" t="s">
        <v>1170</v>
      </c>
      <c r="G434" t="s">
        <v>6109</v>
      </c>
      <c r="H434" t="s">
        <v>1171</v>
      </c>
      <c r="I434" s="24" t="s">
        <v>34</v>
      </c>
      <c r="J434" s="24" t="s">
        <v>1172</v>
      </c>
      <c r="K434" t="s">
        <v>1173</v>
      </c>
      <c r="L434" t="s">
        <v>343</v>
      </c>
      <c r="M434" t="s">
        <v>1174</v>
      </c>
      <c r="N434" t="s">
        <v>344</v>
      </c>
      <c r="O434" t="s">
        <v>28</v>
      </c>
      <c r="P434" t="s">
        <v>224</v>
      </c>
      <c r="Q434" t="s">
        <v>36</v>
      </c>
      <c r="R434">
        <v>10</v>
      </c>
      <c r="S434" t="s">
        <v>1175</v>
      </c>
      <c r="T434" t="s">
        <v>4245</v>
      </c>
      <c r="U434" t="s">
        <v>4246</v>
      </c>
      <c r="V434" t="s">
        <v>31</v>
      </c>
      <c r="W434" t="s">
        <v>32</v>
      </c>
      <c r="X434" t="s">
        <v>32</v>
      </c>
      <c r="Y434" t="s">
        <v>32</v>
      </c>
      <c r="Z434" s="4" t="s">
        <v>33</v>
      </c>
      <c r="AA434">
        <v>-75.85241705</v>
      </c>
      <c r="AB434">
        <v>5.6212192200000004</v>
      </c>
      <c r="AC434" t="s">
        <v>90</v>
      </c>
      <c r="AD434" t="s">
        <v>225</v>
      </c>
      <c r="AE434" t="s">
        <v>115</v>
      </c>
      <c r="AF434">
        <f>IFERROR(
    VLOOKUP(FENIX_ANS_TABLA[[#This Row],[ESTADO]],
        {"VENCIDO",1;"ALERTA_0 Días",2;"ALERTA",3;"A TIEMPO",4;"SIN FECHA",5},
    2,FALSE),
0)</f>
        <v>4</v>
      </c>
    </row>
    <row r="435" spans="1:32" x14ac:dyDescent="0.25">
      <c r="A435" t="s">
        <v>1176</v>
      </c>
      <c r="B435" t="s">
        <v>24</v>
      </c>
      <c r="C435" t="s">
        <v>25</v>
      </c>
      <c r="D435" t="s">
        <v>24</v>
      </c>
      <c r="E435" s="22">
        <v>46010.610844907409</v>
      </c>
      <c r="F435" t="s">
        <v>535</v>
      </c>
      <c r="G435" t="s">
        <v>6110</v>
      </c>
      <c r="H435" t="s">
        <v>1177</v>
      </c>
      <c r="I435" s="24" t="s">
        <v>34</v>
      </c>
      <c r="J435" s="24" t="s">
        <v>1178</v>
      </c>
      <c r="K435" t="s">
        <v>1179</v>
      </c>
      <c r="L435" t="s">
        <v>268</v>
      </c>
      <c r="M435" t="s">
        <v>1180</v>
      </c>
      <c r="N435" t="s">
        <v>269</v>
      </c>
      <c r="O435" t="s">
        <v>28</v>
      </c>
      <c r="P435" t="s">
        <v>224</v>
      </c>
      <c r="Q435" t="s">
        <v>36</v>
      </c>
      <c r="R435">
        <v>10</v>
      </c>
      <c r="S435" t="s">
        <v>1181</v>
      </c>
      <c r="T435" t="s">
        <v>3981</v>
      </c>
      <c r="U435" t="s">
        <v>4247</v>
      </c>
      <c r="V435" t="s">
        <v>31</v>
      </c>
      <c r="W435" t="s">
        <v>32</v>
      </c>
      <c r="X435" t="s">
        <v>32</v>
      </c>
      <c r="Y435" t="s">
        <v>32</v>
      </c>
      <c r="Z435" s="4" t="s">
        <v>33</v>
      </c>
      <c r="AA435">
        <v>-75.716093150999896</v>
      </c>
      <c r="AB435">
        <v>6.1210577510000199</v>
      </c>
      <c r="AC435" t="s">
        <v>90</v>
      </c>
      <c r="AD435" t="s">
        <v>225</v>
      </c>
      <c r="AE435" t="s">
        <v>115</v>
      </c>
      <c r="AF435">
        <f>IFERROR(
    VLOOKUP(FENIX_ANS_TABLA[[#This Row],[ESTADO]],
        {"VENCIDO",1;"ALERTA_0 Días",2;"ALERTA",3;"A TIEMPO",4;"SIN FECHA",5},
    2,FALSE),
0)</f>
        <v>4</v>
      </c>
    </row>
    <row r="436" spans="1:32" x14ac:dyDescent="0.25">
      <c r="A436" t="s">
        <v>1182</v>
      </c>
      <c r="B436" t="s">
        <v>24</v>
      </c>
      <c r="C436" t="s">
        <v>25</v>
      </c>
      <c r="D436" t="s">
        <v>24</v>
      </c>
      <c r="E436" s="22">
        <v>46010.620891203696</v>
      </c>
      <c r="F436" t="s">
        <v>1183</v>
      </c>
      <c r="G436" t="s">
        <v>6111</v>
      </c>
      <c r="H436" t="s">
        <v>1184</v>
      </c>
      <c r="I436" s="24" t="s">
        <v>34</v>
      </c>
      <c r="J436" s="24" t="s">
        <v>1185</v>
      </c>
      <c r="K436" t="s">
        <v>1186</v>
      </c>
      <c r="L436" t="s">
        <v>288</v>
      </c>
      <c r="M436" t="s">
        <v>1187</v>
      </c>
      <c r="N436" t="s">
        <v>290</v>
      </c>
      <c r="O436" t="s">
        <v>28</v>
      </c>
      <c r="P436" t="s">
        <v>224</v>
      </c>
      <c r="Q436" t="s">
        <v>36</v>
      </c>
      <c r="R436">
        <v>10</v>
      </c>
      <c r="S436" t="s">
        <v>1188</v>
      </c>
      <c r="T436" t="s">
        <v>4248</v>
      </c>
      <c r="U436" t="s">
        <v>4249</v>
      </c>
      <c r="V436" t="s">
        <v>31</v>
      </c>
      <c r="W436" t="s">
        <v>32</v>
      </c>
      <c r="X436" t="s">
        <v>32</v>
      </c>
      <c r="Y436" t="s">
        <v>32</v>
      </c>
      <c r="Z436" s="4" t="s">
        <v>33</v>
      </c>
      <c r="AA436">
        <v>-75.50473221</v>
      </c>
      <c r="AB436">
        <v>5.9340960899999997</v>
      </c>
      <c r="AC436" t="s">
        <v>90</v>
      </c>
      <c r="AD436" t="s">
        <v>225</v>
      </c>
      <c r="AE436" t="s">
        <v>115</v>
      </c>
      <c r="AF436">
        <f>IFERROR(
    VLOOKUP(FENIX_ANS_TABLA[[#This Row],[ESTADO]],
        {"VENCIDO",1;"ALERTA_0 Días",2;"ALERTA",3;"A TIEMPO",4;"SIN FECHA",5},
    2,FALSE),
0)</f>
        <v>4</v>
      </c>
    </row>
    <row r="437" spans="1:32" x14ac:dyDescent="0.25">
      <c r="A437" t="s">
        <v>1190</v>
      </c>
      <c r="B437" t="s">
        <v>24</v>
      </c>
      <c r="C437" t="s">
        <v>25</v>
      </c>
      <c r="D437" t="s">
        <v>24</v>
      </c>
      <c r="E437" s="22">
        <v>46010.662349537037</v>
      </c>
      <c r="F437" t="s">
        <v>1191</v>
      </c>
      <c r="G437" t="s">
        <v>6112</v>
      </c>
      <c r="H437" t="s">
        <v>1192</v>
      </c>
      <c r="I437" s="24" t="s">
        <v>34</v>
      </c>
      <c r="J437" s="24" t="s">
        <v>1193</v>
      </c>
      <c r="K437" t="s">
        <v>1194</v>
      </c>
      <c r="L437" t="s">
        <v>260</v>
      </c>
      <c r="M437" t="s">
        <v>1195</v>
      </c>
      <c r="N437" t="s">
        <v>261</v>
      </c>
      <c r="O437" t="s">
        <v>28</v>
      </c>
      <c r="P437" t="s">
        <v>224</v>
      </c>
      <c r="Q437" t="s">
        <v>30</v>
      </c>
      <c r="R437">
        <v>7</v>
      </c>
      <c r="S437" t="s">
        <v>1196</v>
      </c>
      <c r="T437" t="s">
        <v>1197</v>
      </c>
      <c r="U437" t="s">
        <v>857</v>
      </c>
      <c r="V437" t="s">
        <v>47</v>
      </c>
      <c r="W437" t="s">
        <v>32</v>
      </c>
      <c r="X437" t="s">
        <v>32</v>
      </c>
      <c r="Y437" t="s">
        <v>32</v>
      </c>
      <c r="Z437" s="4" t="s">
        <v>33</v>
      </c>
      <c r="AA437">
        <v>-75.708215686000003</v>
      </c>
      <c r="AB437">
        <v>6.0325253630000502</v>
      </c>
      <c r="AC437" t="s">
        <v>90</v>
      </c>
      <c r="AD437" t="s">
        <v>225</v>
      </c>
      <c r="AE437" t="s">
        <v>115</v>
      </c>
      <c r="AF437">
        <f>IFERROR(
    VLOOKUP(FENIX_ANS_TABLA[[#This Row],[ESTADO]],
        {"VENCIDO",1;"ALERTA_0 Días",2;"ALERTA",3;"A TIEMPO",4;"SIN FECHA",5},
    2,FALSE),
0)</f>
        <v>3</v>
      </c>
    </row>
    <row r="438" spans="1:32" x14ac:dyDescent="0.25">
      <c r="A438" t="s">
        <v>1198</v>
      </c>
      <c r="B438" t="s">
        <v>62</v>
      </c>
      <c r="C438" t="s">
        <v>25</v>
      </c>
      <c r="D438" t="s">
        <v>63</v>
      </c>
      <c r="E438" s="22">
        <v>46013.393125000002</v>
      </c>
      <c r="F438" t="s">
        <v>1199</v>
      </c>
      <c r="G438" t="s">
        <v>6113</v>
      </c>
      <c r="H438" t="s">
        <v>1200</v>
      </c>
      <c r="I438" s="24" t="s">
        <v>1201</v>
      </c>
      <c r="J438" s="24" t="s">
        <v>1202</v>
      </c>
      <c r="K438" t="s">
        <v>1203</v>
      </c>
      <c r="L438" t="s">
        <v>241</v>
      </c>
      <c r="M438" t="s">
        <v>1204</v>
      </c>
      <c r="N438" t="s">
        <v>242</v>
      </c>
      <c r="O438" t="s">
        <v>64</v>
      </c>
      <c r="P438" t="s">
        <v>278</v>
      </c>
      <c r="Q438" t="s">
        <v>36</v>
      </c>
      <c r="R438">
        <v>14</v>
      </c>
      <c r="S438" t="s">
        <v>1205</v>
      </c>
      <c r="T438" t="s">
        <v>4250</v>
      </c>
      <c r="U438" t="s">
        <v>4251</v>
      </c>
      <c r="V438" t="s">
        <v>31</v>
      </c>
      <c r="W438" t="s">
        <v>32</v>
      </c>
      <c r="X438" t="s">
        <v>32</v>
      </c>
      <c r="Y438" t="s">
        <v>32</v>
      </c>
      <c r="Z438" s="4" t="s">
        <v>33</v>
      </c>
      <c r="AA438">
        <v>-75.718180009999998</v>
      </c>
      <c r="AB438">
        <v>5.6568941700000002</v>
      </c>
      <c r="AC438" t="s">
        <v>90</v>
      </c>
      <c r="AD438" t="s">
        <v>225</v>
      </c>
      <c r="AE438" t="s">
        <v>115</v>
      </c>
      <c r="AF438">
        <f>IFERROR(
    VLOOKUP(FENIX_ANS_TABLA[[#This Row],[ESTADO]],
        {"VENCIDO",1;"ALERTA_0 Días",2;"ALERTA",3;"A TIEMPO",4;"SIN FECHA",5},
    2,FALSE),
0)</f>
        <v>4</v>
      </c>
    </row>
    <row r="439" spans="1:32" x14ac:dyDescent="0.25">
      <c r="A439" t="s">
        <v>1206</v>
      </c>
      <c r="B439" t="s">
        <v>58</v>
      </c>
      <c r="C439" t="s">
        <v>25</v>
      </c>
      <c r="D439" t="s">
        <v>58</v>
      </c>
      <c r="E439" s="22">
        <v>46013.40215277778</v>
      </c>
      <c r="F439" t="s">
        <v>1207</v>
      </c>
      <c r="G439" t="s">
        <v>6114</v>
      </c>
      <c r="H439" t="s">
        <v>1208</v>
      </c>
      <c r="I439" s="24" t="s">
        <v>1209</v>
      </c>
      <c r="J439" s="24" t="s">
        <v>1210</v>
      </c>
      <c r="K439" t="s">
        <v>1211</v>
      </c>
      <c r="L439" t="s">
        <v>258</v>
      </c>
      <c r="M439" t="s">
        <v>1212</v>
      </c>
      <c r="N439" t="s">
        <v>259</v>
      </c>
      <c r="O439" t="s">
        <v>59</v>
      </c>
      <c r="P439" t="s">
        <v>316</v>
      </c>
      <c r="Q439" t="s">
        <v>36</v>
      </c>
      <c r="R439">
        <v>4</v>
      </c>
      <c r="S439" t="s">
        <v>1213</v>
      </c>
      <c r="T439" t="s">
        <v>4252</v>
      </c>
      <c r="U439" t="s">
        <v>45</v>
      </c>
      <c r="V439" t="s">
        <v>45</v>
      </c>
      <c r="W439" t="s">
        <v>32</v>
      </c>
      <c r="X439" t="s">
        <v>32</v>
      </c>
      <c r="Y439" t="s">
        <v>32</v>
      </c>
      <c r="Z439" s="4" t="s">
        <v>33</v>
      </c>
      <c r="AA439">
        <v>-75.746242960000004</v>
      </c>
      <c r="AB439">
        <v>5.7792977299999997</v>
      </c>
      <c r="AC439" t="s">
        <v>90</v>
      </c>
      <c r="AD439" t="s">
        <v>225</v>
      </c>
      <c r="AE439" t="s">
        <v>115</v>
      </c>
      <c r="AF439">
        <f>IFERROR(
    VLOOKUP(FENIX_ANS_TABLA[[#This Row],[ESTADO]],
        {"VENCIDO",1;"ALERTA_0 Días",2;"ALERTA",3;"A TIEMPO",4;"SIN FECHA",5},
    2,FALSE),
0)</f>
        <v>1</v>
      </c>
    </row>
    <row r="440" spans="1:32" x14ac:dyDescent="0.25">
      <c r="A440" t="s">
        <v>1214</v>
      </c>
      <c r="B440" t="s">
        <v>62</v>
      </c>
      <c r="C440" t="s">
        <v>25</v>
      </c>
      <c r="D440" t="s">
        <v>63</v>
      </c>
      <c r="E440" s="22">
        <v>46013.422326388893</v>
      </c>
      <c r="F440" t="s">
        <v>1215</v>
      </c>
      <c r="G440" t="s">
        <v>6115</v>
      </c>
      <c r="H440" t="s">
        <v>1216</v>
      </c>
      <c r="I440" s="24" t="s">
        <v>34</v>
      </c>
      <c r="J440" s="24" t="s">
        <v>1217</v>
      </c>
      <c r="K440" t="s">
        <v>1218</v>
      </c>
      <c r="L440" t="s">
        <v>333</v>
      </c>
      <c r="M440" t="s">
        <v>1219</v>
      </c>
      <c r="N440" t="s">
        <v>334</v>
      </c>
      <c r="O440" t="s">
        <v>64</v>
      </c>
      <c r="P440" t="s">
        <v>278</v>
      </c>
      <c r="Q440" t="s">
        <v>36</v>
      </c>
      <c r="R440">
        <v>14</v>
      </c>
      <c r="S440" t="s">
        <v>1220</v>
      </c>
      <c r="T440" t="s">
        <v>4253</v>
      </c>
      <c r="U440" t="s">
        <v>4254</v>
      </c>
      <c r="V440" t="s">
        <v>31</v>
      </c>
      <c r="W440" t="s">
        <v>32</v>
      </c>
      <c r="X440" t="s">
        <v>32</v>
      </c>
      <c r="Y440" t="s">
        <v>32</v>
      </c>
      <c r="Z440" s="4" t="s">
        <v>33</v>
      </c>
      <c r="AA440">
        <v>-75.758702889999995</v>
      </c>
      <c r="AB440">
        <v>6.0485972700000001</v>
      </c>
      <c r="AC440" t="s">
        <v>90</v>
      </c>
      <c r="AD440" t="s">
        <v>225</v>
      </c>
      <c r="AE440" t="s">
        <v>115</v>
      </c>
      <c r="AF440">
        <f>IFERROR(
    VLOOKUP(FENIX_ANS_TABLA[[#This Row],[ESTADO]],
        {"VENCIDO",1;"ALERTA_0 Días",2;"ALERTA",3;"A TIEMPO",4;"SIN FECHA",5},
    2,FALSE),
0)</f>
        <v>4</v>
      </c>
    </row>
    <row r="441" spans="1:32" x14ac:dyDescent="0.25">
      <c r="A441" t="s">
        <v>1223</v>
      </c>
      <c r="B441" t="s">
        <v>40</v>
      </c>
      <c r="C441" t="s">
        <v>25</v>
      </c>
      <c r="D441" t="s">
        <v>40</v>
      </c>
      <c r="E441" s="22">
        <v>46013.454212962963</v>
      </c>
      <c r="F441" t="s">
        <v>1224</v>
      </c>
      <c r="G441" t="s">
        <v>6116</v>
      </c>
      <c r="H441" t="s">
        <v>1225</v>
      </c>
      <c r="I441" s="24" t="s">
        <v>34</v>
      </c>
      <c r="J441" s="24" t="s">
        <v>1226</v>
      </c>
      <c r="K441" t="s">
        <v>1227</v>
      </c>
      <c r="L441" t="s">
        <v>1100</v>
      </c>
      <c r="M441" t="s">
        <v>1228</v>
      </c>
      <c r="N441" t="s">
        <v>1101</v>
      </c>
      <c r="O441" t="s">
        <v>41</v>
      </c>
      <c r="P441" t="s">
        <v>224</v>
      </c>
      <c r="Q441" t="s">
        <v>30</v>
      </c>
      <c r="R441">
        <v>7</v>
      </c>
      <c r="S441" t="s">
        <v>4255</v>
      </c>
      <c r="T441" t="s">
        <v>4256</v>
      </c>
      <c r="U441" t="s">
        <v>4256</v>
      </c>
      <c r="V441" t="s">
        <v>31</v>
      </c>
      <c r="W441" t="s">
        <v>32</v>
      </c>
      <c r="X441" t="s">
        <v>32</v>
      </c>
      <c r="Y441" t="s">
        <v>32</v>
      </c>
      <c r="Z441" s="4" t="s">
        <v>33</v>
      </c>
      <c r="AA441">
        <v>-75.950794999999999</v>
      </c>
      <c r="AB441">
        <v>6.221088</v>
      </c>
      <c r="AC441" t="s">
        <v>90</v>
      </c>
      <c r="AD441" t="s">
        <v>225</v>
      </c>
      <c r="AE441" t="s">
        <v>115</v>
      </c>
      <c r="AF441">
        <f>IFERROR(
    VLOOKUP(FENIX_ANS_TABLA[[#This Row],[ESTADO]],
        {"VENCIDO",1;"ALERTA_0 Días",2;"ALERTA",3;"A TIEMPO",4;"SIN FECHA",5},
    2,FALSE),
0)</f>
        <v>4</v>
      </c>
    </row>
    <row r="442" spans="1:32" x14ac:dyDescent="0.25">
      <c r="A442" t="s">
        <v>1229</v>
      </c>
      <c r="B442" t="s">
        <v>62</v>
      </c>
      <c r="C442" t="s">
        <v>25</v>
      </c>
      <c r="D442" t="s">
        <v>63</v>
      </c>
      <c r="E442" s="22">
        <v>46013.465960648151</v>
      </c>
      <c r="F442" t="s">
        <v>1230</v>
      </c>
      <c r="G442" t="s">
        <v>6117</v>
      </c>
      <c r="H442" t="s">
        <v>1231</v>
      </c>
      <c r="I442" s="24" t="s">
        <v>34</v>
      </c>
      <c r="J442" s="24" t="s">
        <v>1232</v>
      </c>
      <c r="K442" t="s">
        <v>1233</v>
      </c>
      <c r="L442" t="s">
        <v>343</v>
      </c>
      <c r="M442" t="s">
        <v>1234</v>
      </c>
      <c r="N442" t="s">
        <v>344</v>
      </c>
      <c r="O442" t="s">
        <v>64</v>
      </c>
      <c r="P442" t="s">
        <v>278</v>
      </c>
      <c r="Q442" t="s">
        <v>36</v>
      </c>
      <c r="R442">
        <v>14</v>
      </c>
      <c r="S442" t="s">
        <v>1235</v>
      </c>
      <c r="T442" t="s">
        <v>4257</v>
      </c>
      <c r="U442" t="s">
        <v>4258</v>
      </c>
      <c r="V442" t="s">
        <v>31</v>
      </c>
      <c r="W442" t="s">
        <v>32</v>
      </c>
      <c r="X442" t="s">
        <v>32</v>
      </c>
      <c r="Y442" t="s">
        <v>32</v>
      </c>
      <c r="Z442" s="4" t="s">
        <v>33</v>
      </c>
      <c r="AA442">
        <v>-75.848262320000003</v>
      </c>
      <c r="AB442">
        <v>5.63428767</v>
      </c>
      <c r="AC442" t="s">
        <v>90</v>
      </c>
      <c r="AD442" t="s">
        <v>225</v>
      </c>
      <c r="AE442" t="s">
        <v>115</v>
      </c>
      <c r="AF442">
        <f>IFERROR(
    VLOOKUP(FENIX_ANS_TABLA[[#This Row],[ESTADO]],
        {"VENCIDO",1;"ALERTA_0 Días",2;"ALERTA",3;"A TIEMPO",4;"SIN FECHA",5},
    2,FALSE),
0)</f>
        <v>4</v>
      </c>
    </row>
    <row r="443" spans="1:32" x14ac:dyDescent="0.25">
      <c r="A443" t="s">
        <v>1236</v>
      </c>
      <c r="B443" t="s">
        <v>58</v>
      </c>
      <c r="C443" t="s">
        <v>25</v>
      </c>
      <c r="D443" t="s">
        <v>58</v>
      </c>
      <c r="E443" s="22">
        <v>46013.468287037038</v>
      </c>
      <c r="F443" t="s">
        <v>1237</v>
      </c>
      <c r="G443" t="s">
        <v>6118</v>
      </c>
      <c r="H443" t="s">
        <v>1221</v>
      </c>
      <c r="I443" s="24" t="s">
        <v>34</v>
      </c>
      <c r="J443" s="24" t="s">
        <v>1222</v>
      </c>
      <c r="K443" t="s">
        <v>1238</v>
      </c>
      <c r="L443" t="s">
        <v>281</v>
      </c>
      <c r="M443" t="s">
        <v>1239</v>
      </c>
      <c r="N443" t="s">
        <v>282</v>
      </c>
      <c r="O443" t="s">
        <v>59</v>
      </c>
      <c r="P443" t="s">
        <v>316</v>
      </c>
      <c r="Q443" t="s">
        <v>30</v>
      </c>
      <c r="R443">
        <v>4</v>
      </c>
      <c r="S443" t="s">
        <v>1240</v>
      </c>
      <c r="T443" t="s">
        <v>4259</v>
      </c>
      <c r="U443" t="s">
        <v>45</v>
      </c>
      <c r="V443" t="s">
        <v>45</v>
      </c>
      <c r="W443" t="s">
        <v>32</v>
      </c>
      <c r="X443" t="s">
        <v>32</v>
      </c>
      <c r="Y443" t="s">
        <v>32</v>
      </c>
      <c r="Z443" s="4" t="s">
        <v>33</v>
      </c>
      <c r="AA443">
        <v>-75.644139429999996</v>
      </c>
      <c r="AB443">
        <v>5.5494515699999996</v>
      </c>
      <c r="AC443" t="s">
        <v>90</v>
      </c>
      <c r="AD443" t="s">
        <v>225</v>
      </c>
      <c r="AE443" t="s">
        <v>115</v>
      </c>
      <c r="AF443">
        <f>IFERROR(
    VLOOKUP(FENIX_ANS_TABLA[[#This Row],[ESTADO]],
        {"VENCIDO",1;"ALERTA_0 Días",2;"ALERTA",3;"A TIEMPO",4;"SIN FECHA",5},
    2,FALSE),
0)</f>
        <v>1</v>
      </c>
    </row>
    <row r="444" spans="1:32" x14ac:dyDescent="0.25">
      <c r="A444" t="s">
        <v>1241</v>
      </c>
      <c r="B444" t="s">
        <v>58</v>
      </c>
      <c r="C444" t="s">
        <v>25</v>
      </c>
      <c r="D444" t="s">
        <v>58</v>
      </c>
      <c r="E444" s="22">
        <v>46013.47861111111</v>
      </c>
      <c r="F444" t="s">
        <v>1242</v>
      </c>
      <c r="G444" t="s">
        <v>6119</v>
      </c>
      <c r="H444" t="s">
        <v>1243</v>
      </c>
      <c r="I444" s="24" t="s">
        <v>34</v>
      </c>
      <c r="J444" s="24" t="s">
        <v>1244</v>
      </c>
      <c r="K444" t="s">
        <v>1245</v>
      </c>
      <c r="L444" t="s">
        <v>298</v>
      </c>
      <c r="M444" t="s">
        <v>1246</v>
      </c>
      <c r="N444" t="s">
        <v>300</v>
      </c>
      <c r="O444" t="s">
        <v>59</v>
      </c>
      <c r="P444" t="s">
        <v>316</v>
      </c>
      <c r="Q444" t="s">
        <v>30</v>
      </c>
      <c r="R444">
        <v>4</v>
      </c>
      <c r="S444" t="s">
        <v>1247</v>
      </c>
      <c r="T444" t="s">
        <v>4260</v>
      </c>
      <c r="U444" t="s">
        <v>45</v>
      </c>
      <c r="V444" t="s">
        <v>45</v>
      </c>
      <c r="W444" t="s">
        <v>32</v>
      </c>
      <c r="X444" t="s">
        <v>32</v>
      </c>
      <c r="Y444" t="s">
        <v>32</v>
      </c>
      <c r="Z444" s="4" t="s">
        <v>33</v>
      </c>
      <c r="AA444">
        <v>-75.906474299999999</v>
      </c>
      <c r="AB444">
        <v>5.7993525699999999</v>
      </c>
      <c r="AC444" t="s">
        <v>90</v>
      </c>
      <c r="AD444" t="s">
        <v>225</v>
      </c>
      <c r="AE444" t="s">
        <v>115</v>
      </c>
      <c r="AF444">
        <f>IFERROR(
    VLOOKUP(FENIX_ANS_TABLA[[#This Row],[ESTADO]],
        {"VENCIDO",1;"ALERTA_0 Días",2;"ALERTA",3;"A TIEMPO",4;"SIN FECHA",5},
    2,FALSE),
0)</f>
        <v>1</v>
      </c>
    </row>
    <row r="445" spans="1:32" x14ac:dyDescent="0.25">
      <c r="A445" t="s">
        <v>1248</v>
      </c>
      <c r="B445" t="s">
        <v>24</v>
      </c>
      <c r="C445" t="s">
        <v>25</v>
      </c>
      <c r="D445" t="s">
        <v>24</v>
      </c>
      <c r="E445" s="22">
        <v>46013.485798611109</v>
      </c>
      <c r="F445" t="s">
        <v>1249</v>
      </c>
      <c r="G445" t="s">
        <v>6120</v>
      </c>
      <c r="H445" t="s">
        <v>1250</v>
      </c>
      <c r="I445" s="24" t="s">
        <v>34</v>
      </c>
      <c r="J445" s="24" t="s">
        <v>1251</v>
      </c>
      <c r="K445" t="s">
        <v>1252</v>
      </c>
      <c r="L445" t="s">
        <v>952</v>
      </c>
      <c r="M445" t="s">
        <v>1253</v>
      </c>
      <c r="N445" t="s">
        <v>954</v>
      </c>
      <c r="O445" t="s">
        <v>28</v>
      </c>
      <c r="P445" t="s">
        <v>224</v>
      </c>
      <c r="Q445" t="s">
        <v>30</v>
      </c>
      <c r="R445">
        <v>7</v>
      </c>
      <c r="S445" t="s">
        <v>4261</v>
      </c>
      <c r="T445" t="s">
        <v>4262</v>
      </c>
      <c r="U445" t="s">
        <v>4262</v>
      </c>
      <c r="V445" t="s">
        <v>31</v>
      </c>
      <c r="W445" t="s">
        <v>32</v>
      </c>
      <c r="X445" t="s">
        <v>32</v>
      </c>
      <c r="Y445" t="s">
        <v>32</v>
      </c>
      <c r="Z445" s="4" t="s">
        <v>33</v>
      </c>
      <c r="AA445">
        <v>-75.884903870000002</v>
      </c>
      <c r="AB445">
        <v>5.6591800399999999</v>
      </c>
      <c r="AC445" t="s">
        <v>90</v>
      </c>
      <c r="AD445" t="s">
        <v>225</v>
      </c>
      <c r="AE445" t="s">
        <v>115</v>
      </c>
      <c r="AF445">
        <f>IFERROR(
    VLOOKUP(FENIX_ANS_TABLA[[#This Row],[ESTADO]],
        {"VENCIDO",1;"ALERTA_0 Días",2;"ALERTA",3;"A TIEMPO",4;"SIN FECHA",5},
    2,FALSE),
0)</f>
        <v>4</v>
      </c>
    </row>
    <row r="446" spans="1:32" x14ac:dyDescent="0.25">
      <c r="A446" t="s">
        <v>1254</v>
      </c>
      <c r="B446" t="s">
        <v>62</v>
      </c>
      <c r="C446" t="s">
        <v>25</v>
      </c>
      <c r="D446" t="s">
        <v>63</v>
      </c>
      <c r="E446" s="22">
        <v>46013.500972222217</v>
      </c>
      <c r="F446" t="s">
        <v>1255</v>
      </c>
      <c r="G446" t="s">
        <v>6121</v>
      </c>
      <c r="H446" t="s">
        <v>1256</v>
      </c>
      <c r="I446" s="24" t="s">
        <v>34</v>
      </c>
      <c r="J446" s="24" t="s">
        <v>1257</v>
      </c>
      <c r="K446" t="s">
        <v>1258</v>
      </c>
      <c r="L446" t="s">
        <v>233</v>
      </c>
      <c r="M446" t="s">
        <v>1259</v>
      </c>
      <c r="N446" t="s">
        <v>234</v>
      </c>
      <c r="O446" t="s">
        <v>64</v>
      </c>
      <c r="P446" t="s">
        <v>278</v>
      </c>
      <c r="Q446" t="s">
        <v>30</v>
      </c>
      <c r="R446">
        <v>9</v>
      </c>
      <c r="S446" t="s">
        <v>4263</v>
      </c>
      <c r="T446" t="s">
        <v>4264</v>
      </c>
      <c r="U446" t="s">
        <v>4265</v>
      </c>
      <c r="V446" t="s">
        <v>31</v>
      </c>
      <c r="W446" t="s">
        <v>32</v>
      </c>
      <c r="X446" t="s">
        <v>32</v>
      </c>
      <c r="Y446" t="s">
        <v>32</v>
      </c>
      <c r="Z446" s="4" t="s">
        <v>33</v>
      </c>
      <c r="AA446">
        <v>-75.842054140000002</v>
      </c>
      <c r="AB446">
        <v>5.7902879599999997</v>
      </c>
      <c r="AC446" t="s">
        <v>90</v>
      </c>
      <c r="AD446" t="s">
        <v>225</v>
      </c>
      <c r="AE446" t="s">
        <v>115</v>
      </c>
      <c r="AF446">
        <f>IFERROR(
    VLOOKUP(FENIX_ANS_TABLA[[#This Row],[ESTADO]],
        {"VENCIDO",1;"ALERTA_0 Días",2;"ALERTA",3;"A TIEMPO",4;"SIN FECHA",5},
    2,FALSE),
0)</f>
        <v>4</v>
      </c>
    </row>
    <row r="447" spans="1:32" x14ac:dyDescent="0.25">
      <c r="A447" t="s">
        <v>4266</v>
      </c>
      <c r="B447" t="s">
        <v>62</v>
      </c>
      <c r="C447" t="s">
        <v>25</v>
      </c>
      <c r="D447" t="s">
        <v>63</v>
      </c>
      <c r="E447" s="22">
        <v>46013.555567129632</v>
      </c>
      <c r="F447" t="s">
        <v>4267</v>
      </c>
      <c r="G447" t="s">
        <v>6122</v>
      </c>
      <c r="H447" t="s">
        <v>4268</v>
      </c>
      <c r="I447" s="24" t="s">
        <v>34</v>
      </c>
      <c r="J447" s="24" t="s">
        <v>4269</v>
      </c>
      <c r="K447" t="s">
        <v>4270</v>
      </c>
      <c r="L447" t="s">
        <v>260</v>
      </c>
      <c r="M447" t="s">
        <v>4271</v>
      </c>
      <c r="N447" t="s">
        <v>261</v>
      </c>
      <c r="O447" t="s">
        <v>64</v>
      </c>
      <c r="P447" t="s">
        <v>278</v>
      </c>
      <c r="Q447" t="s">
        <v>30</v>
      </c>
      <c r="R447">
        <v>9</v>
      </c>
      <c r="S447" t="s">
        <v>4272</v>
      </c>
      <c r="T447" t="s">
        <v>517</v>
      </c>
      <c r="U447" t="s">
        <v>4273</v>
      </c>
      <c r="V447" t="s">
        <v>31</v>
      </c>
      <c r="W447" t="s">
        <v>32</v>
      </c>
      <c r="X447" t="s">
        <v>32</v>
      </c>
      <c r="Y447" t="s">
        <v>32</v>
      </c>
      <c r="Z447" s="4" t="s">
        <v>33</v>
      </c>
      <c r="AA447">
        <v>-75.698106030000005</v>
      </c>
      <c r="AB447">
        <v>6.0672378499999997</v>
      </c>
      <c r="AC447" t="s">
        <v>90</v>
      </c>
      <c r="AD447" t="s">
        <v>225</v>
      </c>
      <c r="AE447" t="s">
        <v>115</v>
      </c>
      <c r="AF447">
        <f>IFERROR(
    VLOOKUP(FENIX_ANS_TABLA[[#This Row],[ESTADO]],
        {"VENCIDO",1;"ALERTA_0 Días",2;"ALERTA",3;"A TIEMPO",4;"SIN FECHA",5},
    2,FALSE),
0)</f>
        <v>4</v>
      </c>
    </row>
    <row r="448" spans="1:32" x14ac:dyDescent="0.25">
      <c r="A448" t="s">
        <v>4274</v>
      </c>
      <c r="B448" t="s">
        <v>58</v>
      </c>
      <c r="C448" t="s">
        <v>25</v>
      </c>
      <c r="D448" t="s">
        <v>58</v>
      </c>
      <c r="E448" s="22">
        <v>46013.577569444453</v>
      </c>
      <c r="F448" t="s">
        <v>4275</v>
      </c>
      <c r="G448" t="s">
        <v>6123</v>
      </c>
      <c r="H448" t="s">
        <v>4276</v>
      </c>
      <c r="I448" s="24" t="s">
        <v>34</v>
      </c>
      <c r="J448" s="24" t="s">
        <v>4277</v>
      </c>
      <c r="K448" t="s">
        <v>4278</v>
      </c>
      <c r="L448" t="s">
        <v>281</v>
      </c>
      <c r="M448" t="s">
        <v>4279</v>
      </c>
      <c r="N448" t="s">
        <v>282</v>
      </c>
      <c r="O448" t="s">
        <v>59</v>
      </c>
      <c r="P448" t="s">
        <v>316</v>
      </c>
      <c r="Q448" t="s">
        <v>36</v>
      </c>
      <c r="R448">
        <v>4</v>
      </c>
      <c r="S448" t="s">
        <v>4280</v>
      </c>
      <c r="T448" t="s">
        <v>4281</v>
      </c>
      <c r="U448" t="s">
        <v>45</v>
      </c>
      <c r="V448" t="s">
        <v>45</v>
      </c>
      <c r="W448" t="s">
        <v>32</v>
      </c>
      <c r="X448" t="s">
        <v>32</v>
      </c>
      <c r="Y448" t="s">
        <v>32</v>
      </c>
      <c r="Z448" s="4" t="s">
        <v>33</v>
      </c>
      <c r="AA448">
        <v>-75.672271980000005</v>
      </c>
      <c r="AB448">
        <v>5.5808302599999999</v>
      </c>
      <c r="AC448" t="s">
        <v>90</v>
      </c>
      <c r="AD448" t="s">
        <v>225</v>
      </c>
      <c r="AE448" t="s">
        <v>115</v>
      </c>
      <c r="AF448">
        <f>IFERROR(
    VLOOKUP(FENIX_ANS_TABLA[[#This Row],[ESTADO]],
        {"VENCIDO",1;"ALERTA_0 Días",2;"ALERTA",3;"A TIEMPO",4;"SIN FECHA",5},
    2,FALSE),
0)</f>
        <v>1</v>
      </c>
    </row>
    <row r="449" spans="1:32" x14ac:dyDescent="0.25">
      <c r="A449" t="s">
        <v>4282</v>
      </c>
      <c r="B449" t="s">
        <v>24</v>
      </c>
      <c r="C449" t="s">
        <v>25</v>
      </c>
      <c r="D449" t="s">
        <v>24</v>
      </c>
      <c r="E449" s="22">
        <v>46014.342592592591</v>
      </c>
      <c r="F449" t="s">
        <v>4283</v>
      </c>
      <c r="G449" t="s">
        <v>6124</v>
      </c>
      <c r="H449" t="s">
        <v>4284</v>
      </c>
      <c r="I449" s="24" t="s">
        <v>262</v>
      </c>
      <c r="J449" s="24" t="s">
        <v>4285</v>
      </c>
      <c r="K449" t="s">
        <v>4286</v>
      </c>
      <c r="L449" t="s">
        <v>256</v>
      </c>
      <c r="M449" t="s">
        <v>4287</v>
      </c>
      <c r="N449" t="s">
        <v>257</v>
      </c>
      <c r="O449" t="s">
        <v>28</v>
      </c>
      <c r="P449" t="s">
        <v>224</v>
      </c>
      <c r="Q449" t="s">
        <v>36</v>
      </c>
      <c r="R449">
        <v>10</v>
      </c>
      <c r="S449" t="s">
        <v>4288</v>
      </c>
      <c r="T449" t="s">
        <v>2049</v>
      </c>
      <c r="U449" t="s">
        <v>4289</v>
      </c>
      <c r="V449" t="s">
        <v>31</v>
      </c>
      <c r="W449" t="s">
        <v>32</v>
      </c>
      <c r="X449" t="s">
        <v>32</v>
      </c>
      <c r="Y449" t="s">
        <v>32</v>
      </c>
      <c r="Z449" s="4" t="s">
        <v>33</v>
      </c>
      <c r="AA449">
        <v>-75.971238</v>
      </c>
      <c r="AB449">
        <v>5.9501179999999998</v>
      </c>
      <c r="AC449" t="s">
        <v>90</v>
      </c>
      <c r="AD449" t="s">
        <v>225</v>
      </c>
      <c r="AE449" t="s">
        <v>115</v>
      </c>
      <c r="AF449">
        <f>IFERROR(
    VLOOKUP(FENIX_ANS_TABLA[[#This Row],[ESTADO]],
        {"VENCIDO",1;"ALERTA_0 Días",2;"ALERTA",3;"A TIEMPO",4;"SIN FECHA",5},
    2,FALSE),
0)</f>
        <v>4</v>
      </c>
    </row>
    <row r="450" spans="1:32" x14ac:dyDescent="0.25">
      <c r="A450" t="s">
        <v>4290</v>
      </c>
      <c r="B450" t="s">
        <v>24</v>
      </c>
      <c r="C450" t="s">
        <v>25</v>
      </c>
      <c r="D450" t="s">
        <v>24</v>
      </c>
      <c r="E450" s="22">
        <v>46014.356365740743</v>
      </c>
      <c r="F450" t="s">
        <v>4291</v>
      </c>
      <c r="G450" t="s">
        <v>6125</v>
      </c>
      <c r="H450" t="s">
        <v>4292</v>
      </c>
      <c r="I450" s="24" t="s">
        <v>34</v>
      </c>
      <c r="J450" s="24" t="s">
        <v>4293</v>
      </c>
      <c r="K450" t="s">
        <v>4294</v>
      </c>
      <c r="L450" t="s">
        <v>233</v>
      </c>
      <c r="M450" t="s">
        <v>4295</v>
      </c>
      <c r="N450" t="s">
        <v>234</v>
      </c>
      <c r="O450" t="s">
        <v>28</v>
      </c>
      <c r="P450" t="s">
        <v>224</v>
      </c>
      <c r="Q450" t="s">
        <v>30</v>
      </c>
      <c r="R450">
        <v>7</v>
      </c>
      <c r="S450" t="s">
        <v>4296</v>
      </c>
      <c r="T450" t="s">
        <v>4297</v>
      </c>
      <c r="U450" t="s">
        <v>725</v>
      </c>
      <c r="V450" t="s">
        <v>31</v>
      </c>
      <c r="W450" t="s">
        <v>32</v>
      </c>
      <c r="X450" t="s">
        <v>32</v>
      </c>
      <c r="Y450" t="s">
        <v>32</v>
      </c>
      <c r="Z450" s="4" t="s">
        <v>33</v>
      </c>
      <c r="AA450">
        <v>-75.834483169999999</v>
      </c>
      <c r="AB450">
        <v>5.79476879</v>
      </c>
      <c r="AC450" t="s">
        <v>90</v>
      </c>
      <c r="AD450" t="s">
        <v>225</v>
      </c>
      <c r="AE450" t="s">
        <v>115</v>
      </c>
      <c r="AF450">
        <f>IFERROR(
    VLOOKUP(FENIX_ANS_TABLA[[#This Row],[ESTADO]],
        {"VENCIDO",1;"ALERTA_0 Días",2;"ALERTA",3;"A TIEMPO",4;"SIN FECHA",5},
    2,FALSE),
0)</f>
        <v>4</v>
      </c>
    </row>
    <row r="451" spans="1:32" x14ac:dyDescent="0.25">
      <c r="A451" t="s">
        <v>4298</v>
      </c>
      <c r="B451" t="s">
        <v>40</v>
      </c>
      <c r="C451" t="s">
        <v>25</v>
      </c>
      <c r="D451" t="s">
        <v>40</v>
      </c>
      <c r="E451" s="22">
        <v>46014.359965277778</v>
      </c>
      <c r="F451" t="s">
        <v>4299</v>
      </c>
      <c r="G451" t="s">
        <v>6126</v>
      </c>
      <c r="H451" t="s">
        <v>4300</v>
      </c>
      <c r="I451" s="24" t="s">
        <v>34</v>
      </c>
      <c r="J451" s="24" t="s">
        <v>4301</v>
      </c>
      <c r="K451" t="s">
        <v>4302</v>
      </c>
      <c r="L451" t="s">
        <v>260</v>
      </c>
      <c r="M451" t="s">
        <v>4303</v>
      </c>
      <c r="N451" t="s">
        <v>261</v>
      </c>
      <c r="O451" t="s">
        <v>41</v>
      </c>
      <c r="P451" t="s">
        <v>224</v>
      </c>
      <c r="Q451" t="s">
        <v>30</v>
      </c>
      <c r="R451">
        <v>7</v>
      </c>
      <c r="S451" t="s">
        <v>4304</v>
      </c>
      <c r="T451" t="s">
        <v>4305</v>
      </c>
      <c r="U451" t="s">
        <v>4306</v>
      </c>
      <c r="V451" t="s">
        <v>31</v>
      </c>
      <c r="W451" t="s">
        <v>32</v>
      </c>
      <c r="X451" t="s">
        <v>32</v>
      </c>
      <c r="Y451" t="s">
        <v>32</v>
      </c>
      <c r="Z451" s="4" t="s">
        <v>33</v>
      </c>
      <c r="AA451">
        <v>-75.708215686000003</v>
      </c>
      <c r="AB451">
        <v>6.0325253630000502</v>
      </c>
      <c r="AC451" t="s">
        <v>90</v>
      </c>
      <c r="AD451" t="s">
        <v>225</v>
      </c>
      <c r="AE451" t="s">
        <v>115</v>
      </c>
      <c r="AF451">
        <f>IFERROR(
    VLOOKUP(FENIX_ANS_TABLA[[#This Row],[ESTADO]],
        {"VENCIDO",1;"ALERTA_0 Días",2;"ALERTA",3;"A TIEMPO",4;"SIN FECHA",5},
    2,FALSE),
0)</f>
        <v>4</v>
      </c>
    </row>
    <row r="452" spans="1:32" x14ac:dyDescent="0.25">
      <c r="A452" t="s">
        <v>4307</v>
      </c>
      <c r="B452" t="s">
        <v>58</v>
      </c>
      <c r="C452" t="s">
        <v>25</v>
      </c>
      <c r="D452" t="s">
        <v>58</v>
      </c>
      <c r="E452" s="22">
        <v>46014.362824074073</v>
      </c>
      <c r="F452" t="s">
        <v>4308</v>
      </c>
      <c r="G452" t="s">
        <v>6127</v>
      </c>
      <c r="H452" t="s">
        <v>4309</v>
      </c>
      <c r="I452" s="24" t="s">
        <v>34</v>
      </c>
      <c r="J452" s="24" t="s">
        <v>4310</v>
      </c>
      <c r="K452" t="s">
        <v>4311</v>
      </c>
      <c r="L452" t="s">
        <v>231</v>
      </c>
      <c r="M452" t="s">
        <v>4312</v>
      </c>
      <c r="N452" t="s">
        <v>232</v>
      </c>
      <c r="O452" t="s">
        <v>59</v>
      </c>
      <c r="P452" t="s">
        <v>316</v>
      </c>
      <c r="Q452" t="s">
        <v>36</v>
      </c>
      <c r="R452">
        <v>4</v>
      </c>
      <c r="S452" t="s">
        <v>4313</v>
      </c>
      <c r="T452" t="s">
        <v>544</v>
      </c>
      <c r="U452" t="s">
        <v>4314</v>
      </c>
      <c r="V452" t="s">
        <v>87</v>
      </c>
      <c r="W452" t="s">
        <v>32</v>
      </c>
      <c r="X452" t="s">
        <v>32</v>
      </c>
      <c r="Y452" t="s">
        <v>32</v>
      </c>
      <c r="Z452" s="4" t="s">
        <v>33</v>
      </c>
      <c r="AA452">
        <v>-75.922398880000003</v>
      </c>
      <c r="AB452">
        <v>6.0494911699999996</v>
      </c>
      <c r="AC452" t="s">
        <v>90</v>
      </c>
      <c r="AD452" t="s">
        <v>225</v>
      </c>
      <c r="AE452" t="s">
        <v>115</v>
      </c>
      <c r="AF452">
        <f>IFERROR(
    VLOOKUP(FENIX_ANS_TABLA[[#This Row],[ESTADO]],
        {"VENCIDO",1;"ALERTA_0 Días",2;"ALERTA",3;"A TIEMPO",4;"SIN FECHA",5},
    2,FALSE),
0)</f>
        <v>2</v>
      </c>
    </row>
    <row r="453" spans="1:32" x14ac:dyDescent="0.25">
      <c r="A453" t="s">
        <v>4315</v>
      </c>
      <c r="B453" t="s">
        <v>24</v>
      </c>
      <c r="C453" t="s">
        <v>25</v>
      </c>
      <c r="D453" t="s">
        <v>24</v>
      </c>
      <c r="E453" s="22">
        <v>46014.384548611109</v>
      </c>
      <c r="F453" t="s">
        <v>4316</v>
      </c>
      <c r="G453" t="s">
        <v>6128</v>
      </c>
      <c r="H453" t="s">
        <v>4317</v>
      </c>
      <c r="I453" s="24" t="s">
        <v>34</v>
      </c>
      <c r="J453" s="24" t="s">
        <v>4318</v>
      </c>
      <c r="K453" t="s">
        <v>4319</v>
      </c>
      <c r="L453" t="s">
        <v>333</v>
      </c>
      <c r="M453" t="s">
        <v>4320</v>
      </c>
      <c r="N453" t="s">
        <v>334</v>
      </c>
      <c r="O453" t="s">
        <v>28</v>
      </c>
      <c r="P453" t="s">
        <v>224</v>
      </c>
      <c r="Q453" t="s">
        <v>36</v>
      </c>
      <c r="R453">
        <v>10</v>
      </c>
      <c r="S453" t="s">
        <v>4321</v>
      </c>
      <c r="T453" t="s">
        <v>219</v>
      </c>
      <c r="U453" t="s">
        <v>625</v>
      </c>
      <c r="V453" t="s">
        <v>31</v>
      </c>
      <c r="W453" t="s">
        <v>32</v>
      </c>
      <c r="X453" t="s">
        <v>32</v>
      </c>
      <c r="Y453" t="s">
        <v>32</v>
      </c>
      <c r="Z453" s="4" t="s">
        <v>33</v>
      </c>
      <c r="AA453">
        <v>-75.778495910000004</v>
      </c>
      <c r="AB453">
        <v>6.0485191</v>
      </c>
      <c r="AC453" t="s">
        <v>90</v>
      </c>
      <c r="AD453" t="s">
        <v>225</v>
      </c>
      <c r="AE453" t="s">
        <v>115</v>
      </c>
      <c r="AF453">
        <f>IFERROR(
    VLOOKUP(FENIX_ANS_TABLA[[#This Row],[ESTADO]],
        {"VENCIDO",1;"ALERTA_0 Días",2;"ALERTA",3;"A TIEMPO",4;"SIN FECHA",5},
    2,FALSE),
0)</f>
        <v>4</v>
      </c>
    </row>
    <row r="454" spans="1:32" x14ac:dyDescent="0.25">
      <c r="A454" t="s">
        <v>4322</v>
      </c>
      <c r="B454" t="s">
        <v>62</v>
      </c>
      <c r="C454" t="s">
        <v>25</v>
      </c>
      <c r="D454" t="s">
        <v>63</v>
      </c>
      <c r="E454" s="22">
        <v>46014.386354166672</v>
      </c>
      <c r="F454" t="s">
        <v>4323</v>
      </c>
      <c r="G454" t="s">
        <v>6129</v>
      </c>
      <c r="H454" t="s">
        <v>4324</v>
      </c>
      <c r="I454" s="24" t="s">
        <v>34</v>
      </c>
      <c r="J454" s="24" t="s">
        <v>4325</v>
      </c>
      <c r="K454" t="s">
        <v>4326</v>
      </c>
      <c r="L454" t="s">
        <v>251</v>
      </c>
      <c r="M454" t="s">
        <v>4327</v>
      </c>
      <c r="N454" t="s">
        <v>253</v>
      </c>
      <c r="O454" t="s">
        <v>64</v>
      </c>
      <c r="P454" t="s">
        <v>278</v>
      </c>
      <c r="Q454" t="s">
        <v>30</v>
      </c>
      <c r="R454">
        <v>9</v>
      </c>
      <c r="S454" t="s">
        <v>4328</v>
      </c>
      <c r="T454" t="s">
        <v>4329</v>
      </c>
      <c r="U454" t="s">
        <v>4330</v>
      </c>
      <c r="V454" t="s">
        <v>31</v>
      </c>
      <c r="W454" t="s">
        <v>32</v>
      </c>
      <c r="X454" t="s">
        <v>32</v>
      </c>
      <c r="Y454" t="s">
        <v>32</v>
      </c>
      <c r="Z454" s="4" t="s">
        <v>33</v>
      </c>
      <c r="AA454">
        <v>-75.602143931999905</v>
      </c>
      <c r="AB454">
        <v>5.7482162380000501</v>
      </c>
      <c r="AC454" t="s">
        <v>90</v>
      </c>
      <c r="AD454" t="s">
        <v>225</v>
      </c>
      <c r="AE454" t="s">
        <v>115</v>
      </c>
      <c r="AF454">
        <f>IFERROR(
    VLOOKUP(FENIX_ANS_TABLA[[#This Row],[ESTADO]],
        {"VENCIDO",1;"ALERTA_0 Días",2;"ALERTA",3;"A TIEMPO",4;"SIN FECHA",5},
    2,FALSE),
0)</f>
        <v>4</v>
      </c>
    </row>
    <row r="455" spans="1:32" x14ac:dyDescent="0.25">
      <c r="A455" t="s">
        <v>4331</v>
      </c>
      <c r="B455" t="s">
        <v>24</v>
      </c>
      <c r="C455" t="s">
        <v>25</v>
      </c>
      <c r="D455" t="s">
        <v>24</v>
      </c>
      <c r="E455" s="22">
        <v>46014.421354166669</v>
      </c>
      <c r="F455" t="s">
        <v>4332</v>
      </c>
      <c r="G455" t="s">
        <v>6130</v>
      </c>
      <c r="H455" t="s">
        <v>4333</v>
      </c>
      <c r="I455" s="24" t="s">
        <v>34</v>
      </c>
      <c r="J455" s="24" t="s">
        <v>4334</v>
      </c>
      <c r="K455" t="s">
        <v>4335</v>
      </c>
      <c r="L455" t="s">
        <v>241</v>
      </c>
      <c r="M455" t="s">
        <v>4336</v>
      </c>
      <c r="N455" t="s">
        <v>242</v>
      </c>
      <c r="O455" t="s">
        <v>28</v>
      </c>
      <c r="P455" t="s">
        <v>224</v>
      </c>
      <c r="Q455" t="s">
        <v>30</v>
      </c>
      <c r="R455">
        <v>7</v>
      </c>
      <c r="S455" t="s">
        <v>4337</v>
      </c>
      <c r="T455" t="s">
        <v>220</v>
      </c>
      <c r="U455" t="s">
        <v>4338</v>
      </c>
      <c r="V455" t="s">
        <v>31</v>
      </c>
      <c r="W455" t="s">
        <v>32</v>
      </c>
      <c r="X455" t="s">
        <v>32</v>
      </c>
      <c r="Y455" t="s">
        <v>32</v>
      </c>
      <c r="Z455" s="4" t="s">
        <v>33</v>
      </c>
      <c r="AA455">
        <v>-75.713014810000004</v>
      </c>
      <c r="AB455">
        <v>5.66320231</v>
      </c>
      <c r="AC455" t="s">
        <v>90</v>
      </c>
      <c r="AD455" t="s">
        <v>225</v>
      </c>
      <c r="AE455" t="s">
        <v>115</v>
      </c>
      <c r="AF455">
        <f>IFERROR(
    VLOOKUP(FENIX_ANS_TABLA[[#This Row],[ESTADO]],
        {"VENCIDO",1;"ALERTA_0 Días",2;"ALERTA",3;"A TIEMPO",4;"SIN FECHA",5},
    2,FALSE),
0)</f>
        <v>4</v>
      </c>
    </row>
    <row r="456" spans="1:32" x14ac:dyDescent="0.25">
      <c r="A456" t="s">
        <v>4339</v>
      </c>
      <c r="B456" t="s">
        <v>58</v>
      </c>
      <c r="C456" t="s">
        <v>25</v>
      </c>
      <c r="D456" t="s">
        <v>58</v>
      </c>
      <c r="E456" s="22">
        <v>46014.539675925917</v>
      </c>
      <c r="F456" t="s">
        <v>4340</v>
      </c>
      <c r="G456" t="s">
        <v>6131</v>
      </c>
      <c r="H456" t="s">
        <v>4341</v>
      </c>
      <c r="I456" s="24" t="s">
        <v>4342</v>
      </c>
      <c r="J456" s="24" t="s">
        <v>3202</v>
      </c>
      <c r="K456" t="s">
        <v>4343</v>
      </c>
      <c r="L456" t="s">
        <v>231</v>
      </c>
      <c r="M456" t="s">
        <v>4344</v>
      </c>
      <c r="N456" t="s">
        <v>232</v>
      </c>
      <c r="O456" t="s">
        <v>59</v>
      </c>
      <c r="P456" t="s">
        <v>316</v>
      </c>
      <c r="Q456" t="s">
        <v>30</v>
      </c>
      <c r="R456">
        <v>4</v>
      </c>
      <c r="S456" t="s">
        <v>4345</v>
      </c>
      <c r="T456" t="s">
        <v>639</v>
      </c>
      <c r="U456" t="s">
        <v>4346</v>
      </c>
      <c r="V456" t="s">
        <v>87</v>
      </c>
      <c r="W456" t="s">
        <v>32</v>
      </c>
      <c r="X456" t="s">
        <v>32</v>
      </c>
      <c r="Y456" t="s">
        <v>32</v>
      </c>
      <c r="Z456" s="4" t="s">
        <v>33</v>
      </c>
      <c r="AA456">
        <v>-75.909746999999996</v>
      </c>
      <c r="AB456">
        <v>6.0458179999999997</v>
      </c>
      <c r="AC456" t="s">
        <v>90</v>
      </c>
      <c r="AD456" t="s">
        <v>225</v>
      </c>
      <c r="AE456" t="s">
        <v>115</v>
      </c>
      <c r="AF456">
        <f>IFERROR(
    VLOOKUP(FENIX_ANS_TABLA[[#This Row],[ESTADO]],
        {"VENCIDO",1;"ALERTA_0 Días",2;"ALERTA",3;"A TIEMPO",4;"SIN FECHA",5},
    2,FALSE),
0)</f>
        <v>2</v>
      </c>
    </row>
    <row r="457" spans="1:32" x14ac:dyDescent="0.25">
      <c r="A457" t="s">
        <v>4347</v>
      </c>
      <c r="B457" t="s">
        <v>58</v>
      </c>
      <c r="C457" t="s">
        <v>25</v>
      </c>
      <c r="D457" t="s">
        <v>58</v>
      </c>
      <c r="E457" s="22">
        <v>46014.544317129628</v>
      </c>
      <c r="F457" t="s">
        <v>4348</v>
      </c>
      <c r="G457" t="s">
        <v>6132</v>
      </c>
      <c r="H457" t="s">
        <v>4349</v>
      </c>
      <c r="I457" s="24" t="s">
        <v>34</v>
      </c>
      <c r="J457" s="24" t="s">
        <v>4350</v>
      </c>
      <c r="K457" t="s">
        <v>4351</v>
      </c>
      <c r="L457" t="s">
        <v>288</v>
      </c>
      <c r="M457" t="s">
        <v>4352</v>
      </c>
      <c r="N457" t="s">
        <v>290</v>
      </c>
      <c r="O457" t="s">
        <v>59</v>
      </c>
      <c r="P457" t="s">
        <v>316</v>
      </c>
      <c r="Q457" t="s">
        <v>36</v>
      </c>
      <c r="R457">
        <v>4</v>
      </c>
      <c r="S457" t="s">
        <v>4353</v>
      </c>
      <c r="T457" t="s">
        <v>556</v>
      </c>
      <c r="U457" t="s">
        <v>3853</v>
      </c>
      <c r="V457" t="s">
        <v>87</v>
      </c>
      <c r="W457" t="s">
        <v>32</v>
      </c>
      <c r="X457" t="s">
        <v>32</v>
      </c>
      <c r="Y457" t="s">
        <v>32</v>
      </c>
      <c r="Z457" s="4" t="s">
        <v>33</v>
      </c>
      <c r="AA457">
        <v>-75.560335080000002</v>
      </c>
      <c r="AB457">
        <v>5.9644722999999997</v>
      </c>
      <c r="AC457" t="s">
        <v>90</v>
      </c>
      <c r="AD457" t="s">
        <v>225</v>
      </c>
      <c r="AE457" t="s">
        <v>115</v>
      </c>
      <c r="AF457">
        <f>IFERROR(
    VLOOKUP(FENIX_ANS_TABLA[[#This Row],[ESTADO]],
        {"VENCIDO",1;"ALERTA_0 Días",2;"ALERTA",3;"A TIEMPO",4;"SIN FECHA",5},
    2,FALSE),
0)</f>
        <v>2</v>
      </c>
    </row>
    <row r="458" spans="1:32" x14ac:dyDescent="0.25">
      <c r="A458" t="s">
        <v>4354</v>
      </c>
      <c r="B458" t="s">
        <v>58</v>
      </c>
      <c r="C458" t="s">
        <v>25</v>
      </c>
      <c r="D458" t="s">
        <v>58</v>
      </c>
      <c r="E458" s="22">
        <v>46014.553518518522</v>
      </c>
      <c r="F458" t="s">
        <v>4355</v>
      </c>
      <c r="G458" t="s">
        <v>6133</v>
      </c>
      <c r="H458" t="s">
        <v>4356</v>
      </c>
      <c r="I458" s="24" t="s">
        <v>34</v>
      </c>
      <c r="J458" s="24" t="s">
        <v>263</v>
      </c>
      <c r="K458" t="s">
        <v>4357</v>
      </c>
      <c r="L458" t="s">
        <v>222</v>
      </c>
      <c r="M458" t="s">
        <v>4358</v>
      </c>
      <c r="N458" t="s">
        <v>223</v>
      </c>
      <c r="O458" t="s">
        <v>59</v>
      </c>
      <c r="P458" t="s">
        <v>316</v>
      </c>
      <c r="Q458" t="s">
        <v>30</v>
      </c>
      <c r="R458">
        <v>4</v>
      </c>
      <c r="S458" t="s">
        <v>4359</v>
      </c>
      <c r="T458" t="s">
        <v>2162</v>
      </c>
      <c r="U458" t="s">
        <v>1823</v>
      </c>
      <c r="V458" t="s">
        <v>87</v>
      </c>
      <c r="W458" t="s">
        <v>32</v>
      </c>
      <c r="X458" t="s">
        <v>32</v>
      </c>
      <c r="Y458" t="s">
        <v>32</v>
      </c>
      <c r="Z458" s="4" t="s">
        <v>33</v>
      </c>
      <c r="AA458">
        <v>-75.590175680000002</v>
      </c>
      <c r="AB458">
        <v>5.9656254500000001</v>
      </c>
      <c r="AC458" t="s">
        <v>90</v>
      </c>
      <c r="AD458" t="s">
        <v>225</v>
      </c>
      <c r="AE458" t="s">
        <v>115</v>
      </c>
      <c r="AF458">
        <f>IFERROR(
    VLOOKUP(FENIX_ANS_TABLA[[#This Row],[ESTADO]],
        {"VENCIDO",1;"ALERTA_0 Días",2;"ALERTA",3;"A TIEMPO",4;"SIN FECHA",5},
    2,FALSE),
0)</f>
        <v>2</v>
      </c>
    </row>
    <row r="459" spans="1:32" x14ac:dyDescent="0.25">
      <c r="A459" t="s">
        <v>4360</v>
      </c>
      <c r="B459" t="s">
        <v>24</v>
      </c>
      <c r="C459" t="s">
        <v>25</v>
      </c>
      <c r="D459" t="s">
        <v>24</v>
      </c>
      <c r="E459" s="22">
        <v>46014.576701388891</v>
      </c>
      <c r="F459" t="s">
        <v>4361</v>
      </c>
      <c r="G459" t="s">
        <v>6134</v>
      </c>
      <c r="H459" t="s">
        <v>4362</v>
      </c>
      <c r="I459" s="24" t="s">
        <v>34</v>
      </c>
      <c r="J459" s="24" t="s">
        <v>4363</v>
      </c>
      <c r="K459" t="s">
        <v>4364</v>
      </c>
      <c r="L459" t="s">
        <v>266</v>
      </c>
      <c r="M459" t="s">
        <v>4365</v>
      </c>
      <c r="N459" t="s">
        <v>267</v>
      </c>
      <c r="O459" t="s">
        <v>28</v>
      </c>
      <c r="P459" t="s">
        <v>224</v>
      </c>
      <c r="Q459" t="s">
        <v>36</v>
      </c>
      <c r="R459">
        <v>10</v>
      </c>
      <c r="S459" t="s">
        <v>4366</v>
      </c>
      <c r="T459" t="s">
        <v>4246</v>
      </c>
      <c r="U459" t="s">
        <v>4245</v>
      </c>
      <c r="V459" t="s">
        <v>31</v>
      </c>
      <c r="W459" t="s">
        <v>32</v>
      </c>
      <c r="X459" t="s">
        <v>32</v>
      </c>
      <c r="Y459" t="s">
        <v>32</v>
      </c>
      <c r="Z459" s="4" t="s">
        <v>33</v>
      </c>
      <c r="AA459">
        <v>-76.147368999999998</v>
      </c>
      <c r="AB459">
        <v>5.8796150000000003</v>
      </c>
      <c r="AC459" t="s">
        <v>90</v>
      </c>
      <c r="AD459" t="s">
        <v>225</v>
      </c>
      <c r="AE459" t="s">
        <v>115</v>
      </c>
      <c r="AF459">
        <f>IFERROR(
    VLOOKUP(FENIX_ANS_TABLA[[#This Row],[ESTADO]],
        {"VENCIDO",1;"ALERTA_0 Días",2;"ALERTA",3;"A TIEMPO",4;"SIN FECHA",5},
    2,FALSE),
0)</f>
        <v>4</v>
      </c>
    </row>
    <row r="460" spans="1:32" x14ac:dyDescent="0.25">
      <c r="A460" t="s">
        <v>4367</v>
      </c>
      <c r="B460" t="s">
        <v>62</v>
      </c>
      <c r="C460" t="s">
        <v>25</v>
      </c>
      <c r="D460" t="s">
        <v>63</v>
      </c>
      <c r="E460" s="22">
        <v>46014.604513888888</v>
      </c>
      <c r="F460" t="s">
        <v>4368</v>
      </c>
      <c r="G460" t="s">
        <v>6135</v>
      </c>
      <c r="H460" t="s">
        <v>4369</v>
      </c>
      <c r="I460" s="24" t="s">
        <v>34</v>
      </c>
      <c r="J460" s="24" t="s">
        <v>4370</v>
      </c>
      <c r="K460" t="s">
        <v>4371</v>
      </c>
      <c r="L460" t="s">
        <v>222</v>
      </c>
      <c r="M460" t="s">
        <v>4372</v>
      </c>
      <c r="N460" t="s">
        <v>223</v>
      </c>
      <c r="O460" t="s">
        <v>64</v>
      </c>
      <c r="P460" t="s">
        <v>278</v>
      </c>
      <c r="Q460" t="s">
        <v>30</v>
      </c>
      <c r="R460">
        <v>9</v>
      </c>
      <c r="S460" t="s">
        <v>4373</v>
      </c>
      <c r="T460" t="s">
        <v>616</v>
      </c>
      <c r="U460" t="s">
        <v>4374</v>
      </c>
      <c r="V460" t="s">
        <v>31</v>
      </c>
      <c r="W460" t="s">
        <v>32</v>
      </c>
      <c r="X460" t="s">
        <v>32</v>
      </c>
      <c r="Y460" t="s">
        <v>32</v>
      </c>
      <c r="Z460" s="4" t="s">
        <v>33</v>
      </c>
      <c r="AA460">
        <v>-75.565528999999998</v>
      </c>
      <c r="AB460">
        <v>5.8736069999999998</v>
      </c>
      <c r="AC460" t="s">
        <v>90</v>
      </c>
      <c r="AD460" t="s">
        <v>225</v>
      </c>
      <c r="AE460" t="s">
        <v>115</v>
      </c>
      <c r="AF460">
        <f>IFERROR(
    VLOOKUP(FENIX_ANS_TABLA[[#This Row],[ESTADO]],
        {"VENCIDO",1;"ALERTA_0 Días",2;"ALERTA",3;"A TIEMPO",4;"SIN FECHA",5},
    2,FALSE),
0)</f>
        <v>4</v>
      </c>
    </row>
    <row r="461" spans="1:32" x14ac:dyDescent="0.25">
      <c r="A461" t="s">
        <v>4375</v>
      </c>
      <c r="B461" t="s">
        <v>58</v>
      </c>
      <c r="C461" t="s">
        <v>25</v>
      </c>
      <c r="D461" t="s">
        <v>58</v>
      </c>
      <c r="E461" s="22">
        <v>46014.613518518519</v>
      </c>
      <c r="F461" t="s">
        <v>4376</v>
      </c>
      <c r="G461" t="s">
        <v>6136</v>
      </c>
      <c r="H461" t="s">
        <v>4377</v>
      </c>
      <c r="I461" s="24" t="s">
        <v>34</v>
      </c>
      <c r="J461" s="24" t="s">
        <v>4378</v>
      </c>
      <c r="K461" t="s">
        <v>4379</v>
      </c>
      <c r="L461" t="s">
        <v>288</v>
      </c>
      <c r="M461" t="s">
        <v>4380</v>
      </c>
      <c r="N461" t="s">
        <v>290</v>
      </c>
      <c r="O461" t="s">
        <v>59</v>
      </c>
      <c r="P461" t="s">
        <v>316</v>
      </c>
      <c r="Q461" t="s">
        <v>36</v>
      </c>
      <c r="R461">
        <v>4</v>
      </c>
      <c r="S461" t="s">
        <v>4381</v>
      </c>
      <c r="T461" t="s">
        <v>4382</v>
      </c>
      <c r="U461" t="s">
        <v>4383</v>
      </c>
      <c r="V461" t="s">
        <v>87</v>
      </c>
      <c r="W461" t="s">
        <v>32</v>
      </c>
      <c r="X461" t="s">
        <v>32</v>
      </c>
      <c r="Y461" t="s">
        <v>32</v>
      </c>
      <c r="Z461" s="4" t="s">
        <v>33</v>
      </c>
      <c r="AA461">
        <v>-75.525353999999993</v>
      </c>
      <c r="AB461">
        <v>5.9188999999999998</v>
      </c>
      <c r="AC461" t="s">
        <v>90</v>
      </c>
      <c r="AD461" t="s">
        <v>225</v>
      </c>
      <c r="AE461" t="s">
        <v>115</v>
      </c>
      <c r="AF461">
        <f>IFERROR(
    VLOOKUP(FENIX_ANS_TABLA[[#This Row],[ESTADO]],
        {"VENCIDO",1;"ALERTA_0 Días",2;"ALERTA",3;"A TIEMPO",4;"SIN FECHA",5},
    2,FALSE),
0)</f>
        <v>2</v>
      </c>
    </row>
    <row r="462" spans="1:32" x14ac:dyDescent="0.25">
      <c r="A462" t="s">
        <v>4384</v>
      </c>
      <c r="B462" t="s">
        <v>24</v>
      </c>
      <c r="C462" t="s">
        <v>25</v>
      </c>
      <c r="D462" t="s">
        <v>24</v>
      </c>
      <c r="E462" s="22">
        <v>46014.634282407409</v>
      </c>
      <c r="F462" t="s">
        <v>4385</v>
      </c>
      <c r="G462" t="s">
        <v>6137</v>
      </c>
      <c r="H462" t="s">
        <v>1083</v>
      </c>
      <c r="I462" s="24" t="s">
        <v>34</v>
      </c>
      <c r="J462" s="24" t="s">
        <v>4386</v>
      </c>
      <c r="K462" t="s">
        <v>4387</v>
      </c>
      <c r="L462" t="s">
        <v>952</v>
      </c>
      <c r="M462" t="s">
        <v>4388</v>
      </c>
      <c r="N462" t="s">
        <v>954</v>
      </c>
      <c r="O462" t="s">
        <v>28</v>
      </c>
      <c r="P462" t="s">
        <v>224</v>
      </c>
      <c r="Q462" t="s">
        <v>30</v>
      </c>
      <c r="R462">
        <v>7</v>
      </c>
      <c r="S462" t="s">
        <v>4389</v>
      </c>
      <c r="T462" t="s">
        <v>4390</v>
      </c>
      <c r="U462" t="s">
        <v>657</v>
      </c>
      <c r="V462" t="s">
        <v>31</v>
      </c>
      <c r="W462" t="s">
        <v>32</v>
      </c>
      <c r="X462" t="s">
        <v>32</v>
      </c>
      <c r="Y462" t="s">
        <v>32</v>
      </c>
      <c r="Z462" s="4" t="s">
        <v>33</v>
      </c>
      <c r="AA462">
        <v>-75.878157000000002</v>
      </c>
      <c r="AB462">
        <v>5.6580069999999996</v>
      </c>
      <c r="AC462" t="s">
        <v>90</v>
      </c>
      <c r="AD462" t="s">
        <v>225</v>
      </c>
      <c r="AE462" t="s">
        <v>115</v>
      </c>
      <c r="AF462">
        <f>IFERROR(
    VLOOKUP(FENIX_ANS_TABLA[[#This Row],[ESTADO]],
        {"VENCIDO",1;"ALERTA_0 Días",2;"ALERTA",3;"A TIEMPO",4;"SIN FECHA",5},
    2,FALSE),
0)</f>
        <v>4</v>
      </c>
    </row>
    <row r="463" spans="1:32" x14ac:dyDescent="0.25">
      <c r="A463" t="s">
        <v>4391</v>
      </c>
      <c r="B463" t="s">
        <v>24</v>
      </c>
      <c r="C463" t="s">
        <v>69</v>
      </c>
      <c r="D463" t="s">
        <v>24</v>
      </c>
      <c r="E463" s="22">
        <v>46014.638599537036</v>
      </c>
      <c r="F463" t="s">
        <v>4392</v>
      </c>
      <c r="G463" t="s">
        <v>6138</v>
      </c>
      <c r="H463" t="s">
        <v>4393</v>
      </c>
      <c r="I463" s="24" t="s">
        <v>34</v>
      </c>
      <c r="J463" s="24" t="s">
        <v>4394</v>
      </c>
      <c r="K463" t="s">
        <v>4395</v>
      </c>
      <c r="L463" t="s">
        <v>952</v>
      </c>
      <c r="M463" t="s">
        <v>4396</v>
      </c>
      <c r="N463" t="s">
        <v>954</v>
      </c>
      <c r="O463" t="s">
        <v>91</v>
      </c>
      <c r="P463" t="s">
        <v>224</v>
      </c>
      <c r="Q463" t="s">
        <v>36</v>
      </c>
      <c r="R463">
        <v>10</v>
      </c>
      <c r="S463" t="s">
        <v>4397</v>
      </c>
      <c r="T463" t="s">
        <v>4398</v>
      </c>
      <c r="U463" t="s">
        <v>831</v>
      </c>
      <c r="V463" t="s">
        <v>31</v>
      </c>
      <c r="W463" t="s">
        <v>32</v>
      </c>
      <c r="X463" t="s">
        <v>32</v>
      </c>
      <c r="Y463" t="s">
        <v>32</v>
      </c>
      <c r="Z463" s="4" t="s">
        <v>33</v>
      </c>
      <c r="AA463">
        <v>-75.966108300000002</v>
      </c>
      <c r="AB463">
        <v>5.7001351299999996</v>
      </c>
      <c r="AC463" t="s">
        <v>90</v>
      </c>
      <c r="AD463" t="s">
        <v>225</v>
      </c>
      <c r="AE463" t="s">
        <v>116</v>
      </c>
      <c r="AF463">
        <f>IFERROR(
    VLOOKUP(FENIX_ANS_TABLA[[#This Row],[ESTADO]],
        {"VENCIDO",1;"ALERTA_0 Días",2;"ALERTA",3;"A TIEMPO",4;"SIN FECHA",5},
    2,FALSE),
0)</f>
        <v>4</v>
      </c>
    </row>
    <row r="464" spans="1:32" x14ac:dyDescent="0.25">
      <c r="A464" t="s">
        <v>4399</v>
      </c>
      <c r="B464" t="s">
        <v>62</v>
      </c>
      <c r="C464" t="s">
        <v>25</v>
      </c>
      <c r="D464" t="s">
        <v>63</v>
      </c>
      <c r="E464" s="22">
        <v>46014.641099537039</v>
      </c>
      <c r="F464" t="s">
        <v>4400</v>
      </c>
      <c r="G464" t="s">
        <v>6139</v>
      </c>
      <c r="H464" t="s">
        <v>4401</v>
      </c>
      <c r="I464" s="24" t="s">
        <v>34</v>
      </c>
      <c r="J464" s="24" t="s">
        <v>4402</v>
      </c>
      <c r="K464" t="s">
        <v>4403</v>
      </c>
      <c r="L464" t="s">
        <v>268</v>
      </c>
      <c r="M464" t="s">
        <v>4404</v>
      </c>
      <c r="N464" t="s">
        <v>269</v>
      </c>
      <c r="O464" t="s">
        <v>64</v>
      </c>
      <c r="P464" t="s">
        <v>278</v>
      </c>
      <c r="Q464" t="s">
        <v>30</v>
      </c>
      <c r="R464">
        <v>9</v>
      </c>
      <c r="S464" t="s">
        <v>4405</v>
      </c>
      <c r="T464" t="s">
        <v>4406</v>
      </c>
      <c r="U464" t="s">
        <v>4052</v>
      </c>
      <c r="V464" t="s">
        <v>31</v>
      </c>
      <c r="W464" t="s">
        <v>32</v>
      </c>
      <c r="X464" t="s">
        <v>32</v>
      </c>
      <c r="Y464" t="s">
        <v>32</v>
      </c>
      <c r="Z464" s="4" t="s">
        <v>33</v>
      </c>
      <c r="AA464">
        <v>-75.716093150999896</v>
      </c>
      <c r="AB464">
        <v>6.1210577510000199</v>
      </c>
      <c r="AC464" t="s">
        <v>90</v>
      </c>
      <c r="AD464" t="s">
        <v>225</v>
      </c>
      <c r="AE464" t="s">
        <v>115</v>
      </c>
      <c r="AF464">
        <f>IFERROR(
    VLOOKUP(FENIX_ANS_TABLA[[#This Row],[ESTADO]],
        {"VENCIDO",1;"ALERTA_0 Días",2;"ALERTA",3;"A TIEMPO",4;"SIN FECHA",5},
    2,FALSE),
0)</f>
        <v>4</v>
      </c>
    </row>
    <row r="465" spans="1:32" x14ac:dyDescent="0.25">
      <c r="A465" t="s">
        <v>4407</v>
      </c>
      <c r="B465" t="s">
        <v>24</v>
      </c>
      <c r="C465" t="s">
        <v>25</v>
      </c>
      <c r="D465" t="s">
        <v>24</v>
      </c>
      <c r="E465" s="22">
        <v>46014.65115740741</v>
      </c>
      <c r="F465" t="s">
        <v>4408</v>
      </c>
      <c r="G465" t="s">
        <v>6140</v>
      </c>
      <c r="H465" t="s">
        <v>4409</v>
      </c>
      <c r="I465" s="24" t="s">
        <v>34</v>
      </c>
      <c r="J465" s="24" t="s">
        <v>4410</v>
      </c>
      <c r="K465" t="s">
        <v>4411</v>
      </c>
      <c r="L465" t="s">
        <v>1100</v>
      </c>
      <c r="M465" t="s">
        <v>4412</v>
      </c>
      <c r="N465" t="s">
        <v>1101</v>
      </c>
      <c r="O465" t="s">
        <v>28</v>
      </c>
      <c r="P465" t="s">
        <v>224</v>
      </c>
      <c r="Q465" t="s">
        <v>30</v>
      </c>
      <c r="R465">
        <v>7</v>
      </c>
      <c r="S465" t="s">
        <v>4413</v>
      </c>
      <c r="T465" t="s">
        <v>2790</v>
      </c>
      <c r="U465" t="s">
        <v>4414</v>
      </c>
      <c r="V465" t="s">
        <v>31</v>
      </c>
      <c r="W465" t="s">
        <v>32</v>
      </c>
      <c r="X465" t="s">
        <v>32</v>
      </c>
      <c r="Y465" t="s">
        <v>32</v>
      </c>
      <c r="Z465" s="4" t="s">
        <v>33</v>
      </c>
      <c r="AA465">
        <v>-75.985004000000004</v>
      </c>
      <c r="AB465">
        <v>6.109731</v>
      </c>
      <c r="AC465" t="s">
        <v>90</v>
      </c>
      <c r="AD465" t="s">
        <v>225</v>
      </c>
      <c r="AE465" t="s">
        <v>115</v>
      </c>
      <c r="AF465">
        <f>IFERROR(
    VLOOKUP(FENIX_ANS_TABLA[[#This Row],[ESTADO]],
        {"VENCIDO",1;"ALERTA_0 Días",2;"ALERTA",3;"A TIEMPO",4;"SIN FECHA",5},
    2,FALSE),
0)</f>
        <v>4</v>
      </c>
    </row>
    <row r="466" spans="1:32" x14ac:dyDescent="0.25">
      <c r="A466" t="s">
        <v>4415</v>
      </c>
      <c r="B466" t="s">
        <v>24</v>
      </c>
      <c r="C466" t="s">
        <v>25</v>
      </c>
      <c r="D466" t="s">
        <v>24</v>
      </c>
      <c r="E466" s="22">
        <v>46014.65896990741</v>
      </c>
      <c r="F466" t="s">
        <v>4416</v>
      </c>
      <c r="G466" t="s">
        <v>6140</v>
      </c>
      <c r="H466" t="s">
        <v>4409</v>
      </c>
      <c r="I466" s="24" t="s">
        <v>34</v>
      </c>
      <c r="J466" s="24" t="s">
        <v>4410</v>
      </c>
      <c r="K466" t="s">
        <v>4417</v>
      </c>
      <c r="L466" t="s">
        <v>1100</v>
      </c>
      <c r="M466" t="s">
        <v>4418</v>
      </c>
      <c r="N466" t="s">
        <v>1101</v>
      </c>
      <c r="O466" t="s">
        <v>28</v>
      </c>
      <c r="P466" t="s">
        <v>224</v>
      </c>
      <c r="Q466" t="s">
        <v>30</v>
      </c>
      <c r="R466">
        <v>7</v>
      </c>
      <c r="S466" t="s">
        <v>4419</v>
      </c>
      <c r="T466" t="s">
        <v>4420</v>
      </c>
      <c r="U466" t="s">
        <v>4421</v>
      </c>
      <c r="V466" t="s">
        <v>31</v>
      </c>
      <c r="W466" t="s">
        <v>32</v>
      </c>
      <c r="X466" t="s">
        <v>32</v>
      </c>
      <c r="Y466" t="s">
        <v>32</v>
      </c>
      <c r="Z466" s="4" t="s">
        <v>33</v>
      </c>
      <c r="AA466">
        <v>-75.985004000000004</v>
      </c>
      <c r="AB466">
        <v>6.109731</v>
      </c>
      <c r="AC466" t="s">
        <v>90</v>
      </c>
      <c r="AD466" t="s">
        <v>225</v>
      </c>
      <c r="AE466" t="s">
        <v>115</v>
      </c>
      <c r="AF466">
        <f>IFERROR(
    VLOOKUP(FENIX_ANS_TABLA[[#This Row],[ESTADO]],
        {"VENCIDO",1;"ALERTA_0 Días",2;"ALERTA",3;"A TIEMPO",4;"SIN FECHA",5},
    2,FALSE),
0)</f>
        <v>4</v>
      </c>
    </row>
    <row r="467" spans="1:32" x14ac:dyDescent="0.25">
      <c r="A467" t="s">
        <v>4422</v>
      </c>
      <c r="B467" t="s">
        <v>24</v>
      </c>
      <c r="C467" t="s">
        <v>25</v>
      </c>
      <c r="D467" t="s">
        <v>24</v>
      </c>
      <c r="E467" s="22">
        <v>46014.667071759257</v>
      </c>
      <c r="F467" t="s">
        <v>4423</v>
      </c>
      <c r="G467" t="s">
        <v>6140</v>
      </c>
      <c r="H467" t="s">
        <v>4409</v>
      </c>
      <c r="I467" s="24" t="s">
        <v>34</v>
      </c>
      <c r="J467" s="24" t="s">
        <v>4410</v>
      </c>
      <c r="K467" t="s">
        <v>4424</v>
      </c>
      <c r="L467" t="s">
        <v>1100</v>
      </c>
      <c r="M467" t="s">
        <v>4425</v>
      </c>
      <c r="N467" t="s">
        <v>1101</v>
      </c>
      <c r="O467" t="s">
        <v>28</v>
      </c>
      <c r="P467" t="s">
        <v>224</v>
      </c>
      <c r="Q467" t="s">
        <v>30</v>
      </c>
      <c r="R467">
        <v>7</v>
      </c>
      <c r="S467" t="s">
        <v>4426</v>
      </c>
      <c r="T467" t="s">
        <v>4427</v>
      </c>
      <c r="U467" t="s">
        <v>4428</v>
      </c>
      <c r="V467" t="s">
        <v>31</v>
      </c>
      <c r="W467" t="s">
        <v>32</v>
      </c>
      <c r="X467" t="s">
        <v>32</v>
      </c>
      <c r="Y467" t="s">
        <v>32</v>
      </c>
      <c r="Z467" s="4" t="s">
        <v>33</v>
      </c>
      <c r="AA467">
        <v>-75.957298145999999</v>
      </c>
      <c r="AB467">
        <v>6.1861329540000698</v>
      </c>
      <c r="AC467" t="s">
        <v>90</v>
      </c>
      <c r="AD467" t="s">
        <v>225</v>
      </c>
      <c r="AE467" t="s">
        <v>115</v>
      </c>
      <c r="AF467">
        <f>IFERROR(
    VLOOKUP(FENIX_ANS_TABLA[[#This Row],[ESTADO]],
        {"VENCIDO",1;"ALERTA_0 Días",2;"ALERTA",3;"A TIEMPO",4;"SIN FECHA",5},
    2,FALSE),
0)</f>
        <v>4</v>
      </c>
    </row>
    <row r="468" spans="1:32" x14ac:dyDescent="0.25">
      <c r="A468" t="s">
        <v>4429</v>
      </c>
      <c r="B468" t="s">
        <v>24</v>
      </c>
      <c r="C468" t="s">
        <v>25</v>
      </c>
      <c r="D468" t="s">
        <v>24</v>
      </c>
      <c r="E468" s="22">
        <v>46014.711458333331</v>
      </c>
      <c r="F468" t="s">
        <v>4430</v>
      </c>
      <c r="G468" t="s">
        <v>6141</v>
      </c>
      <c r="H468" t="s">
        <v>4431</v>
      </c>
      <c r="I468" s="24" t="s">
        <v>34</v>
      </c>
      <c r="J468" s="24" t="s">
        <v>4432</v>
      </c>
      <c r="K468" t="s">
        <v>4433</v>
      </c>
      <c r="L468" t="s">
        <v>243</v>
      </c>
      <c r="M468" t="s">
        <v>4434</v>
      </c>
      <c r="N468" t="s">
        <v>244</v>
      </c>
      <c r="O468" t="s">
        <v>28</v>
      </c>
      <c r="P468" t="s">
        <v>224</v>
      </c>
      <c r="Q468" t="s">
        <v>30</v>
      </c>
      <c r="R468">
        <v>7</v>
      </c>
      <c r="S468" t="s">
        <v>4435</v>
      </c>
      <c r="T468" t="s">
        <v>4436</v>
      </c>
      <c r="U468" t="s">
        <v>4437</v>
      </c>
      <c r="V468" t="s">
        <v>31</v>
      </c>
      <c r="W468" t="s">
        <v>32</v>
      </c>
      <c r="X468" t="s">
        <v>32</v>
      </c>
      <c r="Y468" t="s">
        <v>32</v>
      </c>
      <c r="Z468" s="4" t="s">
        <v>33</v>
      </c>
      <c r="AA468">
        <v>-75.774467161000004</v>
      </c>
      <c r="AB468">
        <v>5.9552305860000301</v>
      </c>
      <c r="AC468" t="s">
        <v>90</v>
      </c>
      <c r="AD468" t="s">
        <v>225</v>
      </c>
      <c r="AE468" t="s">
        <v>115</v>
      </c>
      <c r="AF468">
        <f>IFERROR(
    VLOOKUP(FENIX_ANS_TABLA[[#This Row],[ESTADO]],
        {"VENCIDO",1;"ALERTA_0 Días",2;"ALERTA",3;"A TIEMPO",4;"SIN FECHA",5},
    2,FALSE),
0)</f>
        <v>4</v>
      </c>
    </row>
    <row r="469" spans="1:32" x14ac:dyDescent="0.25">
      <c r="A469" t="s">
        <v>4438</v>
      </c>
      <c r="B469" t="s">
        <v>58</v>
      </c>
      <c r="C469" t="s">
        <v>25</v>
      </c>
      <c r="D469" t="s">
        <v>58</v>
      </c>
      <c r="E469" s="22">
        <v>46014.712280092594</v>
      </c>
      <c r="F469" t="s">
        <v>4439</v>
      </c>
      <c r="G469" t="s">
        <v>6142</v>
      </c>
      <c r="H469" t="s">
        <v>4440</v>
      </c>
      <c r="I469" s="24" t="s">
        <v>34</v>
      </c>
      <c r="J469" s="24" t="s">
        <v>4441</v>
      </c>
      <c r="K469" t="s">
        <v>4442</v>
      </c>
      <c r="L469" t="s">
        <v>231</v>
      </c>
      <c r="M469" t="s">
        <v>4443</v>
      </c>
      <c r="N469" t="s">
        <v>232</v>
      </c>
      <c r="O469" t="s">
        <v>59</v>
      </c>
      <c r="P469" t="s">
        <v>316</v>
      </c>
      <c r="Q469" t="s">
        <v>36</v>
      </c>
      <c r="R469">
        <v>4</v>
      </c>
      <c r="S469" t="s">
        <v>4444</v>
      </c>
      <c r="T469" t="s">
        <v>4445</v>
      </c>
      <c r="U469" t="s">
        <v>4446</v>
      </c>
      <c r="V469" t="s">
        <v>87</v>
      </c>
      <c r="W469" t="s">
        <v>32</v>
      </c>
      <c r="X469" t="s">
        <v>32</v>
      </c>
      <c r="Y469" t="s">
        <v>32</v>
      </c>
      <c r="Z469" s="4" t="s">
        <v>33</v>
      </c>
      <c r="AA469">
        <v>-76.000091999999995</v>
      </c>
      <c r="AB469">
        <v>6.057239</v>
      </c>
      <c r="AC469" t="s">
        <v>90</v>
      </c>
      <c r="AD469" t="s">
        <v>225</v>
      </c>
      <c r="AE469" t="s">
        <v>115</v>
      </c>
      <c r="AF469">
        <f>IFERROR(
    VLOOKUP(FENIX_ANS_TABLA[[#This Row],[ESTADO]],
        {"VENCIDO",1;"ALERTA_0 Días",2;"ALERTA",3;"A TIEMPO",4;"SIN FECHA",5},
    2,FALSE),
0)</f>
        <v>2</v>
      </c>
    </row>
    <row r="470" spans="1:32" x14ac:dyDescent="0.25">
      <c r="A470" t="s">
        <v>4447</v>
      </c>
      <c r="B470" t="s">
        <v>24</v>
      </c>
      <c r="C470" t="s">
        <v>25</v>
      </c>
      <c r="D470" t="s">
        <v>24</v>
      </c>
      <c r="E470" s="22">
        <v>46014.738206018519</v>
      </c>
      <c r="F470" t="s">
        <v>4448</v>
      </c>
      <c r="G470" t="s">
        <v>6141</v>
      </c>
      <c r="H470" t="s">
        <v>4431</v>
      </c>
      <c r="I470" s="24" t="s">
        <v>34</v>
      </c>
      <c r="J470" s="24" t="s">
        <v>4432</v>
      </c>
      <c r="K470" t="s">
        <v>4449</v>
      </c>
      <c r="L470" t="s">
        <v>243</v>
      </c>
      <c r="M470" t="s">
        <v>4450</v>
      </c>
      <c r="N470" t="s">
        <v>244</v>
      </c>
      <c r="O470" t="s">
        <v>28</v>
      </c>
      <c r="P470" t="s">
        <v>224</v>
      </c>
      <c r="Q470" t="s">
        <v>30</v>
      </c>
      <c r="R470">
        <v>7</v>
      </c>
      <c r="S470" t="s">
        <v>4451</v>
      </c>
      <c r="T470" t="s">
        <v>615</v>
      </c>
      <c r="U470" t="s">
        <v>4452</v>
      </c>
      <c r="V470" t="s">
        <v>31</v>
      </c>
      <c r="W470" t="s">
        <v>32</v>
      </c>
      <c r="X470" t="s">
        <v>32</v>
      </c>
      <c r="Y470" t="s">
        <v>32</v>
      </c>
      <c r="Z470" s="4" t="s">
        <v>33</v>
      </c>
      <c r="AA470">
        <v>-75.774467161000004</v>
      </c>
      <c r="AB470">
        <v>5.9552305860000301</v>
      </c>
      <c r="AC470" t="s">
        <v>90</v>
      </c>
      <c r="AD470" t="s">
        <v>225</v>
      </c>
      <c r="AE470" t="s">
        <v>115</v>
      </c>
      <c r="AF470">
        <f>IFERROR(
    VLOOKUP(FENIX_ANS_TABLA[[#This Row],[ESTADO]],
        {"VENCIDO",1;"ALERTA_0 Días",2;"ALERTA",3;"A TIEMPO",4;"SIN FECHA",5},
    2,FALSE),
0)</f>
        <v>4</v>
      </c>
    </row>
    <row r="471" spans="1:32" x14ac:dyDescent="0.25">
      <c r="A471" t="s">
        <v>4453</v>
      </c>
      <c r="B471" t="s">
        <v>24</v>
      </c>
      <c r="C471" t="s">
        <v>25</v>
      </c>
      <c r="D471" t="s">
        <v>24</v>
      </c>
      <c r="E471" s="22">
        <v>46014.753495370373</v>
      </c>
      <c r="F471" t="s">
        <v>4454</v>
      </c>
      <c r="G471" t="s">
        <v>6141</v>
      </c>
      <c r="H471" t="s">
        <v>4431</v>
      </c>
      <c r="I471" s="24" t="s">
        <v>34</v>
      </c>
      <c r="J471" s="24" t="s">
        <v>4432</v>
      </c>
      <c r="K471" t="s">
        <v>4455</v>
      </c>
      <c r="L471" t="s">
        <v>243</v>
      </c>
      <c r="M471" t="s">
        <v>4456</v>
      </c>
      <c r="N471" t="s">
        <v>244</v>
      </c>
      <c r="O471" t="s">
        <v>28</v>
      </c>
      <c r="P471" t="s">
        <v>224</v>
      </c>
      <c r="Q471" t="s">
        <v>30</v>
      </c>
      <c r="R471">
        <v>7</v>
      </c>
      <c r="S471" t="s">
        <v>4457</v>
      </c>
      <c r="T471" t="s">
        <v>4458</v>
      </c>
      <c r="U471" t="s">
        <v>4459</v>
      </c>
      <c r="V471" t="s">
        <v>31</v>
      </c>
      <c r="W471" t="s">
        <v>32</v>
      </c>
      <c r="X471" t="s">
        <v>32</v>
      </c>
      <c r="Y471" t="s">
        <v>32</v>
      </c>
      <c r="Z471" s="4" t="s">
        <v>33</v>
      </c>
      <c r="AA471">
        <v>-75.774467161000004</v>
      </c>
      <c r="AB471">
        <v>5.9552305860000301</v>
      </c>
      <c r="AC471" t="s">
        <v>90</v>
      </c>
      <c r="AD471" t="s">
        <v>225</v>
      </c>
      <c r="AE471" t="s">
        <v>115</v>
      </c>
      <c r="AF471">
        <f>IFERROR(
    VLOOKUP(FENIX_ANS_TABLA[[#This Row],[ESTADO]],
        {"VENCIDO",1;"ALERTA_0 Días",2;"ALERTA",3;"A TIEMPO",4;"SIN FECHA",5},
    2,FALSE),
0)</f>
        <v>4</v>
      </c>
    </row>
    <row r="472" spans="1:32" x14ac:dyDescent="0.25">
      <c r="A472" t="s">
        <v>4460</v>
      </c>
      <c r="B472" t="s">
        <v>58</v>
      </c>
      <c r="C472" t="s">
        <v>25</v>
      </c>
      <c r="D472" t="s">
        <v>58</v>
      </c>
      <c r="E472" s="22">
        <v>46014.830775462957</v>
      </c>
      <c r="F472" t="s">
        <v>4461</v>
      </c>
      <c r="G472" t="s">
        <v>6143</v>
      </c>
      <c r="H472" t="s">
        <v>4462</v>
      </c>
      <c r="I472" s="24" t="s">
        <v>34</v>
      </c>
      <c r="J472" s="24" t="s">
        <v>4463</v>
      </c>
      <c r="K472" t="s">
        <v>4464</v>
      </c>
      <c r="L472" t="s">
        <v>1095</v>
      </c>
      <c r="M472" t="s">
        <v>4465</v>
      </c>
      <c r="N472" t="s">
        <v>1096</v>
      </c>
      <c r="O472" t="s">
        <v>59</v>
      </c>
      <c r="P472" t="s">
        <v>316</v>
      </c>
      <c r="Q472" t="s">
        <v>36</v>
      </c>
      <c r="R472">
        <v>4</v>
      </c>
      <c r="S472" t="s">
        <v>4466</v>
      </c>
      <c r="T472" t="s">
        <v>4467</v>
      </c>
      <c r="U472" t="s">
        <v>4468</v>
      </c>
      <c r="V472" t="s">
        <v>87</v>
      </c>
      <c r="W472" t="s">
        <v>32</v>
      </c>
      <c r="X472" t="s">
        <v>32</v>
      </c>
      <c r="Y472" t="s">
        <v>32</v>
      </c>
      <c r="Z472" s="4" t="s">
        <v>33</v>
      </c>
      <c r="AA472">
        <v>-75.961481599999999</v>
      </c>
      <c r="AB472">
        <v>5.7478855700000002</v>
      </c>
      <c r="AC472" t="s">
        <v>90</v>
      </c>
      <c r="AD472" t="s">
        <v>225</v>
      </c>
      <c r="AE472" t="s">
        <v>115</v>
      </c>
      <c r="AF472">
        <f>IFERROR(
    VLOOKUP(FENIX_ANS_TABLA[[#This Row],[ESTADO]],
        {"VENCIDO",1;"ALERTA_0 Días",2;"ALERTA",3;"A TIEMPO",4;"SIN FECHA",5},
    2,FALSE),
0)</f>
        <v>2</v>
      </c>
    </row>
    <row r="473" spans="1:32" x14ac:dyDescent="0.25">
      <c r="A473" t="s">
        <v>4469</v>
      </c>
      <c r="B473" t="s">
        <v>24</v>
      </c>
      <c r="C473" t="s">
        <v>25</v>
      </c>
      <c r="D473" t="s">
        <v>24</v>
      </c>
      <c r="E473" s="22">
        <v>46015.336608796293</v>
      </c>
      <c r="F473" t="s">
        <v>4470</v>
      </c>
      <c r="G473" t="s">
        <v>6144</v>
      </c>
      <c r="H473" t="s">
        <v>4471</v>
      </c>
      <c r="I473" s="24" t="s">
        <v>34</v>
      </c>
      <c r="J473" s="24" t="s">
        <v>4432</v>
      </c>
      <c r="K473" t="s">
        <v>4472</v>
      </c>
      <c r="L473" t="s">
        <v>243</v>
      </c>
      <c r="M473" t="s">
        <v>4473</v>
      </c>
      <c r="N473" t="s">
        <v>244</v>
      </c>
      <c r="O473" t="s">
        <v>28</v>
      </c>
      <c r="P473" t="s">
        <v>224</v>
      </c>
      <c r="Q473" t="s">
        <v>30</v>
      </c>
      <c r="R473">
        <v>7</v>
      </c>
      <c r="S473" t="s">
        <v>4474</v>
      </c>
      <c r="T473" t="s">
        <v>4475</v>
      </c>
      <c r="U473" t="s">
        <v>4476</v>
      </c>
      <c r="V473" t="s">
        <v>31</v>
      </c>
      <c r="W473" t="s">
        <v>32</v>
      </c>
      <c r="X473" t="s">
        <v>32</v>
      </c>
      <c r="Y473" t="s">
        <v>32</v>
      </c>
      <c r="Z473" s="4" t="s">
        <v>33</v>
      </c>
      <c r="AA473">
        <v>-75.774467161000004</v>
      </c>
      <c r="AB473">
        <v>5.9552305860000301</v>
      </c>
      <c r="AC473" t="s">
        <v>90</v>
      </c>
      <c r="AD473" t="s">
        <v>225</v>
      </c>
      <c r="AE473" t="s">
        <v>115</v>
      </c>
      <c r="AF473">
        <f>IFERROR(
    VLOOKUP(FENIX_ANS_TABLA[[#This Row],[ESTADO]],
        {"VENCIDO",1;"ALERTA_0 Días",2;"ALERTA",3;"A TIEMPO",4;"SIN FECHA",5},
    2,FALSE),
0)</f>
        <v>4</v>
      </c>
    </row>
    <row r="474" spans="1:32" x14ac:dyDescent="0.25">
      <c r="A474" t="s">
        <v>4477</v>
      </c>
      <c r="B474" t="s">
        <v>24</v>
      </c>
      <c r="C474" t="s">
        <v>25</v>
      </c>
      <c r="D474" t="s">
        <v>37</v>
      </c>
      <c r="E474" s="22">
        <v>46015.461458333331</v>
      </c>
      <c r="F474" t="s">
        <v>4478</v>
      </c>
      <c r="G474" t="s">
        <v>6145</v>
      </c>
      <c r="H474" t="s">
        <v>4479</v>
      </c>
      <c r="I474" s="24" t="s">
        <v>34</v>
      </c>
      <c r="J474" s="24" t="s">
        <v>4480</v>
      </c>
      <c r="K474" t="s">
        <v>4481</v>
      </c>
      <c r="L474" t="s">
        <v>1100</v>
      </c>
      <c r="M474" t="s">
        <v>4482</v>
      </c>
      <c r="N474" t="s">
        <v>1101</v>
      </c>
      <c r="O474" t="s">
        <v>38</v>
      </c>
      <c r="P474" t="s">
        <v>230</v>
      </c>
      <c r="Q474" t="s">
        <v>36</v>
      </c>
      <c r="R474">
        <v>8</v>
      </c>
      <c r="S474" t="s">
        <v>4483</v>
      </c>
      <c r="T474" t="s">
        <v>1084</v>
      </c>
      <c r="U474" t="s">
        <v>4484</v>
      </c>
      <c r="V474" t="s">
        <v>31</v>
      </c>
      <c r="W474" t="s">
        <v>32</v>
      </c>
      <c r="X474" t="s">
        <v>32</v>
      </c>
      <c r="Y474" t="s">
        <v>32</v>
      </c>
      <c r="Z474" s="4" t="s">
        <v>33</v>
      </c>
      <c r="AA474">
        <v>-75.958547999999993</v>
      </c>
      <c r="AB474">
        <v>6.2345370000000004</v>
      </c>
      <c r="AC474" t="s">
        <v>90</v>
      </c>
      <c r="AD474" t="s">
        <v>225</v>
      </c>
      <c r="AE474" t="s">
        <v>115</v>
      </c>
      <c r="AF474">
        <f>IFERROR(
    VLOOKUP(FENIX_ANS_TABLA[[#This Row],[ESTADO]],
        {"VENCIDO",1;"ALERTA_0 Días",2;"ALERTA",3;"A TIEMPO",4;"SIN FECHA",5},
    2,FALSE),
0)</f>
        <v>4</v>
      </c>
    </row>
    <row r="475" spans="1:32" x14ac:dyDescent="0.25">
      <c r="A475" t="s">
        <v>4485</v>
      </c>
      <c r="B475" t="s">
        <v>58</v>
      </c>
      <c r="C475" t="s">
        <v>25</v>
      </c>
      <c r="D475" t="s">
        <v>58</v>
      </c>
      <c r="E475" s="22">
        <v>46015.657835648148</v>
      </c>
      <c r="F475" t="s">
        <v>4486</v>
      </c>
      <c r="G475" t="s">
        <v>6146</v>
      </c>
      <c r="H475" t="s">
        <v>4487</v>
      </c>
      <c r="I475" s="24" t="s">
        <v>34</v>
      </c>
      <c r="J475" s="24" t="s">
        <v>4488</v>
      </c>
      <c r="K475" t="s">
        <v>4489</v>
      </c>
      <c r="L475" t="s">
        <v>233</v>
      </c>
      <c r="M475" t="s">
        <v>4490</v>
      </c>
      <c r="N475" t="s">
        <v>234</v>
      </c>
      <c r="O475" t="s">
        <v>59</v>
      </c>
      <c r="P475" t="s">
        <v>316</v>
      </c>
      <c r="Q475" t="s">
        <v>36</v>
      </c>
      <c r="R475">
        <v>4</v>
      </c>
      <c r="S475" t="s">
        <v>4491</v>
      </c>
      <c r="T475" t="s">
        <v>4492</v>
      </c>
      <c r="U475" t="s">
        <v>4493</v>
      </c>
      <c r="V475" t="s">
        <v>47</v>
      </c>
      <c r="W475" t="s">
        <v>32</v>
      </c>
      <c r="X475" t="s">
        <v>32</v>
      </c>
      <c r="Y475" t="s">
        <v>32</v>
      </c>
      <c r="Z475" s="4" t="s">
        <v>33</v>
      </c>
      <c r="AA475">
        <v>-75.848467999999997</v>
      </c>
      <c r="AB475">
        <v>5.7848300000000004</v>
      </c>
      <c r="AC475" t="s">
        <v>90</v>
      </c>
      <c r="AD475" t="s">
        <v>225</v>
      </c>
      <c r="AE475" t="s">
        <v>115</v>
      </c>
      <c r="AF475">
        <f>IFERROR(
    VLOOKUP(FENIX_ANS_TABLA[[#This Row],[ESTADO]],
        {"VENCIDO",1;"ALERTA_0 Días",2;"ALERTA",3;"A TIEMPO",4;"SIN FECHA",5},
    2,FALSE),
0)</f>
        <v>3</v>
      </c>
    </row>
    <row r="476" spans="1:32" x14ac:dyDescent="0.25">
      <c r="A476" t="s">
        <v>4494</v>
      </c>
      <c r="B476" t="s">
        <v>24</v>
      </c>
      <c r="C476" t="s">
        <v>25</v>
      </c>
      <c r="D476" t="s">
        <v>24</v>
      </c>
      <c r="E476" s="22">
        <v>46017.307719907411</v>
      </c>
      <c r="F476" t="s">
        <v>4495</v>
      </c>
      <c r="G476" t="s">
        <v>6147</v>
      </c>
      <c r="H476" t="s">
        <v>4496</v>
      </c>
      <c r="I476" s="24" t="s">
        <v>34</v>
      </c>
      <c r="J476" s="24" t="s">
        <v>4497</v>
      </c>
      <c r="K476" t="s">
        <v>4498</v>
      </c>
      <c r="L476" t="s">
        <v>222</v>
      </c>
      <c r="M476" t="s">
        <v>4499</v>
      </c>
      <c r="N476" t="s">
        <v>223</v>
      </c>
      <c r="O476" t="s">
        <v>28</v>
      </c>
      <c r="P476" t="s">
        <v>224</v>
      </c>
      <c r="Q476" t="s">
        <v>30</v>
      </c>
      <c r="R476">
        <v>7</v>
      </c>
      <c r="S476" t="s">
        <v>4500</v>
      </c>
      <c r="T476" t="s">
        <v>4501</v>
      </c>
      <c r="U476" t="s">
        <v>4502</v>
      </c>
      <c r="V476" t="s">
        <v>31</v>
      </c>
      <c r="W476" t="s">
        <v>32</v>
      </c>
      <c r="X476" t="s">
        <v>32</v>
      </c>
      <c r="Y476" t="s">
        <v>32</v>
      </c>
      <c r="Z476" s="4" t="s">
        <v>33</v>
      </c>
      <c r="AA476">
        <v>-75.586982219999996</v>
      </c>
      <c r="AB476">
        <v>5.96105163</v>
      </c>
      <c r="AC476" t="s">
        <v>90</v>
      </c>
      <c r="AD476" t="s">
        <v>225</v>
      </c>
      <c r="AE476" t="s">
        <v>115</v>
      </c>
      <c r="AF476">
        <f>IFERROR(
    VLOOKUP(FENIX_ANS_TABLA[[#This Row],[ESTADO]],
        {"VENCIDO",1;"ALERTA_0 Días",2;"ALERTA",3;"A TIEMPO",4;"SIN FECHA",5},
    2,FALSE),
0)</f>
        <v>4</v>
      </c>
    </row>
    <row r="477" spans="1:32" x14ac:dyDescent="0.25">
      <c r="A477" t="s">
        <v>4503</v>
      </c>
      <c r="B477" t="s">
        <v>24</v>
      </c>
      <c r="C477" t="s">
        <v>25</v>
      </c>
      <c r="D477" t="s">
        <v>24</v>
      </c>
      <c r="E477" s="22">
        <v>46017.312210648153</v>
      </c>
      <c r="F477" t="s">
        <v>4504</v>
      </c>
      <c r="G477" t="s">
        <v>6147</v>
      </c>
      <c r="H477" t="s">
        <v>4496</v>
      </c>
      <c r="I477" s="24" t="s">
        <v>34</v>
      </c>
      <c r="J477" s="24" t="s">
        <v>4497</v>
      </c>
      <c r="K477" t="s">
        <v>4505</v>
      </c>
      <c r="L477" t="s">
        <v>222</v>
      </c>
      <c r="M477" t="s">
        <v>4506</v>
      </c>
      <c r="N477" t="s">
        <v>223</v>
      </c>
      <c r="O477" t="s">
        <v>28</v>
      </c>
      <c r="P477" t="s">
        <v>224</v>
      </c>
      <c r="Q477" t="s">
        <v>30</v>
      </c>
      <c r="R477">
        <v>7</v>
      </c>
      <c r="S477" t="s">
        <v>4507</v>
      </c>
      <c r="T477" t="s">
        <v>4508</v>
      </c>
      <c r="U477" t="s">
        <v>4509</v>
      </c>
      <c r="V477" t="s">
        <v>31</v>
      </c>
      <c r="W477" t="s">
        <v>32</v>
      </c>
      <c r="X477" t="s">
        <v>32</v>
      </c>
      <c r="Y477" t="s">
        <v>32</v>
      </c>
      <c r="Z477" s="4" t="s">
        <v>33</v>
      </c>
      <c r="AA477">
        <v>-75.586982219999996</v>
      </c>
      <c r="AB477">
        <v>5.96105163</v>
      </c>
      <c r="AC477" t="s">
        <v>90</v>
      </c>
      <c r="AD477" t="s">
        <v>225</v>
      </c>
      <c r="AE477" t="s">
        <v>115</v>
      </c>
      <c r="AF477">
        <f>IFERROR(
    VLOOKUP(FENIX_ANS_TABLA[[#This Row],[ESTADO]],
        {"VENCIDO",1;"ALERTA_0 Días",2;"ALERTA",3;"A TIEMPO",4;"SIN FECHA",5},
    2,FALSE),
0)</f>
        <v>4</v>
      </c>
    </row>
    <row r="478" spans="1:32" x14ac:dyDescent="0.25">
      <c r="A478" t="s">
        <v>4510</v>
      </c>
      <c r="B478" t="s">
        <v>24</v>
      </c>
      <c r="C478" t="s">
        <v>25</v>
      </c>
      <c r="D478" t="s">
        <v>24</v>
      </c>
      <c r="E478" s="22">
        <v>46017.316712962973</v>
      </c>
      <c r="F478" t="s">
        <v>4511</v>
      </c>
      <c r="G478" t="s">
        <v>6147</v>
      </c>
      <c r="H478" t="s">
        <v>4496</v>
      </c>
      <c r="I478" s="24" t="s">
        <v>34</v>
      </c>
      <c r="J478" s="24" t="s">
        <v>4497</v>
      </c>
      <c r="K478" t="s">
        <v>4512</v>
      </c>
      <c r="L478" t="s">
        <v>222</v>
      </c>
      <c r="M478" t="s">
        <v>4513</v>
      </c>
      <c r="N478" t="s">
        <v>223</v>
      </c>
      <c r="O478" t="s">
        <v>28</v>
      </c>
      <c r="P478" t="s">
        <v>224</v>
      </c>
      <c r="Q478" t="s">
        <v>30</v>
      </c>
      <c r="R478">
        <v>7</v>
      </c>
      <c r="S478" t="s">
        <v>4514</v>
      </c>
      <c r="T478" t="s">
        <v>4515</v>
      </c>
      <c r="U478" t="s">
        <v>4516</v>
      </c>
      <c r="V478" t="s">
        <v>31</v>
      </c>
      <c r="W478" t="s">
        <v>32</v>
      </c>
      <c r="X478" t="s">
        <v>32</v>
      </c>
      <c r="Y478" t="s">
        <v>32</v>
      </c>
      <c r="Z478" s="4" t="s">
        <v>33</v>
      </c>
      <c r="AA478">
        <v>-75.586982219999996</v>
      </c>
      <c r="AB478">
        <v>5.96105163</v>
      </c>
      <c r="AC478" t="s">
        <v>90</v>
      </c>
      <c r="AD478" t="s">
        <v>225</v>
      </c>
      <c r="AE478" t="s">
        <v>115</v>
      </c>
      <c r="AF478">
        <f>IFERROR(
    VLOOKUP(FENIX_ANS_TABLA[[#This Row],[ESTADO]],
        {"VENCIDO",1;"ALERTA_0 Días",2;"ALERTA",3;"A TIEMPO",4;"SIN FECHA",5},
    2,FALSE),
0)</f>
        <v>4</v>
      </c>
    </row>
    <row r="479" spans="1:32" x14ac:dyDescent="0.25">
      <c r="A479" t="s">
        <v>4517</v>
      </c>
      <c r="B479" t="s">
        <v>24</v>
      </c>
      <c r="C479" t="s">
        <v>25</v>
      </c>
      <c r="D479" t="s">
        <v>24</v>
      </c>
      <c r="E479" s="22">
        <v>46017.321400462963</v>
      </c>
      <c r="F479" t="s">
        <v>4518</v>
      </c>
      <c r="G479" t="s">
        <v>6147</v>
      </c>
      <c r="H479" t="s">
        <v>4496</v>
      </c>
      <c r="I479" s="24" t="s">
        <v>34</v>
      </c>
      <c r="J479" s="24" t="s">
        <v>4497</v>
      </c>
      <c r="K479" t="s">
        <v>4519</v>
      </c>
      <c r="L479" t="s">
        <v>222</v>
      </c>
      <c r="M479" t="s">
        <v>4520</v>
      </c>
      <c r="N479" t="s">
        <v>223</v>
      </c>
      <c r="O479" t="s">
        <v>28</v>
      </c>
      <c r="P479" t="s">
        <v>224</v>
      </c>
      <c r="Q479" t="s">
        <v>30</v>
      </c>
      <c r="R479">
        <v>7</v>
      </c>
      <c r="S479" t="s">
        <v>4521</v>
      </c>
      <c r="T479" t="s">
        <v>4522</v>
      </c>
      <c r="U479" t="s">
        <v>4523</v>
      </c>
      <c r="V479" t="s">
        <v>31</v>
      </c>
      <c r="W479" t="s">
        <v>32</v>
      </c>
      <c r="X479" t="s">
        <v>32</v>
      </c>
      <c r="Y479" t="s">
        <v>32</v>
      </c>
      <c r="Z479" s="4" t="s">
        <v>33</v>
      </c>
      <c r="AA479">
        <v>-75.586982219999996</v>
      </c>
      <c r="AB479">
        <v>5.96105163</v>
      </c>
      <c r="AC479" t="s">
        <v>90</v>
      </c>
      <c r="AD479" t="s">
        <v>225</v>
      </c>
      <c r="AE479" t="s">
        <v>115</v>
      </c>
      <c r="AF479">
        <f>IFERROR(
    VLOOKUP(FENIX_ANS_TABLA[[#This Row],[ESTADO]],
        {"VENCIDO",1;"ALERTA_0 Días",2;"ALERTA",3;"A TIEMPO",4;"SIN FECHA",5},
    2,FALSE),
0)</f>
        <v>4</v>
      </c>
    </row>
    <row r="480" spans="1:32" x14ac:dyDescent="0.25">
      <c r="A480" t="s">
        <v>4524</v>
      </c>
      <c r="B480" t="s">
        <v>24</v>
      </c>
      <c r="C480" t="s">
        <v>25</v>
      </c>
      <c r="D480" t="s">
        <v>24</v>
      </c>
      <c r="E480" s="22">
        <v>46017.327546296299</v>
      </c>
      <c r="F480" t="s">
        <v>4525</v>
      </c>
      <c r="G480" t="s">
        <v>6147</v>
      </c>
      <c r="H480" t="s">
        <v>4496</v>
      </c>
      <c r="I480" s="24" t="s">
        <v>34</v>
      </c>
      <c r="J480" s="24" t="s">
        <v>1318</v>
      </c>
      <c r="K480" t="s">
        <v>4526</v>
      </c>
      <c r="L480" t="s">
        <v>222</v>
      </c>
      <c r="M480" t="s">
        <v>4527</v>
      </c>
      <c r="N480" t="s">
        <v>223</v>
      </c>
      <c r="O480" t="s">
        <v>28</v>
      </c>
      <c r="P480" t="s">
        <v>224</v>
      </c>
      <c r="Q480" t="s">
        <v>30</v>
      </c>
      <c r="R480">
        <v>7</v>
      </c>
      <c r="S480" t="s">
        <v>4528</v>
      </c>
      <c r="T480" t="s">
        <v>4529</v>
      </c>
      <c r="U480" t="s">
        <v>4530</v>
      </c>
      <c r="V480" t="s">
        <v>31</v>
      </c>
      <c r="W480" t="s">
        <v>32</v>
      </c>
      <c r="X480" t="s">
        <v>32</v>
      </c>
      <c r="Y480" t="s">
        <v>32</v>
      </c>
      <c r="Z480" s="4" t="s">
        <v>33</v>
      </c>
      <c r="AA480">
        <v>-75.586982219999996</v>
      </c>
      <c r="AB480">
        <v>5.96105163</v>
      </c>
      <c r="AC480" t="s">
        <v>90</v>
      </c>
      <c r="AD480" t="s">
        <v>225</v>
      </c>
      <c r="AE480" t="s">
        <v>115</v>
      </c>
      <c r="AF480">
        <f>IFERROR(
    VLOOKUP(FENIX_ANS_TABLA[[#This Row],[ESTADO]],
        {"VENCIDO",1;"ALERTA_0 Días",2;"ALERTA",3;"A TIEMPO",4;"SIN FECHA",5},
    2,FALSE),
0)</f>
        <v>4</v>
      </c>
    </row>
    <row r="481" spans="1:32" x14ac:dyDescent="0.25">
      <c r="A481" t="s">
        <v>4531</v>
      </c>
      <c r="B481" t="s">
        <v>58</v>
      </c>
      <c r="C481" t="s">
        <v>25</v>
      </c>
      <c r="D481" t="s">
        <v>58</v>
      </c>
      <c r="E481" s="22">
        <v>46017.383587962962</v>
      </c>
      <c r="F481" t="s">
        <v>4532</v>
      </c>
      <c r="G481" t="s">
        <v>6148</v>
      </c>
      <c r="H481" t="s">
        <v>4533</v>
      </c>
      <c r="I481" s="24" t="s">
        <v>4534</v>
      </c>
      <c r="J481" s="24" t="s">
        <v>4535</v>
      </c>
      <c r="K481" t="s">
        <v>4536</v>
      </c>
      <c r="L481" t="s">
        <v>260</v>
      </c>
      <c r="M481" t="s">
        <v>4537</v>
      </c>
      <c r="N481" t="s">
        <v>261</v>
      </c>
      <c r="O481" t="s">
        <v>59</v>
      </c>
      <c r="P481" t="s">
        <v>316</v>
      </c>
      <c r="Q481" t="s">
        <v>36</v>
      </c>
      <c r="R481">
        <v>4</v>
      </c>
      <c r="S481" t="s">
        <v>4538</v>
      </c>
      <c r="T481" t="s">
        <v>4539</v>
      </c>
      <c r="U481" t="s">
        <v>4539</v>
      </c>
      <c r="V481" t="s">
        <v>47</v>
      </c>
      <c r="W481" t="s">
        <v>32</v>
      </c>
      <c r="X481" t="s">
        <v>32</v>
      </c>
      <c r="Y481" t="s">
        <v>32</v>
      </c>
      <c r="Z481" s="4" t="s">
        <v>33</v>
      </c>
      <c r="AA481">
        <v>-75.756474999999995</v>
      </c>
      <c r="AB481">
        <v>6.0177230000000002</v>
      </c>
      <c r="AC481" t="s">
        <v>90</v>
      </c>
      <c r="AD481" t="s">
        <v>225</v>
      </c>
      <c r="AE481" t="s">
        <v>115</v>
      </c>
      <c r="AF481">
        <f>IFERROR(
    VLOOKUP(FENIX_ANS_TABLA[[#This Row],[ESTADO]],
        {"VENCIDO",1;"ALERTA_0 Días",2;"ALERTA",3;"A TIEMPO",4;"SIN FECHA",5},
    2,FALSE),
0)</f>
        <v>3</v>
      </c>
    </row>
    <row r="482" spans="1:32" x14ac:dyDescent="0.25">
      <c r="A482" t="s">
        <v>4540</v>
      </c>
      <c r="B482" t="s">
        <v>24</v>
      </c>
      <c r="C482" t="s">
        <v>25</v>
      </c>
      <c r="D482" t="s">
        <v>24</v>
      </c>
      <c r="E482" s="22">
        <v>46017.386423611111</v>
      </c>
      <c r="F482" t="s">
        <v>4541</v>
      </c>
      <c r="G482" t="s">
        <v>6137</v>
      </c>
      <c r="H482" t="s">
        <v>1083</v>
      </c>
      <c r="I482" s="24" t="s">
        <v>34</v>
      </c>
      <c r="J482" s="24" t="s">
        <v>4386</v>
      </c>
      <c r="K482" t="s">
        <v>4542</v>
      </c>
      <c r="L482" t="s">
        <v>952</v>
      </c>
      <c r="M482" t="s">
        <v>4543</v>
      </c>
      <c r="N482" t="s">
        <v>954</v>
      </c>
      <c r="O482" t="s">
        <v>28</v>
      </c>
      <c r="P482" t="s">
        <v>224</v>
      </c>
      <c r="Q482" t="s">
        <v>30</v>
      </c>
      <c r="R482">
        <v>7</v>
      </c>
      <c r="S482" t="s">
        <v>4544</v>
      </c>
      <c r="T482" t="s">
        <v>4545</v>
      </c>
      <c r="U482" t="s">
        <v>4546</v>
      </c>
      <c r="V482" t="s">
        <v>31</v>
      </c>
      <c r="W482" t="s">
        <v>32</v>
      </c>
      <c r="X482" t="s">
        <v>32</v>
      </c>
      <c r="Y482" t="s">
        <v>32</v>
      </c>
      <c r="Z482" s="4" t="s">
        <v>33</v>
      </c>
      <c r="AA482">
        <v>-75.878157000000002</v>
      </c>
      <c r="AB482">
        <v>5.6580069999999996</v>
      </c>
      <c r="AC482" t="s">
        <v>90</v>
      </c>
      <c r="AD482" t="s">
        <v>225</v>
      </c>
      <c r="AE482" t="s">
        <v>115</v>
      </c>
      <c r="AF482">
        <f>IFERROR(
    VLOOKUP(FENIX_ANS_TABLA[[#This Row],[ESTADO]],
        {"VENCIDO",1;"ALERTA_0 Días",2;"ALERTA",3;"A TIEMPO",4;"SIN FECHA",5},
    2,FALSE),
0)</f>
        <v>4</v>
      </c>
    </row>
    <row r="483" spans="1:32" x14ac:dyDescent="0.25">
      <c r="A483" t="s">
        <v>4547</v>
      </c>
      <c r="B483" t="s">
        <v>62</v>
      </c>
      <c r="C483" t="s">
        <v>25</v>
      </c>
      <c r="D483" t="s">
        <v>63</v>
      </c>
      <c r="E483" s="22">
        <v>46017.404675925929</v>
      </c>
      <c r="F483" t="s">
        <v>4548</v>
      </c>
      <c r="G483" t="s">
        <v>6149</v>
      </c>
      <c r="H483" t="s">
        <v>4549</v>
      </c>
      <c r="I483" s="24" t="s">
        <v>34</v>
      </c>
      <c r="J483" s="24" t="s">
        <v>4550</v>
      </c>
      <c r="K483" t="s">
        <v>4551</v>
      </c>
      <c r="L483" t="s">
        <v>276</v>
      </c>
      <c r="M483" t="s">
        <v>4552</v>
      </c>
      <c r="N483" t="s">
        <v>277</v>
      </c>
      <c r="O483" t="s">
        <v>64</v>
      </c>
      <c r="P483" t="s">
        <v>278</v>
      </c>
      <c r="Q483" t="s">
        <v>36</v>
      </c>
      <c r="R483">
        <v>14</v>
      </c>
      <c r="S483" t="s">
        <v>4553</v>
      </c>
      <c r="T483" t="s">
        <v>4554</v>
      </c>
      <c r="U483" t="s">
        <v>4555</v>
      </c>
      <c r="V483" t="s">
        <v>31</v>
      </c>
      <c r="W483" t="s">
        <v>32</v>
      </c>
      <c r="X483" t="s">
        <v>32</v>
      </c>
      <c r="Y483" t="s">
        <v>32</v>
      </c>
      <c r="Z483" s="4" t="s">
        <v>33</v>
      </c>
      <c r="AA483">
        <v>-75.648757709999998</v>
      </c>
      <c r="AB483">
        <v>5.6635530599999999</v>
      </c>
      <c r="AC483" t="s">
        <v>90</v>
      </c>
      <c r="AD483" t="s">
        <v>225</v>
      </c>
      <c r="AE483" t="s">
        <v>115</v>
      </c>
      <c r="AF483">
        <f>IFERROR(
    VLOOKUP(FENIX_ANS_TABLA[[#This Row],[ESTADO]],
        {"VENCIDO",1;"ALERTA_0 Días",2;"ALERTA",3;"A TIEMPO",4;"SIN FECHA",5},
    2,FALSE),
0)</f>
        <v>4</v>
      </c>
    </row>
    <row r="484" spans="1:32" x14ac:dyDescent="0.25">
      <c r="A484" t="s">
        <v>4556</v>
      </c>
      <c r="B484" t="s">
        <v>62</v>
      </c>
      <c r="C484" t="s">
        <v>25</v>
      </c>
      <c r="D484" t="s">
        <v>63</v>
      </c>
      <c r="E484" s="22">
        <v>46017.443668981483</v>
      </c>
      <c r="F484" t="s">
        <v>4557</v>
      </c>
      <c r="G484" t="s">
        <v>6150</v>
      </c>
      <c r="H484" t="s">
        <v>4558</v>
      </c>
      <c r="I484" s="24" t="s">
        <v>34</v>
      </c>
      <c r="J484" s="24" t="s">
        <v>4559</v>
      </c>
      <c r="K484" t="s">
        <v>4560</v>
      </c>
      <c r="L484" t="s">
        <v>231</v>
      </c>
      <c r="M484" t="s">
        <v>4561</v>
      </c>
      <c r="N484" t="s">
        <v>232</v>
      </c>
      <c r="O484" t="s">
        <v>64</v>
      </c>
      <c r="P484" t="s">
        <v>278</v>
      </c>
      <c r="Q484" t="s">
        <v>36</v>
      </c>
      <c r="R484">
        <v>14</v>
      </c>
      <c r="S484" t="s">
        <v>4562</v>
      </c>
      <c r="T484" t="s">
        <v>4563</v>
      </c>
      <c r="U484" t="s">
        <v>4564</v>
      </c>
      <c r="V484" t="s">
        <v>31</v>
      </c>
      <c r="W484" t="s">
        <v>32</v>
      </c>
      <c r="X484" t="s">
        <v>32</v>
      </c>
      <c r="Y484" t="s">
        <v>32</v>
      </c>
      <c r="Z484" s="4" t="s">
        <v>33</v>
      </c>
      <c r="AA484">
        <v>-75.901851980000004</v>
      </c>
      <c r="AB484">
        <v>6.0494875700000001</v>
      </c>
      <c r="AC484" t="s">
        <v>90</v>
      </c>
      <c r="AD484" t="s">
        <v>225</v>
      </c>
      <c r="AE484" t="s">
        <v>115</v>
      </c>
      <c r="AF484">
        <f>IFERROR(
    VLOOKUP(FENIX_ANS_TABLA[[#This Row],[ESTADO]],
        {"VENCIDO",1;"ALERTA_0 Días",2;"ALERTA",3;"A TIEMPO",4;"SIN FECHA",5},
    2,FALSE),
0)</f>
        <v>4</v>
      </c>
    </row>
    <row r="485" spans="1:32" x14ac:dyDescent="0.25">
      <c r="A485" t="s">
        <v>4565</v>
      </c>
      <c r="B485" t="s">
        <v>24</v>
      </c>
      <c r="C485" t="s">
        <v>25</v>
      </c>
      <c r="D485" t="s">
        <v>24</v>
      </c>
      <c r="E485" s="22">
        <v>46017.449467592603</v>
      </c>
      <c r="F485" t="s">
        <v>4566</v>
      </c>
      <c r="G485" t="s">
        <v>6151</v>
      </c>
      <c r="H485" t="s">
        <v>4567</v>
      </c>
      <c r="I485" s="24" t="s">
        <v>34</v>
      </c>
      <c r="J485" s="24" t="s">
        <v>4568</v>
      </c>
      <c r="K485" t="s">
        <v>4569</v>
      </c>
      <c r="L485" t="s">
        <v>333</v>
      </c>
      <c r="M485" t="s">
        <v>4570</v>
      </c>
      <c r="N485" t="s">
        <v>334</v>
      </c>
      <c r="O485" t="s">
        <v>28</v>
      </c>
      <c r="P485" t="s">
        <v>224</v>
      </c>
      <c r="Q485" t="s">
        <v>30</v>
      </c>
      <c r="R485">
        <v>7</v>
      </c>
      <c r="S485" t="s">
        <v>4571</v>
      </c>
      <c r="T485" t="s">
        <v>4572</v>
      </c>
      <c r="U485" t="s">
        <v>4573</v>
      </c>
      <c r="V485" t="s">
        <v>31</v>
      </c>
      <c r="W485" t="s">
        <v>32</v>
      </c>
      <c r="X485" t="s">
        <v>32</v>
      </c>
      <c r="Y485" t="s">
        <v>32</v>
      </c>
      <c r="Z485" s="4" t="s">
        <v>33</v>
      </c>
      <c r="AA485">
        <v>-75.792473999999999</v>
      </c>
      <c r="AB485">
        <v>6.0651440000000001</v>
      </c>
      <c r="AC485" t="s">
        <v>90</v>
      </c>
      <c r="AD485" t="s">
        <v>225</v>
      </c>
      <c r="AE485" t="s">
        <v>115</v>
      </c>
      <c r="AF485">
        <f>IFERROR(
    VLOOKUP(FENIX_ANS_TABLA[[#This Row],[ESTADO]],
        {"VENCIDO",1;"ALERTA_0 Días",2;"ALERTA",3;"A TIEMPO",4;"SIN FECHA",5},
    2,FALSE),
0)</f>
        <v>4</v>
      </c>
    </row>
    <row r="486" spans="1:32" x14ac:dyDescent="0.25">
      <c r="A486" t="s">
        <v>4574</v>
      </c>
      <c r="B486" t="s">
        <v>58</v>
      </c>
      <c r="C486" t="s">
        <v>25</v>
      </c>
      <c r="D486" t="s">
        <v>58</v>
      </c>
      <c r="E486" s="22">
        <v>46017.460231481477</v>
      </c>
      <c r="F486" t="s">
        <v>4575</v>
      </c>
      <c r="G486" t="s">
        <v>6152</v>
      </c>
      <c r="H486" t="s">
        <v>4576</v>
      </c>
      <c r="I486" s="24" t="s">
        <v>34</v>
      </c>
      <c r="J486" s="24" t="s">
        <v>4577</v>
      </c>
      <c r="K486" t="s">
        <v>4578</v>
      </c>
      <c r="L486" t="s">
        <v>231</v>
      </c>
      <c r="M486" t="s">
        <v>4579</v>
      </c>
      <c r="N486" t="s">
        <v>232</v>
      </c>
      <c r="O486" t="s">
        <v>59</v>
      </c>
      <c r="P486" t="s">
        <v>316</v>
      </c>
      <c r="Q486" t="s">
        <v>36</v>
      </c>
      <c r="R486">
        <v>4</v>
      </c>
      <c r="S486" t="s">
        <v>4580</v>
      </c>
      <c r="T486" t="s">
        <v>4581</v>
      </c>
      <c r="U486" t="s">
        <v>4581</v>
      </c>
      <c r="V486" t="s">
        <v>47</v>
      </c>
      <c r="W486" t="s">
        <v>32</v>
      </c>
      <c r="X486" t="s">
        <v>32</v>
      </c>
      <c r="Y486" t="s">
        <v>32</v>
      </c>
      <c r="Z486" s="4" t="s">
        <v>33</v>
      </c>
      <c r="AA486">
        <v>-75.950418240000005</v>
      </c>
      <c r="AB486">
        <v>6.0791461900000003</v>
      </c>
      <c r="AC486" t="s">
        <v>90</v>
      </c>
      <c r="AD486" t="s">
        <v>225</v>
      </c>
      <c r="AE486" t="s">
        <v>115</v>
      </c>
      <c r="AF486">
        <f>IFERROR(
    VLOOKUP(FENIX_ANS_TABLA[[#This Row],[ESTADO]],
        {"VENCIDO",1;"ALERTA_0 Días",2;"ALERTA",3;"A TIEMPO",4;"SIN FECHA",5},
    2,FALSE),
0)</f>
        <v>3</v>
      </c>
    </row>
    <row r="487" spans="1:32" x14ac:dyDescent="0.25">
      <c r="A487" t="s">
        <v>4582</v>
      </c>
      <c r="B487" t="s">
        <v>62</v>
      </c>
      <c r="C487" t="s">
        <v>25</v>
      </c>
      <c r="D487" t="s">
        <v>63</v>
      </c>
      <c r="E487" s="22">
        <v>46017.48164351852</v>
      </c>
      <c r="F487" t="s">
        <v>4583</v>
      </c>
      <c r="G487" t="s">
        <v>6153</v>
      </c>
      <c r="H487" t="s">
        <v>4584</v>
      </c>
      <c r="I487" s="24" t="s">
        <v>34</v>
      </c>
      <c r="J487" s="24" t="s">
        <v>4585</v>
      </c>
      <c r="K487" t="s">
        <v>4586</v>
      </c>
      <c r="L487" t="s">
        <v>288</v>
      </c>
      <c r="M487" t="s">
        <v>4587</v>
      </c>
      <c r="N487" t="s">
        <v>290</v>
      </c>
      <c r="O487" t="s">
        <v>64</v>
      </c>
      <c r="P487" t="s">
        <v>278</v>
      </c>
      <c r="Q487" t="s">
        <v>36</v>
      </c>
      <c r="R487">
        <v>14</v>
      </c>
      <c r="S487" t="s">
        <v>4588</v>
      </c>
      <c r="T487" t="s">
        <v>3215</v>
      </c>
      <c r="U487" t="s">
        <v>4589</v>
      </c>
      <c r="V487" t="s">
        <v>31</v>
      </c>
      <c r="W487" t="s">
        <v>32</v>
      </c>
      <c r="X487" t="s">
        <v>32</v>
      </c>
      <c r="Y487" t="s">
        <v>32</v>
      </c>
      <c r="Z487" s="4" t="s">
        <v>33</v>
      </c>
      <c r="AA487">
        <v>-75.487097790000007</v>
      </c>
      <c r="AB487">
        <v>5.92071258</v>
      </c>
      <c r="AC487" t="s">
        <v>90</v>
      </c>
      <c r="AD487" t="s">
        <v>225</v>
      </c>
      <c r="AE487" t="s">
        <v>115</v>
      </c>
      <c r="AF487">
        <f>IFERROR(
    VLOOKUP(FENIX_ANS_TABLA[[#This Row],[ESTADO]],
        {"VENCIDO",1;"ALERTA_0 Días",2;"ALERTA",3;"A TIEMPO",4;"SIN FECHA",5},
    2,FALSE),
0)</f>
        <v>4</v>
      </c>
    </row>
    <row r="488" spans="1:32" x14ac:dyDescent="0.25">
      <c r="A488" t="s">
        <v>4590</v>
      </c>
      <c r="B488" t="s">
        <v>58</v>
      </c>
      <c r="C488" t="s">
        <v>25</v>
      </c>
      <c r="D488" t="s">
        <v>58</v>
      </c>
      <c r="E488" s="22">
        <v>46017.68545138889</v>
      </c>
      <c r="F488" t="s">
        <v>4591</v>
      </c>
      <c r="G488" t="s">
        <v>6154</v>
      </c>
      <c r="H488" t="s">
        <v>4592</v>
      </c>
      <c r="I488" s="24" t="s">
        <v>34</v>
      </c>
      <c r="J488" s="24" t="s">
        <v>4593</v>
      </c>
      <c r="K488" t="s">
        <v>4594</v>
      </c>
      <c r="L488" t="s">
        <v>260</v>
      </c>
      <c r="M488" t="s">
        <v>4595</v>
      </c>
      <c r="N488" t="s">
        <v>261</v>
      </c>
      <c r="O488" t="s">
        <v>59</v>
      </c>
      <c r="P488" t="s">
        <v>316</v>
      </c>
      <c r="Q488" t="s">
        <v>36</v>
      </c>
      <c r="R488">
        <v>4</v>
      </c>
      <c r="S488" t="s">
        <v>4596</v>
      </c>
      <c r="T488" t="s">
        <v>206</v>
      </c>
      <c r="U488" t="s">
        <v>206</v>
      </c>
      <c r="V488" t="s">
        <v>47</v>
      </c>
      <c r="W488" t="s">
        <v>32</v>
      </c>
      <c r="X488" t="s">
        <v>32</v>
      </c>
      <c r="Y488" t="s">
        <v>32</v>
      </c>
      <c r="Z488" s="4" t="s">
        <v>33</v>
      </c>
      <c r="AA488">
        <v>-75.682942569999994</v>
      </c>
      <c r="AB488">
        <v>6.0146533399999997</v>
      </c>
      <c r="AC488" t="s">
        <v>90</v>
      </c>
      <c r="AD488" t="s">
        <v>225</v>
      </c>
      <c r="AE488" t="s">
        <v>115</v>
      </c>
      <c r="AF488">
        <f>IFERROR(
    VLOOKUP(FENIX_ANS_TABLA[[#This Row],[ESTADO]],
        {"VENCIDO",1;"ALERTA_0 Días",2;"ALERTA",3;"A TIEMPO",4;"SIN FECHA",5},
    2,FALSE),
0)</f>
        <v>3</v>
      </c>
    </row>
    <row r="489" spans="1:32" x14ac:dyDescent="0.25">
      <c r="A489" t="s">
        <v>4597</v>
      </c>
      <c r="B489" t="s">
        <v>24</v>
      </c>
      <c r="C489" t="s">
        <v>25</v>
      </c>
      <c r="D489" t="s">
        <v>24</v>
      </c>
      <c r="E489" s="22">
        <v>46020.308032407411</v>
      </c>
      <c r="F489" t="s">
        <v>4598</v>
      </c>
      <c r="G489" t="s">
        <v>6155</v>
      </c>
      <c r="H489" t="s">
        <v>4599</v>
      </c>
      <c r="I489" s="24" t="s">
        <v>34</v>
      </c>
      <c r="J489" s="24" t="s">
        <v>4600</v>
      </c>
      <c r="K489" t="s">
        <v>4601</v>
      </c>
      <c r="L489" t="s">
        <v>222</v>
      </c>
      <c r="M489" t="s">
        <v>4602</v>
      </c>
      <c r="N489" t="s">
        <v>223</v>
      </c>
      <c r="O489" t="s">
        <v>28</v>
      </c>
      <c r="P489" t="s">
        <v>224</v>
      </c>
      <c r="Q489" t="s">
        <v>30</v>
      </c>
      <c r="R489">
        <v>7</v>
      </c>
      <c r="S489" t="s">
        <v>4603</v>
      </c>
      <c r="T489" t="s">
        <v>4604</v>
      </c>
      <c r="U489" t="s">
        <v>4605</v>
      </c>
      <c r="V489" t="s">
        <v>31</v>
      </c>
      <c r="W489" t="s">
        <v>32</v>
      </c>
      <c r="X489" t="s">
        <v>32</v>
      </c>
      <c r="Y489" t="s">
        <v>32</v>
      </c>
      <c r="Z489" s="4" t="s">
        <v>33</v>
      </c>
      <c r="AA489">
        <v>-75.566398000000007</v>
      </c>
      <c r="AB489">
        <v>5.8726729999999998</v>
      </c>
      <c r="AC489" t="s">
        <v>90</v>
      </c>
      <c r="AD489" t="s">
        <v>225</v>
      </c>
      <c r="AE489" t="s">
        <v>115</v>
      </c>
      <c r="AF489">
        <f>IFERROR(
    VLOOKUP(FENIX_ANS_TABLA[[#This Row],[ESTADO]],
        {"VENCIDO",1;"ALERTA_0 Días",2;"ALERTA",3;"A TIEMPO",4;"SIN FECHA",5},
    2,FALSE),
0)</f>
        <v>4</v>
      </c>
    </row>
    <row r="490" spans="1:32" x14ac:dyDescent="0.25">
      <c r="A490" t="s">
        <v>4606</v>
      </c>
      <c r="B490" t="s">
        <v>24</v>
      </c>
      <c r="C490" t="s">
        <v>25</v>
      </c>
      <c r="D490" t="s">
        <v>24</v>
      </c>
      <c r="E490" s="22">
        <v>46020.311608796299</v>
      </c>
      <c r="F490" t="s">
        <v>4607</v>
      </c>
      <c r="G490" t="s">
        <v>6155</v>
      </c>
      <c r="H490" t="s">
        <v>4599</v>
      </c>
      <c r="I490" s="24" t="s">
        <v>34</v>
      </c>
      <c r="J490" s="24" t="s">
        <v>4600</v>
      </c>
      <c r="K490" t="s">
        <v>4608</v>
      </c>
      <c r="L490" t="s">
        <v>222</v>
      </c>
      <c r="M490" t="s">
        <v>4609</v>
      </c>
      <c r="N490" t="s">
        <v>223</v>
      </c>
      <c r="O490" t="s">
        <v>28</v>
      </c>
      <c r="P490" t="s">
        <v>224</v>
      </c>
      <c r="Q490" t="s">
        <v>30</v>
      </c>
      <c r="R490">
        <v>7</v>
      </c>
      <c r="S490" t="s">
        <v>4610</v>
      </c>
      <c r="T490" t="s">
        <v>4611</v>
      </c>
      <c r="U490" t="s">
        <v>4612</v>
      </c>
      <c r="V490" t="s">
        <v>31</v>
      </c>
      <c r="W490" t="s">
        <v>32</v>
      </c>
      <c r="X490" t="s">
        <v>32</v>
      </c>
      <c r="Y490" t="s">
        <v>32</v>
      </c>
      <c r="Z490" s="4" t="s">
        <v>33</v>
      </c>
      <c r="AA490">
        <v>-75.566398000000007</v>
      </c>
      <c r="AB490">
        <v>5.8726729999999998</v>
      </c>
      <c r="AC490" t="s">
        <v>90</v>
      </c>
      <c r="AD490" t="s">
        <v>225</v>
      </c>
      <c r="AE490" t="s">
        <v>115</v>
      </c>
      <c r="AF490">
        <f>IFERROR(
    VLOOKUP(FENIX_ANS_TABLA[[#This Row],[ESTADO]],
        {"VENCIDO",1;"ALERTA_0 Días",2;"ALERTA",3;"A TIEMPO",4;"SIN FECHA",5},
    2,FALSE),
0)</f>
        <v>4</v>
      </c>
    </row>
    <row r="491" spans="1:32" x14ac:dyDescent="0.25">
      <c r="A491" t="s">
        <v>4613</v>
      </c>
      <c r="B491" t="s">
        <v>62</v>
      </c>
      <c r="C491" t="s">
        <v>25</v>
      </c>
      <c r="D491" t="s">
        <v>63</v>
      </c>
      <c r="E491" s="22">
        <v>46020.385787037027</v>
      </c>
      <c r="F491" t="s">
        <v>4614</v>
      </c>
      <c r="G491" t="s">
        <v>6156</v>
      </c>
      <c r="H491" t="s">
        <v>4615</v>
      </c>
      <c r="I491" s="24" t="s">
        <v>34</v>
      </c>
      <c r="J491" s="24" t="s">
        <v>4616</v>
      </c>
      <c r="K491" t="s">
        <v>4617</v>
      </c>
      <c r="L491" t="s">
        <v>952</v>
      </c>
      <c r="M491" t="s">
        <v>4618</v>
      </c>
      <c r="N491" t="s">
        <v>954</v>
      </c>
      <c r="O491" t="s">
        <v>64</v>
      </c>
      <c r="P491" t="s">
        <v>278</v>
      </c>
      <c r="Q491" t="s">
        <v>36</v>
      </c>
      <c r="R491">
        <v>14</v>
      </c>
      <c r="S491" t="s">
        <v>4619</v>
      </c>
      <c r="T491" t="s">
        <v>4620</v>
      </c>
      <c r="U491" t="s">
        <v>4621</v>
      </c>
      <c r="V491" t="s">
        <v>31</v>
      </c>
      <c r="W491" t="s">
        <v>32</v>
      </c>
      <c r="X491" t="s">
        <v>32</v>
      </c>
      <c r="Y491" t="s">
        <v>32</v>
      </c>
      <c r="Z491" s="4" t="s">
        <v>33</v>
      </c>
      <c r="AA491">
        <v>-75.929963650000005</v>
      </c>
      <c r="AB491">
        <v>5.6899784200000001</v>
      </c>
      <c r="AC491" t="s">
        <v>90</v>
      </c>
      <c r="AD491" t="s">
        <v>225</v>
      </c>
      <c r="AE491" t="s">
        <v>115</v>
      </c>
      <c r="AF491">
        <f>IFERROR(
    VLOOKUP(FENIX_ANS_TABLA[[#This Row],[ESTADO]],
        {"VENCIDO",1;"ALERTA_0 Días",2;"ALERTA",3;"A TIEMPO",4;"SIN FECHA",5},
    2,FALSE),
0)</f>
        <v>4</v>
      </c>
    </row>
    <row r="492" spans="1:32" x14ac:dyDescent="0.25">
      <c r="A492" t="s">
        <v>4622</v>
      </c>
      <c r="B492" t="s">
        <v>58</v>
      </c>
      <c r="C492" t="s">
        <v>25</v>
      </c>
      <c r="D492" t="s">
        <v>58</v>
      </c>
      <c r="E492" s="22">
        <v>46020.407060185193</v>
      </c>
      <c r="F492" t="s">
        <v>4623</v>
      </c>
      <c r="G492" t="s">
        <v>6157</v>
      </c>
      <c r="H492" t="s">
        <v>4624</v>
      </c>
      <c r="I492" s="24" t="s">
        <v>34</v>
      </c>
      <c r="J492" s="24" t="s">
        <v>4625</v>
      </c>
      <c r="K492" t="s">
        <v>4626</v>
      </c>
      <c r="L492" t="s">
        <v>258</v>
      </c>
      <c r="M492" t="s">
        <v>4627</v>
      </c>
      <c r="N492" t="s">
        <v>259</v>
      </c>
      <c r="O492" t="s">
        <v>59</v>
      </c>
      <c r="P492" t="s">
        <v>316</v>
      </c>
      <c r="Q492" t="s">
        <v>30</v>
      </c>
      <c r="R492">
        <v>4</v>
      </c>
      <c r="S492" t="s">
        <v>4628</v>
      </c>
      <c r="T492" t="s">
        <v>4629</v>
      </c>
      <c r="U492" t="s">
        <v>1307</v>
      </c>
      <c r="V492" t="s">
        <v>31</v>
      </c>
      <c r="W492" t="s">
        <v>32</v>
      </c>
      <c r="X492" t="s">
        <v>32</v>
      </c>
      <c r="Y492" t="s">
        <v>32</v>
      </c>
      <c r="Z492" s="4" t="s">
        <v>33</v>
      </c>
      <c r="AA492">
        <v>-75.790140219999998</v>
      </c>
      <c r="AB492">
        <v>5.7846306199999997</v>
      </c>
      <c r="AC492" t="s">
        <v>90</v>
      </c>
      <c r="AD492" t="s">
        <v>225</v>
      </c>
      <c r="AE492" t="s">
        <v>115</v>
      </c>
      <c r="AF492">
        <f>IFERROR(
    VLOOKUP(FENIX_ANS_TABLA[[#This Row],[ESTADO]],
        {"VENCIDO",1;"ALERTA_0 Días",2;"ALERTA",3;"A TIEMPO",4;"SIN FECHA",5},
    2,FALSE),
0)</f>
        <v>4</v>
      </c>
    </row>
    <row r="493" spans="1:32" x14ac:dyDescent="0.25">
      <c r="A493" t="s">
        <v>4630</v>
      </c>
      <c r="B493" t="s">
        <v>58</v>
      </c>
      <c r="C493" t="s">
        <v>25</v>
      </c>
      <c r="D493" t="s">
        <v>58</v>
      </c>
      <c r="E493" s="22">
        <v>46020.437858796293</v>
      </c>
      <c r="F493" t="s">
        <v>4631</v>
      </c>
      <c r="G493" t="s">
        <v>6158</v>
      </c>
      <c r="H493" t="s">
        <v>4632</v>
      </c>
      <c r="I493" s="24" t="s">
        <v>34</v>
      </c>
      <c r="J493" s="24" t="s">
        <v>4633</v>
      </c>
      <c r="K493" t="s">
        <v>4634</v>
      </c>
      <c r="L493" t="s">
        <v>222</v>
      </c>
      <c r="M493" t="s">
        <v>4635</v>
      </c>
      <c r="N493" t="s">
        <v>223</v>
      </c>
      <c r="O493" t="s">
        <v>59</v>
      </c>
      <c r="P493" t="s">
        <v>316</v>
      </c>
      <c r="Q493" t="s">
        <v>36</v>
      </c>
      <c r="R493">
        <v>4</v>
      </c>
      <c r="S493" t="s">
        <v>4636</v>
      </c>
      <c r="T493" t="s">
        <v>2177</v>
      </c>
      <c r="U493" t="s">
        <v>4637</v>
      </c>
      <c r="V493" t="s">
        <v>31</v>
      </c>
      <c r="W493" t="s">
        <v>32</v>
      </c>
      <c r="X493" t="s">
        <v>32</v>
      </c>
      <c r="Y493" t="s">
        <v>32</v>
      </c>
      <c r="Z493" s="4" t="s">
        <v>33</v>
      </c>
      <c r="AA493">
        <v>-75.534993110000002</v>
      </c>
      <c r="AB493">
        <v>5.8604601900000004</v>
      </c>
      <c r="AC493" t="s">
        <v>90</v>
      </c>
      <c r="AD493" t="s">
        <v>225</v>
      </c>
      <c r="AE493" t="s">
        <v>115</v>
      </c>
      <c r="AF493">
        <f>IFERROR(
    VLOOKUP(FENIX_ANS_TABLA[[#This Row],[ESTADO]],
        {"VENCIDO",1;"ALERTA_0 Días",2;"ALERTA",3;"A TIEMPO",4;"SIN FECHA",5},
    2,FALSE),
0)</f>
        <v>4</v>
      </c>
    </row>
    <row r="494" spans="1:32" x14ac:dyDescent="0.25">
      <c r="A494" t="s">
        <v>4638</v>
      </c>
      <c r="B494" t="s">
        <v>62</v>
      </c>
      <c r="C494" t="s">
        <v>25</v>
      </c>
      <c r="D494" t="s">
        <v>63</v>
      </c>
      <c r="E494" s="22">
        <v>46020.447546296287</v>
      </c>
      <c r="F494" t="s">
        <v>4639</v>
      </c>
      <c r="G494" t="s">
        <v>6159</v>
      </c>
      <c r="H494" t="s">
        <v>1057</v>
      </c>
      <c r="I494" s="24" t="s">
        <v>34</v>
      </c>
      <c r="J494" s="24" t="s">
        <v>1058</v>
      </c>
      <c r="K494" t="s">
        <v>4640</v>
      </c>
      <c r="L494" t="s">
        <v>241</v>
      </c>
      <c r="M494" t="s">
        <v>1059</v>
      </c>
      <c r="N494" t="s">
        <v>242</v>
      </c>
      <c r="O494" t="s">
        <v>64</v>
      </c>
      <c r="P494" t="s">
        <v>278</v>
      </c>
      <c r="Q494" t="s">
        <v>36</v>
      </c>
      <c r="R494">
        <v>14</v>
      </c>
      <c r="S494" t="s">
        <v>4641</v>
      </c>
      <c r="T494" t="s">
        <v>4642</v>
      </c>
      <c r="U494" t="s">
        <v>4643</v>
      </c>
      <c r="V494" t="s">
        <v>31</v>
      </c>
      <c r="W494" t="s">
        <v>32</v>
      </c>
      <c r="X494" t="s">
        <v>32</v>
      </c>
      <c r="Y494" t="s">
        <v>32</v>
      </c>
      <c r="Z494" s="4" t="s">
        <v>33</v>
      </c>
      <c r="AA494">
        <v>-75.716899569999995</v>
      </c>
      <c r="AB494">
        <v>5.6836501300000002</v>
      </c>
      <c r="AC494" t="s">
        <v>90</v>
      </c>
      <c r="AD494" t="s">
        <v>225</v>
      </c>
      <c r="AE494" t="s">
        <v>115</v>
      </c>
      <c r="AF494">
        <f>IFERROR(
    VLOOKUP(FENIX_ANS_TABLA[[#This Row],[ESTADO]],
        {"VENCIDO",1;"ALERTA_0 Días",2;"ALERTA",3;"A TIEMPO",4;"SIN FECHA",5},
    2,FALSE),
0)</f>
        <v>4</v>
      </c>
    </row>
    <row r="495" spans="1:32" x14ac:dyDescent="0.25">
      <c r="A495" t="s">
        <v>4644</v>
      </c>
      <c r="B495" t="s">
        <v>40</v>
      </c>
      <c r="C495" t="s">
        <v>25</v>
      </c>
      <c r="D495" t="s">
        <v>40</v>
      </c>
      <c r="E495" s="22">
        <v>46020.449699074074</v>
      </c>
      <c r="F495" t="s">
        <v>4645</v>
      </c>
      <c r="G495" t="s">
        <v>6160</v>
      </c>
      <c r="H495" t="s">
        <v>4646</v>
      </c>
      <c r="I495" s="24" t="s">
        <v>34</v>
      </c>
      <c r="J495" s="24" t="s">
        <v>4647</v>
      </c>
      <c r="K495" t="s">
        <v>4648</v>
      </c>
      <c r="L495" t="s">
        <v>279</v>
      </c>
      <c r="M495" t="s">
        <v>4649</v>
      </c>
      <c r="N495" t="s">
        <v>280</v>
      </c>
      <c r="O495" t="s">
        <v>41</v>
      </c>
      <c r="P495" t="s">
        <v>224</v>
      </c>
      <c r="Q495" t="s">
        <v>36</v>
      </c>
      <c r="R495">
        <v>10</v>
      </c>
      <c r="S495" t="s">
        <v>4650</v>
      </c>
      <c r="T495" t="s">
        <v>4651</v>
      </c>
      <c r="U495" t="s">
        <v>4652</v>
      </c>
      <c r="V495" t="s">
        <v>31</v>
      </c>
      <c r="W495" t="s">
        <v>32</v>
      </c>
      <c r="X495" t="s">
        <v>32</v>
      </c>
      <c r="Y495" t="s">
        <v>32</v>
      </c>
      <c r="Z495" s="4" t="s">
        <v>33</v>
      </c>
      <c r="AA495">
        <v>-76.007731000000007</v>
      </c>
      <c r="AB495">
        <v>5.8446030000000002</v>
      </c>
      <c r="AC495" t="s">
        <v>90</v>
      </c>
      <c r="AD495" t="s">
        <v>225</v>
      </c>
      <c r="AE495" t="s">
        <v>115</v>
      </c>
      <c r="AF495">
        <f>IFERROR(
    VLOOKUP(FENIX_ANS_TABLA[[#This Row],[ESTADO]],
        {"VENCIDO",1;"ALERTA_0 Días",2;"ALERTA",3;"A TIEMPO",4;"SIN FECHA",5},
    2,FALSE),
0)</f>
        <v>4</v>
      </c>
    </row>
    <row r="496" spans="1:32" x14ac:dyDescent="0.25">
      <c r="A496" t="s">
        <v>4653</v>
      </c>
      <c r="B496" t="s">
        <v>24</v>
      </c>
      <c r="C496" t="s">
        <v>25</v>
      </c>
      <c r="D496" t="s">
        <v>24</v>
      </c>
      <c r="E496" s="22">
        <v>46020.476064814808</v>
      </c>
      <c r="F496" t="s">
        <v>4654</v>
      </c>
      <c r="G496" t="s">
        <v>6161</v>
      </c>
      <c r="H496" t="s">
        <v>4655</v>
      </c>
      <c r="I496" s="24" t="s">
        <v>34</v>
      </c>
      <c r="J496" s="24" t="s">
        <v>4656</v>
      </c>
      <c r="K496" t="s">
        <v>4657</v>
      </c>
      <c r="L496" t="s">
        <v>233</v>
      </c>
      <c r="M496" t="s">
        <v>4658</v>
      </c>
      <c r="N496" t="s">
        <v>234</v>
      </c>
      <c r="O496" t="s">
        <v>28</v>
      </c>
      <c r="P496" t="s">
        <v>224</v>
      </c>
      <c r="Q496" t="s">
        <v>36</v>
      </c>
      <c r="R496">
        <v>10</v>
      </c>
      <c r="S496" t="s">
        <v>4659</v>
      </c>
      <c r="T496" t="s">
        <v>4660</v>
      </c>
      <c r="U496" t="s">
        <v>4661</v>
      </c>
      <c r="V496" t="s">
        <v>31</v>
      </c>
      <c r="W496" t="s">
        <v>32</v>
      </c>
      <c r="X496" t="s">
        <v>32</v>
      </c>
      <c r="Y496" t="s">
        <v>32</v>
      </c>
      <c r="Z496" s="4" t="s">
        <v>33</v>
      </c>
      <c r="AA496">
        <v>-75.868203579999999</v>
      </c>
      <c r="AB496">
        <v>5.8343810300000003</v>
      </c>
      <c r="AC496" t="s">
        <v>90</v>
      </c>
      <c r="AD496" t="s">
        <v>225</v>
      </c>
      <c r="AE496" t="s">
        <v>115</v>
      </c>
      <c r="AF496">
        <f>IFERROR(
    VLOOKUP(FENIX_ANS_TABLA[[#This Row],[ESTADO]],
        {"VENCIDO",1;"ALERTA_0 Días",2;"ALERTA",3;"A TIEMPO",4;"SIN FECHA",5},
    2,FALSE),
0)</f>
        <v>4</v>
      </c>
    </row>
    <row r="497" spans="1:32" x14ac:dyDescent="0.25">
      <c r="A497" t="s">
        <v>4662</v>
      </c>
      <c r="B497" t="s">
        <v>24</v>
      </c>
      <c r="C497" t="s">
        <v>25</v>
      </c>
      <c r="D497" t="s">
        <v>24</v>
      </c>
      <c r="E497" s="22">
        <v>45586.679571759261</v>
      </c>
      <c r="F497" t="s">
        <v>4663</v>
      </c>
      <c r="G497" t="s">
        <v>6162</v>
      </c>
      <c r="H497" t="s">
        <v>4664</v>
      </c>
      <c r="I497" s="24" t="s">
        <v>34</v>
      </c>
      <c r="J497" s="24" t="s">
        <v>4665</v>
      </c>
      <c r="K497" t="s">
        <v>4666</v>
      </c>
      <c r="L497" t="s">
        <v>374</v>
      </c>
      <c r="M497" t="s">
        <v>4667</v>
      </c>
      <c r="N497" t="s">
        <v>375</v>
      </c>
      <c r="O497" t="s">
        <v>28</v>
      </c>
      <c r="P497" t="s">
        <v>368</v>
      </c>
      <c r="Q497" t="s">
        <v>36</v>
      </c>
      <c r="R497">
        <v>10</v>
      </c>
      <c r="S497" t="s">
        <v>4668</v>
      </c>
      <c r="T497" t="s">
        <v>4669</v>
      </c>
      <c r="U497" t="s">
        <v>1138</v>
      </c>
      <c r="V497" t="s">
        <v>31</v>
      </c>
      <c r="W497" t="s">
        <v>32</v>
      </c>
      <c r="X497" t="s">
        <v>32</v>
      </c>
      <c r="Y497" t="s">
        <v>32</v>
      </c>
      <c r="Z497" s="4" t="s">
        <v>33</v>
      </c>
      <c r="AA497">
        <v>-75.788618</v>
      </c>
      <c r="AB497">
        <v>6.515352</v>
      </c>
      <c r="AC497" t="s">
        <v>90</v>
      </c>
      <c r="AD497" t="s">
        <v>369</v>
      </c>
      <c r="AE497" t="s">
        <v>115</v>
      </c>
      <c r="AF497">
        <f>IFERROR(
    VLOOKUP(FENIX_ANS_TABLA[[#This Row],[ESTADO]],
        {"VENCIDO",1;"ALERTA_0 Días",2;"ALERTA",3;"A TIEMPO",4;"SIN FECHA",5},
    2,FALSE),
0)</f>
        <v>4</v>
      </c>
    </row>
    <row r="498" spans="1:32" x14ac:dyDescent="0.25">
      <c r="A498" t="s">
        <v>4670</v>
      </c>
      <c r="B498" t="s">
        <v>48</v>
      </c>
      <c r="C498" t="s">
        <v>25</v>
      </c>
      <c r="D498" t="s">
        <v>48</v>
      </c>
      <c r="E498" s="22">
        <v>45608.581620370373</v>
      </c>
      <c r="F498" t="s">
        <v>4671</v>
      </c>
      <c r="G498" t="s">
        <v>6163</v>
      </c>
      <c r="H498" t="s">
        <v>4672</v>
      </c>
      <c r="I498" s="24" t="s">
        <v>34</v>
      </c>
      <c r="J498" s="24" t="s">
        <v>4673</v>
      </c>
      <c r="K498" t="s">
        <v>4674</v>
      </c>
      <c r="L498" t="s">
        <v>392</v>
      </c>
      <c r="M498" t="s">
        <v>4674</v>
      </c>
      <c r="N498" t="s">
        <v>393</v>
      </c>
      <c r="O498" t="s">
        <v>38</v>
      </c>
      <c r="P498" t="s">
        <v>368</v>
      </c>
      <c r="Q498" t="s">
        <v>30</v>
      </c>
      <c r="R498">
        <v>5</v>
      </c>
      <c r="S498" t="s">
        <v>4675</v>
      </c>
      <c r="T498" t="s">
        <v>4676</v>
      </c>
      <c r="U498" t="s">
        <v>205</v>
      </c>
      <c r="V498" t="s">
        <v>31</v>
      </c>
      <c r="W498" t="s">
        <v>32</v>
      </c>
      <c r="X498" t="s">
        <v>32</v>
      </c>
      <c r="Y498" t="s">
        <v>32</v>
      </c>
      <c r="Z498" s="4" t="s">
        <v>33</v>
      </c>
      <c r="AA498">
        <v>-75.953568379999993</v>
      </c>
      <c r="AB498">
        <v>6.6803558699999996</v>
      </c>
      <c r="AC498" t="s">
        <v>90</v>
      </c>
      <c r="AD498" t="s">
        <v>369</v>
      </c>
      <c r="AE498" t="s">
        <v>115</v>
      </c>
      <c r="AF498">
        <f>IFERROR(
    VLOOKUP(FENIX_ANS_TABLA[[#This Row],[ESTADO]],
        {"VENCIDO",1;"ALERTA_0 Días",2;"ALERTA",3;"A TIEMPO",4;"SIN FECHA",5},
    2,FALSE),
0)</f>
        <v>4</v>
      </c>
    </row>
    <row r="499" spans="1:32" x14ac:dyDescent="0.25">
      <c r="A499" t="s">
        <v>4677</v>
      </c>
      <c r="B499" t="s">
        <v>24</v>
      </c>
      <c r="C499" t="s">
        <v>25</v>
      </c>
      <c r="D499" t="s">
        <v>24</v>
      </c>
      <c r="E499" s="22">
        <v>45768.728842592587</v>
      </c>
      <c r="F499" t="s">
        <v>4678</v>
      </c>
      <c r="G499" t="s">
        <v>6164</v>
      </c>
      <c r="H499" t="s">
        <v>4679</v>
      </c>
      <c r="I499" s="24" t="s">
        <v>34</v>
      </c>
      <c r="J499" s="24" t="s">
        <v>473</v>
      </c>
      <c r="K499" t="s">
        <v>4680</v>
      </c>
      <c r="L499" t="s">
        <v>374</v>
      </c>
      <c r="M499" t="s">
        <v>4681</v>
      </c>
      <c r="N499" t="s">
        <v>375</v>
      </c>
      <c r="O499" t="s">
        <v>28</v>
      </c>
      <c r="P499" t="s">
        <v>368</v>
      </c>
      <c r="Q499" t="s">
        <v>36</v>
      </c>
      <c r="R499">
        <v>10</v>
      </c>
      <c r="S499" t="s">
        <v>4682</v>
      </c>
      <c r="T499" t="s">
        <v>4683</v>
      </c>
      <c r="U499" t="s">
        <v>4684</v>
      </c>
      <c r="V499" t="s">
        <v>31</v>
      </c>
      <c r="W499" t="s">
        <v>32</v>
      </c>
      <c r="X499" t="s">
        <v>32</v>
      </c>
      <c r="Y499" t="s">
        <v>32</v>
      </c>
      <c r="Z499" s="4" t="s">
        <v>33</v>
      </c>
      <c r="AA499">
        <v>-75.767088999999999</v>
      </c>
      <c r="AB499">
        <v>6.5009180000000004</v>
      </c>
      <c r="AC499" t="s">
        <v>90</v>
      </c>
      <c r="AD499" t="s">
        <v>369</v>
      </c>
      <c r="AE499" t="s">
        <v>115</v>
      </c>
      <c r="AF499">
        <f>IFERROR(
    VLOOKUP(FENIX_ANS_TABLA[[#This Row],[ESTADO]],
        {"VENCIDO",1;"ALERTA_0 Días",2;"ALERTA",3;"A TIEMPO",4;"SIN FECHA",5},
    2,FALSE),
0)</f>
        <v>4</v>
      </c>
    </row>
    <row r="500" spans="1:32" x14ac:dyDescent="0.25">
      <c r="A500" t="s">
        <v>1260</v>
      </c>
      <c r="B500" t="s">
        <v>24</v>
      </c>
      <c r="C500" t="s">
        <v>25</v>
      </c>
      <c r="D500" t="s">
        <v>24</v>
      </c>
      <c r="E500" s="22">
        <v>45845.293680555558</v>
      </c>
      <c r="F500" t="s">
        <v>4685</v>
      </c>
      <c r="G500" t="s">
        <v>6165</v>
      </c>
      <c r="H500" t="s">
        <v>1261</v>
      </c>
      <c r="I500" s="24" t="s">
        <v>34</v>
      </c>
      <c r="J500" s="24" t="s">
        <v>1262</v>
      </c>
      <c r="K500" t="s">
        <v>1263</v>
      </c>
      <c r="L500" t="s">
        <v>394</v>
      </c>
      <c r="M500" t="s">
        <v>1264</v>
      </c>
      <c r="N500" t="s">
        <v>395</v>
      </c>
      <c r="O500" t="s">
        <v>28</v>
      </c>
      <c r="P500" t="s">
        <v>368</v>
      </c>
      <c r="Q500" t="s">
        <v>36</v>
      </c>
      <c r="R500">
        <v>10</v>
      </c>
      <c r="S500" t="s">
        <v>4686</v>
      </c>
      <c r="T500" t="s">
        <v>4687</v>
      </c>
      <c r="U500" t="s">
        <v>4688</v>
      </c>
      <c r="V500" t="s">
        <v>31</v>
      </c>
      <c r="W500" t="s">
        <v>32</v>
      </c>
      <c r="X500" t="s">
        <v>32</v>
      </c>
      <c r="Y500" t="s">
        <v>32</v>
      </c>
      <c r="Z500" s="4" t="s">
        <v>33</v>
      </c>
      <c r="AA500">
        <v>-75.681641740000003</v>
      </c>
      <c r="AB500">
        <v>6.4765504199999997</v>
      </c>
      <c r="AC500" t="s">
        <v>90</v>
      </c>
      <c r="AD500" t="s">
        <v>369</v>
      </c>
      <c r="AE500" t="s">
        <v>115</v>
      </c>
      <c r="AF500">
        <f>IFERROR(
    VLOOKUP(FENIX_ANS_TABLA[[#This Row],[ESTADO]],
        {"VENCIDO",1;"ALERTA_0 Días",2;"ALERTA",3;"A TIEMPO",4;"SIN FECHA",5},
    2,FALSE),
0)</f>
        <v>4</v>
      </c>
    </row>
    <row r="501" spans="1:32" x14ac:dyDescent="0.25">
      <c r="A501" t="s">
        <v>4689</v>
      </c>
      <c r="B501" t="s">
        <v>24</v>
      </c>
      <c r="C501" t="s">
        <v>25</v>
      </c>
      <c r="D501" t="s">
        <v>24</v>
      </c>
      <c r="E501" s="22">
        <v>45897.410694444443</v>
      </c>
      <c r="F501" t="s">
        <v>4690</v>
      </c>
      <c r="G501" t="s">
        <v>6166</v>
      </c>
      <c r="H501" t="s">
        <v>4691</v>
      </c>
      <c r="I501" s="24" t="s">
        <v>4692</v>
      </c>
      <c r="J501" s="24" t="s">
        <v>4693</v>
      </c>
      <c r="K501" t="s">
        <v>4694</v>
      </c>
      <c r="L501" t="s">
        <v>372</v>
      </c>
      <c r="M501" t="s">
        <v>4695</v>
      </c>
      <c r="N501" t="s">
        <v>373</v>
      </c>
      <c r="O501" t="s">
        <v>28</v>
      </c>
      <c r="P501" t="s">
        <v>368</v>
      </c>
      <c r="Q501" t="s">
        <v>36</v>
      </c>
      <c r="R501">
        <v>10</v>
      </c>
      <c r="S501" t="s">
        <v>4696</v>
      </c>
      <c r="T501" t="s">
        <v>2798</v>
      </c>
      <c r="U501" t="s">
        <v>4697</v>
      </c>
      <c r="V501" t="s">
        <v>31</v>
      </c>
      <c r="W501" t="s">
        <v>32</v>
      </c>
      <c r="X501" t="s">
        <v>32</v>
      </c>
      <c r="Y501" t="s">
        <v>32</v>
      </c>
      <c r="Z501" s="4" t="s">
        <v>33</v>
      </c>
      <c r="AA501">
        <v>-75.822936999999996</v>
      </c>
      <c r="AB501">
        <v>6.5725319999999998</v>
      </c>
      <c r="AC501" t="s">
        <v>90</v>
      </c>
      <c r="AD501" t="s">
        <v>369</v>
      </c>
      <c r="AE501" t="s">
        <v>115</v>
      </c>
      <c r="AF501">
        <f>IFERROR(
    VLOOKUP(FENIX_ANS_TABLA[[#This Row],[ESTADO]],
        {"VENCIDO",1;"ALERTA_0 Días",2;"ALERTA",3;"A TIEMPO",4;"SIN FECHA",5},
    2,FALSE),
0)</f>
        <v>4</v>
      </c>
    </row>
    <row r="502" spans="1:32" x14ac:dyDescent="0.25">
      <c r="A502" t="s">
        <v>4698</v>
      </c>
      <c r="B502" t="s">
        <v>24</v>
      </c>
      <c r="C502" t="s">
        <v>25</v>
      </c>
      <c r="D502" t="s">
        <v>37</v>
      </c>
      <c r="E502" s="22">
        <v>45901.625219907408</v>
      </c>
      <c r="F502" t="s">
        <v>4699</v>
      </c>
      <c r="G502" t="s">
        <v>6167</v>
      </c>
      <c r="H502" t="s">
        <v>4700</v>
      </c>
      <c r="I502" s="24" t="s">
        <v>34</v>
      </c>
      <c r="J502" s="24" t="s">
        <v>4701</v>
      </c>
      <c r="K502" t="s">
        <v>4702</v>
      </c>
      <c r="L502" t="s">
        <v>372</v>
      </c>
      <c r="M502" t="s">
        <v>4703</v>
      </c>
      <c r="N502" t="s">
        <v>373</v>
      </c>
      <c r="O502" t="s">
        <v>38</v>
      </c>
      <c r="P502" t="s">
        <v>368</v>
      </c>
      <c r="Q502" t="s">
        <v>30</v>
      </c>
      <c r="R502">
        <v>5</v>
      </c>
      <c r="S502" t="s">
        <v>4704</v>
      </c>
      <c r="T502" t="s">
        <v>4705</v>
      </c>
      <c r="U502" t="s">
        <v>4705</v>
      </c>
      <c r="V502" t="s">
        <v>31</v>
      </c>
      <c r="W502" t="s">
        <v>32</v>
      </c>
      <c r="X502" t="s">
        <v>32</v>
      </c>
      <c r="Y502" t="s">
        <v>32</v>
      </c>
      <c r="Z502" s="4" t="s">
        <v>33</v>
      </c>
      <c r="AA502">
        <v>-75.835631090000007</v>
      </c>
      <c r="AB502">
        <v>6.5628207600000001</v>
      </c>
      <c r="AC502" t="s">
        <v>90</v>
      </c>
      <c r="AD502" t="s">
        <v>369</v>
      </c>
      <c r="AE502" t="s">
        <v>115</v>
      </c>
      <c r="AF502">
        <f>IFERROR(
    VLOOKUP(FENIX_ANS_TABLA[[#This Row],[ESTADO]],
        {"VENCIDO",1;"ALERTA_0 Días",2;"ALERTA",3;"A TIEMPO",4;"SIN FECHA",5},
    2,FALSE),
0)</f>
        <v>4</v>
      </c>
    </row>
    <row r="503" spans="1:32" x14ac:dyDescent="0.25">
      <c r="A503" t="s">
        <v>1266</v>
      </c>
      <c r="B503" t="s">
        <v>24</v>
      </c>
      <c r="C503" t="s">
        <v>25</v>
      </c>
      <c r="D503" t="s">
        <v>37</v>
      </c>
      <c r="E503" s="22">
        <v>46011.504837962973</v>
      </c>
      <c r="F503" t="s">
        <v>1267</v>
      </c>
      <c r="G503" t="s">
        <v>6168</v>
      </c>
      <c r="H503" t="s">
        <v>1268</v>
      </c>
      <c r="I503" s="24" t="s">
        <v>34</v>
      </c>
      <c r="J503" s="24" t="s">
        <v>1269</v>
      </c>
      <c r="K503" t="s">
        <v>1270</v>
      </c>
      <c r="L503" t="s">
        <v>396</v>
      </c>
      <c r="M503" t="s">
        <v>1271</v>
      </c>
      <c r="N503" t="s">
        <v>397</v>
      </c>
      <c r="O503" t="s">
        <v>44</v>
      </c>
      <c r="P503" t="s">
        <v>368</v>
      </c>
      <c r="Q503" t="s">
        <v>36</v>
      </c>
      <c r="R503">
        <v>12</v>
      </c>
      <c r="S503" t="s">
        <v>4706</v>
      </c>
      <c r="T503" t="s">
        <v>4707</v>
      </c>
      <c r="U503" t="s">
        <v>4707</v>
      </c>
      <c r="V503" t="s">
        <v>31</v>
      </c>
      <c r="W503" t="s">
        <v>32</v>
      </c>
      <c r="X503" t="s">
        <v>32</v>
      </c>
      <c r="Y503" t="s">
        <v>32</v>
      </c>
      <c r="Z503" s="4" t="s">
        <v>33</v>
      </c>
      <c r="AA503">
        <v>-75.758200099999996</v>
      </c>
      <c r="AB503">
        <v>6.3324220000000002</v>
      </c>
      <c r="AC503" t="s">
        <v>90</v>
      </c>
      <c r="AD503" t="s">
        <v>369</v>
      </c>
      <c r="AE503" t="s">
        <v>115</v>
      </c>
      <c r="AF503">
        <f>IFERROR(
    VLOOKUP(FENIX_ANS_TABLA[[#This Row],[ESTADO]],
        {"VENCIDO",1;"ALERTA_0 Días",2;"ALERTA",3;"A TIEMPO",4;"SIN FECHA",5},
    2,FALSE),
0)</f>
        <v>4</v>
      </c>
    </row>
    <row r="504" spans="1:32" x14ac:dyDescent="0.25">
      <c r="A504" t="s">
        <v>4708</v>
      </c>
      <c r="B504" t="s">
        <v>40</v>
      </c>
      <c r="C504" t="s">
        <v>25</v>
      </c>
      <c r="D504" t="s">
        <v>40</v>
      </c>
      <c r="E504" s="22">
        <v>45926.683229166672</v>
      </c>
      <c r="F504" t="s">
        <v>4709</v>
      </c>
      <c r="G504" t="s">
        <v>6169</v>
      </c>
      <c r="H504" t="s">
        <v>4710</v>
      </c>
      <c r="I504" s="24" t="s">
        <v>4711</v>
      </c>
      <c r="J504" s="24" t="s">
        <v>4712</v>
      </c>
      <c r="K504" t="s">
        <v>4713</v>
      </c>
      <c r="L504" t="s">
        <v>394</v>
      </c>
      <c r="M504" t="s">
        <v>4714</v>
      </c>
      <c r="N504" t="s">
        <v>395</v>
      </c>
      <c r="O504" t="s">
        <v>41</v>
      </c>
      <c r="P504" t="s">
        <v>368</v>
      </c>
      <c r="Q504" t="s">
        <v>36</v>
      </c>
      <c r="R504">
        <v>10</v>
      </c>
      <c r="S504" t="s">
        <v>4715</v>
      </c>
      <c r="T504" t="s">
        <v>554</v>
      </c>
      <c r="U504" t="s">
        <v>4716</v>
      </c>
      <c r="V504" t="s">
        <v>31</v>
      </c>
      <c r="W504" t="s">
        <v>32</v>
      </c>
      <c r="X504" t="s">
        <v>32</v>
      </c>
      <c r="Y504" t="s">
        <v>32</v>
      </c>
      <c r="Z504" s="4" t="s">
        <v>33</v>
      </c>
      <c r="AA504">
        <v>-75.719810330000001</v>
      </c>
      <c r="AB504">
        <v>6.45023166</v>
      </c>
      <c r="AC504" t="s">
        <v>90</v>
      </c>
      <c r="AD504" t="s">
        <v>369</v>
      </c>
      <c r="AE504" t="s">
        <v>115</v>
      </c>
      <c r="AF504">
        <f>IFERROR(
    VLOOKUP(FENIX_ANS_TABLA[[#This Row],[ESTADO]],
        {"VENCIDO",1;"ALERTA_0 Días",2;"ALERTA",3;"A TIEMPO",4;"SIN FECHA",5},
    2,FALSE),
0)</f>
        <v>4</v>
      </c>
    </row>
    <row r="505" spans="1:32" x14ac:dyDescent="0.25">
      <c r="A505" t="s">
        <v>1272</v>
      </c>
      <c r="B505" t="s">
        <v>40</v>
      </c>
      <c r="C505" t="s">
        <v>25</v>
      </c>
      <c r="D505" t="s">
        <v>40</v>
      </c>
      <c r="E505" s="22">
        <v>45929.363298611112</v>
      </c>
      <c r="F505" t="s">
        <v>1273</v>
      </c>
      <c r="G505" t="s">
        <v>6170</v>
      </c>
      <c r="H505" t="s">
        <v>1274</v>
      </c>
      <c r="I505" s="24" t="s">
        <v>1275</v>
      </c>
      <c r="J505" s="24" t="s">
        <v>1276</v>
      </c>
      <c r="K505" t="s">
        <v>1277</v>
      </c>
      <c r="L505" t="s">
        <v>394</v>
      </c>
      <c r="M505" t="s">
        <v>1278</v>
      </c>
      <c r="N505" t="s">
        <v>395</v>
      </c>
      <c r="O505" t="s">
        <v>41</v>
      </c>
      <c r="P505" t="s">
        <v>368</v>
      </c>
      <c r="Q505" t="s">
        <v>36</v>
      </c>
      <c r="R505">
        <v>10</v>
      </c>
      <c r="S505" t="s">
        <v>1279</v>
      </c>
      <c r="T505" t="s">
        <v>4717</v>
      </c>
      <c r="U505" t="s">
        <v>4717</v>
      </c>
      <c r="V505" t="s">
        <v>31</v>
      </c>
      <c r="W505" t="s">
        <v>32</v>
      </c>
      <c r="X505" t="s">
        <v>32</v>
      </c>
      <c r="Y505" t="s">
        <v>32</v>
      </c>
      <c r="Z505" s="4" t="s">
        <v>33</v>
      </c>
      <c r="AA505">
        <v>-75.723447399999998</v>
      </c>
      <c r="AB505">
        <v>6.4155319999999998</v>
      </c>
      <c r="AC505" t="s">
        <v>90</v>
      </c>
      <c r="AD505" t="s">
        <v>369</v>
      </c>
      <c r="AE505" t="s">
        <v>115</v>
      </c>
      <c r="AF505">
        <f>IFERROR(
    VLOOKUP(FENIX_ANS_TABLA[[#This Row],[ESTADO]],
        {"VENCIDO",1;"ALERTA_0 Días",2;"ALERTA",3;"A TIEMPO",4;"SIN FECHA",5},
    2,FALSE),
0)</f>
        <v>4</v>
      </c>
    </row>
    <row r="506" spans="1:32" x14ac:dyDescent="0.25">
      <c r="A506" t="s">
        <v>4718</v>
      </c>
      <c r="B506" t="s">
        <v>40</v>
      </c>
      <c r="C506" t="s">
        <v>25</v>
      </c>
      <c r="D506" t="s">
        <v>40</v>
      </c>
      <c r="E506" s="22">
        <v>45937.513310185182</v>
      </c>
      <c r="F506" t="s">
        <v>4719</v>
      </c>
      <c r="G506" t="s">
        <v>6171</v>
      </c>
      <c r="H506" t="s">
        <v>4720</v>
      </c>
      <c r="I506" s="24" t="s">
        <v>911</v>
      </c>
      <c r="J506" s="24" t="s">
        <v>34</v>
      </c>
      <c r="K506" t="s">
        <v>4721</v>
      </c>
      <c r="L506" t="s">
        <v>374</v>
      </c>
      <c r="M506" t="s">
        <v>4722</v>
      </c>
      <c r="N506" t="s">
        <v>375</v>
      </c>
      <c r="O506" t="s">
        <v>41</v>
      </c>
      <c r="P506" t="s">
        <v>368</v>
      </c>
      <c r="Q506" t="s">
        <v>30</v>
      </c>
      <c r="R506">
        <v>7</v>
      </c>
      <c r="S506" t="s">
        <v>4723</v>
      </c>
      <c r="T506" t="s">
        <v>4724</v>
      </c>
      <c r="U506" t="s">
        <v>4725</v>
      </c>
      <c r="V506" t="s">
        <v>31</v>
      </c>
      <c r="W506" t="s">
        <v>32</v>
      </c>
      <c r="X506" t="s">
        <v>32</v>
      </c>
      <c r="Y506" t="s">
        <v>32</v>
      </c>
      <c r="Z506" s="4" t="s">
        <v>33</v>
      </c>
      <c r="AA506">
        <v>-75.750550000000004</v>
      </c>
      <c r="AB506">
        <v>6.5062179999999996</v>
      </c>
      <c r="AC506" t="s">
        <v>90</v>
      </c>
      <c r="AD506" t="s">
        <v>369</v>
      </c>
      <c r="AE506" t="s">
        <v>115</v>
      </c>
      <c r="AF506">
        <f>IFERROR(
    VLOOKUP(FENIX_ANS_TABLA[[#This Row],[ESTADO]],
        {"VENCIDO",1;"ALERTA_0 Días",2;"ALERTA",3;"A TIEMPO",4;"SIN FECHA",5},
    2,FALSE),
0)</f>
        <v>4</v>
      </c>
    </row>
    <row r="507" spans="1:32" x14ac:dyDescent="0.25">
      <c r="A507" t="s">
        <v>1280</v>
      </c>
      <c r="B507" t="s">
        <v>24</v>
      </c>
      <c r="C507" t="s">
        <v>25</v>
      </c>
      <c r="D507" t="s">
        <v>24</v>
      </c>
      <c r="E507" s="22">
        <v>45951.365324074082</v>
      </c>
      <c r="F507" t="s">
        <v>1281</v>
      </c>
      <c r="G507" t="s">
        <v>6172</v>
      </c>
      <c r="H507" t="s">
        <v>1282</v>
      </c>
      <c r="I507" s="24" t="s">
        <v>34</v>
      </c>
      <c r="J507" s="24" t="s">
        <v>1283</v>
      </c>
      <c r="K507" t="s">
        <v>1284</v>
      </c>
      <c r="L507" t="s">
        <v>380</v>
      </c>
      <c r="M507" t="s">
        <v>1285</v>
      </c>
      <c r="N507" t="s">
        <v>381</v>
      </c>
      <c r="O507" t="s">
        <v>28</v>
      </c>
      <c r="P507" t="s">
        <v>368</v>
      </c>
      <c r="Q507" t="s">
        <v>36</v>
      </c>
      <c r="R507">
        <v>10</v>
      </c>
      <c r="S507" t="s">
        <v>1286</v>
      </c>
      <c r="T507" t="s">
        <v>4726</v>
      </c>
      <c r="U507" t="s">
        <v>4727</v>
      </c>
      <c r="V507" t="s">
        <v>31</v>
      </c>
      <c r="W507" t="s">
        <v>32</v>
      </c>
      <c r="X507" t="s">
        <v>32</v>
      </c>
      <c r="Y507" t="s">
        <v>32</v>
      </c>
      <c r="Z507" s="4" t="s">
        <v>33</v>
      </c>
      <c r="AA507">
        <v>-76.367960170000003</v>
      </c>
      <c r="AB507">
        <v>6.7438233500000004</v>
      </c>
      <c r="AC507" t="s">
        <v>90</v>
      </c>
      <c r="AD507" t="s">
        <v>369</v>
      </c>
      <c r="AE507" t="s">
        <v>115</v>
      </c>
      <c r="AF507">
        <f>IFERROR(
    VLOOKUP(FENIX_ANS_TABLA[[#This Row],[ESTADO]],
        {"VENCIDO",1;"ALERTA_0 Días",2;"ALERTA",3;"A TIEMPO",4;"SIN FECHA",5},
    2,FALSE),
0)</f>
        <v>4</v>
      </c>
    </row>
    <row r="508" spans="1:32" x14ac:dyDescent="0.25">
      <c r="A508" t="s">
        <v>4728</v>
      </c>
      <c r="B508" t="s">
        <v>24</v>
      </c>
      <c r="C508" t="s">
        <v>25</v>
      </c>
      <c r="D508" t="s">
        <v>24</v>
      </c>
      <c r="E508" s="22">
        <v>45951.574699074074</v>
      </c>
      <c r="F508" t="s">
        <v>4729</v>
      </c>
      <c r="G508" t="s">
        <v>6173</v>
      </c>
      <c r="H508" t="s">
        <v>4730</v>
      </c>
      <c r="I508" s="24" t="s">
        <v>34</v>
      </c>
      <c r="J508" s="24" t="s">
        <v>4731</v>
      </c>
      <c r="K508" t="s">
        <v>4732</v>
      </c>
      <c r="L508" t="s">
        <v>394</v>
      </c>
      <c r="M508" t="s">
        <v>4733</v>
      </c>
      <c r="N508" t="s">
        <v>395</v>
      </c>
      <c r="O508" t="s">
        <v>28</v>
      </c>
      <c r="P508" t="s">
        <v>368</v>
      </c>
      <c r="Q508" t="s">
        <v>36</v>
      </c>
      <c r="R508">
        <v>10</v>
      </c>
      <c r="S508" t="s">
        <v>4734</v>
      </c>
      <c r="T508" t="s">
        <v>4735</v>
      </c>
      <c r="U508" t="s">
        <v>4736</v>
      </c>
      <c r="V508" t="s">
        <v>31</v>
      </c>
      <c r="W508" t="s">
        <v>32</v>
      </c>
      <c r="X508" t="s">
        <v>32</v>
      </c>
      <c r="Y508" t="s">
        <v>32</v>
      </c>
      <c r="Z508" s="4" t="s">
        <v>33</v>
      </c>
      <c r="AA508">
        <v>-75.72370334</v>
      </c>
      <c r="AB508">
        <v>6.4424925399999999</v>
      </c>
      <c r="AC508" t="s">
        <v>90</v>
      </c>
      <c r="AD508" t="s">
        <v>369</v>
      </c>
      <c r="AE508" t="s">
        <v>115</v>
      </c>
      <c r="AF508">
        <f>IFERROR(
    VLOOKUP(FENIX_ANS_TABLA[[#This Row],[ESTADO]],
        {"VENCIDO",1;"ALERTA_0 Días",2;"ALERTA",3;"A TIEMPO",4;"SIN FECHA",5},
    2,FALSE),
0)</f>
        <v>4</v>
      </c>
    </row>
    <row r="509" spans="1:32" x14ac:dyDescent="0.25">
      <c r="A509" t="s">
        <v>4737</v>
      </c>
      <c r="B509" t="s">
        <v>24</v>
      </c>
      <c r="C509" t="s">
        <v>25</v>
      </c>
      <c r="D509" t="s">
        <v>37</v>
      </c>
      <c r="E509" s="22">
        <v>46015.529629629629</v>
      </c>
      <c r="F509" t="s">
        <v>4738</v>
      </c>
      <c r="G509" t="s">
        <v>6174</v>
      </c>
      <c r="H509" t="s">
        <v>4739</v>
      </c>
      <c r="I509" s="24" t="s">
        <v>34</v>
      </c>
      <c r="J509" s="24" t="s">
        <v>4740</v>
      </c>
      <c r="K509" t="s">
        <v>4741</v>
      </c>
      <c r="L509" t="s">
        <v>366</v>
      </c>
      <c r="M509" t="s">
        <v>4742</v>
      </c>
      <c r="N509" t="s">
        <v>367</v>
      </c>
      <c r="O509" t="s">
        <v>44</v>
      </c>
      <c r="P509" t="s">
        <v>368</v>
      </c>
      <c r="Q509" t="s">
        <v>36</v>
      </c>
      <c r="R509">
        <v>12</v>
      </c>
      <c r="S509" t="s">
        <v>4743</v>
      </c>
      <c r="T509" t="s">
        <v>4744</v>
      </c>
      <c r="U509" t="s">
        <v>4745</v>
      </c>
      <c r="V509" t="s">
        <v>31</v>
      </c>
      <c r="W509" t="s">
        <v>32</v>
      </c>
      <c r="X509" t="s">
        <v>32</v>
      </c>
      <c r="Y509" t="s">
        <v>32</v>
      </c>
      <c r="Z509" s="4" t="s">
        <v>33</v>
      </c>
      <c r="AA509">
        <v>-76.432873630000003</v>
      </c>
      <c r="AB509">
        <v>7.0650365199999996</v>
      </c>
      <c r="AC509" t="s">
        <v>90</v>
      </c>
      <c r="AD509" t="s">
        <v>369</v>
      </c>
      <c r="AE509" t="s">
        <v>115</v>
      </c>
      <c r="AF509">
        <f>IFERROR(
    VLOOKUP(FENIX_ANS_TABLA[[#This Row],[ESTADO]],
        {"VENCIDO",1;"ALERTA_0 Días",2;"ALERTA",3;"A TIEMPO",4;"SIN FECHA",5},
    2,FALSE),
0)</f>
        <v>4</v>
      </c>
    </row>
    <row r="510" spans="1:32" x14ac:dyDescent="0.25">
      <c r="A510" t="s">
        <v>398</v>
      </c>
      <c r="B510" t="s">
        <v>24</v>
      </c>
      <c r="C510" t="s">
        <v>25</v>
      </c>
      <c r="D510" t="s">
        <v>24</v>
      </c>
      <c r="E510" s="22">
        <v>45966.721701388888</v>
      </c>
      <c r="F510" t="s">
        <v>4746</v>
      </c>
      <c r="G510" t="s">
        <v>6175</v>
      </c>
      <c r="H510" t="s">
        <v>399</v>
      </c>
      <c r="I510" s="24" t="s">
        <v>34</v>
      </c>
      <c r="J510" s="24" t="s">
        <v>400</v>
      </c>
      <c r="K510" t="s">
        <v>401</v>
      </c>
      <c r="L510" t="s">
        <v>402</v>
      </c>
      <c r="M510" t="s">
        <v>403</v>
      </c>
      <c r="N510" t="s">
        <v>404</v>
      </c>
      <c r="O510" t="s">
        <v>28</v>
      </c>
      <c r="P510" t="s">
        <v>368</v>
      </c>
      <c r="Q510" t="s">
        <v>36</v>
      </c>
      <c r="R510">
        <v>10</v>
      </c>
      <c r="S510" t="s">
        <v>4747</v>
      </c>
      <c r="T510" t="s">
        <v>4748</v>
      </c>
      <c r="U510" t="s">
        <v>4749</v>
      </c>
      <c r="V510" t="s">
        <v>31</v>
      </c>
      <c r="W510" t="s">
        <v>32</v>
      </c>
      <c r="X510" t="s">
        <v>32</v>
      </c>
      <c r="Y510" t="s">
        <v>32</v>
      </c>
      <c r="Z510" s="4" t="s">
        <v>33</v>
      </c>
      <c r="AA510">
        <v>-76.030886609999996</v>
      </c>
      <c r="AB510">
        <v>6.9233168999999997</v>
      </c>
      <c r="AC510" t="s">
        <v>90</v>
      </c>
      <c r="AD510" t="s">
        <v>369</v>
      </c>
      <c r="AE510" t="s">
        <v>115</v>
      </c>
      <c r="AF510">
        <f>IFERROR(
    VLOOKUP(FENIX_ANS_TABLA[[#This Row],[ESTADO]],
        {"VENCIDO",1;"ALERTA_0 Días",2;"ALERTA",3;"A TIEMPO",4;"SIN FECHA",5},
    2,FALSE),
0)</f>
        <v>4</v>
      </c>
    </row>
    <row r="511" spans="1:32" x14ac:dyDescent="0.25">
      <c r="A511" t="s">
        <v>405</v>
      </c>
      <c r="B511" t="s">
        <v>62</v>
      </c>
      <c r="C511" t="s">
        <v>25</v>
      </c>
      <c r="D511" t="s">
        <v>63</v>
      </c>
      <c r="E511" s="22">
        <v>45975.396689814806</v>
      </c>
      <c r="F511" t="s">
        <v>406</v>
      </c>
      <c r="G511" t="s">
        <v>6176</v>
      </c>
      <c r="H511" t="s">
        <v>407</v>
      </c>
      <c r="I511" s="24" t="s">
        <v>34</v>
      </c>
      <c r="J511" s="24" t="s">
        <v>408</v>
      </c>
      <c r="K511" t="s">
        <v>409</v>
      </c>
      <c r="L511" t="s">
        <v>410</v>
      </c>
      <c r="M511" t="s">
        <v>411</v>
      </c>
      <c r="N511" t="s">
        <v>412</v>
      </c>
      <c r="O511" t="s">
        <v>64</v>
      </c>
      <c r="P511" t="s">
        <v>368</v>
      </c>
      <c r="Q511" t="s">
        <v>36</v>
      </c>
      <c r="R511">
        <v>14</v>
      </c>
      <c r="S511" t="s">
        <v>413</v>
      </c>
      <c r="T511" t="s">
        <v>4750</v>
      </c>
      <c r="U511" t="s">
        <v>2495</v>
      </c>
      <c r="V511" t="s">
        <v>31</v>
      </c>
      <c r="W511" t="s">
        <v>32</v>
      </c>
      <c r="X511" t="s">
        <v>32</v>
      </c>
      <c r="Y511" t="s">
        <v>32</v>
      </c>
      <c r="Z511" s="4" t="s">
        <v>33</v>
      </c>
      <c r="AA511">
        <v>-75.901178700000003</v>
      </c>
      <c r="AB511">
        <v>6.6874052099999997</v>
      </c>
      <c r="AC511" t="s">
        <v>90</v>
      </c>
      <c r="AD511" t="s">
        <v>369</v>
      </c>
      <c r="AE511" t="s">
        <v>115</v>
      </c>
      <c r="AF511">
        <f>IFERROR(
    VLOOKUP(FENIX_ANS_TABLA[[#This Row],[ESTADO]],
        {"VENCIDO",1;"ALERTA_0 Días",2;"ALERTA",3;"A TIEMPO",4;"SIN FECHA",5},
    2,FALSE),
0)</f>
        <v>4</v>
      </c>
    </row>
    <row r="512" spans="1:32" x14ac:dyDescent="0.25">
      <c r="A512" t="s">
        <v>414</v>
      </c>
      <c r="B512" t="s">
        <v>24</v>
      </c>
      <c r="C512" t="s">
        <v>25</v>
      </c>
      <c r="D512" t="s">
        <v>37</v>
      </c>
      <c r="E512" s="22">
        <v>45982.475254629629</v>
      </c>
      <c r="F512" t="s">
        <v>4751</v>
      </c>
      <c r="G512" t="s">
        <v>6177</v>
      </c>
      <c r="H512" t="s">
        <v>415</v>
      </c>
      <c r="I512" s="24" t="s">
        <v>34</v>
      </c>
      <c r="J512" s="24" t="s">
        <v>416</v>
      </c>
      <c r="K512" t="s">
        <v>417</v>
      </c>
      <c r="L512" t="s">
        <v>385</v>
      </c>
      <c r="M512" t="s">
        <v>418</v>
      </c>
      <c r="N512" t="s">
        <v>386</v>
      </c>
      <c r="O512" t="s">
        <v>38</v>
      </c>
      <c r="P512" t="s">
        <v>368</v>
      </c>
      <c r="Q512" t="s">
        <v>30</v>
      </c>
      <c r="R512">
        <v>5</v>
      </c>
      <c r="S512" t="s">
        <v>4752</v>
      </c>
      <c r="T512" t="s">
        <v>113</v>
      </c>
      <c r="U512" t="s">
        <v>624</v>
      </c>
      <c r="V512" t="s">
        <v>31</v>
      </c>
      <c r="W512" t="s">
        <v>32</v>
      </c>
      <c r="X512" t="s">
        <v>32</v>
      </c>
      <c r="Y512" t="s">
        <v>32</v>
      </c>
      <c r="Z512" s="4" t="s">
        <v>33</v>
      </c>
      <c r="AA512">
        <v>-76.132763330000003</v>
      </c>
      <c r="AB512">
        <v>6.3198049999999997</v>
      </c>
      <c r="AC512" t="s">
        <v>90</v>
      </c>
      <c r="AD512" t="s">
        <v>369</v>
      </c>
      <c r="AE512" t="s">
        <v>115</v>
      </c>
      <c r="AF512">
        <f>IFERROR(
    VLOOKUP(FENIX_ANS_TABLA[[#This Row],[ESTADO]],
        {"VENCIDO",1;"ALERTA_0 Días",2;"ALERTA",3;"A TIEMPO",4;"SIN FECHA",5},
    2,FALSE),
0)</f>
        <v>4</v>
      </c>
    </row>
    <row r="513" spans="1:32" x14ac:dyDescent="0.25">
      <c r="A513" t="s">
        <v>1287</v>
      </c>
      <c r="B513" t="s">
        <v>24</v>
      </c>
      <c r="C513" t="s">
        <v>25</v>
      </c>
      <c r="D513" t="s">
        <v>37</v>
      </c>
      <c r="E513" s="22">
        <v>45994.636631944442</v>
      </c>
      <c r="F513" t="s">
        <v>1288</v>
      </c>
      <c r="G513" t="s">
        <v>6178</v>
      </c>
      <c r="H513" t="s">
        <v>1289</v>
      </c>
      <c r="I513" s="24" t="s">
        <v>34</v>
      </c>
      <c r="J513" s="24" t="s">
        <v>1290</v>
      </c>
      <c r="K513" t="s">
        <v>1291</v>
      </c>
      <c r="L513" t="s">
        <v>374</v>
      </c>
      <c r="M513" t="s">
        <v>1292</v>
      </c>
      <c r="N513" t="s">
        <v>375</v>
      </c>
      <c r="O513" t="s">
        <v>44</v>
      </c>
      <c r="P513" t="s">
        <v>368</v>
      </c>
      <c r="Q513" t="s">
        <v>30</v>
      </c>
      <c r="R513">
        <v>7</v>
      </c>
      <c r="S513" t="s">
        <v>4753</v>
      </c>
      <c r="T513" t="s">
        <v>4754</v>
      </c>
      <c r="U513" t="s">
        <v>4754</v>
      </c>
      <c r="V513" t="s">
        <v>31</v>
      </c>
      <c r="W513" t="s">
        <v>32</v>
      </c>
      <c r="X513" t="s">
        <v>32</v>
      </c>
      <c r="Y513" t="s">
        <v>32</v>
      </c>
      <c r="Z513" s="4" t="s">
        <v>33</v>
      </c>
      <c r="AA513">
        <v>-75.744146999999998</v>
      </c>
      <c r="AB513">
        <v>6.4986129999999998</v>
      </c>
      <c r="AC513" t="s">
        <v>90</v>
      </c>
      <c r="AD513" t="s">
        <v>369</v>
      </c>
      <c r="AE513" t="s">
        <v>115</v>
      </c>
      <c r="AF513">
        <f>IFERROR(
    VLOOKUP(FENIX_ANS_TABLA[[#This Row],[ESTADO]],
        {"VENCIDO",1;"ALERTA_0 Días",2;"ALERTA",3;"A TIEMPO",4;"SIN FECHA",5},
    2,FALSE),
0)</f>
        <v>4</v>
      </c>
    </row>
    <row r="514" spans="1:32" x14ac:dyDescent="0.25">
      <c r="A514" t="s">
        <v>1294</v>
      </c>
      <c r="B514" t="s">
        <v>24</v>
      </c>
      <c r="C514" t="s">
        <v>25</v>
      </c>
      <c r="D514" t="s">
        <v>24</v>
      </c>
      <c r="E514" s="22">
        <v>45987.427233796298</v>
      </c>
      <c r="F514" t="s">
        <v>1295</v>
      </c>
      <c r="G514" t="s">
        <v>6179</v>
      </c>
      <c r="H514" t="s">
        <v>1296</v>
      </c>
      <c r="I514" s="24" t="s">
        <v>34</v>
      </c>
      <c r="J514" s="24" t="s">
        <v>1297</v>
      </c>
      <c r="K514" t="s">
        <v>1298</v>
      </c>
      <c r="L514" t="s">
        <v>394</v>
      </c>
      <c r="M514" t="s">
        <v>1299</v>
      </c>
      <c r="N514" t="s">
        <v>395</v>
      </c>
      <c r="O514" t="s">
        <v>28</v>
      </c>
      <c r="P514" t="s">
        <v>368</v>
      </c>
      <c r="Q514" t="s">
        <v>30</v>
      </c>
      <c r="R514">
        <v>7</v>
      </c>
      <c r="S514" t="s">
        <v>4755</v>
      </c>
      <c r="T514" t="s">
        <v>4756</v>
      </c>
      <c r="U514" t="s">
        <v>4756</v>
      </c>
      <c r="V514" t="s">
        <v>31</v>
      </c>
      <c r="W514" t="s">
        <v>32</v>
      </c>
      <c r="X514" t="s">
        <v>32</v>
      </c>
      <c r="Y514" t="s">
        <v>32</v>
      </c>
      <c r="Z514" s="4" t="s">
        <v>33</v>
      </c>
      <c r="AA514">
        <v>-75.727698459999999</v>
      </c>
      <c r="AB514">
        <v>6.4443155599999997</v>
      </c>
      <c r="AC514" t="s">
        <v>90</v>
      </c>
      <c r="AD514" t="s">
        <v>369</v>
      </c>
      <c r="AE514" t="s">
        <v>115</v>
      </c>
      <c r="AF514">
        <f>IFERROR(
    VLOOKUP(FENIX_ANS_TABLA[[#This Row],[ESTADO]],
        {"VENCIDO",1;"ALERTA_0 Días",2;"ALERTA",3;"A TIEMPO",4;"SIN FECHA",5},
    2,FALSE),
0)</f>
        <v>4</v>
      </c>
    </row>
    <row r="515" spans="1:32" x14ac:dyDescent="0.25">
      <c r="A515" t="s">
        <v>1300</v>
      </c>
      <c r="B515" t="s">
        <v>24</v>
      </c>
      <c r="C515" t="s">
        <v>25</v>
      </c>
      <c r="D515" t="s">
        <v>24</v>
      </c>
      <c r="E515" s="22">
        <v>45987.677245370367</v>
      </c>
      <c r="F515" t="s">
        <v>1301</v>
      </c>
      <c r="G515" t="s">
        <v>6180</v>
      </c>
      <c r="H515" t="s">
        <v>1302</v>
      </c>
      <c r="I515" s="24" t="s">
        <v>34</v>
      </c>
      <c r="J515" s="24" t="s">
        <v>1303</v>
      </c>
      <c r="K515" t="s">
        <v>1304</v>
      </c>
      <c r="L515" t="s">
        <v>394</v>
      </c>
      <c r="M515" t="s">
        <v>1305</v>
      </c>
      <c r="N515" t="s">
        <v>395</v>
      </c>
      <c r="O515" t="s">
        <v>28</v>
      </c>
      <c r="P515" t="s">
        <v>368</v>
      </c>
      <c r="Q515" t="s">
        <v>36</v>
      </c>
      <c r="R515">
        <v>10</v>
      </c>
      <c r="S515" t="s">
        <v>1306</v>
      </c>
      <c r="T515" t="s">
        <v>4757</v>
      </c>
      <c r="U515" t="s">
        <v>45</v>
      </c>
      <c r="V515" t="s">
        <v>45</v>
      </c>
      <c r="W515" t="s">
        <v>32</v>
      </c>
      <c r="X515" t="s">
        <v>32</v>
      </c>
      <c r="Y515" t="s">
        <v>32</v>
      </c>
      <c r="Z515" s="4" t="s">
        <v>33</v>
      </c>
      <c r="AA515">
        <v>-75.747898730000003</v>
      </c>
      <c r="AB515">
        <v>6.4276545699999996</v>
      </c>
      <c r="AC515" t="s">
        <v>90</v>
      </c>
      <c r="AD515" t="s">
        <v>369</v>
      </c>
      <c r="AE515" t="s">
        <v>115</v>
      </c>
      <c r="AF515">
        <f>IFERROR(
    VLOOKUP(FENIX_ANS_TABLA[[#This Row],[ESTADO]],
        {"VENCIDO",1;"ALERTA_0 Días",2;"ALERTA",3;"A TIEMPO",4;"SIN FECHA",5},
    2,FALSE),
0)</f>
        <v>1</v>
      </c>
    </row>
    <row r="516" spans="1:32" x14ac:dyDescent="0.25">
      <c r="A516" t="s">
        <v>4758</v>
      </c>
      <c r="B516" t="s">
        <v>62</v>
      </c>
      <c r="C516" t="s">
        <v>25</v>
      </c>
      <c r="D516" t="s">
        <v>63</v>
      </c>
      <c r="E516" s="22">
        <v>45988.682997685188</v>
      </c>
      <c r="F516" t="s">
        <v>4759</v>
      </c>
      <c r="G516" t="s">
        <v>6181</v>
      </c>
      <c r="H516" t="s">
        <v>4760</v>
      </c>
      <c r="I516" s="24" t="s">
        <v>34</v>
      </c>
      <c r="J516" s="24" t="s">
        <v>4761</v>
      </c>
      <c r="K516" t="s">
        <v>4762</v>
      </c>
      <c r="L516" t="s">
        <v>410</v>
      </c>
      <c r="M516" t="s">
        <v>4763</v>
      </c>
      <c r="N516" t="s">
        <v>412</v>
      </c>
      <c r="O516" t="s">
        <v>64</v>
      </c>
      <c r="P516" t="s">
        <v>368</v>
      </c>
      <c r="Q516" t="s">
        <v>36</v>
      </c>
      <c r="R516">
        <v>14</v>
      </c>
      <c r="S516" t="s">
        <v>4764</v>
      </c>
      <c r="T516" t="s">
        <v>2561</v>
      </c>
      <c r="U516" t="s">
        <v>4765</v>
      </c>
      <c r="V516" t="s">
        <v>31</v>
      </c>
      <c r="W516" t="s">
        <v>32</v>
      </c>
      <c r="X516" t="s">
        <v>32</v>
      </c>
      <c r="Y516" t="s">
        <v>32</v>
      </c>
      <c r="Z516" s="4" t="s">
        <v>33</v>
      </c>
      <c r="AA516">
        <v>-75.932085119999996</v>
      </c>
      <c r="AB516">
        <v>6.7938356100000004</v>
      </c>
      <c r="AC516" t="s">
        <v>90</v>
      </c>
      <c r="AD516" t="s">
        <v>369</v>
      </c>
      <c r="AE516" t="s">
        <v>115</v>
      </c>
      <c r="AF516">
        <f>IFERROR(
    VLOOKUP(FENIX_ANS_TABLA[[#This Row],[ESTADO]],
        {"VENCIDO",1;"ALERTA_0 Días",2;"ALERTA",3;"A TIEMPO",4;"SIN FECHA",5},
    2,FALSE),
0)</f>
        <v>4</v>
      </c>
    </row>
    <row r="517" spans="1:32" x14ac:dyDescent="0.25">
      <c r="A517" t="s">
        <v>4766</v>
      </c>
      <c r="B517" t="s">
        <v>24</v>
      </c>
      <c r="C517" t="s">
        <v>25</v>
      </c>
      <c r="D517" t="s">
        <v>37</v>
      </c>
      <c r="E517" s="22">
        <v>45993.699699074074</v>
      </c>
      <c r="F517" t="s">
        <v>4767</v>
      </c>
      <c r="G517" t="s">
        <v>6182</v>
      </c>
      <c r="H517" t="s">
        <v>4768</v>
      </c>
      <c r="I517" s="24" t="s">
        <v>34</v>
      </c>
      <c r="J517" s="24" t="s">
        <v>4769</v>
      </c>
      <c r="K517" t="s">
        <v>4770</v>
      </c>
      <c r="L517" t="s">
        <v>372</v>
      </c>
      <c r="M517" t="s">
        <v>4771</v>
      </c>
      <c r="N517" t="s">
        <v>373</v>
      </c>
      <c r="O517" t="s">
        <v>44</v>
      </c>
      <c r="P517" t="s">
        <v>368</v>
      </c>
      <c r="Q517" t="s">
        <v>36</v>
      </c>
      <c r="R517">
        <v>12</v>
      </c>
      <c r="S517" t="s">
        <v>4772</v>
      </c>
      <c r="T517" t="s">
        <v>4773</v>
      </c>
      <c r="U517" t="s">
        <v>4773</v>
      </c>
      <c r="V517" t="s">
        <v>31</v>
      </c>
      <c r="W517" t="s">
        <v>32</v>
      </c>
      <c r="X517" t="s">
        <v>32</v>
      </c>
      <c r="Y517" t="s">
        <v>32</v>
      </c>
      <c r="Z517" s="4" t="s">
        <v>33</v>
      </c>
      <c r="AA517">
        <v>-75.971512360000006</v>
      </c>
      <c r="AB517">
        <v>6.5974234899999997</v>
      </c>
      <c r="AC517" t="s">
        <v>90</v>
      </c>
      <c r="AD517" t="s">
        <v>369</v>
      </c>
      <c r="AE517" t="s">
        <v>115</v>
      </c>
      <c r="AF517">
        <f>IFERROR(
    VLOOKUP(FENIX_ANS_TABLA[[#This Row],[ESTADO]],
        {"VENCIDO",1;"ALERTA_0 Días",2;"ALERTA",3;"A TIEMPO",4;"SIN FECHA",5},
    2,FALSE),
0)</f>
        <v>4</v>
      </c>
    </row>
    <row r="518" spans="1:32" x14ac:dyDescent="0.25">
      <c r="A518" t="s">
        <v>4774</v>
      </c>
      <c r="B518" t="s">
        <v>24</v>
      </c>
      <c r="C518" t="s">
        <v>25</v>
      </c>
      <c r="D518" t="s">
        <v>37</v>
      </c>
      <c r="E518" s="22">
        <v>46015.528148148151</v>
      </c>
      <c r="F518" t="s">
        <v>4775</v>
      </c>
      <c r="G518" t="s">
        <v>6183</v>
      </c>
      <c r="H518" t="s">
        <v>4776</v>
      </c>
      <c r="I518" s="24" t="s">
        <v>34</v>
      </c>
      <c r="J518" s="24" t="s">
        <v>4777</v>
      </c>
      <c r="K518" t="s">
        <v>4778</v>
      </c>
      <c r="L518" t="s">
        <v>372</v>
      </c>
      <c r="M518" t="s">
        <v>4779</v>
      </c>
      <c r="N518" t="s">
        <v>373</v>
      </c>
      <c r="O518" t="s">
        <v>44</v>
      </c>
      <c r="P518" t="s">
        <v>368</v>
      </c>
      <c r="Q518" t="s">
        <v>36</v>
      </c>
      <c r="R518">
        <v>12</v>
      </c>
      <c r="S518" t="s">
        <v>4780</v>
      </c>
      <c r="T518" t="s">
        <v>4781</v>
      </c>
      <c r="U518" t="s">
        <v>4782</v>
      </c>
      <c r="V518" t="s">
        <v>31</v>
      </c>
      <c r="W518" t="s">
        <v>32</v>
      </c>
      <c r="X518" t="s">
        <v>32</v>
      </c>
      <c r="Y518" t="s">
        <v>32</v>
      </c>
      <c r="Z518" s="4" t="s">
        <v>33</v>
      </c>
      <c r="AA518">
        <v>-75.972423689999999</v>
      </c>
      <c r="AB518">
        <v>6.50851208</v>
      </c>
      <c r="AC518" t="s">
        <v>90</v>
      </c>
      <c r="AD518" t="s">
        <v>369</v>
      </c>
      <c r="AE518" t="s">
        <v>115</v>
      </c>
      <c r="AF518">
        <f>IFERROR(
    VLOOKUP(FENIX_ANS_TABLA[[#This Row],[ESTADO]],
        {"VENCIDO",1;"ALERTA_0 Días",2;"ALERTA",3;"A TIEMPO",4;"SIN FECHA",5},
    2,FALSE),
0)</f>
        <v>4</v>
      </c>
    </row>
    <row r="519" spans="1:32" x14ac:dyDescent="0.25">
      <c r="A519" t="s">
        <v>419</v>
      </c>
      <c r="B519" t="s">
        <v>24</v>
      </c>
      <c r="C519" t="s">
        <v>25</v>
      </c>
      <c r="D519" t="s">
        <v>37</v>
      </c>
      <c r="E519" s="22">
        <v>46007.607719907413</v>
      </c>
      <c r="F519" t="s">
        <v>420</v>
      </c>
      <c r="G519" t="s">
        <v>6184</v>
      </c>
      <c r="H519" t="s">
        <v>421</v>
      </c>
      <c r="I519" s="24" t="s">
        <v>34</v>
      </c>
      <c r="J519" s="24" t="s">
        <v>422</v>
      </c>
      <c r="K519" t="s">
        <v>423</v>
      </c>
      <c r="L519" t="s">
        <v>366</v>
      </c>
      <c r="M519" t="s">
        <v>424</v>
      </c>
      <c r="N519" t="s">
        <v>367</v>
      </c>
      <c r="O519" t="s">
        <v>44</v>
      </c>
      <c r="P519" t="s">
        <v>368</v>
      </c>
      <c r="Q519" t="s">
        <v>36</v>
      </c>
      <c r="R519">
        <v>12</v>
      </c>
      <c r="S519" t="s">
        <v>4783</v>
      </c>
      <c r="T519" t="s">
        <v>4784</v>
      </c>
      <c r="U519" t="s">
        <v>4785</v>
      </c>
      <c r="V519" t="s">
        <v>31</v>
      </c>
      <c r="W519" t="s">
        <v>32</v>
      </c>
      <c r="X519" t="s">
        <v>32</v>
      </c>
      <c r="Y519" t="s">
        <v>32</v>
      </c>
      <c r="Z519" s="4" t="s">
        <v>33</v>
      </c>
      <c r="AA519">
        <v>-76.433126000000001</v>
      </c>
      <c r="AB519">
        <v>7.0651970000000004</v>
      </c>
      <c r="AC519" t="s">
        <v>90</v>
      </c>
      <c r="AD519" t="s">
        <v>369</v>
      </c>
      <c r="AE519" t="s">
        <v>115</v>
      </c>
      <c r="AF519">
        <f>IFERROR(
    VLOOKUP(FENIX_ANS_TABLA[[#This Row],[ESTADO]],
        {"VENCIDO",1;"ALERTA_0 Días",2;"ALERTA",3;"A TIEMPO",4;"SIN FECHA",5},
    2,FALSE),
0)</f>
        <v>4</v>
      </c>
    </row>
    <row r="520" spans="1:32" x14ac:dyDescent="0.25">
      <c r="A520" t="s">
        <v>425</v>
      </c>
      <c r="B520" t="s">
        <v>62</v>
      </c>
      <c r="C520" t="s">
        <v>25</v>
      </c>
      <c r="D520" t="s">
        <v>63</v>
      </c>
      <c r="E520" s="22">
        <v>45995.383148148147</v>
      </c>
      <c r="F520" t="s">
        <v>4786</v>
      </c>
      <c r="G520" t="s">
        <v>6185</v>
      </c>
      <c r="H520" t="s">
        <v>426</v>
      </c>
      <c r="I520" s="24" t="s">
        <v>427</v>
      </c>
      <c r="J520" s="24" t="s">
        <v>428</v>
      </c>
      <c r="K520" t="s">
        <v>429</v>
      </c>
      <c r="L520" t="s">
        <v>396</v>
      </c>
      <c r="M520" t="s">
        <v>430</v>
      </c>
      <c r="N520" t="s">
        <v>397</v>
      </c>
      <c r="O520" t="s">
        <v>64</v>
      </c>
      <c r="P520" t="s">
        <v>368</v>
      </c>
      <c r="Q520" t="s">
        <v>36</v>
      </c>
      <c r="R520">
        <v>14</v>
      </c>
      <c r="S520" t="s">
        <v>4787</v>
      </c>
      <c r="T520" t="s">
        <v>4788</v>
      </c>
      <c r="U520" t="s">
        <v>4789</v>
      </c>
      <c r="V520" t="s">
        <v>31</v>
      </c>
      <c r="W520" t="s">
        <v>32</v>
      </c>
      <c r="X520" t="s">
        <v>32</v>
      </c>
      <c r="Y520" t="s">
        <v>32</v>
      </c>
      <c r="Z520" s="4" t="s">
        <v>33</v>
      </c>
      <c r="AA520">
        <v>-75.719737260000002</v>
      </c>
      <c r="AB520">
        <v>6.3597202900000003</v>
      </c>
      <c r="AC520" t="s">
        <v>90</v>
      </c>
      <c r="AD520" t="s">
        <v>369</v>
      </c>
      <c r="AE520" t="s">
        <v>115</v>
      </c>
      <c r="AF520">
        <f>IFERROR(
    VLOOKUP(FENIX_ANS_TABLA[[#This Row],[ESTADO]],
        {"VENCIDO",1;"ALERTA_0 Días",2;"ALERTA",3;"A TIEMPO",4;"SIN FECHA",5},
    2,FALSE),
0)</f>
        <v>4</v>
      </c>
    </row>
    <row r="521" spans="1:32" x14ac:dyDescent="0.25">
      <c r="A521" t="s">
        <v>431</v>
      </c>
      <c r="B521" t="s">
        <v>24</v>
      </c>
      <c r="C521" t="s">
        <v>25</v>
      </c>
      <c r="D521" t="s">
        <v>37</v>
      </c>
      <c r="E521" s="22">
        <v>46014.294733796298</v>
      </c>
      <c r="F521" t="s">
        <v>4790</v>
      </c>
      <c r="G521" t="s">
        <v>6186</v>
      </c>
      <c r="H521" t="s">
        <v>432</v>
      </c>
      <c r="I521" s="24" t="s">
        <v>34</v>
      </c>
      <c r="J521" s="24" t="s">
        <v>433</v>
      </c>
      <c r="K521" t="s">
        <v>4791</v>
      </c>
      <c r="L521" t="s">
        <v>385</v>
      </c>
      <c r="M521" t="s">
        <v>4792</v>
      </c>
      <c r="N521" t="s">
        <v>386</v>
      </c>
      <c r="O521" t="s">
        <v>44</v>
      </c>
      <c r="P521" t="s">
        <v>368</v>
      </c>
      <c r="Q521" t="s">
        <v>30</v>
      </c>
      <c r="R521">
        <v>7</v>
      </c>
      <c r="S521" t="s">
        <v>4793</v>
      </c>
      <c r="T521" t="s">
        <v>4794</v>
      </c>
      <c r="U521" t="s">
        <v>4795</v>
      </c>
      <c r="V521" t="s">
        <v>31</v>
      </c>
      <c r="W521" t="s">
        <v>32</v>
      </c>
      <c r="X521" t="s">
        <v>32</v>
      </c>
      <c r="Y521" t="s">
        <v>32</v>
      </c>
      <c r="Z521" s="4" t="s">
        <v>33</v>
      </c>
      <c r="AA521">
        <v>-76.133630800000006</v>
      </c>
      <c r="AB521">
        <v>6.3300947299999999</v>
      </c>
      <c r="AC521" t="s">
        <v>90</v>
      </c>
      <c r="AD521" t="s">
        <v>369</v>
      </c>
      <c r="AE521" t="s">
        <v>115</v>
      </c>
      <c r="AF521">
        <f>IFERROR(
    VLOOKUP(FENIX_ANS_TABLA[[#This Row],[ESTADO]],
        {"VENCIDO",1;"ALERTA_0 Días",2;"ALERTA",3;"A TIEMPO",4;"SIN FECHA",5},
    2,FALSE),
0)</f>
        <v>4</v>
      </c>
    </row>
    <row r="522" spans="1:32" x14ac:dyDescent="0.25">
      <c r="A522" t="s">
        <v>435</v>
      </c>
      <c r="B522" t="s">
        <v>24</v>
      </c>
      <c r="C522" t="s">
        <v>25</v>
      </c>
      <c r="D522" t="s">
        <v>24</v>
      </c>
      <c r="E522" s="22">
        <v>46002.381979166668</v>
      </c>
      <c r="F522" t="s">
        <v>4796</v>
      </c>
      <c r="G522" t="s">
        <v>6187</v>
      </c>
      <c r="H522" t="s">
        <v>436</v>
      </c>
      <c r="I522" s="24" t="s">
        <v>34</v>
      </c>
      <c r="J522" s="24" t="s">
        <v>437</v>
      </c>
      <c r="K522" t="s">
        <v>438</v>
      </c>
      <c r="L522" t="s">
        <v>366</v>
      </c>
      <c r="M522" t="s">
        <v>439</v>
      </c>
      <c r="N522" t="s">
        <v>367</v>
      </c>
      <c r="O522" t="s">
        <v>28</v>
      </c>
      <c r="P522" t="s">
        <v>368</v>
      </c>
      <c r="Q522" t="s">
        <v>36</v>
      </c>
      <c r="R522">
        <v>10</v>
      </c>
      <c r="S522" t="s">
        <v>4797</v>
      </c>
      <c r="T522" t="s">
        <v>627</v>
      </c>
      <c r="U522" t="s">
        <v>4798</v>
      </c>
      <c r="V522" t="s">
        <v>31</v>
      </c>
      <c r="W522" t="s">
        <v>32</v>
      </c>
      <c r="X522" t="s">
        <v>32</v>
      </c>
      <c r="Y522" t="s">
        <v>32</v>
      </c>
      <c r="Z522" s="4" t="s">
        <v>33</v>
      </c>
      <c r="AA522">
        <v>-76.246337170000004</v>
      </c>
      <c r="AB522">
        <v>7.0439664999999998</v>
      </c>
      <c r="AC522" t="s">
        <v>90</v>
      </c>
      <c r="AD522" t="s">
        <v>369</v>
      </c>
      <c r="AE522" t="s">
        <v>115</v>
      </c>
      <c r="AF522">
        <f>IFERROR(
    VLOOKUP(FENIX_ANS_TABLA[[#This Row],[ESTADO]],
        {"VENCIDO",1;"ALERTA_0 Días",2;"ALERTA",3;"A TIEMPO",4;"SIN FECHA",5},
    2,FALSE),
0)</f>
        <v>4</v>
      </c>
    </row>
    <row r="523" spans="1:32" x14ac:dyDescent="0.25">
      <c r="A523" t="s">
        <v>442</v>
      </c>
      <c r="B523" t="s">
        <v>62</v>
      </c>
      <c r="C523" t="s">
        <v>25</v>
      </c>
      <c r="D523" t="s">
        <v>63</v>
      </c>
      <c r="E523" s="22">
        <v>46003.689398148148</v>
      </c>
      <c r="F523" t="s">
        <v>443</v>
      </c>
      <c r="G523" t="s">
        <v>6188</v>
      </c>
      <c r="H523" t="s">
        <v>444</v>
      </c>
      <c r="I523" s="24" t="s">
        <v>34</v>
      </c>
      <c r="J523" s="24" t="s">
        <v>445</v>
      </c>
      <c r="K523" t="s">
        <v>446</v>
      </c>
      <c r="L523" t="s">
        <v>378</v>
      </c>
      <c r="M523" t="s">
        <v>447</v>
      </c>
      <c r="N523" t="s">
        <v>379</v>
      </c>
      <c r="O523" t="s">
        <v>64</v>
      </c>
      <c r="P523" t="s">
        <v>368</v>
      </c>
      <c r="Q523" t="s">
        <v>36</v>
      </c>
      <c r="R523">
        <v>14</v>
      </c>
      <c r="S523" t="s">
        <v>448</v>
      </c>
      <c r="T523" t="s">
        <v>4799</v>
      </c>
      <c r="U523" t="s">
        <v>4800</v>
      </c>
      <c r="V523" t="s">
        <v>31</v>
      </c>
      <c r="W523" t="s">
        <v>32</v>
      </c>
      <c r="X523" t="s">
        <v>32</v>
      </c>
      <c r="Y523" t="s">
        <v>32</v>
      </c>
      <c r="Z523" s="4" t="s">
        <v>33</v>
      </c>
      <c r="AA523">
        <v>-75.761105000000001</v>
      </c>
      <c r="AB523">
        <v>6.7068279999999998</v>
      </c>
      <c r="AC523" t="s">
        <v>90</v>
      </c>
      <c r="AD523" t="s">
        <v>369</v>
      </c>
      <c r="AE523" t="s">
        <v>115</v>
      </c>
      <c r="AF523">
        <f>IFERROR(
    VLOOKUP(FENIX_ANS_TABLA[[#This Row],[ESTADO]],
        {"VENCIDO",1;"ALERTA_0 Días",2;"ALERTA",3;"A TIEMPO",4;"SIN FECHA",5},
    2,FALSE),
0)</f>
        <v>4</v>
      </c>
    </row>
    <row r="524" spans="1:32" x14ac:dyDescent="0.25">
      <c r="A524" t="s">
        <v>449</v>
      </c>
      <c r="B524" t="s">
        <v>62</v>
      </c>
      <c r="C524" t="s">
        <v>25</v>
      </c>
      <c r="D524" t="s">
        <v>63</v>
      </c>
      <c r="E524" s="22">
        <v>46006.365069444437</v>
      </c>
      <c r="F524" t="s">
        <v>450</v>
      </c>
      <c r="G524" t="s">
        <v>6189</v>
      </c>
      <c r="H524" t="s">
        <v>451</v>
      </c>
      <c r="I524" s="24" t="s">
        <v>34</v>
      </c>
      <c r="J524" s="24" t="s">
        <v>452</v>
      </c>
      <c r="K524" t="s">
        <v>453</v>
      </c>
      <c r="L524" t="s">
        <v>380</v>
      </c>
      <c r="M524" t="s">
        <v>454</v>
      </c>
      <c r="N524" t="s">
        <v>381</v>
      </c>
      <c r="O524" t="s">
        <v>64</v>
      </c>
      <c r="P524" t="s">
        <v>368</v>
      </c>
      <c r="Q524" t="s">
        <v>36</v>
      </c>
      <c r="R524">
        <v>14</v>
      </c>
      <c r="S524" t="s">
        <v>455</v>
      </c>
      <c r="T524" t="s">
        <v>4801</v>
      </c>
      <c r="U524" t="s">
        <v>335</v>
      </c>
      <c r="V524" t="s">
        <v>31</v>
      </c>
      <c r="W524" t="s">
        <v>32</v>
      </c>
      <c r="X524" t="s">
        <v>32</v>
      </c>
      <c r="Y524" t="s">
        <v>32</v>
      </c>
      <c r="Z524" s="4" t="s">
        <v>33</v>
      </c>
      <c r="AA524">
        <v>-76.151070329999996</v>
      </c>
      <c r="AB524">
        <v>6.8312042999999996</v>
      </c>
      <c r="AC524" t="s">
        <v>90</v>
      </c>
      <c r="AD524" t="s">
        <v>369</v>
      </c>
      <c r="AE524" t="s">
        <v>115</v>
      </c>
      <c r="AF524">
        <f>IFERROR(
    VLOOKUP(FENIX_ANS_TABLA[[#This Row],[ESTADO]],
        {"VENCIDO",1;"ALERTA_0 Días",2;"ALERTA",3;"A TIEMPO",4;"SIN FECHA",5},
    2,FALSE),
0)</f>
        <v>4</v>
      </c>
    </row>
    <row r="525" spans="1:32" x14ac:dyDescent="0.25">
      <c r="A525" t="s">
        <v>456</v>
      </c>
      <c r="B525" t="s">
        <v>62</v>
      </c>
      <c r="C525" t="s">
        <v>25</v>
      </c>
      <c r="D525" t="s">
        <v>63</v>
      </c>
      <c r="E525" s="22">
        <v>46006.391689814824</v>
      </c>
      <c r="F525" t="s">
        <v>457</v>
      </c>
      <c r="G525" t="s">
        <v>6190</v>
      </c>
      <c r="H525" t="s">
        <v>458</v>
      </c>
      <c r="I525" s="24" t="s">
        <v>459</v>
      </c>
      <c r="J525" s="24" t="s">
        <v>460</v>
      </c>
      <c r="K525" t="s">
        <v>461</v>
      </c>
      <c r="L525" t="s">
        <v>392</v>
      </c>
      <c r="M525" t="s">
        <v>462</v>
      </c>
      <c r="N525" t="s">
        <v>393</v>
      </c>
      <c r="O525" t="s">
        <v>64</v>
      </c>
      <c r="P525" t="s">
        <v>368</v>
      </c>
      <c r="Q525" t="s">
        <v>36</v>
      </c>
      <c r="R525">
        <v>14</v>
      </c>
      <c r="S525" t="s">
        <v>463</v>
      </c>
      <c r="T525" t="s">
        <v>4802</v>
      </c>
      <c r="U525" t="s">
        <v>4803</v>
      </c>
      <c r="V525" t="s">
        <v>31</v>
      </c>
      <c r="W525" t="s">
        <v>32</v>
      </c>
      <c r="X525" t="s">
        <v>32</v>
      </c>
      <c r="Y525" t="s">
        <v>32</v>
      </c>
      <c r="Z525" s="4" t="s">
        <v>33</v>
      </c>
      <c r="AA525">
        <v>-75.903198649999993</v>
      </c>
      <c r="AB525">
        <v>6.67636977</v>
      </c>
      <c r="AC525" t="s">
        <v>90</v>
      </c>
      <c r="AD525" t="s">
        <v>369</v>
      </c>
      <c r="AE525" t="s">
        <v>115</v>
      </c>
      <c r="AF525">
        <f>IFERROR(
    VLOOKUP(FENIX_ANS_TABLA[[#This Row],[ESTADO]],
        {"VENCIDO",1;"ALERTA_0 Días",2;"ALERTA",3;"A TIEMPO",4;"SIN FECHA",5},
    2,FALSE),
0)</f>
        <v>4</v>
      </c>
    </row>
    <row r="526" spans="1:32" x14ac:dyDescent="0.25">
      <c r="A526" t="s">
        <v>4804</v>
      </c>
      <c r="B526" t="s">
        <v>24</v>
      </c>
      <c r="C526" t="s">
        <v>25</v>
      </c>
      <c r="D526" t="s">
        <v>37</v>
      </c>
      <c r="E526" s="22">
        <v>46006.395289351851</v>
      </c>
      <c r="F526" t="s">
        <v>4805</v>
      </c>
      <c r="G526" t="s">
        <v>6191</v>
      </c>
      <c r="H526" t="s">
        <v>4806</v>
      </c>
      <c r="I526" s="24" t="s">
        <v>34</v>
      </c>
      <c r="J526" s="24" t="s">
        <v>4807</v>
      </c>
      <c r="K526" t="s">
        <v>4808</v>
      </c>
      <c r="L526" t="s">
        <v>396</v>
      </c>
      <c r="M526" t="s">
        <v>4809</v>
      </c>
      <c r="N526" t="s">
        <v>397</v>
      </c>
      <c r="O526" t="s">
        <v>38</v>
      </c>
      <c r="P526" t="s">
        <v>368</v>
      </c>
      <c r="Q526" t="s">
        <v>30</v>
      </c>
      <c r="R526">
        <v>5</v>
      </c>
      <c r="S526" t="s">
        <v>4810</v>
      </c>
      <c r="T526" t="s">
        <v>4811</v>
      </c>
      <c r="U526" t="s">
        <v>4811</v>
      </c>
      <c r="V526" t="s">
        <v>31</v>
      </c>
      <c r="W526" t="s">
        <v>32</v>
      </c>
      <c r="X526" t="s">
        <v>32</v>
      </c>
      <c r="Y526" t="s">
        <v>32</v>
      </c>
      <c r="Z526" s="4" t="s">
        <v>33</v>
      </c>
      <c r="AA526">
        <v>-75.764522290000002</v>
      </c>
      <c r="AB526">
        <v>6.32519761</v>
      </c>
      <c r="AC526" t="s">
        <v>90</v>
      </c>
      <c r="AD526" t="s">
        <v>369</v>
      </c>
      <c r="AE526" t="s">
        <v>115</v>
      </c>
      <c r="AF526">
        <f>IFERROR(
    VLOOKUP(FENIX_ANS_TABLA[[#This Row],[ESTADO]],
        {"VENCIDO",1;"ALERTA_0 Días",2;"ALERTA",3;"A TIEMPO",4;"SIN FECHA",5},
    2,FALSE),
0)</f>
        <v>4</v>
      </c>
    </row>
    <row r="527" spans="1:32" x14ac:dyDescent="0.25">
      <c r="A527" t="s">
        <v>464</v>
      </c>
      <c r="B527" t="s">
        <v>62</v>
      </c>
      <c r="C527" t="s">
        <v>25</v>
      </c>
      <c r="D527" t="s">
        <v>63</v>
      </c>
      <c r="E527" s="22">
        <v>46006.406226851846</v>
      </c>
      <c r="F527" t="s">
        <v>465</v>
      </c>
      <c r="G527" t="s">
        <v>6192</v>
      </c>
      <c r="H527" t="s">
        <v>466</v>
      </c>
      <c r="I527" s="24" t="s">
        <v>467</v>
      </c>
      <c r="J527" s="24" t="s">
        <v>468</v>
      </c>
      <c r="K527" t="s">
        <v>469</v>
      </c>
      <c r="L527" t="s">
        <v>396</v>
      </c>
      <c r="M527" t="s">
        <v>470</v>
      </c>
      <c r="N527" t="s">
        <v>397</v>
      </c>
      <c r="O527" t="s">
        <v>64</v>
      </c>
      <c r="P527" t="s">
        <v>368</v>
      </c>
      <c r="Q527" t="s">
        <v>36</v>
      </c>
      <c r="R527">
        <v>14</v>
      </c>
      <c r="S527" t="s">
        <v>471</v>
      </c>
      <c r="T527" t="s">
        <v>4812</v>
      </c>
      <c r="U527" t="s">
        <v>472</v>
      </c>
      <c r="V527" t="s">
        <v>31</v>
      </c>
      <c r="W527" t="s">
        <v>32</v>
      </c>
      <c r="X527" t="s">
        <v>32</v>
      </c>
      <c r="Y527" t="s">
        <v>32</v>
      </c>
      <c r="Z527" s="4" t="s">
        <v>33</v>
      </c>
      <c r="AA527">
        <v>-75.724383000000003</v>
      </c>
      <c r="AB527">
        <v>6.3381780000000001</v>
      </c>
      <c r="AC527" t="s">
        <v>90</v>
      </c>
      <c r="AD527" t="s">
        <v>369</v>
      </c>
      <c r="AE527" t="s">
        <v>115</v>
      </c>
      <c r="AF527">
        <f>IFERROR(
    VLOOKUP(FENIX_ANS_TABLA[[#This Row],[ESTADO]],
        {"VENCIDO",1;"ALERTA_0 Días",2;"ALERTA",3;"A TIEMPO",4;"SIN FECHA",5},
    2,FALSE),
0)</f>
        <v>4</v>
      </c>
    </row>
    <row r="528" spans="1:32" x14ac:dyDescent="0.25">
      <c r="A528" t="s">
        <v>4813</v>
      </c>
      <c r="B528" t="s">
        <v>24</v>
      </c>
      <c r="C528" t="s">
        <v>25</v>
      </c>
      <c r="D528" t="s">
        <v>37</v>
      </c>
      <c r="E528" s="22">
        <v>46013.600370370368</v>
      </c>
      <c r="F528" t="s">
        <v>4814</v>
      </c>
      <c r="G528" t="s">
        <v>6193</v>
      </c>
      <c r="H528" t="s">
        <v>4815</v>
      </c>
      <c r="I528" s="24" t="s">
        <v>34</v>
      </c>
      <c r="J528" s="24" t="s">
        <v>4816</v>
      </c>
      <c r="K528" t="s">
        <v>4817</v>
      </c>
      <c r="L528" t="s">
        <v>385</v>
      </c>
      <c r="M528" t="s">
        <v>4818</v>
      </c>
      <c r="N528" t="s">
        <v>386</v>
      </c>
      <c r="O528" t="s">
        <v>44</v>
      </c>
      <c r="P528" t="s">
        <v>368</v>
      </c>
      <c r="Q528" t="s">
        <v>30</v>
      </c>
      <c r="R528">
        <v>7</v>
      </c>
      <c r="S528" t="s">
        <v>4819</v>
      </c>
      <c r="T528" t="s">
        <v>4820</v>
      </c>
      <c r="U528" t="s">
        <v>4821</v>
      </c>
      <c r="V528" t="s">
        <v>31</v>
      </c>
      <c r="W528" t="s">
        <v>32</v>
      </c>
      <c r="X528" t="s">
        <v>32</v>
      </c>
      <c r="Y528" t="s">
        <v>32</v>
      </c>
      <c r="Z528" s="4" t="s">
        <v>33</v>
      </c>
      <c r="AA528">
        <v>-76.13602788</v>
      </c>
      <c r="AB528">
        <v>6.3193839699999996</v>
      </c>
      <c r="AC528" t="s">
        <v>90</v>
      </c>
      <c r="AD528" t="s">
        <v>369</v>
      </c>
      <c r="AE528" t="s">
        <v>115</v>
      </c>
      <c r="AF528">
        <f>IFERROR(
    VLOOKUP(FENIX_ANS_TABLA[[#This Row],[ESTADO]],
        {"VENCIDO",1;"ALERTA_0 Días",2;"ALERTA",3;"A TIEMPO",4;"SIN FECHA",5},
    2,FALSE),
0)</f>
        <v>4</v>
      </c>
    </row>
    <row r="529" spans="1:32" x14ac:dyDescent="0.25">
      <c r="A529" t="s">
        <v>4822</v>
      </c>
      <c r="B529" t="s">
        <v>58</v>
      </c>
      <c r="C529" t="s">
        <v>25</v>
      </c>
      <c r="D529" t="s">
        <v>58</v>
      </c>
      <c r="E529" s="22">
        <v>46006.635914351849</v>
      </c>
      <c r="F529" t="s">
        <v>4823</v>
      </c>
      <c r="G529" t="s">
        <v>6194</v>
      </c>
      <c r="H529" t="s">
        <v>4824</v>
      </c>
      <c r="I529" s="24" t="s">
        <v>34</v>
      </c>
      <c r="J529" s="24" t="s">
        <v>4825</v>
      </c>
      <c r="K529" t="s">
        <v>4826</v>
      </c>
      <c r="L529" t="s">
        <v>385</v>
      </c>
      <c r="M529" t="s">
        <v>4827</v>
      </c>
      <c r="N529" t="s">
        <v>386</v>
      </c>
      <c r="O529" t="s">
        <v>59</v>
      </c>
      <c r="P529" t="s">
        <v>368</v>
      </c>
      <c r="Q529" t="s">
        <v>36</v>
      </c>
      <c r="R529">
        <v>4</v>
      </c>
      <c r="S529" t="s">
        <v>4828</v>
      </c>
      <c r="T529" t="s">
        <v>2561</v>
      </c>
      <c r="U529" t="s">
        <v>4829</v>
      </c>
      <c r="V529" t="s">
        <v>31</v>
      </c>
      <c r="W529" t="s">
        <v>32</v>
      </c>
      <c r="X529" t="s">
        <v>32</v>
      </c>
      <c r="Y529" t="s">
        <v>32</v>
      </c>
      <c r="Z529" s="4" t="s">
        <v>33</v>
      </c>
      <c r="AA529">
        <v>-76.144561999999993</v>
      </c>
      <c r="AB529">
        <v>6.3254419999999998</v>
      </c>
      <c r="AC529" t="s">
        <v>90</v>
      </c>
      <c r="AD529" t="s">
        <v>369</v>
      </c>
      <c r="AE529" t="s">
        <v>115</v>
      </c>
      <c r="AF529">
        <f>IFERROR(
    VLOOKUP(FENIX_ANS_TABLA[[#This Row],[ESTADO]],
        {"VENCIDO",1;"ALERTA_0 Días",2;"ALERTA",3;"A TIEMPO",4;"SIN FECHA",5},
    2,FALSE),
0)</f>
        <v>4</v>
      </c>
    </row>
    <row r="530" spans="1:32" x14ac:dyDescent="0.25">
      <c r="A530" t="s">
        <v>474</v>
      </c>
      <c r="B530" t="s">
        <v>58</v>
      </c>
      <c r="C530" t="s">
        <v>25</v>
      </c>
      <c r="D530" t="s">
        <v>58</v>
      </c>
      <c r="E530" s="22">
        <v>46007.534270833326</v>
      </c>
      <c r="F530" t="s">
        <v>4830</v>
      </c>
      <c r="G530" t="s">
        <v>6195</v>
      </c>
      <c r="H530" t="s">
        <v>475</v>
      </c>
      <c r="I530" s="24" t="s">
        <v>34</v>
      </c>
      <c r="J530" s="24" t="s">
        <v>476</v>
      </c>
      <c r="K530" t="s">
        <v>477</v>
      </c>
      <c r="L530" t="s">
        <v>390</v>
      </c>
      <c r="M530" t="s">
        <v>478</v>
      </c>
      <c r="N530" t="s">
        <v>391</v>
      </c>
      <c r="O530" t="s">
        <v>59</v>
      </c>
      <c r="P530" t="s">
        <v>368</v>
      </c>
      <c r="Q530" t="s">
        <v>36</v>
      </c>
      <c r="R530">
        <v>4</v>
      </c>
      <c r="S530" t="s">
        <v>4831</v>
      </c>
      <c r="T530" t="s">
        <v>4832</v>
      </c>
      <c r="U530" t="s">
        <v>4833</v>
      </c>
      <c r="V530" t="s">
        <v>31</v>
      </c>
      <c r="W530" t="s">
        <v>32</v>
      </c>
      <c r="X530" t="s">
        <v>32</v>
      </c>
      <c r="Y530" t="s">
        <v>32</v>
      </c>
      <c r="Z530" s="4" t="s">
        <v>33</v>
      </c>
      <c r="AA530">
        <v>-75.979291480000001</v>
      </c>
      <c r="AB530">
        <v>6.4110326300000002</v>
      </c>
      <c r="AC530" t="s">
        <v>90</v>
      </c>
      <c r="AD530" t="s">
        <v>369</v>
      </c>
      <c r="AE530" t="s">
        <v>115</v>
      </c>
      <c r="AF530">
        <f>IFERROR(
    VLOOKUP(FENIX_ANS_TABLA[[#This Row],[ESTADO]],
        {"VENCIDO",1;"ALERTA_0 Días",2;"ALERTA",3;"A TIEMPO",4;"SIN FECHA",5},
    2,FALSE),
0)</f>
        <v>4</v>
      </c>
    </row>
    <row r="531" spans="1:32" x14ac:dyDescent="0.25">
      <c r="A531" t="s">
        <v>1309</v>
      </c>
      <c r="B531" t="s">
        <v>62</v>
      </c>
      <c r="C531" t="s">
        <v>25</v>
      </c>
      <c r="D531" t="s">
        <v>63</v>
      </c>
      <c r="E531" s="22">
        <v>46008.356423611112</v>
      </c>
      <c r="F531" t="s">
        <v>1310</v>
      </c>
      <c r="G531" t="s">
        <v>6196</v>
      </c>
      <c r="H531" t="s">
        <v>1311</v>
      </c>
      <c r="I531" s="24" t="s">
        <v>1312</v>
      </c>
      <c r="J531" s="24" t="s">
        <v>1313</v>
      </c>
      <c r="K531" t="s">
        <v>1314</v>
      </c>
      <c r="L531" t="s">
        <v>396</v>
      </c>
      <c r="M531" t="s">
        <v>1315</v>
      </c>
      <c r="N531" t="s">
        <v>397</v>
      </c>
      <c r="O531" t="s">
        <v>64</v>
      </c>
      <c r="P531" t="s">
        <v>368</v>
      </c>
      <c r="Q531" t="s">
        <v>36</v>
      </c>
      <c r="R531">
        <v>14</v>
      </c>
      <c r="S531" t="s">
        <v>1316</v>
      </c>
      <c r="T531" t="s">
        <v>4834</v>
      </c>
      <c r="U531" t="s">
        <v>725</v>
      </c>
      <c r="V531" t="s">
        <v>31</v>
      </c>
      <c r="W531" t="s">
        <v>32</v>
      </c>
      <c r="X531" t="s">
        <v>32</v>
      </c>
      <c r="Y531" t="s">
        <v>32</v>
      </c>
      <c r="Z531" s="4" t="s">
        <v>33</v>
      </c>
      <c r="AA531">
        <v>-75.765147859999999</v>
      </c>
      <c r="AB531">
        <v>6.2904036999999997</v>
      </c>
      <c r="AC531" t="s">
        <v>90</v>
      </c>
      <c r="AD531" t="s">
        <v>369</v>
      </c>
      <c r="AE531" t="s">
        <v>115</v>
      </c>
      <c r="AF531">
        <f>IFERROR(
    VLOOKUP(FENIX_ANS_TABLA[[#This Row],[ESTADO]],
        {"VENCIDO",1;"ALERTA_0 Días",2;"ALERTA",3;"A TIEMPO",4;"SIN FECHA",5},
    2,FALSE),
0)</f>
        <v>4</v>
      </c>
    </row>
    <row r="532" spans="1:32" x14ac:dyDescent="0.25">
      <c r="A532" t="s">
        <v>1320</v>
      </c>
      <c r="B532" t="s">
        <v>62</v>
      </c>
      <c r="C532" t="s">
        <v>25</v>
      </c>
      <c r="D532" t="s">
        <v>63</v>
      </c>
      <c r="E532" s="22">
        <v>46008.508518518523</v>
      </c>
      <c r="F532" t="s">
        <v>1321</v>
      </c>
      <c r="G532" t="s">
        <v>6197</v>
      </c>
      <c r="H532" t="s">
        <v>1322</v>
      </c>
      <c r="I532" s="24" t="s">
        <v>34</v>
      </c>
      <c r="J532" s="24" t="s">
        <v>1323</v>
      </c>
      <c r="K532" t="s">
        <v>1324</v>
      </c>
      <c r="L532" t="s">
        <v>374</v>
      </c>
      <c r="M532" t="s">
        <v>1325</v>
      </c>
      <c r="N532" t="s">
        <v>375</v>
      </c>
      <c r="O532" t="s">
        <v>64</v>
      </c>
      <c r="P532" t="s">
        <v>368</v>
      </c>
      <c r="Q532" t="s">
        <v>30</v>
      </c>
      <c r="R532">
        <v>9</v>
      </c>
      <c r="S532" t="s">
        <v>351</v>
      </c>
      <c r="T532" t="s">
        <v>4835</v>
      </c>
      <c r="U532" t="s">
        <v>216</v>
      </c>
      <c r="V532" t="s">
        <v>31</v>
      </c>
      <c r="W532" t="s">
        <v>32</v>
      </c>
      <c r="X532" t="s">
        <v>32</v>
      </c>
      <c r="Y532" t="s">
        <v>32</v>
      </c>
      <c r="Z532" s="4" t="s">
        <v>33</v>
      </c>
      <c r="AA532">
        <v>-75.734921999999997</v>
      </c>
      <c r="AB532">
        <v>6.4999919999999998</v>
      </c>
      <c r="AC532" t="s">
        <v>90</v>
      </c>
      <c r="AD532" t="s">
        <v>369</v>
      </c>
      <c r="AE532" t="s">
        <v>115</v>
      </c>
      <c r="AF532">
        <f>IFERROR(
    VLOOKUP(FENIX_ANS_TABLA[[#This Row],[ESTADO]],
        {"VENCIDO",1;"ALERTA_0 Días",2;"ALERTA",3;"A TIEMPO",4;"SIN FECHA",5},
    2,FALSE),
0)</f>
        <v>4</v>
      </c>
    </row>
    <row r="533" spans="1:32" x14ac:dyDescent="0.25">
      <c r="A533" t="s">
        <v>858</v>
      </c>
      <c r="B533" t="s">
        <v>58</v>
      </c>
      <c r="C533" t="s">
        <v>25</v>
      </c>
      <c r="D533" t="s">
        <v>58</v>
      </c>
      <c r="E533" s="22">
        <v>46008.663773148153</v>
      </c>
      <c r="F533" t="s">
        <v>4836</v>
      </c>
      <c r="G533" t="s">
        <v>6198</v>
      </c>
      <c r="H533" t="s">
        <v>859</v>
      </c>
      <c r="I533" s="24" t="s">
        <v>34</v>
      </c>
      <c r="J533" s="24" t="s">
        <v>860</v>
      </c>
      <c r="K533" t="s">
        <v>861</v>
      </c>
      <c r="L533" t="s">
        <v>372</v>
      </c>
      <c r="M533" t="s">
        <v>862</v>
      </c>
      <c r="N533" t="s">
        <v>373</v>
      </c>
      <c r="O533" t="s">
        <v>59</v>
      </c>
      <c r="P533" t="s">
        <v>368</v>
      </c>
      <c r="Q533" t="s">
        <v>36</v>
      </c>
      <c r="R533">
        <v>4</v>
      </c>
      <c r="S533" t="s">
        <v>4837</v>
      </c>
      <c r="T533" t="s">
        <v>4832</v>
      </c>
      <c r="U533" t="s">
        <v>4833</v>
      </c>
      <c r="V533" t="s">
        <v>31</v>
      </c>
      <c r="W533" t="s">
        <v>32</v>
      </c>
      <c r="X533" t="s">
        <v>32</v>
      </c>
      <c r="Y533" t="s">
        <v>32</v>
      </c>
      <c r="Z533" s="4" t="s">
        <v>33</v>
      </c>
      <c r="AA533">
        <v>-75.909693439999998</v>
      </c>
      <c r="AB533">
        <v>6.4958593599999999</v>
      </c>
      <c r="AC533" t="s">
        <v>90</v>
      </c>
      <c r="AD533" t="s">
        <v>369</v>
      </c>
      <c r="AE533" t="s">
        <v>115</v>
      </c>
      <c r="AF533">
        <f>IFERROR(
    VLOOKUP(FENIX_ANS_TABLA[[#This Row],[ESTADO]],
        {"VENCIDO",1;"ALERTA_0 Días",2;"ALERTA",3;"A TIEMPO",4;"SIN FECHA",5},
    2,FALSE),
0)</f>
        <v>4</v>
      </c>
    </row>
    <row r="534" spans="1:32" x14ac:dyDescent="0.25">
      <c r="A534" t="s">
        <v>1326</v>
      </c>
      <c r="B534" t="s">
        <v>62</v>
      </c>
      <c r="C534" t="s">
        <v>25</v>
      </c>
      <c r="D534" t="s">
        <v>63</v>
      </c>
      <c r="E534" s="22">
        <v>46008.665347222217</v>
      </c>
      <c r="F534" t="s">
        <v>1327</v>
      </c>
      <c r="G534" t="s">
        <v>6198</v>
      </c>
      <c r="H534" t="s">
        <v>859</v>
      </c>
      <c r="I534" s="24" t="s">
        <v>34</v>
      </c>
      <c r="J534" s="24" t="s">
        <v>860</v>
      </c>
      <c r="K534" t="s">
        <v>861</v>
      </c>
      <c r="L534" t="s">
        <v>372</v>
      </c>
      <c r="M534" t="s">
        <v>862</v>
      </c>
      <c r="N534" t="s">
        <v>373</v>
      </c>
      <c r="O534" t="s">
        <v>64</v>
      </c>
      <c r="P534" t="s">
        <v>368</v>
      </c>
      <c r="Q534" t="s">
        <v>36</v>
      </c>
      <c r="R534">
        <v>14</v>
      </c>
      <c r="S534" t="s">
        <v>1328</v>
      </c>
      <c r="T534" t="s">
        <v>4838</v>
      </c>
      <c r="U534" t="s">
        <v>4839</v>
      </c>
      <c r="V534" t="s">
        <v>31</v>
      </c>
      <c r="W534" t="s">
        <v>32</v>
      </c>
      <c r="X534" t="s">
        <v>32</v>
      </c>
      <c r="Y534" t="s">
        <v>32</v>
      </c>
      <c r="Z534" s="4" t="s">
        <v>33</v>
      </c>
      <c r="AA534">
        <v>-75.909693439999998</v>
      </c>
      <c r="AB534">
        <v>6.4958593599999999</v>
      </c>
      <c r="AC534" t="s">
        <v>90</v>
      </c>
      <c r="AD534" t="s">
        <v>369</v>
      </c>
      <c r="AE534" t="s">
        <v>115</v>
      </c>
      <c r="AF534">
        <f>IFERROR(
    VLOOKUP(FENIX_ANS_TABLA[[#This Row],[ESTADO]],
        {"VENCIDO",1;"ALERTA_0 Días",2;"ALERTA",3;"A TIEMPO",4;"SIN FECHA",5},
    2,FALSE),
0)</f>
        <v>4</v>
      </c>
    </row>
    <row r="535" spans="1:32" x14ac:dyDescent="0.25">
      <c r="A535" t="s">
        <v>863</v>
      </c>
      <c r="B535" t="s">
        <v>58</v>
      </c>
      <c r="C535" t="s">
        <v>25</v>
      </c>
      <c r="D535" t="s">
        <v>58</v>
      </c>
      <c r="E535" s="22">
        <v>46009.424791666657</v>
      </c>
      <c r="F535" t="s">
        <v>4840</v>
      </c>
      <c r="G535" t="s">
        <v>6199</v>
      </c>
      <c r="H535" t="s">
        <v>864</v>
      </c>
      <c r="I535" s="24" t="s">
        <v>865</v>
      </c>
      <c r="J535" s="24" t="s">
        <v>866</v>
      </c>
      <c r="K535" t="s">
        <v>867</v>
      </c>
      <c r="L535" t="s">
        <v>372</v>
      </c>
      <c r="M535" t="s">
        <v>868</v>
      </c>
      <c r="N535" t="s">
        <v>373</v>
      </c>
      <c r="O535" t="s">
        <v>59</v>
      </c>
      <c r="P535" t="s">
        <v>368</v>
      </c>
      <c r="Q535" t="s">
        <v>36</v>
      </c>
      <c r="R535">
        <v>4</v>
      </c>
      <c r="S535" t="s">
        <v>4841</v>
      </c>
      <c r="T535" t="s">
        <v>4842</v>
      </c>
      <c r="U535" t="s">
        <v>562</v>
      </c>
      <c r="V535" t="s">
        <v>31</v>
      </c>
      <c r="W535" t="s">
        <v>32</v>
      </c>
      <c r="X535" t="s">
        <v>32</v>
      </c>
      <c r="Y535" t="s">
        <v>32</v>
      </c>
      <c r="Z535" s="4" t="s">
        <v>33</v>
      </c>
      <c r="AA535">
        <v>-75.946150000000003</v>
      </c>
      <c r="AB535">
        <v>6.5641920000000002</v>
      </c>
      <c r="AC535" t="s">
        <v>90</v>
      </c>
      <c r="AD535" t="s">
        <v>369</v>
      </c>
      <c r="AE535" t="s">
        <v>115</v>
      </c>
      <c r="AF535">
        <f>IFERROR(
    VLOOKUP(FENIX_ANS_TABLA[[#This Row],[ESTADO]],
        {"VENCIDO",1;"ALERTA_0 Días",2;"ALERTA",3;"A TIEMPO",4;"SIN FECHA",5},
    2,FALSE),
0)</f>
        <v>4</v>
      </c>
    </row>
    <row r="536" spans="1:32" x14ac:dyDescent="0.25">
      <c r="A536" t="s">
        <v>1331</v>
      </c>
      <c r="B536" t="s">
        <v>62</v>
      </c>
      <c r="C536" t="s">
        <v>25</v>
      </c>
      <c r="D536" t="s">
        <v>63</v>
      </c>
      <c r="E536" s="22">
        <v>46009.454942129632</v>
      </c>
      <c r="F536" t="s">
        <v>1332</v>
      </c>
      <c r="G536" t="s">
        <v>6200</v>
      </c>
      <c r="H536" t="s">
        <v>1333</v>
      </c>
      <c r="I536" s="24" t="s">
        <v>34</v>
      </c>
      <c r="J536" s="24" t="s">
        <v>1334</v>
      </c>
      <c r="K536" t="s">
        <v>1335</v>
      </c>
      <c r="L536" t="s">
        <v>387</v>
      </c>
      <c r="M536" t="s">
        <v>1336</v>
      </c>
      <c r="N536" t="s">
        <v>388</v>
      </c>
      <c r="O536" t="s">
        <v>64</v>
      </c>
      <c r="P536" t="s">
        <v>368</v>
      </c>
      <c r="Q536" t="s">
        <v>36</v>
      </c>
      <c r="R536">
        <v>14</v>
      </c>
      <c r="S536" t="s">
        <v>1337</v>
      </c>
      <c r="T536" t="s">
        <v>4843</v>
      </c>
      <c r="U536" t="s">
        <v>4843</v>
      </c>
      <c r="V536" t="s">
        <v>31</v>
      </c>
      <c r="W536" t="s">
        <v>32</v>
      </c>
      <c r="X536" t="s">
        <v>32</v>
      </c>
      <c r="Y536" t="s">
        <v>32</v>
      </c>
      <c r="Z536" s="4" t="s">
        <v>33</v>
      </c>
      <c r="AA536">
        <v>-75.797149329999996</v>
      </c>
      <c r="AB536">
        <v>6.5958825000000001</v>
      </c>
      <c r="AC536" t="s">
        <v>90</v>
      </c>
      <c r="AD536" t="s">
        <v>369</v>
      </c>
      <c r="AE536" t="s">
        <v>115</v>
      </c>
      <c r="AF536">
        <f>IFERROR(
    VLOOKUP(FENIX_ANS_TABLA[[#This Row],[ESTADO]],
        {"VENCIDO",1;"ALERTA_0 Días",2;"ALERTA",3;"A TIEMPO",4;"SIN FECHA",5},
    2,FALSE),
0)</f>
        <v>4</v>
      </c>
    </row>
    <row r="537" spans="1:32" x14ac:dyDescent="0.25">
      <c r="A537" t="s">
        <v>1339</v>
      </c>
      <c r="B537" t="s">
        <v>24</v>
      </c>
      <c r="C537" t="s">
        <v>25</v>
      </c>
      <c r="D537" t="s">
        <v>24</v>
      </c>
      <c r="E537" s="22">
        <v>46009.455196759263</v>
      </c>
      <c r="F537" t="s">
        <v>1340</v>
      </c>
      <c r="G537" t="s">
        <v>6201</v>
      </c>
      <c r="H537" t="s">
        <v>1341</v>
      </c>
      <c r="I537" s="24" t="s">
        <v>34</v>
      </c>
      <c r="J537" s="24" t="s">
        <v>1342</v>
      </c>
      <c r="K537" t="s">
        <v>1343</v>
      </c>
      <c r="L537" t="s">
        <v>390</v>
      </c>
      <c r="M537" t="s">
        <v>1344</v>
      </c>
      <c r="N537" t="s">
        <v>391</v>
      </c>
      <c r="O537" t="s">
        <v>28</v>
      </c>
      <c r="P537" t="s">
        <v>368</v>
      </c>
      <c r="Q537" t="s">
        <v>36</v>
      </c>
      <c r="R537">
        <v>10</v>
      </c>
      <c r="S537" t="s">
        <v>1345</v>
      </c>
      <c r="T537" t="s">
        <v>4843</v>
      </c>
      <c r="U537" t="s">
        <v>871</v>
      </c>
      <c r="V537" t="s">
        <v>31</v>
      </c>
      <c r="W537" t="s">
        <v>32</v>
      </c>
      <c r="X537" t="s">
        <v>32</v>
      </c>
      <c r="Y537" t="s">
        <v>32</v>
      </c>
      <c r="Z537" s="4" t="s">
        <v>33</v>
      </c>
      <c r="AA537">
        <v>-75.987565000000004</v>
      </c>
      <c r="AB537">
        <v>6.403867</v>
      </c>
      <c r="AC537" t="s">
        <v>90</v>
      </c>
      <c r="AD537" t="s">
        <v>369</v>
      </c>
      <c r="AE537" t="s">
        <v>115</v>
      </c>
      <c r="AF537">
        <f>IFERROR(
    VLOOKUP(FENIX_ANS_TABLA[[#This Row],[ESTADO]],
        {"VENCIDO",1;"ALERTA_0 Días",2;"ALERTA",3;"A TIEMPO",4;"SIN FECHA",5},
    2,FALSE),
0)</f>
        <v>4</v>
      </c>
    </row>
    <row r="538" spans="1:32" x14ac:dyDescent="0.25">
      <c r="A538" t="s">
        <v>1347</v>
      </c>
      <c r="B538" t="s">
        <v>40</v>
      </c>
      <c r="C538" t="s">
        <v>69</v>
      </c>
      <c r="D538" t="s">
        <v>40</v>
      </c>
      <c r="E538" s="22">
        <v>46010.487627314818</v>
      </c>
      <c r="F538" t="s">
        <v>1348</v>
      </c>
      <c r="G538" t="s">
        <v>6202</v>
      </c>
      <c r="H538" t="s">
        <v>1349</v>
      </c>
      <c r="I538" s="24" t="s">
        <v>34</v>
      </c>
      <c r="J538" s="24" t="s">
        <v>473</v>
      </c>
      <c r="K538" t="s">
        <v>1350</v>
      </c>
      <c r="L538" t="s">
        <v>372</v>
      </c>
      <c r="M538" t="s">
        <v>1351</v>
      </c>
      <c r="N538" t="s">
        <v>373</v>
      </c>
      <c r="O538" t="s">
        <v>70</v>
      </c>
      <c r="P538" t="s">
        <v>368</v>
      </c>
      <c r="Q538" t="s">
        <v>36</v>
      </c>
      <c r="R538">
        <v>10</v>
      </c>
      <c r="S538" t="s">
        <v>1352</v>
      </c>
      <c r="T538" t="s">
        <v>4844</v>
      </c>
      <c r="U538" t="s">
        <v>4845</v>
      </c>
      <c r="V538" t="s">
        <v>31</v>
      </c>
      <c r="W538" t="s">
        <v>32</v>
      </c>
      <c r="X538" t="s">
        <v>32</v>
      </c>
      <c r="Y538" t="s">
        <v>32</v>
      </c>
      <c r="Z538" s="4" t="s">
        <v>33</v>
      </c>
      <c r="AA538">
        <v>-75.828103999999996</v>
      </c>
      <c r="AB538">
        <v>6.5527499999999996</v>
      </c>
      <c r="AC538" t="s">
        <v>90</v>
      </c>
      <c r="AD538" t="s">
        <v>369</v>
      </c>
      <c r="AE538" t="s">
        <v>116</v>
      </c>
      <c r="AF538">
        <f>IFERROR(
    VLOOKUP(FENIX_ANS_TABLA[[#This Row],[ESTADO]],
        {"VENCIDO",1;"ALERTA_0 Días",2;"ALERTA",3;"A TIEMPO",4;"SIN FECHA",5},
    2,FALSE),
0)</f>
        <v>4</v>
      </c>
    </row>
    <row r="539" spans="1:32" x14ac:dyDescent="0.25">
      <c r="A539" t="s">
        <v>1353</v>
      </c>
      <c r="B539" t="s">
        <v>62</v>
      </c>
      <c r="C539" t="s">
        <v>25</v>
      </c>
      <c r="D539" t="s">
        <v>63</v>
      </c>
      <c r="E539" s="22">
        <v>46010.560289351852</v>
      </c>
      <c r="F539" t="s">
        <v>1354</v>
      </c>
      <c r="G539" t="s">
        <v>6203</v>
      </c>
      <c r="H539" t="s">
        <v>1355</v>
      </c>
      <c r="I539" s="24" t="s">
        <v>34</v>
      </c>
      <c r="J539" s="24" t="s">
        <v>1356</v>
      </c>
      <c r="K539" t="s">
        <v>1357</v>
      </c>
      <c r="L539" t="s">
        <v>383</v>
      </c>
      <c r="M539" t="s">
        <v>1358</v>
      </c>
      <c r="N539" t="s">
        <v>384</v>
      </c>
      <c r="O539" t="s">
        <v>64</v>
      </c>
      <c r="P539" t="s">
        <v>368</v>
      </c>
      <c r="Q539" t="s">
        <v>36</v>
      </c>
      <c r="R539">
        <v>14</v>
      </c>
      <c r="S539" t="s">
        <v>1359</v>
      </c>
      <c r="T539" t="s">
        <v>4846</v>
      </c>
      <c r="U539" t="s">
        <v>4847</v>
      </c>
      <c r="V539" t="s">
        <v>31</v>
      </c>
      <c r="W539" t="s">
        <v>32</v>
      </c>
      <c r="X539" t="s">
        <v>32</v>
      </c>
      <c r="Y539" t="s">
        <v>32</v>
      </c>
      <c r="Z539" s="4" t="s">
        <v>33</v>
      </c>
      <c r="AA539">
        <v>-76.035362669999998</v>
      </c>
      <c r="AB539">
        <v>6.7621890000000002</v>
      </c>
      <c r="AC539" t="s">
        <v>90</v>
      </c>
      <c r="AD539" t="s">
        <v>369</v>
      </c>
      <c r="AE539" t="s">
        <v>115</v>
      </c>
      <c r="AF539">
        <f>IFERROR(
    VLOOKUP(FENIX_ANS_TABLA[[#This Row],[ESTADO]],
        {"VENCIDO",1;"ALERTA_0 Días",2;"ALERTA",3;"A TIEMPO",4;"SIN FECHA",5},
    2,FALSE),
0)</f>
        <v>4</v>
      </c>
    </row>
    <row r="540" spans="1:32" x14ac:dyDescent="0.25">
      <c r="A540" t="s">
        <v>1360</v>
      </c>
      <c r="B540" t="s">
        <v>62</v>
      </c>
      <c r="C540" t="s">
        <v>25</v>
      </c>
      <c r="D540" t="s">
        <v>63</v>
      </c>
      <c r="E540" s="22">
        <v>46010.633159722223</v>
      </c>
      <c r="F540" t="s">
        <v>1361</v>
      </c>
      <c r="G540" t="s">
        <v>6204</v>
      </c>
      <c r="H540" t="s">
        <v>1362</v>
      </c>
      <c r="I540" s="24" t="s">
        <v>34</v>
      </c>
      <c r="J540" s="24" t="s">
        <v>1363</v>
      </c>
      <c r="K540" t="s">
        <v>1364</v>
      </c>
      <c r="L540" t="s">
        <v>410</v>
      </c>
      <c r="M540" t="s">
        <v>1365</v>
      </c>
      <c r="N540" t="s">
        <v>412</v>
      </c>
      <c r="O540" t="s">
        <v>64</v>
      </c>
      <c r="P540" t="s">
        <v>368</v>
      </c>
      <c r="Q540" t="s">
        <v>36</v>
      </c>
      <c r="R540">
        <v>14</v>
      </c>
      <c r="S540" t="s">
        <v>1366</v>
      </c>
      <c r="T540" t="s">
        <v>3380</v>
      </c>
      <c r="U540" t="s">
        <v>4848</v>
      </c>
      <c r="V540" t="s">
        <v>31</v>
      </c>
      <c r="W540" t="s">
        <v>32</v>
      </c>
      <c r="X540" t="s">
        <v>32</v>
      </c>
      <c r="Y540" t="s">
        <v>32</v>
      </c>
      <c r="Z540" s="4" t="s">
        <v>33</v>
      </c>
      <c r="AA540">
        <v>-75.933235019999998</v>
      </c>
      <c r="AB540">
        <v>6.7770095299999999</v>
      </c>
      <c r="AC540" t="s">
        <v>90</v>
      </c>
      <c r="AD540" t="s">
        <v>369</v>
      </c>
      <c r="AE540" t="s">
        <v>115</v>
      </c>
      <c r="AF540">
        <f>IFERROR(
    VLOOKUP(FENIX_ANS_TABLA[[#This Row],[ESTADO]],
        {"VENCIDO",1;"ALERTA_0 Días",2;"ALERTA",3;"A TIEMPO",4;"SIN FECHA",5},
    2,FALSE),
0)</f>
        <v>4</v>
      </c>
    </row>
    <row r="541" spans="1:32" x14ac:dyDescent="0.25">
      <c r="A541" t="s">
        <v>1367</v>
      </c>
      <c r="B541" t="s">
        <v>24</v>
      </c>
      <c r="C541" t="s">
        <v>25</v>
      </c>
      <c r="D541" t="s">
        <v>24</v>
      </c>
      <c r="E541" s="22">
        <v>46010.671458333331</v>
      </c>
      <c r="F541" t="s">
        <v>1368</v>
      </c>
      <c r="G541" t="s">
        <v>6205</v>
      </c>
      <c r="H541" t="s">
        <v>1369</v>
      </c>
      <c r="I541" s="24" t="s">
        <v>34</v>
      </c>
      <c r="J541" s="24" t="s">
        <v>1370</v>
      </c>
      <c r="K541" t="s">
        <v>1371</v>
      </c>
      <c r="L541" t="s">
        <v>410</v>
      </c>
      <c r="M541" t="s">
        <v>1372</v>
      </c>
      <c r="N541" t="s">
        <v>412</v>
      </c>
      <c r="O541" t="s">
        <v>28</v>
      </c>
      <c r="P541" t="s">
        <v>368</v>
      </c>
      <c r="Q541" t="s">
        <v>36</v>
      </c>
      <c r="R541">
        <v>10</v>
      </c>
      <c r="S541" t="s">
        <v>1373</v>
      </c>
      <c r="T541" t="s">
        <v>488</v>
      </c>
      <c r="U541" t="s">
        <v>571</v>
      </c>
      <c r="V541" t="s">
        <v>31</v>
      </c>
      <c r="W541" t="s">
        <v>32</v>
      </c>
      <c r="X541" t="s">
        <v>32</v>
      </c>
      <c r="Y541" t="s">
        <v>32</v>
      </c>
      <c r="Z541" s="4" t="s">
        <v>33</v>
      </c>
      <c r="AA541">
        <v>-75.908899000000005</v>
      </c>
      <c r="AB541">
        <v>6.7164539999999997</v>
      </c>
      <c r="AC541" t="s">
        <v>90</v>
      </c>
      <c r="AD541" t="s">
        <v>369</v>
      </c>
      <c r="AE541" t="s">
        <v>115</v>
      </c>
      <c r="AF541">
        <f>IFERROR(
    VLOOKUP(FENIX_ANS_TABLA[[#This Row],[ESTADO]],
        {"VENCIDO",1;"ALERTA_0 Días",2;"ALERTA",3;"A TIEMPO",4;"SIN FECHA",5},
    2,FALSE),
0)</f>
        <v>4</v>
      </c>
    </row>
    <row r="542" spans="1:32" x14ac:dyDescent="0.25">
      <c r="A542" t="s">
        <v>4849</v>
      </c>
      <c r="B542" t="s">
        <v>24</v>
      </c>
      <c r="C542" t="s">
        <v>25</v>
      </c>
      <c r="D542" t="s">
        <v>37</v>
      </c>
      <c r="E542" s="22">
        <v>46010.679108796299</v>
      </c>
      <c r="F542" t="s">
        <v>4850</v>
      </c>
      <c r="G542" t="s">
        <v>6206</v>
      </c>
      <c r="H542" t="s">
        <v>4851</v>
      </c>
      <c r="I542" s="24" t="s">
        <v>4852</v>
      </c>
      <c r="J542" s="24" t="s">
        <v>4853</v>
      </c>
      <c r="K542" t="s">
        <v>4854</v>
      </c>
      <c r="L542" t="s">
        <v>396</v>
      </c>
      <c r="M542" t="s">
        <v>4855</v>
      </c>
      <c r="N542" t="s">
        <v>397</v>
      </c>
      <c r="O542" t="s">
        <v>38</v>
      </c>
      <c r="P542" t="s">
        <v>368</v>
      </c>
      <c r="Q542" t="s">
        <v>36</v>
      </c>
      <c r="R542">
        <v>8</v>
      </c>
      <c r="S542" t="s">
        <v>4856</v>
      </c>
      <c r="T542" t="s">
        <v>551</v>
      </c>
      <c r="U542" t="s">
        <v>4857</v>
      </c>
      <c r="V542" t="s">
        <v>47</v>
      </c>
      <c r="W542" t="s">
        <v>32</v>
      </c>
      <c r="X542" t="s">
        <v>32</v>
      </c>
      <c r="Y542" t="s">
        <v>32</v>
      </c>
      <c r="Z542" s="4" t="s">
        <v>33</v>
      </c>
      <c r="AA542">
        <v>-75.741232999999994</v>
      </c>
      <c r="AB542">
        <v>6.353364</v>
      </c>
      <c r="AC542" t="s">
        <v>90</v>
      </c>
      <c r="AD542" t="s">
        <v>369</v>
      </c>
      <c r="AE542" t="s">
        <v>115</v>
      </c>
      <c r="AF542">
        <f>IFERROR(
    VLOOKUP(FENIX_ANS_TABLA[[#This Row],[ESTADO]],
        {"VENCIDO",1;"ALERTA_0 Días",2;"ALERTA",3;"A TIEMPO",4;"SIN FECHA",5},
    2,FALSE),
0)</f>
        <v>3</v>
      </c>
    </row>
    <row r="543" spans="1:32" x14ac:dyDescent="0.25">
      <c r="A543" t="s">
        <v>4858</v>
      </c>
      <c r="B543" t="s">
        <v>24</v>
      </c>
      <c r="C543" t="s">
        <v>25</v>
      </c>
      <c r="D543" t="s">
        <v>37</v>
      </c>
      <c r="E543" s="22">
        <v>46011.475891203707</v>
      </c>
      <c r="F543" t="s">
        <v>4859</v>
      </c>
      <c r="G543" t="s">
        <v>6207</v>
      </c>
      <c r="H543" t="s">
        <v>4860</v>
      </c>
      <c r="I543" s="24" t="s">
        <v>34</v>
      </c>
      <c r="J543" s="24" t="s">
        <v>4861</v>
      </c>
      <c r="K543" t="s">
        <v>4862</v>
      </c>
      <c r="L543" t="s">
        <v>390</v>
      </c>
      <c r="M543" t="s">
        <v>4863</v>
      </c>
      <c r="N543" t="s">
        <v>391</v>
      </c>
      <c r="O543" t="s">
        <v>38</v>
      </c>
      <c r="P543" t="s">
        <v>368</v>
      </c>
      <c r="Q543" t="s">
        <v>36</v>
      </c>
      <c r="R543">
        <v>8</v>
      </c>
      <c r="S543" t="s">
        <v>4864</v>
      </c>
      <c r="T543" t="s">
        <v>4865</v>
      </c>
      <c r="U543" t="s">
        <v>577</v>
      </c>
      <c r="V543" t="s">
        <v>47</v>
      </c>
      <c r="W543" t="s">
        <v>32</v>
      </c>
      <c r="X543" t="s">
        <v>32</v>
      </c>
      <c r="Y543" t="s">
        <v>32</v>
      </c>
      <c r="Z543" s="4" t="s">
        <v>33</v>
      </c>
      <c r="AA543">
        <v>-75.980493120000006</v>
      </c>
      <c r="AB543">
        <v>6.40791778</v>
      </c>
      <c r="AC543" t="s">
        <v>90</v>
      </c>
      <c r="AD543" t="s">
        <v>369</v>
      </c>
      <c r="AE543" t="s">
        <v>115</v>
      </c>
      <c r="AF543">
        <f>IFERROR(
    VLOOKUP(FENIX_ANS_TABLA[[#This Row],[ESTADO]],
        {"VENCIDO",1;"ALERTA_0 Días",2;"ALERTA",3;"A TIEMPO",4;"SIN FECHA",5},
    2,FALSE),
0)</f>
        <v>3</v>
      </c>
    </row>
    <row r="544" spans="1:32" x14ac:dyDescent="0.25">
      <c r="A544" t="s">
        <v>1374</v>
      </c>
      <c r="B544" t="s">
        <v>24</v>
      </c>
      <c r="C544" t="s">
        <v>25</v>
      </c>
      <c r="D544" t="s">
        <v>24</v>
      </c>
      <c r="E544" s="22">
        <v>46013.294027777767</v>
      </c>
      <c r="F544" t="s">
        <v>1375</v>
      </c>
      <c r="G544" t="s">
        <v>6208</v>
      </c>
      <c r="H544" t="s">
        <v>1376</v>
      </c>
      <c r="I544" s="24" t="s">
        <v>1377</v>
      </c>
      <c r="J544" s="24" t="s">
        <v>1317</v>
      </c>
      <c r="K544" t="s">
        <v>1378</v>
      </c>
      <c r="L544" t="s">
        <v>385</v>
      </c>
      <c r="M544" t="s">
        <v>1379</v>
      </c>
      <c r="N544" t="s">
        <v>386</v>
      </c>
      <c r="O544" t="s">
        <v>28</v>
      </c>
      <c r="P544" t="s">
        <v>368</v>
      </c>
      <c r="Q544" t="s">
        <v>36</v>
      </c>
      <c r="R544">
        <v>10</v>
      </c>
      <c r="S544" t="s">
        <v>1380</v>
      </c>
      <c r="T544" t="s">
        <v>4866</v>
      </c>
      <c r="U544" t="s">
        <v>4866</v>
      </c>
      <c r="V544" t="s">
        <v>31</v>
      </c>
      <c r="W544" t="s">
        <v>32</v>
      </c>
      <c r="X544" t="s">
        <v>32</v>
      </c>
      <c r="Y544" t="s">
        <v>32</v>
      </c>
      <c r="Z544" s="4" t="s">
        <v>33</v>
      </c>
      <c r="AA544">
        <v>-76.100239119999998</v>
      </c>
      <c r="AB544">
        <v>6.3389424999999999</v>
      </c>
      <c r="AC544" t="s">
        <v>90</v>
      </c>
      <c r="AD544" t="s">
        <v>369</v>
      </c>
      <c r="AE544" t="s">
        <v>115</v>
      </c>
      <c r="AF544">
        <f>IFERROR(
    VLOOKUP(FENIX_ANS_TABLA[[#This Row],[ESTADO]],
        {"VENCIDO",1;"ALERTA_0 Días",2;"ALERTA",3;"A TIEMPO",4;"SIN FECHA",5},
    2,FALSE),
0)</f>
        <v>4</v>
      </c>
    </row>
    <row r="545" spans="1:32" x14ac:dyDescent="0.25">
      <c r="A545" t="s">
        <v>872</v>
      </c>
      <c r="B545" t="s">
        <v>58</v>
      </c>
      <c r="C545" t="s">
        <v>25</v>
      </c>
      <c r="D545" t="s">
        <v>58</v>
      </c>
      <c r="E545" s="22">
        <v>46013.303564814807</v>
      </c>
      <c r="F545" t="s">
        <v>873</v>
      </c>
      <c r="G545" t="s">
        <v>6209</v>
      </c>
      <c r="H545" t="s">
        <v>874</v>
      </c>
      <c r="I545" s="24" t="s">
        <v>34</v>
      </c>
      <c r="J545" s="24" t="s">
        <v>875</v>
      </c>
      <c r="K545" t="s">
        <v>876</v>
      </c>
      <c r="L545" t="s">
        <v>374</v>
      </c>
      <c r="M545" t="s">
        <v>877</v>
      </c>
      <c r="N545" t="s">
        <v>375</v>
      </c>
      <c r="O545" t="s">
        <v>59</v>
      </c>
      <c r="P545" t="s">
        <v>368</v>
      </c>
      <c r="Q545" t="s">
        <v>36</v>
      </c>
      <c r="R545">
        <v>4</v>
      </c>
      <c r="S545" t="s">
        <v>878</v>
      </c>
      <c r="T545" t="s">
        <v>4867</v>
      </c>
      <c r="U545" t="s">
        <v>45</v>
      </c>
      <c r="V545" t="s">
        <v>45</v>
      </c>
      <c r="W545" t="s">
        <v>32</v>
      </c>
      <c r="X545" t="s">
        <v>32</v>
      </c>
      <c r="Y545" t="s">
        <v>32</v>
      </c>
      <c r="Z545" s="4" t="s">
        <v>33</v>
      </c>
      <c r="AA545">
        <v>-75.776955000000001</v>
      </c>
      <c r="AB545">
        <v>6.4772309999999997</v>
      </c>
      <c r="AC545" t="s">
        <v>90</v>
      </c>
      <c r="AD545" t="s">
        <v>369</v>
      </c>
      <c r="AE545" t="s">
        <v>115</v>
      </c>
      <c r="AF545">
        <f>IFERROR(
    VLOOKUP(FENIX_ANS_TABLA[[#This Row],[ESTADO]],
        {"VENCIDO",1;"ALERTA_0 Días",2;"ALERTA",3;"A TIEMPO",4;"SIN FECHA",5},
    2,FALSE),
0)</f>
        <v>1</v>
      </c>
    </row>
    <row r="546" spans="1:32" x14ac:dyDescent="0.25">
      <c r="A546" t="s">
        <v>1381</v>
      </c>
      <c r="B546" t="s">
        <v>62</v>
      </c>
      <c r="C546" t="s">
        <v>25</v>
      </c>
      <c r="D546" t="s">
        <v>63</v>
      </c>
      <c r="E546" s="22">
        <v>46013.364930555559</v>
      </c>
      <c r="F546" t="s">
        <v>1382</v>
      </c>
      <c r="G546" t="s">
        <v>6210</v>
      </c>
      <c r="H546" t="s">
        <v>1383</v>
      </c>
      <c r="I546" s="24" t="s">
        <v>34</v>
      </c>
      <c r="J546" s="24" t="s">
        <v>1384</v>
      </c>
      <c r="K546" t="s">
        <v>1385</v>
      </c>
      <c r="L546" t="s">
        <v>383</v>
      </c>
      <c r="M546" t="s">
        <v>1386</v>
      </c>
      <c r="N546" t="s">
        <v>384</v>
      </c>
      <c r="O546" t="s">
        <v>64</v>
      </c>
      <c r="P546" t="s">
        <v>368</v>
      </c>
      <c r="Q546" t="s">
        <v>30</v>
      </c>
      <c r="R546">
        <v>9</v>
      </c>
      <c r="S546" t="s">
        <v>4868</v>
      </c>
      <c r="T546" t="s">
        <v>494</v>
      </c>
      <c r="U546" t="s">
        <v>382</v>
      </c>
      <c r="V546" t="s">
        <v>31</v>
      </c>
      <c r="W546" t="s">
        <v>32</v>
      </c>
      <c r="X546" t="s">
        <v>32</v>
      </c>
      <c r="Y546" t="s">
        <v>32</v>
      </c>
      <c r="Z546" s="4" t="s">
        <v>33</v>
      </c>
      <c r="AA546">
        <v>-76.028278479999997</v>
      </c>
      <c r="AB546">
        <v>6.7560646000000002</v>
      </c>
      <c r="AC546" t="s">
        <v>90</v>
      </c>
      <c r="AD546" t="s">
        <v>369</v>
      </c>
      <c r="AE546" t="s">
        <v>115</v>
      </c>
      <c r="AF546">
        <f>IFERROR(
    VLOOKUP(FENIX_ANS_TABLA[[#This Row],[ESTADO]],
        {"VENCIDO",1;"ALERTA_0 Días",2;"ALERTA",3;"A TIEMPO",4;"SIN FECHA",5},
    2,FALSE),
0)</f>
        <v>4</v>
      </c>
    </row>
    <row r="547" spans="1:32" x14ac:dyDescent="0.25">
      <c r="A547" t="s">
        <v>1387</v>
      </c>
      <c r="B547" t="s">
        <v>58</v>
      </c>
      <c r="C547" t="s">
        <v>25</v>
      </c>
      <c r="D547" t="s">
        <v>58</v>
      </c>
      <c r="E547" s="22">
        <v>46013.469375000001</v>
      </c>
      <c r="F547" t="s">
        <v>1388</v>
      </c>
      <c r="G547" t="s">
        <v>6211</v>
      </c>
      <c r="H547" t="s">
        <v>1389</v>
      </c>
      <c r="I547" s="24" t="s">
        <v>34</v>
      </c>
      <c r="J547" s="24" t="s">
        <v>1390</v>
      </c>
      <c r="K547" t="s">
        <v>1391</v>
      </c>
      <c r="L547" t="s">
        <v>366</v>
      </c>
      <c r="M547" t="s">
        <v>1392</v>
      </c>
      <c r="N547" t="s">
        <v>367</v>
      </c>
      <c r="O547" t="s">
        <v>59</v>
      </c>
      <c r="P547" t="s">
        <v>368</v>
      </c>
      <c r="Q547" t="s">
        <v>36</v>
      </c>
      <c r="R547">
        <v>4</v>
      </c>
      <c r="S547" t="s">
        <v>1393</v>
      </c>
      <c r="T547" t="s">
        <v>4869</v>
      </c>
      <c r="U547" t="s">
        <v>45</v>
      </c>
      <c r="V547" t="s">
        <v>45</v>
      </c>
      <c r="W547" t="s">
        <v>32</v>
      </c>
      <c r="X547" t="s">
        <v>32</v>
      </c>
      <c r="Y547" t="s">
        <v>32</v>
      </c>
      <c r="Z547" s="4" t="s">
        <v>33</v>
      </c>
      <c r="AA547">
        <v>-76.134653749999998</v>
      </c>
      <c r="AB547">
        <v>7.0511268400000002</v>
      </c>
      <c r="AC547" t="s">
        <v>90</v>
      </c>
      <c r="AD547" t="s">
        <v>369</v>
      </c>
      <c r="AE547" t="s">
        <v>115</v>
      </c>
      <c r="AF547">
        <f>IFERROR(
    VLOOKUP(FENIX_ANS_TABLA[[#This Row],[ESTADO]],
        {"VENCIDO",1;"ALERTA_0 Días",2;"ALERTA",3;"A TIEMPO",4;"SIN FECHA",5},
    2,FALSE),
0)</f>
        <v>1</v>
      </c>
    </row>
    <row r="548" spans="1:32" x14ac:dyDescent="0.25">
      <c r="A548" t="s">
        <v>4870</v>
      </c>
      <c r="B548" t="s">
        <v>24</v>
      </c>
      <c r="C548" t="s">
        <v>25</v>
      </c>
      <c r="D548" t="s">
        <v>37</v>
      </c>
      <c r="E548" s="22">
        <v>46013.542268518519</v>
      </c>
      <c r="F548" t="s">
        <v>4871</v>
      </c>
      <c r="G548" t="s">
        <v>6212</v>
      </c>
      <c r="H548" t="s">
        <v>4872</v>
      </c>
      <c r="I548" s="24" t="s">
        <v>34</v>
      </c>
      <c r="J548" s="24" t="s">
        <v>4873</v>
      </c>
      <c r="K548" t="s">
        <v>4874</v>
      </c>
      <c r="L548" t="s">
        <v>396</v>
      </c>
      <c r="M548" t="s">
        <v>4875</v>
      </c>
      <c r="N548" t="s">
        <v>397</v>
      </c>
      <c r="O548" t="s">
        <v>38</v>
      </c>
      <c r="P548" t="s">
        <v>368</v>
      </c>
      <c r="Q548" t="s">
        <v>36</v>
      </c>
      <c r="R548">
        <v>8</v>
      </c>
      <c r="S548" t="s">
        <v>4876</v>
      </c>
      <c r="T548" t="s">
        <v>4877</v>
      </c>
      <c r="U548" t="s">
        <v>1443</v>
      </c>
      <c r="V548" t="s">
        <v>31</v>
      </c>
      <c r="W548" t="s">
        <v>32</v>
      </c>
      <c r="X548" t="s">
        <v>32</v>
      </c>
      <c r="Y548" t="s">
        <v>32</v>
      </c>
      <c r="Z548" s="4" t="s">
        <v>33</v>
      </c>
      <c r="AA548">
        <v>-75.736445579999994</v>
      </c>
      <c r="AB548">
        <v>6.3425266200000001</v>
      </c>
      <c r="AC548" t="s">
        <v>90</v>
      </c>
      <c r="AD548" t="s">
        <v>369</v>
      </c>
      <c r="AE548" t="s">
        <v>115</v>
      </c>
      <c r="AF548">
        <f>IFERROR(
    VLOOKUP(FENIX_ANS_TABLA[[#This Row],[ESTADO]],
        {"VENCIDO",1;"ALERTA_0 Días",2;"ALERTA",3;"A TIEMPO",4;"SIN FECHA",5},
    2,FALSE),
0)</f>
        <v>4</v>
      </c>
    </row>
    <row r="549" spans="1:32" x14ac:dyDescent="0.25">
      <c r="A549" t="s">
        <v>4878</v>
      </c>
      <c r="B549" t="s">
        <v>24</v>
      </c>
      <c r="C549" t="s">
        <v>25</v>
      </c>
      <c r="D549" t="s">
        <v>37</v>
      </c>
      <c r="E549" s="22">
        <v>46013.542847222219</v>
      </c>
      <c r="F549" t="s">
        <v>4879</v>
      </c>
      <c r="G549" t="s">
        <v>6213</v>
      </c>
      <c r="H549" t="s">
        <v>4880</v>
      </c>
      <c r="I549" s="24" t="s">
        <v>34</v>
      </c>
      <c r="J549" s="24" t="s">
        <v>4881</v>
      </c>
      <c r="K549" t="s">
        <v>4882</v>
      </c>
      <c r="L549" t="s">
        <v>396</v>
      </c>
      <c r="M549" t="s">
        <v>4883</v>
      </c>
      <c r="N549" t="s">
        <v>397</v>
      </c>
      <c r="O549" t="s">
        <v>38</v>
      </c>
      <c r="P549" t="s">
        <v>368</v>
      </c>
      <c r="Q549" t="s">
        <v>36</v>
      </c>
      <c r="R549">
        <v>8</v>
      </c>
      <c r="S549" t="s">
        <v>4884</v>
      </c>
      <c r="T549" t="s">
        <v>4885</v>
      </c>
      <c r="U549" t="s">
        <v>4886</v>
      </c>
      <c r="V549" t="s">
        <v>31</v>
      </c>
      <c r="W549" t="s">
        <v>32</v>
      </c>
      <c r="X549" t="s">
        <v>32</v>
      </c>
      <c r="Y549" t="s">
        <v>32</v>
      </c>
      <c r="Z549" s="4" t="s">
        <v>33</v>
      </c>
      <c r="AA549">
        <v>-75.765464199999997</v>
      </c>
      <c r="AB549">
        <v>6.3296264300000002</v>
      </c>
      <c r="AC549" t="s">
        <v>90</v>
      </c>
      <c r="AD549" t="s">
        <v>369</v>
      </c>
      <c r="AE549" t="s">
        <v>115</v>
      </c>
      <c r="AF549">
        <f>IFERROR(
    VLOOKUP(FENIX_ANS_TABLA[[#This Row],[ESTADO]],
        {"VENCIDO",1;"ALERTA_0 Días",2;"ALERTA",3;"A TIEMPO",4;"SIN FECHA",5},
    2,FALSE),
0)</f>
        <v>4</v>
      </c>
    </row>
    <row r="550" spans="1:32" x14ac:dyDescent="0.25">
      <c r="A550" t="s">
        <v>4887</v>
      </c>
      <c r="B550" t="s">
        <v>58</v>
      </c>
      <c r="C550" t="s">
        <v>25</v>
      </c>
      <c r="D550" t="s">
        <v>58</v>
      </c>
      <c r="E550" s="22">
        <v>46014.321319444447</v>
      </c>
      <c r="F550" t="s">
        <v>4888</v>
      </c>
      <c r="G550" t="s">
        <v>6214</v>
      </c>
      <c r="H550" t="s">
        <v>4889</v>
      </c>
      <c r="I550" s="24" t="s">
        <v>34</v>
      </c>
      <c r="J550" s="24" t="s">
        <v>4890</v>
      </c>
      <c r="K550" t="s">
        <v>4891</v>
      </c>
      <c r="L550" t="s">
        <v>376</v>
      </c>
      <c r="M550" t="s">
        <v>4892</v>
      </c>
      <c r="N550" t="s">
        <v>377</v>
      </c>
      <c r="O550" t="s">
        <v>59</v>
      </c>
      <c r="P550" t="s">
        <v>368</v>
      </c>
      <c r="Q550" t="s">
        <v>30</v>
      </c>
      <c r="R550">
        <v>4</v>
      </c>
      <c r="S550" t="s">
        <v>4893</v>
      </c>
      <c r="T550" t="s">
        <v>2189</v>
      </c>
      <c r="U550" t="s">
        <v>2188</v>
      </c>
      <c r="V550" t="s">
        <v>87</v>
      </c>
      <c r="W550" t="s">
        <v>32</v>
      </c>
      <c r="X550" t="s">
        <v>32</v>
      </c>
      <c r="Y550" t="s">
        <v>32</v>
      </c>
      <c r="Z550" s="4" t="s">
        <v>33</v>
      </c>
      <c r="AA550">
        <v>-75.817337980000005</v>
      </c>
      <c r="AB550">
        <v>6.8554690799999998</v>
      </c>
      <c r="AC550" t="s">
        <v>90</v>
      </c>
      <c r="AD550" t="s">
        <v>369</v>
      </c>
      <c r="AE550" t="s">
        <v>115</v>
      </c>
      <c r="AF550">
        <f>IFERROR(
    VLOOKUP(FENIX_ANS_TABLA[[#This Row],[ESTADO]],
        {"VENCIDO",1;"ALERTA_0 Días",2;"ALERTA",3;"A TIEMPO",4;"SIN FECHA",5},
    2,FALSE),
0)</f>
        <v>2</v>
      </c>
    </row>
    <row r="551" spans="1:32" x14ac:dyDescent="0.25">
      <c r="A551" t="s">
        <v>4894</v>
      </c>
      <c r="B551" t="s">
        <v>58</v>
      </c>
      <c r="C551" t="s">
        <v>25</v>
      </c>
      <c r="D551" t="s">
        <v>58</v>
      </c>
      <c r="E551" s="22">
        <v>46014.324490740742</v>
      </c>
      <c r="F551" t="s">
        <v>4895</v>
      </c>
      <c r="G551" t="s">
        <v>6215</v>
      </c>
      <c r="H551" t="s">
        <v>4896</v>
      </c>
      <c r="I551" s="24" t="s">
        <v>34</v>
      </c>
      <c r="J551" s="24" t="s">
        <v>4897</v>
      </c>
      <c r="K551" t="s">
        <v>4898</v>
      </c>
      <c r="L551" t="s">
        <v>370</v>
      </c>
      <c r="M551" t="s">
        <v>4899</v>
      </c>
      <c r="N551" t="s">
        <v>371</v>
      </c>
      <c r="O551" t="s">
        <v>59</v>
      </c>
      <c r="P551" t="s">
        <v>368</v>
      </c>
      <c r="Q551" t="s">
        <v>36</v>
      </c>
      <c r="R551">
        <v>4</v>
      </c>
      <c r="S551" t="s">
        <v>4900</v>
      </c>
      <c r="T551" t="s">
        <v>4901</v>
      </c>
      <c r="U551" t="s">
        <v>4902</v>
      </c>
      <c r="V551" t="s">
        <v>87</v>
      </c>
      <c r="W551" t="s">
        <v>32</v>
      </c>
      <c r="X551" t="s">
        <v>32</v>
      </c>
      <c r="Y551" t="s">
        <v>32</v>
      </c>
      <c r="Z551" s="4" t="s">
        <v>33</v>
      </c>
      <c r="AA551">
        <v>-75.861352789999998</v>
      </c>
      <c r="AB551">
        <v>7.00652279</v>
      </c>
      <c r="AC551" t="s">
        <v>90</v>
      </c>
      <c r="AD551" t="s">
        <v>369</v>
      </c>
      <c r="AE551" t="s">
        <v>115</v>
      </c>
      <c r="AF551">
        <f>IFERROR(
    VLOOKUP(FENIX_ANS_TABLA[[#This Row],[ESTADO]],
        {"VENCIDO",1;"ALERTA_0 Días",2;"ALERTA",3;"A TIEMPO",4;"SIN FECHA",5},
    2,FALSE),
0)</f>
        <v>2</v>
      </c>
    </row>
    <row r="552" spans="1:32" x14ac:dyDescent="0.25">
      <c r="A552" t="s">
        <v>4903</v>
      </c>
      <c r="B552" t="s">
        <v>40</v>
      </c>
      <c r="C552" t="s">
        <v>25</v>
      </c>
      <c r="D552" t="s">
        <v>40</v>
      </c>
      <c r="E552" s="22">
        <v>46014.35465277778</v>
      </c>
      <c r="F552" t="s">
        <v>4904</v>
      </c>
      <c r="G552" t="s">
        <v>6216</v>
      </c>
      <c r="H552" t="s">
        <v>4905</v>
      </c>
      <c r="I552" s="24" t="s">
        <v>34</v>
      </c>
      <c r="J552" s="24" t="s">
        <v>4906</v>
      </c>
      <c r="K552" t="s">
        <v>4907</v>
      </c>
      <c r="L552" t="s">
        <v>376</v>
      </c>
      <c r="M552" t="s">
        <v>4908</v>
      </c>
      <c r="N552" t="s">
        <v>377</v>
      </c>
      <c r="O552" t="s">
        <v>41</v>
      </c>
      <c r="P552" t="s">
        <v>368</v>
      </c>
      <c r="Q552" t="s">
        <v>30</v>
      </c>
      <c r="R552">
        <v>7</v>
      </c>
      <c r="S552" t="s">
        <v>4909</v>
      </c>
      <c r="T552" t="s">
        <v>3670</v>
      </c>
      <c r="U552" t="s">
        <v>4910</v>
      </c>
      <c r="V552" t="s">
        <v>31</v>
      </c>
      <c r="W552" t="s">
        <v>32</v>
      </c>
      <c r="X552" t="s">
        <v>32</v>
      </c>
      <c r="Y552" t="s">
        <v>32</v>
      </c>
      <c r="Z552" s="4" t="s">
        <v>33</v>
      </c>
      <c r="AA552">
        <v>-75.816911000000005</v>
      </c>
      <c r="AB552">
        <v>6.8492930000000003</v>
      </c>
      <c r="AC552" t="s">
        <v>90</v>
      </c>
      <c r="AD552" t="s">
        <v>369</v>
      </c>
      <c r="AE552" t="s">
        <v>115</v>
      </c>
      <c r="AF552">
        <f>IFERROR(
    VLOOKUP(FENIX_ANS_TABLA[[#This Row],[ESTADO]],
        {"VENCIDO",1;"ALERTA_0 Días",2;"ALERTA",3;"A TIEMPO",4;"SIN FECHA",5},
    2,FALSE),
0)</f>
        <v>4</v>
      </c>
    </row>
    <row r="553" spans="1:32" x14ac:dyDescent="0.25">
      <c r="A553" t="s">
        <v>4911</v>
      </c>
      <c r="B553" t="s">
        <v>24</v>
      </c>
      <c r="C553" t="s">
        <v>69</v>
      </c>
      <c r="D553" t="s">
        <v>24</v>
      </c>
      <c r="E553" s="22">
        <v>46014.370219907411</v>
      </c>
      <c r="F553" t="s">
        <v>4912</v>
      </c>
      <c r="G553" t="s">
        <v>6217</v>
      </c>
      <c r="H553" t="s">
        <v>4913</v>
      </c>
      <c r="I553" s="24" t="s">
        <v>34</v>
      </c>
      <c r="J553" s="24" t="s">
        <v>4914</v>
      </c>
      <c r="K553" t="s">
        <v>4915</v>
      </c>
      <c r="L553" t="s">
        <v>366</v>
      </c>
      <c r="M553" t="s">
        <v>4916</v>
      </c>
      <c r="N553" t="s">
        <v>367</v>
      </c>
      <c r="O553" t="s">
        <v>91</v>
      </c>
      <c r="P553" t="s">
        <v>368</v>
      </c>
      <c r="Q553" t="s">
        <v>30</v>
      </c>
      <c r="R553">
        <v>7</v>
      </c>
      <c r="S553" t="s">
        <v>4917</v>
      </c>
      <c r="T553" t="s">
        <v>4918</v>
      </c>
      <c r="U553" t="s">
        <v>4229</v>
      </c>
      <c r="V553" t="s">
        <v>31</v>
      </c>
      <c r="W553" t="s">
        <v>32</v>
      </c>
      <c r="X553" t="s">
        <v>32</v>
      </c>
      <c r="Y553" t="s">
        <v>32</v>
      </c>
      <c r="Z553" s="4" t="s">
        <v>33</v>
      </c>
      <c r="AA553">
        <v>-76.257696609999996</v>
      </c>
      <c r="AB553">
        <v>6.9982920100000001</v>
      </c>
      <c r="AC553" t="s">
        <v>90</v>
      </c>
      <c r="AD553" t="s">
        <v>369</v>
      </c>
      <c r="AE553" t="s">
        <v>116</v>
      </c>
      <c r="AF553">
        <f>IFERROR(
    VLOOKUP(FENIX_ANS_TABLA[[#This Row],[ESTADO]],
        {"VENCIDO",1;"ALERTA_0 Días",2;"ALERTA",3;"A TIEMPO",4;"SIN FECHA",5},
    2,FALSE),
0)</f>
        <v>4</v>
      </c>
    </row>
    <row r="554" spans="1:32" x14ac:dyDescent="0.25">
      <c r="A554" t="s">
        <v>4919</v>
      </c>
      <c r="B554" t="s">
        <v>40</v>
      </c>
      <c r="C554" t="s">
        <v>25</v>
      </c>
      <c r="D554" t="s">
        <v>40</v>
      </c>
      <c r="E554" s="22">
        <v>46014.422106481477</v>
      </c>
      <c r="F554" t="s">
        <v>4920</v>
      </c>
      <c r="G554" t="s">
        <v>6218</v>
      </c>
      <c r="H554" t="s">
        <v>4921</v>
      </c>
      <c r="I554" s="24" t="s">
        <v>4922</v>
      </c>
      <c r="J554" s="24" t="s">
        <v>1308</v>
      </c>
      <c r="K554" t="s">
        <v>4923</v>
      </c>
      <c r="L554" t="s">
        <v>372</v>
      </c>
      <c r="M554" t="s">
        <v>4924</v>
      </c>
      <c r="N554" t="s">
        <v>373</v>
      </c>
      <c r="O554" t="s">
        <v>41</v>
      </c>
      <c r="P554" t="s">
        <v>368</v>
      </c>
      <c r="Q554" t="s">
        <v>30</v>
      </c>
      <c r="R554">
        <v>7</v>
      </c>
      <c r="S554" t="s">
        <v>4925</v>
      </c>
      <c r="T554" t="s">
        <v>4926</v>
      </c>
      <c r="U554" t="s">
        <v>4927</v>
      </c>
      <c r="V554" t="s">
        <v>31</v>
      </c>
      <c r="W554" t="s">
        <v>32</v>
      </c>
      <c r="X554" t="s">
        <v>32</v>
      </c>
      <c r="Y554" t="s">
        <v>32</v>
      </c>
      <c r="Z554" s="4" t="s">
        <v>33</v>
      </c>
      <c r="AA554">
        <v>-75.821271539999998</v>
      </c>
      <c r="AB554">
        <v>6.5602555699999998</v>
      </c>
      <c r="AC554" t="s">
        <v>90</v>
      </c>
      <c r="AD554" t="s">
        <v>369</v>
      </c>
      <c r="AE554" t="s">
        <v>115</v>
      </c>
      <c r="AF554">
        <f>IFERROR(
    VLOOKUP(FENIX_ANS_TABLA[[#This Row],[ESTADO]],
        {"VENCIDO",1;"ALERTA_0 Días",2;"ALERTA",3;"A TIEMPO",4;"SIN FECHA",5},
    2,FALSE),
0)</f>
        <v>4</v>
      </c>
    </row>
    <row r="555" spans="1:32" x14ac:dyDescent="0.25">
      <c r="A555" t="s">
        <v>4928</v>
      </c>
      <c r="B555" t="s">
        <v>24</v>
      </c>
      <c r="C555" t="s">
        <v>25</v>
      </c>
      <c r="D555" t="s">
        <v>24</v>
      </c>
      <c r="E555" s="22">
        <v>46014.429513888892</v>
      </c>
      <c r="F555" t="s">
        <v>4929</v>
      </c>
      <c r="G555" t="s">
        <v>6219</v>
      </c>
      <c r="H555" t="s">
        <v>4930</v>
      </c>
      <c r="I555" s="24" t="s">
        <v>34</v>
      </c>
      <c r="J555" s="24" t="s">
        <v>4931</v>
      </c>
      <c r="K555" t="s">
        <v>4932</v>
      </c>
      <c r="L555" t="s">
        <v>366</v>
      </c>
      <c r="M555" t="s">
        <v>4933</v>
      </c>
      <c r="N555" t="s">
        <v>367</v>
      </c>
      <c r="O555" t="s">
        <v>28</v>
      </c>
      <c r="P555" t="s">
        <v>368</v>
      </c>
      <c r="Q555" t="s">
        <v>30</v>
      </c>
      <c r="R555">
        <v>7</v>
      </c>
      <c r="S555" t="s">
        <v>4934</v>
      </c>
      <c r="T555" t="s">
        <v>4935</v>
      </c>
      <c r="U555" t="s">
        <v>4936</v>
      </c>
      <c r="V555" t="s">
        <v>31</v>
      </c>
      <c r="W555" t="s">
        <v>32</v>
      </c>
      <c r="X555" t="s">
        <v>32</v>
      </c>
      <c r="Y555" t="s">
        <v>32</v>
      </c>
      <c r="Z555" s="4" t="s">
        <v>33</v>
      </c>
      <c r="AA555">
        <v>-76.257474020000004</v>
      </c>
      <c r="AB555">
        <v>6.9984748300000001</v>
      </c>
      <c r="AC555" t="s">
        <v>90</v>
      </c>
      <c r="AD555" t="s">
        <v>369</v>
      </c>
      <c r="AE555" t="s">
        <v>115</v>
      </c>
      <c r="AF555">
        <f>IFERROR(
    VLOOKUP(FENIX_ANS_TABLA[[#This Row],[ESTADO]],
        {"VENCIDO",1;"ALERTA_0 Días",2;"ALERTA",3;"A TIEMPO",4;"SIN FECHA",5},
    2,FALSE),
0)</f>
        <v>4</v>
      </c>
    </row>
    <row r="556" spans="1:32" x14ac:dyDescent="0.25">
      <c r="A556" t="s">
        <v>4937</v>
      </c>
      <c r="B556" t="s">
        <v>58</v>
      </c>
      <c r="C556" t="s">
        <v>25</v>
      </c>
      <c r="D556" t="s">
        <v>58</v>
      </c>
      <c r="E556" s="22">
        <v>46014.4371875</v>
      </c>
      <c r="F556" t="s">
        <v>4938</v>
      </c>
      <c r="G556" t="s">
        <v>6220</v>
      </c>
      <c r="H556" t="s">
        <v>4939</v>
      </c>
      <c r="I556" s="24" t="s">
        <v>34</v>
      </c>
      <c r="J556" s="24" t="s">
        <v>4940</v>
      </c>
      <c r="K556" t="s">
        <v>4941</v>
      </c>
      <c r="L556" t="s">
        <v>383</v>
      </c>
      <c r="M556" t="s">
        <v>4942</v>
      </c>
      <c r="N556" t="s">
        <v>384</v>
      </c>
      <c r="O556" t="s">
        <v>59</v>
      </c>
      <c r="P556" t="s">
        <v>368</v>
      </c>
      <c r="Q556" t="s">
        <v>36</v>
      </c>
      <c r="R556">
        <v>4</v>
      </c>
      <c r="S556" t="s">
        <v>4943</v>
      </c>
      <c r="T556" t="s">
        <v>4944</v>
      </c>
      <c r="U556" t="s">
        <v>4945</v>
      </c>
      <c r="V556" t="s">
        <v>87</v>
      </c>
      <c r="W556" t="s">
        <v>32</v>
      </c>
      <c r="X556" t="s">
        <v>32</v>
      </c>
      <c r="Y556" t="s">
        <v>32</v>
      </c>
      <c r="Z556" s="4" t="s">
        <v>33</v>
      </c>
      <c r="AA556">
        <v>-76.027204999999995</v>
      </c>
      <c r="AB556">
        <v>6.7829560000000004</v>
      </c>
      <c r="AC556" t="s">
        <v>90</v>
      </c>
      <c r="AD556" t="s">
        <v>369</v>
      </c>
      <c r="AE556" t="s">
        <v>115</v>
      </c>
      <c r="AF556">
        <f>IFERROR(
    VLOOKUP(FENIX_ANS_TABLA[[#This Row],[ESTADO]],
        {"VENCIDO",1;"ALERTA_0 Días",2;"ALERTA",3;"A TIEMPO",4;"SIN FECHA",5},
    2,FALSE),
0)</f>
        <v>2</v>
      </c>
    </row>
    <row r="557" spans="1:32" x14ac:dyDescent="0.25">
      <c r="A557" t="s">
        <v>4946</v>
      </c>
      <c r="B557" t="s">
        <v>62</v>
      </c>
      <c r="C557" t="s">
        <v>25</v>
      </c>
      <c r="D557" t="s">
        <v>63</v>
      </c>
      <c r="E557" s="22">
        <v>46014.449155092603</v>
      </c>
      <c r="F557" t="s">
        <v>4947</v>
      </c>
      <c r="G557" t="s">
        <v>6221</v>
      </c>
      <c r="H557" t="s">
        <v>4948</v>
      </c>
      <c r="I557" s="24" t="s">
        <v>34</v>
      </c>
      <c r="J557" s="24" t="s">
        <v>4949</v>
      </c>
      <c r="K557" t="s">
        <v>4950</v>
      </c>
      <c r="L557" t="s">
        <v>372</v>
      </c>
      <c r="M557" t="s">
        <v>4951</v>
      </c>
      <c r="N557" t="s">
        <v>373</v>
      </c>
      <c r="O557" t="s">
        <v>64</v>
      </c>
      <c r="P557" t="s">
        <v>368</v>
      </c>
      <c r="Q557" t="s">
        <v>30</v>
      </c>
      <c r="R557">
        <v>9</v>
      </c>
      <c r="S557" t="s">
        <v>4952</v>
      </c>
      <c r="T557" t="s">
        <v>4953</v>
      </c>
      <c r="U557" t="s">
        <v>4954</v>
      </c>
      <c r="V557" t="s">
        <v>31</v>
      </c>
      <c r="W557" t="s">
        <v>32</v>
      </c>
      <c r="X557" t="s">
        <v>32</v>
      </c>
      <c r="Y557" t="s">
        <v>32</v>
      </c>
      <c r="Z557" s="4" t="s">
        <v>33</v>
      </c>
      <c r="AA557">
        <v>-75.836037989999994</v>
      </c>
      <c r="AB557">
        <v>6.5634840299999997</v>
      </c>
      <c r="AC557" t="s">
        <v>90</v>
      </c>
      <c r="AD557" t="s">
        <v>369</v>
      </c>
      <c r="AE557" t="s">
        <v>115</v>
      </c>
      <c r="AF557">
        <f>IFERROR(
    VLOOKUP(FENIX_ANS_TABLA[[#This Row],[ESTADO]],
        {"VENCIDO",1;"ALERTA_0 Días",2;"ALERTA",3;"A TIEMPO",4;"SIN FECHA",5},
    2,FALSE),
0)</f>
        <v>4</v>
      </c>
    </row>
    <row r="558" spans="1:32" x14ac:dyDescent="0.25">
      <c r="A558" t="s">
        <v>4955</v>
      </c>
      <c r="B558" t="s">
        <v>24</v>
      </c>
      <c r="C558" t="s">
        <v>69</v>
      </c>
      <c r="D558" t="s">
        <v>24</v>
      </c>
      <c r="E558" s="22">
        <v>46014.451238425929</v>
      </c>
      <c r="F558" t="s">
        <v>4956</v>
      </c>
      <c r="G558" t="s">
        <v>6222</v>
      </c>
      <c r="H558" t="s">
        <v>4957</v>
      </c>
      <c r="I558" s="24" t="s">
        <v>34</v>
      </c>
      <c r="J558" s="24" t="s">
        <v>4958</v>
      </c>
      <c r="K558" t="s">
        <v>4959</v>
      </c>
      <c r="L558" t="s">
        <v>394</v>
      </c>
      <c r="M558" t="s">
        <v>4960</v>
      </c>
      <c r="N558" t="s">
        <v>395</v>
      </c>
      <c r="O558" t="s">
        <v>91</v>
      </c>
      <c r="P558" t="s">
        <v>368</v>
      </c>
      <c r="Q558" t="s">
        <v>36</v>
      </c>
      <c r="R558">
        <v>10</v>
      </c>
      <c r="S558" t="s">
        <v>4961</v>
      </c>
      <c r="T558" t="s">
        <v>4962</v>
      </c>
      <c r="U558" t="s">
        <v>635</v>
      </c>
      <c r="V558" t="s">
        <v>31</v>
      </c>
      <c r="W558" t="s">
        <v>32</v>
      </c>
      <c r="X558" t="s">
        <v>32</v>
      </c>
      <c r="Y558" t="s">
        <v>32</v>
      </c>
      <c r="Z558" s="4" t="s">
        <v>33</v>
      </c>
      <c r="AA558">
        <v>-75.726983000000004</v>
      </c>
      <c r="AB558">
        <v>6.4633320000000003</v>
      </c>
      <c r="AC558" t="s">
        <v>90</v>
      </c>
      <c r="AD558" t="s">
        <v>369</v>
      </c>
      <c r="AE558" t="s">
        <v>116</v>
      </c>
      <c r="AF558">
        <f>IFERROR(
    VLOOKUP(FENIX_ANS_TABLA[[#This Row],[ESTADO]],
        {"VENCIDO",1;"ALERTA_0 Días",2;"ALERTA",3;"A TIEMPO",4;"SIN FECHA",5},
    2,FALSE),
0)</f>
        <v>4</v>
      </c>
    </row>
    <row r="559" spans="1:32" x14ac:dyDescent="0.25">
      <c r="A559" t="s">
        <v>4963</v>
      </c>
      <c r="B559" t="s">
        <v>24</v>
      </c>
      <c r="C559" t="s">
        <v>25</v>
      </c>
      <c r="D559" t="s">
        <v>24</v>
      </c>
      <c r="E559" s="22">
        <v>46014.471678240741</v>
      </c>
      <c r="F559" t="s">
        <v>4964</v>
      </c>
      <c r="G559" t="s">
        <v>6223</v>
      </c>
      <c r="H559" t="s">
        <v>4965</v>
      </c>
      <c r="I559" s="24" t="s">
        <v>34</v>
      </c>
      <c r="J559" s="24" t="s">
        <v>4966</v>
      </c>
      <c r="K559" t="s">
        <v>4967</v>
      </c>
      <c r="L559" t="s">
        <v>385</v>
      </c>
      <c r="M559" t="s">
        <v>4968</v>
      </c>
      <c r="N559" t="s">
        <v>386</v>
      </c>
      <c r="O559" t="s">
        <v>28</v>
      </c>
      <c r="P559" t="s">
        <v>368</v>
      </c>
      <c r="Q559" t="s">
        <v>30</v>
      </c>
      <c r="R559">
        <v>7</v>
      </c>
      <c r="S559" t="s">
        <v>4969</v>
      </c>
      <c r="T559" t="s">
        <v>604</v>
      </c>
      <c r="U559" t="s">
        <v>623</v>
      </c>
      <c r="V559" t="s">
        <v>31</v>
      </c>
      <c r="W559" t="s">
        <v>32</v>
      </c>
      <c r="X559" t="s">
        <v>32</v>
      </c>
      <c r="Y559" t="s">
        <v>32</v>
      </c>
      <c r="Z559" s="4" t="s">
        <v>33</v>
      </c>
      <c r="AA559">
        <v>-76.135791999999995</v>
      </c>
      <c r="AB559">
        <v>6.3293169999999996</v>
      </c>
      <c r="AC559" t="s">
        <v>90</v>
      </c>
      <c r="AD559" t="s">
        <v>369</v>
      </c>
      <c r="AE559" t="s">
        <v>115</v>
      </c>
      <c r="AF559">
        <f>IFERROR(
    VLOOKUP(FENIX_ANS_TABLA[[#This Row],[ESTADO]],
        {"VENCIDO",1;"ALERTA_0 Días",2;"ALERTA",3;"A TIEMPO",4;"SIN FECHA",5},
    2,FALSE),
0)</f>
        <v>4</v>
      </c>
    </row>
    <row r="560" spans="1:32" x14ac:dyDescent="0.25">
      <c r="A560" t="s">
        <v>4970</v>
      </c>
      <c r="B560" t="s">
        <v>24</v>
      </c>
      <c r="C560" t="s">
        <v>25</v>
      </c>
      <c r="D560" t="s">
        <v>24</v>
      </c>
      <c r="E560" s="22">
        <v>46014.495787037027</v>
      </c>
      <c r="F560" t="s">
        <v>4971</v>
      </c>
      <c r="G560" t="s">
        <v>6224</v>
      </c>
      <c r="H560" t="s">
        <v>4972</v>
      </c>
      <c r="I560" s="24" t="s">
        <v>34</v>
      </c>
      <c r="J560" s="24" t="s">
        <v>4973</v>
      </c>
      <c r="K560" t="s">
        <v>4974</v>
      </c>
      <c r="L560" t="s">
        <v>402</v>
      </c>
      <c r="M560" t="s">
        <v>4975</v>
      </c>
      <c r="N560" t="s">
        <v>404</v>
      </c>
      <c r="O560" t="s">
        <v>28</v>
      </c>
      <c r="P560" t="s">
        <v>368</v>
      </c>
      <c r="Q560" t="s">
        <v>30</v>
      </c>
      <c r="R560">
        <v>7</v>
      </c>
      <c r="S560" t="s">
        <v>4976</v>
      </c>
      <c r="T560" t="s">
        <v>131</v>
      </c>
      <c r="U560" t="s">
        <v>548</v>
      </c>
      <c r="V560" t="s">
        <v>31</v>
      </c>
      <c r="W560" t="s">
        <v>32</v>
      </c>
      <c r="X560" t="s">
        <v>32</v>
      </c>
      <c r="Y560" t="s">
        <v>32</v>
      </c>
      <c r="Z560" s="4" t="s">
        <v>33</v>
      </c>
      <c r="AA560">
        <v>-76.168515240000005</v>
      </c>
      <c r="AB560">
        <v>6.8915952599999999</v>
      </c>
      <c r="AC560" t="s">
        <v>90</v>
      </c>
      <c r="AD560" t="s">
        <v>369</v>
      </c>
      <c r="AE560" t="s">
        <v>115</v>
      </c>
      <c r="AF560">
        <f>IFERROR(
    VLOOKUP(FENIX_ANS_TABLA[[#This Row],[ESTADO]],
        {"VENCIDO",1;"ALERTA_0 Días",2;"ALERTA",3;"A TIEMPO",4;"SIN FECHA",5},
    2,FALSE),
0)</f>
        <v>4</v>
      </c>
    </row>
    <row r="561" spans="1:32" x14ac:dyDescent="0.25">
      <c r="A561" t="s">
        <v>4977</v>
      </c>
      <c r="B561" t="s">
        <v>24</v>
      </c>
      <c r="C561" t="s">
        <v>25</v>
      </c>
      <c r="D561" t="s">
        <v>37</v>
      </c>
      <c r="E561" s="22">
        <v>46014.543206018519</v>
      </c>
      <c r="F561" t="s">
        <v>4978</v>
      </c>
      <c r="G561" t="s">
        <v>6225</v>
      </c>
      <c r="H561" t="s">
        <v>440</v>
      </c>
      <c r="I561" s="24" t="s">
        <v>34</v>
      </c>
      <c r="J561" s="24" t="s">
        <v>441</v>
      </c>
      <c r="K561" t="s">
        <v>4979</v>
      </c>
      <c r="L561" t="s">
        <v>374</v>
      </c>
      <c r="M561" t="s">
        <v>4980</v>
      </c>
      <c r="N561" t="s">
        <v>375</v>
      </c>
      <c r="O561" t="s">
        <v>38</v>
      </c>
      <c r="P561" t="s">
        <v>368</v>
      </c>
      <c r="Q561" t="s">
        <v>36</v>
      </c>
      <c r="R561">
        <v>8</v>
      </c>
      <c r="S561" t="s">
        <v>4981</v>
      </c>
      <c r="T561" t="s">
        <v>4982</v>
      </c>
      <c r="U561" t="s">
        <v>4982</v>
      </c>
      <c r="V561" t="s">
        <v>31</v>
      </c>
      <c r="W561" t="s">
        <v>32</v>
      </c>
      <c r="X561" t="s">
        <v>32</v>
      </c>
      <c r="Y561" t="s">
        <v>32</v>
      </c>
      <c r="Z561" s="4" t="s">
        <v>33</v>
      </c>
      <c r="AA561">
        <v>-75.752146999999994</v>
      </c>
      <c r="AB561">
        <v>6.5140950000000002</v>
      </c>
      <c r="AC561" t="s">
        <v>90</v>
      </c>
      <c r="AD561" t="s">
        <v>369</v>
      </c>
      <c r="AE561" t="s">
        <v>115</v>
      </c>
      <c r="AF561">
        <f>IFERROR(
    VLOOKUP(FENIX_ANS_TABLA[[#This Row],[ESTADO]],
        {"VENCIDO",1;"ALERTA_0 Días",2;"ALERTA",3;"A TIEMPO",4;"SIN FECHA",5},
    2,FALSE),
0)</f>
        <v>4</v>
      </c>
    </row>
    <row r="562" spans="1:32" x14ac:dyDescent="0.25">
      <c r="A562" t="s">
        <v>4983</v>
      </c>
      <c r="B562" t="s">
        <v>58</v>
      </c>
      <c r="C562" t="s">
        <v>25</v>
      </c>
      <c r="D562" t="s">
        <v>58</v>
      </c>
      <c r="E562" s="22">
        <v>46014.580069444448</v>
      </c>
      <c r="F562" t="s">
        <v>4984</v>
      </c>
      <c r="G562" t="s">
        <v>6226</v>
      </c>
      <c r="H562" t="s">
        <v>4985</v>
      </c>
      <c r="I562" s="24" t="s">
        <v>34</v>
      </c>
      <c r="J562" s="24" t="s">
        <v>4986</v>
      </c>
      <c r="K562" t="s">
        <v>4987</v>
      </c>
      <c r="L562" t="s">
        <v>394</v>
      </c>
      <c r="M562" t="s">
        <v>4988</v>
      </c>
      <c r="N562" t="s">
        <v>395</v>
      </c>
      <c r="O562" t="s">
        <v>59</v>
      </c>
      <c r="P562" t="s">
        <v>368</v>
      </c>
      <c r="Q562" t="s">
        <v>36</v>
      </c>
      <c r="R562">
        <v>4</v>
      </c>
      <c r="S562" t="s">
        <v>4989</v>
      </c>
      <c r="T562" t="s">
        <v>4990</v>
      </c>
      <c r="U562" t="s">
        <v>4991</v>
      </c>
      <c r="V562" t="s">
        <v>87</v>
      </c>
      <c r="W562" t="s">
        <v>32</v>
      </c>
      <c r="X562" t="s">
        <v>32</v>
      </c>
      <c r="Y562" t="s">
        <v>32</v>
      </c>
      <c r="Z562" s="4" t="s">
        <v>33</v>
      </c>
      <c r="AA562">
        <v>-75.740289450000006</v>
      </c>
      <c r="AB562">
        <v>6.4576563699999996</v>
      </c>
      <c r="AC562" t="s">
        <v>90</v>
      </c>
      <c r="AD562" t="s">
        <v>369</v>
      </c>
      <c r="AE562" t="s">
        <v>115</v>
      </c>
      <c r="AF562">
        <f>IFERROR(
    VLOOKUP(FENIX_ANS_TABLA[[#This Row],[ESTADO]],
        {"VENCIDO",1;"ALERTA_0 Días",2;"ALERTA",3;"A TIEMPO",4;"SIN FECHA",5},
    2,FALSE),
0)</f>
        <v>2</v>
      </c>
    </row>
    <row r="563" spans="1:32" x14ac:dyDescent="0.25">
      <c r="A563" t="s">
        <v>4992</v>
      </c>
      <c r="B563" t="s">
        <v>24</v>
      </c>
      <c r="C563" t="s">
        <v>25</v>
      </c>
      <c r="D563" t="s">
        <v>24</v>
      </c>
      <c r="E563" s="22">
        <v>46014.629652777781</v>
      </c>
      <c r="F563" t="s">
        <v>4993</v>
      </c>
      <c r="G563" t="s">
        <v>6227</v>
      </c>
      <c r="H563" t="s">
        <v>4994</v>
      </c>
      <c r="I563" s="24" t="s">
        <v>34</v>
      </c>
      <c r="J563" s="24" t="s">
        <v>4995</v>
      </c>
      <c r="K563" t="s">
        <v>4996</v>
      </c>
      <c r="L563" t="s">
        <v>392</v>
      </c>
      <c r="M563" t="s">
        <v>4997</v>
      </c>
      <c r="N563" t="s">
        <v>393</v>
      </c>
      <c r="O563" t="s">
        <v>28</v>
      </c>
      <c r="P563" t="s">
        <v>368</v>
      </c>
      <c r="Q563" t="s">
        <v>36</v>
      </c>
      <c r="R563">
        <v>10</v>
      </c>
      <c r="S563" t="s">
        <v>4998</v>
      </c>
      <c r="T563" t="s">
        <v>4999</v>
      </c>
      <c r="U563" t="s">
        <v>5000</v>
      </c>
      <c r="V563" t="s">
        <v>31</v>
      </c>
      <c r="W563" t="s">
        <v>32</v>
      </c>
      <c r="X563" t="s">
        <v>32</v>
      </c>
      <c r="Y563" t="s">
        <v>32</v>
      </c>
      <c r="Z563" s="4" t="s">
        <v>33</v>
      </c>
      <c r="AA563">
        <v>-75.957660759999996</v>
      </c>
      <c r="AB563">
        <v>6.6872060099999997</v>
      </c>
      <c r="AC563" t="s">
        <v>90</v>
      </c>
      <c r="AD563" t="s">
        <v>369</v>
      </c>
      <c r="AE563" t="s">
        <v>115</v>
      </c>
      <c r="AF563">
        <f>IFERROR(
    VLOOKUP(FENIX_ANS_TABLA[[#This Row],[ESTADO]],
        {"VENCIDO",1;"ALERTA_0 Días",2;"ALERTA",3;"A TIEMPO",4;"SIN FECHA",5},
    2,FALSE),
0)</f>
        <v>4</v>
      </c>
    </row>
    <row r="564" spans="1:32" x14ac:dyDescent="0.25">
      <c r="A564" t="s">
        <v>5001</v>
      </c>
      <c r="B564" t="s">
        <v>58</v>
      </c>
      <c r="C564" t="s">
        <v>25</v>
      </c>
      <c r="D564" t="s">
        <v>58</v>
      </c>
      <c r="E564" s="22">
        <v>46015.337881944448</v>
      </c>
      <c r="F564" t="s">
        <v>5002</v>
      </c>
      <c r="G564" t="s">
        <v>6228</v>
      </c>
      <c r="H564" t="s">
        <v>5003</v>
      </c>
      <c r="I564" s="24" t="s">
        <v>34</v>
      </c>
      <c r="J564" s="24" t="s">
        <v>5004</v>
      </c>
      <c r="K564" t="s">
        <v>5005</v>
      </c>
      <c r="L564" t="s">
        <v>374</v>
      </c>
      <c r="M564" t="s">
        <v>5006</v>
      </c>
      <c r="N564" t="s">
        <v>375</v>
      </c>
      <c r="O564" t="s">
        <v>59</v>
      </c>
      <c r="P564" t="s">
        <v>368</v>
      </c>
      <c r="Q564" t="s">
        <v>36</v>
      </c>
      <c r="R564">
        <v>4</v>
      </c>
      <c r="S564" t="s">
        <v>5007</v>
      </c>
      <c r="T564" t="s">
        <v>5008</v>
      </c>
      <c r="U564" t="s">
        <v>5009</v>
      </c>
      <c r="V564" t="s">
        <v>47</v>
      </c>
      <c r="W564" t="s">
        <v>32</v>
      </c>
      <c r="X564" t="s">
        <v>32</v>
      </c>
      <c r="Y564" t="s">
        <v>32</v>
      </c>
      <c r="Z564" s="4" t="s">
        <v>33</v>
      </c>
      <c r="AA564">
        <v>-75.762505000000004</v>
      </c>
      <c r="AB564">
        <v>6.5099179999999999</v>
      </c>
      <c r="AC564" t="s">
        <v>90</v>
      </c>
      <c r="AD564" t="s">
        <v>369</v>
      </c>
      <c r="AE564" t="s">
        <v>115</v>
      </c>
      <c r="AF564">
        <f>IFERROR(
    VLOOKUP(FENIX_ANS_TABLA[[#This Row],[ESTADO]],
        {"VENCIDO",1;"ALERTA_0 Días",2;"ALERTA",3;"A TIEMPO",4;"SIN FECHA",5},
    2,FALSE),
0)</f>
        <v>3</v>
      </c>
    </row>
    <row r="565" spans="1:32" x14ac:dyDescent="0.25">
      <c r="A565" t="s">
        <v>5010</v>
      </c>
      <c r="B565" t="s">
        <v>24</v>
      </c>
      <c r="C565" t="s">
        <v>25</v>
      </c>
      <c r="D565" t="s">
        <v>24</v>
      </c>
      <c r="E565" s="22">
        <v>46015.389282407406</v>
      </c>
      <c r="F565" t="s">
        <v>5011</v>
      </c>
      <c r="G565" t="s">
        <v>6229</v>
      </c>
      <c r="H565" t="s">
        <v>5012</v>
      </c>
      <c r="I565" s="24" t="s">
        <v>5013</v>
      </c>
      <c r="J565" s="24" t="s">
        <v>5014</v>
      </c>
      <c r="K565" t="s">
        <v>5015</v>
      </c>
      <c r="L565" t="s">
        <v>372</v>
      </c>
      <c r="M565" t="s">
        <v>5016</v>
      </c>
      <c r="N565" t="s">
        <v>373</v>
      </c>
      <c r="O565" t="s">
        <v>28</v>
      </c>
      <c r="P565" t="s">
        <v>368</v>
      </c>
      <c r="Q565" t="s">
        <v>30</v>
      </c>
      <c r="R565">
        <v>7</v>
      </c>
      <c r="S565" t="s">
        <v>5017</v>
      </c>
      <c r="T565" t="s">
        <v>2468</v>
      </c>
      <c r="U565" t="s">
        <v>214</v>
      </c>
      <c r="V565" t="s">
        <v>31</v>
      </c>
      <c r="W565" t="s">
        <v>32</v>
      </c>
      <c r="X565" t="s">
        <v>32</v>
      </c>
      <c r="Y565" t="s">
        <v>32</v>
      </c>
      <c r="Z565" s="4" t="s">
        <v>33</v>
      </c>
      <c r="AA565">
        <v>-75.83278</v>
      </c>
      <c r="AB565">
        <v>6.5577990000000002</v>
      </c>
      <c r="AC565" t="s">
        <v>90</v>
      </c>
      <c r="AD565" t="s">
        <v>369</v>
      </c>
      <c r="AE565" t="s">
        <v>115</v>
      </c>
      <c r="AF565">
        <f>IFERROR(
    VLOOKUP(FENIX_ANS_TABLA[[#This Row],[ESTADO]],
        {"VENCIDO",1;"ALERTA_0 Días",2;"ALERTA",3;"A TIEMPO",4;"SIN FECHA",5},
    2,FALSE),
0)</f>
        <v>4</v>
      </c>
    </row>
    <row r="566" spans="1:32" x14ac:dyDescent="0.25">
      <c r="A566" t="s">
        <v>5018</v>
      </c>
      <c r="B566" t="s">
        <v>24</v>
      </c>
      <c r="C566" t="s">
        <v>25</v>
      </c>
      <c r="D566" t="s">
        <v>24</v>
      </c>
      <c r="E566" s="22">
        <v>46015.389293981483</v>
      </c>
      <c r="F566" t="s">
        <v>5019</v>
      </c>
      <c r="G566" t="s">
        <v>6229</v>
      </c>
      <c r="H566" t="s">
        <v>5012</v>
      </c>
      <c r="I566" s="24" t="s">
        <v>5013</v>
      </c>
      <c r="J566" s="24" t="s">
        <v>5014</v>
      </c>
      <c r="K566" t="s">
        <v>5020</v>
      </c>
      <c r="L566" t="s">
        <v>372</v>
      </c>
      <c r="M566" t="s">
        <v>5021</v>
      </c>
      <c r="N566" t="s">
        <v>373</v>
      </c>
      <c r="O566" t="s">
        <v>28</v>
      </c>
      <c r="P566" t="s">
        <v>368</v>
      </c>
      <c r="Q566" t="s">
        <v>30</v>
      </c>
      <c r="R566">
        <v>7</v>
      </c>
      <c r="S566" t="s">
        <v>5022</v>
      </c>
      <c r="T566" t="s">
        <v>2468</v>
      </c>
      <c r="U566" t="s">
        <v>214</v>
      </c>
      <c r="V566" t="s">
        <v>31</v>
      </c>
      <c r="W566" t="s">
        <v>32</v>
      </c>
      <c r="X566" t="s">
        <v>32</v>
      </c>
      <c r="Y566" t="s">
        <v>32</v>
      </c>
      <c r="Z566" s="4" t="s">
        <v>33</v>
      </c>
      <c r="AA566">
        <v>-75.83278</v>
      </c>
      <c r="AB566">
        <v>6.5577990000000002</v>
      </c>
      <c r="AC566" t="s">
        <v>90</v>
      </c>
      <c r="AD566" t="s">
        <v>369</v>
      </c>
      <c r="AE566" t="s">
        <v>115</v>
      </c>
      <c r="AF566">
        <f>IFERROR(
    VLOOKUP(FENIX_ANS_TABLA[[#This Row],[ESTADO]],
        {"VENCIDO",1;"ALERTA_0 Días",2;"ALERTA",3;"A TIEMPO",4;"SIN FECHA",5},
    2,FALSE),
0)</f>
        <v>4</v>
      </c>
    </row>
    <row r="567" spans="1:32" x14ac:dyDescent="0.25">
      <c r="A567" t="s">
        <v>5023</v>
      </c>
      <c r="B567" t="s">
        <v>24</v>
      </c>
      <c r="C567" t="s">
        <v>25</v>
      </c>
      <c r="D567" t="s">
        <v>24</v>
      </c>
      <c r="E567" s="22">
        <v>46015.389293981483</v>
      </c>
      <c r="F567" t="s">
        <v>5019</v>
      </c>
      <c r="G567" t="s">
        <v>6229</v>
      </c>
      <c r="H567" t="s">
        <v>5012</v>
      </c>
      <c r="I567" s="24" t="s">
        <v>5013</v>
      </c>
      <c r="J567" s="24" t="s">
        <v>5014</v>
      </c>
      <c r="K567" t="s">
        <v>5024</v>
      </c>
      <c r="L567" t="s">
        <v>372</v>
      </c>
      <c r="M567" t="s">
        <v>5025</v>
      </c>
      <c r="N567" t="s">
        <v>373</v>
      </c>
      <c r="O567" t="s">
        <v>28</v>
      </c>
      <c r="P567" t="s">
        <v>368</v>
      </c>
      <c r="Q567" t="s">
        <v>30</v>
      </c>
      <c r="R567">
        <v>7</v>
      </c>
      <c r="S567" t="s">
        <v>5022</v>
      </c>
      <c r="T567" t="s">
        <v>2468</v>
      </c>
      <c r="U567" t="s">
        <v>214</v>
      </c>
      <c r="V567" t="s">
        <v>31</v>
      </c>
      <c r="W567" t="s">
        <v>32</v>
      </c>
      <c r="X567" t="s">
        <v>32</v>
      </c>
      <c r="Y567" t="s">
        <v>32</v>
      </c>
      <c r="Z567" s="4" t="s">
        <v>33</v>
      </c>
      <c r="AA567">
        <v>-75.83278</v>
      </c>
      <c r="AB567">
        <v>6.5577990000000002</v>
      </c>
      <c r="AC567" t="s">
        <v>90</v>
      </c>
      <c r="AD567" t="s">
        <v>369</v>
      </c>
      <c r="AE567" t="s">
        <v>115</v>
      </c>
      <c r="AF567">
        <f>IFERROR(
    VLOOKUP(FENIX_ANS_TABLA[[#This Row],[ESTADO]],
        {"VENCIDO",1;"ALERTA_0 Días",2;"ALERTA",3;"A TIEMPO",4;"SIN FECHA",5},
    2,FALSE),
0)</f>
        <v>4</v>
      </c>
    </row>
    <row r="568" spans="1:32" x14ac:dyDescent="0.25">
      <c r="A568" t="s">
        <v>5026</v>
      </c>
      <c r="B568" t="s">
        <v>24</v>
      </c>
      <c r="C568" t="s">
        <v>25</v>
      </c>
      <c r="D568" t="s">
        <v>24</v>
      </c>
      <c r="E568" s="22">
        <v>46015.389293981483</v>
      </c>
      <c r="F568" t="s">
        <v>5019</v>
      </c>
      <c r="G568" t="s">
        <v>6229</v>
      </c>
      <c r="H568" t="s">
        <v>5012</v>
      </c>
      <c r="I568" s="24" t="s">
        <v>5013</v>
      </c>
      <c r="J568" s="24" t="s">
        <v>5014</v>
      </c>
      <c r="K568" t="s">
        <v>5027</v>
      </c>
      <c r="L568" t="s">
        <v>372</v>
      </c>
      <c r="M568" t="s">
        <v>5028</v>
      </c>
      <c r="N568" t="s">
        <v>373</v>
      </c>
      <c r="O568" t="s">
        <v>28</v>
      </c>
      <c r="P568" t="s">
        <v>368</v>
      </c>
      <c r="Q568" t="s">
        <v>30</v>
      </c>
      <c r="R568">
        <v>7</v>
      </c>
      <c r="S568" t="s">
        <v>5022</v>
      </c>
      <c r="T568" t="s">
        <v>2468</v>
      </c>
      <c r="U568" t="s">
        <v>214</v>
      </c>
      <c r="V568" t="s">
        <v>31</v>
      </c>
      <c r="W568" t="s">
        <v>32</v>
      </c>
      <c r="X568" t="s">
        <v>32</v>
      </c>
      <c r="Y568" t="s">
        <v>32</v>
      </c>
      <c r="Z568" s="4" t="s">
        <v>33</v>
      </c>
      <c r="AA568">
        <v>-75.83278</v>
      </c>
      <c r="AB568">
        <v>6.5577990000000002</v>
      </c>
      <c r="AC568" t="s">
        <v>90</v>
      </c>
      <c r="AD568" t="s">
        <v>369</v>
      </c>
      <c r="AE568" t="s">
        <v>115</v>
      </c>
      <c r="AF568">
        <f>IFERROR(
    VLOOKUP(FENIX_ANS_TABLA[[#This Row],[ESTADO]],
        {"VENCIDO",1;"ALERTA_0 Días",2;"ALERTA",3;"A TIEMPO",4;"SIN FECHA",5},
    2,FALSE),
0)</f>
        <v>4</v>
      </c>
    </row>
    <row r="569" spans="1:32" x14ac:dyDescent="0.25">
      <c r="A569" t="s">
        <v>5029</v>
      </c>
      <c r="B569" t="s">
        <v>24</v>
      </c>
      <c r="C569" t="s">
        <v>25</v>
      </c>
      <c r="D569" t="s">
        <v>24</v>
      </c>
      <c r="E569" s="22">
        <v>46015.389305555553</v>
      </c>
      <c r="F569" t="s">
        <v>5030</v>
      </c>
      <c r="G569" t="s">
        <v>6229</v>
      </c>
      <c r="H569" t="s">
        <v>5012</v>
      </c>
      <c r="I569" s="24" t="s">
        <v>5013</v>
      </c>
      <c r="J569" s="24" t="s">
        <v>5014</v>
      </c>
      <c r="K569" t="s">
        <v>5031</v>
      </c>
      <c r="L569" t="s">
        <v>372</v>
      </c>
      <c r="M569" t="s">
        <v>5032</v>
      </c>
      <c r="N569" t="s">
        <v>373</v>
      </c>
      <c r="O569" t="s">
        <v>28</v>
      </c>
      <c r="P569" t="s">
        <v>368</v>
      </c>
      <c r="Q569" t="s">
        <v>30</v>
      </c>
      <c r="R569">
        <v>7</v>
      </c>
      <c r="S569" t="s">
        <v>5033</v>
      </c>
      <c r="T569" t="s">
        <v>2468</v>
      </c>
      <c r="U569" t="s">
        <v>214</v>
      </c>
      <c r="V569" t="s">
        <v>31</v>
      </c>
      <c r="W569" t="s">
        <v>32</v>
      </c>
      <c r="X569" t="s">
        <v>32</v>
      </c>
      <c r="Y569" t="s">
        <v>32</v>
      </c>
      <c r="Z569" s="4" t="s">
        <v>33</v>
      </c>
      <c r="AA569">
        <v>-75.83278</v>
      </c>
      <c r="AB569">
        <v>6.5577990000000002</v>
      </c>
      <c r="AC569" t="s">
        <v>90</v>
      </c>
      <c r="AD569" t="s">
        <v>369</v>
      </c>
      <c r="AE569" t="s">
        <v>115</v>
      </c>
      <c r="AF569">
        <f>IFERROR(
    VLOOKUP(FENIX_ANS_TABLA[[#This Row],[ESTADO]],
        {"VENCIDO",1;"ALERTA_0 Días",2;"ALERTA",3;"A TIEMPO",4;"SIN FECHA",5},
    2,FALSE),
0)</f>
        <v>4</v>
      </c>
    </row>
    <row r="570" spans="1:32" x14ac:dyDescent="0.25">
      <c r="A570" t="s">
        <v>5034</v>
      </c>
      <c r="B570" t="s">
        <v>24</v>
      </c>
      <c r="C570" t="s">
        <v>25</v>
      </c>
      <c r="D570" t="s">
        <v>24</v>
      </c>
      <c r="E570" s="22">
        <v>46015.389328703714</v>
      </c>
      <c r="F570" t="s">
        <v>5035</v>
      </c>
      <c r="G570" t="s">
        <v>6229</v>
      </c>
      <c r="H570" t="s">
        <v>5012</v>
      </c>
      <c r="I570" s="24" t="s">
        <v>5013</v>
      </c>
      <c r="J570" s="24" t="s">
        <v>5014</v>
      </c>
      <c r="K570" t="s">
        <v>5036</v>
      </c>
      <c r="L570" t="s">
        <v>372</v>
      </c>
      <c r="M570" t="s">
        <v>5037</v>
      </c>
      <c r="N570" t="s">
        <v>373</v>
      </c>
      <c r="O570" t="s">
        <v>28</v>
      </c>
      <c r="P570" t="s">
        <v>368</v>
      </c>
      <c r="Q570" t="s">
        <v>30</v>
      </c>
      <c r="R570">
        <v>7</v>
      </c>
      <c r="S570" t="s">
        <v>5038</v>
      </c>
      <c r="T570" t="s">
        <v>2468</v>
      </c>
      <c r="U570" t="s">
        <v>214</v>
      </c>
      <c r="V570" t="s">
        <v>31</v>
      </c>
      <c r="W570" t="s">
        <v>32</v>
      </c>
      <c r="X570" t="s">
        <v>32</v>
      </c>
      <c r="Y570" t="s">
        <v>32</v>
      </c>
      <c r="Z570" s="4" t="s">
        <v>33</v>
      </c>
      <c r="AA570">
        <v>-75.83278</v>
      </c>
      <c r="AB570">
        <v>6.5577990000000002</v>
      </c>
      <c r="AC570" t="s">
        <v>90</v>
      </c>
      <c r="AD570" t="s">
        <v>369</v>
      </c>
      <c r="AE570" t="s">
        <v>115</v>
      </c>
      <c r="AF570">
        <f>IFERROR(
    VLOOKUP(FENIX_ANS_TABLA[[#This Row],[ESTADO]],
        {"VENCIDO",1;"ALERTA_0 Días",2;"ALERTA",3;"A TIEMPO",4;"SIN FECHA",5},
    2,FALSE),
0)</f>
        <v>4</v>
      </c>
    </row>
    <row r="571" spans="1:32" x14ac:dyDescent="0.25">
      <c r="A571" t="s">
        <v>5039</v>
      </c>
      <c r="B571" t="s">
        <v>24</v>
      </c>
      <c r="C571" t="s">
        <v>25</v>
      </c>
      <c r="D571" t="s">
        <v>24</v>
      </c>
      <c r="E571" s="22">
        <v>46015.389340277783</v>
      </c>
      <c r="F571" t="s">
        <v>5040</v>
      </c>
      <c r="G571" t="s">
        <v>6229</v>
      </c>
      <c r="H571" t="s">
        <v>5012</v>
      </c>
      <c r="I571" s="24" t="s">
        <v>5013</v>
      </c>
      <c r="J571" s="24" t="s">
        <v>5014</v>
      </c>
      <c r="K571" t="s">
        <v>5041</v>
      </c>
      <c r="L571" t="s">
        <v>372</v>
      </c>
      <c r="M571" t="s">
        <v>5042</v>
      </c>
      <c r="N571" t="s">
        <v>373</v>
      </c>
      <c r="O571" t="s">
        <v>28</v>
      </c>
      <c r="P571" t="s">
        <v>368</v>
      </c>
      <c r="Q571" t="s">
        <v>30</v>
      </c>
      <c r="R571">
        <v>7</v>
      </c>
      <c r="S571" t="s">
        <v>5043</v>
      </c>
      <c r="T571" t="s">
        <v>2468</v>
      </c>
      <c r="U571" t="s">
        <v>214</v>
      </c>
      <c r="V571" t="s">
        <v>31</v>
      </c>
      <c r="W571" t="s">
        <v>32</v>
      </c>
      <c r="X571" t="s">
        <v>32</v>
      </c>
      <c r="Y571" t="s">
        <v>32</v>
      </c>
      <c r="Z571" s="4" t="s">
        <v>33</v>
      </c>
      <c r="AA571">
        <v>-75.83278</v>
      </c>
      <c r="AB571">
        <v>6.5577990000000002</v>
      </c>
      <c r="AC571" t="s">
        <v>90</v>
      </c>
      <c r="AD571" t="s">
        <v>369</v>
      </c>
      <c r="AE571" t="s">
        <v>115</v>
      </c>
      <c r="AF571">
        <f>IFERROR(
    VLOOKUP(FENIX_ANS_TABLA[[#This Row],[ESTADO]],
        {"VENCIDO",1;"ALERTA_0 Días",2;"ALERTA",3;"A TIEMPO",4;"SIN FECHA",5},
    2,FALSE),
0)</f>
        <v>4</v>
      </c>
    </row>
    <row r="572" spans="1:32" x14ac:dyDescent="0.25">
      <c r="A572" t="s">
        <v>5044</v>
      </c>
      <c r="B572" t="s">
        <v>24</v>
      </c>
      <c r="C572" t="s">
        <v>25</v>
      </c>
      <c r="D572" t="s">
        <v>24</v>
      </c>
      <c r="E572" s="22">
        <v>46015.389340277783</v>
      </c>
      <c r="F572" t="s">
        <v>5040</v>
      </c>
      <c r="G572" t="s">
        <v>6229</v>
      </c>
      <c r="H572" t="s">
        <v>5012</v>
      </c>
      <c r="I572" s="24" t="s">
        <v>5013</v>
      </c>
      <c r="J572" s="24" t="s">
        <v>5014</v>
      </c>
      <c r="K572" t="s">
        <v>5045</v>
      </c>
      <c r="L572" t="s">
        <v>372</v>
      </c>
      <c r="M572" t="s">
        <v>5046</v>
      </c>
      <c r="N572" t="s">
        <v>373</v>
      </c>
      <c r="O572" t="s">
        <v>28</v>
      </c>
      <c r="P572" t="s">
        <v>368</v>
      </c>
      <c r="Q572" t="s">
        <v>30</v>
      </c>
      <c r="R572">
        <v>7</v>
      </c>
      <c r="S572" t="s">
        <v>5043</v>
      </c>
      <c r="T572" t="s">
        <v>2468</v>
      </c>
      <c r="U572" t="s">
        <v>214</v>
      </c>
      <c r="V572" t="s">
        <v>31</v>
      </c>
      <c r="W572" t="s">
        <v>32</v>
      </c>
      <c r="X572" t="s">
        <v>32</v>
      </c>
      <c r="Y572" t="s">
        <v>32</v>
      </c>
      <c r="Z572" s="4" t="s">
        <v>33</v>
      </c>
      <c r="AA572">
        <v>-75.83278</v>
      </c>
      <c r="AB572">
        <v>6.5577990000000002</v>
      </c>
      <c r="AC572" t="s">
        <v>90</v>
      </c>
      <c r="AD572" t="s">
        <v>369</v>
      </c>
      <c r="AE572" t="s">
        <v>115</v>
      </c>
      <c r="AF572">
        <f>IFERROR(
    VLOOKUP(FENIX_ANS_TABLA[[#This Row],[ESTADO]],
        {"VENCIDO",1;"ALERTA_0 Días",2;"ALERTA",3;"A TIEMPO",4;"SIN FECHA",5},
    2,FALSE),
0)</f>
        <v>4</v>
      </c>
    </row>
    <row r="573" spans="1:32" x14ac:dyDescent="0.25">
      <c r="A573" t="s">
        <v>5047</v>
      </c>
      <c r="B573" t="s">
        <v>24</v>
      </c>
      <c r="C573" t="s">
        <v>25</v>
      </c>
      <c r="D573" t="s">
        <v>24</v>
      </c>
      <c r="E573" s="22">
        <v>46015.389363425929</v>
      </c>
      <c r="F573" t="s">
        <v>5048</v>
      </c>
      <c r="G573" t="s">
        <v>6229</v>
      </c>
      <c r="H573" t="s">
        <v>5012</v>
      </c>
      <c r="I573" s="24" t="s">
        <v>5013</v>
      </c>
      <c r="J573" s="24" t="s">
        <v>5014</v>
      </c>
      <c r="K573" t="s">
        <v>5049</v>
      </c>
      <c r="L573" t="s">
        <v>372</v>
      </c>
      <c r="M573" t="s">
        <v>5050</v>
      </c>
      <c r="N573" t="s">
        <v>373</v>
      </c>
      <c r="O573" t="s">
        <v>28</v>
      </c>
      <c r="P573" t="s">
        <v>368</v>
      </c>
      <c r="Q573" t="s">
        <v>30</v>
      </c>
      <c r="R573">
        <v>7</v>
      </c>
      <c r="S573" t="s">
        <v>5051</v>
      </c>
      <c r="T573" t="s">
        <v>2468</v>
      </c>
      <c r="U573" t="s">
        <v>214</v>
      </c>
      <c r="V573" t="s">
        <v>31</v>
      </c>
      <c r="W573" t="s">
        <v>32</v>
      </c>
      <c r="X573" t="s">
        <v>32</v>
      </c>
      <c r="Y573" t="s">
        <v>32</v>
      </c>
      <c r="Z573" s="4" t="s">
        <v>33</v>
      </c>
      <c r="AA573">
        <v>-75.83278</v>
      </c>
      <c r="AB573">
        <v>6.5577990000000002</v>
      </c>
      <c r="AC573" t="s">
        <v>90</v>
      </c>
      <c r="AD573" t="s">
        <v>369</v>
      </c>
      <c r="AE573" t="s">
        <v>115</v>
      </c>
      <c r="AF573">
        <f>IFERROR(
    VLOOKUP(FENIX_ANS_TABLA[[#This Row],[ESTADO]],
        {"VENCIDO",1;"ALERTA_0 Días",2;"ALERTA",3;"A TIEMPO",4;"SIN FECHA",5},
    2,FALSE),
0)</f>
        <v>4</v>
      </c>
    </row>
    <row r="574" spans="1:32" x14ac:dyDescent="0.25">
      <c r="A574" t="s">
        <v>5052</v>
      </c>
      <c r="B574" t="s">
        <v>24</v>
      </c>
      <c r="C574" t="s">
        <v>25</v>
      </c>
      <c r="D574" t="s">
        <v>24</v>
      </c>
      <c r="E574" s="22">
        <v>46015.389374999999</v>
      </c>
      <c r="F574" t="s">
        <v>5053</v>
      </c>
      <c r="G574" t="s">
        <v>6229</v>
      </c>
      <c r="H574" t="s">
        <v>5012</v>
      </c>
      <c r="I574" s="24" t="s">
        <v>5013</v>
      </c>
      <c r="J574" s="24" t="s">
        <v>5014</v>
      </c>
      <c r="K574" t="s">
        <v>5054</v>
      </c>
      <c r="L574" t="s">
        <v>372</v>
      </c>
      <c r="M574" t="s">
        <v>5055</v>
      </c>
      <c r="N574" t="s">
        <v>373</v>
      </c>
      <c r="O574" t="s">
        <v>28</v>
      </c>
      <c r="P574" t="s">
        <v>368</v>
      </c>
      <c r="Q574" t="s">
        <v>30</v>
      </c>
      <c r="R574">
        <v>7</v>
      </c>
      <c r="S574" t="s">
        <v>5056</v>
      </c>
      <c r="T574" t="s">
        <v>2468</v>
      </c>
      <c r="U574" t="s">
        <v>214</v>
      </c>
      <c r="V574" t="s">
        <v>31</v>
      </c>
      <c r="W574" t="s">
        <v>32</v>
      </c>
      <c r="X574" t="s">
        <v>32</v>
      </c>
      <c r="Y574" t="s">
        <v>32</v>
      </c>
      <c r="Z574" s="4" t="s">
        <v>33</v>
      </c>
      <c r="AA574">
        <v>-75.83278</v>
      </c>
      <c r="AB574">
        <v>6.5577990000000002</v>
      </c>
      <c r="AC574" t="s">
        <v>90</v>
      </c>
      <c r="AD574" t="s">
        <v>369</v>
      </c>
      <c r="AE574" t="s">
        <v>115</v>
      </c>
      <c r="AF574">
        <f>IFERROR(
    VLOOKUP(FENIX_ANS_TABLA[[#This Row],[ESTADO]],
        {"VENCIDO",1;"ALERTA_0 Días",2;"ALERTA",3;"A TIEMPO",4;"SIN FECHA",5},
    2,FALSE),
0)</f>
        <v>4</v>
      </c>
    </row>
    <row r="575" spans="1:32" x14ac:dyDescent="0.25">
      <c r="A575" t="s">
        <v>5057</v>
      </c>
      <c r="B575" t="s">
        <v>24</v>
      </c>
      <c r="C575" t="s">
        <v>25</v>
      </c>
      <c r="D575" t="s">
        <v>24</v>
      </c>
      <c r="E575" s="22">
        <v>46015.389386574083</v>
      </c>
      <c r="F575" t="s">
        <v>5058</v>
      </c>
      <c r="G575" t="s">
        <v>6229</v>
      </c>
      <c r="H575" t="s">
        <v>5012</v>
      </c>
      <c r="I575" s="24" t="s">
        <v>5013</v>
      </c>
      <c r="J575" s="24" t="s">
        <v>5014</v>
      </c>
      <c r="K575" t="s">
        <v>5059</v>
      </c>
      <c r="L575" t="s">
        <v>372</v>
      </c>
      <c r="M575" t="s">
        <v>5060</v>
      </c>
      <c r="N575" t="s">
        <v>373</v>
      </c>
      <c r="O575" t="s">
        <v>28</v>
      </c>
      <c r="P575" t="s">
        <v>368</v>
      </c>
      <c r="Q575" t="s">
        <v>30</v>
      </c>
      <c r="R575">
        <v>7</v>
      </c>
      <c r="S575" t="s">
        <v>5061</v>
      </c>
      <c r="T575" t="s">
        <v>2468</v>
      </c>
      <c r="U575" t="s">
        <v>214</v>
      </c>
      <c r="V575" t="s">
        <v>31</v>
      </c>
      <c r="W575" t="s">
        <v>32</v>
      </c>
      <c r="X575" t="s">
        <v>32</v>
      </c>
      <c r="Y575" t="s">
        <v>32</v>
      </c>
      <c r="Z575" s="4" t="s">
        <v>33</v>
      </c>
      <c r="AA575">
        <v>-75.83278</v>
      </c>
      <c r="AB575">
        <v>6.5577990000000002</v>
      </c>
      <c r="AC575" t="s">
        <v>90</v>
      </c>
      <c r="AD575" t="s">
        <v>369</v>
      </c>
      <c r="AE575" t="s">
        <v>115</v>
      </c>
      <c r="AF575">
        <f>IFERROR(
    VLOOKUP(FENIX_ANS_TABLA[[#This Row],[ESTADO]],
        {"VENCIDO",1;"ALERTA_0 Días",2;"ALERTA",3;"A TIEMPO",4;"SIN FECHA",5},
    2,FALSE),
0)</f>
        <v>4</v>
      </c>
    </row>
    <row r="576" spans="1:32" x14ac:dyDescent="0.25">
      <c r="A576" t="s">
        <v>5062</v>
      </c>
      <c r="B576" t="s">
        <v>24</v>
      </c>
      <c r="C576" t="s">
        <v>25</v>
      </c>
      <c r="D576" t="s">
        <v>24</v>
      </c>
      <c r="E576" s="22">
        <v>46015.389398148152</v>
      </c>
      <c r="F576" t="s">
        <v>5063</v>
      </c>
      <c r="G576" t="s">
        <v>6229</v>
      </c>
      <c r="H576" t="s">
        <v>5012</v>
      </c>
      <c r="I576" s="24" t="s">
        <v>5013</v>
      </c>
      <c r="J576" s="24" t="s">
        <v>5014</v>
      </c>
      <c r="K576" t="s">
        <v>5064</v>
      </c>
      <c r="L576" t="s">
        <v>372</v>
      </c>
      <c r="M576" t="s">
        <v>5065</v>
      </c>
      <c r="N576" t="s">
        <v>373</v>
      </c>
      <c r="O576" t="s">
        <v>28</v>
      </c>
      <c r="P576" t="s">
        <v>368</v>
      </c>
      <c r="Q576" t="s">
        <v>30</v>
      </c>
      <c r="R576">
        <v>7</v>
      </c>
      <c r="S576" t="s">
        <v>5066</v>
      </c>
      <c r="T576" t="s">
        <v>2468</v>
      </c>
      <c r="U576" t="s">
        <v>214</v>
      </c>
      <c r="V576" t="s">
        <v>31</v>
      </c>
      <c r="W576" t="s">
        <v>32</v>
      </c>
      <c r="X576" t="s">
        <v>32</v>
      </c>
      <c r="Y576" t="s">
        <v>32</v>
      </c>
      <c r="Z576" s="4" t="s">
        <v>33</v>
      </c>
      <c r="AA576">
        <v>-75.83278</v>
      </c>
      <c r="AB576">
        <v>6.5577990000000002</v>
      </c>
      <c r="AC576" t="s">
        <v>90</v>
      </c>
      <c r="AD576" t="s">
        <v>369</v>
      </c>
      <c r="AE576" t="s">
        <v>115</v>
      </c>
      <c r="AF576">
        <f>IFERROR(
    VLOOKUP(FENIX_ANS_TABLA[[#This Row],[ESTADO]],
        {"VENCIDO",1;"ALERTA_0 Días",2;"ALERTA",3;"A TIEMPO",4;"SIN FECHA",5},
    2,FALSE),
0)</f>
        <v>4</v>
      </c>
    </row>
    <row r="577" spans="1:32" x14ac:dyDescent="0.25">
      <c r="A577" t="s">
        <v>5067</v>
      </c>
      <c r="B577" t="s">
        <v>24</v>
      </c>
      <c r="C577" t="s">
        <v>25</v>
      </c>
      <c r="D577" t="s">
        <v>24</v>
      </c>
      <c r="E577" s="22">
        <v>46015.389409722222</v>
      </c>
      <c r="F577" t="s">
        <v>5068</v>
      </c>
      <c r="G577" t="s">
        <v>6229</v>
      </c>
      <c r="H577" t="s">
        <v>5012</v>
      </c>
      <c r="I577" s="24" t="s">
        <v>5013</v>
      </c>
      <c r="J577" s="24" t="s">
        <v>5014</v>
      </c>
      <c r="K577" t="s">
        <v>5069</v>
      </c>
      <c r="L577" t="s">
        <v>372</v>
      </c>
      <c r="M577" t="s">
        <v>5070</v>
      </c>
      <c r="N577" t="s">
        <v>373</v>
      </c>
      <c r="O577" t="s">
        <v>28</v>
      </c>
      <c r="P577" t="s">
        <v>368</v>
      </c>
      <c r="Q577" t="s">
        <v>30</v>
      </c>
      <c r="R577">
        <v>7</v>
      </c>
      <c r="S577" t="s">
        <v>5071</v>
      </c>
      <c r="T577" t="s">
        <v>2468</v>
      </c>
      <c r="U577" t="s">
        <v>214</v>
      </c>
      <c r="V577" t="s">
        <v>31</v>
      </c>
      <c r="W577" t="s">
        <v>32</v>
      </c>
      <c r="X577" t="s">
        <v>32</v>
      </c>
      <c r="Y577" t="s">
        <v>32</v>
      </c>
      <c r="Z577" s="4" t="s">
        <v>33</v>
      </c>
      <c r="AA577">
        <v>-75.83278</v>
      </c>
      <c r="AB577">
        <v>6.5577990000000002</v>
      </c>
      <c r="AC577" t="s">
        <v>90</v>
      </c>
      <c r="AD577" t="s">
        <v>369</v>
      </c>
      <c r="AE577" t="s">
        <v>115</v>
      </c>
      <c r="AF577">
        <f>IFERROR(
    VLOOKUP(FENIX_ANS_TABLA[[#This Row],[ESTADO]],
        {"VENCIDO",1;"ALERTA_0 Días",2;"ALERTA",3;"A TIEMPO",4;"SIN FECHA",5},
    2,FALSE),
0)</f>
        <v>4</v>
      </c>
    </row>
    <row r="578" spans="1:32" x14ac:dyDescent="0.25">
      <c r="A578" t="s">
        <v>5072</v>
      </c>
      <c r="B578" t="s">
        <v>24</v>
      </c>
      <c r="C578" t="s">
        <v>25</v>
      </c>
      <c r="D578" t="s">
        <v>24</v>
      </c>
      <c r="E578" s="22">
        <v>46015.389409722222</v>
      </c>
      <c r="F578" t="s">
        <v>5068</v>
      </c>
      <c r="G578" t="s">
        <v>6229</v>
      </c>
      <c r="H578" t="s">
        <v>5012</v>
      </c>
      <c r="I578" s="24" t="s">
        <v>5013</v>
      </c>
      <c r="J578" s="24" t="s">
        <v>5014</v>
      </c>
      <c r="K578" t="s">
        <v>5073</v>
      </c>
      <c r="L578" t="s">
        <v>372</v>
      </c>
      <c r="M578" t="s">
        <v>5074</v>
      </c>
      <c r="N578" t="s">
        <v>373</v>
      </c>
      <c r="O578" t="s">
        <v>28</v>
      </c>
      <c r="P578" t="s">
        <v>368</v>
      </c>
      <c r="Q578" t="s">
        <v>30</v>
      </c>
      <c r="R578">
        <v>7</v>
      </c>
      <c r="S578" t="s">
        <v>5071</v>
      </c>
      <c r="T578" t="s">
        <v>2468</v>
      </c>
      <c r="U578" t="s">
        <v>214</v>
      </c>
      <c r="V578" t="s">
        <v>31</v>
      </c>
      <c r="W578" t="s">
        <v>32</v>
      </c>
      <c r="X578" t="s">
        <v>32</v>
      </c>
      <c r="Y578" t="s">
        <v>32</v>
      </c>
      <c r="Z578" s="4" t="s">
        <v>33</v>
      </c>
      <c r="AA578">
        <v>-75.83278</v>
      </c>
      <c r="AB578">
        <v>6.5577990000000002</v>
      </c>
      <c r="AC578" t="s">
        <v>90</v>
      </c>
      <c r="AD578" t="s">
        <v>369</v>
      </c>
      <c r="AE578" t="s">
        <v>115</v>
      </c>
      <c r="AF578">
        <f>IFERROR(
    VLOOKUP(FENIX_ANS_TABLA[[#This Row],[ESTADO]],
        {"VENCIDO",1;"ALERTA_0 Días",2;"ALERTA",3;"A TIEMPO",4;"SIN FECHA",5},
    2,FALSE),
0)</f>
        <v>4</v>
      </c>
    </row>
    <row r="579" spans="1:32" x14ac:dyDescent="0.25">
      <c r="A579" t="s">
        <v>5075</v>
      </c>
      <c r="B579" t="s">
        <v>24</v>
      </c>
      <c r="C579" t="s">
        <v>25</v>
      </c>
      <c r="D579" t="s">
        <v>24</v>
      </c>
      <c r="E579" s="22">
        <v>46015.389432870368</v>
      </c>
      <c r="F579" t="s">
        <v>5076</v>
      </c>
      <c r="G579" t="s">
        <v>6229</v>
      </c>
      <c r="H579" t="s">
        <v>5012</v>
      </c>
      <c r="I579" s="24" t="s">
        <v>5013</v>
      </c>
      <c r="J579" s="24" t="s">
        <v>5014</v>
      </c>
      <c r="K579" t="s">
        <v>5077</v>
      </c>
      <c r="L579" t="s">
        <v>372</v>
      </c>
      <c r="M579" t="s">
        <v>5078</v>
      </c>
      <c r="N579" t="s">
        <v>373</v>
      </c>
      <c r="O579" t="s">
        <v>28</v>
      </c>
      <c r="P579" t="s">
        <v>368</v>
      </c>
      <c r="Q579" t="s">
        <v>30</v>
      </c>
      <c r="R579">
        <v>7</v>
      </c>
      <c r="S579" t="s">
        <v>5079</v>
      </c>
      <c r="T579" t="s">
        <v>2468</v>
      </c>
      <c r="U579" t="s">
        <v>214</v>
      </c>
      <c r="V579" t="s">
        <v>31</v>
      </c>
      <c r="W579" t="s">
        <v>32</v>
      </c>
      <c r="X579" t="s">
        <v>32</v>
      </c>
      <c r="Y579" t="s">
        <v>32</v>
      </c>
      <c r="Z579" s="4" t="s">
        <v>33</v>
      </c>
      <c r="AA579">
        <v>-75.83278</v>
      </c>
      <c r="AB579">
        <v>6.5577990000000002</v>
      </c>
      <c r="AC579" t="s">
        <v>90</v>
      </c>
      <c r="AD579" t="s">
        <v>369</v>
      </c>
      <c r="AE579" t="s">
        <v>115</v>
      </c>
      <c r="AF579">
        <f>IFERROR(
    VLOOKUP(FENIX_ANS_TABLA[[#This Row],[ESTADO]],
        {"VENCIDO",1;"ALERTA_0 Días",2;"ALERTA",3;"A TIEMPO",4;"SIN FECHA",5},
    2,FALSE),
0)</f>
        <v>4</v>
      </c>
    </row>
    <row r="580" spans="1:32" x14ac:dyDescent="0.25">
      <c r="A580" t="s">
        <v>5080</v>
      </c>
      <c r="B580" t="s">
        <v>24</v>
      </c>
      <c r="C580" t="s">
        <v>25</v>
      </c>
      <c r="D580" t="s">
        <v>24</v>
      </c>
      <c r="E580" s="22">
        <v>46015.389432870368</v>
      </c>
      <c r="F580" t="s">
        <v>5076</v>
      </c>
      <c r="G580" t="s">
        <v>6229</v>
      </c>
      <c r="H580" t="s">
        <v>5012</v>
      </c>
      <c r="I580" s="24" t="s">
        <v>5013</v>
      </c>
      <c r="J580" s="24" t="s">
        <v>5014</v>
      </c>
      <c r="K580" t="s">
        <v>5081</v>
      </c>
      <c r="L580" t="s">
        <v>372</v>
      </c>
      <c r="M580" t="s">
        <v>5082</v>
      </c>
      <c r="N580" t="s">
        <v>373</v>
      </c>
      <c r="O580" t="s">
        <v>28</v>
      </c>
      <c r="P580" t="s">
        <v>368</v>
      </c>
      <c r="Q580" t="s">
        <v>30</v>
      </c>
      <c r="R580">
        <v>7</v>
      </c>
      <c r="S580" t="s">
        <v>5079</v>
      </c>
      <c r="T580" t="s">
        <v>2468</v>
      </c>
      <c r="U580" t="s">
        <v>214</v>
      </c>
      <c r="V580" t="s">
        <v>31</v>
      </c>
      <c r="W580" t="s">
        <v>32</v>
      </c>
      <c r="X580" t="s">
        <v>32</v>
      </c>
      <c r="Y580" t="s">
        <v>32</v>
      </c>
      <c r="Z580" s="4" t="s">
        <v>33</v>
      </c>
      <c r="AA580">
        <v>-75.83278</v>
      </c>
      <c r="AB580">
        <v>6.5577990000000002</v>
      </c>
      <c r="AC580" t="s">
        <v>90</v>
      </c>
      <c r="AD580" t="s">
        <v>369</v>
      </c>
      <c r="AE580" t="s">
        <v>115</v>
      </c>
      <c r="AF580">
        <f>IFERROR(
    VLOOKUP(FENIX_ANS_TABLA[[#This Row],[ESTADO]],
        {"VENCIDO",1;"ALERTA_0 Días",2;"ALERTA",3;"A TIEMPO",4;"SIN FECHA",5},
    2,FALSE),
0)</f>
        <v>4</v>
      </c>
    </row>
    <row r="581" spans="1:32" x14ac:dyDescent="0.25">
      <c r="A581" t="s">
        <v>5083</v>
      </c>
      <c r="B581" t="s">
        <v>24</v>
      </c>
      <c r="C581" t="s">
        <v>25</v>
      </c>
      <c r="D581" t="s">
        <v>24</v>
      </c>
      <c r="E581" s="22">
        <v>46015.389432870368</v>
      </c>
      <c r="F581" t="s">
        <v>5076</v>
      </c>
      <c r="G581" t="s">
        <v>6229</v>
      </c>
      <c r="H581" t="s">
        <v>5012</v>
      </c>
      <c r="I581" s="24" t="s">
        <v>5013</v>
      </c>
      <c r="J581" s="24" t="s">
        <v>5014</v>
      </c>
      <c r="K581" t="s">
        <v>5084</v>
      </c>
      <c r="L581" t="s">
        <v>372</v>
      </c>
      <c r="M581" t="s">
        <v>5085</v>
      </c>
      <c r="N581" t="s">
        <v>373</v>
      </c>
      <c r="O581" t="s">
        <v>28</v>
      </c>
      <c r="P581" t="s">
        <v>368</v>
      </c>
      <c r="Q581" t="s">
        <v>30</v>
      </c>
      <c r="R581">
        <v>7</v>
      </c>
      <c r="S581" t="s">
        <v>5079</v>
      </c>
      <c r="T581" t="s">
        <v>2468</v>
      </c>
      <c r="U581" t="s">
        <v>214</v>
      </c>
      <c r="V581" t="s">
        <v>31</v>
      </c>
      <c r="W581" t="s">
        <v>32</v>
      </c>
      <c r="X581" t="s">
        <v>32</v>
      </c>
      <c r="Y581" t="s">
        <v>32</v>
      </c>
      <c r="Z581" s="4" t="s">
        <v>33</v>
      </c>
      <c r="AA581">
        <v>-75.83278</v>
      </c>
      <c r="AB581">
        <v>6.5577990000000002</v>
      </c>
      <c r="AC581" t="s">
        <v>90</v>
      </c>
      <c r="AD581" t="s">
        <v>369</v>
      </c>
      <c r="AE581" t="s">
        <v>115</v>
      </c>
      <c r="AF581">
        <f>IFERROR(
    VLOOKUP(FENIX_ANS_TABLA[[#This Row],[ESTADO]],
        {"VENCIDO",1;"ALERTA_0 Días",2;"ALERTA",3;"A TIEMPO",4;"SIN FECHA",5},
    2,FALSE),
0)</f>
        <v>4</v>
      </c>
    </row>
    <row r="582" spans="1:32" x14ac:dyDescent="0.25">
      <c r="A582" t="s">
        <v>5086</v>
      </c>
      <c r="B582" t="s">
        <v>24</v>
      </c>
      <c r="C582" t="s">
        <v>25</v>
      </c>
      <c r="D582" t="s">
        <v>24</v>
      </c>
      <c r="E582" s="22">
        <v>46015.389467592591</v>
      </c>
      <c r="F582" t="s">
        <v>5087</v>
      </c>
      <c r="G582" t="s">
        <v>6229</v>
      </c>
      <c r="H582" t="s">
        <v>5012</v>
      </c>
      <c r="I582" s="24" t="s">
        <v>5013</v>
      </c>
      <c r="J582" s="24" t="s">
        <v>5014</v>
      </c>
      <c r="K582" t="s">
        <v>5088</v>
      </c>
      <c r="L582" t="s">
        <v>372</v>
      </c>
      <c r="M582" t="s">
        <v>5089</v>
      </c>
      <c r="N582" t="s">
        <v>373</v>
      </c>
      <c r="O582" t="s">
        <v>28</v>
      </c>
      <c r="P582" t="s">
        <v>368</v>
      </c>
      <c r="Q582" t="s">
        <v>30</v>
      </c>
      <c r="R582">
        <v>7</v>
      </c>
      <c r="S582" t="s">
        <v>5090</v>
      </c>
      <c r="T582" t="s">
        <v>2468</v>
      </c>
      <c r="U582" t="s">
        <v>214</v>
      </c>
      <c r="V582" t="s">
        <v>31</v>
      </c>
      <c r="W582" t="s">
        <v>32</v>
      </c>
      <c r="X582" t="s">
        <v>32</v>
      </c>
      <c r="Y582" t="s">
        <v>32</v>
      </c>
      <c r="Z582" s="4" t="s">
        <v>33</v>
      </c>
      <c r="AA582">
        <v>-75.83278</v>
      </c>
      <c r="AB582">
        <v>6.5577990000000002</v>
      </c>
      <c r="AC582" t="s">
        <v>90</v>
      </c>
      <c r="AD582" t="s">
        <v>369</v>
      </c>
      <c r="AE582" t="s">
        <v>115</v>
      </c>
      <c r="AF582">
        <f>IFERROR(
    VLOOKUP(FENIX_ANS_TABLA[[#This Row],[ESTADO]],
        {"VENCIDO",1;"ALERTA_0 Días",2;"ALERTA",3;"A TIEMPO",4;"SIN FECHA",5},
    2,FALSE),
0)</f>
        <v>4</v>
      </c>
    </row>
    <row r="583" spans="1:32" x14ac:dyDescent="0.25">
      <c r="A583" t="s">
        <v>5091</v>
      </c>
      <c r="B583" t="s">
        <v>24</v>
      </c>
      <c r="C583" t="s">
        <v>25</v>
      </c>
      <c r="D583" t="s">
        <v>24</v>
      </c>
      <c r="E583" s="22">
        <v>46015.389490740738</v>
      </c>
      <c r="F583" t="s">
        <v>5092</v>
      </c>
      <c r="G583" t="s">
        <v>6229</v>
      </c>
      <c r="H583" t="s">
        <v>5012</v>
      </c>
      <c r="I583" s="24" t="s">
        <v>5013</v>
      </c>
      <c r="J583" s="24" t="s">
        <v>5014</v>
      </c>
      <c r="K583" t="s">
        <v>5093</v>
      </c>
      <c r="L583" t="s">
        <v>372</v>
      </c>
      <c r="M583" t="s">
        <v>5094</v>
      </c>
      <c r="N583" t="s">
        <v>373</v>
      </c>
      <c r="O583" t="s">
        <v>28</v>
      </c>
      <c r="P583" t="s">
        <v>368</v>
      </c>
      <c r="Q583" t="s">
        <v>30</v>
      </c>
      <c r="R583">
        <v>7</v>
      </c>
      <c r="S583" t="s">
        <v>5095</v>
      </c>
      <c r="T583" t="s">
        <v>2468</v>
      </c>
      <c r="U583" t="s">
        <v>214</v>
      </c>
      <c r="V583" t="s">
        <v>31</v>
      </c>
      <c r="W583" t="s">
        <v>32</v>
      </c>
      <c r="X583" t="s">
        <v>32</v>
      </c>
      <c r="Y583" t="s">
        <v>32</v>
      </c>
      <c r="Z583" s="4" t="s">
        <v>33</v>
      </c>
      <c r="AA583">
        <v>-75.83278</v>
      </c>
      <c r="AB583">
        <v>6.5577990000000002</v>
      </c>
      <c r="AC583" t="s">
        <v>90</v>
      </c>
      <c r="AD583" t="s">
        <v>369</v>
      </c>
      <c r="AE583" t="s">
        <v>115</v>
      </c>
      <c r="AF583">
        <f>IFERROR(
    VLOOKUP(FENIX_ANS_TABLA[[#This Row],[ESTADO]],
        {"VENCIDO",1;"ALERTA_0 Días",2;"ALERTA",3;"A TIEMPO",4;"SIN FECHA",5},
    2,FALSE),
0)</f>
        <v>4</v>
      </c>
    </row>
    <row r="584" spans="1:32" x14ac:dyDescent="0.25">
      <c r="A584" t="s">
        <v>5096</v>
      </c>
      <c r="B584" t="s">
        <v>24</v>
      </c>
      <c r="C584" t="s">
        <v>25</v>
      </c>
      <c r="D584" t="s">
        <v>24</v>
      </c>
      <c r="E584" s="22">
        <v>46015.389490740738</v>
      </c>
      <c r="F584" t="s">
        <v>5092</v>
      </c>
      <c r="G584" t="s">
        <v>6229</v>
      </c>
      <c r="H584" t="s">
        <v>5012</v>
      </c>
      <c r="I584" s="24" t="s">
        <v>5013</v>
      </c>
      <c r="J584" s="24" t="s">
        <v>5014</v>
      </c>
      <c r="K584" t="s">
        <v>5097</v>
      </c>
      <c r="L584" t="s">
        <v>372</v>
      </c>
      <c r="M584" t="s">
        <v>5098</v>
      </c>
      <c r="N584" t="s">
        <v>373</v>
      </c>
      <c r="O584" t="s">
        <v>28</v>
      </c>
      <c r="P584" t="s">
        <v>368</v>
      </c>
      <c r="Q584" t="s">
        <v>30</v>
      </c>
      <c r="R584">
        <v>7</v>
      </c>
      <c r="S584" t="s">
        <v>5095</v>
      </c>
      <c r="T584" t="s">
        <v>2468</v>
      </c>
      <c r="U584" t="s">
        <v>214</v>
      </c>
      <c r="V584" t="s">
        <v>31</v>
      </c>
      <c r="W584" t="s">
        <v>32</v>
      </c>
      <c r="X584" t="s">
        <v>32</v>
      </c>
      <c r="Y584" t="s">
        <v>32</v>
      </c>
      <c r="Z584" s="4" t="s">
        <v>33</v>
      </c>
      <c r="AA584">
        <v>-75.83278</v>
      </c>
      <c r="AB584">
        <v>6.5577990000000002</v>
      </c>
      <c r="AC584" t="s">
        <v>90</v>
      </c>
      <c r="AD584" t="s">
        <v>369</v>
      </c>
      <c r="AE584" t="s">
        <v>115</v>
      </c>
      <c r="AF584">
        <f>IFERROR(
    VLOOKUP(FENIX_ANS_TABLA[[#This Row],[ESTADO]],
        {"VENCIDO",1;"ALERTA_0 Días",2;"ALERTA",3;"A TIEMPO",4;"SIN FECHA",5},
    2,FALSE),
0)</f>
        <v>4</v>
      </c>
    </row>
    <row r="585" spans="1:32" x14ac:dyDescent="0.25">
      <c r="A585" t="s">
        <v>5099</v>
      </c>
      <c r="B585" t="s">
        <v>24</v>
      </c>
      <c r="C585" t="s">
        <v>25</v>
      </c>
      <c r="D585" t="s">
        <v>24</v>
      </c>
      <c r="E585" s="22">
        <v>46015.389490740738</v>
      </c>
      <c r="F585" t="s">
        <v>5092</v>
      </c>
      <c r="G585" t="s">
        <v>6229</v>
      </c>
      <c r="H585" t="s">
        <v>5012</v>
      </c>
      <c r="I585" s="24" t="s">
        <v>5013</v>
      </c>
      <c r="J585" s="24" t="s">
        <v>5014</v>
      </c>
      <c r="K585" t="s">
        <v>5100</v>
      </c>
      <c r="L585" t="s">
        <v>372</v>
      </c>
      <c r="M585" t="s">
        <v>5101</v>
      </c>
      <c r="N585" t="s">
        <v>373</v>
      </c>
      <c r="O585" t="s">
        <v>28</v>
      </c>
      <c r="P585" t="s">
        <v>368</v>
      </c>
      <c r="Q585" t="s">
        <v>30</v>
      </c>
      <c r="R585">
        <v>7</v>
      </c>
      <c r="S585" t="s">
        <v>5095</v>
      </c>
      <c r="T585" t="s">
        <v>2468</v>
      </c>
      <c r="U585" t="s">
        <v>214</v>
      </c>
      <c r="V585" t="s">
        <v>31</v>
      </c>
      <c r="W585" t="s">
        <v>32</v>
      </c>
      <c r="X585" t="s">
        <v>32</v>
      </c>
      <c r="Y585" t="s">
        <v>32</v>
      </c>
      <c r="Z585" s="4" t="s">
        <v>33</v>
      </c>
      <c r="AA585">
        <v>-75.83278</v>
      </c>
      <c r="AB585">
        <v>6.5577990000000002</v>
      </c>
      <c r="AC585" t="s">
        <v>90</v>
      </c>
      <c r="AD585" t="s">
        <v>369</v>
      </c>
      <c r="AE585" t="s">
        <v>115</v>
      </c>
      <c r="AF585">
        <f>IFERROR(
    VLOOKUP(FENIX_ANS_TABLA[[#This Row],[ESTADO]],
        {"VENCIDO",1;"ALERTA_0 Días",2;"ALERTA",3;"A TIEMPO",4;"SIN FECHA",5},
    2,FALSE),
0)</f>
        <v>4</v>
      </c>
    </row>
    <row r="586" spans="1:32" x14ac:dyDescent="0.25">
      <c r="A586" t="s">
        <v>5102</v>
      </c>
      <c r="B586" t="s">
        <v>24</v>
      </c>
      <c r="C586" t="s">
        <v>25</v>
      </c>
      <c r="D586" t="s">
        <v>24</v>
      </c>
      <c r="E586" s="22">
        <v>46015.389513888891</v>
      </c>
      <c r="F586" t="s">
        <v>5103</v>
      </c>
      <c r="G586" t="s">
        <v>6229</v>
      </c>
      <c r="H586" t="s">
        <v>5012</v>
      </c>
      <c r="I586" s="24" t="s">
        <v>5013</v>
      </c>
      <c r="J586" s="24" t="s">
        <v>5014</v>
      </c>
      <c r="K586" t="s">
        <v>5104</v>
      </c>
      <c r="L586" t="s">
        <v>372</v>
      </c>
      <c r="M586" t="s">
        <v>5105</v>
      </c>
      <c r="N586" t="s">
        <v>373</v>
      </c>
      <c r="O586" t="s">
        <v>28</v>
      </c>
      <c r="P586" t="s">
        <v>368</v>
      </c>
      <c r="Q586" t="s">
        <v>30</v>
      </c>
      <c r="R586">
        <v>7</v>
      </c>
      <c r="S586" t="s">
        <v>5106</v>
      </c>
      <c r="T586" t="s">
        <v>2468</v>
      </c>
      <c r="U586" t="s">
        <v>214</v>
      </c>
      <c r="V586" t="s">
        <v>31</v>
      </c>
      <c r="W586" t="s">
        <v>32</v>
      </c>
      <c r="X586" t="s">
        <v>32</v>
      </c>
      <c r="Y586" t="s">
        <v>32</v>
      </c>
      <c r="Z586" s="4" t="s">
        <v>33</v>
      </c>
      <c r="AA586">
        <v>-75.83278</v>
      </c>
      <c r="AB586">
        <v>6.5577990000000002</v>
      </c>
      <c r="AC586" t="s">
        <v>90</v>
      </c>
      <c r="AD586" t="s">
        <v>369</v>
      </c>
      <c r="AE586" t="s">
        <v>115</v>
      </c>
      <c r="AF586">
        <f>IFERROR(
    VLOOKUP(FENIX_ANS_TABLA[[#This Row],[ESTADO]],
        {"VENCIDO",1;"ALERTA_0 Días",2;"ALERTA",3;"A TIEMPO",4;"SIN FECHA",5},
    2,FALSE),
0)</f>
        <v>4</v>
      </c>
    </row>
    <row r="587" spans="1:32" x14ac:dyDescent="0.25">
      <c r="A587" t="s">
        <v>5107</v>
      </c>
      <c r="B587" t="s">
        <v>24</v>
      </c>
      <c r="C587" t="s">
        <v>25</v>
      </c>
      <c r="D587" t="s">
        <v>24</v>
      </c>
      <c r="E587" s="22">
        <v>46015.389537037037</v>
      </c>
      <c r="F587" t="s">
        <v>5108</v>
      </c>
      <c r="G587" t="s">
        <v>6229</v>
      </c>
      <c r="H587" t="s">
        <v>5012</v>
      </c>
      <c r="I587" s="24" t="s">
        <v>5013</v>
      </c>
      <c r="J587" s="24" t="s">
        <v>5014</v>
      </c>
      <c r="K587" t="s">
        <v>5109</v>
      </c>
      <c r="L587" t="s">
        <v>372</v>
      </c>
      <c r="M587" t="s">
        <v>5110</v>
      </c>
      <c r="N587" t="s">
        <v>373</v>
      </c>
      <c r="O587" t="s">
        <v>28</v>
      </c>
      <c r="P587" t="s">
        <v>368</v>
      </c>
      <c r="Q587" t="s">
        <v>30</v>
      </c>
      <c r="R587">
        <v>7</v>
      </c>
      <c r="S587" t="s">
        <v>5111</v>
      </c>
      <c r="T587" t="s">
        <v>2468</v>
      </c>
      <c r="U587" t="s">
        <v>214</v>
      </c>
      <c r="V587" t="s">
        <v>31</v>
      </c>
      <c r="W587" t="s">
        <v>32</v>
      </c>
      <c r="X587" t="s">
        <v>32</v>
      </c>
      <c r="Y587" t="s">
        <v>32</v>
      </c>
      <c r="Z587" s="4" t="s">
        <v>33</v>
      </c>
      <c r="AA587">
        <v>-75.83278</v>
      </c>
      <c r="AB587">
        <v>6.5577990000000002</v>
      </c>
      <c r="AC587" t="s">
        <v>90</v>
      </c>
      <c r="AD587" t="s">
        <v>369</v>
      </c>
      <c r="AE587" t="s">
        <v>115</v>
      </c>
      <c r="AF587">
        <f>IFERROR(
    VLOOKUP(FENIX_ANS_TABLA[[#This Row],[ESTADO]],
        {"VENCIDO",1;"ALERTA_0 Días",2;"ALERTA",3;"A TIEMPO",4;"SIN FECHA",5},
    2,FALSE),
0)</f>
        <v>4</v>
      </c>
    </row>
    <row r="588" spans="1:32" x14ac:dyDescent="0.25">
      <c r="A588" t="s">
        <v>5112</v>
      </c>
      <c r="B588" t="s">
        <v>24</v>
      </c>
      <c r="C588" t="s">
        <v>25</v>
      </c>
      <c r="D588" t="s">
        <v>24</v>
      </c>
      <c r="E588" s="22">
        <v>46015.389548611107</v>
      </c>
      <c r="F588" t="s">
        <v>5113</v>
      </c>
      <c r="G588" t="s">
        <v>6229</v>
      </c>
      <c r="H588" t="s">
        <v>5012</v>
      </c>
      <c r="I588" s="24" t="s">
        <v>5013</v>
      </c>
      <c r="J588" s="24" t="s">
        <v>5014</v>
      </c>
      <c r="K588" t="s">
        <v>5114</v>
      </c>
      <c r="L588" t="s">
        <v>372</v>
      </c>
      <c r="M588" t="s">
        <v>5115</v>
      </c>
      <c r="N588" t="s">
        <v>373</v>
      </c>
      <c r="O588" t="s">
        <v>28</v>
      </c>
      <c r="P588" t="s">
        <v>368</v>
      </c>
      <c r="Q588" t="s">
        <v>30</v>
      </c>
      <c r="R588">
        <v>7</v>
      </c>
      <c r="S588" t="s">
        <v>5116</v>
      </c>
      <c r="T588" t="s">
        <v>2468</v>
      </c>
      <c r="U588" t="s">
        <v>214</v>
      </c>
      <c r="V588" t="s">
        <v>31</v>
      </c>
      <c r="W588" t="s">
        <v>32</v>
      </c>
      <c r="X588" t="s">
        <v>32</v>
      </c>
      <c r="Y588" t="s">
        <v>32</v>
      </c>
      <c r="Z588" s="4" t="s">
        <v>33</v>
      </c>
      <c r="AA588">
        <v>-75.83278</v>
      </c>
      <c r="AB588">
        <v>6.5577990000000002</v>
      </c>
      <c r="AC588" t="s">
        <v>90</v>
      </c>
      <c r="AD588" t="s">
        <v>369</v>
      </c>
      <c r="AE588" t="s">
        <v>115</v>
      </c>
      <c r="AF588">
        <f>IFERROR(
    VLOOKUP(FENIX_ANS_TABLA[[#This Row],[ESTADO]],
        {"VENCIDO",1;"ALERTA_0 Días",2;"ALERTA",3;"A TIEMPO",4;"SIN FECHA",5},
    2,FALSE),
0)</f>
        <v>4</v>
      </c>
    </row>
    <row r="589" spans="1:32" x14ac:dyDescent="0.25">
      <c r="A589" t="s">
        <v>5117</v>
      </c>
      <c r="B589" t="s">
        <v>24</v>
      </c>
      <c r="C589" t="s">
        <v>25</v>
      </c>
      <c r="D589" t="s">
        <v>24</v>
      </c>
      <c r="E589" s="22">
        <v>46015.389560185176</v>
      </c>
      <c r="F589" t="s">
        <v>5118</v>
      </c>
      <c r="G589" t="s">
        <v>6229</v>
      </c>
      <c r="H589" t="s">
        <v>5012</v>
      </c>
      <c r="I589" s="24" t="s">
        <v>5013</v>
      </c>
      <c r="J589" s="24" t="s">
        <v>5014</v>
      </c>
      <c r="K589" t="s">
        <v>5119</v>
      </c>
      <c r="L589" t="s">
        <v>372</v>
      </c>
      <c r="M589" t="s">
        <v>5120</v>
      </c>
      <c r="N589" t="s">
        <v>373</v>
      </c>
      <c r="O589" t="s">
        <v>28</v>
      </c>
      <c r="P589" t="s">
        <v>368</v>
      </c>
      <c r="Q589" t="s">
        <v>30</v>
      </c>
      <c r="R589">
        <v>7</v>
      </c>
      <c r="S589" t="s">
        <v>5121</v>
      </c>
      <c r="T589" t="s">
        <v>2468</v>
      </c>
      <c r="U589" t="s">
        <v>214</v>
      </c>
      <c r="V589" t="s">
        <v>31</v>
      </c>
      <c r="W589" t="s">
        <v>32</v>
      </c>
      <c r="X589" t="s">
        <v>32</v>
      </c>
      <c r="Y589" t="s">
        <v>32</v>
      </c>
      <c r="Z589" s="4" t="s">
        <v>33</v>
      </c>
      <c r="AA589">
        <v>-75.83278</v>
      </c>
      <c r="AB589">
        <v>6.5577990000000002</v>
      </c>
      <c r="AC589" t="s">
        <v>90</v>
      </c>
      <c r="AD589" t="s">
        <v>369</v>
      </c>
      <c r="AE589" t="s">
        <v>115</v>
      </c>
      <c r="AF589">
        <f>IFERROR(
    VLOOKUP(FENIX_ANS_TABLA[[#This Row],[ESTADO]],
        {"VENCIDO",1;"ALERTA_0 Días",2;"ALERTA",3;"A TIEMPO",4;"SIN FECHA",5},
    2,FALSE),
0)</f>
        <v>4</v>
      </c>
    </row>
    <row r="590" spans="1:32" x14ac:dyDescent="0.25">
      <c r="A590" t="s">
        <v>5122</v>
      </c>
      <c r="B590" t="s">
        <v>24</v>
      </c>
      <c r="C590" t="s">
        <v>25</v>
      </c>
      <c r="D590" t="s">
        <v>24</v>
      </c>
      <c r="E590" s="22">
        <v>46015.389560185176</v>
      </c>
      <c r="F590" t="s">
        <v>5118</v>
      </c>
      <c r="G590" t="s">
        <v>6229</v>
      </c>
      <c r="H590" t="s">
        <v>5012</v>
      </c>
      <c r="I590" s="24" t="s">
        <v>5013</v>
      </c>
      <c r="J590" s="24" t="s">
        <v>5014</v>
      </c>
      <c r="K590" t="s">
        <v>5123</v>
      </c>
      <c r="L590" t="s">
        <v>372</v>
      </c>
      <c r="M590" t="s">
        <v>5124</v>
      </c>
      <c r="N590" t="s">
        <v>373</v>
      </c>
      <c r="O590" t="s">
        <v>28</v>
      </c>
      <c r="P590" t="s">
        <v>368</v>
      </c>
      <c r="Q590" t="s">
        <v>30</v>
      </c>
      <c r="R590">
        <v>7</v>
      </c>
      <c r="S590" t="s">
        <v>5121</v>
      </c>
      <c r="T590" t="s">
        <v>2468</v>
      </c>
      <c r="U590" t="s">
        <v>214</v>
      </c>
      <c r="V590" t="s">
        <v>31</v>
      </c>
      <c r="W590" t="s">
        <v>32</v>
      </c>
      <c r="X590" t="s">
        <v>32</v>
      </c>
      <c r="Y590" t="s">
        <v>32</v>
      </c>
      <c r="Z590" s="4" t="s">
        <v>33</v>
      </c>
      <c r="AA590">
        <v>-75.83278</v>
      </c>
      <c r="AB590">
        <v>6.5577990000000002</v>
      </c>
      <c r="AC590" t="s">
        <v>90</v>
      </c>
      <c r="AD590" t="s">
        <v>369</v>
      </c>
      <c r="AE590" t="s">
        <v>115</v>
      </c>
      <c r="AF590">
        <f>IFERROR(
    VLOOKUP(FENIX_ANS_TABLA[[#This Row],[ESTADO]],
        {"VENCIDO",1;"ALERTA_0 Días",2;"ALERTA",3;"A TIEMPO",4;"SIN FECHA",5},
    2,FALSE),
0)</f>
        <v>4</v>
      </c>
    </row>
    <row r="591" spans="1:32" x14ac:dyDescent="0.25">
      <c r="A591" t="s">
        <v>5125</v>
      </c>
      <c r="B591" t="s">
        <v>24</v>
      </c>
      <c r="C591" t="s">
        <v>25</v>
      </c>
      <c r="D591" t="s">
        <v>24</v>
      </c>
      <c r="E591" s="22">
        <v>46015.389560185176</v>
      </c>
      <c r="F591" t="s">
        <v>5118</v>
      </c>
      <c r="G591" t="s">
        <v>6229</v>
      </c>
      <c r="H591" t="s">
        <v>5012</v>
      </c>
      <c r="I591" s="24" t="s">
        <v>5013</v>
      </c>
      <c r="J591" s="24" t="s">
        <v>5014</v>
      </c>
      <c r="K591" t="s">
        <v>5126</v>
      </c>
      <c r="L591" t="s">
        <v>372</v>
      </c>
      <c r="M591" t="s">
        <v>5127</v>
      </c>
      <c r="N591" t="s">
        <v>373</v>
      </c>
      <c r="O591" t="s">
        <v>28</v>
      </c>
      <c r="P591" t="s">
        <v>368</v>
      </c>
      <c r="Q591" t="s">
        <v>30</v>
      </c>
      <c r="R591">
        <v>7</v>
      </c>
      <c r="S591" t="s">
        <v>5121</v>
      </c>
      <c r="T591" t="s">
        <v>2468</v>
      </c>
      <c r="U591" t="s">
        <v>214</v>
      </c>
      <c r="V591" t="s">
        <v>31</v>
      </c>
      <c r="W591" t="s">
        <v>32</v>
      </c>
      <c r="X591" t="s">
        <v>32</v>
      </c>
      <c r="Y591" t="s">
        <v>32</v>
      </c>
      <c r="Z591" s="4" t="s">
        <v>33</v>
      </c>
      <c r="AA591">
        <v>-75.83278</v>
      </c>
      <c r="AB591">
        <v>6.5577990000000002</v>
      </c>
      <c r="AC591" t="s">
        <v>90</v>
      </c>
      <c r="AD591" t="s">
        <v>369</v>
      </c>
      <c r="AE591" t="s">
        <v>115</v>
      </c>
      <c r="AF591">
        <f>IFERROR(
    VLOOKUP(FENIX_ANS_TABLA[[#This Row],[ESTADO]],
        {"VENCIDO",1;"ALERTA_0 Días",2;"ALERTA",3;"A TIEMPO",4;"SIN FECHA",5},
    2,FALSE),
0)</f>
        <v>4</v>
      </c>
    </row>
    <row r="592" spans="1:32" x14ac:dyDescent="0.25">
      <c r="A592" t="s">
        <v>5128</v>
      </c>
      <c r="B592" t="s">
        <v>24</v>
      </c>
      <c r="C592" t="s">
        <v>25</v>
      </c>
      <c r="D592" t="s">
        <v>24</v>
      </c>
      <c r="E592" s="22">
        <v>46015.38958333333</v>
      </c>
      <c r="F592" t="s">
        <v>5129</v>
      </c>
      <c r="G592" t="s">
        <v>6230</v>
      </c>
      <c r="H592" t="s">
        <v>5130</v>
      </c>
      <c r="I592" s="24" t="s">
        <v>34</v>
      </c>
      <c r="J592" s="24" t="s">
        <v>5131</v>
      </c>
      <c r="K592" t="s">
        <v>5132</v>
      </c>
      <c r="L592" t="s">
        <v>402</v>
      </c>
      <c r="M592" t="s">
        <v>5133</v>
      </c>
      <c r="N592" t="s">
        <v>404</v>
      </c>
      <c r="O592" t="s">
        <v>28</v>
      </c>
      <c r="P592" t="s">
        <v>368</v>
      </c>
      <c r="Q592" t="s">
        <v>30</v>
      </c>
      <c r="R592">
        <v>7</v>
      </c>
      <c r="S592" t="s">
        <v>5134</v>
      </c>
      <c r="T592" t="s">
        <v>5135</v>
      </c>
      <c r="U592" t="s">
        <v>5136</v>
      </c>
      <c r="V592" t="s">
        <v>31</v>
      </c>
      <c r="W592" t="s">
        <v>32</v>
      </c>
      <c r="X592" t="s">
        <v>32</v>
      </c>
      <c r="Y592" t="s">
        <v>32</v>
      </c>
      <c r="Z592" s="4" t="s">
        <v>33</v>
      </c>
      <c r="AA592">
        <v>-76.183280999999994</v>
      </c>
      <c r="AB592">
        <v>6.9003069999999997</v>
      </c>
      <c r="AC592" t="s">
        <v>90</v>
      </c>
      <c r="AD592" t="s">
        <v>369</v>
      </c>
      <c r="AE592" t="s">
        <v>115</v>
      </c>
      <c r="AF592">
        <f>IFERROR(
    VLOOKUP(FENIX_ANS_TABLA[[#This Row],[ESTADO]],
        {"VENCIDO",1;"ALERTA_0 Días",2;"ALERTA",3;"A TIEMPO",4;"SIN FECHA",5},
    2,FALSE),
0)</f>
        <v>4</v>
      </c>
    </row>
    <row r="593" spans="1:32" x14ac:dyDescent="0.25">
      <c r="A593" t="s">
        <v>5137</v>
      </c>
      <c r="B593" t="s">
        <v>24</v>
      </c>
      <c r="C593" t="s">
        <v>25</v>
      </c>
      <c r="D593" t="s">
        <v>24</v>
      </c>
      <c r="E593" s="22">
        <v>46015.389594907407</v>
      </c>
      <c r="F593" t="s">
        <v>5138</v>
      </c>
      <c r="G593" t="s">
        <v>6229</v>
      </c>
      <c r="H593" t="s">
        <v>5012</v>
      </c>
      <c r="I593" s="24" t="s">
        <v>5013</v>
      </c>
      <c r="J593" s="24" t="s">
        <v>5014</v>
      </c>
      <c r="K593" t="s">
        <v>5139</v>
      </c>
      <c r="L593" t="s">
        <v>372</v>
      </c>
      <c r="M593" t="s">
        <v>5140</v>
      </c>
      <c r="N593" t="s">
        <v>373</v>
      </c>
      <c r="O593" t="s">
        <v>28</v>
      </c>
      <c r="P593" t="s">
        <v>368</v>
      </c>
      <c r="Q593" t="s">
        <v>30</v>
      </c>
      <c r="R593">
        <v>7</v>
      </c>
      <c r="S593" t="s">
        <v>5141</v>
      </c>
      <c r="T593" t="s">
        <v>5135</v>
      </c>
      <c r="U593" t="s">
        <v>5142</v>
      </c>
      <c r="V593" t="s">
        <v>31</v>
      </c>
      <c r="W593" t="s">
        <v>32</v>
      </c>
      <c r="X593" t="s">
        <v>32</v>
      </c>
      <c r="Y593" t="s">
        <v>32</v>
      </c>
      <c r="Z593" s="4" t="s">
        <v>33</v>
      </c>
      <c r="AA593">
        <v>-75.83278</v>
      </c>
      <c r="AB593">
        <v>6.5577990000000002</v>
      </c>
      <c r="AC593" t="s">
        <v>90</v>
      </c>
      <c r="AD593" t="s">
        <v>369</v>
      </c>
      <c r="AE593" t="s">
        <v>115</v>
      </c>
      <c r="AF593">
        <f>IFERROR(
    VLOOKUP(FENIX_ANS_TABLA[[#This Row],[ESTADO]],
        {"VENCIDO",1;"ALERTA_0 Días",2;"ALERTA",3;"A TIEMPO",4;"SIN FECHA",5},
    2,FALSE),
0)</f>
        <v>4</v>
      </c>
    </row>
    <row r="594" spans="1:32" x14ac:dyDescent="0.25">
      <c r="A594" t="s">
        <v>5143</v>
      </c>
      <c r="B594" t="s">
        <v>24</v>
      </c>
      <c r="C594" t="s">
        <v>25</v>
      </c>
      <c r="D594" t="s">
        <v>24</v>
      </c>
      <c r="E594" s="22">
        <v>46015.389594907407</v>
      </c>
      <c r="F594" t="s">
        <v>5138</v>
      </c>
      <c r="G594" t="s">
        <v>6229</v>
      </c>
      <c r="H594" t="s">
        <v>5012</v>
      </c>
      <c r="I594" s="24" t="s">
        <v>5013</v>
      </c>
      <c r="J594" s="24" t="s">
        <v>5014</v>
      </c>
      <c r="K594" t="s">
        <v>5144</v>
      </c>
      <c r="L594" t="s">
        <v>372</v>
      </c>
      <c r="M594" t="s">
        <v>5145</v>
      </c>
      <c r="N594" t="s">
        <v>373</v>
      </c>
      <c r="O594" t="s">
        <v>28</v>
      </c>
      <c r="P594" t="s">
        <v>368</v>
      </c>
      <c r="Q594" t="s">
        <v>30</v>
      </c>
      <c r="R594">
        <v>7</v>
      </c>
      <c r="S594" t="s">
        <v>5141</v>
      </c>
      <c r="T594" t="s">
        <v>5135</v>
      </c>
      <c r="U594" t="s">
        <v>5142</v>
      </c>
      <c r="V594" t="s">
        <v>31</v>
      </c>
      <c r="W594" t="s">
        <v>32</v>
      </c>
      <c r="X594" t="s">
        <v>32</v>
      </c>
      <c r="Y594" t="s">
        <v>32</v>
      </c>
      <c r="Z594" s="4" t="s">
        <v>33</v>
      </c>
      <c r="AA594">
        <v>-75.83278</v>
      </c>
      <c r="AB594">
        <v>6.5577990000000002</v>
      </c>
      <c r="AC594" t="s">
        <v>90</v>
      </c>
      <c r="AD594" t="s">
        <v>369</v>
      </c>
      <c r="AE594" t="s">
        <v>115</v>
      </c>
      <c r="AF594">
        <f>IFERROR(
    VLOOKUP(FENIX_ANS_TABLA[[#This Row],[ESTADO]],
        {"VENCIDO",1;"ALERTA_0 Días",2;"ALERTA",3;"A TIEMPO",4;"SIN FECHA",5},
    2,FALSE),
0)</f>
        <v>4</v>
      </c>
    </row>
    <row r="595" spans="1:32" x14ac:dyDescent="0.25">
      <c r="A595" t="s">
        <v>5146</v>
      </c>
      <c r="B595" t="s">
        <v>24</v>
      </c>
      <c r="C595" t="s">
        <v>25</v>
      </c>
      <c r="D595" t="s">
        <v>24</v>
      </c>
      <c r="E595" s="22">
        <v>46015.389594907407</v>
      </c>
      <c r="F595" t="s">
        <v>5138</v>
      </c>
      <c r="G595" t="s">
        <v>6229</v>
      </c>
      <c r="H595" t="s">
        <v>5012</v>
      </c>
      <c r="I595" s="24" t="s">
        <v>5013</v>
      </c>
      <c r="J595" s="24" t="s">
        <v>5014</v>
      </c>
      <c r="K595" t="s">
        <v>5147</v>
      </c>
      <c r="L595" t="s">
        <v>372</v>
      </c>
      <c r="M595" t="s">
        <v>5148</v>
      </c>
      <c r="N595" t="s">
        <v>373</v>
      </c>
      <c r="O595" t="s">
        <v>28</v>
      </c>
      <c r="P595" t="s">
        <v>368</v>
      </c>
      <c r="Q595" t="s">
        <v>30</v>
      </c>
      <c r="R595">
        <v>7</v>
      </c>
      <c r="S595" t="s">
        <v>5141</v>
      </c>
      <c r="T595" t="s">
        <v>5135</v>
      </c>
      <c r="U595" t="s">
        <v>5142</v>
      </c>
      <c r="V595" t="s">
        <v>31</v>
      </c>
      <c r="W595" t="s">
        <v>32</v>
      </c>
      <c r="X595" t="s">
        <v>32</v>
      </c>
      <c r="Y595" t="s">
        <v>32</v>
      </c>
      <c r="Z595" s="4" t="s">
        <v>33</v>
      </c>
      <c r="AA595">
        <v>-75.83278</v>
      </c>
      <c r="AB595">
        <v>6.5577990000000002</v>
      </c>
      <c r="AC595" t="s">
        <v>90</v>
      </c>
      <c r="AD595" t="s">
        <v>369</v>
      </c>
      <c r="AE595" t="s">
        <v>115</v>
      </c>
      <c r="AF595">
        <f>IFERROR(
    VLOOKUP(FENIX_ANS_TABLA[[#This Row],[ESTADO]],
        {"VENCIDO",1;"ALERTA_0 Días",2;"ALERTA",3;"A TIEMPO",4;"SIN FECHA",5},
    2,FALSE),
0)</f>
        <v>4</v>
      </c>
    </row>
    <row r="596" spans="1:32" x14ac:dyDescent="0.25">
      <c r="A596" t="s">
        <v>5149</v>
      </c>
      <c r="B596" t="s">
        <v>24</v>
      </c>
      <c r="C596" t="s">
        <v>25</v>
      </c>
      <c r="D596" t="s">
        <v>24</v>
      </c>
      <c r="E596" s="22">
        <v>46015.389606481483</v>
      </c>
      <c r="F596" t="s">
        <v>5150</v>
      </c>
      <c r="G596" t="s">
        <v>6229</v>
      </c>
      <c r="H596" t="s">
        <v>5012</v>
      </c>
      <c r="I596" s="24" t="s">
        <v>5013</v>
      </c>
      <c r="J596" s="24" t="s">
        <v>5014</v>
      </c>
      <c r="K596" t="s">
        <v>5151</v>
      </c>
      <c r="L596" t="s">
        <v>372</v>
      </c>
      <c r="M596" t="s">
        <v>5152</v>
      </c>
      <c r="N596" t="s">
        <v>373</v>
      </c>
      <c r="O596" t="s">
        <v>28</v>
      </c>
      <c r="P596" t="s">
        <v>368</v>
      </c>
      <c r="Q596" t="s">
        <v>30</v>
      </c>
      <c r="R596">
        <v>7</v>
      </c>
      <c r="S596" t="s">
        <v>5153</v>
      </c>
      <c r="T596" t="s">
        <v>5135</v>
      </c>
      <c r="U596" t="s">
        <v>5142</v>
      </c>
      <c r="V596" t="s">
        <v>31</v>
      </c>
      <c r="W596" t="s">
        <v>32</v>
      </c>
      <c r="X596" t="s">
        <v>32</v>
      </c>
      <c r="Y596" t="s">
        <v>32</v>
      </c>
      <c r="Z596" s="4" t="s">
        <v>33</v>
      </c>
      <c r="AA596">
        <v>-75.83278</v>
      </c>
      <c r="AB596">
        <v>6.5577990000000002</v>
      </c>
      <c r="AC596" t="s">
        <v>90</v>
      </c>
      <c r="AD596" t="s">
        <v>369</v>
      </c>
      <c r="AE596" t="s">
        <v>115</v>
      </c>
      <c r="AF596">
        <f>IFERROR(
    VLOOKUP(FENIX_ANS_TABLA[[#This Row],[ESTADO]],
        {"VENCIDO",1;"ALERTA_0 Días",2;"ALERTA",3;"A TIEMPO",4;"SIN FECHA",5},
    2,FALSE),
0)</f>
        <v>4</v>
      </c>
    </row>
    <row r="597" spans="1:32" x14ac:dyDescent="0.25">
      <c r="A597" t="s">
        <v>5154</v>
      </c>
      <c r="B597" t="s">
        <v>24</v>
      </c>
      <c r="C597" t="s">
        <v>25</v>
      </c>
      <c r="D597" t="s">
        <v>24</v>
      </c>
      <c r="E597" s="22">
        <v>46015.389618055553</v>
      </c>
      <c r="F597" t="s">
        <v>5155</v>
      </c>
      <c r="G597" t="s">
        <v>6229</v>
      </c>
      <c r="H597" t="s">
        <v>5012</v>
      </c>
      <c r="I597" s="24" t="s">
        <v>5013</v>
      </c>
      <c r="J597" s="24" t="s">
        <v>5014</v>
      </c>
      <c r="K597" t="s">
        <v>5156</v>
      </c>
      <c r="L597" t="s">
        <v>372</v>
      </c>
      <c r="M597" t="s">
        <v>5157</v>
      </c>
      <c r="N597" t="s">
        <v>373</v>
      </c>
      <c r="O597" t="s">
        <v>28</v>
      </c>
      <c r="P597" t="s">
        <v>368</v>
      </c>
      <c r="Q597" t="s">
        <v>30</v>
      </c>
      <c r="R597">
        <v>7</v>
      </c>
      <c r="S597" t="s">
        <v>5158</v>
      </c>
      <c r="T597" t="s">
        <v>5135</v>
      </c>
      <c r="U597" t="s">
        <v>5142</v>
      </c>
      <c r="V597" t="s">
        <v>31</v>
      </c>
      <c r="W597" t="s">
        <v>32</v>
      </c>
      <c r="X597" t="s">
        <v>32</v>
      </c>
      <c r="Y597" t="s">
        <v>32</v>
      </c>
      <c r="Z597" s="4" t="s">
        <v>33</v>
      </c>
      <c r="AA597">
        <v>-75.83278</v>
      </c>
      <c r="AB597">
        <v>6.5577990000000002</v>
      </c>
      <c r="AC597" t="s">
        <v>90</v>
      </c>
      <c r="AD597" t="s">
        <v>369</v>
      </c>
      <c r="AE597" t="s">
        <v>115</v>
      </c>
      <c r="AF597">
        <f>IFERROR(
    VLOOKUP(FENIX_ANS_TABLA[[#This Row],[ESTADO]],
        {"VENCIDO",1;"ALERTA_0 Días",2;"ALERTA",3;"A TIEMPO",4;"SIN FECHA",5},
    2,FALSE),
0)</f>
        <v>4</v>
      </c>
    </row>
    <row r="598" spans="1:32" x14ac:dyDescent="0.25">
      <c r="A598" t="s">
        <v>5159</v>
      </c>
      <c r="B598" t="s">
        <v>24</v>
      </c>
      <c r="C598" t="s">
        <v>25</v>
      </c>
      <c r="D598" t="s">
        <v>24</v>
      </c>
      <c r="E598" s="22">
        <v>46015.389618055553</v>
      </c>
      <c r="F598" t="s">
        <v>5155</v>
      </c>
      <c r="G598" t="s">
        <v>6229</v>
      </c>
      <c r="H598" t="s">
        <v>5012</v>
      </c>
      <c r="I598" s="24" t="s">
        <v>5013</v>
      </c>
      <c r="J598" s="24" t="s">
        <v>5014</v>
      </c>
      <c r="K598" t="s">
        <v>5160</v>
      </c>
      <c r="L598" t="s">
        <v>372</v>
      </c>
      <c r="M598" t="s">
        <v>5161</v>
      </c>
      <c r="N598" t="s">
        <v>373</v>
      </c>
      <c r="O598" t="s">
        <v>28</v>
      </c>
      <c r="P598" t="s">
        <v>368</v>
      </c>
      <c r="Q598" t="s">
        <v>30</v>
      </c>
      <c r="R598">
        <v>7</v>
      </c>
      <c r="S598" t="s">
        <v>5158</v>
      </c>
      <c r="T598" t="s">
        <v>5135</v>
      </c>
      <c r="U598" t="s">
        <v>5142</v>
      </c>
      <c r="V598" t="s">
        <v>31</v>
      </c>
      <c r="W598" t="s">
        <v>32</v>
      </c>
      <c r="X598" t="s">
        <v>32</v>
      </c>
      <c r="Y598" t="s">
        <v>32</v>
      </c>
      <c r="Z598" s="4" t="s">
        <v>33</v>
      </c>
      <c r="AA598">
        <v>-75.83278</v>
      </c>
      <c r="AB598">
        <v>6.5577990000000002</v>
      </c>
      <c r="AC598" t="s">
        <v>90</v>
      </c>
      <c r="AD598" t="s">
        <v>369</v>
      </c>
      <c r="AE598" t="s">
        <v>115</v>
      </c>
      <c r="AF598">
        <f>IFERROR(
    VLOOKUP(FENIX_ANS_TABLA[[#This Row],[ESTADO]],
        {"VENCIDO",1;"ALERTA_0 Días",2;"ALERTA",3;"A TIEMPO",4;"SIN FECHA",5},
    2,FALSE),
0)</f>
        <v>4</v>
      </c>
    </row>
    <row r="599" spans="1:32" x14ac:dyDescent="0.25">
      <c r="A599" t="s">
        <v>5162</v>
      </c>
      <c r="B599" t="s">
        <v>24</v>
      </c>
      <c r="C599" t="s">
        <v>25</v>
      </c>
      <c r="D599" t="s">
        <v>24</v>
      </c>
      <c r="E599" s="22">
        <v>46015.38962962963</v>
      </c>
      <c r="F599" t="s">
        <v>5163</v>
      </c>
      <c r="G599" t="s">
        <v>6229</v>
      </c>
      <c r="H599" t="s">
        <v>5012</v>
      </c>
      <c r="I599" s="24" t="s">
        <v>5013</v>
      </c>
      <c r="J599" s="24" t="s">
        <v>5014</v>
      </c>
      <c r="K599" t="s">
        <v>5164</v>
      </c>
      <c r="L599" t="s">
        <v>372</v>
      </c>
      <c r="M599" t="s">
        <v>5165</v>
      </c>
      <c r="N599" t="s">
        <v>373</v>
      </c>
      <c r="O599" t="s">
        <v>28</v>
      </c>
      <c r="P599" t="s">
        <v>368</v>
      </c>
      <c r="Q599" t="s">
        <v>30</v>
      </c>
      <c r="R599">
        <v>7</v>
      </c>
      <c r="S599" t="s">
        <v>5166</v>
      </c>
      <c r="T599" t="s">
        <v>5135</v>
      </c>
      <c r="U599" t="s">
        <v>5142</v>
      </c>
      <c r="V599" t="s">
        <v>31</v>
      </c>
      <c r="W599" t="s">
        <v>32</v>
      </c>
      <c r="X599" t="s">
        <v>32</v>
      </c>
      <c r="Y599" t="s">
        <v>32</v>
      </c>
      <c r="Z599" s="4" t="s">
        <v>33</v>
      </c>
      <c r="AA599">
        <v>-75.83278</v>
      </c>
      <c r="AB599">
        <v>6.5577990000000002</v>
      </c>
      <c r="AC599" t="s">
        <v>90</v>
      </c>
      <c r="AD599" t="s">
        <v>369</v>
      </c>
      <c r="AE599" t="s">
        <v>115</v>
      </c>
      <c r="AF599">
        <f>IFERROR(
    VLOOKUP(FENIX_ANS_TABLA[[#This Row],[ESTADO]],
        {"VENCIDO",1;"ALERTA_0 Días",2;"ALERTA",3;"A TIEMPO",4;"SIN FECHA",5},
    2,FALSE),
0)</f>
        <v>4</v>
      </c>
    </row>
    <row r="600" spans="1:32" x14ac:dyDescent="0.25">
      <c r="A600" t="s">
        <v>5167</v>
      </c>
      <c r="B600" t="s">
        <v>24</v>
      </c>
      <c r="C600" t="s">
        <v>25</v>
      </c>
      <c r="D600" t="s">
        <v>24</v>
      </c>
      <c r="E600" s="22">
        <v>46015.389618055553</v>
      </c>
      <c r="F600" t="s">
        <v>5155</v>
      </c>
      <c r="G600" t="s">
        <v>6229</v>
      </c>
      <c r="H600" t="s">
        <v>5012</v>
      </c>
      <c r="I600" s="24" t="s">
        <v>5013</v>
      </c>
      <c r="J600" s="24" t="s">
        <v>5014</v>
      </c>
      <c r="K600" t="s">
        <v>5168</v>
      </c>
      <c r="L600" t="s">
        <v>372</v>
      </c>
      <c r="M600" t="s">
        <v>5169</v>
      </c>
      <c r="N600" t="s">
        <v>373</v>
      </c>
      <c r="O600" t="s">
        <v>28</v>
      </c>
      <c r="P600" t="s">
        <v>368</v>
      </c>
      <c r="Q600" t="s">
        <v>30</v>
      </c>
      <c r="R600">
        <v>7</v>
      </c>
      <c r="S600" t="s">
        <v>5158</v>
      </c>
      <c r="T600" t="s">
        <v>5135</v>
      </c>
      <c r="U600" t="s">
        <v>5142</v>
      </c>
      <c r="V600" t="s">
        <v>31</v>
      </c>
      <c r="W600" t="s">
        <v>32</v>
      </c>
      <c r="X600" t="s">
        <v>32</v>
      </c>
      <c r="Y600" t="s">
        <v>32</v>
      </c>
      <c r="Z600" s="4" t="s">
        <v>33</v>
      </c>
      <c r="AA600">
        <v>-75.83278</v>
      </c>
      <c r="AB600">
        <v>6.5577990000000002</v>
      </c>
      <c r="AC600" t="s">
        <v>90</v>
      </c>
      <c r="AD600" t="s">
        <v>369</v>
      </c>
      <c r="AE600" t="s">
        <v>115</v>
      </c>
      <c r="AF600">
        <f>IFERROR(
    VLOOKUP(FENIX_ANS_TABLA[[#This Row],[ESTADO]],
        {"VENCIDO",1;"ALERTA_0 Días",2;"ALERTA",3;"A TIEMPO",4;"SIN FECHA",5},
    2,FALSE),
0)</f>
        <v>4</v>
      </c>
    </row>
    <row r="601" spans="1:32" x14ac:dyDescent="0.25">
      <c r="A601" t="s">
        <v>5170</v>
      </c>
      <c r="B601" t="s">
        <v>24</v>
      </c>
      <c r="C601" t="s">
        <v>25</v>
      </c>
      <c r="D601" t="s">
        <v>24</v>
      </c>
      <c r="E601" s="22">
        <v>46015.38962962963</v>
      </c>
      <c r="F601" t="s">
        <v>5163</v>
      </c>
      <c r="G601" t="s">
        <v>6229</v>
      </c>
      <c r="H601" t="s">
        <v>5012</v>
      </c>
      <c r="I601" s="24" t="s">
        <v>5013</v>
      </c>
      <c r="J601" s="24" t="s">
        <v>5014</v>
      </c>
      <c r="K601" t="s">
        <v>5171</v>
      </c>
      <c r="L601" t="s">
        <v>372</v>
      </c>
      <c r="M601" t="s">
        <v>5172</v>
      </c>
      <c r="N601" t="s">
        <v>373</v>
      </c>
      <c r="O601" t="s">
        <v>28</v>
      </c>
      <c r="P601" t="s">
        <v>368</v>
      </c>
      <c r="Q601" t="s">
        <v>30</v>
      </c>
      <c r="R601">
        <v>7</v>
      </c>
      <c r="S601" t="s">
        <v>5166</v>
      </c>
      <c r="T601" t="s">
        <v>5135</v>
      </c>
      <c r="U601" t="s">
        <v>5142</v>
      </c>
      <c r="V601" t="s">
        <v>31</v>
      </c>
      <c r="W601" t="s">
        <v>32</v>
      </c>
      <c r="X601" t="s">
        <v>32</v>
      </c>
      <c r="Y601" t="s">
        <v>32</v>
      </c>
      <c r="Z601" s="4" t="s">
        <v>33</v>
      </c>
      <c r="AA601">
        <v>-75.83278</v>
      </c>
      <c r="AB601">
        <v>6.5577990000000002</v>
      </c>
      <c r="AC601" t="s">
        <v>90</v>
      </c>
      <c r="AD601" t="s">
        <v>369</v>
      </c>
      <c r="AE601" t="s">
        <v>115</v>
      </c>
      <c r="AF601">
        <f>IFERROR(
    VLOOKUP(FENIX_ANS_TABLA[[#This Row],[ESTADO]],
        {"VENCIDO",1;"ALERTA_0 Días",2;"ALERTA",3;"A TIEMPO",4;"SIN FECHA",5},
    2,FALSE),
0)</f>
        <v>4</v>
      </c>
    </row>
    <row r="602" spans="1:32" x14ac:dyDescent="0.25">
      <c r="A602" t="s">
        <v>5173</v>
      </c>
      <c r="B602" t="s">
        <v>24</v>
      </c>
      <c r="C602" t="s">
        <v>25</v>
      </c>
      <c r="D602" t="s">
        <v>24</v>
      </c>
      <c r="E602" s="22">
        <v>46015.389652777783</v>
      </c>
      <c r="F602" t="s">
        <v>5174</v>
      </c>
      <c r="G602" t="s">
        <v>6229</v>
      </c>
      <c r="H602" t="s">
        <v>5012</v>
      </c>
      <c r="I602" s="24" t="s">
        <v>5013</v>
      </c>
      <c r="J602" s="24" t="s">
        <v>5014</v>
      </c>
      <c r="K602" t="s">
        <v>5175</v>
      </c>
      <c r="L602" t="s">
        <v>372</v>
      </c>
      <c r="M602" t="s">
        <v>5176</v>
      </c>
      <c r="N602" t="s">
        <v>373</v>
      </c>
      <c r="O602" t="s">
        <v>28</v>
      </c>
      <c r="P602" t="s">
        <v>368</v>
      </c>
      <c r="Q602" t="s">
        <v>30</v>
      </c>
      <c r="R602">
        <v>7</v>
      </c>
      <c r="S602" t="s">
        <v>5177</v>
      </c>
      <c r="T602" t="s">
        <v>5135</v>
      </c>
      <c r="U602" t="s">
        <v>5142</v>
      </c>
      <c r="V602" t="s">
        <v>31</v>
      </c>
      <c r="W602" t="s">
        <v>32</v>
      </c>
      <c r="X602" t="s">
        <v>32</v>
      </c>
      <c r="Y602" t="s">
        <v>32</v>
      </c>
      <c r="Z602" s="4" t="s">
        <v>33</v>
      </c>
      <c r="AA602">
        <v>-75.83278</v>
      </c>
      <c r="AB602">
        <v>6.5577990000000002</v>
      </c>
      <c r="AC602" t="s">
        <v>90</v>
      </c>
      <c r="AD602" t="s">
        <v>369</v>
      </c>
      <c r="AE602" t="s">
        <v>115</v>
      </c>
      <c r="AF602">
        <f>IFERROR(
    VLOOKUP(FENIX_ANS_TABLA[[#This Row],[ESTADO]],
        {"VENCIDO",1;"ALERTA_0 Días",2;"ALERTA",3;"A TIEMPO",4;"SIN FECHA",5},
    2,FALSE),
0)</f>
        <v>4</v>
      </c>
    </row>
    <row r="603" spans="1:32" x14ac:dyDescent="0.25">
      <c r="A603" t="s">
        <v>5178</v>
      </c>
      <c r="B603" t="s">
        <v>24</v>
      </c>
      <c r="C603" t="s">
        <v>25</v>
      </c>
      <c r="D603" t="s">
        <v>24</v>
      </c>
      <c r="E603" s="22">
        <v>46015.389652777783</v>
      </c>
      <c r="F603" t="s">
        <v>5174</v>
      </c>
      <c r="G603" t="s">
        <v>6229</v>
      </c>
      <c r="H603" t="s">
        <v>5012</v>
      </c>
      <c r="I603" s="24" t="s">
        <v>5013</v>
      </c>
      <c r="J603" s="24" t="s">
        <v>5014</v>
      </c>
      <c r="K603" t="s">
        <v>5179</v>
      </c>
      <c r="L603" t="s">
        <v>372</v>
      </c>
      <c r="M603" t="s">
        <v>5180</v>
      </c>
      <c r="N603" t="s">
        <v>373</v>
      </c>
      <c r="O603" t="s">
        <v>28</v>
      </c>
      <c r="P603" t="s">
        <v>368</v>
      </c>
      <c r="Q603" t="s">
        <v>30</v>
      </c>
      <c r="R603">
        <v>7</v>
      </c>
      <c r="S603" t="s">
        <v>5177</v>
      </c>
      <c r="T603" t="s">
        <v>5135</v>
      </c>
      <c r="U603" t="s">
        <v>5142</v>
      </c>
      <c r="V603" t="s">
        <v>31</v>
      </c>
      <c r="W603" t="s">
        <v>32</v>
      </c>
      <c r="X603" t="s">
        <v>32</v>
      </c>
      <c r="Y603" t="s">
        <v>32</v>
      </c>
      <c r="Z603" s="4" t="s">
        <v>33</v>
      </c>
      <c r="AA603">
        <v>-75.83278</v>
      </c>
      <c r="AB603">
        <v>6.5577990000000002</v>
      </c>
      <c r="AC603" t="s">
        <v>90</v>
      </c>
      <c r="AD603" t="s">
        <v>369</v>
      </c>
      <c r="AE603" t="s">
        <v>115</v>
      </c>
      <c r="AF603">
        <f>IFERROR(
    VLOOKUP(FENIX_ANS_TABLA[[#This Row],[ESTADO]],
        {"VENCIDO",1;"ALERTA_0 Días",2;"ALERTA",3;"A TIEMPO",4;"SIN FECHA",5},
    2,FALSE),
0)</f>
        <v>4</v>
      </c>
    </row>
    <row r="604" spans="1:32" x14ac:dyDescent="0.25">
      <c r="A604" t="s">
        <v>5181</v>
      </c>
      <c r="B604" t="s">
        <v>24</v>
      </c>
      <c r="C604" t="s">
        <v>25</v>
      </c>
      <c r="D604" t="s">
        <v>24</v>
      </c>
      <c r="E604" s="22">
        <v>46015.389710648153</v>
      </c>
      <c r="F604" t="s">
        <v>5182</v>
      </c>
      <c r="G604" t="s">
        <v>6229</v>
      </c>
      <c r="H604" t="s">
        <v>5012</v>
      </c>
      <c r="I604" s="24" t="s">
        <v>5013</v>
      </c>
      <c r="J604" s="24" t="s">
        <v>5014</v>
      </c>
      <c r="K604" t="s">
        <v>5183</v>
      </c>
      <c r="L604" t="s">
        <v>372</v>
      </c>
      <c r="M604" t="s">
        <v>5184</v>
      </c>
      <c r="N604" t="s">
        <v>373</v>
      </c>
      <c r="O604" t="s">
        <v>28</v>
      </c>
      <c r="P604" t="s">
        <v>368</v>
      </c>
      <c r="Q604" t="s">
        <v>30</v>
      </c>
      <c r="R604">
        <v>7</v>
      </c>
      <c r="S604" t="s">
        <v>5185</v>
      </c>
      <c r="T604" t="s">
        <v>5135</v>
      </c>
      <c r="U604" t="s">
        <v>5142</v>
      </c>
      <c r="V604" t="s">
        <v>31</v>
      </c>
      <c r="W604" t="s">
        <v>32</v>
      </c>
      <c r="X604" t="s">
        <v>32</v>
      </c>
      <c r="Y604" t="s">
        <v>32</v>
      </c>
      <c r="Z604" s="4" t="s">
        <v>33</v>
      </c>
      <c r="AA604">
        <v>-75.83278</v>
      </c>
      <c r="AB604">
        <v>6.5577990000000002</v>
      </c>
      <c r="AC604" t="s">
        <v>90</v>
      </c>
      <c r="AD604" t="s">
        <v>369</v>
      </c>
      <c r="AE604" t="s">
        <v>115</v>
      </c>
      <c r="AF604">
        <f>IFERROR(
    VLOOKUP(FENIX_ANS_TABLA[[#This Row],[ESTADO]],
        {"VENCIDO",1;"ALERTA_0 Días",2;"ALERTA",3;"A TIEMPO",4;"SIN FECHA",5},
    2,FALSE),
0)</f>
        <v>4</v>
      </c>
    </row>
    <row r="605" spans="1:32" x14ac:dyDescent="0.25">
      <c r="A605" t="s">
        <v>5186</v>
      </c>
      <c r="B605" t="s">
        <v>62</v>
      </c>
      <c r="C605" t="s">
        <v>25</v>
      </c>
      <c r="D605" t="s">
        <v>63</v>
      </c>
      <c r="E605" s="22">
        <v>46015.392002314817</v>
      </c>
      <c r="F605" t="s">
        <v>5187</v>
      </c>
      <c r="G605" t="s">
        <v>6231</v>
      </c>
      <c r="H605" t="s">
        <v>5188</v>
      </c>
      <c r="I605" s="24" t="s">
        <v>34</v>
      </c>
      <c r="J605" s="24" t="s">
        <v>5189</v>
      </c>
      <c r="K605" t="s">
        <v>5190</v>
      </c>
      <c r="L605" t="s">
        <v>366</v>
      </c>
      <c r="M605" t="s">
        <v>5191</v>
      </c>
      <c r="N605" t="s">
        <v>367</v>
      </c>
      <c r="O605" t="s">
        <v>64</v>
      </c>
      <c r="P605" t="s">
        <v>368</v>
      </c>
      <c r="Q605" t="s">
        <v>30</v>
      </c>
      <c r="R605">
        <v>9</v>
      </c>
      <c r="S605" t="s">
        <v>5192</v>
      </c>
      <c r="T605" t="s">
        <v>5193</v>
      </c>
      <c r="U605" t="s">
        <v>5194</v>
      </c>
      <c r="V605" t="s">
        <v>31</v>
      </c>
      <c r="W605" t="s">
        <v>32</v>
      </c>
      <c r="X605" t="s">
        <v>32</v>
      </c>
      <c r="Y605" t="s">
        <v>32</v>
      </c>
      <c r="Z605" s="4" t="s">
        <v>33</v>
      </c>
      <c r="AA605">
        <v>-76.256771380000004</v>
      </c>
      <c r="AB605">
        <v>6.99707262</v>
      </c>
      <c r="AC605" t="s">
        <v>90</v>
      </c>
      <c r="AD605" t="s">
        <v>369</v>
      </c>
      <c r="AE605" t="s">
        <v>115</v>
      </c>
      <c r="AF605">
        <f>IFERROR(
    VLOOKUP(FENIX_ANS_TABLA[[#This Row],[ESTADO]],
        {"VENCIDO",1;"ALERTA_0 Días",2;"ALERTA",3;"A TIEMPO",4;"SIN FECHA",5},
    2,FALSE),
0)</f>
        <v>4</v>
      </c>
    </row>
    <row r="606" spans="1:32" x14ac:dyDescent="0.25">
      <c r="A606" t="s">
        <v>5195</v>
      </c>
      <c r="B606" t="s">
        <v>24</v>
      </c>
      <c r="C606" t="s">
        <v>25</v>
      </c>
      <c r="D606" t="s">
        <v>24</v>
      </c>
      <c r="E606" s="22">
        <v>46015.397997685177</v>
      </c>
      <c r="F606" t="s">
        <v>5196</v>
      </c>
      <c r="G606" t="s">
        <v>6229</v>
      </c>
      <c r="H606" t="s">
        <v>5012</v>
      </c>
      <c r="I606" s="24" t="s">
        <v>5013</v>
      </c>
      <c r="J606" s="24" t="s">
        <v>5014</v>
      </c>
      <c r="K606" t="s">
        <v>5197</v>
      </c>
      <c r="L606" t="s">
        <v>372</v>
      </c>
      <c r="M606" t="s">
        <v>5198</v>
      </c>
      <c r="N606" t="s">
        <v>373</v>
      </c>
      <c r="O606" t="s">
        <v>28</v>
      </c>
      <c r="P606" t="s">
        <v>368</v>
      </c>
      <c r="Q606" t="s">
        <v>30</v>
      </c>
      <c r="R606">
        <v>7</v>
      </c>
      <c r="S606" t="s">
        <v>5199</v>
      </c>
      <c r="T606" t="s">
        <v>5200</v>
      </c>
      <c r="U606" t="s">
        <v>5201</v>
      </c>
      <c r="V606" t="s">
        <v>31</v>
      </c>
      <c r="W606" t="s">
        <v>32</v>
      </c>
      <c r="X606" t="s">
        <v>32</v>
      </c>
      <c r="Y606" t="s">
        <v>32</v>
      </c>
      <c r="Z606" s="4" t="s">
        <v>33</v>
      </c>
      <c r="AA606">
        <v>-75.83278</v>
      </c>
      <c r="AB606">
        <v>6.5577990000000002</v>
      </c>
      <c r="AC606" t="s">
        <v>90</v>
      </c>
      <c r="AD606" t="s">
        <v>369</v>
      </c>
      <c r="AE606" t="s">
        <v>115</v>
      </c>
      <c r="AF606">
        <f>IFERROR(
    VLOOKUP(FENIX_ANS_TABLA[[#This Row],[ESTADO]],
        {"VENCIDO",1;"ALERTA_0 Días",2;"ALERTA",3;"A TIEMPO",4;"SIN FECHA",5},
    2,FALSE),
0)</f>
        <v>4</v>
      </c>
    </row>
    <row r="607" spans="1:32" x14ac:dyDescent="0.25">
      <c r="A607" t="s">
        <v>5202</v>
      </c>
      <c r="B607" t="s">
        <v>24</v>
      </c>
      <c r="C607" t="s">
        <v>25</v>
      </c>
      <c r="D607" t="s">
        <v>24</v>
      </c>
      <c r="E607" s="22">
        <v>46015.398159722223</v>
      </c>
      <c r="F607" t="s">
        <v>5203</v>
      </c>
      <c r="G607" t="s">
        <v>6229</v>
      </c>
      <c r="H607" t="s">
        <v>5012</v>
      </c>
      <c r="I607" s="24" t="s">
        <v>5013</v>
      </c>
      <c r="J607" s="24" t="s">
        <v>5014</v>
      </c>
      <c r="K607" t="s">
        <v>5204</v>
      </c>
      <c r="L607" t="s">
        <v>372</v>
      </c>
      <c r="M607" t="s">
        <v>5205</v>
      </c>
      <c r="N607" t="s">
        <v>373</v>
      </c>
      <c r="O607" t="s">
        <v>28</v>
      </c>
      <c r="P607" t="s">
        <v>368</v>
      </c>
      <c r="Q607" t="s">
        <v>30</v>
      </c>
      <c r="R607">
        <v>7</v>
      </c>
      <c r="S607" t="s">
        <v>5206</v>
      </c>
      <c r="T607" t="s">
        <v>5200</v>
      </c>
      <c r="U607" t="s">
        <v>5201</v>
      </c>
      <c r="V607" t="s">
        <v>31</v>
      </c>
      <c r="W607" t="s">
        <v>32</v>
      </c>
      <c r="X607" t="s">
        <v>32</v>
      </c>
      <c r="Y607" t="s">
        <v>32</v>
      </c>
      <c r="Z607" s="4" t="s">
        <v>33</v>
      </c>
      <c r="AA607">
        <v>-75.83278</v>
      </c>
      <c r="AB607">
        <v>6.5577990000000002</v>
      </c>
      <c r="AC607" t="s">
        <v>90</v>
      </c>
      <c r="AD607" t="s">
        <v>369</v>
      </c>
      <c r="AE607" t="s">
        <v>115</v>
      </c>
      <c r="AF607">
        <f>IFERROR(
    VLOOKUP(FENIX_ANS_TABLA[[#This Row],[ESTADO]],
        {"VENCIDO",1;"ALERTA_0 Días",2;"ALERTA",3;"A TIEMPO",4;"SIN FECHA",5},
    2,FALSE),
0)</f>
        <v>4</v>
      </c>
    </row>
    <row r="608" spans="1:32" x14ac:dyDescent="0.25">
      <c r="A608" t="s">
        <v>5207</v>
      </c>
      <c r="B608" t="s">
        <v>24</v>
      </c>
      <c r="C608" t="s">
        <v>25</v>
      </c>
      <c r="D608" t="s">
        <v>24</v>
      </c>
      <c r="E608" s="22">
        <v>46015.398831018523</v>
      </c>
      <c r="F608" t="s">
        <v>5208</v>
      </c>
      <c r="G608" t="s">
        <v>6229</v>
      </c>
      <c r="H608" t="s">
        <v>5012</v>
      </c>
      <c r="I608" s="24" t="s">
        <v>5013</v>
      </c>
      <c r="J608" s="24" t="s">
        <v>5014</v>
      </c>
      <c r="K608" t="s">
        <v>5209</v>
      </c>
      <c r="L608" t="s">
        <v>372</v>
      </c>
      <c r="M608" t="s">
        <v>5210</v>
      </c>
      <c r="N608" t="s">
        <v>373</v>
      </c>
      <c r="O608" t="s">
        <v>28</v>
      </c>
      <c r="P608" t="s">
        <v>368</v>
      </c>
      <c r="Q608" t="s">
        <v>30</v>
      </c>
      <c r="R608">
        <v>7</v>
      </c>
      <c r="S608" t="s">
        <v>5211</v>
      </c>
      <c r="T608" t="s">
        <v>5212</v>
      </c>
      <c r="U608" t="s">
        <v>5213</v>
      </c>
      <c r="V608" t="s">
        <v>31</v>
      </c>
      <c r="W608" t="s">
        <v>32</v>
      </c>
      <c r="X608" t="s">
        <v>32</v>
      </c>
      <c r="Y608" t="s">
        <v>32</v>
      </c>
      <c r="Z608" s="4" t="s">
        <v>33</v>
      </c>
      <c r="AA608">
        <v>-75.83278</v>
      </c>
      <c r="AB608">
        <v>6.5577990000000002</v>
      </c>
      <c r="AC608" t="s">
        <v>90</v>
      </c>
      <c r="AD608" t="s">
        <v>369</v>
      </c>
      <c r="AE608" t="s">
        <v>115</v>
      </c>
      <c r="AF608">
        <f>IFERROR(
    VLOOKUP(FENIX_ANS_TABLA[[#This Row],[ESTADO]],
        {"VENCIDO",1;"ALERTA_0 Días",2;"ALERTA",3;"A TIEMPO",4;"SIN FECHA",5},
    2,FALSE),
0)</f>
        <v>4</v>
      </c>
    </row>
    <row r="609" spans="1:32" x14ac:dyDescent="0.25">
      <c r="A609" t="s">
        <v>5214</v>
      </c>
      <c r="B609" t="s">
        <v>24</v>
      </c>
      <c r="C609" t="s">
        <v>25</v>
      </c>
      <c r="D609" t="s">
        <v>24</v>
      </c>
      <c r="E609" s="22">
        <v>46015.398831018523</v>
      </c>
      <c r="F609" t="s">
        <v>5208</v>
      </c>
      <c r="G609" t="s">
        <v>6229</v>
      </c>
      <c r="H609" t="s">
        <v>5012</v>
      </c>
      <c r="I609" s="24" t="s">
        <v>5013</v>
      </c>
      <c r="J609" s="24" t="s">
        <v>5014</v>
      </c>
      <c r="K609" t="s">
        <v>5215</v>
      </c>
      <c r="L609" t="s">
        <v>372</v>
      </c>
      <c r="M609" t="s">
        <v>5216</v>
      </c>
      <c r="N609" t="s">
        <v>373</v>
      </c>
      <c r="O609" t="s">
        <v>28</v>
      </c>
      <c r="P609" t="s">
        <v>368</v>
      </c>
      <c r="Q609" t="s">
        <v>30</v>
      </c>
      <c r="R609">
        <v>7</v>
      </c>
      <c r="S609" t="s">
        <v>5211</v>
      </c>
      <c r="T609" t="s">
        <v>5212</v>
      </c>
      <c r="U609" t="s">
        <v>5213</v>
      </c>
      <c r="V609" t="s">
        <v>31</v>
      </c>
      <c r="W609" t="s">
        <v>32</v>
      </c>
      <c r="X609" t="s">
        <v>32</v>
      </c>
      <c r="Y609" t="s">
        <v>32</v>
      </c>
      <c r="Z609" s="4" t="s">
        <v>33</v>
      </c>
      <c r="AA609">
        <v>-75.83278</v>
      </c>
      <c r="AB609">
        <v>6.5577990000000002</v>
      </c>
      <c r="AC609" t="s">
        <v>90</v>
      </c>
      <c r="AD609" t="s">
        <v>369</v>
      </c>
      <c r="AE609" t="s">
        <v>115</v>
      </c>
      <c r="AF609">
        <f>IFERROR(
    VLOOKUP(FENIX_ANS_TABLA[[#This Row],[ESTADO]],
        {"VENCIDO",1;"ALERTA_0 Días",2;"ALERTA",3;"A TIEMPO",4;"SIN FECHA",5},
    2,FALSE),
0)</f>
        <v>4</v>
      </c>
    </row>
    <row r="610" spans="1:32" x14ac:dyDescent="0.25">
      <c r="A610" t="s">
        <v>5217</v>
      </c>
      <c r="B610" t="s">
        <v>24</v>
      </c>
      <c r="C610" t="s">
        <v>25</v>
      </c>
      <c r="D610" t="s">
        <v>24</v>
      </c>
      <c r="E610" s="22">
        <v>46015.398831018523</v>
      </c>
      <c r="F610" t="s">
        <v>5208</v>
      </c>
      <c r="G610" t="s">
        <v>6229</v>
      </c>
      <c r="H610" t="s">
        <v>5012</v>
      </c>
      <c r="I610" s="24" t="s">
        <v>5013</v>
      </c>
      <c r="J610" s="24" t="s">
        <v>5014</v>
      </c>
      <c r="K610" t="s">
        <v>5218</v>
      </c>
      <c r="L610" t="s">
        <v>372</v>
      </c>
      <c r="M610" t="s">
        <v>5219</v>
      </c>
      <c r="N610" t="s">
        <v>373</v>
      </c>
      <c r="O610" t="s">
        <v>28</v>
      </c>
      <c r="P610" t="s">
        <v>368</v>
      </c>
      <c r="Q610" t="s">
        <v>30</v>
      </c>
      <c r="R610">
        <v>7</v>
      </c>
      <c r="S610" t="s">
        <v>5211</v>
      </c>
      <c r="T610" t="s">
        <v>5212</v>
      </c>
      <c r="U610" t="s">
        <v>5213</v>
      </c>
      <c r="V610" t="s">
        <v>31</v>
      </c>
      <c r="W610" t="s">
        <v>32</v>
      </c>
      <c r="X610" t="s">
        <v>32</v>
      </c>
      <c r="Y610" t="s">
        <v>32</v>
      </c>
      <c r="Z610" s="4" t="s">
        <v>33</v>
      </c>
      <c r="AA610">
        <v>-75.83278</v>
      </c>
      <c r="AB610">
        <v>6.5577990000000002</v>
      </c>
      <c r="AC610" t="s">
        <v>90</v>
      </c>
      <c r="AD610" t="s">
        <v>369</v>
      </c>
      <c r="AE610" t="s">
        <v>115</v>
      </c>
      <c r="AF610">
        <f>IFERROR(
    VLOOKUP(FENIX_ANS_TABLA[[#This Row],[ESTADO]],
        {"VENCIDO",1;"ALERTA_0 Días",2;"ALERTA",3;"A TIEMPO",4;"SIN FECHA",5},
    2,FALSE),
0)</f>
        <v>4</v>
      </c>
    </row>
    <row r="611" spans="1:32" x14ac:dyDescent="0.25">
      <c r="A611" t="s">
        <v>5220</v>
      </c>
      <c r="B611" t="s">
        <v>24</v>
      </c>
      <c r="C611" t="s">
        <v>25</v>
      </c>
      <c r="D611" t="s">
        <v>24</v>
      </c>
      <c r="E611" s="22">
        <v>46015.398865740739</v>
      </c>
      <c r="F611" t="s">
        <v>5221</v>
      </c>
      <c r="G611" t="s">
        <v>6229</v>
      </c>
      <c r="H611" t="s">
        <v>5012</v>
      </c>
      <c r="I611" s="24" t="s">
        <v>5013</v>
      </c>
      <c r="J611" s="24" t="s">
        <v>5014</v>
      </c>
      <c r="K611" t="s">
        <v>5222</v>
      </c>
      <c r="L611" t="s">
        <v>372</v>
      </c>
      <c r="M611" t="s">
        <v>5223</v>
      </c>
      <c r="N611" t="s">
        <v>373</v>
      </c>
      <c r="O611" t="s">
        <v>28</v>
      </c>
      <c r="P611" t="s">
        <v>368</v>
      </c>
      <c r="Q611" t="s">
        <v>30</v>
      </c>
      <c r="R611">
        <v>7</v>
      </c>
      <c r="S611" t="s">
        <v>5224</v>
      </c>
      <c r="T611" t="s">
        <v>5212</v>
      </c>
      <c r="U611" t="s">
        <v>5213</v>
      </c>
      <c r="V611" t="s">
        <v>31</v>
      </c>
      <c r="W611" t="s">
        <v>32</v>
      </c>
      <c r="X611" t="s">
        <v>32</v>
      </c>
      <c r="Y611" t="s">
        <v>32</v>
      </c>
      <c r="Z611" s="4" t="s">
        <v>33</v>
      </c>
      <c r="AA611">
        <v>-75.83278</v>
      </c>
      <c r="AB611">
        <v>6.5577990000000002</v>
      </c>
      <c r="AC611" t="s">
        <v>90</v>
      </c>
      <c r="AD611" t="s">
        <v>369</v>
      </c>
      <c r="AE611" t="s">
        <v>115</v>
      </c>
      <c r="AF611">
        <f>IFERROR(
    VLOOKUP(FENIX_ANS_TABLA[[#This Row],[ESTADO]],
        {"VENCIDO",1;"ALERTA_0 Días",2;"ALERTA",3;"A TIEMPO",4;"SIN FECHA",5},
    2,FALSE),
0)</f>
        <v>4</v>
      </c>
    </row>
    <row r="612" spans="1:32" x14ac:dyDescent="0.25">
      <c r="A612" t="s">
        <v>5225</v>
      </c>
      <c r="B612" t="s">
        <v>24</v>
      </c>
      <c r="C612" t="s">
        <v>25</v>
      </c>
      <c r="D612" t="s">
        <v>24</v>
      </c>
      <c r="E612" s="22">
        <v>46015.398877314823</v>
      </c>
      <c r="F612" t="s">
        <v>5226</v>
      </c>
      <c r="G612" t="s">
        <v>6229</v>
      </c>
      <c r="H612" t="s">
        <v>5012</v>
      </c>
      <c r="I612" s="24" t="s">
        <v>5013</v>
      </c>
      <c r="J612" s="24" t="s">
        <v>5014</v>
      </c>
      <c r="K612" t="s">
        <v>5227</v>
      </c>
      <c r="L612" t="s">
        <v>372</v>
      </c>
      <c r="M612" t="s">
        <v>5228</v>
      </c>
      <c r="N612" t="s">
        <v>373</v>
      </c>
      <c r="O612" t="s">
        <v>28</v>
      </c>
      <c r="P612" t="s">
        <v>368</v>
      </c>
      <c r="Q612" t="s">
        <v>30</v>
      </c>
      <c r="R612">
        <v>7</v>
      </c>
      <c r="S612" t="s">
        <v>5229</v>
      </c>
      <c r="T612" t="s">
        <v>5212</v>
      </c>
      <c r="U612" t="s">
        <v>5213</v>
      </c>
      <c r="V612" t="s">
        <v>31</v>
      </c>
      <c r="W612" t="s">
        <v>32</v>
      </c>
      <c r="X612" t="s">
        <v>32</v>
      </c>
      <c r="Y612" t="s">
        <v>32</v>
      </c>
      <c r="Z612" s="4" t="s">
        <v>33</v>
      </c>
      <c r="AA612">
        <v>-75.83278</v>
      </c>
      <c r="AB612">
        <v>6.5577990000000002</v>
      </c>
      <c r="AC612" t="s">
        <v>90</v>
      </c>
      <c r="AD612" t="s">
        <v>369</v>
      </c>
      <c r="AE612" t="s">
        <v>115</v>
      </c>
      <c r="AF612">
        <f>IFERROR(
    VLOOKUP(FENIX_ANS_TABLA[[#This Row],[ESTADO]],
        {"VENCIDO",1;"ALERTA_0 Días",2;"ALERTA",3;"A TIEMPO",4;"SIN FECHA",5},
    2,FALSE),
0)</f>
        <v>4</v>
      </c>
    </row>
    <row r="613" spans="1:32" x14ac:dyDescent="0.25">
      <c r="A613" t="s">
        <v>5230</v>
      </c>
      <c r="B613" t="s">
        <v>24</v>
      </c>
      <c r="C613" t="s">
        <v>25</v>
      </c>
      <c r="D613" t="s">
        <v>24</v>
      </c>
      <c r="E613" s="22">
        <v>46015.398888888893</v>
      </c>
      <c r="F613" t="s">
        <v>5231</v>
      </c>
      <c r="G613" t="s">
        <v>6229</v>
      </c>
      <c r="H613" t="s">
        <v>5012</v>
      </c>
      <c r="I613" s="24" t="s">
        <v>5013</v>
      </c>
      <c r="J613" s="24" t="s">
        <v>5014</v>
      </c>
      <c r="K613" t="s">
        <v>5232</v>
      </c>
      <c r="L613" t="s">
        <v>372</v>
      </c>
      <c r="M613" t="s">
        <v>5233</v>
      </c>
      <c r="N613" t="s">
        <v>373</v>
      </c>
      <c r="O613" t="s">
        <v>28</v>
      </c>
      <c r="P613" t="s">
        <v>368</v>
      </c>
      <c r="Q613" t="s">
        <v>30</v>
      </c>
      <c r="R613">
        <v>7</v>
      </c>
      <c r="S613" t="s">
        <v>5234</v>
      </c>
      <c r="T613" t="s">
        <v>5212</v>
      </c>
      <c r="U613" t="s">
        <v>5213</v>
      </c>
      <c r="V613" t="s">
        <v>31</v>
      </c>
      <c r="W613" t="s">
        <v>32</v>
      </c>
      <c r="X613" t="s">
        <v>32</v>
      </c>
      <c r="Y613" t="s">
        <v>32</v>
      </c>
      <c r="Z613" s="4" t="s">
        <v>33</v>
      </c>
      <c r="AA613">
        <v>-75.83278</v>
      </c>
      <c r="AB613">
        <v>6.5577990000000002</v>
      </c>
      <c r="AC613" t="s">
        <v>90</v>
      </c>
      <c r="AD613" t="s">
        <v>369</v>
      </c>
      <c r="AE613" t="s">
        <v>115</v>
      </c>
      <c r="AF613">
        <f>IFERROR(
    VLOOKUP(FENIX_ANS_TABLA[[#This Row],[ESTADO]],
        {"VENCIDO",1;"ALERTA_0 Días",2;"ALERTA",3;"A TIEMPO",4;"SIN FECHA",5},
    2,FALSE),
0)</f>
        <v>4</v>
      </c>
    </row>
    <row r="614" spans="1:32" x14ac:dyDescent="0.25">
      <c r="A614" t="s">
        <v>5235</v>
      </c>
      <c r="B614" t="s">
        <v>24</v>
      </c>
      <c r="C614" t="s">
        <v>25</v>
      </c>
      <c r="D614" t="s">
        <v>24</v>
      </c>
      <c r="E614" s="22">
        <v>46015.398888888893</v>
      </c>
      <c r="F614" t="s">
        <v>5231</v>
      </c>
      <c r="G614" t="s">
        <v>6229</v>
      </c>
      <c r="H614" t="s">
        <v>5012</v>
      </c>
      <c r="I614" s="24" t="s">
        <v>5013</v>
      </c>
      <c r="J614" s="24" t="s">
        <v>5014</v>
      </c>
      <c r="K614" t="s">
        <v>5236</v>
      </c>
      <c r="L614" t="s">
        <v>372</v>
      </c>
      <c r="M614" t="s">
        <v>5237</v>
      </c>
      <c r="N614" t="s">
        <v>373</v>
      </c>
      <c r="O614" t="s">
        <v>28</v>
      </c>
      <c r="P614" t="s">
        <v>368</v>
      </c>
      <c r="Q614" t="s">
        <v>30</v>
      </c>
      <c r="R614">
        <v>7</v>
      </c>
      <c r="S614" t="s">
        <v>5234</v>
      </c>
      <c r="T614" t="s">
        <v>5212</v>
      </c>
      <c r="U614" t="s">
        <v>5213</v>
      </c>
      <c r="V614" t="s">
        <v>31</v>
      </c>
      <c r="W614" t="s">
        <v>32</v>
      </c>
      <c r="X614" t="s">
        <v>32</v>
      </c>
      <c r="Y614" t="s">
        <v>32</v>
      </c>
      <c r="Z614" s="4" t="s">
        <v>33</v>
      </c>
      <c r="AA614">
        <v>-75.83278</v>
      </c>
      <c r="AB614">
        <v>6.5577990000000002</v>
      </c>
      <c r="AC614" t="s">
        <v>90</v>
      </c>
      <c r="AD614" t="s">
        <v>369</v>
      </c>
      <c r="AE614" t="s">
        <v>115</v>
      </c>
      <c r="AF614">
        <f>IFERROR(
    VLOOKUP(FENIX_ANS_TABLA[[#This Row],[ESTADO]],
        {"VENCIDO",1;"ALERTA_0 Días",2;"ALERTA",3;"A TIEMPO",4;"SIN FECHA",5},
    2,FALSE),
0)</f>
        <v>4</v>
      </c>
    </row>
    <row r="615" spans="1:32" x14ac:dyDescent="0.25">
      <c r="A615" t="s">
        <v>5238</v>
      </c>
      <c r="B615" t="s">
        <v>24</v>
      </c>
      <c r="C615" t="s">
        <v>25</v>
      </c>
      <c r="D615" t="s">
        <v>24</v>
      </c>
      <c r="E615" s="22">
        <v>46015.398888888893</v>
      </c>
      <c r="F615" t="s">
        <v>5231</v>
      </c>
      <c r="G615" t="s">
        <v>6229</v>
      </c>
      <c r="H615" t="s">
        <v>5012</v>
      </c>
      <c r="I615" s="24" t="s">
        <v>5013</v>
      </c>
      <c r="J615" s="24" t="s">
        <v>5014</v>
      </c>
      <c r="K615" t="s">
        <v>5239</v>
      </c>
      <c r="L615" t="s">
        <v>372</v>
      </c>
      <c r="M615" t="s">
        <v>5240</v>
      </c>
      <c r="N615" t="s">
        <v>373</v>
      </c>
      <c r="O615" t="s">
        <v>28</v>
      </c>
      <c r="P615" t="s">
        <v>368</v>
      </c>
      <c r="Q615" t="s">
        <v>30</v>
      </c>
      <c r="R615">
        <v>7</v>
      </c>
      <c r="S615" t="s">
        <v>5234</v>
      </c>
      <c r="T615" t="s">
        <v>5212</v>
      </c>
      <c r="U615" t="s">
        <v>5213</v>
      </c>
      <c r="V615" t="s">
        <v>31</v>
      </c>
      <c r="W615" t="s">
        <v>32</v>
      </c>
      <c r="X615" t="s">
        <v>32</v>
      </c>
      <c r="Y615" t="s">
        <v>32</v>
      </c>
      <c r="Z615" s="4" t="s">
        <v>33</v>
      </c>
      <c r="AA615">
        <v>-75.83278</v>
      </c>
      <c r="AB615">
        <v>6.5577990000000002</v>
      </c>
      <c r="AC615" t="s">
        <v>90</v>
      </c>
      <c r="AD615" t="s">
        <v>369</v>
      </c>
      <c r="AE615" t="s">
        <v>115</v>
      </c>
      <c r="AF615">
        <f>IFERROR(
    VLOOKUP(FENIX_ANS_TABLA[[#This Row],[ESTADO]],
        {"VENCIDO",1;"ALERTA_0 Días",2;"ALERTA",3;"A TIEMPO",4;"SIN FECHA",5},
    2,FALSE),
0)</f>
        <v>4</v>
      </c>
    </row>
    <row r="616" spans="1:32" x14ac:dyDescent="0.25">
      <c r="A616" t="s">
        <v>5241</v>
      </c>
      <c r="B616" t="s">
        <v>24</v>
      </c>
      <c r="C616" t="s">
        <v>25</v>
      </c>
      <c r="D616" t="s">
        <v>24</v>
      </c>
      <c r="E616" s="22">
        <v>46015.398900462962</v>
      </c>
      <c r="F616" t="s">
        <v>5242</v>
      </c>
      <c r="G616" t="s">
        <v>6229</v>
      </c>
      <c r="H616" t="s">
        <v>5012</v>
      </c>
      <c r="I616" s="24" t="s">
        <v>5013</v>
      </c>
      <c r="J616" s="24" t="s">
        <v>5014</v>
      </c>
      <c r="K616" t="s">
        <v>5243</v>
      </c>
      <c r="L616" t="s">
        <v>372</v>
      </c>
      <c r="M616" t="s">
        <v>5244</v>
      </c>
      <c r="N616" t="s">
        <v>373</v>
      </c>
      <c r="O616" t="s">
        <v>28</v>
      </c>
      <c r="P616" t="s">
        <v>368</v>
      </c>
      <c r="Q616" t="s">
        <v>30</v>
      </c>
      <c r="R616">
        <v>7</v>
      </c>
      <c r="S616" t="s">
        <v>5245</v>
      </c>
      <c r="T616" t="s">
        <v>5212</v>
      </c>
      <c r="U616" t="s">
        <v>5213</v>
      </c>
      <c r="V616" t="s">
        <v>31</v>
      </c>
      <c r="W616" t="s">
        <v>32</v>
      </c>
      <c r="X616" t="s">
        <v>32</v>
      </c>
      <c r="Y616" t="s">
        <v>32</v>
      </c>
      <c r="Z616" s="4" t="s">
        <v>33</v>
      </c>
      <c r="AA616">
        <v>-75.83278</v>
      </c>
      <c r="AB616">
        <v>6.5577990000000002</v>
      </c>
      <c r="AC616" t="s">
        <v>90</v>
      </c>
      <c r="AD616" t="s">
        <v>369</v>
      </c>
      <c r="AE616" t="s">
        <v>115</v>
      </c>
      <c r="AF616">
        <f>IFERROR(
    VLOOKUP(FENIX_ANS_TABLA[[#This Row],[ESTADO]],
        {"VENCIDO",1;"ALERTA_0 Días",2;"ALERTA",3;"A TIEMPO",4;"SIN FECHA",5},
    2,FALSE),
0)</f>
        <v>4</v>
      </c>
    </row>
    <row r="617" spans="1:32" x14ac:dyDescent="0.25">
      <c r="A617" t="s">
        <v>5246</v>
      </c>
      <c r="B617" t="s">
        <v>24</v>
      </c>
      <c r="C617" t="s">
        <v>25</v>
      </c>
      <c r="D617" t="s">
        <v>24</v>
      </c>
      <c r="E617" s="22">
        <v>46015.398900462962</v>
      </c>
      <c r="F617" t="s">
        <v>5242</v>
      </c>
      <c r="G617" t="s">
        <v>6229</v>
      </c>
      <c r="H617" t="s">
        <v>5012</v>
      </c>
      <c r="I617" s="24" t="s">
        <v>5013</v>
      </c>
      <c r="J617" s="24" t="s">
        <v>5014</v>
      </c>
      <c r="K617" t="s">
        <v>5247</v>
      </c>
      <c r="L617" t="s">
        <v>372</v>
      </c>
      <c r="M617" t="s">
        <v>5248</v>
      </c>
      <c r="N617" t="s">
        <v>373</v>
      </c>
      <c r="O617" t="s">
        <v>28</v>
      </c>
      <c r="P617" t="s">
        <v>368</v>
      </c>
      <c r="Q617" t="s">
        <v>30</v>
      </c>
      <c r="R617">
        <v>7</v>
      </c>
      <c r="S617" t="s">
        <v>5245</v>
      </c>
      <c r="T617" t="s">
        <v>5212</v>
      </c>
      <c r="U617" t="s">
        <v>5213</v>
      </c>
      <c r="V617" t="s">
        <v>31</v>
      </c>
      <c r="W617" t="s">
        <v>32</v>
      </c>
      <c r="X617" t="s">
        <v>32</v>
      </c>
      <c r="Y617" t="s">
        <v>32</v>
      </c>
      <c r="Z617" s="4" t="s">
        <v>33</v>
      </c>
      <c r="AA617">
        <v>-75.83278</v>
      </c>
      <c r="AB617">
        <v>6.5577990000000002</v>
      </c>
      <c r="AC617" t="s">
        <v>90</v>
      </c>
      <c r="AD617" t="s">
        <v>369</v>
      </c>
      <c r="AE617" t="s">
        <v>115</v>
      </c>
      <c r="AF617">
        <f>IFERROR(
    VLOOKUP(FENIX_ANS_TABLA[[#This Row],[ESTADO]],
        {"VENCIDO",1;"ALERTA_0 Días",2;"ALERTA",3;"A TIEMPO",4;"SIN FECHA",5},
    2,FALSE),
0)</f>
        <v>4</v>
      </c>
    </row>
    <row r="618" spans="1:32" x14ac:dyDescent="0.25">
      <c r="A618" t="s">
        <v>5249</v>
      </c>
      <c r="B618" t="s">
        <v>24</v>
      </c>
      <c r="C618" t="s">
        <v>25</v>
      </c>
      <c r="D618" t="s">
        <v>24</v>
      </c>
      <c r="E618" s="22">
        <v>46015.398900462962</v>
      </c>
      <c r="F618" t="s">
        <v>5242</v>
      </c>
      <c r="G618" t="s">
        <v>6229</v>
      </c>
      <c r="H618" t="s">
        <v>5012</v>
      </c>
      <c r="I618" s="24" t="s">
        <v>5013</v>
      </c>
      <c r="J618" s="24" t="s">
        <v>5014</v>
      </c>
      <c r="K618" t="s">
        <v>5250</v>
      </c>
      <c r="L618" t="s">
        <v>372</v>
      </c>
      <c r="M618" t="s">
        <v>5251</v>
      </c>
      <c r="N618" t="s">
        <v>373</v>
      </c>
      <c r="O618" t="s">
        <v>28</v>
      </c>
      <c r="P618" t="s">
        <v>368</v>
      </c>
      <c r="Q618" t="s">
        <v>30</v>
      </c>
      <c r="R618">
        <v>7</v>
      </c>
      <c r="S618" t="s">
        <v>5245</v>
      </c>
      <c r="T618" t="s">
        <v>5212</v>
      </c>
      <c r="U618" t="s">
        <v>5213</v>
      </c>
      <c r="V618" t="s">
        <v>31</v>
      </c>
      <c r="W618" t="s">
        <v>32</v>
      </c>
      <c r="X618" t="s">
        <v>32</v>
      </c>
      <c r="Y618" t="s">
        <v>32</v>
      </c>
      <c r="Z618" s="4" t="s">
        <v>33</v>
      </c>
      <c r="AA618">
        <v>-75.83278</v>
      </c>
      <c r="AB618">
        <v>6.5577990000000002</v>
      </c>
      <c r="AC618" t="s">
        <v>90</v>
      </c>
      <c r="AD618" t="s">
        <v>369</v>
      </c>
      <c r="AE618" t="s">
        <v>115</v>
      </c>
      <c r="AF618">
        <f>IFERROR(
    VLOOKUP(FENIX_ANS_TABLA[[#This Row],[ESTADO]],
        {"VENCIDO",1;"ALERTA_0 Días",2;"ALERTA",3;"A TIEMPO",4;"SIN FECHA",5},
    2,FALSE),
0)</f>
        <v>4</v>
      </c>
    </row>
    <row r="619" spans="1:32" x14ac:dyDescent="0.25">
      <c r="A619" t="s">
        <v>5252</v>
      </c>
      <c r="B619" t="s">
        <v>24</v>
      </c>
      <c r="C619" t="s">
        <v>25</v>
      </c>
      <c r="D619" t="s">
        <v>24</v>
      </c>
      <c r="E619" s="22">
        <v>46015.398900462962</v>
      </c>
      <c r="F619" t="s">
        <v>5242</v>
      </c>
      <c r="G619" t="s">
        <v>6229</v>
      </c>
      <c r="H619" t="s">
        <v>5012</v>
      </c>
      <c r="I619" s="24" t="s">
        <v>5013</v>
      </c>
      <c r="J619" s="24" t="s">
        <v>5014</v>
      </c>
      <c r="K619" t="s">
        <v>5253</v>
      </c>
      <c r="L619" t="s">
        <v>372</v>
      </c>
      <c r="M619" t="s">
        <v>5254</v>
      </c>
      <c r="N619" t="s">
        <v>373</v>
      </c>
      <c r="O619" t="s">
        <v>28</v>
      </c>
      <c r="P619" t="s">
        <v>368</v>
      </c>
      <c r="Q619" t="s">
        <v>30</v>
      </c>
      <c r="R619">
        <v>7</v>
      </c>
      <c r="S619" t="s">
        <v>5245</v>
      </c>
      <c r="T619" t="s">
        <v>5212</v>
      </c>
      <c r="U619" t="s">
        <v>5213</v>
      </c>
      <c r="V619" t="s">
        <v>31</v>
      </c>
      <c r="W619" t="s">
        <v>32</v>
      </c>
      <c r="X619" t="s">
        <v>32</v>
      </c>
      <c r="Y619" t="s">
        <v>32</v>
      </c>
      <c r="Z619" s="4" t="s">
        <v>33</v>
      </c>
      <c r="AA619">
        <v>-75.83278</v>
      </c>
      <c r="AB619">
        <v>6.5577990000000002</v>
      </c>
      <c r="AC619" t="s">
        <v>90</v>
      </c>
      <c r="AD619" t="s">
        <v>369</v>
      </c>
      <c r="AE619" t="s">
        <v>115</v>
      </c>
      <c r="AF619">
        <f>IFERROR(
    VLOOKUP(FENIX_ANS_TABLA[[#This Row],[ESTADO]],
        {"VENCIDO",1;"ALERTA_0 Días",2;"ALERTA",3;"A TIEMPO",4;"SIN FECHA",5},
    2,FALSE),
0)</f>
        <v>4</v>
      </c>
    </row>
    <row r="620" spans="1:32" x14ac:dyDescent="0.25">
      <c r="A620" t="s">
        <v>5255</v>
      </c>
      <c r="B620" t="s">
        <v>24</v>
      </c>
      <c r="C620" t="s">
        <v>25</v>
      </c>
      <c r="D620" t="s">
        <v>24</v>
      </c>
      <c r="E620" s="22">
        <v>46015.398900462962</v>
      </c>
      <c r="F620" t="s">
        <v>5242</v>
      </c>
      <c r="G620" t="s">
        <v>6229</v>
      </c>
      <c r="H620" t="s">
        <v>5012</v>
      </c>
      <c r="I620" s="24" t="s">
        <v>5013</v>
      </c>
      <c r="J620" s="24" t="s">
        <v>5014</v>
      </c>
      <c r="K620" t="s">
        <v>5256</v>
      </c>
      <c r="L620" t="s">
        <v>372</v>
      </c>
      <c r="M620" t="s">
        <v>5257</v>
      </c>
      <c r="N620" t="s">
        <v>373</v>
      </c>
      <c r="O620" t="s">
        <v>28</v>
      </c>
      <c r="P620" t="s">
        <v>368</v>
      </c>
      <c r="Q620" t="s">
        <v>30</v>
      </c>
      <c r="R620">
        <v>7</v>
      </c>
      <c r="S620" t="s">
        <v>5245</v>
      </c>
      <c r="T620" t="s">
        <v>5212</v>
      </c>
      <c r="U620" t="s">
        <v>5213</v>
      </c>
      <c r="V620" t="s">
        <v>31</v>
      </c>
      <c r="W620" t="s">
        <v>32</v>
      </c>
      <c r="X620" t="s">
        <v>32</v>
      </c>
      <c r="Y620" t="s">
        <v>32</v>
      </c>
      <c r="Z620" s="4" t="s">
        <v>33</v>
      </c>
      <c r="AA620">
        <v>-75.83278</v>
      </c>
      <c r="AB620">
        <v>6.5577990000000002</v>
      </c>
      <c r="AC620" t="s">
        <v>90</v>
      </c>
      <c r="AD620" t="s">
        <v>369</v>
      </c>
      <c r="AE620" t="s">
        <v>115</v>
      </c>
      <c r="AF620">
        <f>IFERROR(
    VLOOKUP(FENIX_ANS_TABLA[[#This Row],[ESTADO]],
        {"VENCIDO",1;"ALERTA_0 Días",2;"ALERTA",3;"A TIEMPO",4;"SIN FECHA",5},
    2,FALSE),
0)</f>
        <v>4</v>
      </c>
    </row>
    <row r="621" spans="1:32" x14ac:dyDescent="0.25">
      <c r="A621" t="s">
        <v>5258</v>
      </c>
      <c r="B621" t="s">
        <v>24</v>
      </c>
      <c r="C621" t="s">
        <v>25</v>
      </c>
      <c r="D621" t="s">
        <v>24</v>
      </c>
      <c r="E621" s="22">
        <v>46015.399062500001</v>
      </c>
      <c r="F621" t="s">
        <v>5259</v>
      </c>
      <c r="G621" t="s">
        <v>6229</v>
      </c>
      <c r="H621" t="s">
        <v>5012</v>
      </c>
      <c r="I621" s="24" t="s">
        <v>5013</v>
      </c>
      <c r="J621" s="24" t="s">
        <v>5014</v>
      </c>
      <c r="K621" t="s">
        <v>5260</v>
      </c>
      <c r="L621" t="s">
        <v>372</v>
      </c>
      <c r="M621" t="s">
        <v>5261</v>
      </c>
      <c r="N621" t="s">
        <v>373</v>
      </c>
      <c r="O621" t="s">
        <v>28</v>
      </c>
      <c r="P621" t="s">
        <v>368</v>
      </c>
      <c r="Q621" t="s">
        <v>30</v>
      </c>
      <c r="R621">
        <v>7</v>
      </c>
      <c r="S621" t="s">
        <v>5262</v>
      </c>
      <c r="T621" t="s">
        <v>5212</v>
      </c>
      <c r="U621" t="s">
        <v>5213</v>
      </c>
      <c r="V621" t="s">
        <v>31</v>
      </c>
      <c r="W621" t="s">
        <v>32</v>
      </c>
      <c r="X621" t="s">
        <v>32</v>
      </c>
      <c r="Y621" t="s">
        <v>32</v>
      </c>
      <c r="Z621" s="4" t="s">
        <v>33</v>
      </c>
      <c r="AA621">
        <v>-75.83278</v>
      </c>
      <c r="AB621">
        <v>6.5577990000000002</v>
      </c>
      <c r="AC621" t="s">
        <v>90</v>
      </c>
      <c r="AD621" t="s">
        <v>369</v>
      </c>
      <c r="AE621" t="s">
        <v>115</v>
      </c>
      <c r="AF621">
        <f>IFERROR(
    VLOOKUP(FENIX_ANS_TABLA[[#This Row],[ESTADO]],
        {"VENCIDO",1;"ALERTA_0 Días",2;"ALERTA",3;"A TIEMPO",4;"SIN FECHA",5},
    2,FALSE),
0)</f>
        <v>4</v>
      </c>
    </row>
    <row r="622" spans="1:32" x14ac:dyDescent="0.25">
      <c r="A622" t="s">
        <v>5263</v>
      </c>
      <c r="B622" t="s">
        <v>24</v>
      </c>
      <c r="C622" t="s">
        <v>25</v>
      </c>
      <c r="D622" t="s">
        <v>24</v>
      </c>
      <c r="E622" s="22">
        <v>46015.399085648147</v>
      </c>
      <c r="F622" t="s">
        <v>5264</v>
      </c>
      <c r="G622" t="s">
        <v>6229</v>
      </c>
      <c r="H622" t="s">
        <v>5012</v>
      </c>
      <c r="I622" s="24" t="s">
        <v>5013</v>
      </c>
      <c r="J622" s="24" t="s">
        <v>5014</v>
      </c>
      <c r="K622" t="s">
        <v>5265</v>
      </c>
      <c r="L622" t="s">
        <v>372</v>
      </c>
      <c r="M622" t="s">
        <v>5266</v>
      </c>
      <c r="N622" t="s">
        <v>373</v>
      </c>
      <c r="O622" t="s">
        <v>28</v>
      </c>
      <c r="P622" t="s">
        <v>368</v>
      </c>
      <c r="Q622" t="s">
        <v>30</v>
      </c>
      <c r="R622">
        <v>7</v>
      </c>
      <c r="S622" t="s">
        <v>5267</v>
      </c>
      <c r="T622" t="s">
        <v>5212</v>
      </c>
      <c r="U622" t="s">
        <v>5213</v>
      </c>
      <c r="V622" t="s">
        <v>31</v>
      </c>
      <c r="W622" t="s">
        <v>32</v>
      </c>
      <c r="X622" t="s">
        <v>32</v>
      </c>
      <c r="Y622" t="s">
        <v>32</v>
      </c>
      <c r="Z622" s="4" t="s">
        <v>33</v>
      </c>
      <c r="AA622">
        <v>-75.83278</v>
      </c>
      <c r="AB622">
        <v>6.5577990000000002</v>
      </c>
      <c r="AC622" t="s">
        <v>90</v>
      </c>
      <c r="AD622" t="s">
        <v>369</v>
      </c>
      <c r="AE622" t="s">
        <v>115</v>
      </c>
      <c r="AF622">
        <f>IFERROR(
    VLOOKUP(FENIX_ANS_TABLA[[#This Row],[ESTADO]],
        {"VENCIDO",1;"ALERTA_0 Días",2;"ALERTA",3;"A TIEMPO",4;"SIN FECHA",5},
    2,FALSE),
0)</f>
        <v>4</v>
      </c>
    </row>
    <row r="623" spans="1:32" x14ac:dyDescent="0.25">
      <c r="A623" t="s">
        <v>5268</v>
      </c>
      <c r="B623" t="s">
        <v>24</v>
      </c>
      <c r="C623" t="s">
        <v>25</v>
      </c>
      <c r="D623" t="s">
        <v>24</v>
      </c>
      <c r="E623" s="22">
        <v>46015.399108796293</v>
      </c>
      <c r="F623" t="s">
        <v>5269</v>
      </c>
      <c r="G623" t="s">
        <v>6229</v>
      </c>
      <c r="H623" t="s">
        <v>5012</v>
      </c>
      <c r="I623" s="24" t="s">
        <v>5013</v>
      </c>
      <c r="J623" s="24" t="s">
        <v>5014</v>
      </c>
      <c r="K623" t="s">
        <v>5270</v>
      </c>
      <c r="L623" t="s">
        <v>372</v>
      </c>
      <c r="M623" t="s">
        <v>5271</v>
      </c>
      <c r="N623" t="s">
        <v>373</v>
      </c>
      <c r="O623" t="s">
        <v>28</v>
      </c>
      <c r="P623" t="s">
        <v>368</v>
      </c>
      <c r="Q623" t="s">
        <v>30</v>
      </c>
      <c r="R623">
        <v>7</v>
      </c>
      <c r="S623" t="s">
        <v>5272</v>
      </c>
      <c r="T623" t="s">
        <v>5212</v>
      </c>
      <c r="U623" t="s">
        <v>5213</v>
      </c>
      <c r="V623" t="s">
        <v>31</v>
      </c>
      <c r="W623" t="s">
        <v>32</v>
      </c>
      <c r="X623" t="s">
        <v>32</v>
      </c>
      <c r="Y623" t="s">
        <v>32</v>
      </c>
      <c r="Z623" s="4" t="s">
        <v>33</v>
      </c>
      <c r="AA623">
        <v>-75.832876999999996</v>
      </c>
      <c r="AB623">
        <v>6.5581699999999996</v>
      </c>
      <c r="AC623" t="s">
        <v>90</v>
      </c>
      <c r="AD623" t="s">
        <v>369</v>
      </c>
      <c r="AE623" t="s">
        <v>115</v>
      </c>
      <c r="AF623">
        <f>IFERROR(
    VLOOKUP(FENIX_ANS_TABLA[[#This Row],[ESTADO]],
        {"VENCIDO",1;"ALERTA_0 Días",2;"ALERTA",3;"A TIEMPO",4;"SIN FECHA",5},
    2,FALSE),
0)</f>
        <v>4</v>
      </c>
    </row>
    <row r="624" spans="1:32" x14ac:dyDescent="0.25">
      <c r="A624" t="s">
        <v>5273</v>
      </c>
      <c r="B624" t="s">
        <v>24</v>
      </c>
      <c r="C624" t="s">
        <v>25</v>
      </c>
      <c r="D624" t="s">
        <v>24</v>
      </c>
      <c r="E624" s="22">
        <v>46015.399108796293</v>
      </c>
      <c r="F624" t="s">
        <v>5269</v>
      </c>
      <c r="G624" t="s">
        <v>6229</v>
      </c>
      <c r="H624" t="s">
        <v>5012</v>
      </c>
      <c r="I624" s="24" t="s">
        <v>5013</v>
      </c>
      <c r="J624" s="24" t="s">
        <v>5014</v>
      </c>
      <c r="K624" t="s">
        <v>5274</v>
      </c>
      <c r="L624" t="s">
        <v>372</v>
      </c>
      <c r="M624" t="s">
        <v>5275</v>
      </c>
      <c r="N624" t="s">
        <v>373</v>
      </c>
      <c r="O624" t="s">
        <v>28</v>
      </c>
      <c r="P624" t="s">
        <v>368</v>
      </c>
      <c r="Q624" t="s">
        <v>30</v>
      </c>
      <c r="R624">
        <v>7</v>
      </c>
      <c r="S624" t="s">
        <v>5272</v>
      </c>
      <c r="T624" t="s">
        <v>5212</v>
      </c>
      <c r="U624" t="s">
        <v>5213</v>
      </c>
      <c r="V624" t="s">
        <v>31</v>
      </c>
      <c r="W624" t="s">
        <v>32</v>
      </c>
      <c r="X624" t="s">
        <v>32</v>
      </c>
      <c r="Y624" t="s">
        <v>32</v>
      </c>
      <c r="Z624" s="4" t="s">
        <v>33</v>
      </c>
      <c r="AA624">
        <v>-75.83278</v>
      </c>
      <c r="AB624">
        <v>6.5577990000000002</v>
      </c>
      <c r="AC624" t="s">
        <v>90</v>
      </c>
      <c r="AD624" t="s">
        <v>369</v>
      </c>
      <c r="AE624" t="s">
        <v>115</v>
      </c>
      <c r="AF624">
        <f>IFERROR(
    VLOOKUP(FENIX_ANS_TABLA[[#This Row],[ESTADO]],
        {"VENCIDO",1;"ALERTA_0 Días",2;"ALERTA",3;"A TIEMPO",4;"SIN FECHA",5},
    2,FALSE),
0)</f>
        <v>4</v>
      </c>
    </row>
    <row r="625" spans="1:32" x14ac:dyDescent="0.25">
      <c r="A625" t="s">
        <v>5276</v>
      </c>
      <c r="B625" t="s">
        <v>24</v>
      </c>
      <c r="C625" t="s">
        <v>25</v>
      </c>
      <c r="D625" t="s">
        <v>24</v>
      </c>
      <c r="E625" s="22">
        <v>46015.399178240739</v>
      </c>
      <c r="F625" t="s">
        <v>5277</v>
      </c>
      <c r="G625" t="s">
        <v>6229</v>
      </c>
      <c r="H625" t="s">
        <v>5012</v>
      </c>
      <c r="I625" s="24" t="s">
        <v>5013</v>
      </c>
      <c r="J625" s="24" t="s">
        <v>5014</v>
      </c>
      <c r="K625" t="s">
        <v>5278</v>
      </c>
      <c r="L625" t="s">
        <v>372</v>
      </c>
      <c r="M625" t="s">
        <v>5279</v>
      </c>
      <c r="N625" t="s">
        <v>373</v>
      </c>
      <c r="O625" t="s">
        <v>28</v>
      </c>
      <c r="P625" t="s">
        <v>368</v>
      </c>
      <c r="Q625" t="s">
        <v>30</v>
      </c>
      <c r="R625">
        <v>7</v>
      </c>
      <c r="S625" t="s">
        <v>5280</v>
      </c>
      <c r="T625" t="s">
        <v>5212</v>
      </c>
      <c r="U625" t="s">
        <v>5213</v>
      </c>
      <c r="V625" t="s">
        <v>31</v>
      </c>
      <c r="W625" t="s">
        <v>32</v>
      </c>
      <c r="X625" t="s">
        <v>32</v>
      </c>
      <c r="Y625" t="s">
        <v>32</v>
      </c>
      <c r="Z625" s="4" t="s">
        <v>33</v>
      </c>
      <c r="AA625">
        <v>-75.83278</v>
      </c>
      <c r="AB625">
        <v>6.5577990000000002</v>
      </c>
      <c r="AC625" t="s">
        <v>90</v>
      </c>
      <c r="AD625" t="s">
        <v>369</v>
      </c>
      <c r="AE625" t="s">
        <v>115</v>
      </c>
      <c r="AF625">
        <f>IFERROR(
    VLOOKUP(FENIX_ANS_TABLA[[#This Row],[ESTADO]],
        {"VENCIDO",1;"ALERTA_0 Días",2;"ALERTA",3;"A TIEMPO",4;"SIN FECHA",5},
    2,FALSE),
0)</f>
        <v>4</v>
      </c>
    </row>
    <row r="626" spans="1:32" x14ac:dyDescent="0.25">
      <c r="A626" t="s">
        <v>5281</v>
      </c>
      <c r="B626" t="s">
        <v>24</v>
      </c>
      <c r="C626" t="s">
        <v>25</v>
      </c>
      <c r="D626" t="s">
        <v>24</v>
      </c>
      <c r="E626" s="22">
        <v>46015.399212962962</v>
      </c>
      <c r="F626" t="s">
        <v>5282</v>
      </c>
      <c r="G626" t="s">
        <v>6229</v>
      </c>
      <c r="H626" t="s">
        <v>5012</v>
      </c>
      <c r="I626" s="24" t="s">
        <v>5013</v>
      </c>
      <c r="J626" s="24" t="s">
        <v>5014</v>
      </c>
      <c r="K626" t="s">
        <v>5283</v>
      </c>
      <c r="L626" t="s">
        <v>372</v>
      </c>
      <c r="M626" t="s">
        <v>5284</v>
      </c>
      <c r="N626" t="s">
        <v>373</v>
      </c>
      <c r="O626" t="s">
        <v>28</v>
      </c>
      <c r="P626" t="s">
        <v>368</v>
      </c>
      <c r="Q626" t="s">
        <v>30</v>
      </c>
      <c r="R626">
        <v>7</v>
      </c>
      <c r="S626" t="s">
        <v>5285</v>
      </c>
      <c r="T626" t="s">
        <v>5212</v>
      </c>
      <c r="U626" t="s">
        <v>5213</v>
      </c>
      <c r="V626" t="s">
        <v>31</v>
      </c>
      <c r="W626" t="s">
        <v>32</v>
      </c>
      <c r="X626" t="s">
        <v>32</v>
      </c>
      <c r="Y626" t="s">
        <v>32</v>
      </c>
      <c r="Z626" s="4" t="s">
        <v>33</v>
      </c>
      <c r="AA626">
        <v>-75.83278</v>
      </c>
      <c r="AB626">
        <v>6.5577990000000002</v>
      </c>
      <c r="AC626" t="s">
        <v>90</v>
      </c>
      <c r="AD626" t="s">
        <v>369</v>
      </c>
      <c r="AE626" t="s">
        <v>115</v>
      </c>
      <c r="AF626">
        <f>IFERROR(
    VLOOKUP(FENIX_ANS_TABLA[[#This Row],[ESTADO]],
        {"VENCIDO",1;"ALERTA_0 Días",2;"ALERTA",3;"A TIEMPO",4;"SIN FECHA",5},
    2,FALSE),
0)</f>
        <v>4</v>
      </c>
    </row>
    <row r="627" spans="1:32" x14ac:dyDescent="0.25">
      <c r="A627" t="s">
        <v>5286</v>
      </c>
      <c r="B627" t="s">
        <v>24</v>
      </c>
      <c r="C627" t="s">
        <v>25</v>
      </c>
      <c r="D627" t="s">
        <v>24</v>
      </c>
      <c r="E627" s="22">
        <v>46015.405960648153</v>
      </c>
      <c r="F627" t="s">
        <v>5287</v>
      </c>
      <c r="G627" t="s">
        <v>6229</v>
      </c>
      <c r="H627" t="s">
        <v>5012</v>
      </c>
      <c r="I627" s="24" t="s">
        <v>5013</v>
      </c>
      <c r="J627" s="24" t="s">
        <v>5014</v>
      </c>
      <c r="K627" t="s">
        <v>5288</v>
      </c>
      <c r="L627" t="s">
        <v>372</v>
      </c>
      <c r="M627" t="s">
        <v>5289</v>
      </c>
      <c r="N627" t="s">
        <v>373</v>
      </c>
      <c r="O627" t="s">
        <v>28</v>
      </c>
      <c r="P627" t="s">
        <v>368</v>
      </c>
      <c r="Q627" t="s">
        <v>30</v>
      </c>
      <c r="R627">
        <v>7</v>
      </c>
      <c r="S627" t="s">
        <v>5290</v>
      </c>
      <c r="T627" t="s">
        <v>5291</v>
      </c>
      <c r="U627" t="s">
        <v>472</v>
      </c>
      <c r="V627" t="s">
        <v>31</v>
      </c>
      <c r="W627" t="s">
        <v>32</v>
      </c>
      <c r="X627" t="s">
        <v>32</v>
      </c>
      <c r="Y627" t="s">
        <v>32</v>
      </c>
      <c r="Z627" s="4" t="s">
        <v>33</v>
      </c>
      <c r="AA627">
        <v>-75.83278</v>
      </c>
      <c r="AB627">
        <v>6.5577990000000002</v>
      </c>
      <c r="AC627" t="s">
        <v>90</v>
      </c>
      <c r="AD627" t="s">
        <v>369</v>
      </c>
      <c r="AE627" t="s">
        <v>115</v>
      </c>
      <c r="AF627">
        <f>IFERROR(
    VLOOKUP(FENIX_ANS_TABLA[[#This Row],[ESTADO]],
        {"VENCIDO",1;"ALERTA_0 Días",2;"ALERTA",3;"A TIEMPO",4;"SIN FECHA",5},
    2,FALSE),
0)</f>
        <v>4</v>
      </c>
    </row>
    <row r="628" spans="1:32" x14ac:dyDescent="0.25">
      <c r="A628" t="s">
        <v>5292</v>
      </c>
      <c r="B628" t="s">
        <v>24</v>
      </c>
      <c r="C628" t="s">
        <v>25</v>
      </c>
      <c r="D628" t="s">
        <v>24</v>
      </c>
      <c r="E628" s="22">
        <v>46015.405960648153</v>
      </c>
      <c r="F628" t="s">
        <v>5287</v>
      </c>
      <c r="G628" t="s">
        <v>6229</v>
      </c>
      <c r="H628" t="s">
        <v>5012</v>
      </c>
      <c r="I628" s="24" t="s">
        <v>5013</v>
      </c>
      <c r="J628" s="24" t="s">
        <v>5014</v>
      </c>
      <c r="K628" t="s">
        <v>5293</v>
      </c>
      <c r="L628" t="s">
        <v>372</v>
      </c>
      <c r="M628" t="s">
        <v>5294</v>
      </c>
      <c r="N628" t="s">
        <v>373</v>
      </c>
      <c r="O628" t="s">
        <v>28</v>
      </c>
      <c r="P628" t="s">
        <v>368</v>
      </c>
      <c r="Q628" t="s">
        <v>30</v>
      </c>
      <c r="R628">
        <v>7</v>
      </c>
      <c r="S628" t="s">
        <v>5290</v>
      </c>
      <c r="T628" t="s">
        <v>5291</v>
      </c>
      <c r="U628" t="s">
        <v>472</v>
      </c>
      <c r="V628" t="s">
        <v>31</v>
      </c>
      <c r="W628" t="s">
        <v>32</v>
      </c>
      <c r="X628" t="s">
        <v>32</v>
      </c>
      <c r="Y628" t="s">
        <v>32</v>
      </c>
      <c r="Z628" s="4" t="s">
        <v>33</v>
      </c>
      <c r="AA628">
        <v>-75.83278</v>
      </c>
      <c r="AB628">
        <v>6.5577990000000002</v>
      </c>
      <c r="AC628" t="s">
        <v>90</v>
      </c>
      <c r="AD628" t="s">
        <v>369</v>
      </c>
      <c r="AE628" t="s">
        <v>115</v>
      </c>
      <c r="AF628">
        <f>IFERROR(
    VLOOKUP(FENIX_ANS_TABLA[[#This Row],[ESTADO]],
        {"VENCIDO",1;"ALERTA_0 Días",2;"ALERTA",3;"A TIEMPO",4;"SIN FECHA",5},
    2,FALSE),
0)</f>
        <v>4</v>
      </c>
    </row>
    <row r="629" spans="1:32" x14ac:dyDescent="0.25">
      <c r="A629" t="s">
        <v>5295</v>
      </c>
      <c r="B629" t="s">
        <v>24</v>
      </c>
      <c r="C629" t="s">
        <v>25</v>
      </c>
      <c r="D629" t="s">
        <v>24</v>
      </c>
      <c r="E629" s="22">
        <v>46015.405972222223</v>
      </c>
      <c r="F629" t="s">
        <v>5296</v>
      </c>
      <c r="G629" t="s">
        <v>6229</v>
      </c>
      <c r="H629" t="s">
        <v>5012</v>
      </c>
      <c r="I629" s="24" t="s">
        <v>5013</v>
      </c>
      <c r="J629" s="24" t="s">
        <v>5014</v>
      </c>
      <c r="K629" t="s">
        <v>5297</v>
      </c>
      <c r="L629" t="s">
        <v>372</v>
      </c>
      <c r="M629" t="s">
        <v>5298</v>
      </c>
      <c r="N629" t="s">
        <v>373</v>
      </c>
      <c r="O629" t="s">
        <v>28</v>
      </c>
      <c r="P629" t="s">
        <v>368</v>
      </c>
      <c r="Q629" t="s">
        <v>30</v>
      </c>
      <c r="R629">
        <v>7</v>
      </c>
      <c r="S629" t="s">
        <v>5299</v>
      </c>
      <c r="T629" t="s">
        <v>5291</v>
      </c>
      <c r="U629" t="s">
        <v>472</v>
      </c>
      <c r="V629" t="s">
        <v>31</v>
      </c>
      <c r="W629" t="s">
        <v>32</v>
      </c>
      <c r="X629" t="s">
        <v>32</v>
      </c>
      <c r="Y629" t="s">
        <v>32</v>
      </c>
      <c r="Z629" s="4" t="s">
        <v>33</v>
      </c>
      <c r="AA629">
        <v>-75.83278</v>
      </c>
      <c r="AB629">
        <v>6.5577990000000002</v>
      </c>
      <c r="AC629" t="s">
        <v>90</v>
      </c>
      <c r="AD629" t="s">
        <v>369</v>
      </c>
      <c r="AE629" t="s">
        <v>115</v>
      </c>
      <c r="AF629">
        <f>IFERROR(
    VLOOKUP(FENIX_ANS_TABLA[[#This Row],[ESTADO]],
        {"VENCIDO",1;"ALERTA_0 Días",2;"ALERTA",3;"A TIEMPO",4;"SIN FECHA",5},
    2,FALSE),
0)</f>
        <v>4</v>
      </c>
    </row>
    <row r="630" spans="1:32" x14ac:dyDescent="0.25">
      <c r="A630" t="s">
        <v>5300</v>
      </c>
      <c r="B630" t="s">
        <v>24</v>
      </c>
      <c r="C630" t="s">
        <v>25</v>
      </c>
      <c r="D630" t="s">
        <v>24</v>
      </c>
      <c r="E630" s="22">
        <v>46015.4059837963</v>
      </c>
      <c r="F630" t="s">
        <v>5301</v>
      </c>
      <c r="G630" t="s">
        <v>6229</v>
      </c>
      <c r="H630" t="s">
        <v>5012</v>
      </c>
      <c r="I630" s="24" t="s">
        <v>5013</v>
      </c>
      <c r="J630" s="24" t="s">
        <v>5014</v>
      </c>
      <c r="K630" t="s">
        <v>5302</v>
      </c>
      <c r="L630" t="s">
        <v>372</v>
      </c>
      <c r="M630" t="s">
        <v>5303</v>
      </c>
      <c r="N630" t="s">
        <v>373</v>
      </c>
      <c r="O630" t="s">
        <v>28</v>
      </c>
      <c r="P630" t="s">
        <v>368</v>
      </c>
      <c r="Q630" t="s">
        <v>30</v>
      </c>
      <c r="R630">
        <v>7</v>
      </c>
      <c r="S630" t="s">
        <v>5304</v>
      </c>
      <c r="T630" t="s">
        <v>5291</v>
      </c>
      <c r="U630" t="s">
        <v>472</v>
      </c>
      <c r="V630" t="s">
        <v>31</v>
      </c>
      <c r="W630" t="s">
        <v>32</v>
      </c>
      <c r="X630" t="s">
        <v>32</v>
      </c>
      <c r="Y630" t="s">
        <v>32</v>
      </c>
      <c r="Z630" s="4" t="s">
        <v>33</v>
      </c>
      <c r="AA630">
        <v>-75.83278</v>
      </c>
      <c r="AB630">
        <v>6.5577990000000002</v>
      </c>
      <c r="AC630" t="s">
        <v>90</v>
      </c>
      <c r="AD630" t="s">
        <v>369</v>
      </c>
      <c r="AE630" t="s">
        <v>115</v>
      </c>
      <c r="AF630">
        <f>IFERROR(
    VLOOKUP(FENIX_ANS_TABLA[[#This Row],[ESTADO]],
        {"VENCIDO",1;"ALERTA_0 Días",2;"ALERTA",3;"A TIEMPO",4;"SIN FECHA",5},
    2,FALSE),
0)</f>
        <v>4</v>
      </c>
    </row>
    <row r="631" spans="1:32" x14ac:dyDescent="0.25">
      <c r="A631" t="s">
        <v>5305</v>
      </c>
      <c r="B631" t="s">
        <v>24</v>
      </c>
      <c r="C631" t="s">
        <v>25</v>
      </c>
      <c r="D631" t="s">
        <v>24</v>
      </c>
      <c r="E631" s="22">
        <v>46015.406006944453</v>
      </c>
      <c r="F631" t="s">
        <v>5306</v>
      </c>
      <c r="G631" t="s">
        <v>6229</v>
      </c>
      <c r="H631" t="s">
        <v>5012</v>
      </c>
      <c r="I631" s="24" t="s">
        <v>5013</v>
      </c>
      <c r="J631" s="24" t="s">
        <v>5014</v>
      </c>
      <c r="K631" t="s">
        <v>5307</v>
      </c>
      <c r="L631" t="s">
        <v>372</v>
      </c>
      <c r="M631" t="s">
        <v>5308</v>
      </c>
      <c r="N631" t="s">
        <v>373</v>
      </c>
      <c r="O631" t="s">
        <v>28</v>
      </c>
      <c r="P631" t="s">
        <v>368</v>
      </c>
      <c r="Q631" t="s">
        <v>30</v>
      </c>
      <c r="R631">
        <v>7</v>
      </c>
      <c r="S631" t="s">
        <v>5309</v>
      </c>
      <c r="T631" t="s">
        <v>5291</v>
      </c>
      <c r="U631" t="s">
        <v>472</v>
      </c>
      <c r="V631" t="s">
        <v>31</v>
      </c>
      <c r="W631" t="s">
        <v>32</v>
      </c>
      <c r="X631" t="s">
        <v>32</v>
      </c>
      <c r="Y631" t="s">
        <v>32</v>
      </c>
      <c r="Z631" s="4" t="s">
        <v>33</v>
      </c>
      <c r="AA631">
        <v>-75.83278</v>
      </c>
      <c r="AB631">
        <v>6.5577990000000002</v>
      </c>
      <c r="AC631" t="s">
        <v>90</v>
      </c>
      <c r="AD631" t="s">
        <v>369</v>
      </c>
      <c r="AE631" t="s">
        <v>115</v>
      </c>
      <c r="AF631">
        <f>IFERROR(
    VLOOKUP(FENIX_ANS_TABLA[[#This Row],[ESTADO]],
        {"VENCIDO",1;"ALERTA_0 Días",2;"ALERTA",3;"A TIEMPO",4;"SIN FECHA",5},
    2,FALSE),
0)</f>
        <v>4</v>
      </c>
    </row>
    <row r="632" spans="1:32" x14ac:dyDescent="0.25">
      <c r="A632" t="s">
        <v>5310</v>
      </c>
      <c r="B632" t="s">
        <v>24</v>
      </c>
      <c r="C632" t="s">
        <v>25</v>
      </c>
      <c r="D632" t="s">
        <v>24</v>
      </c>
      <c r="E632" s="22">
        <v>46015.4059837963</v>
      </c>
      <c r="F632" t="s">
        <v>5301</v>
      </c>
      <c r="G632" t="s">
        <v>6229</v>
      </c>
      <c r="H632" t="s">
        <v>5012</v>
      </c>
      <c r="I632" s="24" t="s">
        <v>5013</v>
      </c>
      <c r="J632" s="24" t="s">
        <v>5014</v>
      </c>
      <c r="K632" t="s">
        <v>5311</v>
      </c>
      <c r="L632" t="s">
        <v>372</v>
      </c>
      <c r="M632" t="s">
        <v>5312</v>
      </c>
      <c r="N632" t="s">
        <v>373</v>
      </c>
      <c r="O632" t="s">
        <v>28</v>
      </c>
      <c r="P632" t="s">
        <v>368</v>
      </c>
      <c r="Q632" t="s">
        <v>30</v>
      </c>
      <c r="R632">
        <v>7</v>
      </c>
      <c r="S632" t="s">
        <v>5304</v>
      </c>
      <c r="T632" t="s">
        <v>5291</v>
      </c>
      <c r="U632" t="s">
        <v>472</v>
      </c>
      <c r="V632" t="s">
        <v>31</v>
      </c>
      <c r="W632" t="s">
        <v>32</v>
      </c>
      <c r="X632" t="s">
        <v>32</v>
      </c>
      <c r="Y632" t="s">
        <v>32</v>
      </c>
      <c r="Z632" s="4" t="s">
        <v>33</v>
      </c>
      <c r="AA632">
        <v>-75.83278</v>
      </c>
      <c r="AB632">
        <v>6.5577990000000002</v>
      </c>
      <c r="AC632" t="s">
        <v>90</v>
      </c>
      <c r="AD632" t="s">
        <v>369</v>
      </c>
      <c r="AE632" t="s">
        <v>115</v>
      </c>
      <c r="AF632">
        <f>IFERROR(
    VLOOKUP(FENIX_ANS_TABLA[[#This Row],[ESTADO]],
        {"VENCIDO",1;"ALERTA_0 Días",2;"ALERTA",3;"A TIEMPO",4;"SIN FECHA",5},
    2,FALSE),
0)</f>
        <v>4</v>
      </c>
    </row>
    <row r="633" spans="1:32" x14ac:dyDescent="0.25">
      <c r="A633" t="s">
        <v>5313</v>
      </c>
      <c r="B633" t="s">
        <v>24</v>
      </c>
      <c r="C633" t="s">
        <v>25</v>
      </c>
      <c r="D633" t="s">
        <v>24</v>
      </c>
      <c r="E633" s="22">
        <v>46015.4059837963</v>
      </c>
      <c r="F633" t="s">
        <v>5301</v>
      </c>
      <c r="G633" t="s">
        <v>6229</v>
      </c>
      <c r="H633" t="s">
        <v>5012</v>
      </c>
      <c r="I633" s="24" t="s">
        <v>5013</v>
      </c>
      <c r="J633" s="24" t="s">
        <v>5014</v>
      </c>
      <c r="K633" t="s">
        <v>5314</v>
      </c>
      <c r="L633" t="s">
        <v>372</v>
      </c>
      <c r="M633" t="s">
        <v>5315</v>
      </c>
      <c r="N633" t="s">
        <v>373</v>
      </c>
      <c r="O633" t="s">
        <v>28</v>
      </c>
      <c r="P633" t="s">
        <v>368</v>
      </c>
      <c r="Q633" t="s">
        <v>30</v>
      </c>
      <c r="R633">
        <v>7</v>
      </c>
      <c r="S633" t="s">
        <v>5304</v>
      </c>
      <c r="T633" t="s">
        <v>5291</v>
      </c>
      <c r="U633" t="s">
        <v>472</v>
      </c>
      <c r="V633" t="s">
        <v>31</v>
      </c>
      <c r="W633" t="s">
        <v>32</v>
      </c>
      <c r="X633" t="s">
        <v>32</v>
      </c>
      <c r="Y633" t="s">
        <v>32</v>
      </c>
      <c r="Z633" s="4" t="s">
        <v>33</v>
      </c>
      <c r="AA633">
        <v>-75.83278</v>
      </c>
      <c r="AB633">
        <v>6.5577990000000002</v>
      </c>
      <c r="AC633" t="s">
        <v>90</v>
      </c>
      <c r="AD633" t="s">
        <v>369</v>
      </c>
      <c r="AE633" t="s">
        <v>115</v>
      </c>
      <c r="AF633">
        <f>IFERROR(
    VLOOKUP(FENIX_ANS_TABLA[[#This Row],[ESTADO]],
        {"VENCIDO",1;"ALERTA_0 Días",2;"ALERTA",3;"A TIEMPO",4;"SIN FECHA",5},
    2,FALSE),
0)</f>
        <v>4</v>
      </c>
    </row>
    <row r="634" spans="1:32" x14ac:dyDescent="0.25">
      <c r="A634" t="s">
        <v>5316</v>
      </c>
      <c r="B634" t="s">
        <v>24</v>
      </c>
      <c r="C634" t="s">
        <v>25</v>
      </c>
      <c r="D634" t="s">
        <v>24</v>
      </c>
      <c r="E634" s="22">
        <v>46015.405995370369</v>
      </c>
      <c r="F634" t="s">
        <v>5317</v>
      </c>
      <c r="G634" t="s">
        <v>6229</v>
      </c>
      <c r="H634" t="s">
        <v>5012</v>
      </c>
      <c r="I634" s="24" t="s">
        <v>5013</v>
      </c>
      <c r="J634" s="24" t="s">
        <v>5014</v>
      </c>
      <c r="K634" t="s">
        <v>5318</v>
      </c>
      <c r="L634" t="s">
        <v>372</v>
      </c>
      <c r="M634" t="s">
        <v>5319</v>
      </c>
      <c r="N634" t="s">
        <v>373</v>
      </c>
      <c r="O634" t="s">
        <v>28</v>
      </c>
      <c r="P634" t="s">
        <v>368</v>
      </c>
      <c r="Q634" t="s">
        <v>30</v>
      </c>
      <c r="R634">
        <v>7</v>
      </c>
      <c r="S634" t="s">
        <v>5320</v>
      </c>
      <c r="T634" t="s">
        <v>5291</v>
      </c>
      <c r="U634" t="s">
        <v>472</v>
      </c>
      <c r="V634" t="s">
        <v>31</v>
      </c>
      <c r="W634" t="s">
        <v>32</v>
      </c>
      <c r="X634" t="s">
        <v>32</v>
      </c>
      <c r="Y634" t="s">
        <v>32</v>
      </c>
      <c r="Z634" s="4" t="s">
        <v>33</v>
      </c>
      <c r="AA634">
        <v>-75.83278</v>
      </c>
      <c r="AB634">
        <v>6.5577990000000002</v>
      </c>
      <c r="AC634" t="s">
        <v>90</v>
      </c>
      <c r="AD634" t="s">
        <v>369</v>
      </c>
      <c r="AE634" t="s">
        <v>115</v>
      </c>
      <c r="AF634">
        <f>IFERROR(
    VLOOKUP(FENIX_ANS_TABLA[[#This Row],[ESTADO]],
        {"VENCIDO",1;"ALERTA_0 Días",2;"ALERTA",3;"A TIEMPO",4;"SIN FECHA",5},
    2,FALSE),
0)</f>
        <v>4</v>
      </c>
    </row>
    <row r="635" spans="1:32" x14ac:dyDescent="0.25">
      <c r="A635" t="s">
        <v>5321</v>
      </c>
      <c r="B635" t="s">
        <v>24</v>
      </c>
      <c r="C635" t="s">
        <v>25</v>
      </c>
      <c r="D635" t="s">
        <v>24</v>
      </c>
      <c r="E635" s="22">
        <v>46015.405995370369</v>
      </c>
      <c r="F635" t="s">
        <v>5317</v>
      </c>
      <c r="G635" t="s">
        <v>6229</v>
      </c>
      <c r="H635" t="s">
        <v>5012</v>
      </c>
      <c r="I635" s="24" t="s">
        <v>5013</v>
      </c>
      <c r="J635" s="24" t="s">
        <v>5014</v>
      </c>
      <c r="K635" t="s">
        <v>5322</v>
      </c>
      <c r="L635" t="s">
        <v>372</v>
      </c>
      <c r="M635" t="s">
        <v>5323</v>
      </c>
      <c r="N635" t="s">
        <v>373</v>
      </c>
      <c r="O635" t="s">
        <v>28</v>
      </c>
      <c r="P635" t="s">
        <v>368</v>
      </c>
      <c r="Q635" t="s">
        <v>30</v>
      </c>
      <c r="R635">
        <v>7</v>
      </c>
      <c r="S635" t="s">
        <v>5320</v>
      </c>
      <c r="T635" t="s">
        <v>5291</v>
      </c>
      <c r="U635" t="s">
        <v>472</v>
      </c>
      <c r="V635" t="s">
        <v>31</v>
      </c>
      <c r="W635" t="s">
        <v>32</v>
      </c>
      <c r="X635" t="s">
        <v>32</v>
      </c>
      <c r="Y635" t="s">
        <v>32</v>
      </c>
      <c r="Z635" s="4" t="s">
        <v>33</v>
      </c>
      <c r="AA635">
        <v>-75.83278</v>
      </c>
      <c r="AB635">
        <v>6.5577990000000002</v>
      </c>
      <c r="AC635" t="s">
        <v>90</v>
      </c>
      <c r="AD635" t="s">
        <v>369</v>
      </c>
      <c r="AE635" t="s">
        <v>115</v>
      </c>
      <c r="AF635">
        <f>IFERROR(
    VLOOKUP(FENIX_ANS_TABLA[[#This Row],[ESTADO]],
        {"VENCIDO",1;"ALERTA_0 Días",2;"ALERTA",3;"A TIEMPO",4;"SIN FECHA",5},
    2,FALSE),
0)</f>
        <v>4</v>
      </c>
    </row>
    <row r="636" spans="1:32" x14ac:dyDescent="0.25">
      <c r="A636" t="s">
        <v>5324</v>
      </c>
      <c r="B636" t="s">
        <v>24</v>
      </c>
      <c r="C636" t="s">
        <v>25</v>
      </c>
      <c r="D636" t="s">
        <v>24</v>
      </c>
      <c r="E636" s="22">
        <v>46015.405995370369</v>
      </c>
      <c r="F636" t="s">
        <v>5317</v>
      </c>
      <c r="G636" t="s">
        <v>6229</v>
      </c>
      <c r="H636" t="s">
        <v>5012</v>
      </c>
      <c r="I636" s="24" t="s">
        <v>5013</v>
      </c>
      <c r="J636" s="24" t="s">
        <v>5014</v>
      </c>
      <c r="K636" t="s">
        <v>5325</v>
      </c>
      <c r="L636" t="s">
        <v>372</v>
      </c>
      <c r="M636" t="s">
        <v>5326</v>
      </c>
      <c r="N636" t="s">
        <v>373</v>
      </c>
      <c r="O636" t="s">
        <v>28</v>
      </c>
      <c r="P636" t="s">
        <v>368</v>
      </c>
      <c r="Q636" t="s">
        <v>30</v>
      </c>
      <c r="R636">
        <v>7</v>
      </c>
      <c r="S636" t="s">
        <v>5320</v>
      </c>
      <c r="T636" t="s">
        <v>5291</v>
      </c>
      <c r="U636" t="s">
        <v>472</v>
      </c>
      <c r="V636" t="s">
        <v>31</v>
      </c>
      <c r="W636" t="s">
        <v>32</v>
      </c>
      <c r="X636" t="s">
        <v>32</v>
      </c>
      <c r="Y636" t="s">
        <v>32</v>
      </c>
      <c r="Z636" s="4" t="s">
        <v>33</v>
      </c>
      <c r="AA636">
        <v>-75.83278</v>
      </c>
      <c r="AB636">
        <v>6.5577990000000002</v>
      </c>
      <c r="AC636" t="s">
        <v>90</v>
      </c>
      <c r="AD636" t="s">
        <v>369</v>
      </c>
      <c r="AE636" t="s">
        <v>115</v>
      </c>
      <c r="AF636">
        <f>IFERROR(
    VLOOKUP(FENIX_ANS_TABLA[[#This Row],[ESTADO]],
        {"VENCIDO",1;"ALERTA_0 Días",2;"ALERTA",3;"A TIEMPO",4;"SIN FECHA",5},
    2,FALSE),
0)</f>
        <v>4</v>
      </c>
    </row>
    <row r="637" spans="1:32" x14ac:dyDescent="0.25">
      <c r="A637" t="s">
        <v>5327</v>
      </c>
      <c r="B637" t="s">
        <v>24</v>
      </c>
      <c r="C637" t="s">
        <v>25</v>
      </c>
      <c r="D637" t="s">
        <v>24</v>
      </c>
      <c r="E637" s="22">
        <v>46015.406006944453</v>
      </c>
      <c r="F637" t="s">
        <v>5306</v>
      </c>
      <c r="G637" t="s">
        <v>6229</v>
      </c>
      <c r="H637" t="s">
        <v>5012</v>
      </c>
      <c r="I637" s="24" t="s">
        <v>5013</v>
      </c>
      <c r="J637" s="24" t="s">
        <v>5014</v>
      </c>
      <c r="K637" t="s">
        <v>5328</v>
      </c>
      <c r="L637" t="s">
        <v>372</v>
      </c>
      <c r="M637" t="s">
        <v>5329</v>
      </c>
      <c r="N637" t="s">
        <v>373</v>
      </c>
      <c r="O637" t="s">
        <v>28</v>
      </c>
      <c r="P637" t="s">
        <v>368</v>
      </c>
      <c r="Q637" t="s">
        <v>30</v>
      </c>
      <c r="R637">
        <v>7</v>
      </c>
      <c r="S637" t="s">
        <v>5309</v>
      </c>
      <c r="T637" t="s">
        <v>5291</v>
      </c>
      <c r="U637" t="s">
        <v>472</v>
      </c>
      <c r="V637" t="s">
        <v>31</v>
      </c>
      <c r="W637" t="s">
        <v>32</v>
      </c>
      <c r="X637" t="s">
        <v>32</v>
      </c>
      <c r="Y637" t="s">
        <v>32</v>
      </c>
      <c r="Z637" s="4" t="s">
        <v>33</v>
      </c>
      <c r="AA637">
        <v>-75.83278</v>
      </c>
      <c r="AB637">
        <v>6.5577990000000002</v>
      </c>
      <c r="AC637" t="s">
        <v>90</v>
      </c>
      <c r="AD637" t="s">
        <v>369</v>
      </c>
      <c r="AE637" t="s">
        <v>115</v>
      </c>
      <c r="AF637">
        <f>IFERROR(
    VLOOKUP(FENIX_ANS_TABLA[[#This Row],[ESTADO]],
        {"VENCIDO",1;"ALERTA_0 Días",2;"ALERTA",3;"A TIEMPO",4;"SIN FECHA",5},
    2,FALSE),
0)</f>
        <v>4</v>
      </c>
    </row>
    <row r="638" spans="1:32" x14ac:dyDescent="0.25">
      <c r="A638" t="s">
        <v>5330</v>
      </c>
      <c r="B638" t="s">
        <v>24</v>
      </c>
      <c r="C638" t="s">
        <v>25</v>
      </c>
      <c r="D638" t="s">
        <v>24</v>
      </c>
      <c r="E638" s="22">
        <v>46015.406006944453</v>
      </c>
      <c r="F638" t="s">
        <v>5306</v>
      </c>
      <c r="G638" t="s">
        <v>6229</v>
      </c>
      <c r="H638" t="s">
        <v>5012</v>
      </c>
      <c r="I638" s="24" t="s">
        <v>5013</v>
      </c>
      <c r="J638" s="24" t="s">
        <v>5014</v>
      </c>
      <c r="K638" t="s">
        <v>5331</v>
      </c>
      <c r="L638" t="s">
        <v>372</v>
      </c>
      <c r="M638" t="s">
        <v>5332</v>
      </c>
      <c r="N638" t="s">
        <v>373</v>
      </c>
      <c r="O638" t="s">
        <v>28</v>
      </c>
      <c r="P638" t="s">
        <v>368</v>
      </c>
      <c r="Q638" t="s">
        <v>30</v>
      </c>
      <c r="R638">
        <v>7</v>
      </c>
      <c r="S638" t="s">
        <v>5309</v>
      </c>
      <c r="T638" t="s">
        <v>5291</v>
      </c>
      <c r="U638" t="s">
        <v>472</v>
      </c>
      <c r="V638" t="s">
        <v>31</v>
      </c>
      <c r="W638" t="s">
        <v>32</v>
      </c>
      <c r="X638" t="s">
        <v>32</v>
      </c>
      <c r="Y638" t="s">
        <v>32</v>
      </c>
      <c r="Z638" s="4" t="s">
        <v>33</v>
      </c>
      <c r="AA638">
        <v>-75.83278</v>
      </c>
      <c r="AB638">
        <v>6.5577990000000002</v>
      </c>
      <c r="AC638" t="s">
        <v>90</v>
      </c>
      <c r="AD638" t="s">
        <v>369</v>
      </c>
      <c r="AE638" t="s">
        <v>115</v>
      </c>
      <c r="AF638">
        <f>IFERROR(
    VLOOKUP(FENIX_ANS_TABLA[[#This Row],[ESTADO]],
        {"VENCIDO",1;"ALERTA_0 Días",2;"ALERTA",3;"A TIEMPO",4;"SIN FECHA",5},
    2,FALSE),
0)</f>
        <v>4</v>
      </c>
    </row>
    <row r="639" spans="1:32" x14ac:dyDescent="0.25">
      <c r="A639" t="s">
        <v>5333</v>
      </c>
      <c r="B639" t="s">
        <v>24</v>
      </c>
      <c r="C639" t="s">
        <v>25</v>
      </c>
      <c r="D639" t="s">
        <v>24</v>
      </c>
      <c r="E639" s="22">
        <v>46015.406168981477</v>
      </c>
      <c r="F639" t="s">
        <v>5334</v>
      </c>
      <c r="G639" t="s">
        <v>6229</v>
      </c>
      <c r="H639" t="s">
        <v>5012</v>
      </c>
      <c r="I639" s="24" t="s">
        <v>5013</v>
      </c>
      <c r="J639" s="24" t="s">
        <v>5014</v>
      </c>
      <c r="K639" t="s">
        <v>5335</v>
      </c>
      <c r="L639" t="s">
        <v>372</v>
      </c>
      <c r="M639" t="s">
        <v>5336</v>
      </c>
      <c r="N639" t="s">
        <v>373</v>
      </c>
      <c r="O639" t="s">
        <v>28</v>
      </c>
      <c r="P639" t="s">
        <v>368</v>
      </c>
      <c r="Q639" t="s">
        <v>30</v>
      </c>
      <c r="R639">
        <v>7</v>
      </c>
      <c r="S639" t="s">
        <v>5337</v>
      </c>
      <c r="T639" t="s">
        <v>5291</v>
      </c>
      <c r="U639" t="s">
        <v>472</v>
      </c>
      <c r="V639" t="s">
        <v>31</v>
      </c>
      <c r="W639" t="s">
        <v>32</v>
      </c>
      <c r="X639" t="s">
        <v>32</v>
      </c>
      <c r="Y639" t="s">
        <v>32</v>
      </c>
      <c r="Z639" s="4" t="s">
        <v>33</v>
      </c>
      <c r="AA639">
        <v>-75.83278</v>
      </c>
      <c r="AB639">
        <v>6.5577990000000002</v>
      </c>
      <c r="AC639" t="s">
        <v>90</v>
      </c>
      <c r="AD639" t="s">
        <v>369</v>
      </c>
      <c r="AE639" t="s">
        <v>115</v>
      </c>
      <c r="AF639">
        <f>IFERROR(
    VLOOKUP(FENIX_ANS_TABLA[[#This Row],[ESTADO]],
        {"VENCIDO",1;"ALERTA_0 Días",2;"ALERTA",3;"A TIEMPO",4;"SIN FECHA",5},
    2,FALSE),
0)</f>
        <v>4</v>
      </c>
    </row>
    <row r="640" spans="1:32" x14ac:dyDescent="0.25">
      <c r="A640" t="s">
        <v>5338</v>
      </c>
      <c r="B640" t="s">
        <v>24</v>
      </c>
      <c r="C640" t="s">
        <v>25</v>
      </c>
      <c r="D640" t="s">
        <v>24</v>
      </c>
      <c r="E640" s="22">
        <v>46015.406168981477</v>
      </c>
      <c r="F640" t="s">
        <v>5334</v>
      </c>
      <c r="G640" t="s">
        <v>6229</v>
      </c>
      <c r="H640" t="s">
        <v>5012</v>
      </c>
      <c r="I640" s="24" t="s">
        <v>5013</v>
      </c>
      <c r="J640" s="24" t="s">
        <v>5014</v>
      </c>
      <c r="K640" t="s">
        <v>5339</v>
      </c>
      <c r="L640" t="s">
        <v>372</v>
      </c>
      <c r="M640" t="s">
        <v>5340</v>
      </c>
      <c r="N640" t="s">
        <v>373</v>
      </c>
      <c r="O640" t="s">
        <v>28</v>
      </c>
      <c r="P640" t="s">
        <v>368</v>
      </c>
      <c r="Q640" t="s">
        <v>30</v>
      </c>
      <c r="R640">
        <v>7</v>
      </c>
      <c r="S640" t="s">
        <v>5337</v>
      </c>
      <c r="T640" t="s">
        <v>5291</v>
      </c>
      <c r="U640" t="s">
        <v>472</v>
      </c>
      <c r="V640" t="s">
        <v>31</v>
      </c>
      <c r="W640" t="s">
        <v>32</v>
      </c>
      <c r="X640" t="s">
        <v>32</v>
      </c>
      <c r="Y640" t="s">
        <v>32</v>
      </c>
      <c r="Z640" s="4" t="s">
        <v>33</v>
      </c>
      <c r="AA640">
        <v>-75.83278</v>
      </c>
      <c r="AB640">
        <v>6.5577990000000002</v>
      </c>
      <c r="AC640" t="s">
        <v>90</v>
      </c>
      <c r="AD640" t="s">
        <v>369</v>
      </c>
      <c r="AE640" t="s">
        <v>115</v>
      </c>
      <c r="AF640">
        <f>IFERROR(
    VLOOKUP(FENIX_ANS_TABLA[[#This Row],[ESTADO]],
        {"VENCIDO",1;"ALERTA_0 Días",2;"ALERTA",3;"A TIEMPO",4;"SIN FECHA",5},
    2,FALSE),
0)</f>
        <v>4</v>
      </c>
    </row>
    <row r="641" spans="1:32" x14ac:dyDescent="0.25">
      <c r="A641" t="s">
        <v>5341</v>
      </c>
      <c r="B641" t="s">
        <v>24</v>
      </c>
      <c r="C641" t="s">
        <v>25</v>
      </c>
      <c r="D641" t="s">
        <v>24</v>
      </c>
      <c r="E641" s="22">
        <v>46015.406180555547</v>
      </c>
      <c r="F641" t="s">
        <v>5342</v>
      </c>
      <c r="G641" t="s">
        <v>6229</v>
      </c>
      <c r="H641" t="s">
        <v>5012</v>
      </c>
      <c r="I641" s="24" t="s">
        <v>5013</v>
      </c>
      <c r="J641" s="24" t="s">
        <v>5014</v>
      </c>
      <c r="K641" t="s">
        <v>5343</v>
      </c>
      <c r="L641" t="s">
        <v>372</v>
      </c>
      <c r="M641" t="s">
        <v>5344</v>
      </c>
      <c r="N641" t="s">
        <v>373</v>
      </c>
      <c r="O641" t="s">
        <v>28</v>
      </c>
      <c r="P641" t="s">
        <v>368</v>
      </c>
      <c r="Q641" t="s">
        <v>30</v>
      </c>
      <c r="R641">
        <v>7</v>
      </c>
      <c r="S641" t="s">
        <v>5345</v>
      </c>
      <c r="T641" t="s">
        <v>5291</v>
      </c>
      <c r="U641" t="s">
        <v>472</v>
      </c>
      <c r="V641" t="s">
        <v>31</v>
      </c>
      <c r="W641" t="s">
        <v>32</v>
      </c>
      <c r="X641" t="s">
        <v>32</v>
      </c>
      <c r="Y641" t="s">
        <v>32</v>
      </c>
      <c r="Z641" s="4" t="s">
        <v>33</v>
      </c>
      <c r="AA641">
        <v>-75.83278</v>
      </c>
      <c r="AB641">
        <v>6.5577990000000002</v>
      </c>
      <c r="AC641" t="s">
        <v>90</v>
      </c>
      <c r="AD641" t="s">
        <v>369</v>
      </c>
      <c r="AE641" t="s">
        <v>115</v>
      </c>
      <c r="AF641">
        <f>IFERROR(
    VLOOKUP(FENIX_ANS_TABLA[[#This Row],[ESTADO]],
        {"VENCIDO",1;"ALERTA_0 Días",2;"ALERTA",3;"A TIEMPO",4;"SIN FECHA",5},
    2,FALSE),
0)</f>
        <v>4</v>
      </c>
    </row>
    <row r="642" spans="1:32" x14ac:dyDescent="0.25">
      <c r="A642" t="s">
        <v>5346</v>
      </c>
      <c r="B642" t="s">
        <v>24</v>
      </c>
      <c r="C642" t="s">
        <v>25</v>
      </c>
      <c r="D642" t="s">
        <v>24</v>
      </c>
      <c r="E642" s="22">
        <v>46015.4062037037</v>
      </c>
      <c r="F642" t="s">
        <v>5347</v>
      </c>
      <c r="G642" t="s">
        <v>6229</v>
      </c>
      <c r="H642" t="s">
        <v>5012</v>
      </c>
      <c r="I642" s="24" t="s">
        <v>5013</v>
      </c>
      <c r="J642" s="24" t="s">
        <v>5014</v>
      </c>
      <c r="K642" t="s">
        <v>5348</v>
      </c>
      <c r="L642" t="s">
        <v>372</v>
      </c>
      <c r="M642" t="s">
        <v>5349</v>
      </c>
      <c r="N642" t="s">
        <v>373</v>
      </c>
      <c r="O642" t="s">
        <v>28</v>
      </c>
      <c r="P642" t="s">
        <v>368</v>
      </c>
      <c r="Q642" t="s">
        <v>30</v>
      </c>
      <c r="R642">
        <v>7</v>
      </c>
      <c r="S642" t="s">
        <v>5350</v>
      </c>
      <c r="T642" t="s">
        <v>5291</v>
      </c>
      <c r="U642" t="s">
        <v>472</v>
      </c>
      <c r="V642" t="s">
        <v>31</v>
      </c>
      <c r="W642" t="s">
        <v>32</v>
      </c>
      <c r="X642" t="s">
        <v>32</v>
      </c>
      <c r="Y642" t="s">
        <v>32</v>
      </c>
      <c r="Z642" s="4" t="s">
        <v>33</v>
      </c>
      <c r="AA642">
        <v>-75.83278</v>
      </c>
      <c r="AB642">
        <v>6.5577990000000002</v>
      </c>
      <c r="AC642" t="s">
        <v>90</v>
      </c>
      <c r="AD642" t="s">
        <v>369</v>
      </c>
      <c r="AE642" t="s">
        <v>115</v>
      </c>
      <c r="AF642">
        <f>IFERROR(
    VLOOKUP(FENIX_ANS_TABLA[[#This Row],[ESTADO]],
        {"VENCIDO",1;"ALERTA_0 Días",2;"ALERTA",3;"A TIEMPO",4;"SIN FECHA",5},
    2,FALSE),
0)</f>
        <v>4</v>
      </c>
    </row>
    <row r="643" spans="1:32" x14ac:dyDescent="0.25">
      <c r="A643" t="s">
        <v>5351</v>
      </c>
      <c r="B643" t="s">
        <v>24</v>
      </c>
      <c r="C643" t="s">
        <v>25</v>
      </c>
      <c r="D643" t="s">
        <v>24</v>
      </c>
      <c r="E643" s="22">
        <v>46015.4062037037</v>
      </c>
      <c r="F643" t="s">
        <v>5347</v>
      </c>
      <c r="G643" t="s">
        <v>6229</v>
      </c>
      <c r="H643" t="s">
        <v>5012</v>
      </c>
      <c r="I643" s="24" t="s">
        <v>5013</v>
      </c>
      <c r="J643" s="24" t="s">
        <v>5014</v>
      </c>
      <c r="K643" t="s">
        <v>5352</v>
      </c>
      <c r="L643" t="s">
        <v>372</v>
      </c>
      <c r="M643" t="s">
        <v>5353</v>
      </c>
      <c r="N643" t="s">
        <v>373</v>
      </c>
      <c r="O643" t="s">
        <v>28</v>
      </c>
      <c r="P643" t="s">
        <v>368</v>
      </c>
      <c r="Q643" t="s">
        <v>30</v>
      </c>
      <c r="R643">
        <v>7</v>
      </c>
      <c r="S643" t="s">
        <v>5350</v>
      </c>
      <c r="T643" t="s">
        <v>5291</v>
      </c>
      <c r="U643" t="s">
        <v>472</v>
      </c>
      <c r="V643" t="s">
        <v>31</v>
      </c>
      <c r="W643" t="s">
        <v>32</v>
      </c>
      <c r="X643" t="s">
        <v>32</v>
      </c>
      <c r="Y643" t="s">
        <v>32</v>
      </c>
      <c r="Z643" s="4" t="s">
        <v>33</v>
      </c>
      <c r="AA643">
        <v>-75.83278</v>
      </c>
      <c r="AB643">
        <v>6.5577990000000002</v>
      </c>
      <c r="AC643" t="s">
        <v>90</v>
      </c>
      <c r="AD643" t="s">
        <v>369</v>
      </c>
      <c r="AE643" t="s">
        <v>115</v>
      </c>
      <c r="AF643">
        <f>IFERROR(
    VLOOKUP(FENIX_ANS_TABLA[[#This Row],[ESTADO]],
        {"VENCIDO",1;"ALERTA_0 Días",2;"ALERTA",3;"A TIEMPO",4;"SIN FECHA",5},
    2,FALSE),
0)</f>
        <v>4</v>
      </c>
    </row>
    <row r="644" spans="1:32" x14ac:dyDescent="0.25">
      <c r="A644" t="s">
        <v>5354</v>
      </c>
      <c r="B644" t="s">
        <v>24</v>
      </c>
      <c r="C644" t="s">
        <v>25</v>
      </c>
      <c r="D644" t="s">
        <v>24</v>
      </c>
      <c r="E644" s="22">
        <v>46015.406238425923</v>
      </c>
      <c r="F644" t="s">
        <v>5355</v>
      </c>
      <c r="G644" t="s">
        <v>6229</v>
      </c>
      <c r="H644" t="s">
        <v>5012</v>
      </c>
      <c r="I644" s="24" t="s">
        <v>5013</v>
      </c>
      <c r="J644" s="24" t="s">
        <v>5014</v>
      </c>
      <c r="K644" t="s">
        <v>5356</v>
      </c>
      <c r="L644" t="s">
        <v>372</v>
      </c>
      <c r="M644" t="s">
        <v>5357</v>
      </c>
      <c r="N644" t="s">
        <v>373</v>
      </c>
      <c r="O644" t="s">
        <v>28</v>
      </c>
      <c r="P644" t="s">
        <v>368</v>
      </c>
      <c r="Q644" t="s">
        <v>30</v>
      </c>
      <c r="R644">
        <v>7</v>
      </c>
      <c r="S644" t="s">
        <v>5358</v>
      </c>
      <c r="T644" t="s">
        <v>5291</v>
      </c>
      <c r="U644" t="s">
        <v>472</v>
      </c>
      <c r="V644" t="s">
        <v>31</v>
      </c>
      <c r="W644" t="s">
        <v>32</v>
      </c>
      <c r="X644" t="s">
        <v>32</v>
      </c>
      <c r="Y644" t="s">
        <v>32</v>
      </c>
      <c r="Z644" s="4" t="s">
        <v>33</v>
      </c>
      <c r="AA644">
        <v>-75.83278</v>
      </c>
      <c r="AB644">
        <v>6.5577990000000002</v>
      </c>
      <c r="AC644" t="s">
        <v>90</v>
      </c>
      <c r="AD644" t="s">
        <v>369</v>
      </c>
      <c r="AE644" t="s">
        <v>115</v>
      </c>
      <c r="AF644">
        <f>IFERROR(
    VLOOKUP(FENIX_ANS_TABLA[[#This Row],[ESTADO]],
        {"VENCIDO",1;"ALERTA_0 Días",2;"ALERTA",3;"A TIEMPO",4;"SIN FECHA",5},
    2,FALSE),
0)</f>
        <v>4</v>
      </c>
    </row>
    <row r="645" spans="1:32" x14ac:dyDescent="0.25">
      <c r="A645" t="s">
        <v>5359</v>
      </c>
      <c r="B645" t="s">
        <v>24</v>
      </c>
      <c r="C645" t="s">
        <v>25</v>
      </c>
      <c r="D645" t="s">
        <v>24</v>
      </c>
      <c r="E645" s="22">
        <v>46015.406238425923</v>
      </c>
      <c r="F645" t="s">
        <v>5355</v>
      </c>
      <c r="G645" t="s">
        <v>6229</v>
      </c>
      <c r="H645" t="s">
        <v>5012</v>
      </c>
      <c r="I645" s="24" t="s">
        <v>5013</v>
      </c>
      <c r="J645" s="24" t="s">
        <v>5014</v>
      </c>
      <c r="K645" t="s">
        <v>5360</v>
      </c>
      <c r="L645" t="s">
        <v>372</v>
      </c>
      <c r="M645" t="s">
        <v>5361</v>
      </c>
      <c r="N645" t="s">
        <v>373</v>
      </c>
      <c r="O645" t="s">
        <v>28</v>
      </c>
      <c r="P645" t="s">
        <v>368</v>
      </c>
      <c r="Q645" t="s">
        <v>30</v>
      </c>
      <c r="R645">
        <v>7</v>
      </c>
      <c r="S645" t="s">
        <v>5358</v>
      </c>
      <c r="T645" t="s">
        <v>5291</v>
      </c>
      <c r="U645" t="s">
        <v>472</v>
      </c>
      <c r="V645" t="s">
        <v>31</v>
      </c>
      <c r="W645" t="s">
        <v>32</v>
      </c>
      <c r="X645" t="s">
        <v>32</v>
      </c>
      <c r="Y645" t="s">
        <v>32</v>
      </c>
      <c r="Z645" s="4" t="s">
        <v>33</v>
      </c>
      <c r="AA645">
        <v>-75.83278</v>
      </c>
      <c r="AB645">
        <v>6.5577990000000002</v>
      </c>
      <c r="AC645" t="s">
        <v>90</v>
      </c>
      <c r="AD645" t="s">
        <v>369</v>
      </c>
      <c r="AE645" t="s">
        <v>115</v>
      </c>
      <c r="AF645">
        <f>IFERROR(
    VLOOKUP(FENIX_ANS_TABLA[[#This Row],[ESTADO]],
        {"VENCIDO",1;"ALERTA_0 Días",2;"ALERTA",3;"A TIEMPO",4;"SIN FECHA",5},
    2,FALSE),
0)</f>
        <v>4</v>
      </c>
    </row>
    <row r="646" spans="1:32" x14ac:dyDescent="0.25">
      <c r="A646" t="s">
        <v>5362</v>
      </c>
      <c r="B646" t="s">
        <v>24</v>
      </c>
      <c r="C646" t="s">
        <v>25</v>
      </c>
      <c r="D646" t="s">
        <v>24</v>
      </c>
      <c r="E646" s="22">
        <v>46015.409826388888</v>
      </c>
      <c r="F646" t="s">
        <v>5363</v>
      </c>
      <c r="G646" t="s">
        <v>6229</v>
      </c>
      <c r="H646" t="s">
        <v>5012</v>
      </c>
      <c r="I646" s="24" t="s">
        <v>5013</v>
      </c>
      <c r="J646" s="24" t="s">
        <v>5014</v>
      </c>
      <c r="K646" t="s">
        <v>5364</v>
      </c>
      <c r="L646" t="s">
        <v>372</v>
      </c>
      <c r="M646" t="s">
        <v>5365</v>
      </c>
      <c r="N646" t="s">
        <v>373</v>
      </c>
      <c r="O646" t="s">
        <v>28</v>
      </c>
      <c r="P646" t="s">
        <v>368</v>
      </c>
      <c r="Q646" t="s">
        <v>30</v>
      </c>
      <c r="R646">
        <v>7</v>
      </c>
      <c r="S646" t="s">
        <v>5366</v>
      </c>
      <c r="T646" t="s">
        <v>5367</v>
      </c>
      <c r="U646" t="s">
        <v>5368</v>
      </c>
      <c r="V646" t="s">
        <v>31</v>
      </c>
      <c r="W646" t="s">
        <v>32</v>
      </c>
      <c r="X646" t="s">
        <v>32</v>
      </c>
      <c r="Y646" t="s">
        <v>32</v>
      </c>
      <c r="Z646" s="4" t="s">
        <v>33</v>
      </c>
      <c r="AA646">
        <v>-75.83278</v>
      </c>
      <c r="AB646">
        <v>6.5577990000000002</v>
      </c>
      <c r="AC646" t="s">
        <v>90</v>
      </c>
      <c r="AD646" t="s">
        <v>369</v>
      </c>
      <c r="AE646" t="s">
        <v>115</v>
      </c>
      <c r="AF646">
        <f>IFERROR(
    VLOOKUP(FENIX_ANS_TABLA[[#This Row],[ESTADO]],
        {"VENCIDO",1;"ALERTA_0 Días",2;"ALERTA",3;"A TIEMPO",4;"SIN FECHA",5},
    2,FALSE),
0)</f>
        <v>4</v>
      </c>
    </row>
    <row r="647" spans="1:32" x14ac:dyDescent="0.25">
      <c r="A647" t="s">
        <v>5369</v>
      </c>
      <c r="B647" t="s">
        <v>24</v>
      </c>
      <c r="C647" t="s">
        <v>25</v>
      </c>
      <c r="D647" t="s">
        <v>24</v>
      </c>
      <c r="E647" s="22">
        <v>46015.409826388888</v>
      </c>
      <c r="F647" t="s">
        <v>5363</v>
      </c>
      <c r="G647" t="s">
        <v>6229</v>
      </c>
      <c r="H647" t="s">
        <v>5012</v>
      </c>
      <c r="I647" s="24" t="s">
        <v>5013</v>
      </c>
      <c r="J647" s="24" t="s">
        <v>5014</v>
      </c>
      <c r="K647" t="s">
        <v>5370</v>
      </c>
      <c r="L647" t="s">
        <v>372</v>
      </c>
      <c r="M647" t="s">
        <v>5371</v>
      </c>
      <c r="N647" t="s">
        <v>373</v>
      </c>
      <c r="O647" t="s">
        <v>28</v>
      </c>
      <c r="P647" t="s">
        <v>368</v>
      </c>
      <c r="Q647" t="s">
        <v>30</v>
      </c>
      <c r="R647">
        <v>7</v>
      </c>
      <c r="S647" t="s">
        <v>5366</v>
      </c>
      <c r="T647" t="s">
        <v>5367</v>
      </c>
      <c r="U647" t="s">
        <v>5368</v>
      </c>
      <c r="V647" t="s">
        <v>31</v>
      </c>
      <c r="W647" t="s">
        <v>32</v>
      </c>
      <c r="X647" t="s">
        <v>32</v>
      </c>
      <c r="Y647" t="s">
        <v>32</v>
      </c>
      <c r="Z647" s="4" t="s">
        <v>33</v>
      </c>
      <c r="AA647">
        <v>-75.83278</v>
      </c>
      <c r="AB647">
        <v>6.5577990000000002</v>
      </c>
      <c r="AC647" t="s">
        <v>90</v>
      </c>
      <c r="AD647" t="s">
        <v>369</v>
      </c>
      <c r="AE647" t="s">
        <v>115</v>
      </c>
      <c r="AF647">
        <f>IFERROR(
    VLOOKUP(FENIX_ANS_TABLA[[#This Row],[ESTADO]],
        {"VENCIDO",1;"ALERTA_0 Días",2;"ALERTA",3;"A TIEMPO",4;"SIN FECHA",5},
    2,FALSE),
0)</f>
        <v>4</v>
      </c>
    </row>
    <row r="648" spans="1:32" x14ac:dyDescent="0.25">
      <c r="A648" t="s">
        <v>5372</v>
      </c>
      <c r="B648" t="s">
        <v>24</v>
      </c>
      <c r="C648" t="s">
        <v>25</v>
      </c>
      <c r="D648" t="s">
        <v>24</v>
      </c>
      <c r="E648" s="22">
        <v>46015.409849537027</v>
      </c>
      <c r="F648" t="s">
        <v>5373</v>
      </c>
      <c r="G648" t="s">
        <v>6229</v>
      </c>
      <c r="H648" t="s">
        <v>5012</v>
      </c>
      <c r="I648" s="24" t="s">
        <v>5013</v>
      </c>
      <c r="J648" s="24" t="s">
        <v>5014</v>
      </c>
      <c r="K648" t="s">
        <v>5374</v>
      </c>
      <c r="L648" t="s">
        <v>372</v>
      </c>
      <c r="M648" t="s">
        <v>5375</v>
      </c>
      <c r="N648" t="s">
        <v>373</v>
      </c>
      <c r="O648" t="s">
        <v>28</v>
      </c>
      <c r="P648" t="s">
        <v>368</v>
      </c>
      <c r="Q648" t="s">
        <v>30</v>
      </c>
      <c r="R648">
        <v>7</v>
      </c>
      <c r="S648" t="s">
        <v>5376</v>
      </c>
      <c r="T648" t="s">
        <v>5367</v>
      </c>
      <c r="U648" t="s">
        <v>5368</v>
      </c>
      <c r="V648" t="s">
        <v>31</v>
      </c>
      <c r="W648" t="s">
        <v>32</v>
      </c>
      <c r="X648" t="s">
        <v>32</v>
      </c>
      <c r="Y648" t="s">
        <v>32</v>
      </c>
      <c r="Z648" s="4" t="s">
        <v>33</v>
      </c>
      <c r="AA648">
        <v>-75.83278</v>
      </c>
      <c r="AB648">
        <v>6.5577990000000002</v>
      </c>
      <c r="AC648" t="s">
        <v>90</v>
      </c>
      <c r="AD648" t="s">
        <v>369</v>
      </c>
      <c r="AE648" t="s">
        <v>115</v>
      </c>
      <c r="AF648">
        <f>IFERROR(
    VLOOKUP(FENIX_ANS_TABLA[[#This Row],[ESTADO]],
        {"VENCIDO",1;"ALERTA_0 Días",2;"ALERTA",3;"A TIEMPO",4;"SIN FECHA",5},
    2,FALSE),
0)</f>
        <v>4</v>
      </c>
    </row>
    <row r="649" spans="1:32" x14ac:dyDescent="0.25">
      <c r="A649" t="s">
        <v>5377</v>
      </c>
      <c r="B649" t="s">
        <v>24</v>
      </c>
      <c r="C649" t="s">
        <v>25</v>
      </c>
      <c r="D649" t="s">
        <v>24</v>
      </c>
      <c r="E649" s="22">
        <v>46015.409872685188</v>
      </c>
      <c r="F649" t="s">
        <v>5378</v>
      </c>
      <c r="G649" t="s">
        <v>6229</v>
      </c>
      <c r="H649" t="s">
        <v>5012</v>
      </c>
      <c r="I649" s="24" t="s">
        <v>5013</v>
      </c>
      <c r="J649" s="24" t="s">
        <v>5014</v>
      </c>
      <c r="K649" t="s">
        <v>5379</v>
      </c>
      <c r="L649" t="s">
        <v>372</v>
      </c>
      <c r="M649" t="s">
        <v>5380</v>
      </c>
      <c r="N649" t="s">
        <v>373</v>
      </c>
      <c r="O649" t="s">
        <v>28</v>
      </c>
      <c r="P649" t="s">
        <v>368</v>
      </c>
      <c r="Q649" t="s">
        <v>30</v>
      </c>
      <c r="R649">
        <v>7</v>
      </c>
      <c r="S649" t="s">
        <v>5381</v>
      </c>
      <c r="T649" t="s">
        <v>5367</v>
      </c>
      <c r="U649" t="s">
        <v>5368</v>
      </c>
      <c r="V649" t="s">
        <v>31</v>
      </c>
      <c r="W649" t="s">
        <v>32</v>
      </c>
      <c r="X649" t="s">
        <v>32</v>
      </c>
      <c r="Y649" t="s">
        <v>32</v>
      </c>
      <c r="Z649" s="4" t="s">
        <v>33</v>
      </c>
      <c r="AA649">
        <v>-75.83278</v>
      </c>
      <c r="AB649">
        <v>6.5577990000000002</v>
      </c>
      <c r="AC649" t="s">
        <v>90</v>
      </c>
      <c r="AD649" t="s">
        <v>369</v>
      </c>
      <c r="AE649" t="s">
        <v>115</v>
      </c>
      <c r="AF649">
        <f>IFERROR(
    VLOOKUP(FENIX_ANS_TABLA[[#This Row],[ESTADO]],
        {"VENCIDO",1;"ALERTA_0 Días",2;"ALERTA",3;"A TIEMPO",4;"SIN FECHA",5},
    2,FALSE),
0)</f>
        <v>4</v>
      </c>
    </row>
    <row r="650" spans="1:32" x14ac:dyDescent="0.25">
      <c r="A650" t="s">
        <v>5382</v>
      </c>
      <c r="B650" t="s">
        <v>24</v>
      </c>
      <c r="C650" t="s">
        <v>25</v>
      </c>
      <c r="D650" t="s">
        <v>24</v>
      </c>
      <c r="E650" s="22">
        <v>46015.410891203697</v>
      </c>
      <c r="F650" t="s">
        <v>5383</v>
      </c>
      <c r="G650" t="s">
        <v>6229</v>
      </c>
      <c r="H650" t="s">
        <v>5012</v>
      </c>
      <c r="I650" s="24" t="s">
        <v>5013</v>
      </c>
      <c r="J650" s="24" t="s">
        <v>5014</v>
      </c>
      <c r="K650" t="s">
        <v>5384</v>
      </c>
      <c r="L650" t="s">
        <v>372</v>
      </c>
      <c r="M650" t="s">
        <v>5385</v>
      </c>
      <c r="N650" t="s">
        <v>373</v>
      </c>
      <c r="O650" t="s">
        <v>28</v>
      </c>
      <c r="P650" t="s">
        <v>368</v>
      </c>
      <c r="Q650" t="s">
        <v>30</v>
      </c>
      <c r="R650">
        <v>7</v>
      </c>
      <c r="S650" t="s">
        <v>5386</v>
      </c>
      <c r="T650" t="s">
        <v>5387</v>
      </c>
      <c r="U650" t="s">
        <v>342</v>
      </c>
      <c r="V650" t="s">
        <v>31</v>
      </c>
      <c r="W650" t="s">
        <v>32</v>
      </c>
      <c r="X650" t="s">
        <v>32</v>
      </c>
      <c r="Y650" t="s">
        <v>32</v>
      </c>
      <c r="Z650" s="4" t="s">
        <v>33</v>
      </c>
      <c r="AA650">
        <v>-75.83278</v>
      </c>
      <c r="AB650">
        <v>6.5577990000000002</v>
      </c>
      <c r="AC650" t="s">
        <v>90</v>
      </c>
      <c r="AD650" t="s">
        <v>369</v>
      </c>
      <c r="AE650" t="s">
        <v>115</v>
      </c>
      <c r="AF650">
        <f>IFERROR(
    VLOOKUP(FENIX_ANS_TABLA[[#This Row],[ESTADO]],
        {"VENCIDO",1;"ALERTA_0 Días",2;"ALERTA",3;"A TIEMPO",4;"SIN FECHA",5},
    2,FALSE),
0)</f>
        <v>4</v>
      </c>
    </row>
    <row r="651" spans="1:32" x14ac:dyDescent="0.25">
      <c r="A651" t="s">
        <v>5388</v>
      </c>
      <c r="B651" t="s">
        <v>24</v>
      </c>
      <c r="C651" t="s">
        <v>25</v>
      </c>
      <c r="D651" t="s">
        <v>24</v>
      </c>
      <c r="E651" s="22">
        <v>46015.418402777781</v>
      </c>
      <c r="F651" t="s">
        <v>5389</v>
      </c>
      <c r="G651" t="s">
        <v>6229</v>
      </c>
      <c r="H651" t="s">
        <v>5012</v>
      </c>
      <c r="I651" s="24" t="s">
        <v>5013</v>
      </c>
      <c r="J651" s="24" t="s">
        <v>5014</v>
      </c>
      <c r="K651" t="s">
        <v>5390</v>
      </c>
      <c r="L651" t="s">
        <v>372</v>
      </c>
      <c r="M651" t="s">
        <v>5391</v>
      </c>
      <c r="N651" t="s">
        <v>373</v>
      </c>
      <c r="O651" t="s">
        <v>28</v>
      </c>
      <c r="P651" t="s">
        <v>368</v>
      </c>
      <c r="Q651" t="s">
        <v>30</v>
      </c>
      <c r="R651">
        <v>7</v>
      </c>
      <c r="S651" t="s">
        <v>5392</v>
      </c>
      <c r="T651" t="s">
        <v>5393</v>
      </c>
      <c r="U651" t="s">
        <v>5394</v>
      </c>
      <c r="V651" t="s">
        <v>31</v>
      </c>
      <c r="W651" t="s">
        <v>32</v>
      </c>
      <c r="X651" t="s">
        <v>32</v>
      </c>
      <c r="Y651" t="s">
        <v>32</v>
      </c>
      <c r="Z651" s="4" t="s">
        <v>33</v>
      </c>
      <c r="AA651">
        <v>-75.83278</v>
      </c>
      <c r="AB651">
        <v>6.5577990000000002</v>
      </c>
      <c r="AC651" t="s">
        <v>90</v>
      </c>
      <c r="AD651" t="s">
        <v>369</v>
      </c>
      <c r="AE651" t="s">
        <v>115</v>
      </c>
      <c r="AF651">
        <f>IFERROR(
    VLOOKUP(FENIX_ANS_TABLA[[#This Row],[ESTADO]],
        {"VENCIDO",1;"ALERTA_0 Días",2;"ALERTA",3;"A TIEMPO",4;"SIN FECHA",5},
    2,FALSE),
0)</f>
        <v>4</v>
      </c>
    </row>
    <row r="652" spans="1:32" x14ac:dyDescent="0.25">
      <c r="A652" t="s">
        <v>5395</v>
      </c>
      <c r="B652" t="s">
        <v>24</v>
      </c>
      <c r="C652" t="s">
        <v>25</v>
      </c>
      <c r="D652" t="s">
        <v>24</v>
      </c>
      <c r="E652" s="22">
        <v>46015.418773148151</v>
      </c>
      <c r="F652" t="s">
        <v>5396</v>
      </c>
      <c r="G652" t="s">
        <v>6229</v>
      </c>
      <c r="H652" t="s">
        <v>5012</v>
      </c>
      <c r="I652" s="24" t="s">
        <v>5013</v>
      </c>
      <c r="J652" s="24" t="s">
        <v>5014</v>
      </c>
      <c r="K652" t="s">
        <v>5397</v>
      </c>
      <c r="L652" t="s">
        <v>372</v>
      </c>
      <c r="M652" t="s">
        <v>5398</v>
      </c>
      <c r="N652" t="s">
        <v>373</v>
      </c>
      <c r="O652" t="s">
        <v>28</v>
      </c>
      <c r="P652" t="s">
        <v>368</v>
      </c>
      <c r="Q652" t="s">
        <v>30</v>
      </c>
      <c r="R652">
        <v>7</v>
      </c>
      <c r="S652" t="s">
        <v>5399</v>
      </c>
      <c r="T652" t="s">
        <v>1056</v>
      </c>
      <c r="U652" t="s">
        <v>5400</v>
      </c>
      <c r="V652" t="s">
        <v>31</v>
      </c>
      <c r="W652" t="s">
        <v>32</v>
      </c>
      <c r="X652" t="s">
        <v>32</v>
      </c>
      <c r="Y652" t="s">
        <v>32</v>
      </c>
      <c r="Z652" s="4" t="s">
        <v>33</v>
      </c>
      <c r="AA652">
        <v>-75.83278</v>
      </c>
      <c r="AB652">
        <v>6.5577990000000002</v>
      </c>
      <c r="AC652" t="s">
        <v>90</v>
      </c>
      <c r="AD652" t="s">
        <v>369</v>
      </c>
      <c r="AE652" t="s">
        <v>115</v>
      </c>
      <c r="AF652">
        <f>IFERROR(
    VLOOKUP(FENIX_ANS_TABLA[[#This Row],[ESTADO]],
        {"VENCIDO",1;"ALERTA_0 Días",2;"ALERTA",3;"A TIEMPO",4;"SIN FECHA",5},
    2,FALSE),
0)</f>
        <v>4</v>
      </c>
    </row>
    <row r="653" spans="1:32" x14ac:dyDescent="0.25">
      <c r="A653" t="s">
        <v>5401</v>
      </c>
      <c r="B653" t="s">
        <v>24</v>
      </c>
      <c r="C653" t="s">
        <v>25</v>
      </c>
      <c r="D653" t="s">
        <v>24</v>
      </c>
      <c r="E653" s="22">
        <v>46015.419293981482</v>
      </c>
      <c r="F653" t="s">
        <v>5402</v>
      </c>
      <c r="G653" t="s">
        <v>6229</v>
      </c>
      <c r="H653" t="s">
        <v>5012</v>
      </c>
      <c r="I653" s="24" t="s">
        <v>5013</v>
      </c>
      <c r="J653" s="24" t="s">
        <v>5014</v>
      </c>
      <c r="K653" t="s">
        <v>5403</v>
      </c>
      <c r="L653" t="s">
        <v>372</v>
      </c>
      <c r="M653" t="s">
        <v>5404</v>
      </c>
      <c r="N653" t="s">
        <v>373</v>
      </c>
      <c r="O653" t="s">
        <v>28</v>
      </c>
      <c r="P653" t="s">
        <v>368</v>
      </c>
      <c r="Q653" t="s">
        <v>30</v>
      </c>
      <c r="R653">
        <v>7</v>
      </c>
      <c r="S653" t="s">
        <v>5405</v>
      </c>
      <c r="T653" t="s">
        <v>1056</v>
      </c>
      <c r="U653" t="s">
        <v>5400</v>
      </c>
      <c r="V653" t="s">
        <v>31</v>
      </c>
      <c r="W653" t="s">
        <v>32</v>
      </c>
      <c r="X653" t="s">
        <v>32</v>
      </c>
      <c r="Y653" t="s">
        <v>32</v>
      </c>
      <c r="Z653" s="4" t="s">
        <v>33</v>
      </c>
      <c r="AA653">
        <v>-75.83278</v>
      </c>
      <c r="AB653">
        <v>6.5577990000000002</v>
      </c>
      <c r="AC653" t="s">
        <v>90</v>
      </c>
      <c r="AD653" t="s">
        <v>369</v>
      </c>
      <c r="AE653" t="s">
        <v>115</v>
      </c>
      <c r="AF653">
        <f>IFERROR(
    VLOOKUP(FENIX_ANS_TABLA[[#This Row],[ESTADO]],
        {"VENCIDO",1;"ALERTA_0 Días",2;"ALERTA",3;"A TIEMPO",4;"SIN FECHA",5},
    2,FALSE),
0)</f>
        <v>4</v>
      </c>
    </row>
    <row r="654" spans="1:32" x14ac:dyDescent="0.25">
      <c r="A654" t="s">
        <v>5406</v>
      </c>
      <c r="B654" t="s">
        <v>24</v>
      </c>
      <c r="C654" t="s">
        <v>25</v>
      </c>
      <c r="D654" t="s">
        <v>24</v>
      </c>
      <c r="E654" s="22">
        <v>46015.419293981482</v>
      </c>
      <c r="F654" t="s">
        <v>5402</v>
      </c>
      <c r="G654" t="s">
        <v>6229</v>
      </c>
      <c r="H654" t="s">
        <v>5012</v>
      </c>
      <c r="I654" s="24" t="s">
        <v>5013</v>
      </c>
      <c r="J654" s="24" t="s">
        <v>5014</v>
      </c>
      <c r="K654" t="s">
        <v>5407</v>
      </c>
      <c r="L654" t="s">
        <v>372</v>
      </c>
      <c r="M654" t="s">
        <v>5408</v>
      </c>
      <c r="N654" t="s">
        <v>373</v>
      </c>
      <c r="O654" t="s">
        <v>28</v>
      </c>
      <c r="P654" t="s">
        <v>368</v>
      </c>
      <c r="Q654" t="s">
        <v>30</v>
      </c>
      <c r="R654">
        <v>7</v>
      </c>
      <c r="S654" t="s">
        <v>5405</v>
      </c>
      <c r="T654" t="s">
        <v>1056</v>
      </c>
      <c r="U654" t="s">
        <v>5400</v>
      </c>
      <c r="V654" t="s">
        <v>31</v>
      </c>
      <c r="W654" t="s">
        <v>32</v>
      </c>
      <c r="X654" t="s">
        <v>32</v>
      </c>
      <c r="Y654" t="s">
        <v>32</v>
      </c>
      <c r="Z654" s="4" t="s">
        <v>33</v>
      </c>
      <c r="AA654">
        <v>-75.83278</v>
      </c>
      <c r="AB654">
        <v>6.5577990000000002</v>
      </c>
      <c r="AC654" t="s">
        <v>90</v>
      </c>
      <c r="AD654" t="s">
        <v>369</v>
      </c>
      <c r="AE654" t="s">
        <v>115</v>
      </c>
      <c r="AF654">
        <f>IFERROR(
    VLOOKUP(FENIX_ANS_TABLA[[#This Row],[ESTADO]],
        {"VENCIDO",1;"ALERTA_0 Días",2;"ALERTA",3;"A TIEMPO",4;"SIN FECHA",5},
    2,FALSE),
0)</f>
        <v>4</v>
      </c>
    </row>
    <row r="655" spans="1:32" x14ac:dyDescent="0.25">
      <c r="A655" t="s">
        <v>5409</v>
      </c>
      <c r="B655" t="s">
        <v>24</v>
      </c>
      <c r="C655" t="s">
        <v>25</v>
      </c>
      <c r="D655" t="s">
        <v>24</v>
      </c>
      <c r="E655" s="22">
        <v>46015.419293981482</v>
      </c>
      <c r="F655" t="s">
        <v>5402</v>
      </c>
      <c r="G655" t="s">
        <v>6229</v>
      </c>
      <c r="H655" t="s">
        <v>5012</v>
      </c>
      <c r="I655" s="24" t="s">
        <v>5013</v>
      </c>
      <c r="J655" s="24" t="s">
        <v>5014</v>
      </c>
      <c r="K655" t="s">
        <v>5410</v>
      </c>
      <c r="L655" t="s">
        <v>372</v>
      </c>
      <c r="M655" t="s">
        <v>5411</v>
      </c>
      <c r="N655" t="s">
        <v>373</v>
      </c>
      <c r="O655" t="s">
        <v>28</v>
      </c>
      <c r="P655" t="s">
        <v>368</v>
      </c>
      <c r="Q655" t="s">
        <v>30</v>
      </c>
      <c r="R655">
        <v>7</v>
      </c>
      <c r="S655" t="s">
        <v>5405</v>
      </c>
      <c r="T655" t="s">
        <v>1056</v>
      </c>
      <c r="U655" t="s">
        <v>5400</v>
      </c>
      <c r="V655" t="s">
        <v>31</v>
      </c>
      <c r="W655" t="s">
        <v>32</v>
      </c>
      <c r="X655" t="s">
        <v>32</v>
      </c>
      <c r="Y655" t="s">
        <v>32</v>
      </c>
      <c r="Z655" s="4" t="s">
        <v>33</v>
      </c>
      <c r="AA655">
        <v>-75.83278</v>
      </c>
      <c r="AB655">
        <v>6.5577990000000002</v>
      </c>
      <c r="AC655" t="s">
        <v>90</v>
      </c>
      <c r="AD655" t="s">
        <v>369</v>
      </c>
      <c r="AE655" t="s">
        <v>115</v>
      </c>
      <c r="AF655">
        <f>IFERROR(
    VLOOKUP(FENIX_ANS_TABLA[[#This Row],[ESTADO]],
        {"VENCIDO",1;"ALERTA_0 Días",2;"ALERTA",3;"A TIEMPO",4;"SIN FECHA",5},
    2,FALSE),
0)</f>
        <v>4</v>
      </c>
    </row>
    <row r="656" spans="1:32" x14ac:dyDescent="0.25">
      <c r="A656" t="s">
        <v>5412</v>
      </c>
      <c r="B656" t="s">
        <v>24</v>
      </c>
      <c r="C656" t="s">
        <v>25</v>
      </c>
      <c r="D656" t="s">
        <v>24</v>
      </c>
      <c r="E656" s="22">
        <v>46015.419293981482</v>
      </c>
      <c r="F656" t="s">
        <v>5402</v>
      </c>
      <c r="G656" t="s">
        <v>6229</v>
      </c>
      <c r="H656" t="s">
        <v>5012</v>
      </c>
      <c r="I656" s="24" t="s">
        <v>5013</v>
      </c>
      <c r="J656" s="24" t="s">
        <v>5014</v>
      </c>
      <c r="K656" t="s">
        <v>5413</v>
      </c>
      <c r="L656" t="s">
        <v>372</v>
      </c>
      <c r="M656" t="s">
        <v>5414</v>
      </c>
      <c r="N656" t="s">
        <v>373</v>
      </c>
      <c r="O656" t="s">
        <v>28</v>
      </c>
      <c r="P656" t="s">
        <v>368</v>
      </c>
      <c r="Q656" t="s">
        <v>30</v>
      </c>
      <c r="R656">
        <v>7</v>
      </c>
      <c r="S656" t="s">
        <v>5405</v>
      </c>
      <c r="T656" t="s">
        <v>1056</v>
      </c>
      <c r="U656" t="s">
        <v>5400</v>
      </c>
      <c r="V656" t="s">
        <v>31</v>
      </c>
      <c r="W656" t="s">
        <v>32</v>
      </c>
      <c r="X656" t="s">
        <v>32</v>
      </c>
      <c r="Y656" t="s">
        <v>32</v>
      </c>
      <c r="Z656" s="4" t="s">
        <v>33</v>
      </c>
      <c r="AA656">
        <v>-75.83278</v>
      </c>
      <c r="AB656">
        <v>6.5577990000000002</v>
      </c>
      <c r="AC656" t="s">
        <v>90</v>
      </c>
      <c r="AD656" t="s">
        <v>369</v>
      </c>
      <c r="AE656" t="s">
        <v>115</v>
      </c>
      <c r="AF656">
        <f>IFERROR(
    VLOOKUP(FENIX_ANS_TABLA[[#This Row],[ESTADO]],
        {"VENCIDO",1;"ALERTA_0 Días",2;"ALERTA",3;"A TIEMPO",4;"SIN FECHA",5},
    2,FALSE),
0)</f>
        <v>4</v>
      </c>
    </row>
    <row r="657" spans="1:32" x14ac:dyDescent="0.25">
      <c r="A657" t="s">
        <v>5415</v>
      </c>
      <c r="B657" t="s">
        <v>24</v>
      </c>
      <c r="C657" t="s">
        <v>25</v>
      </c>
      <c r="D657" t="s">
        <v>24</v>
      </c>
      <c r="E657" s="22">
        <v>46015.427048611113</v>
      </c>
      <c r="F657" t="s">
        <v>5416</v>
      </c>
      <c r="G657" t="s">
        <v>6232</v>
      </c>
      <c r="H657" t="s">
        <v>5417</v>
      </c>
      <c r="I657" s="24" t="s">
        <v>34</v>
      </c>
      <c r="J657" s="24" t="s">
        <v>5418</v>
      </c>
      <c r="K657" t="s">
        <v>5419</v>
      </c>
      <c r="L657" t="s">
        <v>394</v>
      </c>
      <c r="M657" t="s">
        <v>5420</v>
      </c>
      <c r="N657" t="s">
        <v>395</v>
      </c>
      <c r="O657" t="s">
        <v>28</v>
      </c>
      <c r="P657" t="s">
        <v>368</v>
      </c>
      <c r="Q657" t="s">
        <v>30</v>
      </c>
      <c r="R657">
        <v>7</v>
      </c>
      <c r="S657" t="s">
        <v>5421</v>
      </c>
      <c r="T657" t="s">
        <v>107</v>
      </c>
      <c r="U657" t="s">
        <v>5422</v>
      </c>
      <c r="V657" t="s">
        <v>31</v>
      </c>
      <c r="W657" t="s">
        <v>32</v>
      </c>
      <c r="X657" t="s">
        <v>32</v>
      </c>
      <c r="Y657" t="s">
        <v>32</v>
      </c>
      <c r="Z657" s="4" t="s">
        <v>33</v>
      </c>
      <c r="AA657">
        <v>-75.729161849999997</v>
      </c>
      <c r="AB657">
        <v>6.4445854200000001</v>
      </c>
      <c r="AC657" t="s">
        <v>90</v>
      </c>
      <c r="AD657" t="s">
        <v>369</v>
      </c>
      <c r="AE657" t="s">
        <v>115</v>
      </c>
      <c r="AF657">
        <f>IFERROR(
    VLOOKUP(FENIX_ANS_TABLA[[#This Row],[ESTADO]],
        {"VENCIDO",1;"ALERTA_0 Días",2;"ALERTA",3;"A TIEMPO",4;"SIN FECHA",5},
    2,FALSE),
0)</f>
        <v>4</v>
      </c>
    </row>
    <row r="658" spans="1:32" x14ac:dyDescent="0.25">
      <c r="A658" t="s">
        <v>5423</v>
      </c>
      <c r="B658" t="s">
        <v>24</v>
      </c>
      <c r="C658" t="s">
        <v>25</v>
      </c>
      <c r="D658" t="s">
        <v>24</v>
      </c>
      <c r="E658" s="22">
        <v>46015.430092592593</v>
      </c>
      <c r="F658" t="s">
        <v>5424</v>
      </c>
      <c r="G658" t="s">
        <v>6232</v>
      </c>
      <c r="H658" t="s">
        <v>5417</v>
      </c>
      <c r="I658" s="24" t="s">
        <v>34</v>
      </c>
      <c r="J658" s="24" t="s">
        <v>5418</v>
      </c>
      <c r="K658" t="s">
        <v>5425</v>
      </c>
      <c r="L658" t="s">
        <v>394</v>
      </c>
      <c r="M658" t="s">
        <v>5426</v>
      </c>
      <c r="N658" t="s">
        <v>395</v>
      </c>
      <c r="O658" t="s">
        <v>28</v>
      </c>
      <c r="P658" t="s">
        <v>368</v>
      </c>
      <c r="Q658" t="s">
        <v>30</v>
      </c>
      <c r="R658">
        <v>7</v>
      </c>
      <c r="S658" t="s">
        <v>5427</v>
      </c>
      <c r="T658" t="s">
        <v>4829</v>
      </c>
      <c r="U658" t="s">
        <v>5428</v>
      </c>
      <c r="V658" t="s">
        <v>31</v>
      </c>
      <c r="W658" t="s">
        <v>32</v>
      </c>
      <c r="X658" t="s">
        <v>32</v>
      </c>
      <c r="Y658" t="s">
        <v>32</v>
      </c>
      <c r="Z658" s="4" t="s">
        <v>33</v>
      </c>
      <c r="AA658">
        <v>-75.729161849999997</v>
      </c>
      <c r="AB658">
        <v>6.4445854200000001</v>
      </c>
      <c r="AC658" t="s">
        <v>90</v>
      </c>
      <c r="AD658" t="s">
        <v>369</v>
      </c>
      <c r="AE658" t="s">
        <v>115</v>
      </c>
      <c r="AF658">
        <f>IFERROR(
    VLOOKUP(FENIX_ANS_TABLA[[#This Row],[ESTADO]],
        {"VENCIDO",1;"ALERTA_0 Días",2;"ALERTA",3;"A TIEMPO",4;"SIN FECHA",5},
    2,FALSE),
0)</f>
        <v>4</v>
      </c>
    </row>
    <row r="659" spans="1:32" x14ac:dyDescent="0.25">
      <c r="A659" t="s">
        <v>5429</v>
      </c>
      <c r="B659" t="s">
        <v>24</v>
      </c>
      <c r="C659" t="s">
        <v>25</v>
      </c>
      <c r="D659" t="s">
        <v>24</v>
      </c>
      <c r="E659" s="22">
        <v>46015.431203703702</v>
      </c>
      <c r="F659" t="s">
        <v>5430</v>
      </c>
      <c r="G659" t="s">
        <v>6232</v>
      </c>
      <c r="H659" t="s">
        <v>5417</v>
      </c>
      <c r="I659" s="24" t="s">
        <v>34</v>
      </c>
      <c r="J659" s="24" t="s">
        <v>5418</v>
      </c>
      <c r="K659" t="s">
        <v>5431</v>
      </c>
      <c r="L659" t="s">
        <v>394</v>
      </c>
      <c r="M659" t="s">
        <v>5432</v>
      </c>
      <c r="N659" t="s">
        <v>395</v>
      </c>
      <c r="O659" t="s">
        <v>28</v>
      </c>
      <c r="P659" t="s">
        <v>368</v>
      </c>
      <c r="Q659" t="s">
        <v>30</v>
      </c>
      <c r="R659">
        <v>7</v>
      </c>
      <c r="S659" t="s">
        <v>5433</v>
      </c>
      <c r="T659" t="s">
        <v>4833</v>
      </c>
      <c r="U659" t="s">
        <v>5434</v>
      </c>
      <c r="V659" t="s">
        <v>31</v>
      </c>
      <c r="W659" t="s">
        <v>32</v>
      </c>
      <c r="X659" t="s">
        <v>32</v>
      </c>
      <c r="Y659" t="s">
        <v>32</v>
      </c>
      <c r="Z659" s="4" t="s">
        <v>33</v>
      </c>
      <c r="AA659">
        <v>-75.729161849999997</v>
      </c>
      <c r="AB659">
        <v>6.4445854200000001</v>
      </c>
      <c r="AC659" t="s">
        <v>90</v>
      </c>
      <c r="AD659" t="s">
        <v>369</v>
      </c>
      <c r="AE659" t="s">
        <v>115</v>
      </c>
      <c r="AF659">
        <f>IFERROR(
    VLOOKUP(FENIX_ANS_TABLA[[#This Row],[ESTADO]],
        {"VENCIDO",1;"ALERTA_0 Días",2;"ALERTA",3;"A TIEMPO",4;"SIN FECHA",5},
    2,FALSE),
0)</f>
        <v>4</v>
      </c>
    </row>
    <row r="660" spans="1:32" x14ac:dyDescent="0.25">
      <c r="A660" t="s">
        <v>5435</v>
      </c>
      <c r="B660" t="s">
        <v>24</v>
      </c>
      <c r="C660" t="s">
        <v>25</v>
      </c>
      <c r="D660" t="s">
        <v>24</v>
      </c>
      <c r="E660" s="22">
        <v>46015.431493055563</v>
      </c>
      <c r="F660" t="s">
        <v>5436</v>
      </c>
      <c r="G660" t="s">
        <v>6232</v>
      </c>
      <c r="H660" t="s">
        <v>5417</v>
      </c>
      <c r="I660" s="24" t="s">
        <v>34</v>
      </c>
      <c r="J660" s="24" t="s">
        <v>5418</v>
      </c>
      <c r="K660" t="s">
        <v>5437</v>
      </c>
      <c r="L660" t="s">
        <v>394</v>
      </c>
      <c r="M660" t="s">
        <v>5438</v>
      </c>
      <c r="N660" t="s">
        <v>395</v>
      </c>
      <c r="O660" t="s">
        <v>28</v>
      </c>
      <c r="P660" t="s">
        <v>368</v>
      </c>
      <c r="Q660" t="s">
        <v>30</v>
      </c>
      <c r="R660">
        <v>7</v>
      </c>
      <c r="S660" t="s">
        <v>5439</v>
      </c>
      <c r="T660" t="s">
        <v>562</v>
      </c>
      <c r="U660" t="s">
        <v>5440</v>
      </c>
      <c r="V660" t="s">
        <v>31</v>
      </c>
      <c r="W660" t="s">
        <v>32</v>
      </c>
      <c r="X660" t="s">
        <v>32</v>
      </c>
      <c r="Y660" t="s">
        <v>32</v>
      </c>
      <c r="Z660" s="4" t="s">
        <v>33</v>
      </c>
      <c r="AA660">
        <v>-75.729161849999997</v>
      </c>
      <c r="AB660">
        <v>6.4445854200000001</v>
      </c>
      <c r="AC660" t="s">
        <v>90</v>
      </c>
      <c r="AD660" t="s">
        <v>369</v>
      </c>
      <c r="AE660" t="s">
        <v>115</v>
      </c>
      <c r="AF660">
        <f>IFERROR(
    VLOOKUP(FENIX_ANS_TABLA[[#This Row],[ESTADO]],
        {"VENCIDO",1;"ALERTA_0 Días",2;"ALERTA",3;"A TIEMPO",4;"SIN FECHA",5},
    2,FALSE),
0)</f>
        <v>4</v>
      </c>
    </row>
    <row r="661" spans="1:32" x14ac:dyDescent="0.25">
      <c r="A661" t="s">
        <v>5441</v>
      </c>
      <c r="B661" t="s">
        <v>24</v>
      </c>
      <c r="C661" t="s">
        <v>25</v>
      </c>
      <c r="D661" t="s">
        <v>24</v>
      </c>
      <c r="E661" s="22">
        <v>46015.432013888887</v>
      </c>
      <c r="F661" t="s">
        <v>5442</v>
      </c>
      <c r="G661" t="s">
        <v>6232</v>
      </c>
      <c r="H661" t="s">
        <v>5417</v>
      </c>
      <c r="I661" s="24" t="s">
        <v>34</v>
      </c>
      <c r="J661" s="24" t="s">
        <v>5418</v>
      </c>
      <c r="K661" t="s">
        <v>5443</v>
      </c>
      <c r="L661" t="s">
        <v>394</v>
      </c>
      <c r="M661" t="s">
        <v>5444</v>
      </c>
      <c r="N661" t="s">
        <v>395</v>
      </c>
      <c r="O661" t="s">
        <v>28</v>
      </c>
      <c r="P661" t="s">
        <v>368</v>
      </c>
      <c r="Q661" t="s">
        <v>30</v>
      </c>
      <c r="R661">
        <v>7</v>
      </c>
      <c r="S661" t="s">
        <v>5445</v>
      </c>
      <c r="T661" t="s">
        <v>2942</v>
      </c>
      <c r="U661" t="s">
        <v>5446</v>
      </c>
      <c r="V661" t="s">
        <v>31</v>
      </c>
      <c r="W661" t="s">
        <v>32</v>
      </c>
      <c r="X661" t="s">
        <v>32</v>
      </c>
      <c r="Y661" t="s">
        <v>32</v>
      </c>
      <c r="Z661" s="4" t="s">
        <v>33</v>
      </c>
      <c r="AA661">
        <v>-75.729161849999997</v>
      </c>
      <c r="AB661">
        <v>6.4445854200000001</v>
      </c>
      <c r="AC661" t="s">
        <v>90</v>
      </c>
      <c r="AD661" t="s">
        <v>369</v>
      </c>
      <c r="AE661" t="s">
        <v>115</v>
      </c>
      <c r="AF661">
        <f>IFERROR(
    VLOOKUP(FENIX_ANS_TABLA[[#This Row],[ESTADO]],
        {"VENCIDO",1;"ALERTA_0 Días",2;"ALERTA",3;"A TIEMPO",4;"SIN FECHA",5},
    2,FALSE),
0)</f>
        <v>4</v>
      </c>
    </row>
    <row r="662" spans="1:32" x14ac:dyDescent="0.25">
      <c r="A662" t="s">
        <v>5447</v>
      </c>
      <c r="B662" t="s">
        <v>24</v>
      </c>
      <c r="C662" t="s">
        <v>25</v>
      </c>
      <c r="D662" t="s">
        <v>24</v>
      </c>
      <c r="E662" s="22">
        <v>46015.432743055557</v>
      </c>
      <c r="F662" t="s">
        <v>5448</v>
      </c>
      <c r="G662" t="s">
        <v>6232</v>
      </c>
      <c r="H662" t="s">
        <v>5417</v>
      </c>
      <c r="I662" s="24" t="s">
        <v>34</v>
      </c>
      <c r="J662" s="24" t="s">
        <v>5418</v>
      </c>
      <c r="K662" t="s">
        <v>5449</v>
      </c>
      <c r="L662" t="s">
        <v>394</v>
      </c>
      <c r="M662" t="s">
        <v>5450</v>
      </c>
      <c r="N662" t="s">
        <v>395</v>
      </c>
      <c r="O662" t="s">
        <v>28</v>
      </c>
      <c r="P662" t="s">
        <v>368</v>
      </c>
      <c r="Q662" t="s">
        <v>30</v>
      </c>
      <c r="R662">
        <v>7</v>
      </c>
      <c r="S662" t="s">
        <v>5451</v>
      </c>
      <c r="T662" t="s">
        <v>5452</v>
      </c>
      <c r="U662" t="s">
        <v>5453</v>
      </c>
      <c r="V662" t="s">
        <v>31</v>
      </c>
      <c r="W662" t="s">
        <v>32</v>
      </c>
      <c r="X662" t="s">
        <v>32</v>
      </c>
      <c r="Y662" t="s">
        <v>32</v>
      </c>
      <c r="Z662" s="4" t="s">
        <v>33</v>
      </c>
      <c r="AA662">
        <v>-75.729161849999997</v>
      </c>
      <c r="AB662">
        <v>6.4445854200000001</v>
      </c>
      <c r="AC662" t="s">
        <v>90</v>
      </c>
      <c r="AD662" t="s">
        <v>369</v>
      </c>
      <c r="AE662" t="s">
        <v>115</v>
      </c>
      <c r="AF662">
        <f>IFERROR(
    VLOOKUP(FENIX_ANS_TABLA[[#This Row],[ESTADO]],
        {"VENCIDO",1;"ALERTA_0 Días",2;"ALERTA",3;"A TIEMPO",4;"SIN FECHA",5},
    2,FALSE),
0)</f>
        <v>4</v>
      </c>
    </row>
    <row r="663" spans="1:32" x14ac:dyDescent="0.25">
      <c r="A663" t="s">
        <v>5454</v>
      </c>
      <c r="B663" t="s">
        <v>24</v>
      </c>
      <c r="C663" t="s">
        <v>25</v>
      </c>
      <c r="D663" t="s">
        <v>24</v>
      </c>
      <c r="E663" s="22">
        <v>46015.433379629627</v>
      </c>
      <c r="F663" t="s">
        <v>5455</v>
      </c>
      <c r="G663" t="s">
        <v>6232</v>
      </c>
      <c r="H663" t="s">
        <v>5417</v>
      </c>
      <c r="I663" s="24" t="s">
        <v>34</v>
      </c>
      <c r="J663" s="24" t="s">
        <v>5418</v>
      </c>
      <c r="K663" t="s">
        <v>5456</v>
      </c>
      <c r="L663" t="s">
        <v>394</v>
      </c>
      <c r="M663" t="s">
        <v>5457</v>
      </c>
      <c r="N663" t="s">
        <v>395</v>
      </c>
      <c r="O663" t="s">
        <v>28</v>
      </c>
      <c r="P663" t="s">
        <v>368</v>
      </c>
      <c r="Q663" t="s">
        <v>30</v>
      </c>
      <c r="R663">
        <v>7</v>
      </c>
      <c r="S663" t="s">
        <v>5458</v>
      </c>
      <c r="T663" t="s">
        <v>5459</v>
      </c>
      <c r="U663" t="s">
        <v>617</v>
      </c>
      <c r="V663" t="s">
        <v>31</v>
      </c>
      <c r="W663" t="s">
        <v>32</v>
      </c>
      <c r="X663" t="s">
        <v>32</v>
      </c>
      <c r="Y663" t="s">
        <v>32</v>
      </c>
      <c r="Z663" s="4" t="s">
        <v>33</v>
      </c>
      <c r="AA663">
        <v>-75.729161849999997</v>
      </c>
      <c r="AB663">
        <v>6.4445854200000001</v>
      </c>
      <c r="AC663" t="s">
        <v>90</v>
      </c>
      <c r="AD663" t="s">
        <v>369</v>
      </c>
      <c r="AE663" t="s">
        <v>115</v>
      </c>
      <c r="AF663">
        <f>IFERROR(
    VLOOKUP(FENIX_ANS_TABLA[[#This Row],[ESTADO]],
        {"VENCIDO",1;"ALERTA_0 Días",2;"ALERTA",3;"A TIEMPO",4;"SIN FECHA",5},
    2,FALSE),
0)</f>
        <v>4</v>
      </c>
    </row>
    <row r="664" spans="1:32" x14ac:dyDescent="0.25">
      <c r="A664" t="s">
        <v>5460</v>
      </c>
      <c r="B664" t="s">
        <v>24</v>
      </c>
      <c r="C664" t="s">
        <v>25</v>
      </c>
      <c r="D664" t="s">
        <v>24</v>
      </c>
      <c r="E664" s="22">
        <v>46015.433761574073</v>
      </c>
      <c r="F664" t="s">
        <v>5461</v>
      </c>
      <c r="G664" t="s">
        <v>6232</v>
      </c>
      <c r="H664" t="s">
        <v>5417</v>
      </c>
      <c r="I664" s="24" t="s">
        <v>34</v>
      </c>
      <c r="J664" s="24" t="s">
        <v>5418</v>
      </c>
      <c r="K664" t="s">
        <v>5462</v>
      </c>
      <c r="L664" t="s">
        <v>394</v>
      </c>
      <c r="M664" t="s">
        <v>5463</v>
      </c>
      <c r="N664" t="s">
        <v>395</v>
      </c>
      <c r="O664" t="s">
        <v>28</v>
      </c>
      <c r="P664" t="s">
        <v>368</v>
      </c>
      <c r="Q664" t="s">
        <v>30</v>
      </c>
      <c r="R664">
        <v>7</v>
      </c>
      <c r="S664" t="s">
        <v>5464</v>
      </c>
      <c r="T664" t="s">
        <v>5459</v>
      </c>
      <c r="U664" t="s">
        <v>617</v>
      </c>
      <c r="V664" t="s">
        <v>31</v>
      </c>
      <c r="W664" t="s">
        <v>32</v>
      </c>
      <c r="X664" t="s">
        <v>32</v>
      </c>
      <c r="Y664" t="s">
        <v>32</v>
      </c>
      <c r="Z664" s="4" t="s">
        <v>33</v>
      </c>
      <c r="AA664">
        <v>-75.729161849999997</v>
      </c>
      <c r="AB664">
        <v>6.4445854200000001</v>
      </c>
      <c r="AC664" t="s">
        <v>90</v>
      </c>
      <c r="AD664" t="s">
        <v>369</v>
      </c>
      <c r="AE664" t="s">
        <v>115</v>
      </c>
      <c r="AF664">
        <f>IFERROR(
    VLOOKUP(FENIX_ANS_TABLA[[#This Row],[ESTADO]],
        {"VENCIDO",1;"ALERTA_0 Días",2;"ALERTA",3;"A TIEMPO",4;"SIN FECHA",5},
    2,FALSE),
0)</f>
        <v>4</v>
      </c>
    </row>
    <row r="665" spans="1:32" x14ac:dyDescent="0.25">
      <c r="A665" t="s">
        <v>5465</v>
      </c>
      <c r="B665" t="s">
        <v>24</v>
      </c>
      <c r="C665" t="s">
        <v>25</v>
      </c>
      <c r="D665" t="s">
        <v>24</v>
      </c>
      <c r="E665" s="22">
        <v>46015.487395833326</v>
      </c>
      <c r="F665" t="s">
        <v>5466</v>
      </c>
      <c r="G665" t="s">
        <v>6229</v>
      </c>
      <c r="H665" t="s">
        <v>5012</v>
      </c>
      <c r="I665" s="24" t="s">
        <v>5013</v>
      </c>
      <c r="J665" s="24" t="s">
        <v>5014</v>
      </c>
      <c r="K665" t="s">
        <v>5467</v>
      </c>
      <c r="L665" t="s">
        <v>372</v>
      </c>
      <c r="M665" t="s">
        <v>5468</v>
      </c>
      <c r="N665" t="s">
        <v>373</v>
      </c>
      <c r="O665" t="s">
        <v>28</v>
      </c>
      <c r="P665" t="s">
        <v>368</v>
      </c>
      <c r="Q665" t="s">
        <v>30</v>
      </c>
      <c r="R665">
        <v>7</v>
      </c>
      <c r="S665" t="s">
        <v>5469</v>
      </c>
      <c r="T665" t="s">
        <v>5470</v>
      </c>
      <c r="U665" t="s">
        <v>5471</v>
      </c>
      <c r="V665" t="s">
        <v>31</v>
      </c>
      <c r="W665" t="s">
        <v>32</v>
      </c>
      <c r="X665" t="s">
        <v>32</v>
      </c>
      <c r="Y665" t="s">
        <v>32</v>
      </c>
      <c r="Z665" s="4" t="s">
        <v>33</v>
      </c>
      <c r="AA665">
        <v>-75.83278</v>
      </c>
      <c r="AB665">
        <v>6.5577990000000002</v>
      </c>
      <c r="AC665" t="s">
        <v>90</v>
      </c>
      <c r="AD665" t="s">
        <v>369</v>
      </c>
      <c r="AE665" t="s">
        <v>115</v>
      </c>
      <c r="AF665">
        <f>IFERROR(
    VLOOKUP(FENIX_ANS_TABLA[[#This Row],[ESTADO]],
        {"VENCIDO",1;"ALERTA_0 Días",2;"ALERTA",3;"A TIEMPO",4;"SIN FECHA",5},
    2,FALSE),
0)</f>
        <v>4</v>
      </c>
    </row>
    <row r="666" spans="1:32" x14ac:dyDescent="0.25">
      <c r="A666" t="s">
        <v>5472</v>
      </c>
      <c r="B666" t="s">
        <v>24</v>
      </c>
      <c r="C666" t="s">
        <v>25</v>
      </c>
      <c r="D666" t="s">
        <v>24</v>
      </c>
      <c r="E666" s="22">
        <v>46015.487395833326</v>
      </c>
      <c r="F666" t="s">
        <v>5466</v>
      </c>
      <c r="G666" t="s">
        <v>6229</v>
      </c>
      <c r="H666" t="s">
        <v>5012</v>
      </c>
      <c r="I666" s="24" t="s">
        <v>5013</v>
      </c>
      <c r="J666" s="24" t="s">
        <v>5014</v>
      </c>
      <c r="K666" t="s">
        <v>5473</v>
      </c>
      <c r="L666" t="s">
        <v>372</v>
      </c>
      <c r="M666" t="s">
        <v>5474</v>
      </c>
      <c r="N666" t="s">
        <v>373</v>
      </c>
      <c r="O666" t="s">
        <v>28</v>
      </c>
      <c r="P666" t="s">
        <v>368</v>
      </c>
      <c r="Q666" t="s">
        <v>30</v>
      </c>
      <c r="R666">
        <v>7</v>
      </c>
      <c r="S666" t="s">
        <v>5469</v>
      </c>
      <c r="T666" t="s">
        <v>5470</v>
      </c>
      <c r="U666" t="s">
        <v>5471</v>
      </c>
      <c r="V666" t="s">
        <v>31</v>
      </c>
      <c r="W666" t="s">
        <v>32</v>
      </c>
      <c r="X666" t="s">
        <v>32</v>
      </c>
      <c r="Y666" t="s">
        <v>32</v>
      </c>
      <c r="Z666" s="4" t="s">
        <v>33</v>
      </c>
      <c r="AA666">
        <v>-75.83278</v>
      </c>
      <c r="AB666">
        <v>6.5577990000000002</v>
      </c>
      <c r="AC666" t="s">
        <v>90</v>
      </c>
      <c r="AD666" t="s">
        <v>369</v>
      </c>
      <c r="AE666" t="s">
        <v>115</v>
      </c>
      <c r="AF666">
        <f>IFERROR(
    VLOOKUP(FENIX_ANS_TABLA[[#This Row],[ESTADO]],
        {"VENCIDO",1;"ALERTA_0 Días",2;"ALERTA",3;"A TIEMPO",4;"SIN FECHA",5},
    2,FALSE),
0)</f>
        <v>4</v>
      </c>
    </row>
    <row r="667" spans="1:32" x14ac:dyDescent="0.25">
      <c r="A667" t="s">
        <v>5475</v>
      </c>
      <c r="B667" t="s">
        <v>24</v>
      </c>
      <c r="C667" t="s">
        <v>25</v>
      </c>
      <c r="D667" t="s">
        <v>24</v>
      </c>
      <c r="E667" s="22">
        <v>46015.487407407411</v>
      </c>
      <c r="F667" t="s">
        <v>5476</v>
      </c>
      <c r="G667" t="s">
        <v>6229</v>
      </c>
      <c r="H667" t="s">
        <v>5012</v>
      </c>
      <c r="I667" s="24" t="s">
        <v>5013</v>
      </c>
      <c r="J667" s="24" t="s">
        <v>5014</v>
      </c>
      <c r="K667" t="s">
        <v>5477</v>
      </c>
      <c r="L667" t="s">
        <v>372</v>
      </c>
      <c r="M667" t="s">
        <v>5478</v>
      </c>
      <c r="N667" t="s">
        <v>373</v>
      </c>
      <c r="O667" t="s">
        <v>28</v>
      </c>
      <c r="P667" t="s">
        <v>368</v>
      </c>
      <c r="Q667" t="s">
        <v>30</v>
      </c>
      <c r="R667">
        <v>7</v>
      </c>
      <c r="S667" t="s">
        <v>5479</v>
      </c>
      <c r="T667" t="s">
        <v>5470</v>
      </c>
      <c r="U667" t="s">
        <v>5471</v>
      </c>
      <c r="V667" t="s">
        <v>31</v>
      </c>
      <c r="W667" t="s">
        <v>32</v>
      </c>
      <c r="X667" t="s">
        <v>32</v>
      </c>
      <c r="Y667" t="s">
        <v>32</v>
      </c>
      <c r="Z667" s="4" t="s">
        <v>33</v>
      </c>
      <c r="AA667">
        <v>-75.83278</v>
      </c>
      <c r="AB667">
        <v>6.5577990000000002</v>
      </c>
      <c r="AC667" t="s">
        <v>90</v>
      </c>
      <c r="AD667" t="s">
        <v>369</v>
      </c>
      <c r="AE667" t="s">
        <v>115</v>
      </c>
      <c r="AF667">
        <f>IFERROR(
    VLOOKUP(FENIX_ANS_TABLA[[#This Row],[ESTADO]],
        {"VENCIDO",1;"ALERTA_0 Días",2;"ALERTA",3;"A TIEMPO",4;"SIN FECHA",5},
    2,FALSE),
0)</f>
        <v>4</v>
      </c>
    </row>
    <row r="668" spans="1:32" x14ac:dyDescent="0.25">
      <c r="A668" t="s">
        <v>5480</v>
      </c>
      <c r="B668" t="s">
        <v>24</v>
      </c>
      <c r="C668" t="s">
        <v>25</v>
      </c>
      <c r="D668" t="s">
        <v>24</v>
      </c>
      <c r="E668" s="22">
        <v>46015.48741898148</v>
      </c>
      <c r="F668" t="s">
        <v>5481</v>
      </c>
      <c r="G668" t="s">
        <v>6229</v>
      </c>
      <c r="H668" t="s">
        <v>5012</v>
      </c>
      <c r="I668" s="24" t="s">
        <v>5013</v>
      </c>
      <c r="J668" s="24" t="s">
        <v>5014</v>
      </c>
      <c r="K668" t="s">
        <v>5482</v>
      </c>
      <c r="L668" t="s">
        <v>372</v>
      </c>
      <c r="M668" t="s">
        <v>5483</v>
      </c>
      <c r="N668" t="s">
        <v>373</v>
      </c>
      <c r="O668" t="s">
        <v>28</v>
      </c>
      <c r="P668" t="s">
        <v>368</v>
      </c>
      <c r="Q668" t="s">
        <v>30</v>
      </c>
      <c r="R668">
        <v>7</v>
      </c>
      <c r="S668" t="s">
        <v>5484</v>
      </c>
      <c r="T668" t="s">
        <v>5470</v>
      </c>
      <c r="U668" t="s">
        <v>5471</v>
      </c>
      <c r="V668" t="s">
        <v>31</v>
      </c>
      <c r="W668" t="s">
        <v>32</v>
      </c>
      <c r="X668" t="s">
        <v>32</v>
      </c>
      <c r="Y668" t="s">
        <v>32</v>
      </c>
      <c r="Z668" s="4" t="s">
        <v>33</v>
      </c>
      <c r="AA668">
        <v>-75.83278</v>
      </c>
      <c r="AB668">
        <v>6.5577990000000002</v>
      </c>
      <c r="AC668" t="s">
        <v>90</v>
      </c>
      <c r="AD668" t="s">
        <v>369</v>
      </c>
      <c r="AE668" t="s">
        <v>115</v>
      </c>
      <c r="AF668">
        <f>IFERROR(
    VLOOKUP(FENIX_ANS_TABLA[[#This Row],[ESTADO]],
        {"VENCIDO",1;"ALERTA_0 Días",2;"ALERTA",3;"A TIEMPO",4;"SIN FECHA",5},
    2,FALSE),
0)</f>
        <v>4</v>
      </c>
    </row>
    <row r="669" spans="1:32" x14ac:dyDescent="0.25">
      <c r="A669" t="s">
        <v>5485</v>
      </c>
      <c r="B669" t="s">
        <v>24</v>
      </c>
      <c r="C669" t="s">
        <v>25</v>
      </c>
      <c r="D669" t="s">
        <v>24</v>
      </c>
      <c r="E669" s="22">
        <v>46015.487430555557</v>
      </c>
      <c r="F669" t="s">
        <v>5486</v>
      </c>
      <c r="G669" t="s">
        <v>6229</v>
      </c>
      <c r="H669" t="s">
        <v>5012</v>
      </c>
      <c r="I669" s="24" t="s">
        <v>5013</v>
      </c>
      <c r="J669" s="24" t="s">
        <v>5014</v>
      </c>
      <c r="K669" t="s">
        <v>5487</v>
      </c>
      <c r="L669" t="s">
        <v>372</v>
      </c>
      <c r="M669" t="s">
        <v>5488</v>
      </c>
      <c r="N669" t="s">
        <v>373</v>
      </c>
      <c r="O669" t="s">
        <v>28</v>
      </c>
      <c r="P669" t="s">
        <v>368</v>
      </c>
      <c r="Q669" t="s">
        <v>30</v>
      </c>
      <c r="R669">
        <v>7</v>
      </c>
      <c r="S669" t="s">
        <v>5489</v>
      </c>
      <c r="T669" t="s">
        <v>5470</v>
      </c>
      <c r="U669" t="s">
        <v>5471</v>
      </c>
      <c r="V669" t="s">
        <v>31</v>
      </c>
      <c r="W669" t="s">
        <v>32</v>
      </c>
      <c r="X669" t="s">
        <v>32</v>
      </c>
      <c r="Y669" t="s">
        <v>32</v>
      </c>
      <c r="Z669" s="4" t="s">
        <v>33</v>
      </c>
      <c r="AA669">
        <v>-75.83278</v>
      </c>
      <c r="AB669">
        <v>6.5577990000000002</v>
      </c>
      <c r="AC669" t="s">
        <v>90</v>
      </c>
      <c r="AD669" t="s">
        <v>369</v>
      </c>
      <c r="AE669" t="s">
        <v>115</v>
      </c>
      <c r="AF669">
        <f>IFERROR(
    VLOOKUP(FENIX_ANS_TABLA[[#This Row],[ESTADO]],
        {"VENCIDO",1;"ALERTA_0 Días",2;"ALERTA",3;"A TIEMPO",4;"SIN FECHA",5},
    2,FALSE),
0)</f>
        <v>4</v>
      </c>
    </row>
    <row r="670" spans="1:32" x14ac:dyDescent="0.25">
      <c r="A670" t="s">
        <v>5490</v>
      </c>
      <c r="B670" t="s">
        <v>24</v>
      </c>
      <c r="C670" t="s">
        <v>25</v>
      </c>
      <c r="D670" t="s">
        <v>24</v>
      </c>
      <c r="E670" s="22">
        <v>46015.48746527778</v>
      </c>
      <c r="F670" t="s">
        <v>5491</v>
      </c>
      <c r="G670" t="s">
        <v>6229</v>
      </c>
      <c r="H670" t="s">
        <v>5012</v>
      </c>
      <c r="I670" s="24" t="s">
        <v>5013</v>
      </c>
      <c r="J670" s="24" t="s">
        <v>5014</v>
      </c>
      <c r="K670" t="s">
        <v>5492</v>
      </c>
      <c r="L670" t="s">
        <v>372</v>
      </c>
      <c r="M670" t="s">
        <v>5493</v>
      </c>
      <c r="N670" t="s">
        <v>373</v>
      </c>
      <c r="O670" t="s">
        <v>28</v>
      </c>
      <c r="P670" t="s">
        <v>368</v>
      </c>
      <c r="Q670" t="s">
        <v>30</v>
      </c>
      <c r="R670">
        <v>7</v>
      </c>
      <c r="S670" t="s">
        <v>5494</v>
      </c>
      <c r="T670" t="s">
        <v>5470</v>
      </c>
      <c r="U670" t="s">
        <v>5471</v>
      </c>
      <c r="V670" t="s">
        <v>31</v>
      </c>
      <c r="W670" t="s">
        <v>32</v>
      </c>
      <c r="X670" t="s">
        <v>32</v>
      </c>
      <c r="Y670" t="s">
        <v>32</v>
      </c>
      <c r="Z670" s="4" t="s">
        <v>33</v>
      </c>
      <c r="AA670">
        <v>-75.83278</v>
      </c>
      <c r="AB670">
        <v>6.5577990000000002</v>
      </c>
      <c r="AC670" t="s">
        <v>90</v>
      </c>
      <c r="AD670" t="s">
        <v>369</v>
      </c>
      <c r="AE670" t="s">
        <v>115</v>
      </c>
      <c r="AF670">
        <f>IFERROR(
    VLOOKUP(FENIX_ANS_TABLA[[#This Row],[ESTADO]],
        {"VENCIDO",1;"ALERTA_0 Días",2;"ALERTA",3;"A TIEMPO",4;"SIN FECHA",5},
    2,FALSE),
0)</f>
        <v>4</v>
      </c>
    </row>
    <row r="671" spans="1:32" x14ac:dyDescent="0.25">
      <c r="A671" t="s">
        <v>5495</v>
      </c>
      <c r="B671" t="s">
        <v>24</v>
      </c>
      <c r="C671" t="s">
        <v>25</v>
      </c>
      <c r="D671" t="s">
        <v>24</v>
      </c>
      <c r="E671" s="22">
        <v>46015.487627314818</v>
      </c>
      <c r="F671" t="s">
        <v>5496</v>
      </c>
      <c r="G671" t="s">
        <v>6229</v>
      </c>
      <c r="H671" t="s">
        <v>5012</v>
      </c>
      <c r="I671" s="24" t="s">
        <v>5013</v>
      </c>
      <c r="J671" s="24" t="s">
        <v>5014</v>
      </c>
      <c r="K671" t="s">
        <v>5497</v>
      </c>
      <c r="L671" t="s">
        <v>372</v>
      </c>
      <c r="M671" t="s">
        <v>5498</v>
      </c>
      <c r="N671" t="s">
        <v>373</v>
      </c>
      <c r="O671" t="s">
        <v>28</v>
      </c>
      <c r="P671" t="s">
        <v>368</v>
      </c>
      <c r="Q671" t="s">
        <v>30</v>
      </c>
      <c r="R671">
        <v>7</v>
      </c>
      <c r="S671" t="s">
        <v>1352</v>
      </c>
      <c r="T671" t="s">
        <v>3233</v>
      </c>
      <c r="U671" t="s">
        <v>4845</v>
      </c>
      <c r="V671" t="s">
        <v>31</v>
      </c>
      <c r="W671" t="s">
        <v>32</v>
      </c>
      <c r="X671" t="s">
        <v>32</v>
      </c>
      <c r="Y671" t="s">
        <v>32</v>
      </c>
      <c r="Z671" s="4" t="s">
        <v>33</v>
      </c>
      <c r="AA671">
        <v>-75.83278</v>
      </c>
      <c r="AB671">
        <v>6.5577990000000002</v>
      </c>
      <c r="AC671" t="s">
        <v>90</v>
      </c>
      <c r="AD671" t="s">
        <v>369</v>
      </c>
      <c r="AE671" t="s">
        <v>115</v>
      </c>
      <c r="AF671">
        <f>IFERROR(
    VLOOKUP(FENIX_ANS_TABLA[[#This Row],[ESTADO]],
        {"VENCIDO",1;"ALERTA_0 Días",2;"ALERTA",3;"A TIEMPO",4;"SIN FECHA",5},
    2,FALSE),
0)</f>
        <v>4</v>
      </c>
    </row>
    <row r="672" spans="1:32" x14ac:dyDescent="0.25">
      <c r="A672" t="s">
        <v>5499</v>
      </c>
      <c r="B672" t="s">
        <v>24</v>
      </c>
      <c r="C672" t="s">
        <v>25</v>
      </c>
      <c r="D672" t="s">
        <v>24</v>
      </c>
      <c r="E672" s="22">
        <v>46015.487650462957</v>
      </c>
      <c r="F672" t="s">
        <v>5500</v>
      </c>
      <c r="G672" t="s">
        <v>6229</v>
      </c>
      <c r="H672" t="s">
        <v>5012</v>
      </c>
      <c r="I672" s="24" t="s">
        <v>5013</v>
      </c>
      <c r="J672" s="24" t="s">
        <v>5014</v>
      </c>
      <c r="K672" t="s">
        <v>5501</v>
      </c>
      <c r="L672" t="s">
        <v>372</v>
      </c>
      <c r="M672" t="s">
        <v>5502</v>
      </c>
      <c r="N672" t="s">
        <v>373</v>
      </c>
      <c r="O672" t="s">
        <v>28</v>
      </c>
      <c r="P672" t="s">
        <v>368</v>
      </c>
      <c r="Q672" t="s">
        <v>30</v>
      </c>
      <c r="R672">
        <v>7</v>
      </c>
      <c r="S672" t="s">
        <v>5503</v>
      </c>
      <c r="T672" t="s">
        <v>3233</v>
      </c>
      <c r="U672" t="s">
        <v>4845</v>
      </c>
      <c r="V672" t="s">
        <v>31</v>
      </c>
      <c r="W672" t="s">
        <v>32</v>
      </c>
      <c r="X672" t="s">
        <v>32</v>
      </c>
      <c r="Y672" t="s">
        <v>32</v>
      </c>
      <c r="Z672" s="4" t="s">
        <v>33</v>
      </c>
      <c r="AA672">
        <v>-75.83278</v>
      </c>
      <c r="AB672">
        <v>6.5577990000000002</v>
      </c>
      <c r="AC672" t="s">
        <v>90</v>
      </c>
      <c r="AD672" t="s">
        <v>369</v>
      </c>
      <c r="AE672" t="s">
        <v>115</v>
      </c>
      <c r="AF672">
        <f>IFERROR(
    VLOOKUP(FENIX_ANS_TABLA[[#This Row],[ESTADO]],
        {"VENCIDO",1;"ALERTA_0 Días",2;"ALERTA",3;"A TIEMPO",4;"SIN FECHA",5},
    2,FALSE),
0)</f>
        <v>4</v>
      </c>
    </row>
    <row r="673" spans="1:32" x14ac:dyDescent="0.25">
      <c r="A673" t="s">
        <v>5504</v>
      </c>
      <c r="B673" t="s">
        <v>24</v>
      </c>
      <c r="C673" t="s">
        <v>25</v>
      </c>
      <c r="D673" t="s">
        <v>24</v>
      </c>
      <c r="E673" s="22">
        <v>46015.487673611111</v>
      </c>
      <c r="F673" t="s">
        <v>5505</v>
      </c>
      <c r="G673" t="s">
        <v>6229</v>
      </c>
      <c r="H673" t="s">
        <v>5012</v>
      </c>
      <c r="I673" s="24" t="s">
        <v>5013</v>
      </c>
      <c r="J673" s="24" t="s">
        <v>5014</v>
      </c>
      <c r="K673" t="s">
        <v>5506</v>
      </c>
      <c r="L673" t="s">
        <v>372</v>
      </c>
      <c r="M673" t="s">
        <v>5507</v>
      </c>
      <c r="N673" t="s">
        <v>373</v>
      </c>
      <c r="O673" t="s">
        <v>28</v>
      </c>
      <c r="P673" t="s">
        <v>368</v>
      </c>
      <c r="Q673" t="s">
        <v>30</v>
      </c>
      <c r="R673">
        <v>7</v>
      </c>
      <c r="S673" t="s">
        <v>5508</v>
      </c>
      <c r="T673" t="s">
        <v>3233</v>
      </c>
      <c r="U673" t="s">
        <v>4845</v>
      </c>
      <c r="V673" t="s">
        <v>31</v>
      </c>
      <c r="W673" t="s">
        <v>32</v>
      </c>
      <c r="X673" t="s">
        <v>32</v>
      </c>
      <c r="Y673" t="s">
        <v>32</v>
      </c>
      <c r="Z673" s="4" t="s">
        <v>33</v>
      </c>
      <c r="AA673">
        <v>-75.83278</v>
      </c>
      <c r="AB673">
        <v>6.5577990000000002</v>
      </c>
      <c r="AC673" t="s">
        <v>90</v>
      </c>
      <c r="AD673" t="s">
        <v>369</v>
      </c>
      <c r="AE673" t="s">
        <v>115</v>
      </c>
      <c r="AF673">
        <f>IFERROR(
    VLOOKUP(FENIX_ANS_TABLA[[#This Row],[ESTADO]],
        {"VENCIDO",1;"ALERTA_0 Días",2;"ALERTA",3;"A TIEMPO",4;"SIN FECHA",5},
    2,FALSE),
0)</f>
        <v>4</v>
      </c>
    </row>
    <row r="674" spans="1:32" x14ac:dyDescent="0.25">
      <c r="A674" t="s">
        <v>5509</v>
      </c>
      <c r="B674" t="s">
        <v>24</v>
      </c>
      <c r="C674" t="s">
        <v>25</v>
      </c>
      <c r="D674" t="s">
        <v>24</v>
      </c>
      <c r="E674" s="22">
        <v>46015.487673611111</v>
      </c>
      <c r="F674" t="s">
        <v>5505</v>
      </c>
      <c r="G674" t="s">
        <v>6229</v>
      </c>
      <c r="H674" t="s">
        <v>5012</v>
      </c>
      <c r="I674" s="24" t="s">
        <v>5013</v>
      </c>
      <c r="J674" s="24" t="s">
        <v>5014</v>
      </c>
      <c r="K674" t="s">
        <v>5510</v>
      </c>
      <c r="L674" t="s">
        <v>372</v>
      </c>
      <c r="M674" t="s">
        <v>5511</v>
      </c>
      <c r="N674" t="s">
        <v>373</v>
      </c>
      <c r="O674" t="s">
        <v>28</v>
      </c>
      <c r="P674" t="s">
        <v>368</v>
      </c>
      <c r="Q674" t="s">
        <v>30</v>
      </c>
      <c r="R674">
        <v>7</v>
      </c>
      <c r="S674" t="s">
        <v>5508</v>
      </c>
      <c r="T674" t="s">
        <v>3233</v>
      </c>
      <c r="U674" t="s">
        <v>4845</v>
      </c>
      <c r="V674" t="s">
        <v>31</v>
      </c>
      <c r="W674" t="s">
        <v>32</v>
      </c>
      <c r="X674" t="s">
        <v>32</v>
      </c>
      <c r="Y674" t="s">
        <v>32</v>
      </c>
      <c r="Z674" s="4" t="s">
        <v>33</v>
      </c>
      <c r="AA674">
        <v>-75.83278</v>
      </c>
      <c r="AB674">
        <v>6.5577990000000002</v>
      </c>
      <c r="AC674" t="s">
        <v>90</v>
      </c>
      <c r="AD674" t="s">
        <v>369</v>
      </c>
      <c r="AE674" t="s">
        <v>115</v>
      </c>
      <c r="AF674">
        <f>IFERROR(
    VLOOKUP(FENIX_ANS_TABLA[[#This Row],[ESTADO]],
        {"VENCIDO",1;"ALERTA_0 Días",2;"ALERTA",3;"A TIEMPO",4;"SIN FECHA",5},
    2,FALSE),
0)</f>
        <v>4</v>
      </c>
    </row>
    <row r="675" spans="1:32" x14ac:dyDescent="0.25">
      <c r="A675" t="s">
        <v>5512</v>
      </c>
      <c r="B675" t="s">
        <v>24</v>
      </c>
      <c r="C675" t="s">
        <v>25</v>
      </c>
      <c r="D675" t="s">
        <v>24</v>
      </c>
      <c r="E675" s="22">
        <v>46015.487719907411</v>
      </c>
      <c r="F675" t="s">
        <v>5513</v>
      </c>
      <c r="G675" t="s">
        <v>6229</v>
      </c>
      <c r="H675" t="s">
        <v>5012</v>
      </c>
      <c r="I675" s="24" t="s">
        <v>5013</v>
      </c>
      <c r="J675" s="24" t="s">
        <v>5014</v>
      </c>
      <c r="K675" t="s">
        <v>5514</v>
      </c>
      <c r="L675" t="s">
        <v>372</v>
      </c>
      <c r="M675" t="s">
        <v>5515</v>
      </c>
      <c r="N675" t="s">
        <v>373</v>
      </c>
      <c r="O675" t="s">
        <v>28</v>
      </c>
      <c r="P675" t="s">
        <v>368</v>
      </c>
      <c r="Q675" t="s">
        <v>30</v>
      </c>
      <c r="R675">
        <v>7</v>
      </c>
      <c r="S675" t="s">
        <v>5516</v>
      </c>
      <c r="T675" t="s">
        <v>3233</v>
      </c>
      <c r="U675" t="s">
        <v>4845</v>
      </c>
      <c r="V675" t="s">
        <v>31</v>
      </c>
      <c r="W675" t="s">
        <v>32</v>
      </c>
      <c r="X675" t="s">
        <v>32</v>
      </c>
      <c r="Y675" t="s">
        <v>32</v>
      </c>
      <c r="Z675" s="4" t="s">
        <v>33</v>
      </c>
      <c r="AA675">
        <v>-75.832194999999999</v>
      </c>
      <c r="AB675">
        <v>6.558357</v>
      </c>
      <c r="AC675" t="s">
        <v>90</v>
      </c>
      <c r="AD675" t="s">
        <v>369</v>
      </c>
      <c r="AE675" t="s">
        <v>115</v>
      </c>
      <c r="AF675">
        <f>IFERROR(
    VLOOKUP(FENIX_ANS_TABLA[[#This Row],[ESTADO]],
        {"VENCIDO",1;"ALERTA_0 Días",2;"ALERTA",3;"A TIEMPO",4;"SIN FECHA",5},
    2,FALSE),
0)</f>
        <v>4</v>
      </c>
    </row>
    <row r="676" spans="1:32" x14ac:dyDescent="0.25">
      <c r="A676" t="s">
        <v>5517</v>
      </c>
      <c r="B676" t="s">
        <v>24</v>
      </c>
      <c r="C676" t="s">
        <v>25</v>
      </c>
      <c r="D676" t="s">
        <v>24</v>
      </c>
      <c r="E676" s="22">
        <v>46015.491307870368</v>
      </c>
      <c r="F676" t="s">
        <v>5518</v>
      </c>
      <c r="G676" t="s">
        <v>6229</v>
      </c>
      <c r="H676" t="s">
        <v>5012</v>
      </c>
      <c r="I676" s="24" t="s">
        <v>5013</v>
      </c>
      <c r="J676" s="24" t="s">
        <v>5014</v>
      </c>
      <c r="K676" t="s">
        <v>5519</v>
      </c>
      <c r="L676" t="s">
        <v>372</v>
      </c>
      <c r="M676" t="s">
        <v>5520</v>
      </c>
      <c r="N676" t="s">
        <v>373</v>
      </c>
      <c r="O676" t="s">
        <v>28</v>
      </c>
      <c r="P676" t="s">
        <v>368</v>
      </c>
      <c r="Q676" t="s">
        <v>30</v>
      </c>
      <c r="R676">
        <v>7</v>
      </c>
      <c r="S676" t="s">
        <v>5521</v>
      </c>
      <c r="T676" t="s">
        <v>5522</v>
      </c>
      <c r="U676" t="s">
        <v>5523</v>
      </c>
      <c r="V676" t="s">
        <v>31</v>
      </c>
      <c r="W676" t="s">
        <v>32</v>
      </c>
      <c r="X676" t="s">
        <v>32</v>
      </c>
      <c r="Y676" t="s">
        <v>32</v>
      </c>
      <c r="Z676" s="4" t="s">
        <v>33</v>
      </c>
      <c r="AA676">
        <v>-75.83278</v>
      </c>
      <c r="AB676">
        <v>6.5577990000000002</v>
      </c>
      <c r="AC676" t="s">
        <v>90</v>
      </c>
      <c r="AD676" t="s">
        <v>369</v>
      </c>
      <c r="AE676" t="s">
        <v>115</v>
      </c>
      <c r="AF676">
        <f>IFERROR(
    VLOOKUP(FENIX_ANS_TABLA[[#This Row],[ESTADO]],
        {"VENCIDO",1;"ALERTA_0 Días",2;"ALERTA",3;"A TIEMPO",4;"SIN FECHA",5},
    2,FALSE),
0)</f>
        <v>4</v>
      </c>
    </row>
    <row r="677" spans="1:32" x14ac:dyDescent="0.25">
      <c r="A677" t="s">
        <v>5524</v>
      </c>
      <c r="B677" t="s">
        <v>24</v>
      </c>
      <c r="C677" t="s">
        <v>25</v>
      </c>
      <c r="D677" t="s">
        <v>24</v>
      </c>
      <c r="E677" s="22">
        <v>46015.491319444453</v>
      </c>
      <c r="F677" t="s">
        <v>5525</v>
      </c>
      <c r="G677" t="s">
        <v>6229</v>
      </c>
      <c r="H677" t="s">
        <v>5012</v>
      </c>
      <c r="I677" s="24" t="s">
        <v>5013</v>
      </c>
      <c r="J677" s="24" t="s">
        <v>5014</v>
      </c>
      <c r="K677" t="s">
        <v>5526</v>
      </c>
      <c r="L677" t="s">
        <v>372</v>
      </c>
      <c r="M677" t="s">
        <v>5527</v>
      </c>
      <c r="N677" t="s">
        <v>373</v>
      </c>
      <c r="O677" t="s">
        <v>28</v>
      </c>
      <c r="P677" t="s">
        <v>368</v>
      </c>
      <c r="Q677" t="s">
        <v>30</v>
      </c>
      <c r="R677">
        <v>7</v>
      </c>
      <c r="S677" t="s">
        <v>5528</v>
      </c>
      <c r="T677" t="s">
        <v>5522</v>
      </c>
      <c r="U677" t="s">
        <v>5523</v>
      </c>
      <c r="V677" t="s">
        <v>31</v>
      </c>
      <c r="W677" t="s">
        <v>32</v>
      </c>
      <c r="X677" t="s">
        <v>32</v>
      </c>
      <c r="Y677" t="s">
        <v>32</v>
      </c>
      <c r="Z677" s="4" t="s">
        <v>33</v>
      </c>
      <c r="AA677">
        <v>-75.83278</v>
      </c>
      <c r="AB677">
        <v>6.5577990000000002</v>
      </c>
      <c r="AC677" t="s">
        <v>90</v>
      </c>
      <c r="AD677" t="s">
        <v>369</v>
      </c>
      <c r="AE677" t="s">
        <v>115</v>
      </c>
      <c r="AF677">
        <f>IFERROR(
    VLOOKUP(FENIX_ANS_TABLA[[#This Row],[ESTADO]],
        {"VENCIDO",1;"ALERTA_0 Días",2;"ALERTA",3;"A TIEMPO",4;"SIN FECHA",5},
    2,FALSE),
0)</f>
        <v>4</v>
      </c>
    </row>
    <row r="678" spans="1:32" x14ac:dyDescent="0.25">
      <c r="A678" t="s">
        <v>5529</v>
      </c>
      <c r="B678" t="s">
        <v>24</v>
      </c>
      <c r="C678" t="s">
        <v>25</v>
      </c>
      <c r="D678" t="s">
        <v>24</v>
      </c>
      <c r="E678" s="22">
        <v>46015.491319444453</v>
      </c>
      <c r="F678" t="s">
        <v>5525</v>
      </c>
      <c r="G678" t="s">
        <v>6229</v>
      </c>
      <c r="H678" t="s">
        <v>5012</v>
      </c>
      <c r="I678" s="24" t="s">
        <v>5013</v>
      </c>
      <c r="J678" s="24" t="s">
        <v>5014</v>
      </c>
      <c r="K678" t="s">
        <v>5530</v>
      </c>
      <c r="L678" t="s">
        <v>372</v>
      </c>
      <c r="M678" t="s">
        <v>5531</v>
      </c>
      <c r="N678" t="s">
        <v>373</v>
      </c>
      <c r="O678" t="s">
        <v>28</v>
      </c>
      <c r="P678" t="s">
        <v>368</v>
      </c>
      <c r="Q678" t="s">
        <v>30</v>
      </c>
      <c r="R678">
        <v>7</v>
      </c>
      <c r="S678" t="s">
        <v>5528</v>
      </c>
      <c r="T678" t="s">
        <v>5522</v>
      </c>
      <c r="U678" t="s">
        <v>5523</v>
      </c>
      <c r="V678" t="s">
        <v>31</v>
      </c>
      <c r="W678" t="s">
        <v>32</v>
      </c>
      <c r="X678" t="s">
        <v>32</v>
      </c>
      <c r="Y678" t="s">
        <v>32</v>
      </c>
      <c r="Z678" s="4" t="s">
        <v>33</v>
      </c>
      <c r="AA678">
        <v>-75.83278</v>
      </c>
      <c r="AB678">
        <v>6.5577990000000002</v>
      </c>
      <c r="AC678" t="s">
        <v>90</v>
      </c>
      <c r="AD678" t="s">
        <v>369</v>
      </c>
      <c r="AE678" t="s">
        <v>115</v>
      </c>
      <c r="AF678">
        <f>IFERROR(
    VLOOKUP(FENIX_ANS_TABLA[[#This Row],[ESTADO]],
        {"VENCIDO",1;"ALERTA_0 Días",2;"ALERTA",3;"A TIEMPO",4;"SIN FECHA",5},
    2,FALSE),
0)</f>
        <v>4</v>
      </c>
    </row>
    <row r="679" spans="1:32" x14ac:dyDescent="0.25">
      <c r="A679" t="s">
        <v>5532</v>
      </c>
      <c r="B679" t="s">
        <v>24</v>
      </c>
      <c r="C679" t="s">
        <v>25</v>
      </c>
      <c r="D679" t="s">
        <v>24</v>
      </c>
      <c r="E679" s="22">
        <v>46015.491331018522</v>
      </c>
      <c r="F679" t="s">
        <v>5533</v>
      </c>
      <c r="G679" t="s">
        <v>6229</v>
      </c>
      <c r="H679" t="s">
        <v>5012</v>
      </c>
      <c r="I679" s="24" t="s">
        <v>5013</v>
      </c>
      <c r="J679" s="24" t="s">
        <v>5014</v>
      </c>
      <c r="K679" t="s">
        <v>5534</v>
      </c>
      <c r="L679" t="s">
        <v>372</v>
      </c>
      <c r="M679" t="s">
        <v>5535</v>
      </c>
      <c r="N679" t="s">
        <v>373</v>
      </c>
      <c r="O679" t="s">
        <v>28</v>
      </c>
      <c r="P679" t="s">
        <v>368</v>
      </c>
      <c r="Q679" t="s">
        <v>30</v>
      </c>
      <c r="R679">
        <v>7</v>
      </c>
      <c r="S679" t="s">
        <v>5536</v>
      </c>
      <c r="T679" t="s">
        <v>5522</v>
      </c>
      <c r="U679" t="s">
        <v>5523</v>
      </c>
      <c r="V679" t="s">
        <v>31</v>
      </c>
      <c r="W679" t="s">
        <v>32</v>
      </c>
      <c r="X679" t="s">
        <v>32</v>
      </c>
      <c r="Y679" t="s">
        <v>32</v>
      </c>
      <c r="Z679" s="4" t="s">
        <v>33</v>
      </c>
      <c r="AA679">
        <v>-75.83278</v>
      </c>
      <c r="AB679">
        <v>6.5577990000000002</v>
      </c>
      <c r="AC679" t="s">
        <v>90</v>
      </c>
      <c r="AD679" t="s">
        <v>369</v>
      </c>
      <c r="AE679" t="s">
        <v>115</v>
      </c>
      <c r="AF679">
        <f>IFERROR(
    VLOOKUP(FENIX_ANS_TABLA[[#This Row],[ESTADO]],
        {"VENCIDO",1;"ALERTA_0 Días",2;"ALERTA",3;"A TIEMPO",4;"SIN FECHA",5},
    2,FALSE),
0)</f>
        <v>4</v>
      </c>
    </row>
    <row r="680" spans="1:32" x14ac:dyDescent="0.25">
      <c r="A680" t="s">
        <v>5537</v>
      </c>
      <c r="B680" t="s">
        <v>24</v>
      </c>
      <c r="C680" t="s">
        <v>25</v>
      </c>
      <c r="D680" t="s">
        <v>24</v>
      </c>
      <c r="E680" s="22">
        <v>46015.491608796299</v>
      </c>
      <c r="F680" t="s">
        <v>5538</v>
      </c>
      <c r="G680" t="s">
        <v>6229</v>
      </c>
      <c r="H680" t="s">
        <v>5012</v>
      </c>
      <c r="I680" s="24" t="s">
        <v>5013</v>
      </c>
      <c r="J680" s="24" t="s">
        <v>5014</v>
      </c>
      <c r="K680" t="s">
        <v>5539</v>
      </c>
      <c r="L680" t="s">
        <v>372</v>
      </c>
      <c r="M680" t="s">
        <v>5540</v>
      </c>
      <c r="N680" t="s">
        <v>373</v>
      </c>
      <c r="O680" t="s">
        <v>28</v>
      </c>
      <c r="P680" t="s">
        <v>368</v>
      </c>
      <c r="Q680" t="s">
        <v>30</v>
      </c>
      <c r="R680">
        <v>7</v>
      </c>
      <c r="S680" t="s">
        <v>5541</v>
      </c>
      <c r="T680" t="s">
        <v>5522</v>
      </c>
      <c r="U680" t="s">
        <v>5523</v>
      </c>
      <c r="V680" t="s">
        <v>31</v>
      </c>
      <c r="W680" t="s">
        <v>32</v>
      </c>
      <c r="X680" t="s">
        <v>32</v>
      </c>
      <c r="Y680" t="s">
        <v>32</v>
      </c>
      <c r="Z680" s="4" t="s">
        <v>33</v>
      </c>
      <c r="AA680">
        <v>-75.83278</v>
      </c>
      <c r="AB680">
        <v>6.5577990000000002</v>
      </c>
      <c r="AC680" t="s">
        <v>90</v>
      </c>
      <c r="AD680" t="s">
        <v>369</v>
      </c>
      <c r="AE680" t="s">
        <v>115</v>
      </c>
      <c r="AF680">
        <f>IFERROR(
    VLOOKUP(FENIX_ANS_TABLA[[#This Row],[ESTADO]],
        {"VENCIDO",1;"ALERTA_0 Días",2;"ALERTA",3;"A TIEMPO",4;"SIN FECHA",5},
    2,FALSE),
0)</f>
        <v>4</v>
      </c>
    </row>
    <row r="681" spans="1:32" x14ac:dyDescent="0.25">
      <c r="A681" t="s">
        <v>5542</v>
      </c>
      <c r="B681" t="s">
        <v>24</v>
      </c>
      <c r="C681" t="s">
        <v>25</v>
      </c>
      <c r="D681" t="s">
        <v>24</v>
      </c>
      <c r="E681" s="22">
        <v>46015.491608796299</v>
      </c>
      <c r="F681" t="s">
        <v>5538</v>
      </c>
      <c r="G681" t="s">
        <v>6229</v>
      </c>
      <c r="H681" t="s">
        <v>5012</v>
      </c>
      <c r="I681" s="24" t="s">
        <v>5013</v>
      </c>
      <c r="J681" s="24" t="s">
        <v>5014</v>
      </c>
      <c r="K681" t="s">
        <v>5543</v>
      </c>
      <c r="L681" t="s">
        <v>372</v>
      </c>
      <c r="M681" t="s">
        <v>5544</v>
      </c>
      <c r="N681" t="s">
        <v>373</v>
      </c>
      <c r="O681" t="s">
        <v>28</v>
      </c>
      <c r="P681" t="s">
        <v>368</v>
      </c>
      <c r="Q681" t="s">
        <v>30</v>
      </c>
      <c r="R681">
        <v>7</v>
      </c>
      <c r="S681" t="s">
        <v>5541</v>
      </c>
      <c r="T681" t="s">
        <v>5522</v>
      </c>
      <c r="U681" t="s">
        <v>5523</v>
      </c>
      <c r="V681" t="s">
        <v>31</v>
      </c>
      <c r="W681" t="s">
        <v>32</v>
      </c>
      <c r="X681" t="s">
        <v>32</v>
      </c>
      <c r="Y681" t="s">
        <v>32</v>
      </c>
      <c r="Z681" s="4" t="s">
        <v>33</v>
      </c>
      <c r="AA681">
        <v>-75.83278</v>
      </c>
      <c r="AB681">
        <v>6.5577990000000002</v>
      </c>
      <c r="AC681" t="s">
        <v>90</v>
      </c>
      <c r="AD681" t="s">
        <v>369</v>
      </c>
      <c r="AE681" t="s">
        <v>115</v>
      </c>
      <c r="AF681">
        <f>IFERROR(
    VLOOKUP(FENIX_ANS_TABLA[[#This Row],[ESTADO]],
        {"VENCIDO",1;"ALERTA_0 Días",2;"ALERTA",3;"A TIEMPO",4;"SIN FECHA",5},
    2,FALSE),
0)</f>
        <v>4</v>
      </c>
    </row>
    <row r="682" spans="1:32" x14ac:dyDescent="0.25">
      <c r="A682" t="s">
        <v>5545</v>
      </c>
      <c r="B682" t="s">
        <v>24</v>
      </c>
      <c r="C682" t="s">
        <v>25</v>
      </c>
      <c r="D682" t="s">
        <v>24</v>
      </c>
      <c r="E682" s="22">
        <v>46015.491643518522</v>
      </c>
      <c r="F682" t="s">
        <v>5546</v>
      </c>
      <c r="G682" t="s">
        <v>6229</v>
      </c>
      <c r="H682" t="s">
        <v>5012</v>
      </c>
      <c r="I682" s="24" t="s">
        <v>5013</v>
      </c>
      <c r="J682" s="24" t="s">
        <v>5014</v>
      </c>
      <c r="K682" t="s">
        <v>5547</v>
      </c>
      <c r="L682" t="s">
        <v>372</v>
      </c>
      <c r="M682" t="s">
        <v>5548</v>
      </c>
      <c r="N682" t="s">
        <v>373</v>
      </c>
      <c r="O682" t="s">
        <v>28</v>
      </c>
      <c r="P682" t="s">
        <v>368</v>
      </c>
      <c r="Q682" t="s">
        <v>30</v>
      </c>
      <c r="R682">
        <v>7</v>
      </c>
      <c r="S682" t="s">
        <v>5549</v>
      </c>
      <c r="T682" t="s">
        <v>5522</v>
      </c>
      <c r="U682" t="s">
        <v>5523</v>
      </c>
      <c r="V682" t="s">
        <v>31</v>
      </c>
      <c r="W682" t="s">
        <v>32</v>
      </c>
      <c r="X682" t="s">
        <v>32</v>
      </c>
      <c r="Y682" t="s">
        <v>32</v>
      </c>
      <c r="Z682" s="4" t="s">
        <v>33</v>
      </c>
      <c r="AA682">
        <v>-75.83278</v>
      </c>
      <c r="AB682">
        <v>6.5577990000000002</v>
      </c>
      <c r="AC682" t="s">
        <v>90</v>
      </c>
      <c r="AD682" t="s">
        <v>369</v>
      </c>
      <c r="AE682" t="s">
        <v>115</v>
      </c>
      <c r="AF682">
        <f>IFERROR(
    VLOOKUP(FENIX_ANS_TABLA[[#This Row],[ESTADO]],
        {"VENCIDO",1;"ALERTA_0 Días",2;"ALERTA",3;"A TIEMPO",4;"SIN FECHA",5},
    2,FALSE),
0)</f>
        <v>4</v>
      </c>
    </row>
    <row r="683" spans="1:32" x14ac:dyDescent="0.25">
      <c r="A683" t="s">
        <v>5550</v>
      </c>
      <c r="B683" t="s">
        <v>24</v>
      </c>
      <c r="C683" t="s">
        <v>25</v>
      </c>
      <c r="D683" t="s">
        <v>24</v>
      </c>
      <c r="E683" s="22">
        <v>46015.491643518522</v>
      </c>
      <c r="F683" t="s">
        <v>5546</v>
      </c>
      <c r="G683" t="s">
        <v>6229</v>
      </c>
      <c r="H683" t="s">
        <v>5012</v>
      </c>
      <c r="I683" s="24" t="s">
        <v>5013</v>
      </c>
      <c r="J683" s="24" t="s">
        <v>5014</v>
      </c>
      <c r="K683" t="s">
        <v>5551</v>
      </c>
      <c r="L683" t="s">
        <v>372</v>
      </c>
      <c r="M683" t="s">
        <v>5552</v>
      </c>
      <c r="N683" t="s">
        <v>373</v>
      </c>
      <c r="O683" t="s">
        <v>28</v>
      </c>
      <c r="P683" t="s">
        <v>368</v>
      </c>
      <c r="Q683" t="s">
        <v>30</v>
      </c>
      <c r="R683">
        <v>7</v>
      </c>
      <c r="S683" t="s">
        <v>5549</v>
      </c>
      <c r="T683" t="s">
        <v>5522</v>
      </c>
      <c r="U683" t="s">
        <v>5523</v>
      </c>
      <c r="V683" t="s">
        <v>31</v>
      </c>
      <c r="W683" t="s">
        <v>32</v>
      </c>
      <c r="X683" t="s">
        <v>32</v>
      </c>
      <c r="Y683" t="s">
        <v>32</v>
      </c>
      <c r="Z683" s="4" t="s">
        <v>33</v>
      </c>
      <c r="AA683">
        <v>-75.83278</v>
      </c>
      <c r="AB683">
        <v>6.5577990000000002</v>
      </c>
      <c r="AC683" t="s">
        <v>90</v>
      </c>
      <c r="AD683" t="s">
        <v>369</v>
      </c>
      <c r="AE683" t="s">
        <v>115</v>
      </c>
      <c r="AF683">
        <f>IFERROR(
    VLOOKUP(FENIX_ANS_TABLA[[#This Row],[ESTADO]],
        {"VENCIDO",1;"ALERTA_0 Días",2;"ALERTA",3;"A TIEMPO",4;"SIN FECHA",5},
    2,FALSE),
0)</f>
        <v>4</v>
      </c>
    </row>
    <row r="684" spans="1:32" x14ac:dyDescent="0.25">
      <c r="A684" t="s">
        <v>5553</v>
      </c>
      <c r="B684" t="s">
        <v>24</v>
      </c>
      <c r="C684" t="s">
        <v>25</v>
      </c>
      <c r="D684" t="s">
        <v>24</v>
      </c>
      <c r="E684" s="22">
        <v>46015.492129629631</v>
      </c>
      <c r="F684" t="s">
        <v>5554</v>
      </c>
      <c r="G684" t="s">
        <v>6229</v>
      </c>
      <c r="H684" t="s">
        <v>5012</v>
      </c>
      <c r="I684" s="24" t="s">
        <v>5013</v>
      </c>
      <c r="J684" s="24" t="s">
        <v>5014</v>
      </c>
      <c r="K684" t="s">
        <v>5555</v>
      </c>
      <c r="L684" t="s">
        <v>372</v>
      </c>
      <c r="M684" t="s">
        <v>5556</v>
      </c>
      <c r="N684" t="s">
        <v>373</v>
      </c>
      <c r="O684" t="s">
        <v>28</v>
      </c>
      <c r="P684" t="s">
        <v>368</v>
      </c>
      <c r="Q684" t="s">
        <v>30</v>
      </c>
      <c r="R684">
        <v>7</v>
      </c>
      <c r="S684" t="s">
        <v>5557</v>
      </c>
      <c r="T684" t="s">
        <v>5558</v>
      </c>
      <c r="U684" t="s">
        <v>5559</v>
      </c>
      <c r="V684" t="s">
        <v>31</v>
      </c>
      <c r="W684" t="s">
        <v>32</v>
      </c>
      <c r="X684" t="s">
        <v>32</v>
      </c>
      <c r="Y684" t="s">
        <v>32</v>
      </c>
      <c r="Z684" s="4" t="s">
        <v>33</v>
      </c>
      <c r="AA684">
        <v>-75.83278</v>
      </c>
      <c r="AB684">
        <v>6.5577990000000002</v>
      </c>
      <c r="AC684" t="s">
        <v>90</v>
      </c>
      <c r="AD684" t="s">
        <v>369</v>
      </c>
      <c r="AE684" t="s">
        <v>115</v>
      </c>
      <c r="AF684">
        <f>IFERROR(
    VLOOKUP(FENIX_ANS_TABLA[[#This Row],[ESTADO]],
        {"VENCIDO",1;"ALERTA_0 Días",2;"ALERTA",3;"A TIEMPO",4;"SIN FECHA",5},
    2,FALSE),
0)</f>
        <v>4</v>
      </c>
    </row>
    <row r="685" spans="1:32" x14ac:dyDescent="0.25">
      <c r="A685" t="s">
        <v>5560</v>
      </c>
      <c r="B685" t="s">
        <v>24</v>
      </c>
      <c r="C685" t="s">
        <v>25</v>
      </c>
      <c r="D685" t="s">
        <v>24</v>
      </c>
      <c r="E685" s="22">
        <v>46015.496805555558</v>
      </c>
      <c r="F685" t="s">
        <v>5561</v>
      </c>
      <c r="G685" t="s">
        <v>6233</v>
      </c>
      <c r="H685" t="s">
        <v>5562</v>
      </c>
      <c r="I685" s="24" t="s">
        <v>34</v>
      </c>
      <c r="J685" s="24" t="s">
        <v>5563</v>
      </c>
      <c r="K685" t="s">
        <v>5564</v>
      </c>
      <c r="L685" t="s">
        <v>383</v>
      </c>
      <c r="M685" t="s">
        <v>5565</v>
      </c>
      <c r="N685" t="s">
        <v>384</v>
      </c>
      <c r="O685" t="s">
        <v>28</v>
      </c>
      <c r="P685" t="s">
        <v>368</v>
      </c>
      <c r="Q685" t="s">
        <v>36</v>
      </c>
      <c r="R685">
        <v>10</v>
      </c>
      <c r="S685" t="s">
        <v>5566</v>
      </c>
      <c r="T685" t="s">
        <v>2632</v>
      </c>
      <c r="U685" t="s">
        <v>5567</v>
      </c>
      <c r="V685" t="s">
        <v>31</v>
      </c>
      <c r="W685" t="s">
        <v>32</v>
      </c>
      <c r="X685" t="s">
        <v>32</v>
      </c>
      <c r="Y685" t="s">
        <v>32</v>
      </c>
      <c r="Z685" s="4" t="s">
        <v>33</v>
      </c>
      <c r="AA685">
        <v>-76.030325599999998</v>
      </c>
      <c r="AB685">
        <v>6.9234497399999997</v>
      </c>
      <c r="AC685" t="s">
        <v>90</v>
      </c>
      <c r="AD685" t="s">
        <v>369</v>
      </c>
      <c r="AE685" t="s">
        <v>115</v>
      </c>
      <c r="AF685">
        <f>IFERROR(
    VLOOKUP(FENIX_ANS_TABLA[[#This Row],[ESTADO]],
        {"VENCIDO",1;"ALERTA_0 Días",2;"ALERTA",3;"A TIEMPO",4;"SIN FECHA",5},
    2,FALSE),
0)</f>
        <v>4</v>
      </c>
    </row>
    <row r="686" spans="1:32" x14ac:dyDescent="0.25">
      <c r="A686" t="s">
        <v>5568</v>
      </c>
      <c r="B686" t="s">
        <v>24</v>
      </c>
      <c r="C686" t="s">
        <v>25</v>
      </c>
      <c r="D686" t="s">
        <v>24</v>
      </c>
      <c r="E686" s="22">
        <v>46015.534016203703</v>
      </c>
      <c r="F686" t="s">
        <v>5569</v>
      </c>
      <c r="G686" t="s">
        <v>6229</v>
      </c>
      <c r="H686" t="s">
        <v>5012</v>
      </c>
      <c r="I686" s="24" t="s">
        <v>5013</v>
      </c>
      <c r="J686" s="24" t="s">
        <v>5014</v>
      </c>
      <c r="K686" t="s">
        <v>5570</v>
      </c>
      <c r="L686" t="s">
        <v>372</v>
      </c>
      <c r="M686" t="s">
        <v>5571</v>
      </c>
      <c r="N686" t="s">
        <v>373</v>
      </c>
      <c r="O686" t="s">
        <v>28</v>
      </c>
      <c r="P686" t="s">
        <v>368</v>
      </c>
      <c r="Q686" t="s">
        <v>30</v>
      </c>
      <c r="R686">
        <v>7</v>
      </c>
      <c r="S686" t="s">
        <v>5572</v>
      </c>
      <c r="T686" t="s">
        <v>5573</v>
      </c>
      <c r="U686" t="s">
        <v>5574</v>
      </c>
      <c r="V686" t="s">
        <v>31</v>
      </c>
      <c r="W686" t="s">
        <v>32</v>
      </c>
      <c r="X686" t="s">
        <v>32</v>
      </c>
      <c r="Y686" t="s">
        <v>32</v>
      </c>
      <c r="Z686" s="4" t="s">
        <v>33</v>
      </c>
      <c r="AA686">
        <v>-75.83278</v>
      </c>
      <c r="AB686">
        <v>6.5577990000000002</v>
      </c>
      <c r="AC686" t="s">
        <v>90</v>
      </c>
      <c r="AD686" t="s">
        <v>369</v>
      </c>
      <c r="AE686" t="s">
        <v>115</v>
      </c>
      <c r="AF686">
        <f>IFERROR(
    VLOOKUP(FENIX_ANS_TABLA[[#This Row],[ESTADO]],
        {"VENCIDO",1;"ALERTA_0 Días",2;"ALERTA",3;"A TIEMPO",4;"SIN FECHA",5},
    2,FALSE),
0)</f>
        <v>4</v>
      </c>
    </row>
    <row r="687" spans="1:32" x14ac:dyDescent="0.25">
      <c r="A687" t="s">
        <v>5575</v>
      </c>
      <c r="B687" t="s">
        <v>24</v>
      </c>
      <c r="C687" t="s">
        <v>25</v>
      </c>
      <c r="D687" t="s">
        <v>24</v>
      </c>
      <c r="E687" s="22">
        <v>46015.534166666657</v>
      </c>
      <c r="F687" t="s">
        <v>5576</v>
      </c>
      <c r="G687" t="s">
        <v>6229</v>
      </c>
      <c r="H687" t="s">
        <v>5012</v>
      </c>
      <c r="I687" s="24" t="s">
        <v>5013</v>
      </c>
      <c r="J687" s="24" t="s">
        <v>5014</v>
      </c>
      <c r="K687" t="s">
        <v>5577</v>
      </c>
      <c r="L687" t="s">
        <v>372</v>
      </c>
      <c r="M687" t="s">
        <v>5578</v>
      </c>
      <c r="N687" t="s">
        <v>373</v>
      </c>
      <c r="O687" t="s">
        <v>28</v>
      </c>
      <c r="P687" t="s">
        <v>368</v>
      </c>
      <c r="Q687" t="s">
        <v>30</v>
      </c>
      <c r="R687">
        <v>7</v>
      </c>
      <c r="S687" t="s">
        <v>5579</v>
      </c>
      <c r="T687" t="s">
        <v>5580</v>
      </c>
      <c r="U687" t="s">
        <v>638</v>
      </c>
      <c r="V687" t="s">
        <v>31</v>
      </c>
      <c r="W687" t="s">
        <v>32</v>
      </c>
      <c r="X687" t="s">
        <v>32</v>
      </c>
      <c r="Y687" t="s">
        <v>32</v>
      </c>
      <c r="Z687" s="4" t="s">
        <v>33</v>
      </c>
      <c r="AA687">
        <v>-75.83278</v>
      </c>
      <c r="AB687">
        <v>6.5577990000000002</v>
      </c>
      <c r="AC687" t="s">
        <v>90</v>
      </c>
      <c r="AD687" t="s">
        <v>369</v>
      </c>
      <c r="AE687" t="s">
        <v>115</v>
      </c>
      <c r="AF687">
        <f>IFERROR(
    VLOOKUP(FENIX_ANS_TABLA[[#This Row],[ESTADO]],
        {"VENCIDO",1;"ALERTA_0 Días",2;"ALERTA",3;"A TIEMPO",4;"SIN FECHA",5},
    2,FALSE),
0)</f>
        <v>4</v>
      </c>
    </row>
    <row r="688" spans="1:32" x14ac:dyDescent="0.25">
      <c r="A688" t="s">
        <v>5581</v>
      </c>
      <c r="B688" t="s">
        <v>24</v>
      </c>
      <c r="C688" t="s">
        <v>25</v>
      </c>
      <c r="D688" t="s">
        <v>24</v>
      </c>
      <c r="E688" s="22">
        <v>46015.534224537027</v>
      </c>
      <c r="F688" t="s">
        <v>5582</v>
      </c>
      <c r="G688" t="s">
        <v>6229</v>
      </c>
      <c r="H688" t="s">
        <v>5012</v>
      </c>
      <c r="I688" s="24" t="s">
        <v>5013</v>
      </c>
      <c r="J688" s="24" t="s">
        <v>5014</v>
      </c>
      <c r="K688" t="s">
        <v>5583</v>
      </c>
      <c r="L688" t="s">
        <v>372</v>
      </c>
      <c r="M688" t="s">
        <v>5584</v>
      </c>
      <c r="N688" t="s">
        <v>373</v>
      </c>
      <c r="O688" t="s">
        <v>28</v>
      </c>
      <c r="P688" t="s">
        <v>368</v>
      </c>
      <c r="Q688" t="s">
        <v>30</v>
      </c>
      <c r="R688">
        <v>7</v>
      </c>
      <c r="S688" t="s">
        <v>5585</v>
      </c>
      <c r="T688" t="s">
        <v>5580</v>
      </c>
      <c r="U688" t="s">
        <v>638</v>
      </c>
      <c r="V688" t="s">
        <v>31</v>
      </c>
      <c r="W688" t="s">
        <v>32</v>
      </c>
      <c r="X688" t="s">
        <v>32</v>
      </c>
      <c r="Y688" t="s">
        <v>32</v>
      </c>
      <c r="Z688" s="4" t="s">
        <v>33</v>
      </c>
      <c r="AA688">
        <v>-75.83278</v>
      </c>
      <c r="AB688">
        <v>6.5577990000000002</v>
      </c>
      <c r="AC688" t="s">
        <v>90</v>
      </c>
      <c r="AD688" t="s">
        <v>369</v>
      </c>
      <c r="AE688" t="s">
        <v>115</v>
      </c>
      <c r="AF688">
        <f>IFERROR(
    VLOOKUP(FENIX_ANS_TABLA[[#This Row],[ESTADO]],
        {"VENCIDO",1;"ALERTA_0 Días",2;"ALERTA",3;"A TIEMPO",4;"SIN FECHA",5},
    2,FALSE),
0)</f>
        <v>4</v>
      </c>
    </row>
    <row r="689" spans="1:32" x14ac:dyDescent="0.25">
      <c r="A689" t="s">
        <v>5586</v>
      </c>
      <c r="B689" t="s">
        <v>24</v>
      </c>
      <c r="C689" t="s">
        <v>25</v>
      </c>
      <c r="D689" t="s">
        <v>24</v>
      </c>
      <c r="E689" s="22">
        <v>46015.53429398148</v>
      </c>
      <c r="F689" t="s">
        <v>5587</v>
      </c>
      <c r="G689" t="s">
        <v>6229</v>
      </c>
      <c r="H689" t="s">
        <v>5012</v>
      </c>
      <c r="I689" s="24" t="s">
        <v>5013</v>
      </c>
      <c r="J689" s="24" t="s">
        <v>5014</v>
      </c>
      <c r="K689" t="s">
        <v>5588</v>
      </c>
      <c r="L689" t="s">
        <v>372</v>
      </c>
      <c r="M689" t="s">
        <v>5589</v>
      </c>
      <c r="N689" t="s">
        <v>373</v>
      </c>
      <c r="O689" t="s">
        <v>28</v>
      </c>
      <c r="P689" t="s">
        <v>368</v>
      </c>
      <c r="Q689" t="s">
        <v>30</v>
      </c>
      <c r="R689">
        <v>7</v>
      </c>
      <c r="S689" t="s">
        <v>5590</v>
      </c>
      <c r="T689" t="s">
        <v>5580</v>
      </c>
      <c r="U689" t="s">
        <v>638</v>
      </c>
      <c r="V689" t="s">
        <v>31</v>
      </c>
      <c r="W689" t="s">
        <v>32</v>
      </c>
      <c r="X689" t="s">
        <v>32</v>
      </c>
      <c r="Y689" t="s">
        <v>32</v>
      </c>
      <c r="Z689" s="4" t="s">
        <v>33</v>
      </c>
      <c r="AA689">
        <v>-75.83278</v>
      </c>
      <c r="AB689">
        <v>6.5577990000000002</v>
      </c>
      <c r="AC689" t="s">
        <v>90</v>
      </c>
      <c r="AD689" t="s">
        <v>369</v>
      </c>
      <c r="AE689" t="s">
        <v>115</v>
      </c>
      <c r="AF689">
        <f>IFERROR(
    VLOOKUP(FENIX_ANS_TABLA[[#This Row],[ESTADO]],
        {"VENCIDO",1;"ALERTA_0 Días",2;"ALERTA",3;"A TIEMPO",4;"SIN FECHA",5},
    2,FALSE),
0)</f>
        <v>4</v>
      </c>
    </row>
    <row r="690" spans="1:32" x14ac:dyDescent="0.25">
      <c r="A690" t="s">
        <v>5591</v>
      </c>
      <c r="B690" t="s">
        <v>24</v>
      </c>
      <c r="C690" t="s">
        <v>25</v>
      </c>
      <c r="D690" t="s">
        <v>24</v>
      </c>
      <c r="E690" s="22">
        <v>46015.535219907397</v>
      </c>
      <c r="F690" t="s">
        <v>5592</v>
      </c>
      <c r="G690" t="s">
        <v>6229</v>
      </c>
      <c r="H690" t="s">
        <v>5012</v>
      </c>
      <c r="I690" s="24" t="s">
        <v>5013</v>
      </c>
      <c r="J690" s="24" t="s">
        <v>5014</v>
      </c>
      <c r="K690" t="s">
        <v>5593</v>
      </c>
      <c r="L690" t="s">
        <v>372</v>
      </c>
      <c r="M690" t="s">
        <v>5594</v>
      </c>
      <c r="N690" t="s">
        <v>373</v>
      </c>
      <c r="O690" t="s">
        <v>28</v>
      </c>
      <c r="P690" t="s">
        <v>368</v>
      </c>
      <c r="Q690" t="s">
        <v>30</v>
      </c>
      <c r="R690">
        <v>7</v>
      </c>
      <c r="S690" t="s">
        <v>5595</v>
      </c>
      <c r="T690" t="s">
        <v>5596</v>
      </c>
      <c r="U690" t="s">
        <v>5597</v>
      </c>
      <c r="V690" t="s">
        <v>31</v>
      </c>
      <c r="W690" t="s">
        <v>32</v>
      </c>
      <c r="X690" t="s">
        <v>32</v>
      </c>
      <c r="Y690" t="s">
        <v>32</v>
      </c>
      <c r="Z690" s="4" t="s">
        <v>33</v>
      </c>
      <c r="AA690">
        <v>-75.83278</v>
      </c>
      <c r="AB690">
        <v>6.5577990000000002</v>
      </c>
      <c r="AC690" t="s">
        <v>90</v>
      </c>
      <c r="AD690" t="s">
        <v>369</v>
      </c>
      <c r="AE690" t="s">
        <v>115</v>
      </c>
      <c r="AF690">
        <f>IFERROR(
    VLOOKUP(FENIX_ANS_TABLA[[#This Row],[ESTADO]],
        {"VENCIDO",1;"ALERTA_0 Días",2;"ALERTA",3;"A TIEMPO",4;"SIN FECHA",5},
    2,FALSE),
0)</f>
        <v>4</v>
      </c>
    </row>
    <row r="691" spans="1:32" x14ac:dyDescent="0.25">
      <c r="A691" t="s">
        <v>5598</v>
      </c>
      <c r="B691" t="s">
        <v>24</v>
      </c>
      <c r="C691" t="s">
        <v>25</v>
      </c>
      <c r="D691" t="s">
        <v>24</v>
      </c>
      <c r="E691" s="22">
        <v>46015.535555555558</v>
      </c>
      <c r="F691" t="s">
        <v>5599</v>
      </c>
      <c r="G691" t="s">
        <v>6229</v>
      </c>
      <c r="H691" t="s">
        <v>5012</v>
      </c>
      <c r="I691" s="24" t="s">
        <v>5013</v>
      </c>
      <c r="J691" s="24" t="s">
        <v>5014</v>
      </c>
      <c r="K691" t="s">
        <v>5600</v>
      </c>
      <c r="L691" t="s">
        <v>372</v>
      </c>
      <c r="M691" t="s">
        <v>5601</v>
      </c>
      <c r="N691" t="s">
        <v>373</v>
      </c>
      <c r="O691" t="s">
        <v>28</v>
      </c>
      <c r="P691" t="s">
        <v>368</v>
      </c>
      <c r="Q691" t="s">
        <v>30</v>
      </c>
      <c r="R691">
        <v>7</v>
      </c>
      <c r="S691" t="s">
        <v>5602</v>
      </c>
      <c r="T691" t="s">
        <v>5603</v>
      </c>
      <c r="U691" t="s">
        <v>5604</v>
      </c>
      <c r="V691" t="s">
        <v>31</v>
      </c>
      <c r="W691" t="s">
        <v>32</v>
      </c>
      <c r="X691" t="s">
        <v>32</v>
      </c>
      <c r="Y691" t="s">
        <v>32</v>
      </c>
      <c r="Z691" s="4" t="s">
        <v>33</v>
      </c>
      <c r="AA691">
        <v>-75.83278</v>
      </c>
      <c r="AB691">
        <v>6.5577990000000002</v>
      </c>
      <c r="AC691" t="s">
        <v>90</v>
      </c>
      <c r="AD691" t="s">
        <v>369</v>
      </c>
      <c r="AE691" t="s">
        <v>115</v>
      </c>
      <c r="AF691">
        <f>IFERROR(
    VLOOKUP(FENIX_ANS_TABLA[[#This Row],[ESTADO]],
        {"VENCIDO",1;"ALERTA_0 Días",2;"ALERTA",3;"A TIEMPO",4;"SIN FECHA",5},
    2,FALSE),
0)</f>
        <v>4</v>
      </c>
    </row>
    <row r="692" spans="1:32" x14ac:dyDescent="0.25">
      <c r="A692" t="s">
        <v>5605</v>
      </c>
      <c r="B692" t="s">
        <v>24</v>
      </c>
      <c r="C692" t="s">
        <v>25</v>
      </c>
      <c r="D692" t="s">
        <v>24</v>
      </c>
      <c r="E692" s="22">
        <v>46015.535914351851</v>
      </c>
      <c r="F692" t="s">
        <v>5606</v>
      </c>
      <c r="G692" t="s">
        <v>6229</v>
      </c>
      <c r="H692" t="s">
        <v>5012</v>
      </c>
      <c r="I692" s="24" t="s">
        <v>5013</v>
      </c>
      <c r="J692" s="24" t="s">
        <v>5014</v>
      </c>
      <c r="K692" t="s">
        <v>5607</v>
      </c>
      <c r="L692" t="s">
        <v>372</v>
      </c>
      <c r="M692" t="s">
        <v>5608</v>
      </c>
      <c r="N692" t="s">
        <v>373</v>
      </c>
      <c r="O692" t="s">
        <v>28</v>
      </c>
      <c r="P692" t="s">
        <v>368</v>
      </c>
      <c r="Q692" t="s">
        <v>30</v>
      </c>
      <c r="R692">
        <v>7</v>
      </c>
      <c r="S692" t="s">
        <v>5609</v>
      </c>
      <c r="T692" t="s">
        <v>5603</v>
      </c>
      <c r="U692" t="s">
        <v>5604</v>
      </c>
      <c r="V692" t="s">
        <v>31</v>
      </c>
      <c r="W692" t="s">
        <v>32</v>
      </c>
      <c r="X692" t="s">
        <v>32</v>
      </c>
      <c r="Y692" t="s">
        <v>32</v>
      </c>
      <c r="Z692" s="4" t="s">
        <v>33</v>
      </c>
      <c r="AA692">
        <v>-75.83278</v>
      </c>
      <c r="AB692">
        <v>6.5577990000000002</v>
      </c>
      <c r="AC692" t="s">
        <v>90</v>
      </c>
      <c r="AD692" t="s">
        <v>369</v>
      </c>
      <c r="AE692" t="s">
        <v>115</v>
      </c>
      <c r="AF692">
        <f>IFERROR(
    VLOOKUP(FENIX_ANS_TABLA[[#This Row],[ESTADO]],
        {"VENCIDO",1;"ALERTA_0 Días",2;"ALERTA",3;"A TIEMPO",4;"SIN FECHA",5},
    2,FALSE),
0)</f>
        <v>4</v>
      </c>
    </row>
    <row r="693" spans="1:32" x14ac:dyDescent="0.25">
      <c r="A693" t="s">
        <v>5610</v>
      </c>
      <c r="B693" t="s">
        <v>24</v>
      </c>
      <c r="C693" t="s">
        <v>25</v>
      </c>
      <c r="D693" t="s">
        <v>24</v>
      </c>
      <c r="E693" s="22">
        <v>46015.535995370366</v>
      </c>
      <c r="F693" t="s">
        <v>5611</v>
      </c>
      <c r="G693" t="s">
        <v>6229</v>
      </c>
      <c r="H693" t="s">
        <v>5012</v>
      </c>
      <c r="I693" s="24" t="s">
        <v>5013</v>
      </c>
      <c r="J693" s="24" t="s">
        <v>5014</v>
      </c>
      <c r="K693" t="s">
        <v>5612</v>
      </c>
      <c r="L693" t="s">
        <v>372</v>
      </c>
      <c r="M693" t="s">
        <v>5613</v>
      </c>
      <c r="N693" t="s">
        <v>373</v>
      </c>
      <c r="O693" t="s">
        <v>28</v>
      </c>
      <c r="P693" t="s">
        <v>368</v>
      </c>
      <c r="Q693" t="s">
        <v>30</v>
      </c>
      <c r="R693">
        <v>7</v>
      </c>
      <c r="S693" t="s">
        <v>5614</v>
      </c>
      <c r="T693" t="s">
        <v>5603</v>
      </c>
      <c r="U693" t="s">
        <v>5604</v>
      </c>
      <c r="V693" t="s">
        <v>31</v>
      </c>
      <c r="W693" t="s">
        <v>32</v>
      </c>
      <c r="X693" t="s">
        <v>32</v>
      </c>
      <c r="Y693" t="s">
        <v>32</v>
      </c>
      <c r="Z693" s="4" t="s">
        <v>33</v>
      </c>
      <c r="AA693">
        <v>-75.83278</v>
      </c>
      <c r="AB693">
        <v>6.5577990000000002</v>
      </c>
      <c r="AC693" t="s">
        <v>90</v>
      </c>
      <c r="AD693" t="s">
        <v>369</v>
      </c>
      <c r="AE693" t="s">
        <v>115</v>
      </c>
      <c r="AF693">
        <f>IFERROR(
    VLOOKUP(FENIX_ANS_TABLA[[#This Row],[ESTADO]],
        {"VENCIDO",1;"ALERTA_0 Días",2;"ALERTA",3;"A TIEMPO",4;"SIN FECHA",5},
    2,FALSE),
0)</f>
        <v>4</v>
      </c>
    </row>
    <row r="694" spans="1:32" x14ac:dyDescent="0.25">
      <c r="A694" t="s">
        <v>5615</v>
      </c>
      <c r="B694" t="s">
        <v>24</v>
      </c>
      <c r="C694" t="s">
        <v>25</v>
      </c>
      <c r="D694" t="s">
        <v>37</v>
      </c>
      <c r="E694" s="22">
        <v>46015.543715277781</v>
      </c>
      <c r="F694" t="s">
        <v>5616</v>
      </c>
      <c r="G694" t="s">
        <v>6234</v>
      </c>
      <c r="H694" t="s">
        <v>5617</v>
      </c>
      <c r="I694" s="24" t="s">
        <v>34</v>
      </c>
      <c r="J694" s="24" t="s">
        <v>5618</v>
      </c>
      <c r="K694" t="s">
        <v>5619</v>
      </c>
      <c r="L694" t="s">
        <v>396</v>
      </c>
      <c r="M694" t="s">
        <v>5620</v>
      </c>
      <c r="N694" t="s">
        <v>397</v>
      </c>
      <c r="O694" t="s">
        <v>38</v>
      </c>
      <c r="P694" t="s">
        <v>368</v>
      </c>
      <c r="Q694" t="s">
        <v>36</v>
      </c>
      <c r="R694">
        <v>8</v>
      </c>
      <c r="S694" t="s">
        <v>5621</v>
      </c>
      <c r="T694" t="s">
        <v>1168</v>
      </c>
      <c r="U694" t="s">
        <v>5622</v>
      </c>
      <c r="V694" t="s">
        <v>31</v>
      </c>
      <c r="W694" t="s">
        <v>32</v>
      </c>
      <c r="X694" t="s">
        <v>32</v>
      </c>
      <c r="Y694" t="s">
        <v>32</v>
      </c>
      <c r="Z694" s="4" t="s">
        <v>33</v>
      </c>
      <c r="AA694">
        <v>-75.729512999999997</v>
      </c>
      <c r="AB694">
        <v>6.368576</v>
      </c>
      <c r="AC694" t="s">
        <v>90</v>
      </c>
      <c r="AD694" t="s">
        <v>369</v>
      </c>
      <c r="AE694" t="s">
        <v>115</v>
      </c>
      <c r="AF694">
        <f>IFERROR(
    VLOOKUP(FENIX_ANS_TABLA[[#This Row],[ESTADO]],
        {"VENCIDO",1;"ALERTA_0 Días",2;"ALERTA",3;"A TIEMPO",4;"SIN FECHA",5},
    2,FALSE),
0)</f>
        <v>4</v>
      </c>
    </row>
    <row r="695" spans="1:32" x14ac:dyDescent="0.25">
      <c r="A695" t="s">
        <v>5623</v>
      </c>
      <c r="B695" t="s">
        <v>24</v>
      </c>
      <c r="C695" t="s">
        <v>25</v>
      </c>
      <c r="D695" t="s">
        <v>24</v>
      </c>
      <c r="E695" s="22">
        <v>46015.550092592603</v>
      </c>
      <c r="F695" t="s">
        <v>5624</v>
      </c>
      <c r="G695" t="s">
        <v>6229</v>
      </c>
      <c r="H695" t="s">
        <v>5012</v>
      </c>
      <c r="I695" s="24" t="s">
        <v>5013</v>
      </c>
      <c r="J695" s="24" t="s">
        <v>5014</v>
      </c>
      <c r="K695" t="s">
        <v>5625</v>
      </c>
      <c r="L695" t="s">
        <v>372</v>
      </c>
      <c r="M695" t="s">
        <v>5626</v>
      </c>
      <c r="N695" t="s">
        <v>373</v>
      </c>
      <c r="O695" t="s">
        <v>28</v>
      </c>
      <c r="P695" t="s">
        <v>368</v>
      </c>
      <c r="Q695" t="s">
        <v>30</v>
      </c>
      <c r="R695">
        <v>7</v>
      </c>
      <c r="S695" t="s">
        <v>5627</v>
      </c>
      <c r="T695" t="s">
        <v>5628</v>
      </c>
      <c r="U695" t="s">
        <v>2729</v>
      </c>
      <c r="V695" t="s">
        <v>31</v>
      </c>
      <c r="W695" t="s">
        <v>32</v>
      </c>
      <c r="X695" t="s">
        <v>32</v>
      </c>
      <c r="Y695" t="s">
        <v>32</v>
      </c>
      <c r="Z695" s="4" t="s">
        <v>33</v>
      </c>
      <c r="AA695">
        <v>-75.83278</v>
      </c>
      <c r="AB695">
        <v>6.5577990000000002</v>
      </c>
      <c r="AC695" t="s">
        <v>90</v>
      </c>
      <c r="AD695" t="s">
        <v>369</v>
      </c>
      <c r="AE695" t="s">
        <v>115</v>
      </c>
      <c r="AF695">
        <f>IFERROR(
    VLOOKUP(FENIX_ANS_TABLA[[#This Row],[ESTADO]],
        {"VENCIDO",1;"ALERTA_0 Días",2;"ALERTA",3;"A TIEMPO",4;"SIN FECHA",5},
    2,FALSE),
0)</f>
        <v>4</v>
      </c>
    </row>
    <row r="696" spans="1:32" x14ac:dyDescent="0.25">
      <c r="A696" t="s">
        <v>5629</v>
      </c>
      <c r="B696" t="s">
        <v>24</v>
      </c>
      <c r="C696" t="s">
        <v>25</v>
      </c>
      <c r="D696" t="s">
        <v>24</v>
      </c>
      <c r="E696" s="22">
        <v>46015.550150462957</v>
      </c>
      <c r="F696" t="s">
        <v>5630</v>
      </c>
      <c r="G696" t="s">
        <v>6229</v>
      </c>
      <c r="H696" t="s">
        <v>5012</v>
      </c>
      <c r="I696" s="24" t="s">
        <v>5013</v>
      </c>
      <c r="J696" s="24" t="s">
        <v>5014</v>
      </c>
      <c r="K696" t="s">
        <v>5631</v>
      </c>
      <c r="L696" t="s">
        <v>372</v>
      </c>
      <c r="M696" t="s">
        <v>5632</v>
      </c>
      <c r="N696" t="s">
        <v>373</v>
      </c>
      <c r="O696" t="s">
        <v>28</v>
      </c>
      <c r="P696" t="s">
        <v>368</v>
      </c>
      <c r="Q696" t="s">
        <v>30</v>
      </c>
      <c r="R696">
        <v>7</v>
      </c>
      <c r="S696" t="s">
        <v>5633</v>
      </c>
      <c r="T696" t="s">
        <v>5628</v>
      </c>
      <c r="U696" t="s">
        <v>2729</v>
      </c>
      <c r="V696" t="s">
        <v>31</v>
      </c>
      <c r="W696" t="s">
        <v>32</v>
      </c>
      <c r="X696" t="s">
        <v>32</v>
      </c>
      <c r="Y696" t="s">
        <v>32</v>
      </c>
      <c r="Z696" s="4" t="s">
        <v>33</v>
      </c>
      <c r="AA696">
        <v>-75.83278</v>
      </c>
      <c r="AB696">
        <v>6.5577990000000002</v>
      </c>
      <c r="AC696" t="s">
        <v>90</v>
      </c>
      <c r="AD696" t="s">
        <v>369</v>
      </c>
      <c r="AE696" t="s">
        <v>115</v>
      </c>
      <c r="AF696">
        <f>IFERROR(
    VLOOKUP(FENIX_ANS_TABLA[[#This Row],[ESTADO]],
        {"VENCIDO",1;"ALERTA_0 Días",2;"ALERTA",3;"A TIEMPO",4;"SIN FECHA",5},
    2,FALSE),
0)</f>
        <v>4</v>
      </c>
    </row>
    <row r="697" spans="1:32" x14ac:dyDescent="0.25">
      <c r="A697" t="s">
        <v>5634</v>
      </c>
      <c r="B697" t="s">
        <v>40</v>
      </c>
      <c r="C697" t="s">
        <v>25</v>
      </c>
      <c r="D697" t="s">
        <v>40</v>
      </c>
      <c r="E697" s="22">
        <v>46017.447685185187</v>
      </c>
      <c r="F697" t="s">
        <v>5635</v>
      </c>
      <c r="G697" t="s">
        <v>6235</v>
      </c>
      <c r="H697" t="s">
        <v>5636</v>
      </c>
      <c r="I697" s="24" t="s">
        <v>5637</v>
      </c>
      <c r="J697" s="24" t="s">
        <v>5638</v>
      </c>
      <c r="K697" t="s">
        <v>5639</v>
      </c>
      <c r="L697" t="s">
        <v>402</v>
      </c>
      <c r="M697" t="s">
        <v>5640</v>
      </c>
      <c r="N697" t="s">
        <v>404</v>
      </c>
      <c r="O697" t="s">
        <v>41</v>
      </c>
      <c r="P697" t="s">
        <v>368</v>
      </c>
      <c r="Q697" t="s">
        <v>30</v>
      </c>
      <c r="R697">
        <v>7</v>
      </c>
      <c r="S697" t="s">
        <v>5641</v>
      </c>
      <c r="T697" t="s">
        <v>5642</v>
      </c>
      <c r="U697" t="s">
        <v>5643</v>
      </c>
      <c r="V697" t="s">
        <v>31</v>
      </c>
      <c r="W697" t="s">
        <v>32</v>
      </c>
      <c r="X697" t="s">
        <v>32</v>
      </c>
      <c r="Y697" t="s">
        <v>32</v>
      </c>
      <c r="Z697" s="4" t="s">
        <v>33</v>
      </c>
      <c r="AA697">
        <v>-76.174686460000004</v>
      </c>
      <c r="AB697">
        <v>6.8985407500000004</v>
      </c>
      <c r="AC697" t="s">
        <v>90</v>
      </c>
      <c r="AD697" t="s">
        <v>369</v>
      </c>
      <c r="AE697" t="s">
        <v>115</v>
      </c>
      <c r="AF697">
        <f>IFERROR(
    VLOOKUP(FENIX_ANS_TABLA[[#This Row],[ESTADO]],
        {"VENCIDO",1;"ALERTA_0 Días",2;"ALERTA",3;"A TIEMPO",4;"SIN FECHA",5},
    2,FALSE),
0)</f>
        <v>4</v>
      </c>
    </row>
    <row r="698" spans="1:32" x14ac:dyDescent="0.25">
      <c r="A698" t="s">
        <v>5644</v>
      </c>
      <c r="B698" t="s">
        <v>24</v>
      </c>
      <c r="C698" t="s">
        <v>25</v>
      </c>
      <c r="D698" t="s">
        <v>37</v>
      </c>
      <c r="E698" s="22">
        <v>46017.642581018517</v>
      </c>
      <c r="F698" t="s">
        <v>5645</v>
      </c>
      <c r="G698" t="s">
        <v>6236</v>
      </c>
      <c r="H698" t="s">
        <v>5646</v>
      </c>
      <c r="I698" s="24" t="s">
        <v>34</v>
      </c>
      <c r="J698" s="24" t="s">
        <v>5647</v>
      </c>
      <c r="K698" t="s">
        <v>5648</v>
      </c>
      <c r="L698" t="s">
        <v>394</v>
      </c>
      <c r="M698" t="s">
        <v>5649</v>
      </c>
      <c r="N698" t="s">
        <v>395</v>
      </c>
      <c r="O698" t="s">
        <v>38</v>
      </c>
      <c r="P698" t="s">
        <v>368</v>
      </c>
      <c r="Q698" t="s">
        <v>30</v>
      </c>
      <c r="R698">
        <v>5</v>
      </c>
      <c r="S698" t="s">
        <v>5650</v>
      </c>
      <c r="T698" t="s">
        <v>581</v>
      </c>
      <c r="U698" t="s">
        <v>5651</v>
      </c>
      <c r="V698" t="s">
        <v>31</v>
      </c>
      <c r="W698" t="s">
        <v>32</v>
      </c>
      <c r="X698" t="s">
        <v>32</v>
      </c>
      <c r="Y698" t="s">
        <v>32</v>
      </c>
      <c r="Z698" s="4" t="s">
        <v>33</v>
      </c>
      <c r="AA698">
        <v>-75.732376700000003</v>
      </c>
      <c r="AB698">
        <v>6.4432512400000004</v>
      </c>
      <c r="AC698" t="s">
        <v>90</v>
      </c>
      <c r="AD698" t="s">
        <v>369</v>
      </c>
      <c r="AE698" t="s">
        <v>115</v>
      </c>
      <c r="AF698">
        <f>IFERROR(
    VLOOKUP(FENIX_ANS_TABLA[[#This Row],[ESTADO]],
        {"VENCIDO",1;"ALERTA_0 Días",2;"ALERTA",3;"A TIEMPO",4;"SIN FECHA",5},
    2,FALSE),
0)</f>
        <v>4</v>
      </c>
    </row>
    <row r="699" spans="1:32" x14ac:dyDescent="0.25">
      <c r="A699" t="s">
        <v>5652</v>
      </c>
      <c r="B699" t="s">
        <v>24</v>
      </c>
      <c r="C699" t="s">
        <v>25</v>
      </c>
      <c r="D699" t="s">
        <v>37</v>
      </c>
      <c r="E699" s="22">
        <v>46018.399502314824</v>
      </c>
      <c r="F699" t="s">
        <v>5653</v>
      </c>
      <c r="G699" t="s">
        <v>6237</v>
      </c>
      <c r="H699" t="s">
        <v>5654</v>
      </c>
      <c r="I699" s="24" t="s">
        <v>5655</v>
      </c>
      <c r="J699" s="24" t="s">
        <v>5656</v>
      </c>
      <c r="K699" t="s">
        <v>5657</v>
      </c>
      <c r="L699" t="s">
        <v>396</v>
      </c>
      <c r="M699" t="s">
        <v>5658</v>
      </c>
      <c r="N699" t="s">
        <v>397</v>
      </c>
      <c r="O699" t="s">
        <v>38</v>
      </c>
      <c r="P699" t="s">
        <v>368</v>
      </c>
      <c r="Q699" t="s">
        <v>36</v>
      </c>
      <c r="R699">
        <v>8</v>
      </c>
      <c r="S699" t="s">
        <v>5659</v>
      </c>
      <c r="T699" t="s">
        <v>1989</v>
      </c>
      <c r="U699" t="s">
        <v>5660</v>
      </c>
      <c r="V699" t="s">
        <v>31</v>
      </c>
      <c r="W699" t="s">
        <v>32</v>
      </c>
      <c r="X699" t="s">
        <v>32</v>
      </c>
      <c r="Y699" t="s">
        <v>32</v>
      </c>
      <c r="Z699" s="4" t="s">
        <v>33</v>
      </c>
      <c r="AA699">
        <v>-75.756118090000001</v>
      </c>
      <c r="AB699">
        <v>6.2970003800000001</v>
      </c>
      <c r="AC699" t="s">
        <v>90</v>
      </c>
      <c r="AD699" t="s">
        <v>369</v>
      </c>
      <c r="AE699" t="s">
        <v>115</v>
      </c>
      <c r="AF699">
        <f>IFERROR(
    VLOOKUP(FENIX_ANS_TABLA[[#This Row],[ESTADO]],
        {"VENCIDO",1;"ALERTA_0 Días",2;"ALERTA",3;"A TIEMPO",4;"SIN FECHA",5},
    2,FALSE),
0)</f>
        <v>4</v>
      </c>
    </row>
    <row r="700" spans="1:32" x14ac:dyDescent="0.25">
      <c r="A700" t="s">
        <v>5661</v>
      </c>
      <c r="B700" t="s">
        <v>24</v>
      </c>
      <c r="C700" t="s">
        <v>25</v>
      </c>
      <c r="D700" t="s">
        <v>24</v>
      </c>
      <c r="E700" s="22">
        <v>46020.267638888887</v>
      </c>
      <c r="F700" t="s">
        <v>5662</v>
      </c>
      <c r="G700" t="s">
        <v>6238</v>
      </c>
      <c r="H700" t="s">
        <v>5663</v>
      </c>
      <c r="I700" s="24" t="s">
        <v>34</v>
      </c>
      <c r="J700" s="24" t="s">
        <v>5664</v>
      </c>
      <c r="K700" t="s">
        <v>5665</v>
      </c>
      <c r="L700" t="s">
        <v>372</v>
      </c>
      <c r="M700" t="s">
        <v>5666</v>
      </c>
      <c r="N700" t="s">
        <v>373</v>
      </c>
      <c r="O700" t="s">
        <v>28</v>
      </c>
      <c r="P700" t="s">
        <v>368</v>
      </c>
      <c r="Q700" t="s">
        <v>30</v>
      </c>
      <c r="R700">
        <v>7</v>
      </c>
      <c r="S700" t="s">
        <v>5667</v>
      </c>
      <c r="T700" t="s">
        <v>3596</v>
      </c>
      <c r="U700" t="s">
        <v>5668</v>
      </c>
      <c r="V700" t="s">
        <v>31</v>
      </c>
      <c r="W700" t="s">
        <v>32</v>
      </c>
      <c r="X700" t="s">
        <v>32</v>
      </c>
      <c r="Y700" t="s">
        <v>32</v>
      </c>
      <c r="Z700" s="4" t="s">
        <v>33</v>
      </c>
      <c r="AA700">
        <v>-75.827306440000001</v>
      </c>
      <c r="AB700">
        <v>6.5608406199999996</v>
      </c>
      <c r="AC700" t="s">
        <v>90</v>
      </c>
      <c r="AD700" t="s">
        <v>369</v>
      </c>
      <c r="AE700" t="s">
        <v>115</v>
      </c>
      <c r="AF700">
        <f>IFERROR(
    VLOOKUP(FENIX_ANS_TABLA[[#This Row],[ESTADO]],
        {"VENCIDO",1;"ALERTA_0 Días",2;"ALERTA",3;"A TIEMPO",4;"SIN FECHA",5},
    2,FALSE),
0)</f>
        <v>4</v>
      </c>
    </row>
    <row r="701" spans="1:32" x14ac:dyDescent="0.25">
      <c r="A701" t="s">
        <v>5669</v>
      </c>
      <c r="B701" t="s">
        <v>24</v>
      </c>
      <c r="C701" t="s">
        <v>25</v>
      </c>
      <c r="D701" t="s">
        <v>24</v>
      </c>
      <c r="E701" s="22">
        <v>46020.282430555562</v>
      </c>
      <c r="F701" t="s">
        <v>5670</v>
      </c>
      <c r="G701" t="s">
        <v>6238</v>
      </c>
      <c r="H701" t="s">
        <v>5663</v>
      </c>
      <c r="I701" s="24" t="s">
        <v>34</v>
      </c>
      <c r="J701" s="24" t="s">
        <v>5664</v>
      </c>
      <c r="K701" t="s">
        <v>5671</v>
      </c>
      <c r="L701" t="s">
        <v>372</v>
      </c>
      <c r="M701" t="s">
        <v>5672</v>
      </c>
      <c r="N701" t="s">
        <v>373</v>
      </c>
      <c r="O701" t="s">
        <v>28</v>
      </c>
      <c r="P701" t="s">
        <v>368</v>
      </c>
      <c r="Q701" t="s">
        <v>30</v>
      </c>
      <c r="R701">
        <v>7</v>
      </c>
      <c r="S701" t="s">
        <v>5673</v>
      </c>
      <c r="T701" t="s">
        <v>5674</v>
      </c>
      <c r="U701" t="s">
        <v>5675</v>
      </c>
      <c r="V701" t="s">
        <v>31</v>
      </c>
      <c r="W701" t="s">
        <v>32</v>
      </c>
      <c r="X701" t="s">
        <v>32</v>
      </c>
      <c r="Y701" t="s">
        <v>32</v>
      </c>
      <c r="Z701" s="4" t="s">
        <v>33</v>
      </c>
      <c r="AA701">
        <v>-75.827188000000007</v>
      </c>
      <c r="AB701">
        <v>6.5609549999999999</v>
      </c>
      <c r="AC701" t="s">
        <v>90</v>
      </c>
      <c r="AD701" t="s">
        <v>369</v>
      </c>
      <c r="AE701" t="s">
        <v>115</v>
      </c>
      <c r="AF701">
        <f>IFERROR(
    VLOOKUP(FENIX_ANS_TABLA[[#This Row],[ESTADO]],
        {"VENCIDO",1;"ALERTA_0 Días",2;"ALERTA",3;"A TIEMPO",4;"SIN FECHA",5},
    2,FALSE),
0)</f>
        <v>4</v>
      </c>
    </row>
    <row r="702" spans="1:32" x14ac:dyDescent="0.25">
      <c r="A702" t="s">
        <v>5676</v>
      </c>
      <c r="B702" t="s">
        <v>58</v>
      </c>
      <c r="C702" t="s">
        <v>25</v>
      </c>
      <c r="D702" t="s">
        <v>58</v>
      </c>
      <c r="E702" s="22">
        <v>46020.329421296286</v>
      </c>
      <c r="F702" t="s">
        <v>5677</v>
      </c>
      <c r="G702" t="s">
        <v>6239</v>
      </c>
      <c r="H702" t="s">
        <v>5678</v>
      </c>
      <c r="I702" s="24" t="s">
        <v>34</v>
      </c>
      <c r="J702" s="24" t="s">
        <v>5679</v>
      </c>
      <c r="K702" t="s">
        <v>5680</v>
      </c>
      <c r="L702" t="s">
        <v>390</v>
      </c>
      <c r="M702" t="s">
        <v>5681</v>
      </c>
      <c r="N702" t="s">
        <v>391</v>
      </c>
      <c r="O702" t="s">
        <v>59</v>
      </c>
      <c r="P702" t="s">
        <v>368</v>
      </c>
      <c r="Q702" t="s">
        <v>36</v>
      </c>
      <c r="R702">
        <v>4</v>
      </c>
      <c r="S702" t="s">
        <v>5682</v>
      </c>
      <c r="T702" t="s">
        <v>3650</v>
      </c>
      <c r="U702" t="s">
        <v>5683</v>
      </c>
      <c r="V702" t="s">
        <v>31</v>
      </c>
      <c r="W702" t="s">
        <v>32</v>
      </c>
      <c r="X702" t="s">
        <v>32</v>
      </c>
      <c r="Y702" t="s">
        <v>32</v>
      </c>
      <c r="Z702" s="4" t="s">
        <v>33</v>
      </c>
      <c r="AA702">
        <v>-75.991878990000004</v>
      </c>
      <c r="AB702">
        <v>6.39939138</v>
      </c>
      <c r="AC702" t="s">
        <v>90</v>
      </c>
      <c r="AD702" t="s">
        <v>369</v>
      </c>
      <c r="AE702" t="s">
        <v>115</v>
      </c>
      <c r="AF702">
        <f>IFERROR(
    VLOOKUP(FENIX_ANS_TABLA[[#This Row],[ESTADO]],
        {"VENCIDO",1;"ALERTA_0 Días",2;"ALERTA",3;"A TIEMPO",4;"SIN FECHA",5},
    2,FALSE),
0)</f>
        <v>4</v>
      </c>
    </row>
    <row r="703" spans="1:32" x14ac:dyDescent="0.25">
      <c r="A703" t="s">
        <v>5684</v>
      </c>
      <c r="B703" t="s">
        <v>24</v>
      </c>
      <c r="C703" t="s">
        <v>25</v>
      </c>
      <c r="D703" t="s">
        <v>24</v>
      </c>
      <c r="E703" s="22">
        <v>46020.363749999997</v>
      </c>
      <c r="F703" t="s">
        <v>5685</v>
      </c>
      <c r="G703" t="s">
        <v>6240</v>
      </c>
      <c r="H703" t="s">
        <v>5686</v>
      </c>
      <c r="I703" s="24" t="s">
        <v>5687</v>
      </c>
      <c r="J703" s="24" t="s">
        <v>5688</v>
      </c>
      <c r="K703" t="s">
        <v>5689</v>
      </c>
      <c r="L703" t="s">
        <v>374</v>
      </c>
      <c r="M703" t="s">
        <v>5690</v>
      </c>
      <c r="N703" t="s">
        <v>375</v>
      </c>
      <c r="O703" t="s">
        <v>28</v>
      </c>
      <c r="P703" t="s">
        <v>368</v>
      </c>
      <c r="Q703" t="s">
        <v>36</v>
      </c>
      <c r="R703">
        <v>10</v>
      </c>
      <c r="S703" t="s">
        <v>5691</v>
      </c>
      <c r="T703" t="s">
        <v>5692</v>
      </c>
      <c r="U703" t="s">
        <v>5693</v>
      </c>
      <c r="V703" t="s">
        <v>31</v>
      </c>
      <c r="W703" t="s">
        <v>32</v>
      </c>
      <c r="X703" t="s">
        <v>32</v>
      </c>
      <c r="Y703" t="s">
        <v>32</v>
      </c>
      <c r="Z703" s="4" t="s">
        <v>33</v>
      </c>
      <c r="AA703">
        <v>-75.777976789999997</v>
      </c>
      <c r="AB703">
        <v>6.5336716800000003</v>
      </c>
      <c r="AC703" t="s">
        <v>90</v>
      </c>
      <c r="AD703" t="s">
        <v>369</v>
      </c>
      <c r="AE703" t="s">
        <v>115</v>
      </c>
      <c r="AF703">
        <f>IFERROR(
    VLOOKUP(FENIX_ANS_TABLA[[#This Row],[ESTADO]],
        {"VENCIDO",1;"ALERTA_0 Días",2;"ALERTA",3;"A TIEMPO",4;"SIN FECHA",5},
    2,FALSE),
0)</f>
        <v>4</v>
      </c>
    </row>
    <row r="704" spans="1:32" x14ac:dyDescent="0.25">
      <c r="A704" t="s">
        <v>5694</v>
      </c>
      <c r="B704" t="s">
        <v>24</v>
      </c>
      <c r="C704" t="s">
        <v>69</v>
      </c>
      <c r="D704" t="s">
        <v>24</v>
      </c>
      <c r="E704" s="22">
        <v>46020.369456018518</v>
      </c>
      <c r="F704" t="s">
        <v>5695</v>
      </c>
      <c r="G704" t="s">
        <v>6240</v>
      </c>
      <c r="H704" t="s">
        <v>5686</v>
      </c>
      <c r="I704" s="24" t="s">
        <v>5687</v>
      </c>
      <c r="J704" s="24" t="s">
        <v>5688</v>
      </c>
      <c r="K704" t="s">
        <v>5696</v>
      </c>
      <c r="L704" t="s">
        <v>374</v>
      </c>
      <c r="M704" t="s">
        <v>5697</v>
      </c>
      <c r="N704" t="s">
        <v>375</v>
      </c>
      <c r="O704" t="s">
        <v>91</v>
      </c>
      <c r="P704" t="s">
        <v>368</v>
      </c>
      <c r="Q704" t="s">
        <v>36</v>
      </c>
      <c r="R704">
        <v>10</v>
      </c>
      <c r="S704" t="s">
        <v>5698</v>
      </c>
      <c r="T704" t="s">
        <v>5699</v>
      </c>
      <c r="U704" t="s">
        <v>5700</v>
      </c>
      <c r="V704" t="s">
        <v>31</v>
      </c>
      <c r="W704" t="s">
        <v>32</v>
      </c>
      <c r="X704" t="s">
        <v>32</v>
      </c>
      <c r="Y704" t="s">
        <v>32</v>
      </c>
      <c r="Z704" s="4" t="s">
        <v>33</v>
      </c>
      <c r="AA704">
        <v>-75.786164999999997</v>
      </c>
      <c r="AB704">
        <v>6.5362739999999997</v>
      </c>
      <c r="AC704" t="s">
        <v>90</v>
      </c>
      <c r="AD704" t="s">
        <v>369</v>
      </c>
      <c r="AE704" t="s">
        <v>116</v>
      </c>
      <c r="AF704">
        <f>IFERROR(
    VLOOKUP(FENIX_ANS_TABLA[[#This Row],[ESTADO]],
        {"VENCIDO",1;"ALERTA_0 Días",2;"ALERTA",3;"A TIEMPO",4;"SIN FECHA",5},
    2,FALSE),
0)</f>
        <v>4</v>
      </c>
    </row>
    <row r="705" spans="1:32" x14ac:dyDescent="0.25">
      <c r="A705" t="s">
        <v>5701</v>
      </c>
      <c r="B705" t="s">
        <v>24</v>
      </c>
      <c r="C705" t="s">
        <v>25</v>
      </c>
      <c r="D705" t="s">
        <v>24</v>
      </c>
      <c r="E705" s="22">
        <v>46020.383101851847</v>
      </c>
      <c r="F705" t="s">
        <v>5702</v>
      </c>
      <c r="G705" t="s">
        <v>6241</v>
      </c>
      <c r="H705" t="s">
        <v>5703</v>
      </c>
      <c r="I705" s="24" t="s">
        <v>34</v>
      </c>
      <c r="J705" s="24" t="s">
        <v>5704</v>
      </c>
      <c r="K705" t="s">
        <v>5705</v>
      </c>
      <c r="L705" t="s">
        <v>374</v>
      </c>
      <c r="M705" t="s">
        <v>5706</v>
      </c>
      <c r="N705" t="s">
        <v>375</v>
      </c>
      <c r="O705" t="s">
        <v>28</v>
      </c>
      <c r="P705" t="s">
        <v>368</v>
      </c>
      <c r="Q705" t="s">
        <v>30</v>
      </c>
      <c r="R705">
        <v>7</v>
      </c>
      <c r="S705" t="s">
        <v>5707</v>
      </c>
      <c r="T705" t="s">
        <v>5708</v>
      </c>
      <c r="U705" t="s">
        <v>5709</v>
      </c>
      <c r="V705" t="s">
        <v>31</v>
      </c>
      <c r="W705" t="s">
        <v>32</v>
      </c>
      <c r="X705" t="s">
        <v>32</v>
      </c>
      <c r="Y705" t="s">
        <v>32</v>
      </c>
      <c r="Z705" s="4" t="s">
        <v>33</v>
      </c>
      <c r="AA705">
        <v>-75.746283000000005</v>
      </c>
      <c r="AB705">
        <v>6.5029789999999998</v>
      </c>
      <c r="AC705" t="s">
        <v>90</v>
      </c>
      <c r="AD705" t="s">
        <v>369</v>
      </c>
      <c r="AE705" t="s">
        <v>115</v>
      </c>
      <c r="AF705">
        <f>IFERROR(
    VLOOKUP(FENIX_ANS_TABLA[[#This Row],[ESTADO]],
        {"VENCIDO",1;"ALERTA_0 Días",2;"ALERTA",3;"A TIEMPO",4;"SIN FECHA",5},
    2,FALSE),
0)</f>
        <v>4</v>
      </c>
    </row>
    <row r="706" spans="1:32" x14ac:dyDescent="0.25">
      <c r="A706" t="s">
        <v>5710</v>
      </c>
      <c r="B706" t="s">
        <v>24</v>
      </c>
      <c r="C706" t="s">
        <v>25</v>
      </c>
      <c r="D706" t="s">
        <v>24</v>
      </c>
      <c r="E706" s="22">
        <v>46020.392835648148</v>
      </c>
      <c r="F706" t="s">
        <v>5711</v>
      </c>
      <c r="G706" t="s">
        <v>6242</v>
      </c>
      <c r="H706" t="s">
        <v>5712</v>
      </c>
      <c r="I706" s="24" t="s">
        <v>34</v>
      </c>
      <c r="J706" s="24" t="s">
        <v>5713</v>
      </c>
      <c r="K706" t="s">
        <v>5714</v>
      </c>
      <c r="L706" t="s">
        <v>410</v>
      </c>
      <c r="M706" t="s">
        <v>5715</v>
      </c>
      <c r="N706" t="s">
        <v>412</v>
      </c>
      <c r="O706" t="s">
        <v>28</v>
      </c>
      <c r="P706" t="s">
        <v>368</v>
      </c>
      <c r="Q706" t="s">
        <v>36</v>
      </c>
      <c r="R706">
        <v>10</v>
      </c>
      <c r="S706" t="s">
        <v>5716</v>
      </c>
      <c r="T706" t="s">
        <v>5717</v>
      </c>
      <c r="U706" t="s">
        <v>5718</v>
      </c>
      <c r="V706" t="s">
        <v>31</v>
      </c>
      <c r="W706" t="s">
        <v>32</v>
      </c>
      <c r="X706" t="s">
        <v>32</v>
      </c>
      <c r="Y706" t="s">
        <v>32</v>
      </c>
      <c r="Z706" s="4" t="s">
        <v>33</v>
      </c>
      <c r="AA706">
        <v>-75.914936130000001</v>
      </c>
      <c r="AB706">
        <v>6.8066162099999996</v>
      </c>
      <c r="AC706" t="s">
        <v>90</v>
      </c>
      <c r="AD706" t="s">
        <v>369</v>
      </c>
      <c r="AE706" t="s">
        <v>115</v>
      </c>
      <c r="AF706">
        <f>IFERROR(
    VLOOKUP(FENIX_ANS_TABLA[[#This Row],[ESTADO]],
        {"VENCIDO",1;"ALERTA_0 Días",2;"ALERTA",3;"A TIEMPO",4;"SIN FECHA",5},
    2,FALSE),
0)</f>
        <v>4</v>
      </c>
    </row>
    <row r="707" spans="1:32" x14ac:dyDescent="0.25">
      <c r="A707" t="s">
        <v>5719</v>
      </c>
      <c r="B707" t="s">
        <v>24</v>
      </c>
      <c r="C707" t="s">
        <v>25</v>
      </c>
      <c r="D707" t="s">
        <v>24</v>
      </c>
      <c r="E707" s="22">
        <v>46020.39739583333</v>
      </c>
      <c r="F707" t="s">
        <v>5720</v>
      </c>
      <c r="G707" t="s">
        <v>6242</v>
      </c>
      <c r="H707" t="s">
        <v>5712</v>
      </c>
      <c r="I707" s="24" t="s">
        <v>34</v>
      </c>
      <c r="J707" s="24" t="s">
        <v>5713</v>
      </c>
      <c r="K707" t="s">
        <v>5721</v>
      </c>
      <c r="L707" t="s">
        <v>410</v>
      </c>
      <c r="M707" t="s">
        <v>5722</v>
      </c>
      <c r="N707" t="s">
        <v>412</v>
      </c>
      <c r="O707" t="s">
        <v>28</v>
      </c>
      <c r="P707" t="s">
        <v>368</v>
      </c>
      <c r="Q707" t="s">
        <v>36</v>
      </c>
      <c r="R707">
        <v>10</v>
      </c>
      <c r="S707" t="s">
        <v>5723</v>
      </c>
      <c r="T707" t="s">
        <v>5724</v>
      </c>
      <c r="U707" t="s">
        <v>5725</v>
      </c>
      <c r="V707" t="s">
        <v>31</v>
      </c>
      <c r="W707" t="s">
        <v>32</v>
      </c>
      <c r="X707" t="s">
        <v>32</v>
      </c>
      <c r="Y707" t="s">
        <v>32</v>
      </c>
      <c r="Z707" s="4" t="s">
        <v>33</v>
      </c>
      <c r="AA707">
        <v>-75.914936130000001</v>
      </c>
      <c r="AB707">
        <v>6.8066162099999996</v>
      </c>
      <c r="AC707" t="s">
        <v>90</v>
      </c>
      <c r="AD707" t="s">
        <v>369</v>
      </c>
      <c r="AE707" t="s">
        <v>115</v>
      </c>
      <c r="AF707">
        <f>IFERROR(
    VLOOKUP(FENIX_ANS_TABLA[[#This Row],[ESTADO]],
        {"VENCIDO",1;"ALERTA_0 Días",2;"ALERTA",3;"A TIEMPO",4;"SIN FECHA",5},
    2,FALSE),
0)</f>
        <v>4</v>
      </c>
    </row>
    <row r="708" spans="1:32" x14ac:dyDescent="0.25">
      <c r="A708" t="s">
        <v>5726</v>
      </c>
      <c r="B708" t="s">
        <v>62</v>
      </c>
      <c r="C708" t="s">
        <v>25</v>
      </c>
      <c r="D708" t="s">
        <v>63</v>
      </c>
      <c r="E708" s="22">
        <v>46020.41815972222</v>
      </c>
      <c r="F708" t="s">
        <v>5727</v>
      </c>
      <c r="G708" t="s">
        <v>6243</v>
      </c>
      <c r="H708" t="s">
        <v>5728</v>
      </c>
      <c r="I708" s="24" t="s">
        <v>34</v>
      </c>
      <c r="J708" s="24" t="s">
        <v>5729</v>
      </c>
      <c r="K708" t="s">
        <v>5730</v>
      </c>
      <c r="L708" t="s">
        <v>380</v>
      </c>
      <c r="M708" t="s">
        <v>5731</v>
      </c>
      <c r="N708" t="s">
        <v>381</v>
      </c>
      <c r="O708" t="s">
        <v>64</v>
      </c>
      <c r="P708" t="s">
        <v>368</v>
      </c>
      <c r="Q708" t="s">
        <v>36</v>
      </c>
      <c r="R708">
        <v>14</v>
      </c>
      <c r="S708" t="s">
        <v>5732</v>
      </c>
      <c r="T708" t="s">
        <v>5733</v>
      </c>
      <c r="U708" t="s">
        <v>5734</v>
      </c>
      <c r="V708" t="s">
        <v>31</v>
      </c>
      <c r="W708" t="s">
        <v>32</v>
      </c>
      <c r="X708" t="s">
        <v>32</v>
      </c>
      <c r="Y708" t="s">
        <v>32</v>
      </c>
      <c r="Z708" s="4" t="s">
        <v>33</v>
      </c>
      <c r="AA708">
        <v>-76.104904739999995</v>
      </c>
      <c r="AB708">
        <v>6.7871912600000002</v>
      </c>
      <c r="AC708" t="s">
        <v>90</v>
      </c>
      <c r="AD708" t="s">
        <v>369</v>
      </c>
      <c r="AE708" t="s">
        <v>115</v>
      </c>
      <c r="AF708">
        <f>IFERROR(
    VLOOKUP(FENIX_ANS_TABLA[[#This Row],[ESTADO]],
        {"VENCIDO",1;"ALERTA_0 Días",2;"ALERTA",3;"A TIEMPO",4;"SIN FECHA",5},
    2,FALSE),
0)</f>
        <v>4</v>
      </c>
    </row>
    <row r="709" spans="1:32" x14ac:dyDescent="0.25">
      <c r="A709" t="s">
        <v>5735</v>
      </c>
      <c r="B709" t="s">
        <v>24</v>
      </c>
      <c r="C709" t="s">
        <v>25</v>
      </c>
      <c r="D709" t="s">
        <v>24</v>
      </c>
      <c r="E709" s="22">
        <v>46020.419537037043</v>
      </c>
      <c r="F709" t="s">
        <v>5736</v>
      </c>
      <c r="G709" t="s">
        <v>6244</v>
      </c>
      <c r="H709" t="s">
        <v>5737</v>
      </c>
      <c r="I709" s="24" t="s">
        <v>34</v>
      </c>
      <c r="J709" s="24" t="s">
        <v>5738</v>
      </c>
      <c r="K709" t="s">
        <v>5739</v>
      </c>
      <c r="L709" t="s">
        <v>410</v>
      </c>
      <c r="M709" t="s">
        <v>5740</v>
      </c>
      <c r="N709" t="s">
        <v>412</v>
      </c>
      <c r="O709" t="s">
        <v>28</v>
      </c>
      <c r="P709" t="s">
        <v>368</v>
      </c>
      <c r="Q709" t="s">
        <v>36</v>
      </c>
      <c r="R709">
        <v>10</v>
      </c>
      <c r="S709" t="s">
        <v>5741</v>
      </c>
      <c r="T709" t="s">
        <v>5742</v>
      </c>
      <c r="U709" t="s">
        <v>5743</v>
      </c>
      <c r="V709" t="s">
        <v>31</v>
      </c>
      <c r="W709" t="s">
        <v>32</v>
      </c>
      <c r="X709" t="s">
        <v>32</v>
      </c>
      <c r="Y709" t="s">
        <v>32</v>
      </c>
      <c r="Z709" s="4" t="s">
        <v>33</v>
      </c>
      <c r="AA709">
        <v>-75.914936130000001</v>
      </c>
      <c r="AB709">
        <v>6.8066162099999996</v>
      </c>
      <c r="AC709" t="s">
        <v>90</v>
      </c>
      <c r="AD709" t="s">
        <v>369</v>
      </c>
      <c r="AE709" t="s">
        <v>115</v>
      </c>
      <c r="AF709">
        <f>IFERROR(
    VLOOKUP(FENIX_ANS_TABLA[[#This Row],[ESTADO]],
        {"VENCIDO",1;"ALERTA_0 Días",2;"ALERTA",3;"A TIEMPO",4;"SIN FECHA",5},
    2,FALSE),
0)</f>
        <v>4</v>
      </c>
    </row>
    <row r="710" spans="1:32" x14ac:dyDescent="0.25">
      <c r="A710" t="s">
        <v>5744</v>
      </c>
      <c r="B710" t="s">
        <v>24</v>
      </c>
      <c r="C710" t="s">
        <v>25</v>
      </c>
      <c r="D710" t="s">
        <v>24</v>
      </c>
      <c r="E710" s="22">
        <v>46020.41982638889</v>
      </c>
      <c r="F710" t="s">
        <v>5745</v>
      </c>
      <c r="G710" t="s">
        <v>6244</v>
      </c>
      <c r="H710" t="s">
        <v>5737</v>
      </c>
      <c r="I710" s="24" t="s">
        <v>34</v>
      </c>
      <c r="J710" s="24" t="s">
        <v>5738</v>
      </c>
      <c r="K710" t="s">
        <v>5746</v>
      </c>
      <c r="L710" t="s">
        <v>410</v>
      </c>
      <c r="M710" t="s">
        <v>5747</v>
      </c>
      <c r="N710" t="s">
        <v>412</v>
      </c>
      <c r="O710" t="s">
        <v>28</v>
      </c>
      <c r="P710" t="s">
        <v>368</v>
      </c>
      <c r="Q710" t="s">
        <v>36</v>
      </c>
      <c r="R710">
        <v>10</v>
      </c>
      <c r="S710" t="s">
        <v>5748</v>
      </c>
      <c r="T710" t="s">
        <v>5742</v>
      </c>
      <c r="U710" t="s">
        <v>5743</v>
      </c>
      <c r="V710" t="s">
        <v>31</v>
      </c>
      <c r="W710" t="s">
        <v>32</v>
      </c>
      <c r="X710" t="s">
        <v>32</v>
      </c>
      <c r="Y710" t="s">
        <v>32</v>
      </c>
      <c r="Z710" s="4" t="s">
        <v>33</v>
      </c>
      <c r="AA710">
        <v>-75.914936130000001</v>
      </c>
      <c r="AB710">
        <v>6.8066162099999996</v>
      </c>
      <c r="AC710" t="s">
        <v>90</v>
      </c>
      <c r="AD710" t="s">
        <v>369</v>
      </c>
      <c r="AE710" t="s">
        <v>115</v>
      </c>
      <c r="AF710">
        <f>IFERROR(
    VLOOKUP(FENIX_ANS_TABLA[[#This Row],[ESTADO]],
        {"VENCIDO",1;"ALERTA_0 Días",2;"ALERTA",3;"A TIEMPO",4;"SIN FECHA",5},
    2,FALSE),
0)</f>
        <v>4</v>
      </c>
    </row>
    <row r="711" spans="1:32" x14ac:dyDescent="0.25">
      <c r="A711" t="s">
        <v>5749</v>
      </c>
      <c r="B711" t="s">
        <v>62</v>
      </c>
      <c r="C711" t="s">
        <v>25</v>
      </c>
      <c r="D711" t="s">
        <v>63</v>
      </c>
      <c r="E711" s="22">
        <v>46020.427974537037</v>
      </c>
      <c r="F711" t="s">
        <v>5750</v>
      </c>
      <c r="G711" t="s">
        <v>6245</v>
      </c>
      <c r="H711" t="s">
        <v>5751</v>
      </c>
      <c r="I711" s="24" t="s">
        <v>34</v>
      </c>
      <c r="J711" s="24" t="s">
        <v>5752</v>
      </c>
      <c r="K711" t="s">
        <v>5753</v>
      </c>
      <c r="L711" t="s">
        <v>410</v>
      </c>
      <c r="M711" t="s">
        <v>5754</v>
      </c>
      <c r="N711" t="s">
        <v>412</v>
      </c>
      <c r="O711" t="s">
        <v>64</v>
      </c>
      <c r="P711" t="s">
        <v>368</v>
      </c>
      <c r="Q711" t="s">
        <v>36</v>
      </c>
      <c r="R711">
        <v>14</v>
      </c>
      <c r="S711" t="s">
        <v>5755</v>
      </c>
      <c r="T711" t="s">
        <v>5756</v>
      </c>
      <c r="U711" t="s">
        <v>5757</v>
      </c>
      <c r="V711" t="s">
        <v>31</v>
      </c>
      <c r="W711" t="s">
        <v>32</v>
      </c>
      <c r="X711" t="s">
        <v>32</v>
      </c>
      <c r="Y711" t="s">
        <v>32</v>
      </c>
      <c r="Z711" s="4" t="s">
        <v>33</v>
      </c>
      <c r="AA711">
        <v>-75.900851239999994</v>
      </c>
      <c r="AB711">
        <v>6.6871266800000004</v>
      </c>
      <c r="AC711" t="s">
        <v>90</v>
      </c>
      <c r="AD711" t="s">
        <v>369</v>
      </c>
      <c r="AE711" t="s">
        <v>115</v>
      </c>
      <c r="AF711">
        <f>IFERROR(
    VLOOKUP(FENIX_ANS_TABLA[[#This Row],[ESTADO]],
        {"VENCIDO",1;"ALERTA_0 Días",2;"ALERTA",3;"A TIEMPO",4;"SIN FECHA",5},
    2,FALSE),
0)</f>
        <v>4</v>
      </c>
    </row>
    <row r="712" spans="1:32" x14ac:dyDescent="0.25">
      <c r="A712" t="s">
        <v>5758</v>
      </c>
      <c r="B712" t="s">
        <v>24</v>
      </c>
      <c r="C712" t="s">
        <v>25</v>
      </c>
      <c r="D712" t="s">
        <v>37</v>
      </c>
      <c r="E712" s="22">
        <v>46020.440335648149</v>
      </c>
      <c r="F712" t="s">
        <v>5759</v>
      </c>
      <c r="G712" t="s">
        <v>6246</v>
      </c>
      <c r="H712" t="s">
        <v>5760</v>
      </c>
      <c r="I712" s="24" t="s">
        <v>34</v>
      </c>
      <c r="J712" s="24" t="s">
        <v>5761</v>
      </c>
      <c r="K712" t="s">
        <v>5762</v>
      </c>
      <c r="L712" t="s">
        <v>372</v>
      </c>
      <c r="M712" t="s">
        <v>5763</v>
      </c>
      <c r="N712" t="s">
        <v>373</v>
      </c>
      <c r="O712" t="s">
        <v>38</v>
      </c>
      <c r="P712" t="s">
        <v>368</v>
      </c>
      <c r="Q712" t="s">
        <v>36</v>
      </c>
      <c r="R712">
        <v>8</v>
      </c>
      <c r="S712" t="s">
        <v>5764</v>
      </c>
      <c r="T712" t="s">
        <v>5765</v>
      </c>
      <c r="U712" t="s">
        <v>1060</v>
      </c>
      <c r="V712" t="s">
        <v>31</v>
      </c>
      <c r="W712" t="s">
        <v>32</v>
      </c>
      <c r="X712" t="s">
        <v>32</v>
      </c>
      <c r="Y712" t="s">
        <v>32</v>
      </c>
      <c r="Z712" s="4" t="s">
        <v>33</v>
      </c>
      <c r="AA712">
        <v>-75.824206000000004</v>
      </c>
      <c r="AB712">
        <v>6.5737110000000003</v>
      </c>
      <c r="AC712" t="s">
        <v>90</v>
      </c>
      <c r="AD712" t="s">
        <v>369</v>
      </c>
      <c r="AE712" t="s">
        <v>115</v>
      </c>
      <c r="AF712">
        <f>IFERROR(
    VLOOKUP(FENIX_ANS_TABLA[[#This Row],[ESTADO]],
        {"VENCIDO",1;"ALERTA_0 Días",2;"ALERTA",3;"A TIEMPO",4;"SIN FECHA",5},
    2,FALSE),
0)</f>
        <v>4</v>
      </c>
    </row>
    <row r="713" spans="1:32" x14ac:dyDescent="0.25">
      <c r="A713" t="s">
        <v>6247</v>
      </c>
      <c r="B713" t="s">
        <v>24</v>
      </c>
      <c r="C713" t="s">
        <v>25</v>
      </c>
      <c r="D713" t="s">
        <v>24</v>
      </c>
      <c r="E713" s="22">
        <v>44411.466041666667</v>
      </c>
      <c r="F713" t="s">
        <v>6248</v>
      </c>
      <c r="G713" t="s">
        <v>6249</v>
      </c>
      <c r="H713" t="s">
        <v>6250</v>
      </c>
      <c r="I713" s="24" t="s">
        <v>34</v>
      </c>
      <c r="J713" s="24" t="s">
        <v>6251</v>
      </c>
      <c r="K713" t="s">
        <v>6252</v>
      </c>
      <c r="L713" t="s">
        <v>6253</v>
      </c>
      <c r="M713" t="s">
        <v>6254</v>
      </c>
      <c r="N713" t="s">
        <v>6255</v>
      </c>
      <c r="O713" t="s">
        <v>28</v>
      </c>
      <c r="P713" t="s">
        <v>6256</v>
      </c>
      <c r="Q713" t="s">
        <v>36</v>
      </c>
      <c r="R713">
        <v>10</v>
      </c>
      <c r="S713" t="s">
        <v>6257</v>
      </c>
      <c r="T713" t="s">
        <v>6258</v>
      </c>
      <c r="U713" t="s">
        <v>6259</v>
      </c>
      <c r="V713" t="s">
        <v>87</v>
      </c>
      <c r="W713" t="s">
        <v>32</v>
      </c>
      <c r="X713" t="s">
        <v>32</v>
      </c>
      <c r="Y713" t="s">
        <v>32</v>
      </c>
      <c r="Z713" s="4" t="s">
        <v>33</v>
      </c>
      <c r="AA713">
        <v>-75.368009999999998</v>
      </c>
      <c r="AB713">
        <v>6.2404707999999998</v>
      </c>
      <c r="AC713" t="s">
        <v>90</v>
      </c>
      <c r="AD713" t="s">
        <v>6260</v>
      </c>
      <c r="AE713" t="s">
        <v>115</v>
      </c>
      <c r="AF713">
        <f>IFERROR(
    VLOOKUP(FENIX_ANS_TABLA[[#This Row],[ESTADO]],
        {"VENCIDO",1;"ALERTA_0 Días",2;"ALERTA",3;"A TIEMPO",4;"SIN FECHA",5},
    2,FALSE),
0)</f>
        <v>2</v>
      </c>
    </row>
    <row r="714" spans="1:32" x14ac:dyDescent="0.25">
      <c r="A714" t="s">
        <v>6261</v>
      </c>
      <c r="B714" t="s">
        <v>48</v>
      </c>
      <c r="C714" t="s">
        <v>25</v>
      </c>
      <c r="D714" t="s">
        <v>48</v>
      </c>
      <c r="E714" s="22">
        <v>44769.394328703696</v>
      </c>
      <c r="F714" t="s">
        <v>6262</v>
      </c>
      <c r="G714" t="s">
        <v>6263</v>
      </c>
      <c r="H714" t="s">
        <v>6264</v>
      </c>
      <c r="I714" s="24" t="s">
        <v>34</v>
      </c>
      <c r="J714" s="24" t="s">
        <v>6265</v>
      </c>
      <c r="K714" t="s">
        <v>6266</v>
      </c>
      <c r="L714" t="s">
        <v>6267</v>
      </c>
      <c r="M714" t="s">
        <v>6268</v>
      </c>
      <c r="N714" t="s">
        <v>6269</v>
      </c>
      <c r="O714" t="s">
        <v>49</v>
      </c>
      <c r="P714" t="s">
        <v>6270</v>
      </c>
      <c r="Q714" t="s">
        <v>36</v>
      </c>
      <c r="R714">
        <v>11</v>
      </c>
      <c r="S714" t="s">
        <v>6271</v>
      </c>
      <c r="T714" t="s">
        <v>6272</v>
      </c>
      <c r="U714" t="s">
        <v>6273</v>
      </c>
      <c r="V714" t="s">
        <v>31</v>
      </c>
      <c r="W714" t="s">
        <v>32</v>
      </c>
      <c r="X714" t="s">
        <v>32</v>
      </c>
      <c r="Y714" t="s">
        <v>32</v>
      </c>
      <c r="Z714" s="4" t="s">
        <v>33</v>
      </c>
      <c r="AA714">
        <v>-74.967456080000005</v>
      </c>
      <c r="AB714">
        <v>5.9797070200000002</v>
      </c>
      <c r="AC714" t="s">
        <v>90</v>
      </c>
      <c r="AD714" t="s">
        <v>6260</v>
      </c>
      <c r="AE714" t="s">
        <v>115</v>
      </c>
      <c r="AF714">
        <f>IFERROR(
    VLOOKUP(FENIX_ANS_TABLA[[#This Row],[ESTADO]],
        {"VENCIDO",1;"ALERTA_0 Días",2;"ALERTA",3;"A TIEMPO",4;"SIN FECHA",5},
    2,FALSE),
0)</f>
        <v>4</v>
      </c>
    </row>
    <row r="715" spans="1:32" x14ac:dyDescent="0.25">
      <c r="A715" t="s">
        <v>6274</v>
      </c>
      <c r="B715" t="s">
        <v>24</v>
      </c>
      <c r="C715" t="s">
        <v>25</v>
      </c>
      <c r="D715" t="s">
        <v>24</v>
      </c>
      <c r="E715" s="22">
        <v>44974.493333333332</v>
      </c>
      <c r="F715" t="s">
        <v>6275</v>
      </c>
      <c r="G715" t="s">
        <v>6276</v>
      </c>
      <c r="H715" t="s">
        <v>6277</v>
      </c>
      <c r="I715" s="24" t="s">
        <v>34</v>
      </c>
      <c r="J715" s="24" t="s">
        <v>6278</v>
      </c>
      <c r="K715" t="s">
        <v>6279</v>
      </c>
      <c r="L715" t="s">
        <v>6280</v>
      </c>
      <c r="M715" t="s">
        <v>6281</v>
      </c>
      <c r="N715" t="s">
        <v>6282</v>
      </c>
      <c r="O715" t="s">
        <v>28</v>
      </c>
      <c r="P715" t="s">
        <v>6256</v>
      </c>
      <c r="Q715" t="s">
        <v>30</v>
      </c>
      <c r="R715">
        <v>7</v>
      </c>
      <c r="S715" t="s">
        <v>6283</v>
      </c>
      <c r="T715" t="s">
        <v>6284</v>
      </c>
      <c r="U715" t="s">
        <v>2959</v>
      </c>
      <c r="V715" t="s">
        <v>31</v>
      </c>
      <c r="W715" t="s">
        <v>32</v>
      </c>
      <c r="X715" t="s">
        <v>32</v>
      </c>
      <c r="Y715" t="s">
        <v>32</v>
      </c>
      <c r="Z715" s="4" t="s">
        <v>33</v>
      </c>
      <c r="AA715">
        <v>-75.241045999999997</v>
      </c>
      <c r="AB715">
        <v>6.2189069999999997</v>
      </c>
      <c r="AC715" t="s">
        <v>90</v>
      </c>
      <c r="AD715" t="s">
        <v>6260</v>
      </c>
      <c r="AE715" t="s">
        <v>115</v>
      </c>
      <c r="AF715">
        <f>IFERROR(
    VLOOKUP(FENIX_ANS_TABLA[[#This Row],[ESTADO]],
        {"VENCIDO",1;"ALERTA_0 Días",2;"ALERTA",3;"A TIEMPO",4;"SIN FECHA",5},
    2,FALSE),
0)</f>
        <v>4</v>
      </c>
    </row>
    <row r="716" spans="1:32" x14ac:dyDescent="0.25">
      <c r="A716" t="s">
        <v>6285</v>
      </c>
      <c r="B716" t="s">
        <v>24</v>
      </c>
      <c r="C716" t="s">
        <v>25</v>
      </c>
      <c r="D716" t="s">
        <v>24</v>
      </c>
      <c r="E716" s="22">
        <v>45191.346192129633</v>
      </c>
      <c r="F716" t="s">
        <v>6286</v>
      </c>
      <c r="G716" t="s">
        <v>6287</v>
      </c>
      <c r="H716" t="s">
        <v>6288</v>
      </c>
      <c r="I716" s="24" t="s">
        <v>6289</v>
      </c>
      <c r="J716" s="24" t="s">
        <v>6290</v>
      </c>
      <c r="K716" t="s">
        <v>6291</v>
      </c>
      <c r="L716" t="s">
        <v>6280</v>
      </c>
      <c r="M716" t="s">
        <v>6292</v>
      </c>
      <c r="N716" t="s">
        <v>6282</v>
      </c>
      <c r="O716" t="s">
        <v>28</v>
      </c>
      <c r="P716" t="s">
        <v>6256</v>
      </c>
      <c r="Q716" t="s">
        <v>36</v>
      </c>
      <c r="R716">
        <v>10</v>
      </c>
      <c r="S716" t="s">
        <v>6293</v>
      </c>
      <c r="T716" t="s">
        <v>6294</v>
      </c>
      <c r="U716" t="s">
        <v>6295</v>
      </c>
      <c r="V716" t="s">
        <v>87</v>
      </c>
      <c r="W716" t="s">
        <v>32</v>
      </c>
      <c r="X716" t="s">
        <v>32</v>
      </c>
      <c r="Y716" t="s">
        <v>32</v>
      </c>
      <c r="Z716" s="4" t="s">
        <v>33</v>
      </c>
      <c r="AA716">
        <v>-75.214526969999994</v>
      </c>
      <c r="AB716">
        <v>6.2289376900000004</v>
      </c>
      <c r="AC716" t="s">
        <v>90</v>
      </c>
      <c r="AD716" t="s">
        <v>6260</v>
      </c>
      <c r="AE716" t="s">
        <v>115</v>
      </c>
      <c r="AF716">
        <f>IFERROR(
    VLOOKUP(FENIX_ANS_TABLA[[#This Row],[ESTADO]],
        {"VENCIDO",1;"ALERTA_0 Días",2;"ALERTA",3;"A TIEMPO",4;"SIN FECHA",5},
    2,FALSE),
0)</f>
        <v>2</v>
      </c>
    </row>
    <row r="717" spans="1:32" x14ac:dyDescent="0.25">
      <c r="A717" t="s">
        <v>6296</v>
      </c>
      <c r="B717" t="s">
        <v>40</v>
      </c>
      <c r="C717" t="s">
        <v>25</v>
      </c>
      <c r="D717" t="s">
        <v>40</v>
      </c>
      <c r="E717" s="22">
        <v>45343.478576388887</v>
      </c>
      <c r="F717" t="s">
        <v>6297</v>
      </c>
      <c r="G717" t="s">
        <v>6298</v>
      </c>
      <c r="H717" t="s">
        <v>6299</v>
      </c>
      <c r="I717" s="24" t="s">
        <v>6300</v>
      </c>
      <c r="J717" s="24" t="s">
        <v>6301</v>
      </c>
      <c r="K717" t="s">
        <v>6302</v>
      </c>
      <c r="L717" t="s">
        <v>6303</v>
      </c>
      <c r="M717" t="s">
        <v>6304</v>
      </c>
      <c r="N717" t="s">
        <v>6305</v>
      </c>
      <c r="O717" t="s">
        <v>41</v>
      </c>
      <c r="P717" t="s">
        <v>6256</v>
      </c>
      <c r="Q717" t="s">
        <v>36</v>
      </c>
      <c r="R717">
        <v>10</v>
      </c>
      <c r="S717" t="s">
        <v>6306</v>
      </c>
      <c r="T717" t="s">
        <v>6307</v>
      </c>
      <c r="U717" t="s">
        <v>2314</v>
      </c>
      <c r="V717" t="s">
        <v>87</v>
      </c>
      <c r="W717" t="s">
        <v>32</v>
      </c>
      <c r="X717" t="s">
        <v>32</v>
      </c>
      <c r="Y717" t="s">
        <v>32</v>
      </c>
      <c r="Z717" s="4" t="s">
        <v>33</v>
      </c>
      <c r="AA717">
        <v>-75.441205400000001</v>
      </c>
      <c r="AB717">
        <v>6.2995665299999999</v>
      </c>
      <c r="AC717" t="s">
        <v>90</v>
      </c>
      <c r="AD717" t="s">
        <v>6260</v>
      </c>
      <c r="AE717" t="s">
        <v>115</v>
      </c>
      <c r="AF717">
        <f>IFERROR(
    VLOOKUP(FENIX_ANS_TABLA[[#This Row],[ESTADO]],
        {"VENCIDO",1;"ALERTA_0 Días",2;"ALERTA",3;"A TIEMPO",4;"SIN FECHA",5},
    2,FALSE),
0)</f>
        <v>2</v>
      </c>
    </row>
    <row r="718" spans="1:32" x14ac:dyDescent="0.25">
      <c r="A718" t="s">
        <v>6308</v>
      </c>
      <c r="B718" t="s">
        <v>40</v>
      </c>
      <c r="C718" t="s">
        <v>25</v>
      </c>
      <c r="D718" t="s">
        <v>40</v>
      </c>
      <c r="E718" s="22">
        <v>45363.677175925928</v>
      </c>
      <c r="F718" t="s">
        <v>6309</v>
      </c>
      <c r="G718" t="s">
        <v>6310</v>
      </c>
      <c r="H718" t="s">
        <v>6311</v>
      </c>
      <c r="I718" s="24" t="s">
        <v>34</v>
      </c>
      <c r="J718" s="24" t="s">
        <v>6312</v>
      </c>
      <c r="K718" t="s">
        <v>6313</v>
      </c>
      <c r="L718" t="s">
        <v>6314</v>
      </c>
      <c r="M718" t="s">
        <v>6315</v>
      </c>
      <c r="N718" t="s">
        <v>6316</v>
      </c>
      <c r="O718" t="s">
        <v>41</v>
      </c>
      <c r="P718" t="s">
        <v>6256</v>
      </c>
      <c r="Q718" t="s">
        <v>36</v>
      </c>
      <c r="R718">
        <v>10</v>
      </c>
      <c r="S718" t="s">
        <v>6317</v>
      </c>
      <c r="T718" t="s">
        <v>6318</v>
      </c>
      <c r="U718" t="s">
        <v>6319</v>
      </c>
      <c r="V718" t="s">
        <v>87</v>
      </c>
      <c r="W718" t="s">
        <v>32</v>
      </c>
      <c r="X718" t="s">
        <v>32</v>
      </c>
      <c r="Y718" t="s">
        <v>32</v>
      </c>
      <c r="Z718" s="4" t="s">
        <v>33</v>
      </c>
      <c r="AA718">
        <v>-75.420459699999995</v>
      </c>
      <c r="AB718">
        <v>6.0659968299999996</v>
      </c>
      <c r="AC718" t="s">
        <v>90</v>
      </c>
      <c r="AD718" t="s">
        <v>6260</v>
      </c>
      <c r="AE718" t="s">
        <v>115</v>
      </c>
      <c r="AF718">
        <f>IFERROR(
    VLOOKUP(FENIX_ANS_TABLA[[#This Row],[ESTADO]],
        {"VENCIDO",1;"ALERTA_0 Días",2;"ALERTA",3;"A TIEMPO",4;"SIN FECHA",5},
    2,FALSE),
0)</f>
        <v>2</v>
      </c>
    </row>
    <row r="719" spans="1:32" x14ac:dyDescent="0.25">
      <c r="A719" t="s">
        <v>6320</v>
      </c>
      <c r="B719" t="s">
        <v>24</v>
      </c>
      <c r="C719" t="s">
        <v>69</v>
      </c>
      <c r="D719" t="s">
        <v>24</v>
      </c>
      <c r="E719" s="22">
        <v>45399.329097222217</v>
      </c>
      <c r="F719" t="s">
        <v>6321</v>
      </c>
      <c r="G719" t="s">
        <v>6322</v>
      </c>
      <c r="H719" t="s">
        <v>6323</v>
      </c>
      <c r="I719" s="24" t="s">
        <v>6324</v>
      </c>
      <c r="J719" s="24" t="s">
        <v>6325</v>
      </c>
      <c r="K719" t="s">
        <v>6326</v>
      </c>
      <c r="L719" t="s">
        <v>6327</v>
      </c>
      <c r="M719" t="s">
        <v>6328</v>
      </c>
      <c r="N719" t="s">
        <v>6329</v>
      </c>
      <c r="O719" t="s">
        <v>91</v>
      </c>
      <c r="P719" t="s">
        <v>6256</v>
      </c>
      <c r="Q719" t="s">
        <v>36</v>
      </c>
      <c r="R719">
        <v>10</v>
      </c>
      <c r="S719" t="s">
        <v>6330</v>
      </c>
      <c r="T719" t="s">
        <v>1097</v>
      </c>
      <c r="U719" t="s">
        <v>6331</v>
      </c>
      <c r="V719" t="s">
        <v>31</v>
      </c>
      <c r="W719" t="s">
        <v>32</v>
      </c>
      <c r="X719" t="s">
        <v>32</v>
      </c>
      <c r="Y719" t="s">
        <v>32</v>
      </c>
      <c r="Z719" s="4" t="s">
        <v>33</v>
      </c>
      <c r="AA719">
        <v>-75.287479730000001</v>
      </c>
      <c r="AB719">
        <v>6.1641603299999996</v>
      </c>
      <c r="AC719" t="s">
        <v>90</v>
      </c>
      <c r="AD719" t="s">
        <v>6260</v>
      </c>
      <c r="AE719" t="s">
        <v>116</v>
      </c>
      <c r="AF719">
        <f>IFERROR(
    VLOOKUP(FENIX_ANS_TABLA[[#This Row],[ESTADO]],
        {"VENCIDO",1;"ALERTA_0 Días",2;"ALERTA",3;"A TIEMPO",4;"SIN FECHA",5},
    2,FALSE),
0)</f>
        <v>4</v>
      </c>
    </row>
    <row r="720" spans="1:32" x14ac:dyDescent="0.25">
      <c r="A720" t="s">
        <v>6332</v>
      </c>
      <c r="B720" t="s">
        <v>24</v>
      </c>
      <c r="C720" t="s">
        <v>25</v>
      </c>
      <c r="D720" t="s">
        <v>24</v>
      </c>
      <c r="E720" s="22">
        <v>45442.47896990741</v>
      </c>
      <c r="F720" t="s">
        <v>6333</v>
      </c>
      <c r="G720" t="s">
        <v>6334</v>
      </c>
      <c r="H720" t="s">
        <v>6335</v>
      </c>
      <c r="I720" s="24" t="s">
        <v>51</v>
      </c>
      <c r="J720" s="24" t="s">
        <v>6336</v>
      </c>
      <c r="K720" t="s">
        <v>6337</v>
      </c>
      <c r="L720" t="s">
        <v>6338</v>
      </c>
      <c r="M720" t="s">
        <v>6339</v>
      </c>
      <c r="N720" t="s">
        <v>6340</v>
      </c>
      <c r="O720" t="s">
        <v>28</v>
      </c>
      <c r="P720" t="s">
        <v>6256</v>
      </c>
      <c r="Q720" t="s">
        <v>36</v>
      </c>
      <c r="R720">
        <v>10</v>
      </c>
      <c r="S720" t="s">
        <v>6341</v>
      </c>
      <c r="T720" t="s">
        <v>6342</v>
      </c>
      <c r="U720" t="s">
        <v>6343</v>
      </c>
      <c r="V720" t="s">
        <v>87</v>
      </c>
      <c r="W720" t="s">
        <v>32</v>
      </c>
      <c r="X720" t="s">
        <v>32</v>
      </c>
      <c r="Y720" t="s">
        <v>32</v>
      </c>
      <c r="Z720" s="4" t="s">
        <v>33</v>
      </c>
      <c r="AA720">
        <v>-74.997979999999998</v>
      </c>
      <c r="AB720">
        <v>6.1780892999999999</v>
      </c>
      <c r="AC720" t="s">
        <v>90</v>
      </c>
      <c r="AD720" t="s">
        <v>6260</v>
      </c>
      <c r="AE720" t="s">
        <v>115</v>
      </c>
      <c r="AF720">
        <f>IFERROR(
    VLOOKUP(FENIX_ANS_TABLA[[#This Row],[ESTADO]],
        {"VENCIDO",1;"ALERTA_0 Días",2;"ALERTA",3;"A TIEMPO",4;"SIN FECHA",5},
    2,FALSE),
0)</f>
        <v>2</v>
      </c>
    </row>
    <row r="721" spans="1:32" x14ac:dyDescent="0.25">
      <c r="A721" t="s">
        <v>6344</v>
      </c>
      <c r="B721" t="s">
        <v>48</v>
      </c>
      <c r="C721" t="s">
        <v>66</v>
      </c>
      <c r="D721" t="s">
        <v>48</v>
      </c>
      <c r="E721" s="22">
        <v>45463.584421296298</v>
      </c>
      <c r="F721" t="s">
        <v>6345</v>
      </c>
      <c r="G721" t="s">
        <v>6346</v>
      </c>
      <c r="H721" t="s">
        <v>6347</v>
      </c>
      <c r="I721" s="24" t="s">
        <v>6348</v>
      </c>
      <c r="J721" s="24" t="s">
        <v>6349</v>
      </c>
      <c r="K721" t="s">
        <v>6350</v>
      </c>
      <c r="L721" t="s">
        <v>6351</v>
      </c>
      <c r="M721" t="s">
        <v>6352</v>
      </c>
      <c r="N721" t="s">
        <v>6353</v>
      </c>
      <c r="O721" t="s">
        <v>67</v>
      </c>
      <c r="P721" t="s">
        <v>6270</v>
      </c>
      <c r="Q721" t="s">
        <v>36</v>
      </c>
      <c r="R721">
        <v>11</v>
      </c>
      <c r="S721" t="s">
        <v>6354</v>
      </c>
      <c r="T721" t="s">
        <v>6355</v>
      </c>
      <c r="U721" t="s">
        <v>6356</v>
      </c>
      <c r="V721" t="s">
        <v>47</v>
      </c>
      <c r="W721" t="s">
        <v>32</v>
      </c>
      <c r="X721" t="s">
        <v>32</v>
      </c>
      <c r="Y721" t="s">
        <v>32</v>
      </c>
      <c r="Z721" s="4" t="s">
        <v>33</v>
      </c>
      <c r="AA721">
        <v>-75.422148329999999</v>
      </c>
      <c r="AB721">
        <v>5.8754966700000004</v>
      </c>
      <c r="AC721" t="s">
        <v>90</v>
      </c>
      <c r="AD721" t="s">
        <v>6260</v>
      </c>
      <c r="AE721" t="s">
        <v>115</v>
      </c>
      <c r="AF721">
        <f>IFERROR(
    VLOOKUP(FENIX_ANS_TABLA[[#This Row],[ESTADO]],
        {"VENCIDO",1;"ALERTA_0 Días",2;"ALERTA",3;"A TIEMPO",4;"SIN FECHA",5},
    2,FALSE),
0)</f>
        <v>3</v>
      </c>
    </row>
    <row r="722" spans="1:32" x14ac:dyDescent="0.25">
      <c r="A722" t="s">
        <v>6344</v>
      </c>
      <c r="B722" t="s">
        <v>48</v>
      </c>
      <c r="C722" t="s">
        <v>66</v>
      </c>
      <c r="D722" t="s">
        <v>48</v>
      </c>
      <c r="E722" s="22">
        <v>45463.584421296298</v>
      </c>
      <c r="F722" t="s">
        <v>6345</v>
      </c>
      <c r="G722" t="s">
        <v>6346</v>
      </c>
      <c r="H722" t="s">
        <v>6347</v>
      </c>
      <c r="I722" s="24" t="s">
        <v>6348</v>
      </c>
      <c r="J722" s="24" t="s">
        <v>6349</v>
      </c>
      <c r="K722" t="s">
        <v>6350</v>
      </c>
      <c r="L722" t="s">
        <v>6351</v>
      </c>
      <c r="M722" t="s">
        <v>6352</v>
      </c>
      <c r="N722" t="s">
        <v>6353</v>
      </c>
      <c r="O722" t="s">
        <v>67</v>
      </c>
      <c r="P722" t="s">
        <v>6270</v>
      </c>
      <c r="Q722" t="s">
        <v>36</v>
      </c>
      <c r="R722">
        <v>11</v>
      </c>
      <c r="S722" t="s">
        <v>6354</v>
      </c>
      <c r="T722" t="s">
        <v>6355</v>
      </c>
      <c r="U722" t="s">
        <v>6356</v>
      </c>
      <c r="V722" t="s">
        <v>47</v>
      </c>
      <c r="W722" t="s">
        <v>32</v>
      </c>
      <c r="X722" t="s">
        <v>32</v>
      </c>
      <c r="Y722" t="s">
        <v>32</v>
      </c>
      <c r="Z722" s="4" t="s">
        <v>33</v>
      </c>
      <c r="AA722">
        <v>-75.422148329999999</v>
      </c>
      <c r="AB722">
        <v>5.8754966700000004</v>
      </c>
      <c r="AC722" t="s">
        <v>90</v>
      </c>
      <c r="AD722" t="s">
        <v>6260</v>
      </c>
      <c r="AE722" t="s">
        <v>116</v>
      </c>
      <c r="AF722">
        <f>IFERROR(
    VLOOKUP(FENIX_ANS_TABLA[[#This Row],[ESTADO]],
        {"VENCIDO",1;"ALERTA_0 Días",2;"ALERTA",3;"A TIEMPO",4;"SIN FECHA",5},
    2,FALSE),
0)</f>
        <v>3</v>
      </c>
    </row>
    <row r="723" spans="1:32" x14ac:dyDescent="0.25">
      <c r="A723" t="s">
        <v>6344</v>
      </c>
      <c r="B723" t="s">
        <v>24</v>
      </c>
      <c r="C723" t="s">
        <v>25</v>
      </c>
      <c r="D723" t="s">
        <v>37</v>
      </c>
      <c r="E723" s="22">
        <v>45463.584444444437</v>
      </c>
      <c r="F723" t="s">
        <v>6357</v>
      </c>
      <c r="G723" t="s">
        <v>6346</v>
      </c>
      <c r="H723" t="s">
        <v>6347</v>
      </c>
      <c r="I723" s="24" t="s">
        <v>6348</v>
      </c>
      <c r="J723" s="24" t="s">
        <v>6349</v>
      </c>
      <c r="K723" t="s">
        <v>6350</v>
      </c>
      <c r="L723" t="s">
        <v>6351</v>
      </c>
      <c r="M723" t="s">
        <v>6358</v>
      </c>
      <c r="N723" t="s">
        <v>6353</v>
      </c>
      <c r="O723" t="s">
        <v>44</v>
      </c>
      <c r="P723" t="s">
        <v>6359</v>
      </c>
      <c r="Q723" t="s">
        <v>36</v>
      </c>
      <c r="R723">
        <v>12</v>
      </c>
      <c r="S723" t="s">
        <v>6360</v>
      </c>
      <c r="T723" t="s">
        <v>6361</v>
      </c>
      <c r="U723" t="s">
        <v>6362</v>
      </c>
      <c r="V723" t="s">
        <v>47</v>
      </c>
      <c r="W723" t="s">
        <v>32</v>
      </c>
      <c r="X723" t="s">
        <v>32</v>
      </c>
      <c r="Y723" t="s">
        <v>32</v>
      </c>
      <c r="Z723" s="4" t="s">
        <v>33</v>
      </c>
      <c r="AA723">
        <v>-75.422148329999999</v>
      </c>
      <c r="AB723">
        <v>5.8754966700000004</v>
      </c>
      <c r="AC723" t="s">
        <v>90</v>
      </c>
      <c r="AD723" t="s">
        <v>6260</v>
      </c>
      <c r="AE723" t="s">
        <v>115</v>
      </c>
      <c r="AF723">
        <f>IFERROR(
    VLOOKUP(FENIX_ANS_TABLA[[#This Row],[ESTADO]],
        {"VENCIDO",1;"ALERTA_0 Días",2;"ALERTA",3;"A TIEMPO",4;"SIN FECHA",5},
    2,FALSE),
0)</f>
        <v>3</v>
      </c>
    </row>
    <row r="724" spans="1:32" x14ac:dyDescent="0.25">
      <c r="A724" t="s">
        <v>6344</v>
      </c>
      <c r="B724" t="s">
        <v>24</v>
      </c>
      <c r="C724" t="s">
        <v>25</v>
      </c>
      <c r="D724" t="s">
        <v>37</v>
      </c>
      <c r="E724" s="22">
        <v>45463.584444444437</v>
      </c>
      <c r="F724" t="s">
        <v>6357</v>
      </c>
      <c r="G724" t="s">
        <v>6346</v>
      </c>
      <c r="H724" t="s">
        <v>6347</v>
      </c>
      <c r="I724" s="24" t="s">
        <v>6348</v>
      </c>
      <c r="J724" s="24" t="s">
        <v>6349</v>
      </c>
      <c r="K724" t="s">
        <v>6350</v>
      </c>
      <c r="L724" t="s">
        <v>6351</v>
      </c>
      <c r="M724" t="s">
        <v>6358</v>
      </c>
      <c r="N724" t="s">
        <v>6353</v>
      </c>
      <c r="O724" t="s">
        <v>44</v>
      </c>
      <c r="P724" t="s">
        <v>6359</v>
      </c>
      <c r="Q724" t="s">
        <v>36</v>
      </c>
      <c r="R724">
        <v>12</v>
      </c>
      <c r="S724" t="s">
        <v>6360</v>
      </c>
      <c r="T724" t="s">
        <v>6361</v>
      </c>
      <c r="U724" t="s">
        <v>6362</v>
      </c>
      <c r="V724" t="s">
        <v>47</v>
      </c>
      <c r="W724" t="s">
        <v>32</v>
      </c>
      <c r="X724" t="s">
        <v>32</v>
      </c>
      <c r="Y724" t="s">
        <v>32</v>
      </c>
      <c r="Z724" s="4" t="s">
        <v>33</v>
      </c>
      <c r="AA724">
        <v>-75.422148329999999</v>
      </c>
      <c r="AB724">
        <v>5.8754966700000004</v>
      </c>
      <c r="AC724" t="s">
        <v>90</v>
      </c>
      <c r="AD724" t="s">
        <v>6260</v>
      </c>
      <c r="AE724" t="s">
        <v>116</v>
      </c>
      <c r="AF724">
        <f>IFERROR(
    VLOOKUP(FENIX_ANS_TABLA[[#This Row],[ESTADO]],
        {"VENCIDO",1;"ALERTA_0 Días",2;"ALERTA",3;"A TIEMPO",4;"SIN FECHA",5},
    2,FALSE),
0)</f>
        <v>3</v>
      </c>
    </row>
    <row r="725" spans="1:32" x14ac:dyDescent="0.25">
      <c r="A725" t="s">
        <v>6363</v>
      </c>
      <c r="B725" t="s">
        <v>24</v>
      </c>
      <c r="C725" t="s">
        <v>25</v>
      </c>
      <c r="D725" t="s">
        <v>24</v>
      </c>
      <c r="E725" s="22">
        <v>45469.382175925923</v>
      </c>
      <c r="F725" t="s">
        <v>6364</v>
      </c>
      <c r="G725" t="s">
        <v>6365</v>
      </c>
      <c r="H725" t="s">
        <v>6366</v>
      </c>
      <c r="I725" s="24" t="s">
        <v>34</v>
      </c>
      <c r="J725" s="24" t="s">
        <v>6367</v>
      </c>
      <c r="K725" t="s">
        <v>6368</v>
      </c>
      <c r="L725" t="s">
        <v>6369</v>
      </c>
      <c r="M725" t="s">
        <v>6370</v>
      </c>
      <c r="N725" t="s">
        <v>6371</v>
      </c>
      <c r="O725" t="s">
        <v>28</v>
      </c>
      <c r="P725" t="s">
        <v>6256</v>
      </c>
      <c r="Q725" t="s">
        <v>36</v>
      </c>
      <c r="R725">
        <v>10</v>
      </c>
      <c r="S725" t="s">
        <v>6372</v>
      </c>
      <c r="T725" t="s">
        <v>6373</v>
      </c>
      <c r="U725" t="s">
        <v>6374</v>
      </c>
      <c r="V725" t="s">
        <v>31</v>
      </c>
      <c r="W725" t="s">
        <v>32</v>
      </c>
      <c r="X725" t="s">
        <v>32</v>
      </c>
      <c r="Y725" t="s">
        <v>32</v>
      </c>
      <c r="Z725" s="4" t="s">
        <v>33</v>
      </c>
      <c r="AA725">
        <v>-75.15441903</v>
      </c>
      <c r="AB725">
        <v>6.0723671299999999</v>
      </c>
      <c r="AC725" t="s">
        <v>90</v>
      </c>
      <c r="AD725" t="s">
        <v>6260</v>
      </c>
      <c r="AE725" t="s">
        <v>115</v>
      </c>
      <c r="AF725">
        <f>IFERROR(
    VLOOKUP(FENIX_ANS_TABLA[[#This Row],[ESTADO]],
        {"VENCIDO",1;"ALERTA_0 Días",2;"ALERTA",3;"A TIEMPO",4;"SIN FECHA",5},
    2,FALSE),
0)</f>
        <v>4</v>
      </c>
    </row>
    <row r="726" spans="1:32" x14ac:dyDescent="0.25">
      <c r="A726" t="s">
        <v>6375</v>
      </c>
      <c r="B726" t="s">
        <v>24</v>
      </c>
      <c r="C726" t="s">
        <v>25</v>
      </c>
      <c r="D726" t="s">
        <v>24</v>
      </c>
      <c r="E726" s="22">
        <v>45481.675243055557</v>
      </c>
      <c r="F726" t="s">
        <v>6376</v>
      </c>
      <c r="G726" t="s">
        <v>6377</v>
      </c>
      <c r="H726" t="s">
        <v>6378</v>
      </c>
      <c r="I726" s="24" t="s">
        <v>6379</v>
      </c>
      <c r="J726" s="24" t="s">
        <v>6380</v>
      </c>
      <c r="K726" t="s">
        <v>6381</v>
      </c>
      <c r="L726" t="s">
        <v>6314</v>
      </c>
      <c r="M726" t="s">
        <v>6382</v>
      </c>
      <c r="N726" t="s">
        <v>6316</v>
      </c>
      <c r="O726" t="s">
        <v>28</v>
      </c>
      <c r="P726" t="s">
        <v>6256</v>
      </c>
      <c r="Q726" t="s">
        <v>36</v>
      </c>
      <c r="R726">
        <v>10</v>
      </c>
      <c r="S726" t="s">
        <v>6383</v>
      </c>
      <c r="T726" t="s">
        <v>6384</v>
      </c>
      <c r="U726" t="s">
        <v>6385</v>
      </c>
      <c r="V726" t="s">
        <v>31</v>
      </c>
      <c r="W726" t="s">
        <v>32</v>
      </c>
      <c r="X726" t="s">
        <v>32</v>
      </c>
      <c r="Y726" t="s">
        <v>32</v>
      </c>
      <c r="Z726" s="4" t="s">
        <v>33</v>
      </c>
      <c r="AA726">
        <v>-75.389024000000006</v>
      </c>
      <c r="AB726">
        <v>6.1580500000000002</v>
      </c>
      <c r="AC726" t="s">
        <v>90</v>
      </c>
      <c r="AD726" t="s">
        <v>6260</v>
      </c>
      <c r="AE726" t="s">
        <v>115</v>
      </c>
      <c r="AF726">
        <f>IFERROR(
    VLOOKUP(FENIX_ANS_TABLA[[#This Row],[ESTADO]],
        {"VENCIDO",1;"ALERTA_0 Días",2;"ALERTA",3;"A TIEMPO",4;"SIN FECHA",5},
    2,FALSE),
0)</f>
        <v>4</v>
      </c>
    </row>
    <row r="727" spans="1:32" x14ac:dyDescent="0.25">
      <c r="A727" t="s">
        <v>6386</v>
      </c>
      <c r="B727" t="s">
        <v>24</v>
      </c>
      <c r="C727" t="s">
        <v>25</v>
      </c>
      <c r="D727" t="s">
        <v>24</v>
      </c>
      <c r="E727" s="22">
        <v>45517.456770833327</v>
      </c>
      <c r="F727" t="s">
        <v>6387</v>
      </c>
      <c r="G727" t="s">
        <v>6388</v>
      </c>
      <c r="H727" t="s">
        <v>6389</v>
      </c>
      <c r="I727" s="24" t="s">
        <v>6390</v>
      </c>
      <c r="J727" s="24" t="s">
        <v>6391</v>
      </c>
      <c r="K727" t="s">
        <v>6392</v>
      </c>
      <c r="L727" t="s">
        <v>6393</v>
      </c>
      <c r="M727" t="s">
        <v>6394</v>
      </c>
      <c r="N727" t="s">
        <v>6395</v>
      </c>
      <c r="O727" t="s">
        <v>28</v>
      </c>
      <c r="P727" t="s">
        <v>6256</v>
      </c>
      <c r="Q727" t="s">
        <v>36</v>
      </c>
      <c r="R727">
        <v>10</v>
      </c>
      <c r="S727" t="s">
        <v>6396</v>
      </c>
      <c r="T727" t="s">
        <v>6397</v>
      </c>
      <c r="U727" t="s">
        <v>45</v>
      </c>
      <c r="V727" t="s">
        <v>45</v>
      </c>
      <c r="W727" t="s">
        <v>32</v>
      </c>
      <c r="X727" t="s">
        <v>32</v>
      </c>
      <c r="Y727" t="s">
        <v>32</v>
      </c>
      <c r="Z727" s="4" t="s">
        <v>33</v>
      </c>
      <c r="AA727">
        <v>-75.1552255</v>
      </c>
      <c r="AB727">
        <v>6.0163413300000004</v>
      </c>
      <c r="AC727" t="s">
        <v>90</v>
      </c>
      <c r="AD727" t="s">
        <v>6260</v>
      </c>
      <c r="AE727" t="s">
        <v>115</v>
      </c>
      <c r="AF727">
        <f>IFERROR(
    VLOOKUP(FENIX_ANS_TABLA[[#This Row],[ESTADO]],
        {"VENCIDO",1;"ALERTA_0 Días",2;"ALERTA",3;"A TIEMPO",4;"SIN FECHA",5},
    2,FALSE),
0)</f>
        <v>1</v>
      </c>
    </row>
    <row r="728" spans="1:32" x14ac:dyDescent="0.25">
      <c r="A728" t="s">
        <v>6398</v>
      </c>
      <c r="B728" t="s">
        <v>40</v>
      </c>
      <c r="C728" t="s">
        <v>25</v>
      </c>
      <c r="D728" t="s">
        <v>40</v>
      </c>
      <c r="E728" s="22">
        <v>45532.355243055557</v>
      </c>
      <c r="F728" t="s">
        <v>6399</v>
      </c>
      <c r="G728" t="s">
        <v>6400</v>
      </c>
      <c r="H728" t="s">
        <v>6401</v>
      </c>
      <c r="I728" s="24" t="s">
        <v>34</v>
      </c>
      <c r="J728" s="24" t="s">
        <v>6402</v>
      </c>
      <c r="K728" t="s">
        <v>6403</v>
      </c>
      <c r="L728" t="s">
        <v>6404</v>
      </c>
      <c r="M728" t="s">
        <v>6405</v>
      </c>
      <c r="N728" t="s">
        <v>6406</v>
      </c>
      <c r="O728" t="s">
        <v>41</v>
      </c>
      <c r="P728" t="s">
        <v>6256</v>
      </c>
      <c r="Q728" t="s">
        <v>36</v>
      </c>
      <c r="R728">
        <v>10</v>
      </c>
      <c r="S728" t="s">
        <v>6407</v>
      </c>
      <c r="T728" t="s">
        <v>6408</v>
      </c>
      <c r="U728" t="s">
        <v>6409</v>
      </c>
      <c r="V728" t="s">
        <v>31</v>
      </c>
      <c r="W728" t="s">
        <v>32</v>
      </c>
      <c r="X728" t="s">
        <v>32</v>
      </c>
      <c r="Y728" t="s">
        <v>32</v>
      </c>
      <c r="Z728" s="4" t="s">
        <v>33</v>
      </c>
      <c r="AA728">
        <v>-75.386622209999999</v>
      </c>
      <c r="AB728">
        <v>6.04280756</v>
      </c>
      <c r="AC728" t="s">
        <v>90</v>
      </c>
      <c r="AD728" t="s">
        <v>6260</v>
      </c>
      <c r="AE728" t="s">
        <v>115</v>
      </c>
      <c r="AF728">
        <f>IFERROR(
    VLOOKUP(FENIX_ANS_TABLA[[#This Row],[ESTADO]],
        {"VENCIDO",1;"ALERTA_0 Días",2;"ALERTA",3;"A TIEMPO",4;"SIN FECHA",5},
    2,FALSE),
0)</f>
        <v>4</v>
      </c>
    </row>
    <row r="729" spans="1:32" x14ac:dyDescent="0.25">
      <c r="A729" t="s">
        <v>6410</v>
      </c>
      <c r="B729" t="s">
        <v>24</v>
      </c>
      <c r="C729" t="s">
        <v>25</v>
      </c>
      <c r="D729" t="s">
        <v>24</v>
      </c>
      <c r="E729" s="22">
        <v>45597.600115740737</v>
      </c>
      <c r="F729" t="s">
        <v>6411</v>
      </c>
      <c r="G729" t="s">
        <v>6412</v>
      </c>
      <c r="H729" t="s">
        <v>6413</v>
      </c>
      <c r="I729" s="24" t="s">
        <v>6414</v>
      </c>
      <c r="J729" s="24" t="s">
        <v>6415</v>
      </c>
      <c r="K729" t="s">
        <v>6416</v>
      </c>
      <c r="L729" t="s">
        <v>6327</v>
      </c>
      <c r="M729" t="s">
        <v>6417</v>
      </c>
      <c r="N729" t="s">
        <v>6329</v>
      </c>
      <c r="O729" t="s">
        <v>28</v>
      </c>
      <c r="P729" t="s">
        <v>6256</v>
      </c>
      <c r="Q729" t="s">
        <v>36</v>
      </c>
      <c r="R729">
        <v>10</v>
      </c>
      <c r="S729" t="s">
        <v>6418</v>
      </c>
      <c r="T729" t="s">
        <v>2182</v>
      </c>
      <c r="U729" t="s">
        <v>6419</v>
      </c>
      <c r="V729" t="s">
        <v>47</v>
      </c>
      <c r="W729" t="s">
        <v>32</v>
      </c>
      <c r="X729" t="s">
        <v>32</v>
      </c>
      <c r="Y729" t="s">
        <v>32</v>
      </c>
      <c r="Z729" s="4" t="s">
        <v>33</v>
      </c>
      <c r="AA729">
        <v>-75.324102999999994</v>
      </c>
      <c r="AB729">
        <v>6.1411040000000003</v>
      </c>
      <c r="AC729" t="s">
        <v>90</v>
      </c>
      <c r="AD729" t="s">
        <v>6260</v>
      </c>
      <c r="AE729" t="s">
        <v>115</v>
      </c>
      <c r="AF729">
        <f>IFERROR(
    VLOOKUP(FENIX_ANS_TABLA[[#This Row],[ESTADO]],
        {"VENCIDO",1;"ALERTA_0 Días",2;"ALERTA",3;"A TIEMPO",4;"SIN FECHA",5},
    2,FALSE),
0)</f>
        <v>3</v>
      </c>
    </row>
    <row r="730" spans="1:32" x14ac:dyDescent="0.25">
      <c r="A730" t="s">
        <v>6420</v>
      </c>
      <c r="B730" t="s">
        <v>62</v>
      </c>
      <c r="C730" t="s">
        <v>25</v>
      </c>
      <c r="D730" t="s">
        <v>63</v>
      </c>
      <c r="E730" s="22">
        <v>45617.425509259258</v>
      </c>
      <c r="F730" t="s">
        <v>6421</v>
      </c>
      <c r="G730" t="s">
        <v>6422</v>
      </c>
      <c r="H730" t="s">
        <v>6423</v>
      </c>
      <c r="I730" s="24" t="s">
        <v>34</v>
      </c>
      <c r="J730" s="24" t="s">
        <v>6424</v>
      </c>
      <c r="K730" t="s">
        <v>6425</v>
      </c>
      <c r="L730" t="s">
        <v>6426</v>
      </c>
      <c r="M730" t="s">
        <v>6427</v>
      </c>
      <c r="N730" t="s">
        <v>6428</v>
      </c>
      <c r="O730" t="s">
        <v>64</v>
      </c>
      <c r="P730" t="s">
        <v>6429</v>
      </c>
      <c r="Q730" t="s">
        <v>36</v>
      </c>
      <c r="R730">
        <v>14</v>
      </c>
      <c r="S730" t="s">
        <v>6430</v>
      </c>
      <c r="T730" t="s">
        <v>6431</v>
      </c>
      <c r="U730" t="s">
        <v>6432</v>
      </c>
      <c r="V730" t="s">
        <v>31</v>
      </c>
      <c r="W730" t="s">
        <v>32</v>
      </c>
      <c r="X730" t="s">
        <v>32</v>
      </c>
      <c r="Y730" t="s">
        <v>32</v>
      </c>
      <c r="Z730" s="4" t="s">
        <v>33</v>
      </c>
      <c r="AA730">
        <v>-74.882918000000004</v>
      </c>
      <c r="AB730">
        <v>5.8324389999999999</v>
      </c>
      <c r="AC730" t="s">
        <v>90</v>
      </c>
      <c r="AD730" t="s">
        <v>6260</v>
      </c>
      <c r="AE730" t="s">
        <v>115</v>
      </c>
      <c r="AF730">
        <f>IFERROR(
    VLOOKUP(FENIX_ANS_TABLA[[#This Row],[ESTADO]],
        {"VENCIDO",1;"ALERTA_0 Días",2;"ALERTA",3;"A TIEMPO",4;"SIN FECHA",5},
    2,FALSE),
0)</f>
        <v>4</v>
      </c>
    </row>
    <row r="731" spans="1:32" x14ac:dyDescent="0.25">
      <c r="A731" t="s">
        <v>6433</v>
      </c>
      <c r="B731" t="s">
        <v>24</v>
      </c>
      <c r="C731" t="s">
        <v>25</v>
      </c>
      <c r="D731" t="s">
        <v>24</v>
      </c>
      <c r="E731" s="22">
        <v>45631.444293981483</v>
      </c>
      <c r="F731" t="s">
        <v>6434</v>
      </c>
      <c r="G731" t="s">
        <v>6435</v>
      </c>
      <c r="H731" t="s">
        <v>6436</v>
      </c>
      <c r="I731" s="24" t="s">
        <v>34</v>
      </c>
      <c r="J731" s="24" t="s">
        <v>6437</v>
      </c>
      <c r="K731" t="s">
        <v>6438</v>
      </c>
      <c r="L731" t="s">
        <v>6439</v>
      </c>
      <c r="M731" t="s">
        <v>6440</v>
      </c>
      <c r="N731" t="s">
        <v>6441</v>
      </c>
      <c r="O731" t="s">
        <v>28</v>
      </c>
      <c r="P731" t="s">
        <v>6256</v>
      </c>
      <c r="Q731" t="s">
        <v>36</v>
      </c>
      <c r="R731">
        <v>10</v>
      </c>
      <c r="S731" t="s">
        <v>6442</v>
      </c>
      <c r="T731" t="s">
        <v>6443</v>
      </c>
      <c r="U731" t="s">
        <v>3597</v>
      </c>
      <c r="V731" t="s">
        <v>31</v>
      </c>
      <c r="W731" t="s">
        <v>32</v>
      </c>
      <c r="X731" t="s">
        <v>32</v>
      </c>
      <c r="Y731" t="s">
        <v>32</v>
      </c>
      <c r="Z731" s="4" t="s">
        <v>33</v>
      </c>
      <c r="AA731">
        <v>-75.285867420000002</v>
      </c>
      <c r="AB731">
        <v>6.1657053099999999</v>
      </c>
      <c r="AC731" t="s">
        <v>90</v>
      </c>
      <c r="AD731" t="s">
        <v>6260</v>
      </c>
      <c r="AE731" t="s">
        <v>115</v>
      </c>
      <c r="AF731">
        <f>IFERROR(
    VLOOKUP(FENIX_ANS_TABLA[[#This Row],[ESTADO]],
        {"VENCIDO",1;"ALERTA_0 Días",2;"ALERTA",3;"A TIEMPO",4;"SIN FECHA",5},
    2,FALSE),
0)</f>
        <v>4</v>
      </c>
    </row>
    <row r="732" spans="1:32" x14ac:dyDescent="0.25">
      <c r="A732" t="s">
        <v>6444</v>
      </c>
      <c r="B732" t="s">
        <v>58</v>
      </c>
      <c r="C732" t="s">
        <v>25</v>
      </c>
      <c r="D732" t="s">
        <v>58</v>
      </c>
      <c r="E732" s="22">
        <v>46014.382986111108</v>
      </c>
      <c r="F732" t="s">
        <v>6445</v>
      </c>
      <c r="G732" t="s">
        <v>6446</v>
      </c>
      <c r="H732" t="s">
        <v>6447</v>
      </c>
      <c r="I732" s="24" t="s">
        <v>6448</v>
      </c>
      <c r="J732" s="24" t="s">
        <v>6449</v>
      </c>
      <c r="K732" t="s">
        <v>6450</v>
      </c>
      <c r="L732" t="s">
        <v>6451</v>
      </c>
      <c r="M732" t="s">
        <v>6452</v>
      </c>
      <c r="N732" t="s">
        <v>6453</v>
      </c>
      <c r="O732" t="s">
        <v>59</v>
      </c>
      <c r="P732" t="s">
        <v>6454</v>
      </c>
      <c r="Q732" t="s">
        <v>36</v>
      </c>
      <c r="R732">
        <v>4</v>
      </c>
      <c r="S732" t="s">
        <v>6455</v>
      </c>
      <c r="T732" t="s">
        <v>6456</v>
      </c>
      <c r="U732" t="s">
        <v>5708</v>
      </c>
      <c r="V732" t="s">
        <v>87</v>
      </c>
      <c r="W732" t="s">
        <v>32</v>
      </c>
      <c r="X732" t="s">
        <v>32</v>
      </c>
      <c r="Y732" t="s">
        <v>32</v>
      </c>
      <c r="Z732" s="4" t="s">
        <v>33</v>
      </c>
      <c r="AA732">
        <v>-75.028282349999998</v>
      </c>
      <c r="AB732">
        <v>6.2958495499999998</v>
      </c>
      <c r="AC732" t="s">
        <v>90</v>
      </c>
      <c r="AD732" t="s">
        <v>6260</v>
      </c>
      <c r="AE732" t="s">
        <v>116</v>
      </c>
      <c r="AF732">
        <f>IFERROR(
    VLOOKUP(FENIX_ANS_TABLA[[#This Row],[ESTADO]],
        {"VENCIDO",1;"ALERTA_0 Días",2;"ALERTA",3;"A TIEMPO",4;"SIN FECHA",5},
    2,FALSE),
0)</f>
        <v>2</v>
      </c>
    </row>
    <row r="733" spans="1:32" x14ac:dyDescent="0.25">
      <c r="A733" t="s">
        <v>6457</v>
      </c>
      <c r="B733" t="s">
        <v>24</v>
      </c>
      <c r="C733" t="s">
        <v>25</v>
      </c>
      <c r="D733" t="s">
        <v>24</v>
      </c>
      <c r="E733" s="22">
        <v>45653.404942129629</v>
      </c>
      <c r="F733" t="s">
        <v>6458</v>
      </c>
      <c r="G733" t="s">
        <v>6459</v>
      </c>
      <c r="H733" t="s">
        <v>6460</v>
      </c>
      <c r="I733" s="24" t="s">
        <v>34</v>
      </c>
      <c r="J733" s="24" t="s">
        <v>6461</v>
      </c>
      <c r="K733" t="s">
        <v>6462</v>
      </c>
      <c r="L733" t="s">
        <v>6314</v>
      </c>
      <c r="M733" t="s">
        <v>6463</v>
      </c>
      <c r="N733" t="s">
        <v>6316</v>
      </c>
      <c r="O733" t="s">
        <v>28</v>
      </c>
      <c r="P733" t="s">
        <v>6256</v>
      </c>
      <c r="Q733" t="s">
        <v>36</v>
      </c>
      <c r="R733">
        <v>10</v>
      </c>
      <c r="S733" t="s">
        <v>6464</v>
      </c>
      <c r="T733" t="s">
        <v>6465</v>
      </c>
      <c r="U733" t="s">
        <v>6466</v>
      </c>
      <c r="V733" t="s">
        <v>31</v>
      </c>
      <c r="W733" t="s">
        <v>32</v>
      </c>
      <c r="X733" t="s">
        <v>32</v>
      </c>
      <c r="Y733" t="s">
        <v>32</v>
      </c>
      <c r="Z733" s="4" t="s">
        <v>33</v>
      </c>
      <c r="AA733">
        <v>-75.383724000000001</v>
      </c>
      <c r="AB733">
        <v>6.1586920000000003</v>
      </c>
      <c r="AC733" t="s">
        <v>90</v>
      </c>
      <c r="AD733" t="s">
        <v>6260</v>
      </c>
      <c r="AE733" t="s">
        <v>115</v>
      </c>
      <c r="AF733">
        <f>IFERROR(
    VLOOKUP(FENIX_ANS_TABLA[[#This Row],[ESTADO]],
        {"VENCIDO",1;"ALERTA_0 Días",2;"ALERTA",3;"A TIEMPO",4;"SIN FECHA",5},
    2,FALSE),
0)</f>
        <v>4</v>
      </c>
    </row>
    <row r="734" spans="1:32" x14ac:dyDescent="0.25">
      <c r="A734" t="s">
        <v>6467</v>
      </c>
      <c r="B734" t="s">
        <v>40</v>
      </c>
      <c r="C734" t="s">
        <v>25</v>
      </c>
      <c r="D734" t="s">
        <v>40</v>
      </c>
      <c r="E734" s="22">
        <v>45678.593495370369</v>
      </c>
      <c r="F734" t="s">
        <v>6468</v>
      </c>
      <c r="G734" t="s">
        <v>6469</v>
      </c>
      <c r="H734" t="s">
        <v>6470</v>
      </c>
      <c r="I734" s="24" t="s">
        <v>34</v>
      </c>
      <c r="J734" s="24" t="s">
        <v>6471</v>
      </c>
      <c r="K734" t="s">
        <v>6472</v>
      </c>
      <c r="L734" t="s">
        <v>6314</v>
      </c>
      <c r="M734" t="s">
        <v>6473</v>
      </c>
      <c r="N734" t="s">
        <v>6316</v>
      </c>
      <c r="O734" t="s">
        <v>41</v>
      </c>
      <c r="P734" t="s">
        <v>6256</v>
      </c>
      <c r="Q734" t="s">
        <v>36</v>
      </c>
      <c r="R734">
        <v>10</v>
      </c>
      <c r="S734" t="s">
        <v>6474</v>
      </c>
      <c r="T734" t="s">
        <v>6475</v>
      </c>
      <c r="U734" t="s">
        <v>6476</v>
      </c>
      <c r="V734" t="s">
        <v>87</v>
      </c>
      <c r="W734" t="s">
        <v>32</v>
      </c>
      <c r="X734" t="s">
        <v>32</v>
      </c>
      <c r="Y734" t="s">
        <v>32</v>
      </c>
      <c r="Z734" s="4" t="s">
        <v>33</v>
      </c>
      <c r="AA734">
        <v>-75.394547000000003</v>
      </c>
      <c r="AB734">
        <v>6.1254270000000002</v>
      </c>
      <c r="AC734" t="s">
        <v>90</v>
      </c>
      <c r="AD734" t="s">
        <v>6260</v>
      </c>
      <c r="AE734" t="s">
        <v>115</v>
      </c>
      <c r="AF734">
        <f>IFERROR(
    VLOOKUP(FENIX_ANS_TABLA[[#This Row],[ESTADO]],
        {"VENCIDO",1;"ALERTA_0 Días",2;"ALERTA",3;"A TIEMPO",4;"SIN FECHA",5},
    2,FALSE),
0)</f>
        <v>2</v>
      </c>
    </row>
    <row r="735" spans="1:32" x14ac:dyDescent="0.25">
      <c r="A735" t="s">
        <v>6477</v>
      </c>
      <c r="B735" t="s">
        <v>24</v>
      </c>
      <c r="C735" t="s">
        <v>25</v>
      </c>
      <c r="D735" t="s">
        <v>24</v>
      </c>
      <c r="E735" s="22">
        <v>45687.630972222221</v>
      </c>
      <c r="F735" t="s">
        <v>6478</v>
      </c>
      <c r="G735" t="s">
        <v>6479</v>
      </c>
      <c r="H735" t="s">
        <v>6480</v>
      </c>
      <c r="I735" s="24" t="s">
        <v>34</v>
      </c>
      <c r="J735" s="24" t="s">
        <v>6481</v>
      </c>
      <c r="K735" t="s">
        <v>6482</v>
      </c>
      <c r="L735" t="s">
        <v>6280</v>
      </c>
      <c r="M735" t="s">
        <v>6483</v>
      </c>
      <c r="N735" t="s">
        <v>6282</v>
      </c>
      <c r="O735" t="s">
        <v>28</v>
      </c>
      <c r="P735" t="s">
        <v>6256</v>
      </c>
      <c r="Q735" t="s">
        <v>36</v>
      </c>
      <c r="R735">
        <v>10</v>
      </c>
      <c r="S735" t="s">
        <v>6484</v>
      </c>
      <c r="T735" t="s">
        <v>4085</v>
      </c>
      <c r="U735" t="s">
        <v>2817</v>
      </c>
      <c r="V735" t="s">
        <v>31</v>
      </c>
      <c r="W735" t="s">
        <v>32</v>
      </c>
      <c r="X735" t="s">
        <v>32</v>
      </c>
      <c r="Y735" t="s">
        <v>32</v>
      </c>
      <c r="Z735" s="4" t="s">
        <v>33</v>
      </c>
      <c r="AA735">
        <v>-75.220904683999905</v>
      </c>
      <c r="AB735">
        <v>6.2470431240000703</v>
      </c>
      <c r="AC735" t="s">
        <v>90</v>
      </c>
      <c r="AD735" t="s">
        <v>6260</v>
      </c>
      <c r="AE735" t="s">
        <v>115</v>
      </c>
      <c r="AF735">
        <f>IFERROR(
    VLOOKUP(FENIX_ANS_TABLA[[#This Row],[ESTADO]],
        {"VENCIDO",1;"ALERTA_0 Días",2;"ALERTA",3;"A TIEMPO",4;"SIN FECHA",5},
    2,FALSE),
0)</f>
        <v>4</v>
      </c>
    </row>
    <row r="736" spans="1:32" x14ac:dyDescent="0.25">
      <c r="A736" t="s">
        <v>6485</v>
      </c>
      <c r="B736" t="s">
        <v>62</v>
      </c>
      <c r="C736" t="s">
        <v>25</v>
      </c>
      <c r="D736" t="s">
        <v>63</v>
      </c>
      <c r="E736" s="22">
        <v>45689.392488425918</v>
      </c>
      <c r="F736" t="s">
        <v>6486</v>
      </c>
      <c r="G736" t="s">
        <v>6487</v>
      </c>
      <c r="H736" t="s">
        <v>6488</v>
      </c>
      <c r="I736" s="24" t="s">
        <v>34</v>
      </c>
      <c r="J736" s="24" t="s">
        <v>6489</v>
      </c>
      <c r="K736" t="s">
        <v>6490</v>
      </c>
      <c r="L736" t="s">
        <v>6393</v>
      </c>
      <c r="M736" t="s">
        <v>6491</v>
      </c>
      <c r="N736" t="s">
        <v>6395</v>
      </c>
      <c r="O736" t="s">
        <v>64</v>
      </c>
      <c r="P736" t="s">
        <v>6429</v>
      </c>
      <c r="Q736" t="s">
        <v>36</v>
      </c>
      <c r="R736">
        <v>14</v>
      </c>
      <c r="S736" t="s">
        <v>6492</v>
      </c>
      <c r="T736" t="s">
        <v>6493</v>
      </c>
      <c r="U736" t="s">
        <v>1504</v>
      </c>
      <c r="V736" t="s">
        <v>31</v>
      </c>
      <c r="W736" t="s">
        <v>32</v>
      </c>
      <c r="X736" t="s">
        <v>32</v>
      </c>
      <c r="Y736" t="s">
        <v>32</v>
      </c>
      <c r="Z736" s="4" t="s">
        <v>33</v>
      </c>
      <c r="AA736">
        <v>-75.173685719999995</v>
      </c>
      <c r="AB736">
        <v>6.0810562900000003</v>
      </c>
      <c r="AC736" t="s">
        <v>90</v>
      </c>
      <c r="AD736" t="s">
        <v>6260</v>
      </c>
      <c r="AE736" t="s">
        <v>115</v>
      </c>
      <c r="AF736">
        <f>IFERROR(
    VLOOKUP(FENIX_ANS_TABLA[[#This Row],[ESTADO]],
        {"VENCIDO",1;"ALERTA_0 Días",2;"ALERTA",3;"A TIEMPO",4;"SIN FECHA",5},
    2,FALSE),
0)</f>
        <v>4</v>
      </c>
    </row>
    <row r="737" spans="1:32" x14ac:dyDescent="0.25">
      <c r="A737" t="s">
        <v>6494</v>
      </c>
      <c r="B737" t="s">
        <v>40</v>
      </c>
      <c r="C737" t="s">
        <v>25</v>
      </c>
      <c r="D737" t="s">
        <v>40</v>
      </c>
      <c r="E737" s="22">
        <v>45692.686342592591</v>
      </c>
      <c r="F737" t="s">
        <v>6495</v>
      </c>
      <c r="G737" t="s">
        <v>6496</v>
      </c>
      <c r="H737" t="s">
        <v>6497</v>
      </c>
      <c r="I737" s="24" t="s">
        <v>6498</v>
      </c>
      <c r="J737" s="24" t="s">
        <v>6499</v>
      </c>
      <c r="K737" t="s">
        <v>6500</v>
      </c>
      <c r="L737" t="s">
        <v>6501</v>
      </c>
      <c r="M737" t="s">
        <v>6502</v>
      </c>
      <c r="N737" t="s">
        <v>6503</v>
      </c>
      <c r="O737" t="s">
        <v>41</v>
      </c>
      <c r="P737" t="s">
        <v>6256</v>
      </c>
      <c r="Q737" t="s">
        <v>36</v>
      </c>
      <c r="R737">
        <v>10</v>
      </c>
      <c r="S737" t="s">
        <v>6504</v>
      </c>
      <c r="T737" t="s">
        <v>6505</v>
      </c>
      <c r="U737" t="s">
        <v>6506</v>
      </c>
      <c r="V737" t="s">
        <v>47</v>
      </c>
      <c r="W737" t="s">
        <v>32</v>
      </c>
      <c r="X737" t="s">
        <v>32</v>
      </c>
      <c r="Y737" t="s">
        <v>32</v>
      </c>
      <c r="Z737" s="4" t="s">
        <v>33</v>
      </c>
      <c r="AA737">
        <v>-75.329290999999998</v>
      </c>
      <c r="AB737">
        <v>6.0671520000000001</v>
      </c>
      <c r="AC737" t="s">
        <v>90</v>
      </c>
      <c r="AD737" t="s">
        <v>6260</v>
      </c>
      <c r="AE737" t="s">
        <v>115</v>
      </c>
      <c r="AF737">
        <f>IFERROR(
    VLOOKUP(FENIX_ANS_TABLA[[#This Row],[ESTADO]],
        {"VENCIDO",1;"ALERTA_0 Días",2;"ALERTA",3;"A TIEMPO",4;"SIN FECHA",5},
    2,FALSE),
0)</f>
        <v>3</v>
      </c>
    </row>
    <row r="738" spans="1:32" x14ac:dyDescent="0.25">
      <c r="A738" t="s">
        <v>6507</v>
      </c>
      <c r="B738" t="s">
        <v>62</v>
      </c>
      <c r="C738" t="s">
        <v>25</v>
      </c>
      <c r="D738" t="s">
        <v>63</v>
      </c>
      <c r="E738" s="22">
        <v>45695.60423611111</v>
      </c>
      <c r="F738" t="s">
        <v>6508</v>
      </c>
      <c r="G738" t="s">
        <v>6509</v>
      </c>
      <c r="H738" t="s">
        <v>6510</v>
      </c>
      <c r="I738" s="24" t="s">
        <v>34</v>
      </c>
      <c r="J738" s="24" t="s">
        <v>6511</v>
      </c>
      <c r="K738" t="s">
        <v>6512</v>
      </c>
      <c r="L738" t="s">
        <v>6303</v>
      </c>
      <c r="M738" t="s">
        <v>6513</v>
      </c>
      <c r="N738" t="s">
        <v>6305</v>
      </c>
      <c r="O738" t="s">
        <v>64</v>
      </c>
      <c r="P738" t="s">
        <v>6429</v>
      </c>
      <c r="Q738" t="s">
        <v>36</v>
      </c>
      <c r="R738">
        <v>14</v>
      </c>
      <c r="S738" t="s">
        <v>6514</v>
      </c>
      <c r="T738" t="s">
        <v>6515</v>
      </c>
      <c r="U738" t="s">
        <v>6516</v>
      </c>
      <c r="V738" t="s">
        <v>31</v>
      </c>
      <c r="W738" t="s">
        <v>32</v>
      </c>
      <c r="X738" t="s">
        <v>32</v>
      </c>
      <c r="Y738" t="s">
        <v>32</v>
      </c>
      <c r="Z738" s="4" t="s">
        <v>33</v>
      </c>
      <c r="AA738">
        <v>-75.432897740000001</v>
      </c>
      <c r="AB738">
        <v>6.3157384499999996</v>
      </c>
      <c r="AC738" t="s">
        <v>90</v>
      </c>
      <c r="AD738" t="s">
        <v>6260</v>
      </c>
      <c r="AE738" t="s">
        <v>115</v>
      </c>
      <c r="AF738">
        <f>IFERROR(
    VLOOKUP(FENIX_ANS_TABLA[[#This Row],[ESTADO]],
        {"VENCIDO",1;"ALERTA_0 Días",2;"ALERTA",3;"A TIEMPO",4;"SIN FECHA",5},
    2,FALSE),
0)</f>
        <v>4</v>
      </c>
    </row>
    <row r="739" spans="1:32" x14ac:dyDescent="0.25">
      <c r="A739" t="s">
        <v>6517</v>
      </c>
      <c r="B739" t="s">
        <v>62</v>
      </c>
      <c r="C739" t="s">
        <v>25</v>
      </c>
      <c r="D739" t="s">
        <v>63</v>
      </c>
      <c r="E739" s="22">
        <v>45698.448738425926</v>
      </c>
      <c r="F739" t="s">
        <v>6518</v>
      </c>
      <c r="G739" t="s">
        <v>6519</v>
      </c>
      <c r="H739" t="s">
        <v>6520</v>
      </c>
      <c r="I739" s="24" t="s">
        <v>34</v>
      </c>
      <c r="J739" s="24" t="s">
        <v>6521</v>
      </c>
      <c r="K739" t="s">
        <v>6522</v>
      </c>
      <c r="L739" t="s">
        <v>6393</v>
      </c>
      <c r="M739" t="s">
        <v>6523</v>
      </c>
      <c r="N739" t="s">
        <v>6395</v>
      </c>
      <c r="O739" t="s">
        <v>64</v>
      </c>
      <c r="P739" t="s">
        <v>6429</v>
      </c>
      <c r="Q739" t="s">
        <v>36</v>
      </c>
      <c r="R739">
        <v>14</v>
      </c>
      <c r="S739" t="s">
        <v>6524</v>
      </c>
      <c r="T739" t="s">
        <v>6525</v>
      </c>
      <c r="U739" t="s">
        <v>6526</v>
      </c>
      <c r="V739" t="s">
        <v>31</v>
      </c>
      <c r="W739" t="s">
        <v>32</v>
      </c>
      <c r="X739" t="s">
        <v>32</v>
      </c>
      <c r="Y739" t="s">
        <v>32</v>
      </c>
      <c r="Z739" s="4" t="s">
        <v>33</v>
      </c>
      <c r="AA739">
        <v>-75.188889919999994</v>
      </c>
      <c r="AB739">
        <v>6.0753116</v>
      </c>
      <c r="AC739" t="s">
        <v>90</v>
      </c>
      <c r="AD739" t="s">
        <v>6260</v>
      </c>
      <c r="AE739" t="s">
        <v>115</v>
      </c>
      <c r="AF739">
        <f>IFERROR(
    VLOOKUP(FENIX_ANS_TABLA[[#This Row],[ESTADO]],
        {"VENCIDO",1;"ALERTA_0 Días",2;"ALERTA",3;"A TIEMPO",4;"SIN FECHA",5},
    2,FALSE),
0)</f>
        <v>4</v>
      </c>
    </row>
    <row r="740" spans="1:32" x14ac:dyDescent="0.25">
      <c r="A740" t="s">
        <v>6527</v>
      </c>
      <c r="B740" t="s">
        <v>24</v>
      </c>
      <c r="C740" t="s">
        <v>25</v>
      </c>
      <c r="D740" t="s">
        <v>24</v>
      </c>
      <c r="E740" s="22">
        <v>45699.377743055556</v>
      </c>
      <c r="F740" t="s">
        <v>6528</v>
      </c>
      <c r="G740" t="s">
        <v>6529</v>
      </c>
      <c r="H740" t="s">
        <v>6530</v>
      </c>
      <c r="I740" s="24" t="s">
        <v>34</v>
      </c>
      <c r="J740" s="24" t="s">
        <v>6531</v>
      </c>
      <c r="K740" t="s">
        <v>6532</v>
      </c>
      <c r="L740" t="s">
        <v>6501</v>
      </c>
      <c r="M740" t="s">
        <v>6533</v>
      </c>
      <c r="N740" t="s">
        <v>6503</v>
      </c>
      <c r="O740" t="s">
        <v>28</v>
      </c>
      <c r="P740" t="s">
        <v>6256</v>
      </c>
      <c r="Q740" t="s">
        <v>36</v>
      </c>
      <c r="R740">
        <v>10</v>
      </c>
      <c r="S740" t="s">
        <v>6534</v>
      </c>
      <c r="T740" t="s">
        <v>6535</v>
      </c>
      <c r="U740" t="s">
        <v>3309</v>
      </c>
      <c r="V740" t="s">
        <v>47</v>
      </c>
      <c r="W740" t="s">
        <v>32</v>
      </c>
      <c r="X740" t="s">
        <v>32</v>
      </c>
      <c r="Y740" t="s">
        <v>32</v>
      </c>
      <c r="Z740" s="4" t="s">
        <v>33</v>
      </c>
      <c r="AA740">
        <v>-75.33486431</v>
      </c>
      <c r="AB740">
        <v>6.0773858799999996</v>
      </c>
      <c r="AC740" t="s">
        <v>90</v>
      </c>
      <c r="AD740" t="s">
        <v>6260</v>
      </c>
      <c r="AE740" t="s">
        <v>115</v>
      </c>
      <c r="AF740">
        <f>IFERROR(
    VLOOKUP(FENIX_ANS_TABLA[[#This Row],[ESTADO]],
        {"VENCIDO",1;"ALERTA_0 Días",2;"ALERTA",3;"A TIEMPO",4;"SIN FECHA",5},
    2,FALSE),
0)</f>
        <v>3</v>
      </c>
    </row>
    <row r="741" spans="1:32" x14ac:dyDescent="0.25">
      <c r="A741" t="s">
        <v>6536</v>
      </c>
      <c r="B741" t="s">
        <v>24</v>
      </c>
      <c r="C741" t="s">
        <v>25</v>
      </c>
      <c r="D741" t="s">
        <v>24</v>
      </c>
      <c r="E741" s="22">
        <v>45702.483923611107</v>
      </c>
      <c r="F741" t="s">
        <v>6537</v>
      </c>
      <c r="G741" t="s">
        <v>6538</v>
      </c>
      <c r="H741" t="s">
        <v>6539</v>
      </c>
      <c r="I741" s="24" t="s">
        <v>34</v>
      </c>
      <c r="J741" s="24" t="s">
        <v>6540</v>
      </c>
      <c r="K741" t="s">
        <v>6541</v>
      </c>
      <c r="L741" t="s">
        <v>6327</v>
      </c>
      <c r="M741" t="s">
        <v>6542</v>
      </c>
      <c r="N741" t="s">
        <v>6329</v>
      </c>
      <c r="O741" t="s">
        <v>28</v>
      </c>
      <c r="P741" t="s">
        <v>6256</v>
      </c>
      <c r="Q741" t="s">
        <v>36</v>
      </c>
      <c r="R741">
        <v>10</v>
      </c>
      <c r="S741" t="s">
        <v>6543</v>
      </c>
      <c r="T741" t="s">
        <v>6544</v>
      </c>
      <c r="U741" t="s">
        <v>45</v>
      </c>
      <c r="V741" t="s">
        <v>45</v>
      </c>
      <c r="W741" t="s">
        <v>32</v>
      </c>
      <c r="X741" t="s">
        <v>32</v>
      </c>
      <c r="Y741" t="s">
        <v>32</v>
      </c>
      <c r="Z741" s="4" t="s">
        <v>33</v>
      </c>
      <c r="AA741">
        <v>-75.263818000000001</v>
      </c>
      <c r="AB741">
        <v>6.2184350000000004</v>
      </c>
      <c r="AC741" t="s">
        <v>90</v>
      </c>
      <c r="AD741" t="s">
        <v>6260</v>
      </c>
      <c r="AE741" t="s">
        <v>115</v>
      </c>
      <c r="AF741">
        <f>IFERROR(
    VLOOKUP(FENIX_ANS_TABLA[[#This Row],[ESTADO]],
        {"VENCIDO",1;"ALERTA_0 Días",2;"ALERTA",3;"A TIEMPO",4;"SIN FECHA",5},
    2,FALSE),
0)</f>
        <v>1</v>
      </c>
    </row>
    <row r="742" spans="1:32" x14ac:dyDescent="0.25">
      <c r="A742" t="s">
        <v>6545</v>
      </c>
      <c r="B742" t="s">
        <v>24</v>
      </c>
      <c r="C742" t="s">
        <v>25</v>
      </c>
      <c r="D742" t="s">
        <v>24</v>
      </c>
      <c r="E742" s="22">
        <v>45705.490162037036</v>
      </c>
      <c r="F742" t="s">
        <v>6546</v>
      </c>
      <c r="G742" t="s">
        <v>6547</v>
      </c>
      <c r="H742" t="s">
        <v>6548</v>
      </c>
      <c r="I742" s="24" t="s">
        <v>34</v>
      </c>
      <c r="J742" s="24" t="s">
        <v>6549</v>
      </c>
      <c r="K742" t="s">
        <v>6550</v>
      </c>
      <c r="L742" t="s">
        <v>6303</v>
      </c>
      <c r="M742" t="s">
        <v>6551</v>
      </c>
      <c r="N742" t="s">
        <v>6305</v>
      </c>
      <c r="O742" t="s">
        <v>28</v>
      </c>
      <c r="P742" t="s">
        <v>6256</v>
      </c>
      <c r="Q742" t="s">
        <v>36</v>
      </c>
      <c r="R742">
        <v>10</v>
      </c>
      <c r="S742" t="s">
        <v>6552</v>
      </c>
      <c r="T742" t="s">
        <v>6553</v>
      </c>
      <c r="U742" t="s">
        <v>6554</v>
      </c>
      <c r="V742" t="s">
        <v>31</v>
      </c>
      <c r="W742" t="s">
        <v>32</v>
      </c>
      <c r="X742" t="s">
        <v>32</v>
      </c>
      <c r="Y742" t="s">
        <v>32</v>
      </c>
      <c r="Z742" s="4" t="s">
        <v>33</v>
      </c>
      <c r="AA742">
        <v>-75.405838270000004</v>
      </c>
      <c r="AB742">
        <v>6.2180454000000003</v>
      </c>
      <c r="AC742" t="s">
        <v>90</v>
      </c>
      <c r="AD742" t="s">
        <v>6260</v>
      </c>
      <c r="AE742" t="s">
        <v>115</v>
      </c>
      <c r="AF742">
        <f>IFERROR(
    VLOOKUP(FENIX_ANS_TABLA[[#This Row],[ESTADO]],
        {"VENCIDO",1;"ALERTA_0 Días",2;"ALERTA",3;"A TIEMPO",4;"SIN FECHA",5},
    2,FALSE),
0)</f>
        <v>4</v>
      </c>
    </row>
    <row r="743" spans="1:32" x14ac:dyDescent="0.25">
      <c r="A743" t="s">
        <v>6555</v>
      </c>
      <c r="B743" t="s">
        <v>58</v>
      </c>
      <c r="C743" t="s">
        <v>25</v>
      </c>
      <c r="D743" t="s">
        <v>58</v>
      </c>
      <c r="E743" s="22">
        <v>46017.499861111108</v>
      </c>
      <c r="F743" t="s">
        <v>6556</v>
      </c>
      <c r="G743" t="s">
        <v>6557</v>
      </c>
      <c r="H743" t="s">
        <v>6558</v>
      </c>
      <c r="I743" s="24" t="s">
        <v>6559</v>
      </c>
      <c r="J743" s="24" t="s">
        <v>6560</v>
      </c>
      <c r="K743" t="s">
        <v>6561</v>
      </c>
      <c r="L743" t="s">
        <v>6253</v>
      </c>
      <c r="M743" t="s">
        <v>6562</v>
      </c>
      <c r="N743" t="s">
        <v>6255</v>
      </c>
      <c r="O743" t="s">
        <v>59</v>
      </c>
      <c r="P743" t="s">
        <v>6454</v>
      </c>
      <c r="Q743" t="s">
        <v>36</v>
      </c>
      <c r="R743">
        <v>4</v>
      </c>
      <c r="S743" t="s">
        <v>6563</v>
      </c>
      <c r="T743" t="s">
        <v>6564</v>
      </c>
      <c r="U743" t="s">
        <v>6564</v>
      </c>
      <c r="V743" t="s">
        <v>47</v>
      </c>
      <c r="W743" t="s">
        <v>32</v>
      </c>
      <c r="X743" t="s">
        <v>32</v>
      </c>
      <c r="Y743" t="s">
        <v>32</v>
      </c>
      <c r="Z743" s="4" t="s">
        <v>33</v>
      </c>
      <c r="AA743">
        <v>-75.341956999999994</v>
      </c>
      <c r="AB743">
        <v>6.2675789999999996</v>
      </c>
      <c r="AC743" t="s">
        <v>90</v>
      </c>
      <c r="AD743" t="s">
        <v>6260</v>
      </c>
      <c r="AE743" t="s">
        <v>116</v>
      </c>
      <c r="AF743">
        <f>IFERROR(
    VLOOKUP(FENIX_ANS_TABLA[[#This Row],[ESTADO]],
        {"VENCIDO",1;"ALERTA_0 Días",2;"ALERTA",3;"A TIEMPO",4;"SIN FECHA",5},
    2,FALSE),
0)</f>
        <v>3</v>
      </c>
    </row>
    <row r="744" spans="1:32" x14ac:dyDescent="0.25">
      <c r="A744" t="s">
        <v>6565</v>
      </c>
      <c r="B744" t="s">
        <v>40</v>
      </c>
      <c r="C744" t="s">
        <v>25</v>
      </c>
      <c r="D744" t="s">
        <v>40</v>
      </c>
      <c r="E744" s="22">
        <v>45728.687951388893</v>
      </c>
      <c r="F744" t="s">
        <v>6566</v>
      </c>
      <c r="G744" t="s">
        <v>6567</v>
      </c>
      <c r="H744" t="s">
        <v>6568</v>
      </c>
      <c r="I744" s="24" t="s">
        <v>6569</v>
      </c>
      <c r="J744" s="24" t="s">
        <v>6570</v>
      </c>
      <c r="K744" t="s">
        <v>6571</v>
      </c>
      <c r="L744" t="s">
        <v>6327</v>
      </c>
      <c r="M744" t="s">
        <v>6572</v>
      </c>
      <c r="N744" t="s">
        <v>6329</v>
      </c>
      <c r="O744" t="s">
        <v>41</v>
      </c>
      <c r="P744" t="s">
        <v>6256</v>
      </c>
      <c r="Q744" t="s">
        <v>36</v>
      </c>
      <c r="R744">
        <v>10</v>
      </c>
      <c r="S744" t="s">
        <v>6573</v>
      </c>
      <c r="T744" t="s">
        <v>6574</v>
      </c>
      <c r="U744" t="s">
        <v>45</v>
      </c>
      <c r="V744" t="s">
        <v>45</v>
      </c>
      <c r="W744" t="s">
        <v>32</v>
      </c>
      <c r="X744" t="s">
        <v>32</v>
      </c>
      <c r="Y744" t="s">
        <v>32</v>
      </c>
      <c r="Z744" s="4" t="s">
        <v>33</v>
      </c>
      <c r="AA744">
        <v>-75.309020000000004</v>
      </c>
      <c r="AB744">
        <v>6.1788477000000004</v>
      </c>
      <c r="AC744" t="s">
        <v>90</v>
      </c>
      <c r="AD744" t="s">
        <v>6260</v>
      </c>
      <c r="AE744" t="s">
        <v>115</v>
      </c>
      <c r="AF744">
        <f>IFERROR(
    VLOOKUP(FENIX_ANS_TABLA[[#This Row],[ESTADO]],
        {"VENCIDO",1;"ALERTA_0 Días",2;"ALERTA",3;"A TIEMPO",4;"SIN FECHA",5},
    2,FALSE),
0)</f>
        <v>1</v>
      </c>
    </row>
    <row r="745" spans="1:32" x14ac:dyDescent="0.25">
      <c r="A745" t="s">
        <v>6575</v>
      </c>
      <c r="B745" t="s">
        <v>24</v>
      </c>
      <c r="C745" t="s">
        <v>25</v>
      </c>
      <c r="D745" t="s">
        <v>24</v>
      </c>
      <c r="E745" s="22">
        <v>45736.407361111109</v>
      </c>
      <c r="F745" t="s">
        <v>6576</v>
      </c>
      <c r="G745" t="s">
        <v>6577</v>
      </c>
      <c r="H745" t="s">
        <v>6578</v>
      </c>
      <c r="I745" s="24" t="s">
        <v>34</v>
      </c>
      <c r="J745" s="24" t="s">
        <v>6579</v>
      </c>
      <c r="K745" t="s">
        <v>6580</v>
      </c>
      <c r="L745" t="s">
        <v>6393</v>
      </c>
      <c r="M745" t="s">
        <v>6581</v>
      </c>
      <c r="N745" t="s">
        <v>6395</v>
      </c>
      <c r="O745" t="s">
        <v>28</v>
      </c>
      <c r="P745" t="s">
        <v>6256</v>
      </c>
      <c r="Q745" t="s">
        <v>36</v>
      </c>
      <c r="R745">
        <v>10</v>
      </c>
      <c r="S745" t="s">
        <v>6582</v>
      </c>
      <c r="T745" t="s">
        <v>6583</v>
      </c>
      <c r="U745" t="s">
        <v>45</v>
      </c>
      <c r="V745" t="s">
        <v>45</v>
      </c>
      <c r="W745" t="s">
        <v>32</v>
      </c>
      <c r="X745" t="s">
        <v>32</v>
      </c>
      <c r="Y745" t="s">
        <v>32</v>
      </c>
      <c r="Z745" s="4" t="s">
        <v>33</v>
      </c>
      <c r="AA745">
        <v>-75.119892669999999</v>
      </c>
      <c r="AB745">
        <v>6.0209842199999999</v>
      </c>
      <c r="AC745" t="s">
        <v>90</v>
      </c>
      <c r="AD745" t="s">
        <v>6260</v>
      </c>
      <c r="AE745" t="s">
        <v>115</v>
      </c>
      <c r="AF745">
        <f>IFERROR(
    VLOOKUP(FENIX_ANS_TABLA[[#This Row],[ESTADO]],
        {"VENCIDO",1;"ALERTA_0 Días",2;"ALERTA",3;"A TIEMPO",4;"SIN FECHA",5},
    2,FALSE),
0)</f>
        <v>1</v>
      </c>
    </row>
    <row r="746" spans="1:32" x14ac:dyDescent="0.25">
      <c r="A746" t="s">
        <v>6584</v>
      </c>
      <c r="B746" t="s">
        <v>24</v>
      </c>
      <c r="C746" t="s">
        <v>25</v>
      </c>
      <c r="D746" t="s">
        <v>24</v>
      </c>
      <c r="E746" s="22">
        <v>45743.484016203707</v>
      </c>
      <c r="F746" t="s">
        <v>6585</v>
      </c>
      <c r="G746" t="s">
        <v>6586</v>
      </c>
      <c r="H746" t="s">
        <v>6587</v>
      </c>
      <c r="I746" s="24" t="s">
        <v>34</v>
      </c>
      <c r="J746" s="24" t="s">
        <v>6588</v>
      </c>
      <c r="K746" t="s">
        <v>6589</v>
      </c>
      <c r="L746" t="s">
        <v>6451</v>
      </c>
      <c r="M746" t="s">
        <v>6590</v>
      </c>
      <c r="N746" t="s">
        <v>6453</v>
      </c>
      <c r="O746" t="s">
        <v>28</v>
      </c>
      <c r="P746" t="s">
        <v>6256</v>
      </c>
      <c r="Q746" t="s">
        <v>36</v>
      </c>
      <c r="R746">
        <v>10</v>
      </c>
      <c r="S746" t="s">
        <v>6591</v>
      </c>
      <c r="T746" t="s">
        <v>6592</v>
      </c>
      <c r="U746" t="s">
        <v>6593</v>
      </c>
      <c r="V746" t="s">
        <v>47</v>
      </c>
      <c r="W746" t="s">
        <v>32</v>
      </c>
      <c r="X746" t="s">
        <v>32</v>
      </c>
      <c r="Y746" t="s">
        <v>32</v>
      </c>
      <c r="Z746" s="4" t="s">
        <v>33</v>
      </c>
      <c r="AA746">
        <v>-75.1231978</v>
      </c>
      <c r="AB746">
        <v>6.27969227</v>
      </c>
      <c r="AC746" t="s">
        <v>90</v>
      </c>
      <c r="AD746" t="s">
        <v>6260</v>
      </c>
      <c r="AE746" t="s">
        <v>115</v>
      </c>
      <c r="AF746">
        <f>IFERROR(
    VLOOKUP(FENIX_ANS_TABLA[[#This Row],[ESTADO]],
        {"VENCIDO",1;"ALERTA_0 Días",2;"ALERTA",3;"A TIEMPO",4;"SIN FECHA",5},
    2,FALSE),
0)</f>
        <v>3</v>
      </c>
    </row>
    <row r="747" spans="1:32" x14ac:dyDescent="0.25">
      <c r="A747" t="s">
        <v>6594</v>
      </c>
      <c r="B747" t="s">
        <v>24</v>
      </c>
      <c r="C747" t="s">
        <v>25</v>
      </c>
      <c r="D747" t="s">
        <v>37</v>
      </c>
      <c r="E747" s="22">
        <v>45971.421793981477</v>
      </c>
      <c r="F747" t="s">
        <v>6595</v>
      </c>
      <c r="G747" t="s">
        <v>6596</v>
      </c>
      <c r="H747" t="s">
        <v>6597</v>
      </c>
      <c r="I747" s="24" t="s">
        <v>34</v>
      </c>
      <c r="J747" s="24" t="s">
        <v>6598</v>
      </c>
      <c r="K747" t="s">
        <v>6599</v>
      </c>
      <c r="L747" t="s">
        <v>6303</v>
      </c>
      <c r="M747" t="s">
        <v>6600</v>
      </c>
      <c r="N747" t="s">
        <v>6305</v>
      </c>
      <c r="O747" t="s">
        <v>44</v>
      </c>
      <c r="P747" t="s">
        <v>6359</v>
      </c>
      <c r="Q747" t="s">
        <v>36</v>
      </c>
      <c r="R747">
        <v>12</v>
      </c>
      <c r="S747" t="s">
        <v>6601</v>
      </c>
      <c r="T747" t="s">
        <v>6602</v>
      </c>
      <c r="U747" t="s">
        <v>6603</v>
      </c>
      <c r="V747" t="s">
        <v>31</v>
      </c>
      <c r="W747" t="s">
        <v>32</v>
      </c>
      <c r="X747" t="s">
        <v>32</v>
      </c>
      <c r="Y747" t="s">
        <v>32</v>
      </c>
      <c r="Z747" s="4" t="s">
        <v>33</v>
      </c>
      <c r="AA747">
        <v>-75.477000680000003</v>
      </c>
      <c r="AB747">
        <v>6.2314278099999996</v>
      </c>
      <c r="AC747" t="s">
        <v>90</v>
      </c>
      <c r="AD747" t="s">
        <v>6260</v>
      </c>
      <c r="AE747" t="s">
        <v>115</v>
      </c>
      <c r="AF747">
        <f>IFERROR(
    VLOOKUP(FENIX_ANS_TABLA[[#This Row],[ESTADO]],
        {"VENCIDO",1;"ALERTA_0 Días",2;"ALERTA",3;"A TIEMPO",4;"SIN FECHA",5},
    2,FALSE),
0)</f>
        <v>4</v>
      </c>
    </row>
    <row r="748" spans="1:32" x14ac:dyDescent="0.25">
      <c r="A748" t="s">
        <v>6604</v>
      </c>
      <c r="B748" t="s">
        <v>24</v>
      </c>
      <c r="C748" t="s">
        <v>25</v>
      </c>
      <c r="D748" t="s">
        <v>24</v>
      </c>
      <c r="E748" s="22">
        <v>45761.615023148152</v>
      </c>
      <c r="F748" t="s">
        <v>6605</v>
      </c>
      <c r="G748" t="s">
        <v>6606</v>
      </c>
      <c r="H748" t="s">
        <v>6607</v>
      </c>
      <c r="I748" s="24" t="s">
        <v>6608</v>
      </c>
      <c r="J748" s="24" t="s">
        <v>6609</v>
      </c>
      <c r="K748" t="s">
        <v>6610</v>
      </c>
      <c r="L748" t="s">
        <v>6327</v>
      </c>
      <c r="M748" t="s">
        <v>6611</v>
      </c>
      <c r="N748" t="s">
        <v>6329</v>
      </c>
      <c r="O748" t="s">
        <v>28</v>
      </c>
      <c r="P748" t="s">
        <v>6256</v>
      </c>
      <c r="Q748" t="s">
        <v>36</v>
      </c>
      <c r="R748">
        <v>10</v>
      </c>
      <c r="S748" t="s">
        <v>6612</v>
      </c>
      <c r="T748" t="s">
        <v>6613</v>
      </c>
      <c r="U748" t="s">
        <v>6614</v>
      </c>
      <c r="V748" t="s">
        <v>87</v>
      </c>
      <c r="W748" t="s">
        <v>32</v>
      </c>
      <c r="X748" t="s">
        <v>32</v>
      </c>
      <c r="Y748" t="s">
        <v>32</v>
      </c>
      <c r="Z748" s="4" t="s">
        <v>33</v>
      </c>
      <c r="AA748">
        <v>-75.287479730000001</v>
      </c>
      <c r="AB748">
        <v>6.1641603299999996</v>
      </c>
      <c r="AC748" t="s">
        <v>90</v>
      </c>
      <c r="AD748" t="s">
        <v>6260</v>
      </c>
      <c r="AE748" t="s">
        <v>115</v>
      </c>
      <c r="AF748">
        <f>IFERROR(
    VLOOKUP(FENIX_ANS_TABLA[[#This Row],[ESTADO]],
        {"VENCIDO",1;"ALERTA_0 Días",2;"ALERTA",3;"A TIEMPO",4;"SIN FECHA",5},
    2,FALSE),
0)</f>
        <v>2</v>
      </c>
    </row>
    <row r="749" spans="1:32" x14ac:dyDescent="0.25">
      <c r="A749" t="s">
        <v>6615</v>
      </c>
      <c r="B749" t="s">
        <v>24</v>
      </c>
      <c r="C749" t="s">
        <v>69</v>
      </c>
      <c r="D749" t="s">
        <v>24</v>
      </c>
      <c r="E749" s="22">
        <v>45768.390138888892</v>
      </c>
      <c r="F749" t="s">
        <v>6616</v>
      </c>
      <c r="G749" t="s">
        <v>6617</v>
      </c>
      <c r="H749" t="s">
        <v>6618</v>
      </c>
      <c r="I749" s="24" t="s">
        <v>34</v>
      </c>
      <c r="J749" s="24" t="s">
        <v>6619</v>
      </c>
      <c r="K749" t="s">
        <v>6620</v>
      </c>
      <c r="L749" t="s">
        <v>6280</v>
      </c>
      <c r="M749" t="s">
        <v>6621</v>
      </c>
      <c r="N749" t="s">
        <v>6282</v>
      </c>
      <c r="O749" t="s">
        <v>91</v>
      </c>
      <c r="P749" t="s">
        <v>6256</v>
      </c>
      <c r="Q749" t="s">
        <v>36</v>
      </c>
      <c r="R749">
        <v>10</v>
      </c>
      <c r="S749" t="s">
        <v>6622</v>
      </c>
      <c r="T749" t="s">
        <v>6623</v>
      </c>
      <c r="U749" t="s">
        <v>3990</v>
      </c>
      <c r="V749" t="s">
        <v>87</v>
      </c>
      <c r="W749" t="s">
        <v>32</v>
      </c>
      <c r="X749" t="s">
        <v>32</v>
      </c>
      <c r="Y749" t="s">
        <v>32</v>
      </c>
      <c r="Z749" s="4" t="s">
        <v>33</v>
      </c>
      <c r="AA749">
        <v>-75.220763329999997</v>
      </c>
      <c r="AB749">
        <v>6.2807529999999998</v>
      </c>
      <c r="AC749" t="s">
        <v>90</v>
      </c>
      <c r="AD749" t="s">
        <v>6260</v>
      </c>
      <c r="AE749" t="s">
        <v>116</v>
      </c>
      <c r="AF749">
        <f>IFERROR(
    VLOOKUP(FENIX_ANS_TABLA[[#This Row],[ESTADO]],
        {"VENCIDO",1;"ALERTA_0 Días",2;"ALERTA",3;"A TIEMPO",4;"SIN FECHA",5},
    2,FALSE),
0)</f>
        <v>2</v>
      </c>
    </row>
    <row r="750" spans="1:32" x14ac:dyDescent="0.25">
      <c r="A750" t="s">
        <v>6624</v>
      </c>
      <c r="B750" t="s">
        <v>62</v>
      </c>
      <c r="C750" t="s">
        <v>25</v>
      </c>
      <c r="D750" t="s">
        <v>63</v>
      </c>
      <c r="E750" s="22">
        <v>45770.402291666673</v>
      </c>
      <c r="F750" t="s">
        <v>6625</v>
      </c>
      <c r="G750" t="s">
        <v>6626</v>
      </c>
      <c r="H750" t="s">
        <v>6627</v>
      </c>
      <c r="I750" s="24" t="s">
        <v>6628</v>
      </c>
      <c r="J750" s="24" t="s">
        <v>6629</v>
      </c>
      <c r="K750" t="s">
        <v>6630</v>
      </c>
      <c r="L750" t="s">
        <v>6303</v>
      </c>
      <c r="M750" t="s">
        <v>6631</v>
      </c>
      <c r="N750" t="s">
        <v>6305</v>
      </c>
      <c r="O750" t="s">
        <v>64</v>
      </c>
      <c r="P750" t="s">
        <v>6429</v>
      </c>
      <c r="Q750" t="s">
        <v>36</v>
      </c>
      <c r="R750">
        <v>14</v>
      </c>
      <c r="S750" t="s">
        <v>6632</v>
      </c>
      <c r="T750" t="s">
        <v>6633</v>
      </c>
      <c r="U750" t="s">
        <v>6634</v>
      </c>
      <c r="V750" t="s">
        <v>31</v>
      </c>
      <c r="W750" t="s">
        <v>32</v>
      </c>
      <c r="X750" t="s">
        <v>32</v>
      </c>
      <c r="Y750" t="s">
        <v>32</v>
      </c>
      <c r="Z750" s="4" t="s">
        <v>33</v>
      </c>
      <c r="AA750">
        <v>-75.393173000000004</v>
      </c>
      <c r="AB750">
        <v>6.2499849999999997</v>
      </c>
      <c r="AC750" t="s">
        <v>90</v>
      </c>
      <c r="AD750" t="s">
        <v>6260</v>
      </c>
      <c r="AE750" t="s">
        <v>115</v>
      </c>
      <c r="AF750">
        <f>IFERROR(
    VLOOKUP(FENIX_ANS_TABLA[[#This Row],[ESTADO]],
        {"VENCIDO",1;"ALERTA_0 Días",2;"ALERTA",3;"A TIEMPO",4;"SIN FECHA",5},
    2,FALSE),
0)</f>
        <v>4</v>
      </c>
    </row>
    <row r="751" spans="1:32" x14ac:dyDescent="0.25">
      <c r="A751" t="s">
        <v>6635</v>
      </c>
      <c r="B751" t="s">
        <v>24</v>
      </c>
      <c r="C751" t="s">
        <v>25</v>
      </c>
      <c r="D751" t="s">
        <v>37</v>
      </c>
      <c r="E751" s="22">
        <v>45804.622719907413</v>
      </c>
      <c r="F751" t="s">
        <v>6636</v>
      </c>
      <c r="G751" t="s">
        <v>6637</v>
      </c>
      <c r="H751" t="s">
        <v>6638</v>
      </c>
      <c r="I751" s="24" t="s">
        <v>34</v>
      </c>
      <c r="J751" s="24" t="s">
        <v>6639</v>
      </c>
      <c r="K751" t="s">
        <v>6640</v>
      </c>
      <c r="L751" t="s">
        <v>6314</v>
      </c>
      <c r="M751" t="s">
        <v>6641</v>
      </c>
      <c r="N751" t="s">
        <v>6316</v>
      </c>
      <c r="O751" t="s">
        <v>44</v>
      </c>
      <c r="P751" t="s">
        <v>6359</v>
      </c>
      <c r="Q751" t="s">
        <v>36</v>
      </c>
      <c r="R751">
        <v>12</v>
      </c>
      <c r="S751" t="s">
        <v>6642</v>
      </c>
      <c r="T751" t="s">
        <v>4725</v>
      </c>
      <c r="U751" t="s">
        <v>2413</v>
      </c>
      <c r="V751" t="s">
        <v>31</v>
      </c>
      <c r="W751" t="s">
        <v>32</v>
      </c>
      <c r="X751" t="s">
        <v>32</v>
      </c>
      <c r="Y751" t="s">
        <v>32</v>
      </c>
      <c r="Z751" s="4" t="s">
        <v>33</v>
      </c>
      <c r="AA751">
        <v>-75.428971039999993</v>
      </c>
      <c r="AB751">
        <v>6.0721739000000001</v>
      </c>
      <c r="AC751" t="s">
        <v>90</v>
      </c>
      <c r="AD751" t="s">
        <v>6260</v>
      </c>
      <c r="AE751" t="s">
        <v>115</v>
      </c>
      <c r="AF751">
        <f>IFERROR(
    VLOOKUP(FENIX_ANS_TABLA[[#This Row],[ESTADO]],
        {"VENCIDO",1;"ALERTA_0 Días",2;"ALERTA",3;"A TIEMPO",4;"SIN FECHA",5},
    2,FALSE),
0)</f>
        <v>4</v>
      </c>
    </row>
    <row r="752" spans="1:32" x14ac:dyDescent="0.25">
      <c r="A752" t="s">
        <v>6643</v>
      </c>
      <c r="B752" t="s">
        <v>24</v>
      </c>
      <c r="C752" t="s">
        <v>25</v>
      </c>
      <c r="D752" t="s">
        <v>24</v>
      </c>
      <c r="E752" s="22">
        <v>45799.672395833331</v>
      </c>
      <c r="F752" t="s">
        <v>6644</v>
      </c>
      <c r="G752" t="s">
        <v>6645</v>
      </c>
      <c r="H752" t="s">
        <v>6646</v>
      </c>
      <c r="I752" s="24" t="s">
        <v>34</v>
      </c>
      <c r="J752" s="24" t="s">
        <v>6647</v>
      </c>
      <c r="K752" t="s">
        <v>6648</v>
      </c>
      <c r="L752" t="s">
        <v>6393</v>
      </c>
      <c r="M752" t="s">
        <v>6649</v>
      </c>
      <c r="N752" t="s">
        <v>6395</v>
      </c>
      <c r="O752" t="s">
        <v>28</v>
      </c>
      <c r="P752" t="s">
        <v>6256</v>
      </c>
      <c r="Q752" t="s">
        <v>36</v>
      </c>
      <c r="R752">
        <v>10</v>
      </c>
      <c r="S752" t="s">
        <v>6650</v>
      </c>
      <c r="T752" t="s">
        <v>6651</v>
      </c>
      <c r="U752" t="s">
        <v>6652</v>
      </c>
      <c r="V752" t="s">
        <v>87</v>
      </c>
      <c r="W752" t="s">
        <v>32</v>
      </c>
      <c r="X752" t="s">
        <v>32</v>
      </c>
      <c r="Y752" t="s">
        <v>32</v>
      </c>
      <c r="Z752" s="4" t="s">
        <v>33</v>
      </c>
      <c r="AA752">
        <v>-75.202514230000006</v>
      </c>
      <c r="AB752">
        <v>6.0379392000000003</v>
      </c>
      <c r="AC752" t="s">
        <v>90</v>
      </c>
      <c r="AD752" t="s">
        <v>6260</v>
      </c>
      <c r="AE752" t="s">
        <v>115</v>
      </c>
      <c r="AF752">
        <f>IFERROR(
    VLOOKUP(FENIX_ANS_TABLA[[#This Row],[ESTADO]],
        {"VENCIDO",1;"ALERTA_0 Días",2;"ALERTA",3;"A TIEMPO",4;"SIN FECHA",5},
    2,FALSE),
0)</f>
        <v>2</v>
      </c>
    </row>
    <row r="753" spans="1:32" x14ac:dyDescent="0.25">
      <c r="A753" t="s">
        <v>6653</v>
      </c>
      <c r="B753" t="s">
        <v>40</v>
      </c>
      <c r="C753" t="s">
        <v>25</v>
      </c>
      <c r="D753" t="s">
        <v>40</v>
      </c>
      <c r="E753" s="22">
        <v>45806.65320601852</v>
      </c>
      <c r="F753" t="s">
        <v>6654</v>
      </c>
      <c r="G753" t="s">
        <v>6655</v>
      </c>
      <c r="H753" t="s">
        <v>6656</v>
      </c>
      <c r="I753" s="24" t="s">
        <v>34</v>
      </c>
      <c r="J753" s="24" t="s">
        <v>6657</v>
      </c>
      <c r="K753" t="s">
        <v>6658</v>
      </c>
      <c r="L753" t="s">
        <v>6303</v>
      </c>
      <c r="M753" t="s">
        <v>6659</v>
      </c>
      <c r="N753" t="s">
        <v>6305</v>
      </c>
      <c r="O753" t="s">
        <v>41</v>
      </c>
      <c r="P753" t="s">
        <v>6256</v>
      </c>
      <c r="Q753" t="s">
        <v>36</v>
      </c>
      <c r="R753">
        <v>10</v>
      </c>
      <c r="S753" t="s">
        <v>6660</v>
      </c>
      <c r="T753" t="s">
        <v>6661</v>
      </c>
      <c r="U753" t="s">
        <v>6662</v>
      </c>
      <c r="V753" t="s">
        <v>31</v>
      </c>
      <c r="W753" t="s">
        <v>32</v>
      </c>
      <c r="X753" t="s">
        <v>32</v>
      </c>
      <c r="Y753" t="s">
        <v>32</v>
      </c>
      <c r="Z753" s="4" t="s">
        <v>33</v>
      </c>
      <c r="AA753">
        <v>-75.441067390000001</v>
      </c>
      <c r="AB753">
        <v>6.2787737400000001</v>
      </c>
      <c r="AC753" t="s">
        <v>90</v>
      </c>
      <c r="AD753" t="s">
        <v>6260</v>
      </c>
      <c r="AE753" t="s">
        <v>115</v>
      </c>
      <c r="AF753">
        <f>IFERROR(
    VLOOKUP(FENIX_ANS_TABLA[[#This Row],[ESTADO]],
        {"VENCIDO",1;"ALERTA_0 Días",2;"ALERTA",3;"A TIEMPO",4;"SIN FECHA",5},
    2,FALSE),
0)</f>
        <v>4</v>
      </c>
    </row>
    <row r="754" spans="1:32" x14ac:dyDescent="0.25">
      <c r="A754" t="s">
        <v>6663</v>
      </c>
      <c r="B754" t="s">
        <v>40</v>
      </c>
      <c r="C754" t="s">
        <v>25</v>
      </c>
      <c r="D754" t="s">
        <v>40</v>
      </c>
      <c r="E754" s="22">
        <v>45806.668240740742</v>
      </c>
      <c r="F754" t="s">
        <v>6664</v>
      </c>
      <c r="G754" t="s">
        <v>6655</v>
      </c>
      <c r="H754" t="s">
        <v>6656</v>
      </c>
      <c r="I754" s="24" t="s">
        <v>34</v>
      </c>
      <c r="J754" s="24" t="s">
        <v>6380</v>
      </c>
      <c r="K754" t="s">
        <v>6665</v>
      </c>
      <c r="L754" t="s">
        <v>6303</v>
      </c>
      <c r="M754" t="s">
        <v>6666</v>
      </c>
      <c r="N754" t="s">
        <v>6305</v>
      </c>
      <c r="O754" t="s">
        <v>41</v>
      </c>
      <c r="P754" t="s">
        <v>6256</v>
      </c>
      <c r="Q754" t="s">
        <v>36</v>
      </c>
      <c r="R754">
        <v>10</v>
      </c>
      <c r="S754" t="s">
        <v>6667</v>
      </c>
      <c r="T754" t="s">
        <v>6668</v>
      </c>
      <c r="U754" t="s">
        <v>6669</v>
      </c>
      <c r="V754" t="s">
        <v>31</v>
      </c>
      <c r="W754" t="s">
        <v>32</v>
      </c>
      <c r="X754" t="s">
        <v>32</v>
      </c>
      <c r="Y754" t="s">
        <v>32</v>
      </c>
      <c r="Z754" s="4" t="s">
        <v>33</v>
      </c>
      <c r="AA754">
        <v>-75.441067390000001</v>
      </c>
      <c r="AB754">
        <v>6.2787737400000001</v>
      </c>
      <c r="AC754" t="s">
        <v>90</v>
      </c>
      <c r="AD754" t="s">
        <v>6260</v>
      </c>
      <c r="AE754" t="s">
        <v>115</v>
      </c>
      <c r="AF754">
        <f>IFERROR(
    VLOOKUP(FENIX_ANS_TABLA[[#This Row],[ESTADO]],
        {"VENCIDO",1;"ALERTA_0 Días",2;"ALERTA",3;"A TIEMPO",4;"SIN FECHA",5},
    2,FALSE),
0)</f>
        <v>4</v>
      </c>
    </row>
    <row r="755" spans="1:32" x14ac:dyDescent="0.25">
      <c r="A755" t="s">
        <v>6670</v>
      </c>
      <c r="B755" t="s">
        <v>24</v>
      </c>
      <c r="C755" t="s">
        <v>25</v>
      </c>
      <c r="D755" t="s">
        <v>24</v>
      </c>
      <c r="E755" s="22">
        <v>45806.683020833327</v>
      </c>
      <c r="F755" t="s">
        <v>6671</v>
      </c>
      <c r="G755" t="s">
        <v>6672</v>
      </c>
      <c r="H755" t="s">
        <v>6673</v>
      </c>
      <c r="I755" s="24" t="s">
        <v>34</v>
      </c>
      <c r="J755" s="24" t="s">
        <v>6674</v>
      </c>
      <c r="K755" t="s">
        <v>6675</v>
      </c>
      <c r="L755" t="s">
        <v>6303</v>
      </c>
      <c r="M755" t="s">
        <v>6676</v>
      </c>
      <c r="N755" t="s">
        <v>6305</v>
      </c>
      <c r="O755" t="s">
        <v>28</v>
      </c>
      <c r="P755" t="s">
        <v>6256</v>
      </c>
      <c r="Q755" t="s">
        <v>36</v>
      </c>
      <c r="R755">
        <v>10</v>
      </c>
      <c r="S755" t="s">
        <v>6677</v>
      </c>
      <c r="T755" t="s">
        <v>6678</v>
      </c>
      <c r="U755" t="s">
        <v>6679</v>
      </c>
      <c r="V755" t="s">
        <v>31</v>
      </c>
      <c r="W755" t="s">
        <v>32</v>
      </c>
      <c r="X755" t="s">
        <v>32</v>
      </c>
      <c r="Y755" t="s">
        <v>32</v>
      </c>
      <c r="Z755" s="4" t="s">
        <v>33</v>
      </c>
      <c r="AA755">
        <v>-75.441067390000001</v>
      </c>
      <c r="AB755">
        <v>6.2787737400000001</v>
      </c>
      <c r="AC755" t="s">
        <v>90</v>
      </c>
      <c r="AD755" t="s">
        <v>6260</v>
      </c>
      <c r="AE755" t="s">
        <v>115</v>
      </c>
      <c r="AF755">
        <f>IFERROR(
    VLOOKUP(FENIX_ANS_TABLA[[#This Row],[ESTADO]],
        {"VENCIDO",1;"ALERTA_0 Días",2;"ALERTA",3;"A TIEMPO",4;"SIN FECHA",5},
    2,FALSE),
0)</f>
        <v>4</v>
      </c>
    </row>
    <row r="756" spans="1:32" x14ac:dyDescent="0.25">
      <c r="A756" t="s">
        <v>6680</v>
      </c>
      <c r="B756" t="s">
        <v>40</v>
      </c>
      <c r="C756" t="s">
        <v>25</v>
      </c>
      <c r="D756" t="s">
        <v>40</v>
      </c>
      <c r="E756" s="22">
        <v>45811.415254629632</v>
      </c>
      <c r="F756" t="s">
        <v>6681</v>
      </c>
      <c r="G756" t="s">
        <v>6682</v>
      </c>
      <c r="H756" t="s">
        <v>6683</v>
      </c>
      <c r="I756" s="24" t="s">
        <v>34</v>
      </c>
      <c r="J756" s="24" t="s">
        <v>6684</v>
      </c>
      <c r="K756" t="s">
        <v>6685</v>
      </c>
      <c r="L756" t="s">
        <v>6439</v>
      </c>
      <c r="M756" t="s">
        <v>6686</v>
      </c>
      <c r="N756" t="s">
        <v>6441</v>
      </c>
      <c r="O756" t="s">
        <v>41</v>
      </c>
      <c r="P756" t="s">
        <v>6256</v>
      </c>
      <c r="Q756" t="s">
        <v>36</v>
      </c>
      <c r="R756">
        <v>10</v>
      </c>
      <c r="S756" t="s">
        <v>6687</v>
      </c>
      <c r="T756" t="s">
        <v>6688</v>
      </c>
      <c r="U756" t="s">
        <v>6689</v>
      </c>
      <c r="V756" t="s">
        <v>87</v>
      </c>
      <c r="W756" t="s">
        <v>32</v>
      </c>
      <c r="X756" t="s">
        <v>32</v>
      </c>
      <c r="Y756" t="s">
        <v>32</v>
      </c>
      <c r="Z756" s="4" t="s">
        <v>33</v>
      </c>
      <c r="AA756">
        <v>-75.256599829999999</v>
      </c>
      <c r="AB756">
        <v>6.11950767</v>
      </c>
      <c r="AC756" t="s">
        <v>90</v>
      </c>
      <c r="AD756" t="s">
        <v>6260</v>
      </c>
      <c r="AE756" t="s">
        <v>115</v>
      </c>
      <c r="AF756">
        <f>IFERROR(
    VLOOKUP(FENIX_ANS_TABLA[[#This Row],[ESTADO]],
        {"VENCIDO",1;"ALERTA_0 Días",2;"ALERTA",3;"A TIEMPO",4;"SIN FECHA",5},
    2,FALSE),
0)</f>
        <v>2</v>
      </c>
    </row>
    <row r="757" spans="1:32" x14ac:dyDescent="0.25">
      <c r="A757" t="s">
        <v>6690</v>
      </c>
      <c r="B757" t="s">
        <v>40</v>
      </c>
      <c r="C757" t="s">
        <v>25</v>
      </c>
      <c r="D757" t="s">
        <v>40</v>
      </c>
      <c r="E757" s="22">
        <v>45812.310590277782</v>
      </c>
      <c r="F757" t="s">
        <v>6691</v>
      </c>
      <c r="G757" t="s">
        <v>6692</v>
      </c>
      <c r="H757" t="s">
        <v>6693</v>
      </c>
      <c r="I757" s="24" t="s">
        <v>6694</v>
      </c>
      <c r="J757" s="24" t="s">
        <v>6695</v>
      </c>
      <c r="K757" t="s">
        <v>6696</v>
      </c>
      <c r="L757" t="s">
        <v>6314</v>
      </c>
      <c r="M757" t="s">
        <v>6697</v>
      </c>
      <c r="N757" t="s">
        <v>6316</v>
      </c>
      <c r="O757" t="s">
        <v>41</v>
      </c>
      <c r="P757" t="s">
        <v>6256</v>
      </c>
      <c r="Q757" t="s">
        <v>36</v>
      </c>
      <c r="R757">
        <v>10</v>
      </c>
      <c r="S757" t="s">
        <v>6698</v>
      </c>
      <c r="T757" t="s">
        <v>6699</v>
      </c>
      <c r="U757" t="s">
        <v>6700</v>
      </c>
      <c r="V757" t="s">
        <v>47</v>
      </c>
      <c r="W757" t="s">
        <v>32</v>
      </c>
      <c r="X757" t="s">
        <v>32</v>
      </c>
      <c r="Y757" t="s">
        <v>32</v>
      </c>
      <c r="Z757" s="4" t="s">
        <v>33</v>
      </c>
      <c r="AA757">
        <v>-75.459427000000005</v>
      </c>
      <c r="AB757">
        <v>6.2591840000000003</v>
      </c>
      <c r="AC757" t="s">
        <v>90</v>
      </c>
      <c r="AD757" t="s">
        <v>6260</v>
      </c>
      <c r="AE757" t="s">
        <v>115</v>
      </c>
      <c r="AF757">
        <f>IFERROR(
    VLOOKUP(FENIX_ANS_TABLA[[#This Row],[ESTADO]],
        {"VENCIDO",1;"ALERTA_0 Días",2;"ALERTA",3;"A TIEMPO",4;"SIN FECHA",5},
    2,FALSE),
0)</f>
        <v>3</v>
      </c>
    </row>
    <row r="758" spans="1:32" x14ac:dyDescent="0.25">
      <c r="A758" t="s">
        <v>6701</v>
      </c>
      <c r="B758" t="s">
        <v>24</v>
      </c>
      <c r="C758" t="s">
        <v>25</v>
      </c>
      <c r="D758" t="s">
        <v>24</v>
      </c>
      <c r="E758" s="22">
        <v>45813.581400462957</v>
      </c>
      <c r="F758" t="s">
        <v>6702</v>
      </c>
      <c r="G758" t="s">
        <v>6703</v>
      </c>
      <c r="H758" t="s">
        <v>6704</v>
      </c>
      <c r="I758" s="24" t="s">
        <v>34</v>
      </c>
      <c r="J758" s="24" t="s">
        <v>6705</v>
      </c>
      <c r="K758" t="s">
        <v>6706</v>
      </c>
      <c r="L758" t="s">
        <v>6707</v>
      </c>
      <c r="M758" t="s">
        <v>6708</v>
      </c>
      <c r="N758" t="s">
        <v>6709</v>
      </c>
      <c r="O758" t="s">
        <v>28</v>
      </c>
      <c r="P758" t="s">
        <v>6256</v>
      </c>
      <c r="Q758" t="s">
        <v>36</v>
      </c>
      <c r="R758">
        <v>10</v>
      </c>
      <c r="S758" t="s">
        <v>6710</v>
      </c>
      <c r="T758" t="s">
        <v>6711</v>
      </c>
      <c r="U758" t="s">
        <v>3328</v>
      </c>
      <c r="V758" t="s">
        <v>47</v>
      </c>
      <c r="W758" t="s">
        <v>32</v>
      </c>
      <c r="X758" t="s">
        <v>32</v>
      </c>
      <c r="Y758" t="s">
        <v>32</v>
      </c>
      <c r="Z758" s="4" t="s">
        <v>33</v>
      </c>
      <c r="AA758">
        <v>-75.391747420000002</v>
      </c>
      <c r="AB758">
        <v>5.9935249199999996</v>
      </c>
      <c r="AC758" t="s">
        <v>90</v>
      </c>
      <c r="AD758" t="s">
        <v>6260</v>
      </c>
      <c r="AE758" t="s">
        <v>115</v>
      </c>
      <c r="AF758">
        <f>IFERROR(
    VLOOKUP(FENIX_ANS_TABLA[[#This Row],[ESTADO]],
        {"VENCIDO",1;"ALERTA_0 Días",2;"ALERTA",3;"A TIEMPO",4;"SIN FECHA",5},
    2,FALSE),
0)</f>
        <v>3</v>
      </c>
    </row>
    <row r="759" spans="1:32" x14ac:dyDescent="0.25">
      <c r="A759" t="s">
        <v>6712</v>
      </c>
      <c r="B759" t="s">
        <v>40</v>
      </c>
      <c r="C759" t="s">
        <v>25</v>
      </c>
      <c r="D759" t="s">
        <v>40</v>
      </c>
      <c r="E759" s="22">
        <v>45824.377986111111</v>
      </c>
      <c r="F759" t="s">
        <v>6713</v>
      </c>
      <c r="G759" t="s">
        <v>6714</v>
      </c>
      <c r="H759" t="s">
        <v>6715</v>
      </c>
      <c r="I759" s="24" t="s">
        <v>34</v>
      </c>
      <c r="J759" s="24" t="s">
        <v>6716</v>
      </c>
      <c r="K759" t="s">
        <v>6717</v>
      </c>
      <c r="L759" t="s">
        <v>6253</v>
      </c>
      <c r="M759" t="s">
        <v>6718</v>
      </c>
      <c r="N759" t="s">
        <v>6255</v>
      </c>
      <c r="O759" t="s">
        <v>41</v>
      </c>
      <c r="P759" t="s">
        <v>6256</v>
      </c>
      <c r="Q759" t="s">
        <v>36</v>
      </c>
      <c r="R759">
        <v>10</v>
      </c>
      <c r="S759" t="s">
        <v>6719</v>
      </c>
      <c r="T759" t="s">
        <v>6720</v>
      </c>
      <c r="U759" t="s">
        <v>6721</v>
      </c>
      <c r="V759" t="s">
        <v>47</v>
      </c>
      <c r="W759" t="s">
        <v>32</v>
      </c>
      <c r="X759" t="s">
        <v>32</v>
      </c>
      <c r="Y759" t="s">
        <v>32</v>
      </c>
      <c r="Z759" s="4" t="s">
        <v>33</v>
      </c>
      <c r="AA759">
        <v>-75.355590000000007</v>
      </c>
      <c r="AB759">
        <v>6.2501600000000002</v>
      </c>
      <c r="AC759" t="s">
        <v>90</v>
      </c>
      <c r="AD759" t="s">
        <v>6260</v>
      </c>
      <c r="AE759" t="s">
        <v>115</v>
      </c>
      <c r="AF759">
        <f>IFERROR(
    VLOOKUP(FENIX_ANS_TABLA[[#This Row],[ESTADO]],
        {"VENCIDO",1;"ALERTA_0 Días",2;"ALERTA",3;"A TIEMPO",4;"SIN FECHA",5},
    2,FALSE),
0)</f>
        <v>3</v>
      </c>
    </row>
    <row r="760" spans="1:32" x14ac:dyDescent="0.25">
      <c r="A760" t="s">
        <v>6722</v>
      </c>
      <c r="B760" t="s">
        <v>40</v>
      </c>
      <c r="C760" t="s">
        <v>25</v>
      </c>
      <c r="D760" t="s">
        <v>40</v>
      </c>
      <c r="E760" s="22">
        <v>45825.331805555557</v>
      </c>
      <c r="F760" t="s">
        <v>6723</v>
      </c>
      <c r="G760" t="s">
        <v>6724</v>
      </c>
      <c r="H760" t="s">
        <v>6725</v>
      </c>
      <c r="I760" s="24" t="s">
        <v>34</v>
      </c>
      <c r="J760" s="24" t="s">
        <v>6726</v>
      </c>
      <c r="K760" t="s">
        <v>6727</v>
      </c>
      <c r="L760" t="s">
        <v>6728</v>
      </c>
      <c r="M760" t="s">
        <v>6729</v>
      </c>
      <c r="N760" t="s">
        <v>6730</v>
      </c>
      <c r="O760" t="s">
        <v>41</v>
      </c>
      <c r="P760" t="s">
        <v>6256</v>
      </c>
      <c r="Q760" t="s">
        <v>36</v>
      </c>
      <c r="R760">
        <v>10</v>
      </c>
      <c r="S760" t="s">
        <v>6731</v>
      </c>
      <c r="T760" t="s">
        <v>6732</v>
      </c>
      <c r="U760" t="s">
        <v>6733</v>
      </c>
      <c r="V760" t="s">
        <v>31</v>
      </c>
      <c r="W760" t="s">
        <v>32</v>
      </c>
      <c r="X760" t="s">
        <v>32</v>
      </c>
      <c r="Y760" t="s">
        <v>32</v>
      </c>
      <c r="Z760" s="4" t="s">
        <v>33</v>
      </c>
      <c r="AA760">
        <v>-75.184759499999998</v>
      </c>
      <c r="AB760">
        <v>6.21998067</v>
      </c>
      <c r="AC760" t="s">
        <v>90</v>
      </c>
      <c r="AD760" t="s">
        <v>6260</v>
      </c>
      <c r="AE760" t="s">
        <v>115</v>
      </c>
      <c r="AF760">
        <f>IFERROR(
    VLOOKUP(FENIX_ANS_TABLA[[#This Row],[ESTADO]],
        {"VENCIDO",1;"ALERTA_0 Días",2;"ALERTA",3;"A TIEMPO",4;"SIN FECHA",5},
    2,FALSE),
0)</f>
        <v>4</v>
      </c>
    </row>
    <row r="761" spans="1:32" x14ac:dyDescent="0.25">
      <c r="A761" t="s">
        <v>6734</v>
      </c>
      <c r="B761" t="s">
        <v>40</v>
      </c>
      <c r="C761" t="s">
        <v>25</v>
      </c>
      <c r="D761" t="s">
        <v>40</v>
      </c>
      <c r="E761" s="22">
        <v>45834.597939814812</v>
      </c>
      <c r="F761" t="s">
        <v>6735</v>
      </c>
      <c r="G761" t="s">
        <v>6736</v>
      </c>
      <c r="H761" t="s">
        <v>6737</v>
      </c>
      <c r="I761" s="24" t="s">
        <v>34</v>
      </c>
      <c r="J761" s="24" t="s">
        <v>6325</v>
      </c>
      <c r="K761" t="s">
        <v>6738</v>
      </c>
      <c r="L761" t="s">
        <v>6314</v>
      </c>
      <c r="M761" t="s">
        <v>6739</v>
      </c>
      <c r="N761" t="s">
        <v>6316</v>
      </c>
      <c r="O761" t="s">
        <v>41</v>
      </c>
      <c r="P761" t="s">
        <v>6256</v>
      </c>
      <c r="Q761" t="s">
        <v>36</v>
      </c>
      <c r="R761">
        <v>10</v>
      </c>
      <c r="S761" t="s">
        <v>6740</v>
      </c>
      <c r="T761" t="s">
        <v>6741</v>
      </c>
      <c r="U761" t="s">
        <v>45</v>
      </c>
      <c r="V761" t="s">
        <v>45</v>
      </c>
      <c r="W761" t="s">
        <v>32</v>
      </c>
      <c r="X761" t="s">
        <v>32</v>
      </c>
      <c r="Y761" t="s">
        <v>32</v>
      </c>
      <c r="Z761" s="4" t="s">
        <v>33</v>
      </c>
      <c r="AA761">
        <v>-75.438259779999996</v>
      </c>
      <c r="AB761">
        <v>6.1798217600000003</v>
      </c>
      <c r="AC761" t="s">
        <v>90</v>
      </c>
      <c r="AD761" t="s">
        <v>6260</v>
      </c>
      <c r="AE761" t="s">
        <v>115</v>
      </c>
      <c r="AF761">
        <f>IFERROR(
    VLOOKUP(FENIX_ANS_TABLA[[#This Row],[ESTADO]],
        {"VENCIDO",1;"ALERTA_0 Días",2;"ALERTA",3;"A TIEMPO",4;"SIN FECHA",5},
    2,FALSE),
0)</f>
        <v>1</v>
      </c>
    </row>
    <row r="762" spans="1:32" x14ac:dyDescent="0.25">
      <c r="A762" t="s">
        <v>6742</v>
      </c>
      <c r="B762" t="s">
        <v>24</v>
      </c>
      <c r="C762" t="s">
        <v>25</v>
      </c>
      <c r="D762" t="s">
        <v>37</v>
      </c>
      <c r="E762" s="22">
        <v>46014.278425925928</v>
      </c>
      <c r="F762" t="s">
        <v>6743</v>
      </c>
      <c r="G762" t="s">
        <v>6744</v>
      </c>
      <c r="H762" t="s">
        <v>6745</v>
      </c>
      <c r="I762" s="24" t="s">
        <v>34</v>
      </c>
      <c r="J762" s="24" t="s">
        <v>6746</v>
      </c>
      <c r="K762" t="s">
        <v>6747</v>
      </c>
      <c r="L762" t="s">
        <v>6327</v>
      </c>
      <c r="M762" t="s">
        <v>6748</v>
      </c>
      <c r="N762" t="s">
        <v>6329</v>
      </c>
      <c r="O762" t="s">
        <v>44</v>
      </c>
      <c r="P762" t="s">
        <v>6359</v>
      </c>
      <c r="Q762" t="s">
        <v>36</v>
      </c>
      <c r="R762">
        <v>12</v>
      </c>
      <c r="S762" t="s">
        <v>6749</v>
      </c>
      <c r="T762" t="s">
        <v>6750</v>
      </c>
      <c r="U762" t="s">
        <v>6751</v>
      </c>
      <c r="V762" t="s">
        <v>31</v>
      </c>
      <c r="W762" t="s">
        <v>32</v>
      </c>
      <c r="X762" t="s">
        <v>32</v>
      </c>
      <c r="Y762" t="s">
        <v>32</v>
      </c>
      <c r="Z762" s="4" t="s">
        <v>33</v>
      </c>
      <c r="AA762">
        <v>-75.328351999999995</v>
      </c>
      <c r="AB762">
        <v>6.1711070000000001</v>
      </c>
      <c r="AC762" t="s">
        <v>90</v>
      </c>
      <c r="AD762" t="s">
        <v>6260</v>
      </c>
      <c r="AE762" t="s">
        <v>115</v>
      </c>
      <c r="AF762">
        <f>IFERROR(
    VLOOKUP(FENIX_ANS_TABLA[[#This Row],[ESTADO]],
        {"VENCIDO",1;"ALERTA_0 Días",2;"ALERTA",3;"A TIEMPO",4;"SIN FECHA",5},
    2,FALSE),
0)</f>
        <v>4</v>
      </c>
    </row>
    <row r="763" spans="1:32" x14ac:dyDescent="0.25">
      <c r="A763" t="s">
        <v>6752</v>
      </c>
      <c r="B763" t="s">
        <v>24</v>
      </c>
      <c r="C763" t="s">
        <v>25</v>
      </c>
      <c r="D763" t="s">
        <v>24</v>
      </c>
      <c r="E763" s="22">
        <v>45847.48841435185</v>
      </c>
      <c r="F763" t="s">
        <v>6753</v>
      </c>
      <c r="G763" t="s">
        <v>6754</v>
      </c>
      <c r="H763" t="s">
        <v>6755</v>
      </c>
      <c r="I763" s="24" t="s">
        <v>34</v>
      </c>
      <c r="J763" s="24" t="s">
        <v>6756</v>
      </c>
      <c r="K763" t="s">
        <v>6757</v>
      </c>
      <c r="L763" t="s">
        <v>6303</v>
      </c>
      <c r="M763" t="s">
        <v>6758</v>
      </c>
      <c r="N763" t="s">
        <v>6305</v>
      </c>
      <c r="O763" t="s">
        <v>28</v>
      </c>
      <c r="P763" t="s">
        <v>6256</v>
      </c>
      <c r="Q763" t="s">
        <v>36</v>
      </c>
      <c r="R763">
        <v>10</v>
      </c>
      <c r="S763" t="s">
        <v>6759</v>
      </c>
      <c r="T763" t="s">
        <v>6760</v>
      </c>
      <c r="U763" t="s">
        <v>6761</v>
      </c>
      <c r="V763" t="s">
        <v>47</v>
      </c>
      <c r="W763" t="s">
        <v>32</v>
      </c>
      <c r="X763" t="s">
        <v>32</v>
      </c>
      <c r="Y763" t="s">
        <v>32</v>
      </c>
      <c r="Z763" s="4" t="s">
        <v>33</v>
      </c>
      <c r="AA763">
        <v>-75.392341000000002</v>
      </c>
      <c r="AB763">
        <v>6.2399389999999997</v>
      </c>
      <c r="AC763" t="s">
        <v>90</v>
      </c>
      <c r="AD763" t="s">
        <v>6260</v>
      </c>
      <c r="AE763" t="s">
        <v>115</v>
      </c>
      <c r="AF763">
        <f>IFERROR(
    VLOOKUP(FENIX_ANS_TABLA[[#This Row],[ESTADO]],
        {"VENCIDO",1;"ALERTA_0 Días",2;"ALERTA",3;"A TIEMPO",4;"SIN FECHA",5},
    2,FALSE),
0)</f>
        <v>3</v>
      </c>
    </row>
    <row r="764" spans="1:32" x14ac:dyDescent="0.25">
      <c r="A764" t="s">
        <v>6762</v>
      </c>
      <c r="B764" t="s">
        <v>24</v>
      </c>
      <c r="C764" t="s">
        <v>25</v>
      </c>
      <c r="D764" t="s">
        <v>24</v>
      </c>
      <c r="E764" s="22">
        <v>45852.674212962957</v>
      </c>
      <c r="F764" t="s">
        <v>6763</v>
      </c>
      <c r="G764" t="s">
        <v>6764</v>
      </c>
      <c r="H764" t="s">
        <v>6765</v>
      </c>
      <c r="I764" s="24" t="s">
        <v>6766</v>
      </c>
      <c r="J764" s="24" t="s">
        <v>6767</v>
      </c>
      <c r="K764" t="s">
        <v>6768</v>
      </c>
      <c r="L764" t="s">
        <v>6303</v>
      </c>
      <c r="M764" t="s">
        <v>6769</v>
      </c>
      <c r="N764" t="s">
        <v>6305</v>
      </c>
      <c r="O764" t="s">
        <v>28</v>
      </c>
      <c r="P764" t="s">
        <v>6256</v>
      </c>
      <c r="Q764" t="s">
        <v>36</v>
      </c>
      <c r="R764">
        <v>10</v>
      </c>
      <c r="S764" t="s">
        <v>6770</v>
      </c>
      <c r="T764" t="s">
        <v>6771</v>
      </c>
      <c r="U764" t="s">
        <v>6771</v>
      </c>
      <c r="V764" t="s">
        <v>31</v>
      </c>
      <c r="W764" t="s">
        <v>32</v>
      </c>
      <c r="X764" t="s">
        <v>32</v>
      </c>
      <c r="Y764" t="s">
        <v>32</v>
      </c>
      <c r="Z764" s="4" t="s">
        <v>33</v>
      </c>
      <c r="AA764">
        <v>-75.460015830000003</v>
      </c>
      <c r="AB764">
        <v>6.2937694999999998</v>
      </c>
      <c r="AC764" t="s">
        <v>90</v>
      </c>
      <c r="AD764" t="s">
        <v>6260</v>
      </c>
      <c r="AE764" t="s">
        <v>115</v>
      </c>
      <c r="AF764">
        <f>IFERROR(
    VLOOKUP(FENIX_ANS_TABLA[[#This Row],[ESTADO]],
        {"VENCIDO",1;"ALERTA_0 Días",2;"ALERTA",3;"A TIEMPO",4;"SIN FECHA",5},
    2,FALSE),
0)</f>
        <v>4</v>
      </c>
    </row>
    <row r="765" spans="1:32" x14ac:dyDescent="0.25">
      <c r="A765" t="s">
        <v>6772</v>
      </c>
      <c r="B765" t="s">
        <v>24</v>
      </c>
      <c r="C765" t="s">
        <v>25</v>
      </c>
      <c r="D765" t="s">
        <v>24</v>
      </c>
      <c r="E765" s="22">
        <v>45854.717523148152</v>
      </c>
      <c r="F765" t="s">
        <v>6773</v>
      </c>
      <c r="G765" t="s">
        <v>6774</v>
      </c>
      <c r="H765" t="s">
        <v>6775</v>
      </c>
      <c r="I765" s="24" t="s">
        <v>34</v>
      </c>
      <c r="J765" s="24" t="s">
        <v>6776</v>
      </c>
      <c r="K765" t="s">
        <v>6777</v>
      </c>
      <c r="L765" t="s">
        <v>6439</v>
      </c>
      <c r="M765" t="s">
        <v>6778</v>
      </c>
      <c r="N765" t="s">
        <v>6441</v>
      </c>
      <c r="O765" t="s">
        <v>28</v>
      </c>
      <c r="P765" t="s">
        <v>6256</v>
      </c>
      <c r="Q765" t="s">
        <v>36</v>
      </c>
      <c r="R765">
        <v>10</v>
      </c>
      <c r="S765" t="s">
        <v>6779</v>
      </c>
      <c r="T765" t="s">
        <v>6780</v>
      </c>
      <c r="U765" t="s">
        <v>2079</v>
      </c>
      <c r="V765" t="s">
        <v>31</v>
      </c>
      <c r="W765" t="s">
        <v>32</v>
      </c>
      <c r="X765" t="s">
        <v>32</v>
      </c>
      <c r="Y765" t="s">
        <v>32</v>
      </c>
      <c r="Z765" s="4" t="s">
        <v>33</v>
      </c>
      <c r="AA765">
        <v>-75.249274999999997</v>
      </c>
      <c r="AB765">
        <v>6.1289829999999998</v>
      </c>
      <c r="AC765" t="s">
        <v>90</v>
      </c>
      <c r="AD765" t="s">
        <v>6260</v>
      </c>
      <c r="AE765" t="s">
        <v>115</v>
      </c>
      <c r="AF765">
        <f>IFERROR(
    VLOOKUP(FENIX_ANS_TABLA[[#This Row],[ESTADO]],
        {"VENCIDO",1;"ALERTA_0 Días",2;"ALERTA",3;"A TIEMPO",4;"SIN FECHA",5},
    2,FALSE),
0)</f>
        <v>4</v>
      </c>
    </row>
    <row r="766" spans="1:32" x14ac:dyDescent="0.25">
      <c r="A766" t="s">
        <v>6781</v>
      </c>
      <c r="B766" t="s">
        <v>24</v>
      </c>
      <c r="C766" t="s">
        <v>25</v>
      </c>
      <c r="D766" t="s">
        <v>24</v>
      </c>
      <c r="E766" s="22">
        <v>45860.640983796293</v>
      </c>
      <c r="F766" t="s">
        <v>6782</v>
      </c>
      <c r="G766" t="s">
        <v>6783</v>
      </c>
      <c r="H766" t="s">
        <v>6784</v>
      </c>
      <c r="I766" s="24" t="s">
        <v>6785</v>
      </c>
      <c r="J766" s="24" t="s">
        <v>6786</v>
      </c>
      <c r="K766" t="s">
        <v>6787</v>
      </c>
      <c r="L766" t="s">
        <v>6314</v>
      </c>
      <c r="M766" t="s">
        <v>6788</v>
      </c>
      <c r="N766" t="s">
        <v>6316</v>
      </c>
      <c r="O766" t="s">
        <v>28</v>
      </c>
      <c r="P766" t="s">
        <v>6256</v>
      </c>
      <c r="Q766" t="s">
        <v>36</v>
      </c>
      <c r="R766">
        <v>10</v>
      </c>
      <c r="S766" t="s">
        <v>6789</v>
      </c>
      <c r="T766" t="s">
        <v>6790</v>
      </c>
      <c r="U766" t="s">
        <v>6790</v>
      </c>
      <c r="V766" t="s">
        <v>31</v>
      </c>
      <c r="W766" t="s">
        <v>32</v>
      </c>
      <c r="X766" t="s">
        <v>32</v>
      </c>
      <c r="Y766" t="s">
        <v>32</v>
      </c>
      <c r="Z766" s="4" t="s">
        <v>33</v>
      </c>
      <c r="AA766">
        <v>-75.367742899999996</v>
      </c>
      <c r="AB766">
        <v>6.1291658299999998</v>
      </c>
      <c r="AC766" t="s">
        <v>90</v>
      </c>
      <c r="AD766" t="s">
        <v>6260</v>
      </c>
      <c r="AE766" t="s">
        <v>115</v>
      </c>
      <c r="AF766">
        <f>IFERROR(
    VLOOKUP(FENIX_ANS_TABLA[[#This Row],[ESTADO]],
        {"VENCIDO",1;"ALERTA_0 Días",2;"ALERTA",3;"A TIEMPO",4;"SIN FECHA",5},
    2,FALSE),
0)</f>
        <v>4</v>
      </c>
    </row>
    <row r="767" spans="1:32" x14ac:dyDescent="0.25">
      <c r="A767" t="s">
        <v>6791</v>
      </c>
      <c r="B767" t="s">
        <v>24</v>
      </c>
      <c r="C767" t="s">
        <v>25</v>
      </c>
      <c r="D767" t="s">
        <v>24</v>
      </c>
      <c r="E767" s="22">
        <v>45860.648657407408</v>
      </c>
      <c r="F767" t="s">
        <v>6792</v>
      </c>
      <c r="G767" t="s">
        <v>6783</v>
      </c>
      <c r="H767" t="s">
        <v>6784</v>
      </c>
      <c r="I767" s="24" t="s">
        <v>6785</v>
      </c>
      <c r="J767" s="24" t="s">
        <v>6786</v>
      </c>
      <c r="K767" t="s">
        <v>6793</v>
      </c>
      <c r="L767" t="s">
        <v>6314</v>
      </c>
      <c r="M767" t="s">
        <v>6794</v>
      </c>
      <c r="N767" t="s">
        <v>6316</v>
      </c>
      <c r="O767" t="s">
        <v>28</v>
      </c>
      <c r="P767" t="s">
        <v>6256</v>
      </c>
      <c r="Q767" t="s">
        <v>36</v>
      </c>
      <c r="R767">
        <v>10</v>
      </c>
      <c r="S767" t="s">
        <v>6795</v>
      </c>
      <c r="T767" t="s">
        <v>6796</v>
      </c>
      <c r="U767" t="s">
        <v>6797</v>
      </c>
      <c r="V767" t="s">
        <v>47</v>
      </c>
      <c r="W767" t="s">
        <v>32</v>
      </c>
      <c r="X767" t="s">
        <v>32</v>
      </c>
      <c r="Y767" t="s">
        <v>32</v>
      </c>
      <c r="Z767" s="4" t="s">
        <v>33</v>
      </c>
      <c r="AA767">
        <v>-75.367742899999996</v>
      </c>
      <c r="AB767">
        <v>6.1291658299999998</v>
      </c>
      <c r="AC767" t="s">
        <v>90</v>
      </c>
      <c r="AD767" t="s">
        <v>6260</v>
      </c>
      <c r="AE767" t="s">
        <v>115</v>
      </c>
      <c r="AF767">
        <f>IFERROR(
    VLOOKUP(FENIX_ANS_TABLA[[#This Row],[ESTADO]],
        {"VENCIDO",1;"ALERTA_0 Días",2;"ALERTA",3;"A TIEMPO",4;"SIN FECHA",5},
    2,FALSE),
0)</f>
        <v>3</v>
      </c>
    </row>
    <row r="768" spans="1:32" x14ac:dyDescent="0.25">
      <c r="A768" t="s">
        <v>6798</v>
      </c>
      <c r="B768" t="s">
        <v>40</v>
      </c>
      <c r="C768" t="s">
        <v>25</v>
      </c>
      <c r="D768" t="s">
        <v>40</v>
      </c>
      <c r="E768" s="22">
        <v>45863.760925925933</v>
      </c>
      <c r="F768" t="s">
        <v>6799</v>
      </c>
      <c r="G768" t="s">
        <v>6800</v>
      </c>
      <c r="H768" t="s">
        <v>6801</v>
      </c>
      <c r="I768" s="24" t="s">
        <v>34</v>
      </c>
      <c r="J768" s="24" t="s">
        <v>3039</v>
      </c>
      <c r="K768" t="s">
        <v>6802</v>
      </c>
      <c r="L768" t="s">
        <v>6501</v>
      </c>
      <c r="M768" t="s">
        <v>6803</v>
      </c>
      <c r="N768" t="s">
        <v>6503</v>
      </c>
      <c r="O768" t="s">
        <v>41</v>
      </c>
      <c r="P768" t="s">
        <v>6256</v>
      </c>
      <c r="Q768" t="s">
        <v>36</v>
      </c>
      <c r="R768">
        <v>10</v>
      </c>
      <c r="S768" t="s">
        <v>6804</v>
      </c>
      <c r="T768" t="s">
        <v>6805</v>
      </c>
      <c r="U768" t="s">
        <v>6805</v>
      </c>
      <c r="V768" t="s">
        <v>31</v>
      </c>
      <c r="W768" t="s">
        <v>32</v>
      </c>
      <c r="X768" t="s">
        <v>32</v>
      </c>
      <c r="Y768" t="s">
        <v>32</v>
      </c>
      <c r="Z768" s="4" t="s">
        <v>33</v>
      </c>
      <c r="AA768">
        <v>-75.383634000000001</v>
      </c>
      <c r="AB768">
        <v>6.0718170000000002</v>
      </c>
      <c r="AC768" t="s">
        <v>90</v>
      </c>
      <c r="AD768" t="s">
        <v>6260</v>
      </c>
      <c r="AE768" t="s">
        <v>115</v>
      </c>
      <c r="AF768">
        <f>IFERROR(
    VLOOKUP(FENIX_ANS_TABLA[[#This Row],[ESTADO]],
        {"VENCIDO",1;"ALERTA_0 Días",2;"ALERTA",3;"A TIEMPO",4;"SIN FECHA",5},
    2,FALSE),
0)</f>
        <v>4</v>
      </c>
    </row>
    <row r="769" spans="1:32" x14ac:dyDescent="0.25">
      <c r="A769" t="s">
        <v>6806</v>
      </c>
      <c r="B769" t="s">
        <v>24</v>
      </c>
      <c r="C769" t="s">
        <v>25</v>
      </c>
      <c r="D769" t="s">
        <v>24</v>
      </c>
      <c r="E769" s="22">
        <v>45866.400775462957</v>
      </c>
      <c r="F769" t="s">
        <v>6807</v>
      </c>
      <c r="G769" t="s">
        <v>6808</v>
      </c>
      <c r="H769" t="s">
        <v>6809</v>
      </c>
      <c r="I769" s="24" t="s">
        <v>6810</v>
      </c>
      <c r="J769" s="24" t="s">
        <v>6811</v>
      </c>
      <c r="K769" t="s">
        <v>6812</v>
      </c>
      <c r="L769" t="s">
        <v>6280</v>
      </c>
      <c r="M769" t="s">
        <v>6813</v>
      </c>
      <c r="N769" t="s">
        <v>6282</v>
      </c>
      <c r="O769" t="s">
        <v>28</v>
      </c>
      <c r="P769" t="s">
        <v>6256</v>
      </c>
      <c r="Q769" t="s">
        <v>36</v>
      </c>
      <c r="R769">
        <v>10</v>
      </c>
      <c r="S769" t="s">
        <v>6814</v>
      </c>
      <c r="T769" t="s">
        <v>6815</v>
      </c>
      <c r="U769" t="s">
        <v>6816</v>
      </c>
      <c r="V769" t="s">
        <v>31</v>
      </c>
      <c r="W769" t="s">
        <v>32</v>
      </c>
      <c r="X769" t="s">
        <v>32</v>
      </c>
      <c r="Y769" t="s">
        <v>32</v>
      </c>
      <c r="Z769" s="4" t="s">
        <v>33</v>
      </c>
      <c r="AA769">
        <v>-75.24992297</v>
      </c>
      <c r="AB769">
        <v>6.2201468699999998</v>
      </c>
      <c r="AC769" t="s">
        <v>90</v>
      </c>
      <c r="AD769" t="s">
        <v>6260</v>
      </c>
      <c r="AE769" t="s">
        <v>115</v>
      </c>
      <c r="AF769">
        <f>IFERROR(
    VLOOKUP(FENIX_ANS_TABLA[[#This Row],[ESTADO]],
        {"VENCIDO",1;"ALERTA_0 Días",2;"ALERTA",3;"A TIEMPO",4;"SIN FECHA",5},
    2,FALSE),
0)</f>
        <v>4</v>
      </c>
    </row>
    <row r="770" spans="1:32" x14ac:dyDescent="0.25">
      <c r="A770" t="s">
        <v>6817</v>
      </c>
      <c r="B770" t="s">
        <v>24</v>
      </c>
      <c r="C770" t="s">
        <v>25</v>
      </c>
      <c r="D770" t="s">
        <v>24</v>
      </c>
      <c r="E770" s="22">
        <v>45866.426782407398</v>
      </c>
      <c r="F770" t="s">
        <v>6818</v>
      </c>
      <c r="G770" t="s">
        <v>6808</v>
      </c>
      <c r="H770" t="s">
        <v>6809</v>
      </c>
      <c r="I770" s="24" t="s">
        <v>6810</v>
      </c>
      <c r="J770" s="24" t="s">
        <v>6811</v>
      </c>
      <c r="K770" t="s">
        <v>6819</v>
      </c>
      <c r="L770" t="s">
        <v>6280</v>
      </c>
      <c r="M770" t="s">
        <v>6820</v>
      </c>
      <c r="N770" t="s">
        <v>6282</v>
      </c>
      <c r="O770" t="s">
        <v>28</v>
      </c>
      <c r="P770" t="s">
        <v>6256</v>
      </c>
      <c r="Q770" t="s">
        <v>36</v>
      </c>
      <c r="R770">
        <v>10</v>
      </c>
      <c r="S770" t="s">
        <v>6821</v>
      </c>
      <c r="T770" t="s">
        <v>6815</v>
      </c>
      <c r="U770" t="s">
        <v>6816</v>
      </c>
      <c r="V770" t="s">
        <v>31</v>
      </c>
      <c r="W770" t="s">
        <v>32</v>
      </c>
      <c r="X770" t="s">
        <v>32</v>
      </c>
      <c r="Y770" t="s">
        <v>32</v>
      </c>
      <c r="Z770" s="4" t="s">
        <v>33</v>
      </c>
      <c r="AA770">
        <v>-75.24992297</v>
      </c>
      <c r="AB770">
        <v>6.2201468699999998</v>
      </c>
      <c r="AC770" t="s">
        <v>90</v>
      </c>
      <c r="AD770" t="s">
        <v>6260</v>
      </c>
      <c r="AE770" t="s">
        <v>115</v>
      </c>
      <c r="AF770">
        <f>IFERROR(
    VLOOKUP(FENIX_ANS_TABLA[[#This Row],[ESTADO]],
        {"VENCIDO",1;"ALERTA_0 Días",2;"ALERTA",3;"A TIEMPO",4;"SIN FECHA",5},
    2,FALSE),
0)</f>
        <v>4</v>
      </c>
    </row>
    <row r="771" spans="1:32" x14ac:dyDescent="0.25">
      <c r="A771" t="s">
        <v>6822</v>
      </c>
      <c r="B771" t="s">
        <v>62</v>
      </c>
      <c r="C771" t="s">
        <v>25</v>
      </c>
      <c r="D771" t="s">
        <v>63</v>
      </c>
      <c r="E771" s="22">
        <v>45867.376886574071</v>
      </c>
      <c r="F771" t="s">
        <v>6823</v>
      </c>
      <c r="G771" t="s">
        <v>6824</v>
      </c>
      <c r="H771" t="s">
        <v>6825</v>
      </c>
      <c r="I771" s="24" t="s">
        <v>34</v>
      </c>
      <c r="J771" s="24" t="s">
        <v>6826</v>
      </c>
      <c r="K771" t="s">
        <v>6827</v>
      </c>
      <c r="L771" t="s">
        <v>6369</v>
      </c>
      <c r="M771" t="s">
        <v>6828</v>
      </c>
      <c r="N771" t="s">
        <v>6371</v>
      </c>
      <c r="O771" t="s">
        <v>64</v>
      </c>
      <c r="P771" t="s">
        <v>6429</v>
      </c>
      <c r="Q771" t="s">
        <v>36</v>
      </c>
      <c r="R771">
        <v>14</v>
      </c>
      <c r="S771" t="s">
        <v>6829</v>
      </c>
      <c r="T771" t="s">
        <v>6830</v>
      </c>
      <c r="U771" t="s">
        <v>2808</v>
      </c>
      <c r="V771" t="s">
        <v>31</v>
      </c>
      <c r="W771" t="s">
        <v>32</v>
      </c>
      <c r="X771" t="s">
        <v>32</v>
      </c>
      <c r="Y771" t="s">
        <v>32</v>
      </c>
      <c r="Z771" s="4" t="s">
        <v>33</v>
      </c>
      <c r="AA771">
        <v>-75.083313000000004</v>
      </c>
      <c r="AB771">
        <v>6.096114</v>
      </c>
      <c r="AC771" t="s">
        <v>90</v>
      </c>
      <c r="AD771" t="s">
        <v>6260</v>
      </c>
      <c r="AE771" t="s">
        <v>115</v>
      </c>
      <c r="AF771">
        <f>IFERROR(
    VLOOKUP(FENIX_ANS_TABLA[[#This Row],[ESTADO]],
        {"VENCIDO",1;"ALERTA_0 Días",2;"ALERTA",3;"A TIEMPO",4;"SIN FECHA",5},
    2,FALSE),
0)</f>
        <v>4</v>
      </c>
    </row>
    <row r="772" spans="1:32" x14ac:dyDescent="0.25">
      <c r="A772" t="s">
        <v>6831</v>
      </c>
      <c r="B772" t="s">
        <v>24</v>
      </c>
      <c r="C772" t="s">
        <v>25</v>
      </c>
      <c r="D772" t="s">
        <v>24</v>
      </c>
      <c r="E772" s="22">
        <v>45867.597222222219</v>
      </c>
      <c r="F772" t="s">
        <v>6832</v>
      </c>
      <c r="G772" t="s">
        <v>6833</v>
      </c>
      <c r="H772" t="s">
        <v>6834</v>
      </c>
      <c r="I772" s="24" t="s">
        <v>34</v>
      </c>
      <c r="J772" s="24" t="s">
        <v>6835</v>
      </c>
      <c r="K772" t="s">
        <v>6836</v>
      </c>
      <c r="L772" t="s">
        <v>6253</v>
      </c>
      <c r="M772" t="s">
        <v>6837</v>
      </c>
      <c r="N772" t="s">
        <v>6255</v>
      </c>
      <c r="O772" t="s">
        <v>28</v>
      </c>
      <c r="P772" t="s">
        <v>6256</v>
      </c>
      <c r="Q772" t="s">
        <v>36</v>
      </c>
      <c r="R772">
        <v>10</v>
      </c>
      <c r="S772" t="s">
        <v>6838</v>
      </c>
      <c r="T772" t="s">
        <v>6839</v>
      </c>
      <c r="U772" t="s">
        <v>6840</v>
      </c>
      <c r="V772" t="s">
        <v>31</v>
      </c>
      <c r="W772" t="s">
        <v>32</v>
      </c>
      <c r="X772" t="s">
        <v>32</v>
      </c>
      <c r="Y772" t="s">
        <v>32</v>
      </c>
      <c r="Z772" s="4" t="s">
        <v>33</v>
      </c>
      <c r="AA772">
        <v>-75.312971379999993</v>
      </c>
      <c r="AB772">
        <v>6.2720524299999996</v>
      </c>
      <c r="AC772" t="s">
        <v>90</v>
      </c>
      <c r="AD772" t="s">
        <v>6260</v>
      </c>
      <c r="AE772" t="s">
        <v>115</v>
      </c>
      <c r="AF772">
        <f>IFERROR(
    VLOOKUP(FENIX_ANS_TABLA[[#This Row],[ESTADO]],
        {"VENCIDO",1;"ALERTA_0 Días",2;"ALERTA",3;"A TIEMPO",4;"SIN FECHA",5},
    2,FALSE),
0)</f>
        <v>4</v>
      </c>
    </row>
    <row r="773" spans="1:32" x14ac:dyDescent="0.25">
      <c r="A773" t="s">
        <v>6841</v>
      </c>
      <c r="B773" t="s">
        <v>24</v>
      </c>
      <c r="C773" t="s">
        <v>25</v>
      </c>
      <c r="D773" t="s">
        <v>24</v>
      </c>
      <c r="E773" s="22">
        <v>45868.629942129628</v>
      </c>
      <c r="F773" t="s">
        <v>6842</v>
      </c>
      <c r="G773" t="s">
        <v>6843</v>
      </c>
      <c r="H773" t="s">
        <v>6844</v>
      </c>
      <c r="I773" s="24" t="s">
        <v>6845</v>
      </c>
      <c r="J773" s="24" t="s">
        <v>6449</v>
      </c>
      <c r="K773" t="s">
        <v>6846</v>
      </c>
      <c r="L773" t="s">
        <v>6728</v>
      </c>
      <c r="M773" t="s">
        <v>6847</v>
      </c>
      <c r="N773" t="s">
        <v>6730</v>
      </c>
      <c r="O773" t="s">
        <v>28</v>
      </c>
      <c r="P773" t="s">
        <v>6256</v>
      </c>
      <c r="Q773" t="s">
        <v>36</v>
      </c>
      <c r="R773">
        <v>10</v>
      </c>
      <c r="S773" t="s">
        <v>6848</v>
      </c>
      <c r="T773" t="s">
        <v>6849</v>
      </c>
      <c r="U773" t="s">
        <v>1967</v>
      </c>
      <c r="V773" t="s">
        <v>31</v>
      </c>
      <c r="W773" t="s">
        <v>32</v>
      </c>
      <c r="X773" t="s">
        <v>32</v>
      </c>
      <c r="Y773" t="s">
        <v>32</v>
      </c>
      <c r="Z773" s="4" t="s">
        <v>33</v>
      </c>
      <c r="AA773">
        <v>-75.160437999999999</v>
      </c>
      <c r="AB773">
        <v>6.2495050000000001</v>
      </c>
      <c r="AC773" t="s">
        <v>90</v>
      </c>
      <c r="AD773" t="s">
        <v>6260</v>
      </c>
      <c r="AE773" t="s">
        <v>115</v>
      </c>
      <c r="AF773">
        <f>IFERROR(
    VLOOKUP(FENIX_ANS_TABLA[[#This Row],[ESTADO]],
        {"VENCIDO",1;"ALERTA_0 Días",2;"ALERTA",3;"A TIEMPO",4;"SIN FECHA",5},
    2,FALSE),
0)</f>
        <v>4</v>
      </c>
    </row>
    <row r="774" spans="1:32" x14ac:dyDescent="0.25">
      <c r="A774" t="s">
        <v>6850</v>
      </c>
      <c r="B774" t="s">
        <v>24</v>
      </c>
      <c r="C774" t="s">
        <v>25</v>
      </c>
      <c r="D774" t="s">
        <v>24</v>
      </c>
      <c r="E774" s="22">
        <v>45868.634571759263</v>
      </c>
      <c r="F774" t="s">
        <v>6851</v>
      </c>
      <c r="G774" t="s">
        <v>6843</v>
      </c>
      <c r="H774" t="s">
        <v>6844</v>
      </c>
      <c r="I774" s="24" t="s">
        <v>6845</v>
      </c>
      <c r="J774" s="24" t="s">
        <v>6449</v>
      </c>
      <c r="K774" t="s">
        <v>6852</v>
      </c>
      <c r="L774" t="s">
        <v>6728</v>
      </c>
      <c r="M774" t="s">
        <v>6853</v>
      </c>
      <c r="N774" t="s">
        <v>6730</v>
      </c>
      <c r="O774" t="s">
        <v>28</v>
      </c>
      <c r="P774" t="s">
        <v>6256</v>
      </c>
      <c r="Q774" t="s">
        <v>36</v>
      </c>
      <c r="R774">
        <v>10</v>
      </c>
      <c r="S774" t="s">
        <v>6854</v>
      </c>
      <c r="T774" t="s">
        <v>6855</v>
      </c>
      <c r="U774" t="s">
        <v>1960</v>
      </c>
      <c r="V774" t="s">
        <v>31</v>
      </c>
      <c r="W774" t="s">
        <v>32</v>
      </c>
      <c r="X774" t="s">
        <v>32</v>
      </c>
      <c r="Y774" t="s">
        <v>32</v>
      </c>
      <c r="Z774" s="4" t="s">
        <v>33</v>
      </c>
      <c r="AA774">
        <v>-75.160437999999999</v>
      </c>
      <c r="AB774">
        <v>6.2495050000000001</v>
      </c>
      <c r="AC774" t="s">
        <v>90</v>
      </c>
      <c r="AD774" t="s">
        <v>6260</v>
      </c>
      <c r="AE774" t="s">
        <v>115</v>
      </c>
      <c r="AF774">
        <f>IFERROR(
    VLOOKUP(FENIX_ANS_TABLA[[#This Row],[ESTADO]],
        {"VENCIDO",1;"ALERTA_0 Días",2;"ALERTA",3;"A TIEMPO",4;"SIN FECHA",5},
    2,FALSE),
0)</f>
        <v>4</v>
      </c>
    </row>
    <row r="775" spans="1:32" x14ac:dyDescent="0.25">
      <c r="A775" t="s">
        <v>6856</v>
      </c>
      <c r="B775" t="s">
        <v>24</v>
      </c>
      <c r="C775" t="s">
        <v>25</v>
      </c>
      <c r="D775" t="s">
        <v>24</v>
      </c>
      <c r="E775" s="22">
        <v>45873.490983796299</v>
      </c>
      <c r="F775" t="s">
        <v>6857</v>
      </c>
      <c r="G775" t="s">
        <v>6858</v>
      </c>
      <c r="H775" t="s">
        <v>6859</v>
      </c>
      <c r="I775" s="24" t="s">
        <v>34</v>
      </c>
      <c r="J775" s="24" t="s">
        <v>6860</v>
      </c>
      <c r="K775" t="s">
        <v>6861</v>
      </c>
      <c r="L775" t="s">
        <v>6501</v>
      </c>
      <c r="M775" t="s">
        <v>6862</v>
      </c>
      <c r="N775" t="s">
        <v>6503</v>
      </c>
      <c r="O775" t="s">
        <v>28</v>
      </c>
      <c r="P775" t="s">
        <v>6256</v>
      </c>
      <c r="Q775" t="s">
        <v>36</v>
      </c>
      <c r="R775">
        <v>10</v>
      </c>
      <c r="S775" t="s">
        <v>6863</v>
      </c>
      <c r="T775" t="s">
        <v>6864</v>
      </c>
      <c r="U775" t="s">
        <v>45</v>
      </c>
      <c r="V775" t="s">
        <v>45</v>
      </c>
      <c r="W775" t="s">
        <v>32</v>
      </c>
      <c r="X775" t="s">
        <v>32</v>
      </c>
      <c r="Y775" t="s">
        <v>32</v>
      </c>
      <c r="Z775" s="4" t="s">
        <v>33</v>
      </c>
      <c r="AA775">
        <v>-75.323190859999997</v>
      </c>
      <c r="AB775">
        <v>6.0670162000000003</v>
      </c>
      <c r="AC775" t="s">
        <v>90</v>
      </c>
      <c r="AD775" t="s">
        <v>6260</v>
      </c>
      <c r="AE775" t="s">
        <v>115</v>
      </c>
      <c r="AF775">
        <f>IFERROR(
    VLOOKUP(FENIX_ANS_TABLA[[#This Row],[ESTADO]],
        {"VENCIDO",1;"ALERTA_0 Días",2;"ALERTA",3;"A TIEMPO",4;"SIN FECHA",5},
    2,FALSE),
0)</f>
        <v>1</v>
      </c>
    </row>
    <row r="776" spans="1:32" x14ac:dyDescent="0.25">
      <c r="A776" t="s">
        <v>6865</v>
      </c>
      <c r="B776" t="s">
        <v>24</v>
      </c>
      <c r="C776" t="s">
        <v>25</v>
      </c>
      <c r="D776" t="s">
        <v>24</v>
      </c>
      <c r="E776" s="22">
        <v>45873.669710648152</v>
      </c>
      <c r="F776" t="s">
        <v>6866</v>
      </c>
      <c r="G776" t="s">
        <v>6276</v>
      </c>
      <c r="H776" t="s">
        <v>6277</v>
      </c>
      <c r="I776" s="24" t="s">
        <v>34</v>
      </c>
      <c r="J776" s="24" t="s">
        <v>6867</v>
      </c>
      <c r="K776" t="s">
        <v>6868</v>
      </c>
      <c r="L776" t="s">
        <v>6280</v>
      </c>
      <c r="M776" t="s">
        <v>6869</v>
      </c>
      <c r="N776" t="s">
        <v>6282</v>
      </c>
      <c r="O776" t="s">
        <v>28</v>
      </c>
      <c r="P776" t="s">
        <v>6256</v>
      </c>
      <c r="Q776" t="s">
        <v>30</v>
      </c>
      <c r="R776">
        <v>7</v>
      </c>
      <c r="S776" t="s">
        <v>6870</v>
      </c>
      <c r="T776" t="s">
        <v>6871</v>
      </c>
      <c r="U776" t="s">
        <v>6872</v>
      </c>
      <c r="V776" t="s">
        <v>31</v>
      </c>
      <c r="W776" t="s">
        <v>32</v>
      </c>
      <c r="X776" t="s">
        <v>32</v>
      </c>
      <c r="Y776" t="s">
        <v>32</v>
      </c>
      <c r="Z776" s="4" t="s">
        <v>33</v>
      </c>
      <c r="AA776">
        <v>-75.241045999999997</v>
      </c>
      <c r="AB776">
        <v>6.2189069999999997</v>
      </c>
      <c r="AC776" t="s">
        <v>90</v>
      </c>
      <c r="AD776" t="s">
        <v>6260</v>
      </c>
      <c r="AE776" t="s">
        <v>115</v>
      </c>
      <c r="AF776">
        <f>IFERROR(
    VLOOKUP(FENIX_ANS_TABLA[[#This Row],[ESTADO]],
        {"VENCIDO",1;"ALERTA_0 Días",2;"ALERTA",3;"A TIEMPO",4;"SIN FECHA",5},
    2,FALSE),
0)</f>
        <v>4</v>
      </c>
    </row>
    <row r="777" spans="1:32" x14ac:dyDescent="0.25">
      <c r="A777" t="s">
        <v>6873</v>
      </c>
      <c r="B777" t="s">
        <v>24</v>
      </c>
      <c r="C777" t="s">
        <v>25</v>
      </c>
      <c r="D777" t="s">
        <v>24</v>
      </c>
      <c r="E777" s="22">
        <v>45873.681909722232</v>
      </c>
      <c r="F777" t="s">
        <v>6874</v>
      </c>
      <c r="G777" t="s">
        <v>6276</v>
      </c>
      <c r="H777" t="s">
        <v>6277</v>
      </c>
      <c r="I777" s="24" t="s">
        <v>34</v>
      </c>
      <c r="J777" s="24" t="s">
        <v>6867</v>
      </c>
      <c r="K777" t="s">
        <v>6875</v>
      </c>
      <c r="L777" t="s">
        <v>6280</v>
      </c>
      <c r="M777" t="s">
        <v>6876</v>
      </c>
      <c r="N777" t="s">
        <v>6282</v>
      </c>
      <c r="O777" t="s">
        <v>28</v>
      </c>
      <c r="P777" t="s">
        <v>6256</v>
      </c>
      <c r="Q777" t="s">
        <v>30</v>
      </c>
      <c r="R777">
        <v>7</v>
      </c>
      <c r="S777" t="s">
        <v>6877</v>
      </c>
      <c r="T777" t="s">
        <v>626</v>
      </c>
      <c r="U777" t="s">
        <v>6878</v>
      </c>
      <c r="V777" t="s">
        <v>31</v>
      </c>
      <c r="W777" t="s">
        <v>32</v>
      </c>
      <c r="X777" t="s">
        <v>32</v>
      </c>
      <c r="Y777" t="s">
        <v>32</v>
      </c>
      <c r="Z777" s="4" t="s">
        <v>33</v>
      </c>
      <c r="AA777">
        <v>-75.241045999999997</v>
      </c>
      <c r="AB777">
        <v>6.2189069999999997</v>
      </c>
      <c r="AC777" t="s">
        <v>90</v>
      </c>
      <c r="AD777" t="s">
        <v>6260</v>
      </c>
      <c r="AE777" t="s">
        <v>115</v>
      </c>
      <c r="AF777">
        <f>IFERROR(
    VLOOKUP(FENIX_ANS_TABLA[[#This Row],[ESTADO]],
        {"VENCIDO",1;"ALERTA_0 Días",2;"ALERTA",3;"A TIEMPO",4;"SIN FECHA",5},
    2,FALSE),
0)</f>
        <v>4</v>
      </c>
    </row>
    <row r="778" spans="1:32" x14ac:dyDescent="0.25">
      <c r="A778" t="s">
        <v>6879</v>
      </c>
      <c r="B778" t="s">
        <v>24</v>
      </c>
      <c r="C778" t="s">
        <v>25</v>
      </c>
      <c r="D778" t="s">
        <v>24</v>
      </c>
      <c r="E778" s="22">
        <v>45873.682754629634</v>
      </c>
      <c r="F778" t="s">
        <v>6880</v>
      </c>
      <c r="G778" t="s">
        <v>6276</v>
      </c>
      <c r="H778" t="s">
        <v>6277</v>
      </c>
      <c r="I778" s="24" t="s">
        <v>34</v>
      </c>
      <c r="J778" s="24" t="s">
        <v>6867</v>
      </c>
      <c r="K778" t="s">
        <v>6881</v>
      </c>
      <c r="L778" t="s">
        <v>6280</v>
      </c>
      <c r="M778" t="s">
        <v>6882</v>
      </c>
      <c r="N778" t="s">
        <v>6282</v>
      </c>
      <c r="O778" t="s">
        <v>28</v>
      </c>
      <c r="P778" t="s">
        <v>6256</v>
      </c>
      <c r="Q778" t="s">
        <v>30</v>
      </c>
      <c r="R778">
        <v>7</v>
      </c>
      <c r="S778" t="s">
        <v>6883</v>
      </c>
      <c r="T778" t="s">
        <v>4165</v>
      </c>
      <c r="U778" t="s">
        <v>6884</v>
      </c>
      <c r="V778" t="s">
        <v>31</v>
      </c>
      <c r="W778" t="s">
        <v>32</v>
      </c>
      <c r="X778" t="s">
        <v>32</v>
      </c>
      <c r="Y778" t="s">
        <v>32</v>
      </c>
      <c r="Z778" s="4" t="s">
        <v>33</v>
      </c>
      <c r="AA778">
        <v>-75.241045999999997</v>
      </c>
      <c r="AB778">
        <v>6.2189069999999997</v>
      </c>
      <c r="AC778" t="s">
        <v>90</v>
      </c>
      <c r="AD778" t="s">
        <v>6260</v>
      </c>
      <c r="AE778" t="s">
        <v>115</v>
      </c>
      <c r="AF778">
        <f>IFERROR(
    VLOOKUP(FENIX_ANS_TABLA[[#This Row],[ESTADO]],
        {"VENCIDO",1;"ALERTA_0 Días",2;"ALERTA",3;"A TIEMPO",4;"SIN FECHA",5},
    2,FALSE),
0)</f>
        <v>4</v>
      </c>
    </row>
    <row r="779" spans="1:32" x14ac:dyDescent="0.25">
      <c r="A779" t="s">
        <v>6885</v>
      </c>
      <c r="B779" t="s">
        <v>24</v>
      </c>
      <c r="C779" t="s">
        <v>25</v>
      </c>
      <c r="D779" t="s">
        <v>24</v>
      </c>
      <c r="E779" s="22">
        <v>45873.683495370373</v>
      </c>
      <c r="F779" t="s">
        <v>6886</v>
      </c>
      <c r="G779" t="s">
        <v>6887</v>
      </c>
      <c r="H779" t="s">
        <v>6888</v>
      </c>
      <c r="I779" s="24" t="s">
        <v>34</v>
      </c>
      <c r="J779" s="24" t="s">
        <v>6889</v>
      </c>
      <c r="K779" t="s">
        <v>6890</v>
      </c>
      <c r="L779" t="s">
        <v>6501</v>
      </c>
      <c r="M779" t="s">
        <v>6891</v>
      </c>
      <c r="N779" t="s">
        <v>6503</v>
      </c>
      <c r="O779" t="s">
        <v>28</v>
      </c>
      <c r="P779" t="s">
        <v>6256</v>
      </c>
      <c r="Q779" t="s">
        <v>36</v>
      </c>
      <c r="R779">
        <v>10</v>
      </c>
      <c r="S779" t="s">
        <v>6892</v>
      </c>
      <c r="T779" t="s">
        <v>6893</v>
      </c>
      <c r="U779" t="s">
        <v>6894</v>
      </c>
      <c r="V779" t="s">
        <v>47</v>
      </c>
      <c r="W779" t="s">
        <v>32</v>
      </c>
      <c r="X779" t="s">
        <v>32</v>
      </c>
      <c r="Y779" t="s">
        <v>32</v>
      </c>
      <c r="Z779" s="4" t="s">
        <v>33</v>
      </c>
      <c r="AA779">
        <v>-75.316412700000001</v>
      </c>
      <c r="AB779">
        <v>6.0937240600000004</v>
      </c>
      <c r="AC779" t="s">
        <v>90</v>
      </c>
      <c r="AD779" t="s">
        <v>6260</v>
      </c>
      <c r="AE779" t="s">
        <v>115</v>
      </c>
      <c r="AF779">
        <f>IFERROR(
    VLOOKUP(FENIX_ANS_TABLA[[#This Row],[ESTADO]],
        {"VENCIDO",1;"ALERTA_0 Días",2;"ALERTA",3;"A TIEMPO",4;"SIN FECHA",5},
    2,FALSE),
0)</f>
        <v>3</v>
      </c>
    </row>
    <row r="780" spans="1:32" x14ac:dyDescent="0.25">
      <c r="A780" t="s">
        <v>6895</v>
      </c>
      <c r="B780" t="s">
        <v>24</v>
      </c>
      <c r="C780" t="s">
        <v>25</v>
      </c>
      <c r="D780" t="s">
        <v>24</v>
      </c>
      <c r="E780" s="22">
        <v>45873.690636574072</v>
      </c>
      <c r="F780" t="s">
        <v>6896</v>
      </c>
      <c r="G780" t="s">
        <v>6276</v>
      </c>
      <c r="H780" t="s">
        <v>6277</v>
      </c>
      <c r="I780" s="24" t="s">
        <v>34</v>
      </c>
      <c r="J780" s="24" t="s">
        <v>6867</v>
      </c>
      <c r="K780" t="s">
        <v>6897</v>
      </c>
      <c r="L780" t="s">
        <v>6280</v>
      </c>
      <c r="M780" t="s">
        <v>6898</v>
      </c>
      <c r="N780" t="s">
        <v>6282</v>
      </c>
      <c r="O780" t="s">
        <v>28</v>
      </c>
      <c r="P780" t="s">
        <v>6256</v>
      </c>
      <c r="Q780" t="s">
        <v>30</v>
      </c>
      <c r="R780">
        <v>7</v>
      </c>
      <c r="S780" t="s">
        <v>6899</v>
      </c>
      <c r="T780" t="s">
        <v>6900</v>
      </c>
      <c r="U780" t="s">
        <v>6901</v>
      </c>
      <c r="V780" t="s">
        <v>31</v>
      </c>
      <c r="W780" t="s">
        <v>32</v>
      </c>
      <c r="X780" t="s">
        <v>32</v>
      </c>
      <c r="Y780" t="s">
        <v>32</v>
      </c>
      <c r="Z780" s="4" t="s">
        <v>33</v>
      </c>
      <c r="AA780">
        <v>-75.241045999999997</v>
      </c>
      <c r="AB780">
        <v>6.2189069999999997</v>
      </c>
      <c r="AC780" t="s">
        <v>90</v>
      </c>
      <c r="AD780" t="s">
        <v>6260</v>
      </c>
      <c r="AE780" t="s">
        <v>115</v>
      </c>
      <c r="AF780">
        <f>IFERROR(
    VLOOKUP(FENIX_ANS_TABLA[[#This Row],[ESTADO]],
        {"VENCIDO",1;"ALERTA_0 Días",2;"ALERTA",3;"A TIEMPO",4;"SIN FECHA",5},
    2,FALSE),
0)</f>
        <v>4</v>
      </c>
    </row>
    <row r="781" spans="1:32" x14ac:dyDescent="0.25">
      <c r="A781" t="s">
        <v>6902</v>
      </c>
      <c r="B781" t="s">
        <v>24</v>
      </c>
      <c r="C781" t="s">
        <v>25</v>
      </c>
      <c r="D781" t="s">
        <v>24</v>
      </c>
      <c r="E781" s="22">
        <v>45873.691932870373</v>
      </c>
      <c r="F781" t="s">
        <v>6903</v>
      </c>
      <c r="G781" t="s">
        <v>6276</v>
      </c>
      <c r="H781" t="s">
        <v>6277</v>
      </c>
      <c r="I781" s="24" t="s">
        <v>34</v>
      </c>
      <c r="J781" s="24" t="s">
        <v>6867</v>
      </c>
      <c r="K781" t="s">
        <v>6904</v>
      </c>
      <c r="L781" t="s">
        <v>6280</v>
      </c>
      <c r="M781" t="s">
        <v>6905</v>
      </c>
      <c r="N781" t="s">
        <v>6282</v>
      </c>
      <c r="O781" t="s">
        <v>28</v>
      </c>
      <c r="P781" t="s">
        <v>6256</v>
      </c>
      <c r="Q781" t="s">
        <v>30</v>
      </c>
      <c r="R781">
        <v>7</v>
      </c>
      <c r="S781" t="s">
        <v>6906</v>
      </c>
      <c r="T781" t="s">
        <v>6907</v>
      </c>
      <c r="U781" t="s">
        <v>6908</v>
      </c>
      <c r="V781" t="s">
        <v>31</v>
      </c>
      <c r="W781" t="s">
        <v>32</v>
      </c>
      <c r="X781" t="s">
        <v>32</v>
      </c>
      <c r="Y781" t="s">
        <v>32</v>
      </c>
      <c r="Z781" s="4" t="s">
        <v>33</v>
      </c>
      <c r="AA781">
        <v>-75.241045999999997</v>
      </c>
      <c r="AB781">
        <v>6.2189069999999997</v>
      </c>
      <c r="AC781" t="s">
        <v>90</v>
      </c>
      <c r="AD781" t="s">
        <v>6260</v>
      </c>
      <c r="AE781" t="s">
        <v>115</v>
      </c>
      <c r="AF781">
        <f>IFERROR(
    VLOOKUP(FENIX_ANS_TABLA[[#This Row],[ESTADO]],
        {"VENCIDO",1;"ALERTA_0 Días",2;"ALERTA",3;"A TIEMPO",4;"SIN FECHA",5},
    2,FALSE),
0)</f>
        <v>4</v>
      </c>
    </row>
    <row r="782" spans="1:32" x14ac:dyDescent="0.25">
      <c r="A782" t="s">
        <v>6909</v>
      </c>
      <c r="B782" t="s">
        <v>24</v>
      </c>
      <c r="C782" t="s">
        <v>25</v>
      </c>
      <c r="D782" t="s">
        <v>24</v>
      </c>
      <c r="E782" s="22">
        <v>45874.633715277778</v>
      </c>
      <c r="F782" t="s">
        <v>6910</v>
      </c>
      <c r="G782" t="s">
        <v>6911</v>
      </c>
      <c r="H782" t="s">
        <v>6912</v>
      </c>
      <c r="I782" s="24" t="s">
        <v>34</v>
      </c>
      <c r="J782" s="24" t="s">
        <v>6913</v>
      </c>
      <c r="K782" t="s">
        <v>6914</v>
      </c>
      <c r="L782" t="s">
        <v>6707</v>
      </c>
      <c r="M782" t="s">
        <v>6915</v>
      </c>
      <c r="N782" t="s">
        <v>6709</v>
      </c>
      <c r="O782" t="s">
        <v>28</v>
      </c>
      <c r="P782" t="s">
        <v>6256</v>
      </c>
      <c r="Q782" t="s">
        <v>36</v>
      </c>
      <c r="R782">
        <v>10</v>
      </c>
      <c r="S782" t="s">
        <v>6916</v>
      </c>
      <c r="T782" t="s">
        <v>6917</v>
      </c>
      <c r="U782" t="s">
        <v>6918</v>
      </c>
      <c r="V782" t="s">
        <v>47</v>
      </c>
      <c r="W782" t="s">
        <v>32</v>
      </c>
      <c r="X782" t="s">
        <v>32</v>
      </c>
      <c r="Y782" t="s">
        <v>32</v>
      </c>
      <c r="Z782" s="4" t="s">
        <v>33</v>
      </c>
      <c r="AA782">
        <v>-75.374530550000003</v>
      </c>
      <c r="AB782">
        <v>5.9083240300000002</v>
      </c>
      <c r="AC782" t="s">
        <v>90</v>
      </c>
      <c r="AD782" t="s">
        <v>6260</v>
      </c>
      <c r="AE782" t="s">
        <v>115</v>
      </c>
      <c r="AF782">
        <f>IFERROR(
    VLOOKUP(FENIX_ANS_TABLA[[#This Row],[ESTADO]],
        {"VENCIDO",1;"ALERTA_0 Días",2;"ALERTA",3;"A TIEMPO",4;"SIN FECHA",5},
    2,FALSE),
0)</f>
        <v>3</v>
      </c>
    </row>
    <row r="783" spans="1:32" x14ac:dyDescent="0.25">
      <c r="A783" t="s">
        <v>6919</v>
      </c>
      <c r="B783" t="s">
        <v>24</v>
      </c>
      <c r="C783" t="s">
        <v>25</v>
      </c>
      <c r="D783" t="s">
        <v>24</v>
      </c>
      <c r="E783" s="22">
        <v>45875.414641203701</v>
      </c>
      <c r="F783" t="s">
        <v>6920</v>
      </c>
      <c r="G783" t="s">
        <v>6921</v>
      </c>
      <c r="H783" t="s">
        <v>6922</v>
      </c>
      <c r="I783" s="24" t="s">
        <v>34</v>
      </c>
      <c r="J783" s="24" t="s">
        <v>6923</v>
      </c>
      <c r="K783" t="s">
        <v>6924</v>
      </c>
      <c r="L783" t="s">
        <v>6501</v>
      </c>
      <c r="M783" t="s">
        <v>6925</v>
      </c>
      <c r="N783" t="s">
        <v>6503</v>
      </c>
      <c r="O783" t="s">
        <v>28</v>
      </c>
      <c r="P783" t="s">
        <v>6256</v>
      </c>
      <c r="Q783" t="s">
        <v>36</v>
      </c>
      <c r="R783">
        <v>10</v>
      </c>
      <c r="S783" t="s">
        <v>6926</v>
      </c>
      <c r="T783" t="s">
        <v>6927</v>
      </c>
      <c r="U783" t="s">
        <v>6928</v>
      </c>
      <c r="V783" t="s">
        <v>47</v>
      </c>
      <c r="W783" t="s">
        <v>32</v>
      </c>
      <c r="X783" t="s">
        <v>32</v>
      </c>
      <c r="Y783" t="s">
        <v>32</v>
      </c>
      <c r="Z783" s="4" t="s">
        <v>33</v>
      </c>
      <c r="AA783">
        <v>-75.323424950000003</v>
      </c>
      <c r="AB783">
        <v>6.0889858200000004</v>
      </c>
      <c r="AC783" t="s">
        <v>90</v>
      </c>
      <c r="AD783" t="s">
        <v>6260</v>
      </c>
      <c r="AE783" t="s">
        <v>115</v>
      </c>
      <c r="AF783">
        <f>IFERROR(
    VLOOKUP(FENIX_ANS_TABLA[[#This Row],[ESTADO]],
        {"VENCIDO",1;"ALERTA_0 Días",2;"ALERTA",3;"A TIEMPO",4;"SIN FECHA",5},
    2,FALSE),
0)</f>
        <v>3</v>
      </c>
    </row>
    <row r="784" spans="1:32" x14ac:dyDescent="0.25">
      <c r="A784" t="s">
        <v>6929</v>
      </c>
      <c r="B784" t="s">
        <v>24</v>
      </c>
      <c r="C784" t="s">
        <v>25</v>
      </c>
      <c r="D784" t="s">
        <v>24</v>
      </c>
      <c r="E784" s="22">
        <v>45881.598020833328</v>
      </c>
      <c r="F784" t="s">
        <v>6930</v>
      </c>
      <c r="G784" t="s">
        <v>6931</v>
      </c>
      <c r="H784" t="s">
        <v>6932</v>
      </c>
      <c r="I784" s="24" t="s">
        <v>34</v>
      </c>
      <c r="J784" s="24" t="s">
        <v>6933</v>
      </c>
      <c r="K784" t="s">
        <v>6934</v>
      </c>
      <c r="L784" t="s">
        <v>6404</v>
      </c>
      <c r="M784" t="s">
        <v>6935</v>
      </c>
      <c r="N784" t="s">
        <v>6406</v>
      </c>
      <c r="O784" t="s">
        <v>28</v>
      </c>
      <c r="P784" t="s">
        <v>6256</v>
      </c>
      <c r="Q784" t="s">
        <v>36</v>
      </c>
      <c r="R784">
        <v>10</v>
      </c>
      <c r="S784" t="s">
        <v>6936</v>
      </c>
      <c r="T784" t="s">
        <v>6937</v>
      </c>
      <c r="U784" t="s">
        <v>6938</v>
      </c>
      <c r="V784" t="s">
        <v>47</v>
      </c>
      <c r="W784" t="s">
        <v>32</v>
      </c>
      <c r="X784" t="s">
        <v>32</v>
      </c>
      <c r="Y784" t="s">
        <v>32</v>
      </c>
      <c r="Z784" s="4" t="s">
        <v>33</v>
      </c>
      <c r="AA784">
        <v>-75.487347020000001</v>
      </c>
      <c r="AB784">
        <v>5.9650802499999998</v>
      </c>
      <c r="AC784" t="s">
        <v>90</v>
      </c>
      <c r="AD784" t="s">
        <v>6260</v>
      </c>
      <c r="AE784" t="s">
        <v>115</v>
      </c>
      <c r="AF784">
        <f>IFERROR(
    VLOOKUP(FENIX_ANS_TABLA[[#This Row],[ESTADO]],
        {"VENCIDO",1;"ALERTA_0 Días",2;"ALERTA",3;"A TIEMPO",4;"SIN FECHA",5},
    2,FALSE),
0)</f>
        <v>3</v>
      </c>
    </row>
    <row r="785" spans="1:32" x14ac:dyDescent="0.25">
      <c r="A785" t="s">
        <v>6939</v>
      </c>
      <c r="B785" t="s">
        <v>24</v>
      </c>
      <c r="C785" t="s">
        <v>25</v>
      </c>
      <c r="D785" t="s">
        <v>24</v>
      </c>
      <c r="E785" s="22">
        <v>45881.599687499998</v>
      </c>
      <c r="F785" t="s">
        <v>6940</v>
      </c>
      <c r="G785" t="s">
        <v>6931</v>
      </c>
      <c r="H785" t="s">
        <v>6932</v>
      </c>
      <c r="I785" s="24" t="s">
        <v>34</v>
      </c>
      <c r="J785" s="24" t="s">
        <v>6933</v>
      </c>
      <c r="K785" t="s">
        <v>6941</v>
      </c>
      <c r="L785" t="s">
        <v>6404</v>
      </c>
      <c r="M785" t="s">
        <v>6942</v>
      </c>
      <c r="N785" t="s">
        <v>6406</v>
      </c>
      <c r="O785" t="s">
        <v>28</v>
      </c>
      <c r="P785" t="s">
        <v>6256</v>
      </c>
      <c r="Q785" t="s">
        <v>36</v>
      </c>
      <c r="R785">
        <v>10</v>
      </c>
      <c r="S785" t="s">
        <v>6943</v>
      </c>
      <c r="T785" t="s">
        <v>6944</v>
      </c>
      <c r="U785" t="s">
        <v>6945</v>
      </c>
      <c r="V785" t="s">
        <v>47</v>
      </c>
      <c r="W785" t="s">
        <v>32</v>
      </c>
      <c r="X785" t="s">
        <v>32</v>
      </c>
      <c r="Y785" t="s">
        <v>32</v>
      </c>
      <c r="Z785" s="4" t="s">
        <v>33</v>
      </c>
      <c r="AA785">
        <v>-75.487347020000001</v>
      </c>
      <c r="AB785">
        <v>5.9650802499999998</v>
      </c>
      <c r="AC785" t="s">
        <v>90</v>
      </c>
      <c r="AD785" t="s">
        <v>6260</v>
      </c>
      <c r="AE785" t="s">
        <v>115</v>
      </c>
      <c r="AF785">
        <f>IFERROR(
    VLOOKUP(FENIX_ANS_TABLA[[#This Row],[ESTADO]],
        {"VENCIDO",1;"ALERTA_0 Días",2;"ALERTA",3;"A TIEMPO",4;"SIN FECHA",5},
    2,FALSE),
0)</f>
        <v>3</v>
      </c>
    </row>
    <row r="786" spans="1:32" x14ac:dyDescent="0.25">
      <c r="A786" t="s">
        <v>6946</v>
      </c>
      <c r="B786" t="s">
        <v>24</v>
      </c>
      <c r="C786" t="s">
        <v>25</v>
      </c>
      <c r="D786" t="s">
        <v>24</v>
      </c>
      <c r="E786" s="22">
        <v>45890.609282407408</v>
      </c>
      <c r="F786" t="s">
        <v>6947</v>
      </c>
      <c r="G786" t="s">
        <v>6948</v>
      </c>
      <c r="H786" t="s">
        <v>6949</v>
      </c>
      <c r="I786" s="24" t="s">
        <v>34</v>
      </c>
      <c r="J786" s="24" t="s">
        <v>6950</v>
      </c>
      <c r="K786" t="s">
        <v>6951</v>
      </c>
      <c r="L786" t="s">
        <v>6351</v>
      </c>
      <c r="M786" t="s">
        <v>6952</v>
      </c>
      <c r="N786" t="s">
        <v>6353</v>
      </c>
      <c r="O786" t="s">
        <v>28</v>
      </c>
      <c r="P786" t="s">
        <v>6256</v>
      </c>
      <c r="Q786" t="s">
        <v>30</v>
      </c>
      <c r="R786">
        <v>7</v>
      </c>
      <c r="S786" t="s">
        <v>6953</v>
      </c>
      <c r="T786" t="s">
        <v>6954</v>
      </c>
      <c r="U786" t="s">
        <v>6955</v>
      </c>
      <c r="V786" t="s">
        <v>31</v>
      </c>
      <c r="W786" t="s">
        <v>32</v>
      </c>
      <c r="X786" t="s">
        <v>32</v>
      </c>
      <c r="Y786" t="s">
        <v>32</v>
      </c>
      <c r="Z786" s="4" t="s">
        <v>33</v>
      </c>
      <c r="AA786">
        <v>-75.438440944000007</v>
      </c>
      <c r="AB786">
        <v>5.8038435880000598</v>
      </c>
      <c r="AC786" t="s">
        <v>90</v>
      </c>
      <c r="AD786" t="s">
        <v>6260</v>
      </c>
      <c r="AE786" t="s">
        <v>115</v>
      </c>
      <c r="AF786">
        <f>IFERROR(
    VLOOKUP(FENIX_ANS_TABLA[[#This Row],[ESTADO]],
        {"VENCIDO",1;"ALERTA_0 Días",2;"ALERTA",3;"A TIEMPO",4;"SIN FECHA",5},
    2,FALSE),
0)</f>
        <v>4</v>
      </c>
    </row>
    <row r="787" spans="1:32" x14ac:dyDescent="0.25">
      <c r="A787" t="s">
        <v>6956</v>
      </c>
      <c r="B787" t="s">
        <v>40</v>
      </c>
      <c r="C787" t="s">
        <v>69</v>
      </c>
      <c r="D787" t="s">
        <v>40</v>
      </c>
      <c r="E787" s="22">
        <v>45890.617673611108</v>
      </c>
      <c r="F787" t="s">
        <v>6957</v>
      </c>
      <c r="G787" t="s">
        <v>6948</v>
      </c>
      <c r="H787" t="s">
        <v>6949</v>
      </c>
      <c r="I787" s="24" t="s">
        <v>34</v>
      </c>
      <c r="J787" s="24" t="s">
        <v>6950</v>
      </c>
      <c r="K787" t="s">
        <v>6958</v>
      </c>
      <c r="L787" t="s">
        <v>6351</v>
      </c>
      <c r="M787" t="s">
        <v>6959</v>
      </c>
      <c r="N787" t="s">
        <v>6353</v>
      </c>
      <c r="O787" t="s">
        <v>70</v>
      </c>
      <c r="P787" t="s">
        <v>6256</v>
      </c>
      <c r="Q787" t="s">
        <v>36</v>
      </c>
      <c r="R787">
        <v>10</v>
      </c>
      <c r="S787" t="s">
        <v>6960</v>
      </c>
      <c r="T787" t="s">
        <v>3531</v>
      </c>
      <c r="U787" t="s">
        <v>6961</v>
      </c>
      <c r="V787" t="s">
        <v>31</v>
      </c>
      <c r="W787" t="s">
        <v>32</v>
      </c>
      <c r="X787" t="s">
        <v>32</v>
      </c>
      <c r="Y787" t="s">
        <v>32</v>
      </c>
      <c r="Z787" s="4" t="s">
        <v>33</v>
      </c>
      <c r="AA787">
        <v>-75.426354610000004</v>
      </c>
      <c r="AB787">
        <v>5.7911997900000003</v>
      </c>
      <c r="AC787" t="s">
        <v>90</v>
      </c>
      <c r="AD787" t="s">
        <v>6260</v>
      </c>
      <c r="AE787" t="s">
        <v>116</v>
      </c>
      <c r="AF787">
        <f>IFERROR(
    VLOOKUP(FENIX_ANS_TABLA[[#This Row],[ESTADO]],
        {"VENCIDO",1;"ALERTA_0 Días",2;"ALERTA",3;"A TIEMPO",4;"SIN FECHA",5},
    2,FALSE),
0)</f>
        <v>4</v>
      </c>
    </row>
    <row r="788" spans="1:32" x14ac:dyDescent="0.25">
      <c r="A788" t="s">
        <v>6962</v>
      </c>
      <c r="B788" t="s">
        <v>24</v>
      </c>
      <c r="C788" t="s">
        <v>25</v>
      </c>
      <c r="D788" t="s">
        <v>24</v>
      </c>
      <c r="E788" s="22">
        <v>45890.67564814815</v>
      </c>
      <c r="F788" t="s">
        <v>6963</v>
      </c>
      <c r="G788" t="s">
        <v>6964</v>
      </c>
      <c r="H788" t="s">
        <v>6965</v>
      </c>
      <c r="I788" s="24" t="s">
        <v>34</v>
      </c>
      <c r="J788" s="24" t="s">
        <v>6966</v>
      </c>
      <c r="K788" t="s">
        <v>6967</v>
      </c>
      <c r="L788" t="s">
        <v>6968</v>
      </c>
      <c r="M788" t="s">
        <v>6969</v>
      </c>
      <c r="N788" t="s">
        <v>6970</v>
      </c>
      <c r="O788" t="s">
        <v>28</v>
      </c>
      <c r="P788" t="s">
        <v>6256</v>
      </c>
      <c r="Q788" t="s">
        <v>36</v>
      </c>
      <c r="R788">
        <v>10</v>
      </c>
      <c r="S788" t="s">
        <v>6971</v>
      </c>
      <c r="T788" t="s">
        <v>6972</v>
      </c>
      <c r="U788" t="s">
        <v>6973</v>
      </c>
      <c r="V788" t="s">
        <v>31</v>
      </c>
      <c r="W788" t="s">
        <v>32</v>
      </c>
      <c r="X788" t="s">
        <v>32</v>
      </c>
      <c r="Y788" t="s">
        <v>32</v>
      </c>
      <c r="Z788" s="4" t="s">
        <v>33</v>
      </c>
      <c r="AA788">
        <v>-75.179052549999994</v>
      </c>
      <c r="AB788">
        <v>6.3717429699999997</v>
      </c>
      <c r="AC788" t="s">
        <v>90</v>
      </c>
      <c r="AD788" t="s">
        <v>6260</v>
      </c>
      <c r="AE788" t="s">
        <v>115</v>
      </c>
      <c r="AF788">
        <f>IFERROR(
    VLOOKUP(FENIX_ANS_TABLA[[#This Row],[ESTADO]],
        {"VENCIDO",1;"ALERTA_0 Días",2;"ALERTA",3;"A TIEMPO",4;"SIN FECHA",5},
    2,FALSE),
0)</f>
        <v>4</v>
      </c>
    </row>
    <row r="789" spans="1:32" x14ac:dyDescent="0.25">
      <c r="A789" t="s">
        <v>6974</v>
      </c>
      <c r="B789" t="s">
        <v>58</v>
      </c>
      <c r="C789" t="s">
        <v>25</v>
      </c>
      <c r="D789" t="s">
        <v>58</v>
      </c>
      <c r="E789" s="22">
        <v>45891.480590277781</v>
      </c>
      <c r="F789" t="s">
        <v>6975</v>
      </c>
      <c r="G789" t="s">
        <v>6976</v>
      </c>
      <c r="H789" t="s">
        <v>6977</v>
      </c>
      <c r="I789" s="24" t="s">
        <v>34</v>
      </c>
      <c r="J789" s="24" t="s">
        <v>6978</v>
      </c>
      <c r="K789" t="s">
        <v>6979</v>
      </c>
      <c r="L789" t="s">
        <v>6314</v>
      </c>
      <c r="M789" t="s">
        <v>6980</v>
      </c>
      <c r="N789" t="s">
        <v>6316</v>
      </c>
      <c r="O789" t="s">
        <v>59</v>
      </c>
      <c r="P789" t="s">
        <v>6454</v>
      </c>
      <c r="Q789" t="s">
        <v>36</v>
      </c>
      <c r="R789">
        <v>4</v>
      </c>
      <c r="S789" t="s">
        <v>6981</v>
      </c>
      <c r="T789" t="s">
        <v>6901</v>
      </c>
      <c r="U789" t="s">
        <v>6982</v>
      </c>
      <c r="V789" t="s">
        <v>47</v>
      </c>
      <c r="W789" t="s">
        <v>32</v>
      </c>
      <c r="X789" t="s">
        <v>32</v>
      </c>
      <c r="Y789" t="s">
        <v>32</v>
      </c>
      <c r="Z789" s="4" t="s">
        <v>33</v>
      </c>
      <c r="AA789">
        <v>-75.385975000000002</v>
      </c>
      <c r="AB789">
        <v>6.1468280000000002</v>
      </c>
      <c r="AC789" t="s">
        <v>90</v>
      </c>
      <c r="AD789" t="s">
        <v>6260</v>
      </c>
      <c r="AE789" t="s">
        <v>115</v>
      </c>
      <c r="AF789">
        <f>IFERROR(
    VLOOKUP(FENIX_ANS_TABLA[[#This Row],[ESTADO]],
        {"VENCIDO",1;"ALERTA_0 Días",2;"ALERTA",3;"A TIEMPO",4;"SIN FECHA",5},
    2,FALSE),
0)</f>
        <v>3</v>
      </c>
    </row>
    <row r="790" spans="1:32" x14ac:dyDescent="0.25">
      <c r="A790" t="s">
        <v>6983</v>
      </c>
      <c r="B790" t="s">
        <v>40</v>
      </c>
      <c r="C790" t="s">
        <v>25</v>
      </c>
      <c r="D790" t="s">
        <v>40</v>
      </c>
      <c r="E790" s="22">
        <v>45894.402511574073</v>
      </c>
      <c r="F790" t="s">
        <v>6984</v>
      </c>
      <c r="G790" t="s">
        <v>6985</v>
      </c>
      <c r="H790" t="s">
        <v>6986</v>
      </c>
      <c r="I790" s="24" t="s">
        <v>34</v>
      </c>
      <c r="J790" s="24" t="s">
        <v>6987</v>
      </c>
      <c r="K790" t="s">
        <v>6988</v>
      </c>
      <c r="L790" t="s">
        <v>6314</v>
      </c>
      <c r="M790" t="s">
        <v>6989</v>
      </c>
      <c r="N790" t="s">
        <v>6316</v>
      </c>
      <c r="O790" t="s">
        <v>41</v>
      </c>
      <c r="P790" t="s">
        <v>6256</v>
      </c>
      <c r="Q790" t="s">
        <v>36</v>
      </c>
      <c r="R790">
        <v>10</v>
      </c>
      <c r="S790" t="s">
        <v>6990</v>
      </c>
      <c r="T790" t="s">
        <v>6991</v>
      </c>
      <c r="U790" t="s">
        <v>6992</v>
      </c>
      <c r="V790" t="s">
        <v>87</v>
      </c>
      <c r="W790" t="s">
        <v>32</v>
      </c>
      <c r="X790" t="s">
        <v>32</v>
      </c>
      <c r="Y790" t="s">
        <v>32</v>
      </c>
      <c r="Z790" s="4" t="s">
        <v>33</v>
      </c>
      <c r="AA790">
        <v>-75.391989600000002</v>
      </c>
      <c r="AB790">
        <v>6.12395888</v>
      </c>
      <c r="AC790" t="s">
        <v>90</v>
      </c>
      <c r="AD790" t="s">
        <v>6260</v>
      </c>
      <c r="AE790" t="s">
        <v>115</v>
      </c>
      <c r="AF790">
        <f>IFERROR(
    VLOOKUP(FENIX_ANS_TABLA[[#This Row],[ESTADO]],
        {"VENCIDO",1;"ALERTA_0 Días",2;"ALERTA",3;"A TIEMPO",4;"SIN FECHA",5},
    2,FALSE),
0)</f>
        <v>2</v>
      </c>
    </row>
    <row r="791" spans="1:32" x14ac:dyDescent="0.25">
      <c r="A791" t="s">
        <v>6993</v>
      </c>
      <c r="B791" t="s">
        <v>24</v>
      </c>
      <c r="C791" t="s">
        <v>25</v>
      </c>
      <c r="D791" t="s">
        <v>24</v>
      </c>
      <c r="E791" s="22">
        <v>45894.414467592593</v>
      </c>
      <c r="F791" t="s">
        <v>6994</v>
      </c>
      <c r="G791" t="s">
        <v>6995</v>
      </c>
      <c r="H791" t="s">
        <v>6996</v>
      </c>
      <c r="I791" s="24" t="s">
        <v>34</v>
      </c>
      <c r="J791" s="24" t="s">
        <v>6997</v>
      </c>
      <c r="K791" t="s">
        <v>6998</v>
      </c>
      <c r="L791" t="s">
        <v>6451</v>
      </c>
      <c r="M791" t="s">
        <v>6999</v>
      </c>
      <c r="N791" t="s">
        <v>6453</v>
      </c>
      <c r="O791" t="s">
        <v>28</v>
      </c>
      <c r="P791" t="s">
        <v>6256</v>
      </c>
      <c r="Q791" t="s">
        <v>36</v>
      </c>
      <c r="R791">
        <v>10</v>
      </c>
      <c r="S791" t="s">
        <v>7000</v>
      </c>
      <c r="T791" t="s">
        <v>7001</v>
      </c>
      <c r="U791" t="s">
        <v>7002</v>
      </c>
      <c r="V791" t="s">
        <v>31</v>
      </c>
      <c r="W791" t="s">
        <v>32</v>
      </c>
      <c r="X791" t="s">
        <v>32</v>
      </c>
      <c r="Y791" t="s">
        <v>32</v>
      </c>
      <c r="Z791" s="4" t="s">
        <v>33</v>
      </c>
      <c r="AA791">
        <v>-75.047820000000002</v>
      </c>
      <c r="AB791">
        <v>6.3203430000000003</v>
      </c>
      <c r="AC791" t="s">
        <v>90</v>
      </c>
      <c r="AD791" t="s">
        <v>6260</v>
      </c>
      <c r="AE791" t="s">
        <v>115</v>
      </c>
      <c r="AF791">
        <f>IFERROR(
    VLOOKUP(FENIX_ANS_TABLA[[#This Row],[ESTADO]],
        {"VENCIDO",1;"ALERTA_0 Días",2;"ALERTA",3;"A TIEMPO",4;"SIN FECHA",5},
    2,FALSE),
0)</f>
        <v>4</v>
      </c>
    </row>
    <row r="792" spans="1:32" x14ac:dyDescent="0.25">
      <c r="A792" t="s">
        <v>7003</v>
      </c>
      <c r="B792" t="s">
        <v>24</v>
      </c>
      <c r="C792" t="s">
        <v>25</v>
      </c>
      <c r="D792" t="s">
        <v>24</v>
      </c>
      <c r="E792" s="22">
        <v>45897.37158564815</v>
      </c>
      <c r="F792" t="s">
        <v>7004</v>
      </c>
      <c r="G792" t="s">
        <v>7005</v>
      </c>
      <c r="H792" t="s">
        <v>7006</v>
      </c>
      <c r="I792" s="24" t="s">
        <v>34</v>
      </c>
      <c r="J792" s="24" t="s">
        <v>7007</v>
      </c>
      <c r="K792" t="s">
        <v>7008</v>
      </c>
      <c r="L792" t="s">
        <v>6303</v>
      </c>
      <c r="M792" t="s">
        <v>7009</v>
      </c>
      <c r="N792" t="s">
        <v>6305</v>
      </c>
      <c r="O792" t="s">
        <v>28</v>
      </c>
      <c r="P792" t="s">
        <v>6256</v>
      </c>
      <c r="Q792" t="s">
        <v>36</v>
      </c>
      <c r="R792">
        <v>10</v>
      </c>
      <c r="S792" t="s">
        <v>7010</v>
      </c>
      <c r="T792" t="s">
        <v>7011</v>
      </c>
      <c r="U792" t="s">
        <v>45</v>
      </c>
      <c r="V792" t="s">
        <v>45</v>
      </c>
      <c r="W792" t="s">
        <v>32</v>
      </c>
      <c r="X792" t="s">
        <v>32</v>
      </c>
      <c r="Y792" t="s">
        <v>32</v>
      </c>
      <c r="Z792" s="4" t="s">
        <v>33</v>
      </c>
      <c r="AA792">
        <v>-75.439760000000007</v>
      </c>
      <c r="AB792">
        <v>6.2945297</v>
      </c>
      <c r="AC792" t="s">
        <v>90</v>
      </c>
      <c r="AD792" t="s">
        <v>6260</v>
      </c>
      <c r="AE792" t="s">
        <v>115</v>
      </c>
      <c r="AF792">
        <f>IFERROR(
    VLOOKUP(FENIX_ANS_TABLA[[#This Row],[ESTADO]],
        {"VENCIDO",1;"ALERTA_0 Días",2;"ALERTA",3;"A TIEMPO",4;"SIN FECHA",5},
    2,FALSE),
0)</f>
        <v>1</v>
      </c>
    </row>
    <row r="793" spans="1:32" x14ac:dyDescent="0.25">
      <c r="A793" t="s">
        <v>7012</v>
      </c>
      <c r="B793" t="s">
        <v>24</v>
      </c>
      <c r="C793" t="s">
        <v>25</v>
      </c>
      <c r="D793" t="s">
        <v>24</v>
      </c>
      <c r="E793" s="22">
        <v>45897.457199074073</v>
      </c>
      <c r="F793" t="s">
        <v>7013</v>
      </c>
      <c r="G793" t="s">
        <v>7014</v>
      </c>
      <c r="H793" t="s">
        <v>7015</v>
      </c>
      <c r="I793" s="24" t="s">
        <v>34</v>
      </c>
      <c r="J793" s="24" t="s">
        <v>7016</v>
      </c>
      <c r="K793" t="s">
        <v>7017</v>
      </c>
      <c r="L793" t="s">
        <v>6314</v>
      </c>
      <c r="M793" t="s">
        <v>7018</v>
      </c>
      <c r="N793" t="s">
        <v>6316</v>
      </c>
      <c r="O793" t="s">
        <v>28</v>
      </c>
      <c r="P793" t="s">
        <v>6256</v>
      </c>
      <c r="Q793" t="s">
        <v>36</v>
      </c>
      <c r="R793">
        <v>10</v>
      </c>
      <c r="S793" t="s">
        <v>7019</v>
      </c>
      <c r="T793" t="s">
        <v>7020</v>
      </c>
      <c r="U793" t="s">
        <v>45</v>
      </c>
      <c r="V793" t="s">
        <v>45</v>
      </c>
      <c r="W793" t="s">
        <v>32</v>
      </c>
      <c r="X793" t="s">
        <v>32</v>
      </c>
      <c r="Y793" t="s">
        <v>32</v>
      </c>
      <c r="Z793" s="4" t="s">
        <v>33</v>
      </c>
      <c r="AA793">
        <v>-75.433574910000004</v>
      </c>
      <c r="AB793">
        <v>6.1286864999999997</v>
      </c>
      <c r="AC793" t="s">
        <v>90</v>
      </c>
      <c r="AD793" t="s">
        <v>6260</v>
      </c>
      <c r="AE793" t="s">
        <v>115</v>
      </c>
      <c r="AF793">
        <f>IFERROR(
    VLOOKUP(FENIX_ANS_TABLA[[#This Row],[ESTADO]],
        {"VENCIDO",1;"ALERTA_0 Días",2;"ALERTA",3;"A TIEMPO",4;"SIN FECHA",5},
    2,FALSE),
0)</f>
        <v>1</v>
      </c>
    </row>
    <row r="794" spans="1:32" x14ac:dyDescent="0.25">
      <c r="A794" t="s">
        <v>7021</v>
      </c>
      <c r="B794" t="s">
        <v>24</v>
      </c>
      <c r="C794" t="s">
        <v>25</v>
      </c>
      <c r="D794" t="s">
        <v>24</v>
      </c>
      <c r="E794" s="22">
        <v>45901.639814814807</v>
      </c>
      <c r="F794" t="s">
        <v>7022</v>
      </c>
      <c r="G794" t="s">
        <v>7023</v>
      </c>
      <c r="H794" t="s">
        <v>7024</v>
      </c>
      <c r="I794" s="24" t="s">
        <v>34</v>
      </c>
      <c r="J794" s="24" t="s">
        <v>6609</v>
      </c>
      <c r="K794" t="s">
        <v>7025</v>
      </c>
      <c r="L794" t="s">
        <v>6280</v>
      </c>
      <c r="M794" t="s">
        <v>7026</v>
      </c>
      <c r="N794" t="s">
        <v>6282</v>
      </c>
      <c r="O794" t="s">
        <v>28</v>
      </c>
      <c r="P794" t="s">
        <v>6256</v>
      </c>
      <c r="Q794" t="s">
        <v>36</v>
      </c>
      <c r="R794">
        <v>10</v>
      </c>
      <c r="S794" t="s">
        <v>7027</v>
      </c>
      <c r="T794" t="s">
        <v>7028</v>
      </c>
      <c r="U794" t="s">
        <v>7029</v>
      </c>
      <c r="V794" t="s">
        <v>47</v>
      </c>
      <c r="W794" t="s">
        <v>32</v>
      </c>
      <c r="X794" t="s">
        <v>32</v>
      </c>
      <c r="Y794" t="s">
        <v>32</v>
      </c>
      <c r="Z794" s="4" t="s">
        <v>33</v>
      </c>
      <c r="AA794">
        <v>-75.233312170000005</v>
      </c>
      <c r="AB794">
        <v>6.3186791700000002</v>
      </c>
      <c r="AC794" t="s">
        <v>90</v>
      </c>
      <c r="AD794" t="s">
        <v>6260</v>
      </c>
      <c r="AE794" t="s">
        <v>115</v>
      </c>
      <c r="AF794">
        <f>IFERROR(
    VLOOKUP(FENIX_ANS_TABLA[[#This Row],[ESTADO]],
        {"VENCIDO",1;"ALERTA_0 Días",2;"ALERTA",3;"A TIEMPO",4;"SIN FECHA",5},
    2,FALSE),
0)</f>
        <v>3</v>
      </c>
    </row>
    <row r="795" spans="1:32" x14ac:dyDescent="0.25">
      <c r="A795" t="s">
        <v>7030</v>
      </c>
      <c r="B795" t="s">
        <v>24</v>
      </c>
      <c r="C795" t="s">
        <v>25</v>
      </c>
      <c r="D795" t="s">
        <v>24</v>
      </c>
      <c r="E795" s="22">
        <v>45901.662083333344</v>
      </c>
      <c r="F795" t="s">
        <v>7031</v>
      </c>
      <c r="G795" t="s">
        <v>7032</v>
      </c>
      <c r="H795" t="s">
        <v>7033</v>
      </c>
      <c r="I795" s="24" t="s">
        <v>34</v>
      </c>
      <c r="J795" s="24" t="s">
        <v>7034</v>
      </c>
      <c r="K795" t="s">
        <v>7035</v>
      </c>
      <c r="L795" t="s">
        <v>6267</v>
      </c>
      <c r="M795" t="s">
        <v>7036</v>
      </c>
      <c r="N795" t="s">
        <v>6269</v>
      </c>
      <c r="O795" t="s">
        <v>28</v>
      </c>
      <c r="P795" t="s">
        <v>6256</v>
      </c>
      <c r="Q795" t="s">
        <v>36</v>
      </c>
      <c r="R795">
        <v>10</v>
      </c>
      <c r="S795" t="s">
        <v>7037</v>
      </c>
      <c r="T795" t="s">
        <v>7038</v>
      </c>
      <c r="U795" t="s">
        <v>7039</v>
      </c>
      <c r="V795" t="s">
        <v>31</v>
      </c>
      <c r="W795" t="s">
        <v>32</v>
      </c>
      <c r="X795" t="s">
        <v>32</v>
      </c>
      <c r="Y795" t="s">
        <v>32</v>
      </c>
      <c r="Z795" s="4" t="s">
        <v>33</v>
      </c>
      <c r="AA795">
        <v>-74.986643000000001</v>
      </c>
      <c r="AB795">
        <v>6.04244</v>
      </c>
      <c r="AC795" t="s">
        <v>90</v>
      </c>
      <c r="AD795" t="s">
        <v>6260</v>
      </c>
      <c r="AE795" t="s">
        <v>115</v>
      </c>
      <c r="AF795">
        <f>IFERROR(
    VLOOKUP(FENIX_ANS_TABLA[[#This Row],[ESTADO]],
        {"VENCIDO",1;"ALERTA_0 Días",2;"ALERTA",3;"A TIEMPO",4;"SIN FECHA",5},
    2,FALSE),
0)</f>
        <v>4</v>
      </c>
    </row>
    <row r="796" spans="1:32" x14ac:dyDescent="0.25">
      <c r="A796" t="s">
        <v>7040</v>
      </c>
      <c r="B796" t="s">
        <v>40</v>
      </c>
      <c r="C796" t="s">
        <v>25</v>
      </c>
      <c r="D796" t="s">
        <v>40</v>
      </c>
      <c r="E796" s="22">
        <v>45902.430011574077</v>
      </c>
      <c r="F796" t="s">
        <v>7041</v>
      </c>
      <c r="G796" t="s">
        <v>7042</v>
      </c>
      <c r="H796" t="s">
        <v>7043</v>
      </c>
      <c r="I796" s="24" t="s">
        <v>34</v>
      </c>
      <c r="J796" s="24" t="s">
        <v>7044</v>
      </c>
      <c r="K796" t="s">
        <v>7045</v>
      </c>
      <c r="L796" t="s">
        <v>6501</v>
      </c>
      <c r="M796" t="s">
        <v>7046</v>
      </c>
      <c r="N796" t="s">
        <v>6503</v>
      </c>
      <c r="O796" t="s">
        <v>41</v>
      </c>
      <c r="P796" t="s">
        <v>6256</v>
      </c>
      <c r="Q796" t="s">
        <v>36</v>
      </c>
      <c r="R796">
        <v>10</v>
      </c>
      <c r="S796" t="s">
        <v>7047</v>
      </c>
      <c r="T796" t="s">
        <v>7048</v>
      </c>
      <c r="U796" t="s">
        <v>7048</v>
      </c>
      <c r="V796" t="s">
        <v>31</v>
      </c>
      <c r="W796" t="s">
        <v>32</v>
      </c>
      <c r="X796" t="s">
        <v>32</v>
      </c>
      <c r="Y796" t="s">
        <v>32</v>
      </c>
      <c r="Z796" s="4" t="s">
        <v>33</v>
      </c>
      <c r="AA796">
        <v>-75.377640130000003</v>
      </c>
      <c r="AB796">
        <v>6.0867900800000001</v>
      </c>
      <c r="AC796" t="s">
        <v>90</v>
      </c>
      <c r="AD796" t="s">
        <v>6260</v>
      </c>
      <c r="AE796" t="s">
        <v>115</v>
      </c>
      <c r="AF796">
        <f>IFERROR(
    VLOOKUP(FENIX_ANS_TABLA[[#This Row],[ESTADO]],
        {"VENCIDO",1;"ALERTA_0 Días",2;"ALERTA",3;"A TIEMPO",4;"SIN FECHA",5},
    2,FALSE),
0)</f>
        <v>4</v>
      </c>
    </row>
    <row r="797" spans="1:32" x14ac:dyDescent="0.25">
      <c r="A797" t="s">
        <v>7049</v>
      </c>
      <c r="B797" t="s">
        <v>40</v>
      </c>
      <c r="C797" t="s">
        <v>25</v>
      </c>
      <c r="D797" t="s">
        <v>40</v>
      </c>
      <c r="E797" s="22">
        <v>45902.468842592592</v>
      </c>
      <c r="F797" t="s">
        <v>7050</v>
      </c>
      <c r="G797" t="s">
        <v>7051</v>
      </c>
      <c r="H797" t="s">
        <v>7052</v>
      </c>
      <c r="I797" s="24" t="s">
        <v>34</v>
      </c>
      <c r="J797" s="24" t="s">
        <v>7053</v>
      </c>
      <c r="K797" t="s">
        <v>7054</v>
      </c>
      <c r="L797" t="s">
        <v>6404</v>
      </c>
      <c r="M797" t="s">
        <v>7055</v>
      </c>
      <c r="N797" t="s">
        <v>6406</v>
      </c>
      <c r="O797" t="s">
        <v>41</v>
      </c>
      <c r="P797" t="s">
        <v>6256</v>
      </c>
      <c r="Q797" t="s">
        <v>36</v>
      </c>
      <c r="R797">
        <v>10</v>
      </c>
      <c r="S797" t="s">
        <v>7056</v>
      </c>
      <c r="T797" t="s">
        <v>7001</v>
      </c>
      <c r="U797" t="s">
        <v>7002</v>
      </c>
      <c r="V797" t="s">
        <v>31</v>
      </c>
      <c r="W797" t="s">
        <v>32</v>
      </c>
      <c r="X797" t="s">
        <v>32</v>
      </c>
      <c r="Y797" t="s">
        <v>32</v>
      </c>
      <c r="Z797" s="4" t="s">
        <v>33</v>
      </c>
      <c r="AA797">
        <v>-75.426303000000004</v>
      </c>
      <c r="AB797">
        <v>6.0204380000000004</v>
      </c>
      <c r="AC797" t="s">
        <v>90</v>
      </c>
      <c r="AD797" t="s">
        <v>6260</v>
      </c>
      <c r="AE797" t="s">
        <v>115</v>
      </c>
      <c r="AF797">
        <f>IFERROR(
    VLOOKUP(FENIX_ANS_TABLA[[#This Row],[ESTADO]],
        {"VENCIDO",1;"ALERTA_0 Días",2;"ALERTA",3;"A TIEMPO",4;"SIN FECHA",5},
    2,FALSE),
0)</f>
        <v>4</v>
      </c>
    </row>
    <row r="798" spans="1:32" x14ac:dyDescent="0.25">
      <c r="A798" t="s">
        <v>7057</v>
      </c>
      <c r="B798" t="s">
        <v>24</v>
      </c>
      <c r="C798" t="s">
        <v>25</v>
      </c>
      <c r="D798" t="s">
        <v>24</v>
      </c>
      <c r="E798" s="22">
        <v>45902.480671296304</v>
      </c>
      <c r="F798" t="s">
        <v>7058</v>
      </c>
      <c r="G798" t="s">
        <v>7059</v>
      </c>
      <c r="H798" t="s">
        <v>7060</v>
      </c>
      <c r="I798" s="24" t="s">
        <v>34</v>
      </c>
      <c r="J798" s="24" t="s">
        <v>7061</v>
      </c>
      <c r="K798" t="s">
        <v>7062</v>
      </c>
      <c r="L798" t="s">
        <v>6303</v>
      </c>
      <c r="M798" t="s">
        <v>7063</v>
      </c>
      <c r="N798" t="s">
        <v>6305</v>
      </c>
      <c r="O798" t="s">
        <v>28</v>
      </c>
      <c r="P798" t="s">
        <v>6256</v>
      </c>
      <c r="Q798" t="s">
        <v>36</v>
      </c>
      <c r="R798">
        <v>10</v>
      </c>
      <c r="S798" t="s">
        <v>7064</v>
      </c>
      <c r="T798" t="s">
        <v>7065</v>
      </c>
      <c r="U798" t="s">
        <v>45</v>
      </c>
      <c r="V798" t="s">
        <v>45</v>
      </c>
      <c r="W798" t="s">
        <v>32</v>
      </c>
      <c r="X798" t="s">
        <v>32</v>
      </c>
      <c r="Y798" t="s">
        <v>32</v>
      </c>
      <c r="Z798" s="4" t="s">
        <v>33</v>
      </c>
      <c r="AA798">
        <v>-75.399044770000003</v>
      </c>
      <c r="AB798">
        <v>6.2171059299999998</v>
      </c>
      <c r="AC798" t="s">
        <v>90</v>
      </c>
      <c r="AD798" t="s">
        <v>6260</v>
      </c>
      <c r="AE798" t="s">
        <v>115</v>
      </c>
      <c r="AF798">
        <f>IFERROR(
    VLOOKUP(FENIX_ANS_TABLA[[#This Row],[ESTADO]],
        {"VENCIDO",1;"ALERTA_0 Días",2;"ALERTA",3;"A TIEMPO",4;"SIN FECHA",5},
    2,FALSE),
0)</f>
        <v>1</v>
      </c>
    </row>
    <row r="799" spans="1:32" x14ac:dyDescent="0.25">
      <c r="A799" t="s">
        <v>7066</v>
      </c>
      <c r="B799" t="s">
        <v>24</v>
      </c>
      <c r="C799" t="s">
        <v>25</v>
      </c>
      <c r="D799" t="s">
        <v>24</v>
      </c>
      <c r="E799" s="22">
        <v>45904.664525462962</v>
      </c>
      <c r="F799" t="s">
        <v>7067</v>
      </c>
      <c r="G799" t="s">
        <v>7068</v>
      </c>
      <c r="H799" t="s">
        <v>7069</v>
      </c>
      <c r="I799" s="24" t="s">
        <v>34</v>
      </c>
      <c r="J799" s="24" t="s">
        <v>7070</v>
      </c>
      <c r="K799" t="s">
        <v>7071</v>
      </c>
      <c r="L799" t="s">
        <v>6728</v>
      </c>
      <c r="M799" t="s">
        <v>7072</v>
      </c>
      <c r="N799" t="s">
        <v>6730</v>
      </c>
      <c r="O799" t="s">
        <v>28</v>
      </c>
      <c r="P799" t="s">
        <v>6256</v>
      </c>
      <c r="Q799" t="s">
        <v>36</v>
      </c>
      <c r="R799">
        <v>10</v>
      </c>
      <c r="S799" t="s">
        <v>7073</v>
      </c>
      <c r="T799" t="s">
        <v>7074</v>
      </c>
      <c r="U799" t="s">
        <v>45</v>
      </c>
      <c r="V799" t="s">
        <v>45</v>
      </c>
      <c r="W799" t="s">
        <v>32</v>
      </c>
      <c r="X799" t="s">
        <v>32</v>
      </c>
      <c r="Y799" t="s">
        <v>32</v>
      </c>
      <c r="Z799" s="4" t="s">
        <v>33</v>
      </c>
      <c r="AA799">
        <v>-75.131817999999996</v>
      </c>
      <c r="AB799">
        <v>6.2998919999999998</v>
      </c>
      <c r="AC799" t="s">
        <v>90</v>
      </c>
      <c r="AD799" t="s">
        <v>6260</v>
      </c>
      <c r="AE799" t="s">
        <v>115</v>
      </c>
      <c r="AF799">
        <f>IFERROR(
    VLOOKUP(FENIX_ANS_TABLA[[#This Row],[ESTADO]],
        {"VENCIDO",1;"ALERTA_0 Días",2;"ALERTA",3;"A TIEMPO",4;"SIN FECHA",5},
    2,FALSE),
0)</f>
        <v>1</v>
      </c>
    </row>
    <row r="800" spans="1:32" x14ac:dyDescent="0.25">
      <c r="A800" t="s">
        <v>7075</v>
      </c>
      <c r="B800" t="s">
        <v>24</v>
      </c>
      <c r="C800" t="s">
        <v>25</v>
      </c>
      <c r="D800" t="s">
        <v>24</v>
      </c>
      <c r="E800" s="22">
        <v>45905.444710648153</v>
      </c>
      <c r="F800" t="s">
        <v>7076</v>
      </c>
      <c r="G800" t="s">
        <v>7077</v>
      </c>
      <c r="H800" t="s">
        <v>7078</v>
      </c>
      <c r="I800" s="24" t="s">
        <v>34</v>
      </c>
      <c r="J800" s="24" t="s">
        <v>7079</v>
      </c>
      <c r="K800" t="s">
        <v>7080</v>
      </c>
      <c r="L800" t="s">
        <v>6314</v>
      </c>
      <c r="M800" t="s">
        <v>7081</v>
      </c>
      <c r="N800" t="s">
        <v>6316</v>
      </c>
      <c r="O800" t="s">
        <v>28</v>
      </c>
      <c r="P800" t="s">
        <v>6256</v>
      </c>
      <c r="Q800" t="s">
        <v>36</v>
      </c>
      <c r="R800">
        <v>10</v>
      </c>
      <c r="S800" t="s">
        <v>7082</v>
      </c>
      <c r="T800" t="s">
        <v>7083</v>
      </c>
      <c r="U800" t="s">
        <v>7084</v>
      </c>
      <c r="V800" t="s">
        <v>47</v>
      </c>
      <c r="W800" t="s">
        <v>32</v>
      </c>
      <c r="X800" t="s">
        <v>32</v>
      </c>
      <c r="Y800" t="s">
        <v>32</v>
      </c>
      <c r="Z800" s="4" t="s">
        <v>33</v>
      </c>
      <c r="AA800">
        <v>-75.40831</v>
      </c>
      <c r="AB800">
        <v>6.2055618299999997</v>
      </c>
      <c r="AC800" t="s">
        <v>90</v>
      </c>
      <c r="AD800" t="s">
        <v>6260</v>
      </c>
      <c r="AE800" t="s">
        <v>115</v>
      </c>
      <c r="AF800">
        <f>IFERROR(
    VLOOKUP(FENIX_ANS_TABLA[[#This Row],[ESTADO]],
        {"VENCIDO",1;"ALERTA_0 Días",2;"ALERTA",3;"A TIEMPO",4;"SIN FECHA",5},
    2,FALSE),
0)</f>
        <v>3</v>
      </c>
    </row>
    <row r="801" spans="1:32" x14ac:dyDescent="0.25">
      <c r="A801" t="s">
        <v>7085</v>
      </c>
      <c r="B801" t="s">
        <v>24</v>
      </c>
      <c r="C801" t="s">
        <v>25</v>
      </c>
      <c r="D801" t="s">
        <v>24</v>
      </c>
      <c r="E801" s="22">
        <v>45908.612986111111</v>
      </c>
      <c r="F801" t="s">
        <v>7086</v>
      </c>
      <c r="G801" t="s">
        <v>7087</v>
      </c>
      <c r="H801" t="s">
        <v>7088</v>
      </c>
      <c r="I801" s="24" t="s">
        <v>34</v>
      </c>
      <c r="J801" s="24" t="s">
        <v>7089</v>
      </c>
      <c r="K801" t="s">
        <v>7090</v>
      </c>
      <c r="L801" t="s">
        <v>6426</v>
      </c>
      <c r="M801" t="s">
        <v>7091</v>
      </c>
      <c r="N801" t="s">
        <v>6428</v>
      </c>
      <c r="O801" t="s">
        <v>28</v>
      </c>
      <c r="P801" t="s">
        <v>6256</v>
      </c>
      <c r="Q801" t="s">
        <v>36</v>
      </c>
      <c r="R801">
        <v>10</v>
      </c>
      <c r="S801" t="s">
        <v>7092</v>
      </c>
      <c r="T801" t="s">
        <v>7093</v>
      </c>
      <c r="U801" t="s">
        <v>7094</v>
      </c>
      <c r="V801" t="s">
        <v>47</v>
      </c>
      <c r="W801" t="s">
        <v>32</v>
      </c>
      <c r="X801" t="s">
        <v>32</v>
      </c>
      <c r="Y801" t="s">
        <v>32</v>
      </c>
      <c r="Z801" s="4" t="s">
        <v>33</v>
      </c>
      <c r="AA801">
        <v>-74.826250599999995</v>
      </c>
      <c r="AB801">
        <v>5.8410547199999998</v>
      </c>
      <c r="AC801" t="s">
        <v>90</v>
      </c>
      <c r="AD801" t="s">
        <v>6260</v>
      </c>
      <c r="AE801" t="s">
        <v>115</v>
      </c>
      <c r="AF801">
        <f>IFERROR(
    VLOOKUP(FENIX_ANS_TABLA[[#This Row],[ESTADO]],
        {"VENCIDO",1;"ALERTA_0 Días",2;"ALERTA",3;"A TIEMPO",4;"SIN FECHA",5},
    2,FALSE),
0)</f>
        <v>3</v>
      </c>
    </row>
    <row r="802" spans="1:32" x14ac:dyDescent="0.25">
      <c r="A802" t="s">
        <v>7095</v>
      </c>
      <c r="B802" t="s">
        <v>24</v>
      </c>
      <c r="C802" t="s">
        <v>25</v>
      </c>
      <c r="D802" t="s">
        <v>24</v>
      </c>
      <c r="E802" s="22">
        <v>45909.329305555562</v>
      </c>
      <c r="F802" t="s">
        <v>7096</v>
      </c>
      <c r="G802" t="s">
        <v>7097</v>
      </c>
      <c r="H802" t="s">
        <v>7098</v>
      </c>
      <c r="I802" s="24" t="s">
        <v>34</v>
      </c>
      <c r="J802" s="24" t="s">
        <v>7099</v>
      </c>
      <c r="K802" t="s">
        <v>7100</v>
      </c>
      <c r="L802" t="s">
        <v>6501</v>
      </c>
      <c r="M802" t="s">
        <v>7101</v>
      </c>
      <c r="N802" t="s">
        <v>6503</v>
      </c>
      <c r="O802" t="s">
        <v>28</v>
      </c>
      <c r="P802" t="s">
        <v>6256</v>
      </c>
      <c r="Q802" t="s">
        <v>36</v>
      </c>
      <c r="R802">
        <v>10</v>
      </c>
      <c r="S802" t="s">
        <v>7102</v>
      </c>
      <c r="T802" t="s">
        <v>7103</v>
      </c>
      <c r="U802" t="s">
        <v>45</v>
      </c>
      <c r="V802" t="s">
        <v>45</v>
      </c>
      <c r="W802" t="s">
        <v>32</v>
      </c>
      <c r="X802" t="s">
        <v>32</v>
      </c>
      <c r="Y802" t="s">
        <v>32</v>
      </c>
      <c r="Z802" s="4" t="s">
        <v>33</v>
      </c>
      <c r="AA802">
        <v>-75.320463000000004</v>
      </c>
      <c r="AB802">
        <v>6.0549220000000004</v>
      </c>
      <c r="AC802" t="s">
        <v>90</v>
      </c>
      <c r="AD802" t="s">
        <v>6260</v>
      </c>
      <c r="AE802" t="s">
        <v>115</v>
      </c>
      <c r="AF802">
        <f>IFERROR(
    VLOOKUP(FENIX_ANS_TABLA[[#This Row],[ESTADO]],
        {"VENCIDO",1;"ALERTA_0 Días",2;"ALERTA",3;"A TIEMPO",4;"SIN FECHA",5},
    2,FALSE),
0)</f>
        <v>1</v>
      </c>
    </row>
    <row r="803" spans="1:32" x14ac:dyDescent="0.25">
      <c r="A803" t="s">
        <v>7104</v>
      </c>
      <c r="B803" t="s">
        <v>40</v>
      </c>
      <c r="C803" t="s">
        <v>25</v>
      </c>
      <c r="D803" t="s">
        <v>40</v>
      </c>
      <c r="E803" s="22">
        <v>45909.636319444442</v>
      </c>
      <c r="F803" t="s">
        <v>7105</v>
      </c>
      <c r="G803" t="s">
        <v>7106</v>
      </c>
      <c r="H803" t="s">
        <v>7107</v>
      </c>
      <c r="I803" s="24" t="s">
        <v>7108</v>
      </c>
      <c r="J803" s="24" t="s">
        <v>7109</v>
      </c>
      <c r="K803" t="s">
        <v>7110</v>
      </c>
      <c r="L803" t="s">
        <v>6501</v>
      </c>
      <c r="M803" t="s">
        <v>7111</v>
      </c>
      <c r="N803" t="s">
        <v>6503</v>
      </c>
      <c r="O803" t="s">
        <v>41</v>
      </c>
      <c r="P803" t="s">
        <v>6256</v>
      </c>
      <c r="Q803" t="s">
        <v>36</v>
      </c>
      <c r="R803">
        <v>10</v>
      </c>
      <c r="S803" t="s">
        <v>7112</v>
      </c>
      <c r="T803" t="s">
        <v>7113</v>
      </c>
      <c r="U803" t="s">
        <v>7114</v>
      </c>
      <c r="V803" t="s">
        <v>31</v>
      </c>
      <c r="W803" t="s">
        <v>32</v>
      </c>
      <c r="X803" t="s">
        <v>32</v>
      </c>
      <c r="Y803" t="s">
        <v>32</v>
      </c>
      <c r="Z803" s="4" t="s">
        <v>33</v>
      </c>
      <c r="AA803">
        <v>-75.335729999999998</v>
      </c>
      <c r="AB803">
        <v>6.0948929999999999</v>
      </c>
      <c r="AC803" t="s">
        <v>90</v>
      </c>
      <c r="AD803" t="s">
        <v>6260</v>
      </c>
      <c r="AE803" t="s">
        <v>115</v>
      </c>
      <c r="AF803">
        <f>IFERROR(
    VLOOKUP(FENIX_ANS_TABLA[[#This Row],[ESTADO]],
        {"VENCIDO",1;"ALERTA_0 Días",2;"ALERTA",3;"A TIEMPO",4;"SIN FECHA",5},
    2,FALSE),
0)</f>
        <v>4</v>
      </c>
    </row>
    <row r="804" spans="1:32" x14ac:dyDescent="0.25">
      <c r="A804" t="s">
        <v>7115</v>
      </c>
      <c r="B804" t="s">
        <v>24</v>
      </c>
      <c r="C804" t="s">
        <v>25</v>
      </c>
      <c r="D804" t="s">
        <v>24</v>
      </c>
      <c r="E804" s="22">
        <v>45909.681643518517</v>
      </c>
      <c r="F804" t="s">
        <v>7116</v>
      </c>
      <c r="G804" t="s">
        <v>7117</v>
      </c>
      <c r="H804" t="s">
        <v>7118</v>
      </c>
      <c r="I804" s="24" t="s">
        <v>34</v>
      </c>
      <c r="J804" s="24" t="s">
        <v>7119</v>
      </c>
      <c r="K804" t="s">
        <v>7120</v>
      </c>
      <c r="L804" t="s">
        <v>6327</v>
      </c>
      <c r="M804" t="s">
        <v>7121</v>
      </c>
      <c r="N804" t="s">
        <v>6329</v>
      </c>
      <c r="O804" t="s">
        <v>28</v>
      </c>
      <c r="P804" t="s">
        <v>6256</v>
      </c>
      <c r="Q804" t="s">
        <v>36</v>
      </c>
      <c r="R804">
        <v>10</v>
      </c>
      <c r="S804" t="s">
        <v>7122</v>
      </c>
      <c r="T804" t="s">
        <v>1486</v>
      </c>
      <c r="U804" t="s">
        <v>7123</v>
      </c>
      <c r="V804" t="s">
        <v>31</v>
      </c>
      <c r="W804" t="s">
        <v>32</v>
      </c>
      <c r="X804" t="s">
        <v>32</v>
      </c>
      <c r="Y804" t="s">
        <v>32</v>
      </c>
      <c r="Z804" s="4" t="s">
        <v>33</v>
      </c>
      <c r="AA804">
        <v>-75.2912362</v>
      </c>
      <c r="AB804">
        <v>6.16244323</v>
      </c>
      <c r="AC804" t="s">
        <v>90</v>
      </c>
      <c r="AD804" t="s">
        <v>6260</v>
      </c>
      <c r="AE804" t="s">
        <v>115</v>
      </c>
      <c r="AF804">
        <f>IFERROR(
    VLOOKUP(FENIX_ANS_TABLA[[#This Row],[ESTADO]],
        {"VENCIDO",1;"ALERTA_0 Días",2;"ALERTA",3;"A TIEMPO",4;"SIN FECHA",5},
    2,FALSE),
0)</f>
        <v>4</v>
      </c>
    </row>
    <row r="805" spans="1:32" x14ac:dyDescent="0.25">
      <c r="A805" t="s">
        <v>7124</v>
      </c>
      <c r="B805" t="s">
        <v>40</v>
      </c>
      <c r="C805" t="s">
        <v>25</v>
      </c>
      <c r="D805" t="s">
        <v>40</v>
      </c>
      <c r="E805" s="22">
        <v>45911.445393518523</v>
      </c>
      <c r="F805" t="s">
        <v>7125</v>
      </c>
      <c r="G805" t="s">
        <v>7126</v>
      </c>
      <c r="H805" t="s">
        <v>7127</v>
      </c>
      <c r="I805" s="24" t="s">
        <v>7128</v>
      </c>
      <c r="J805" s="24" t="s">
        <v>7129</v>
      </c>
      <c r="K805" t="s">
        <v>7130</v>
      </c>
      <c r="L805" t="s">
        <v>6327</v>
      </c>
      <c r="M805" t="s">
        <v>7131</v>
      </c>
      <c r="N805" t="s">
        <v>6329</v>
      </c>
      <c r="O805" t="s">
        <v>41</v>
      </c>
      <c r="P805" t="s">
        <v>6256</v>
      </c>
      <c r="Q805" t="s">
        <v>36</v>
      </c>
      <c r="R805">
        <v>10</v>
      </c>
      <c r="S805" t="s">
        <v>7132</v>
      </c>
      <c r="T805" t="s">
        <v>7133</v>
      </c>
      <c r="U805" t="s">
        <v>7134</v>
      </c>
      <c r="V805" t="s">
        <v>47</v>
      </c>
      <c r="W805" t="s">
        <v>32</v>
      </c>
      <c r="X805" t="s">
        <v>32</v>
      </c>
      <c r="Y805" t="s">
        <v>32</v>
      </c>
      <c r="Z805" s="4" t="s">
        <v>33</v>
      </c>
      <c r="AA805">
        <v>-75.333053000000007</v>
      </c>
      <c r="AB805">
        <v>6.1699020000000004</v>
      </c>
      <c r="AC805" t="s">
        <v>90</v>
      </c>
      <c r="AD805" t="s">
        <v>6260</v>
      </c>
      <c r="AE805" t="s">
        <v>115</v>
      </c>
      <c r="AF805">
        <f>IFERROR(
    VLOOKUP(FENIX_ANS_TABLA[[#This Row],[ESTADO]],
        {"VENCIDO",1;"ALERTA_0 Días",2;"ALERTA",3;"A TIEMPO",4;"SIN FECHA",5},
    2,FALSE),
0)</f>
        <v>3</v>
      </c>
    </row>
    <row r="806" spans="1:32" x14ac:dyDescent="0.25">
      <c r="A806" t="s">
        <v>7135</v>
      </c>
      <c r="B806" t="s">
        <v>40</v>
      </c>
      <c r="C806" t="s">
        <v>25</v>
      </c>
      <c r="D806" t="s">
        <v>40</v>
      </c>
      <c r="E806" s="22">
        <v>45911.626863425918</v>
      </c>
      <c r="F806" t="s">
        <v>7136</v>
      </c>
      <c r="G806" t="s">
        <v>7137</v>
      </c>
      <c r="H806" t="s">
        <v>7138</v>
      </c>
      <c r="I806" s="24" t="s">
        <v>34</v>
      </c>
      <c r="J806" s="24" t="s">
        <v>7139</v>
      </c>
      <c r="K806" t="s">
        <v>7140</v>
      </c>
      <c r="L806" t="s">
        <v>6426</v>
      </c>
      <c r="M806" t="s">
        <v>7141</v>
      </c>
      <c r="N806" t="s">
        <v>6428</v>
      </c>
      <c r="O806" t="s">
        <v>41</v>
      </c>
      <c r="P806" t="s">
        <v>6256</v>
      </c>
      <c r="Q806" t="s">
        <v>30</v>
      </c>
      <c r="R806">
        <v>7</v>
      </c>
      <c r="S806" t="s">
        <v>7142</v>
      </c>
      <c r="T806" t="s">
        <v>7113</v>
      </c>
      <c r="U806" t="s">
        <v>7143</v>
      </c>
      <c r="V806" t="s">
        <v>47</v>
      </c>
      <c r="W806" t="s">
        <v>32</v>
      </c>
      <c r="X806" t="s">
        <v>32</v>
      </c>
      <c r="Y806" t="s">
        <v>32</v>
      </c>
      <c r="Z806" s="4" t="s">
        <v>33</v>
      </c>
      <c r="AA806">
        <v>-75.061094323000006</v>
      </c>
      <c r="AB806">
        <v>5.7595923510000402</v>
      </c>
      <c r="AC806" t="s">
        <v>90</v>
      </c>
      <c r="AD806" t="s">
        <v>6260</v>
      </c>
      <c r="AE806" t="s">
        <v>115</v>
      </c>
      <c r="AF806">
        <f>IFERROR(
    VLOOKUP(FENIX_ANS_TABLA[[#This Row],[ESTADO]],
        {"VENCIDO",1;"ALERTA_0 Días",2;"ALERTA",3;"A TIEMPO",4;"SIN FECHA",5},
    2,FALSE),
0)</f>
        <v>3</v>
      </c>
    </row>
    <row r="807" spans="1:32" x14ac:dyDescent="0.25">
      <c r="A807" t="s">
        <v>7144</v>
      </c>
      <c r="B807" t="s">
        <v>24</v>
      </c>
      <c r="C807" t="s">
        <v>25</v>
      </c>
      <c r="D807" t="s">
        <v>24</v>
      </c>
      <c r="E807" s="22">
        <v>45911.682291666657</v>
      </c>
      <c r="F807" t="s">
        <v>7145</v>
      </c>
      <c r="G807" t="s">
        <v>7137</v>
      </c>
      <c r="H807" t="s">
        <v>7138</v>
      </c>
      <c r="I807" s="24" t="s">
        <v>34</v>
      </c>
      <c r="J807" s="24" t="s">
        <v>7139</v>
      </c>
      <c r="K807" t="s">
        <v>7146</v>
      </c>
      <c r="L807" t="s">
        <v>6426</v>
      </c>
      <c r="M807" t="s">
        <v>7147</v>
      </c>
      <c r="N807" t="s">
        <v>6428</v>
      </c>
      <c r="O807" t="s">
        <v>28</v>
      </c>
      <c r="P807" t="s">
        <v>6256</v>
      </c>
      <c r="Q807" t="s">
        <v>30</v>
      </c>
      <c r="R807">
        <v>7</v>
      </c>
      <c r="S807" t="s">
        <v>7148</v>
      </c>
      <c r="T807" t="s">
        <v>7113</v>
      </c>
      <c r="U807" t="s">
        <v>7143</v>
      </c>
      <c r="V807" t="s">
        <v>47</v>
      </c>
      <c r="W807" t="s">
        <v>32</v>
      </c>
      <c r="X807" t="s">
        <v>32</v>
      </c>
      <c r="Y807" t="s">
        <v>32</v>
      </c>
      <c r="Z807" s="4" t="s">
        <v>33</v>
      </c>
      <c r="AA807">
        <v>-75.061094323000006</v>
      </c>
      <c r="AB807">
        <v>5.7595923510000402</v>
      </c>
      <c r="AC807" t="s">
        <v>90</v>
      </c>
      <c r="AD807" t="s">
        <v>6260</v>
      </c>
      <c r="AE807" t="s">
        <v>115</v>
      </c>
      <c r="AF807">
        <f>IFERROR(
    VLOOKUP(FENIX_ANS_TABLA[[#This Row],[ESTADO]],
        {"VENCIDO",1;"ALERTA_0 Días",2;"ALERTA",3;"A TIEMPO",4;"SIN FECHA",5},
    2,FALSE),
0)</f>
        <v>3</v>
      </c>
    </row>
    <row r="808" spans="1:32" x14ac:dyDescent="0.25">
      <c r="A808" t="s">
        <v>7149</v>
      </c>
      <c r="B808" t="s">
        <v>24</v>
      </c>
      <c r="C808" t="s">
        <v>25</v>
      </c>
      <c r="D808" t="s">
        <v>24</v>
      </c>
      <c r="E808" s="22">
        <v>45911.697800925933</v>
      </c>
      <c r="F808" t="s">
        <v>7150</v>
      </c>
      <c r="G808" t="s">
        <v>7137</v>
      </c>
      <c r="H808" t="s">
        <v>7138</v>
      </c>
      <c r="I808" s="24" t="s">
        <v>34</v>
      </c>
      <c r="J808" s="24" t="s">
        <v>7139</v>
      </c>
      <c r="K808" t="s">
        <v>7151</v>
      </c>
      <c r="L808" t="s">
        <v>6426</v>
      </c>
      <c r="M808" t="s">
        <v>7152</v>
      </c>
      <c r="N808" t="s">
        <v>6428</v>
      </c>
      <c r="O808" t="s">
        <v>28</v>
      </c>
      <c r="P808" t="s">
        <v>6256</v>
      </c>
      <c r="Q808" t="s">
        <v>30</v>
      </c>
      <c r="R808">
        <v>7</v>
      </c>
      <c r="S808" t="s">
        <v>7153</v>
      </c>
      <c r="T808" t="s">
        <v>1486</v>
      </c>
      <c r="U808" t="s">
        <v>527</v>
      </c>
      <c r="V808" t="s">
        <v>47</v>
      </c>
      <c r="W808" t="s">
        <v>32</v>
      </c>
      <c r="X808" t="s">
        <v>32</v>
      </c>
      <c r="Y808" t="s">
        <v>32</v>
      </c>
      <c r="Z808" s="4" t="s">
        <v>33</v>
      </c>
      <c r="AA808">
        <v>-75.061094323000006</v>
      </c>
      <c r="AB808">
        <v>5.7595923510000402</v>
      </c>
      <c r="AC808" t="s">
        <v>90</v>
      </c>
      <c r="AD808" t="s">
        <v>6260</v>
      </c>
      <c r="AE808" t="s">
        <v>115</v>
      </c>
      <c r="AF808">
        <f>IFERROR(
    VLOOKUP(FENIX_ANS_TABLA[[#This Row],[ESTADO]],
        {"VENCIDO",1;"ALERTA_0 Días",2;"ALERTA",3;"A TIEMPO",4;"SIN FECHA",5},
    2,FALSE),
0)</f>
        <v>3</v>
      </c>
    </row>
    <row r="809" spans="1:32" x14ac:dyDescent="0.25">
      <c r="A809" t="s">
        <v>7154</v>
      </c>
      <c r="B809" t="s">
        <v>24</v>
      </c>
      <c r="C809" t="s">
        <v>25</v>
      </c>
      <c r="D809" t="s">
        <v>24</v>
      </c>
      <c r="E809" s="22">
        <v>45912.632314814808</v>
      </c>
      <c r="F809" t="s">
        <v>7155</v>
      </c>
      <c r="G809" t="s">
        <v>7156</v>
      </c>
      <c r="H809" t="s">
        <v>7157</v>
      </c>
      <c r="I809" s="24" t="s">
        <v>34</v>
      </c>
      <c r="J809" s="24" t="s">
        <v>7158</v>
      </c>
      <c r="K809" t="s">
        <v>7159</v>
      </c>
      <c r="L809" t="s">
        <v>6314</v>
      </c>
      <c r="M809" t="s">
        <v>7160</v>
      </c>
      <c r="N809" t="s">
        <v>6316</v>
      </c>
      <c r="O809" t="s">
        <v>28</v>
      </c>
      <c r="P809" t="s">
        <v>6256</v>
      </c>
      <c r="Q809" t="s">
        <v>36</v>
      </c>
      <c r="R809">
        <v>10</v>
      </c>
      <c r="S809" t="s">
        <v>7161</v>
      </c>
      <c r="T809" t="s">
        <v>7162</v>
      </c>
      <c r="U809" t="s">
        <v>7163</v>
      </c>
      <c r="V809" t="s">
        <v>31</v>
      </c>
      <c r="W809" t="s">
        <v>32</v>
      </c>
      <c r="X809" t="s">
        <v>32</v>
      </c>
      <c r="Y809" t="s">
        <v>32</v>
      </c>
      <c r="Z809" s="4" t="s">
        <v>33</v>
      </c>
      <c r="AA809">
        <v>-75.408731169999996</v>
      </c>
      <c r="AB809">
        <v>6.1815881700000004</v>
      </c>
      <c r="AC809" t="s">
        <v>90</v>
      </c>
      <c r="AD809" t="s">
        <v>6260</v>
      </c>
      <c r="AE809" t="s">
        <v>115</v>
      </c>
      <c r="AF809">
        <f>IFERROR(
    VLOOKUP(FENIX_ANS_TABLA[[#This Row],[ESTADO]],
        {"VENCIDO",1;"ALERTA_0 Días",2;"ALERTA",3;"A TIEMPO",4;"SIN FECHA",5},
    2,FALSE),
0)</f>
        <v>4</v>
      </c>
    </row>
    <row r="810" spans="1:32" x14ac:dyDescent="0.25">
      <c r="A810" t="s">
        <v>7164</v>
      </c>
      <c r="B810" t="s">
        <v>24</v>
      </c>
      <c r="C810" t="s">
        <v>25</v>
      </c>
      <c r="D810" t="s">
        <v>24</v>
      </c>
      <c r="E810" s="22">
        <v>45912.640405092592</v>
      </c>
      <c r="F810" t="s">
        <v>7165</v>
      </c>
      <c r="G810" t="s">
        <v>7156</v>
      </c>
      <c r="H810" t="s">
        <v>7157</v>
      </c>
      <c r="I810" s="24" t="s">
        <v>34</v>
      </c>
      <c r="J810" s="24" t="s">
        <v>7166</v>
      </c>
      <c r="K810" t="s">
        <v>7167</v>
      </c>
      <c r="L810" t="s">
        <v>6314</v>
      </c>
      <c r="M810" t="s">
        <v>7168</v>
      </c>
      <c r="N810" t="s">
        <v>6316</v>
      </c>
      <c r="O810" t="s">
        <v>28</v>
      </c>
      <c r="P810" t="s">
        <v>6256</v>
      </c>
      <c r="Q810" t="s">
        <v>36</v>
      </c>
      <c r="R810">
        <v>10</v>
      </c>
      <c r="S810" t="s">
        <v>7169</v>
      </c>
      <c r="T810" t="s">
        <v>3524</v>
      </c>
      <c r="U810" t="s">
        <v>7170</v>
      </c>
      <c r="V810" t="s">
        <v>31</v>
      </c>
      <c r="W810" t="s">
        <v>32</v>
      </c>
      <c r="X810" t="s">
        <v>32</v>
      </c>
      <c r="Y810" t="s">
        <v>32</v>
      </c>
      <c r="Z810" s="4" t="s">
        <v>33</v>
      </c>
      <c r="AA810">
        <v>-75.408731169999996</v>
      </c>
      <c r="AB810">
        <v>6.1815881700000004</v>
      </c>
      <c r="AC810" t="s">
        <v>90</v>
      </c>
      <c r="AD810" t="s">
        <v>6260</v>
      </c>
      <c r="AE810" t="s">
        <v>115</v>
      </c>
      <c r="AF810">
        <f>IFERROR(
    VLOOKUP(FENIX_ANS_TABLA[[#This Row],[ESTADO]],
        {"VENCIDO",1;"ALERTA_0 Días",2;"ALERTA",3;"A TIEMPO",4;"SIN FECHA",5},
    2,FALSE),
0)</f>
        <v>4</v>
      </c>
    </row>
    <row r="811" spans="1:32" x14ac:dyDescent="0.25">
      <c r="A811" t="s">
        <v>7171</v>
      </c>
      <c r="B811" t="s">
        <v>24</v>
      </c>
      <c r="C811" t="s">
        <v>25</v>
      </c>
      <c r="D811" t="s">
        <v>24</v>
      </c>
      <c r="E811" s="22">
        <v>45917.599756944437</v>
      </c>
      <c r="F811" t="s">
        <v>7172</v>
      </c>
      <c r="G811" t="s">
        <v>7173</v>
      </c>
      <c r="H811" t="s">
        <v>7174</v>
      </c>
      <c r="I811" s="24" t="s">
        <v>34</v>
      </c>
      <c r="J811" s="24" t="s">
        <v>7175</v>
      </c>
      <c r="K811" t="s">
        <v>7176</v>
      </c>
      <c r="L811" t="s">
        <v>6404</v>
      </c>
      <c r="M811" t="s">
        <v>7177</v>
      </c>
      <c r="N811" t="s">
        <v>6406</v>
      </c>
      <c r="O811" t="s">
        <v>28</v>
      </c>
      <c r="P811" t="s">
        <v>6256</v>
      </c>
      <c r="Q811" t="s">
        <v>36</v>
      </c>
      <c r="R811">
        <v>10</v>
      </c>
      <c r="S811" t="s">
        <v>7178</v>
      </c>
      <c r="T811" t="s">
        <v>7179</v>
      </c>
      <c r="U811" t="s">
        <v>7180</v>
      </c>
      <c r="V811" t="s">
        <v>47</v>
      </c>
      <c r="W811" t="s">
        <v>32</v>
      </c>
      <c r="X811" t="s">
        <v>32</v>
      </c>
      <c r="Y811" t="s">
        <v>32</v>
      </c>
      <c r="Z811" s="4" t="s">
        <v>33</v>
      </c>
      <c r="AA811">
        <v>-75.386558840000006</v>
      </c>
      <c r="AB811">
        <v>6.00729238</v>
      </c>
      <c r="AC811" t="s">
        <v>90</v>
      </c>
      <c r="AD811" t="s">
        <v>6260</v>
      </c>
      <c r="AE811" t="s">
        <v>115</v>
      </c>
      <c r="AF811">
        <f>IFERROR(
    VLOOKUP(FENIX_ANS_TABLA[[#This Row],[ESTADO]],
        {"VENCIDO",1;"ALERTA_0 Días",2;"ALERTA",3;"A TIEMPO",4;"SIN FECHA",5},
    2,FALSE),
0)</f>
        <v>3</v>
      </c>
    </row>
    <row r="812" spans="1:32" x14ac:dyDescent="0.25">
      <c r="A812" t="s">
        <v>7181</v>
      </c>
      <c r="B812" t="s">
        <v>24</v>
      </c>
      <c r="C812" t="s">
        <v>25</v>
      </c>
      <c r="D812" t="s">
        <v>24</v>
      </c>
      <c r="E812" s="22">
        <v>45922.593761574077</v>
      </c>
      <c r="F812" t="s">
        <v>7182</v>
      </c>
      <c r="G812" t="s">
        <v>7183</v>
      </c>
      <c r="H812" t="s">
        <v>7184</v>
      </c>
      <c r="I812" s="24" t="s">
        <v>34</v>
      </c>
      <c r="J812" s="24" t="s">
        <v>7185</v>
      </c>
      <c r="K812" t="s">
        <v>7186</v>
      </c>
      <c r="L812" t="s">
        <v>6303</v>
      </c>
      <c r="M812" t="s">
        <v>7187</v>
      </c>
      <c r="N812" t="s">
        <v>6305</v>
      </c>
      <c r="O812" t="s">
        <v>28</v>
      </c>
      <c r="P812" t="s">
        <v>6256</v>
      </c>
      <c r="Q812" t="s">
        <v>36</v>
      </c>
      <c r="R812">
        <v>10</v>
      </c>
      <c r="S812" t="s">
        <v>7188</v>
      </c>
      <c r="T812" t="s">
        <v>7189</v>
      </c>
      <c r="U812" t="s">
        <v>45</v>
      </c>
      <c r="V812" t="s">
        <v>45</v>
      </c>
      <c r="W812" t="s">
        <v>32</v>
      </c>
      <c r="X812" t="s">
        <v>32</v>
      </c>
      <c r="Y812" t="s">
        <v>32</v>
      </c>
      <c r="Z812" s="4" t="s">
        <v>33</v>
      </c>
      <c r="AA812">
        <v>-75.456556180000007</v>
      </c>
      <c r="AB812">
        <v>6.2975245600000003</v>
      </c>
      <c r="AC812" t="s">
        <v>90</v>
      </c>
      <c r="AD812" t="s">
        <v>6260</v>
      </c>
      <c r="AE812" t="s">
        <v>115</v>
      </c>
      <c r="AF812">
        <f>IFERROR(
    VLOOKUP(FENIX_ANS_TABLA[[#This Row],[ESTADO]],
        {"VENCIDO",1;"ALERTA_0 Días",2;"ALERTA",3;"A TIEMPO",4;"SIN FECHA",5},
    2,FALSE),
0)</f>
        <v>1</v>
      </c>
    </row>
    <row r="813" spans="1:32" x14ac:dyDescent="0.25">
      <c r="A813" t="s">
        <v>7190</v>
      </c>
      <c r="B813" t="s">
        <v>24</v>
      </c>
      <c r="C813" t="s">
        <v>25</v>
      </c>
      <c r="D813" t="s">
        <v>24</v>
      </c>
      <c r="E813" s="22">
        <v>45924.300370370373</v>
      </c>
      <c r="F813" t="s">
        <v>7191</v>
      </c>
      <c r="G813" t="s">
        <v>7192</v>
      </c>
      <c r="H813" t="s">
        <v>7193</v>
      </c>
      <c r="I813" s="24" t="s">
        <v>7194</v>
      </c>
      <c r="J813" s="24" t="s">
        <v>7195</v>
      </c>
      <c r="K813" t="s">
        <v>7196</v>
      </c>
      <c r="L813" t="s">
        <v>6393</v>
      </c>
      <c r="M813" t="s">
        <v>7197</v>
      </c>
      <c r="N813" t="s">
        <v>6395</v>
      </c>
      <c r="O813" t="s">
        <v>28</v>
      </c>
      <c r="P813" t="s">
        <v>6256</v>
      </c>
      <c r="Q813" t="s">
        <v>36</v>
      </c>
      <c r="R813">
        <v>10</v>
      </c>
      <c r="S813" t="s">
        <v>7198</v>
      </c>
      <c r="T813" t="s">
        <v>7199</v>
      </c>
      <c r="U813" t="s">
        <v>7200</v>
      </c>
      <c r="V813" t="s">
        <v>87</v>
      </c>
      <c r="W813" t="s">
        <v>32</v>
      </c>
      <c r="X813" t="s">
        <v>32</v>
      </c>
      <c r="Y813" t="s">
        <v>32</v>
      </c>
      <c r="Z813" s="4" t="s">
        <v>33</v>
      </c>
      <c r="AA813">
        <v>-75.165137169999994</v>
      </c>
      <c r="AB813">
        <v>6.0352891700000004</v>
      </c>
      <c r="AC813" t="s">
        <v>90</v>
      </c>
      <c r="AD813" t="s">
        <v>6260</v>
      </c>
      <c r="AE813" t="s">
        <v>115</v>
      </c>
      <c r="AF813">
        <f>IFERROR(
    VLOOKUP(FENIX_ANS_TABLA[[#This Row],[ESTADO]],
        {"VENCIDO",1;"ALERTA_0 Días",2;"ALERTA",3;"A TIEMPO",4;"SIN FECHA",5},
    2,FALSE),
0)</f>
        <v>2</v>
      </c>
    </row>
    <row r="814" spans="1:32" x14ac:dyDescent="0.25">
      <c r="A814" t="s">
        <v>7201</v>
      </c>
      <c r="B814" t="s">
        <v>24</v>
      </c>
      <c r="C814" t="s">
        <v>25</v>
      </c>
      <c r="D814" t="s">
        <v>24</v>
      </c>
      <c r="E814" s="22">
        <v>45926.585115740738</v>
      </c>
      <c r="F814" t="s">
        <v>7202</v>
      </c>
      <c r="G814" t="s">
        <v>7203</v>
      </c>
      <c r="H814" t="s">
        <v>7204</v>
      </c>
      <c r="I814" s="24" t="s">
        <v>7205</v>
      </c>
      <c r="J814" s="24" t="s">
        <v>7206</v>
      </c>
      <c r="K814" t="s">
        <v>7207</v>
      </c>
      <c r="L814" t="s">
        <v>6707</v>
      </c>
      <c r="M814" t="s">
        <v>7208</v>
      </c>
      <c r="N814" t="s">
        <v>6709</v>
      </c>
      <c r="O814" t="s">
        <v>28</v>
      </c>
      <c r="P814" t="s">
        <v>6256</v>
      </c>
      <c r="Q814" t="s">
        <v>36</v>
      </c>
      <c r="R814">
        <v>10</v>
      </c>
      <c r="S814" t="s">
        <v>7209</v>
      </c>
      <c r="T814" t="s">
        <v>7210</v>
      </c>
      <c r="U814" t="s">
        <v>45</v>
      </c>
      <c r="V814" t="s">
        <v>45</v>
      </c>
      <c r="W814" t="s">
        <v>32</v>
      </c>
      <c r="X814" t="s">
        <v>32</v>
      </c>
      <c r="Y814" t="s">
        <v>32</v>
      </c>
      <c r="Z814" s="4" t="s">
        <v>33</v>
      </c>
      <c r="AA814">
        <v>-75.355530999999999</v>
      </c>
      <c r="AB814">
        <v>5.9805029999999997</v>
      </c>
      <c r="AC814" t="s">
        <v>90</v>
      </c>
      <c r="AD814" t="s">
        <v>6260</v>
      </c>
      <c r="AE814" t="s">
        <v>115</v>
      </c>
      <c r="AF814">
        <f>IFERROR(
    VLOOKUP(FENIX_ANS_TABLA[[#This Row],[ESTADO]],
        {"VENCIDO",1;"ALERTA_0 Días",2;"ALERTA",3;"A TIEMPO",4;"SIN FECHA",5},
    2,FALSE),
0)</f>
        <v>1</v>
      </c>
    </row>
    <row r="815" spans="1:32" x14ac:dyDescent="0.25">
      <c r="A815" t="s">
        <v>7211</v>
      </c>
      <c r="B815" t="s">
        <v>58</v>
      </c>
      <c r="C815" t="s">
        <v>25</v>
      </c>
      <c r="D815" t="s">
        <v>58</v>
      </c>
      <c r="E815" s="22">
        <v>46014.340405092589</v>
      </c>
      <c r="F815" t="s">
        <v>7212</v>
      </c>
      <c r="G815" t="s">
        <v>7213</v>
      </c>
      <c r="H815" t="s">
        <v>7214</v>
      </c>
      <c r="I815" s="24" t="s">
        <v>34</v>
      </c>
      <c r="J815" s="24" t="s">
        <v>7215</v>
      </c>
      <c r="K815" t="s">
        <v>7216</v>
      </c>
      <c r="L815" t="s">
        <v>6280</v>
      </c>
      <c r="M815" t="s">
        <v>7217</v>
      </c>
      <c r="N815" t="s">
        <v>6282</v>
      </c>
      <c r="O815" t="s">
        <v>59</v>
      </c>
      <c r="P815" t="s">
        <v>6454</v>
      </c>
      <c r="Q815" t="s">
        <v>36</v>
      </c>
      <c r="R815">
        <v>4</v>
      </c>
      <c r="S815" t="s">
        <v>7218</v>
      </c>
      <c r="T815" t="s">
        <v>7219</v>
      </c>
      <c r="U815" t="s">
        <v>7220</v>
      </c>
      <c r="V815" t="s">
        <v>87</v>
      </c>
      <c r="W815" t="s">
        <v>32</v>
      </c>
      <c r="X815" t="s">
        <v>32</v>
      </c>
      <c r="Y815" t="s">
        <v>32</v>
      </c>
      <c r="Z815" s="4" t="s">
        <v>33</v>
      </c>
      <c r="AA815">
        <v>-75.244640000000004</v>
      </c>
      <c r="AB815">
        <v>6.2631103299999999</v>
      </c>
      <c r="AC815" t="s">
        <v>90</v>
      </c>
      <c r="AD815" t="s">
        <v>6260</v>
      </c>
      <c r="AE815" t="s">
        <v>116</v>
      </c>
      <c r="AF815">
        <f>IFERROR(
    VLOOKUP(FENIX_ANS_TABLA[[#This Row],[ESTADO]],
        {"VENCIDO",1;"ALERTA_0 Días",2;"ALERTA",3;"A TIEMPO",4;"SIN FECHA",5},
    2,FALSE),
0)</f>
        <v>2</v>
      </c>
    </row>
    <row r="816" spans="1:32" x14ac:dyDescent="0.25">
      <c r="A816" t="s">
        <v>7221</v>
      </c>
      <c r="B816" t="s">
        <v>24</v>
      </c>
      <c r="C816" t="s">
        <v>25</v>
      </c>
      <c r="D816" t="s">
        <v>24</v>
      </c>
      <c r="E816" s="22">
        <v>45929.413460648153</v>
      </c>
      <c r="F816" t="s">
        <v>7222</v>
      </c>
      <c r="G816" t="s">
        <v>7223</v>
      </c>
      <c r="H816" t="s">
        <v>7224</v>
      </c>
      <c r="I816" s="24" t="s">
        <v>34</v>
      </c>
      <c r="J816" s="24" t="s">
        <v>7225</v>
      </c>
      <c r="K816" t="s">
        <v>7226</v>
      </c>
      <c r="L816" t="s">
        <v>6303</v>
      </c>
      <c r="M816" t="s">
        <v>7227</v>
      </c>
      <c r="N816" t="s">
        <v>6305</v>
      </c>
      <c r="O816" t="s">
        <v>28</v>
      </c>
      <c r="P816" t="s">
        <v>6256</v>
      </c>
      <c r="Q816" t="s">
        <v>36</v>
      </c>
      <c r="R816">
        <v>10</v>
      </c>
      <c r="S816" t="s">
        <v>7228</v>
      </c>
      <c r="T816" t="s">
        <v>4756</v>
      </c>
      <c r="U816" t="s">
        <v>4756</v>
      </c>
      <c r="V816" t="s">
        <v>31</v>
      </c>
      <c r="W816" t="s">
        <v>32</v>
      </c>
      <c r="X816" t="s">
        <v>32</v>
      </c>
      <c r="Y816" t="s">
        <v>32</v>
      </c>
      <c r="Z816" s="4" t="s">
        <v>33</v>
      </c>
      <c r="AA816">
        <v>-75.474366000000003</v>
      </c>
      <c r="AB816">
        <v>6.213838</v>
      </c>
      <c r="AC816" t="s">
        <v>90</v>
      </c>
      <c r="AD816" t="s">
        <v>6260</v>
      </c>
      <c r="AE816" t="s">
        <v>115</v>
      </c>
      <c r="AF816">
        <f>IFERROR(
    VLOOKUP(FENIX_ANS_TABLA[[#This Row],[ESTADO]],
        {"VENCIDO",1;"ALERTA_0 Días",2;"ALERTA",3;"A TIEMPO",4;"SIN FECHA",5},
    2,FALSE),
0)</f>
        <v>4</v>
      </c>
    </row>
    <row r="817" spans="1:32" x14ac:dyDescent="0.25">
      <c r="A817" t="s">
        <v>7229</v>
      </c>
      <c r="B817" t="s">
        <v>24</v>
      </c>
      <c r="C817" t="s">
        <v>25</v>
      </c>
      <c r="D817" t="s">
        <v>24</v>
      </c>
      <c r="E817" s="22">
        <v>45929.644513888888</v>
      </c>
      <c r="F817" t="s">
        <v>7230</v>
      </c>
      <c r="G817" t="s">
        <v>7231</v>
      </c>
      <c r="H817" t="s">
        <v>7232</v>
      </c>
      <c r="I817" s="24" t="s">
        <v>7233</v>
      </c>
      <c r="J817" s="24" t="s">
        <v>7234</v>
      </c>
      <c r="K817" t="s">
        <v>7235</v>
      </c>
      <c r="L817" t="s">
        <v>6303</v>
      </c>
      <c r="M817" t="s">
        <v>7236</v>
      </c>
      <c r="N817" t="s">
        <v>6305</v>
      </c>
      <c r="O817" t="s">
        <v>28</v>
      </c>
      <c r="P817" t="s">
        <v>6256</v>
      </c>
      <c r="Q817" t="s">
        <v>36</v>
      </c>
      <c r="R817">
        <v>10</v>
      </c>
      <c r="S817" t="s">
        <v>7237</v>
      </c>
      <c r="T817" t="s">
        <v>7238</v>
      </c>
      <c r="U817" t="s">
        <v>7239</v>
      </c>
      <c r="V817" t="s">
        <v>47</v>
      </c>
      <c r="W817" t="s">
        <v>32</v>
      </c>
      <c r="X817" t="s">
        <v>32</v>
      </c>
      <c r="Y817" t="s">
        <v>32</v>
      </c>
      <c r="Z817" s="4" t="s">
        <v>33</v>
      </c>
      <c r="AA817">
        <v>-75.443130999999994</v>
      </c>
      <c r="AB817">
        <v>6.2579243299999998</v>
      </c>
      <c r="AC817" t="s">
        <v>90</v>
      </c>
      <c r="AD817" t="s">
        <v>6260</v>
      </c>
      <c r="AE817" t="s">
        <v>115</v>
      </c>
      <c r="AF817">
        <f>IFERROR(
    VLOOKUP(FENIX_ANS_TABLA[[#This Row],[ESTADO]],
        {"VENCIDO",1;"ALERTA_0 Días",2;"ALERTA",3;"A TIEMPO",4;"SIN FECHA",5},
    2,FALSE),
0)</f>
        <v>3</v>
      </c>
    </row>
    <row r="818" spans="1:32" x14ac:dyDescent="0.25">
      <c r="A818" t="s">
        <v>7240</v>
      </c>
      <c r="B818" t="s">
        <v>24</v>
      </c>
      <c r="C818" t="s">
        <v>69</v>
      </c>
      <c r="D818" t="s">
        <v>24</v>
      </c>
      <c r="E818" s="22">
        <v>45929.676712962973</v>
      </c>
      <c r="F818" t="s">
        <v>7241</v>
      </c>
      <c r="G818" t="s">
        <v>7242</v>
      </c>
      <c r="H818" t="s">
        <v>7243</v>
      </c>
      <c r="I818" s="24" t="s">
        <v>7244</v>
      </c>
      <c r="J818" s="24" t="s">
        <v>7245</v>
      </c>
      <c r="K818" t="s">
        <v>7246</v>
      </c>
      <c r="L818" t="s">
        <v>6303</v>
      </c>
      <c r="M818" t="s">
        <v>7247</v>
      </c>
      <c r="N818" t="s">
        <v>6305</v>
      </c>
      <c r="O818" t="s">
        <v>91</v>
      </c>
      <c r="P818" t="s">
        <v>6256</v>
      </c>
      <c r="Q818" t="s">
        <v>36</v>
      </c>
      <c r="R818">
        <v>10</v>
      </c>
      <c r="S818" t="s">
        <v>7248</v>
      </c>
      <c r="T818" t="s">
        <v>7249</v>
      </c>
      <c r="U818" t="s">
        <v>7250</v>
      </c>
      <c r="V818" t="s">
        <v>31</v>
      </c>
      <c r="W818" t="s">
        <v>32</v>
      </c>
      <c r="X818" t="s">
        <v>32</v>
      </c>
      <c r="Y818" t="s">
        <v>32</v>
      </c>
      <c r="Z818" s="4" t="s">
        <v>33</v>
      </c>
      <c r="AA818">
        <v>-75.461155309999995</v>
      </c>
      <c r="AB818">
        <v>6.2940801999999998</v>
      </c>
      <c r="AC818" t="s">
        <v>90</v>
      </c>
      <c r="AD818" t="s">
        <v>6260</v>
      </c>
      <c r="AE818" t="s">
        <v>116</v>
      </c>
      <c r="AF818">
        <f>IFERROR(
    VLOOKUP(FENIX_ANS_TABLA[[#This Row],[ESTADO]],
        {"VENCIDO",1;"ALERTA_0 Días",2;"ALERTA",3;"A TIEMPO",4;"SIN FECHA",5},
    2,FALSE),
0)</f>
        <v>4</v>
      </c>
    </row>
    <row r="819" spans="1:32" x14ac:dyDescent="0.25">
      <c r="A819" t="s">
        <v>7251</v>
      </c>
      <c r="B819" t="s">
        <v>40</v>
      </c>
      <c r="C819" t="s">
        <v>25</v>
      </c>
      <c r="D819" t="s">
        <v>40</v>
      </c>
      <c r="E819" s="22">
        <v>45930.662141203713</v>
      </c>
      <c r="F819" t="s">
        <v>7252</v>
      </c>
      <c r="G819" t="s">
        <v>7253</v>
      </c>
      <c r="H819" t="s">
        <v>7254</v>
      </c>
      <c r="I819" s="24" t="s">
        <v>34</v>
      </c>
      <c r="J819" s="24" t="s">
        <v>7255</v>
      </c>
      <c r="K819" t="s">
        <v>7256</v>
      </c>
      <c r="L819" t="s">
        <v>7257</v>
      </c>
      <c r="M819" t="s">
        <v>7258</v>
      </c>
      <c r="N819" t="s">
        <v>7259</v>
      </c>
      <c r="O819" t="s">
        <v>41</v>
      </c>
      <c r="P819" t="s">
        <v>6256</v>
      </c>
      <c r="Q819" t="s">
        <v>36</v>
      </c>
      <c r="R819">
        <v>10</v>
      </c>
      <c r="S819" t="s">
        <v>7260</v>
      </c>
      <c r="T819" t="s">
        <v>7261</v>
      </c>
      <c r="U819" t="s">
        <v>45</v>
      </c>
      <c r="V819" t="s">
        <v>45</v>
      </c>
      <c r="W819" t="s">
        <v>32</v>
      </c>
      <c r="X819" t="s">
        <v>32</v>
      </c>
      <c r="Y819" t="s">
        <v>32</v>
      </c>
      <c r="Z819" s="4" t="s">
        <v>33</v>
      </c>
      <c r="AA819">
        <v>-75.469768000000002</v>
      </c>
      <c r="AB819">
        <v>6.0805829999999998</v>
      </c>
      <c r="AC819" t="s">
        <v>90</v>
      </c>
      <c r="AD819" t="s">
        <v>6260</v>
      </c>
      <c r="AE819" t="s">
        <v>115</v>
      </c>
      <c r="AF819">
        <f>IFERROR(
    VLOOKUP(FENIX_ANS_TABLA[[#This Row],[ESTADO]],
        {"VENCIDO",1;"ALERTA_0 Días",2;"ALERTA",3;"A TIEMPO",4;"SIN FECHA",5},
    2,FALSE),
0)</f>
        <v>1</v>
      </c>
    </row>
    <row r="820" spans="1:32" x14ac:dyDescent="0.25">
      <c r="A820" t="s">
        <v>7262</v>
      </c>
      <c r="B820" t="s">
        <v>24</v>
      </c>
      <c r="C820" t="s">
        <v>25</v>
      </c>
      <c r="D820" t="s">
        <v>37</v>
      </c>
      <c r="E820" s="22">
        <v>45940.296793981477</v>
      </c>
      <c r="F820" t="s">
        <v>7263</v>
      </c>
      <c r="G820" t="s">
        <v>7264</v>
      </c>
      <c r="H820" t="s">
        <v>7265</v>
      </c>
      <c r="I820" s="24" t="s">
        <v>34</v>
      </c>
      <c r="J820" s="24" t="s">
        <v>7266</v>
      </c>
      <c r="K820" t="s">
        <v>7267</v>
      </c>
      <c r="L820" t="s">
        <v>6426</v>
      </c>
      <c r="M820" t="s">
        <v>7268</v>
      </c>
      <c r="N820" t="s">
        <v>6428</v>
      </c>
      <c r="O820" t="s">
        <v>44</v>
      </c>
      <c r="P820" t="s">
        <v>6359</v>
      </c>
      <c r="Q820" t="s">
        <v>36</v>
      </c>
      <c r="R820">
        <v>12</v>
      </c>
      <c r="S820" t="s">
        <v>7269</v>
      </c>
      <c r="T820" t="s">
        <v>7270</v>
      </c>
      <c r="U820" t="s">
        <v>7271</v>
      </c>
      <c r="V820" t="s">
        <v>31</v>
      </c>
      <c r="W820" t="s">
        <v>32</v>
      </c>
      <c r="X820" t="s">
        <v>32</v>
      </c>
      <c r="Y820" t="s">
        <v>32</v>
      </c>
      <c r="Z820" s="4" t="s">
        <v>33</v>
      </c>
      <c r="AA820">
        <v>-75.358864999999994</v>
      </c>
      <c r="AB820">
        <v>5.7128199999999998</v>
      </c>
      <c r="AC820" t="s">
        <v>90</v>
      </c>
      <c r="AD820" t="s">
        <v>6260</v>
      </c>
      <c r="AE820" t="s">
        <v>115</v>
      </c>
      <c r="AF820">
        <f>IFERROR(
    VLOOKUP(FENIX_ANS_TABLA[[#This Row],[ESTADO]],
        {"VENCIDO",1;"ALERTA_0 Días",2;"ALERTA",3;"A TIEMPO",4;"SIN FECHA",5},
    2,FALSE),
0)</f>
        <v>4</v>
      </c>
    </row>
    <row r="821" spans="1:32" x14ac:dyDescent="0.25">
      <c r="A821" t="s">
        <v>7272</v>
      </c>
      <c r="B821" t="s">
        <v>24</v>
      </c>
      <c r="C821" t="s">
        <v>25</v>
      </c>
      <c r="D821" t="s">
        <v>24</v>
      </c>
      <c r="E821" s="22">
        <v>45932.618194444447</v>
      </c>
      <c r="F821" t="s">
        <v>7273</v>
      </c>
      <c r="G821" t="s">
        <v>7274</v>
      </c>
      <c r="H821" t="s">
        <v>7275</v>
      </c>
      <c r="I821" s="24" t="s">
        <v>34</v>
      </c>
      <c r="J821" s="24" t="s">
        <v>7276</v>
      </c>
      <c r="K821" t="s">
        <v>7277</v>
      </c>
      <c r="L821" t="s">
        <v>6439</v>
      </c>
      <c r="M821" t="s">
        <v>7278</v>
      </c>
      <c r="N821" t="s">
        <v>6441</v>
      </c>
      <c r="O821" t="s">
        <v>28</v>
      </c>
      <c r="P821" t="s">
        <v>6256</v>
      </c>
      <c r="Q821" t="s">
        <v>36</v>
      </c>
      <c r="R821">
        <v>10</v>
      </c>
      <c r="S821" t="s">
        <v>7279</v>
      </c>
      <c r="T821" t="s">
        <v>4936</v>
      </c>
      <c r="U821" t="s">
        <v>4935</v>
      </c>
      <c r="V821" t="s">
        <v>31</v>
      </c>
      <c r="W821" t="s">
        <v>32</v>
      </c>
      <c r="X821" t="s">
        <v>32</v>
      </c>
      <c r="Y821" t="s">
        <v>32</v>
      </c>
      <c r="Z821" s="4" t="s">
        <v>33</v>
      </c>
      <c r="AA821">
        <v>-75.227440029999997</v>
      </c>
      <c r="AB821">
        <v>6.1302457800000001</v>
      </c>
      <c r="AC821" t="s">
        <v>90</v>
      </c>
      <c r="AD821" t="s">
        <v>6260</v>
      </c>
      <c r="AE821" t="s">
        <v>115</v>
      </c>
      <c r="AF821">
        <f>IFERROR(
    VLOOKUP(FENIX_ANS_TABLA[[#This Row],[ESTADO]],
        {"VENCIDO",1;"ALERTA_0 Días",2;"ALERTA",3;"A TIEMPO",4;"SIN FECHA",5},
    2,FALSE),
0)</f>
        <v>4</v>
      </c>
    </row>
    <row r="822" spans="1:32" x14ac:dyDescent="0.25">
      <c r="A822" t="s">
        <v>7280</v>
      </c>
      <c r="B822" t="s">
        <v>24</v>
      </c>
      <c r="C822" t="s">
        <v>25</v>
      </c>
      <c r="D822" t="s">
        <v>24</v>
      </c>
      <c r="E822" s="22">
        <v>45933.55746527778</v>
      </c>
      <c r="F822" t="s">
        <v>7281</v>
      </c>
      <c r="G822" t="s">
        <v>7282</v>
      </c>
      <c r="H822" t="s">
        <v>7283</v>
      </c>
      <c r="I822" s="24" t="s">
        <v>34</v>
      </c>
      <c r="J822" s="24" t="s">
        <v>7284</v>
      </c>
      <c r="K822" t="s">
        <v>7285</v>
      </c>
      <c r="L822" t="s">
        <v>6314</v>
      </c>
      <c r="M822" t="s">
        <v>7286</v>
      </c>
      <c r="N822" t="s">
        <v>6316</v>
      </c>
      <c r="O822" t="s">
        <v>28</v>
      </c>
      <c r="P822" t="s">
        <v>6256</v>
      </c>
      <c r="Q822" t="s">
        <v>36</v>
      </c>
      <c r="R822">
        <v>10</v>
      </c>
      <c r="S822" t="s">
        <v>7287</v>
      </c>
      <c r="T822" t="s">
        <v>7288</v>
      </c>
      <c r="U822" t="s">
        <v>3943</v>
      </c>
      <c r="V822" t="s">
        <v>87</v>
      </c>
      <c r="W822" t="s">
        <v>32</v>
      </c>
      <c r="X822" t="s">
        <v>32</v>
      </c>
      <c r="Y822" t="s">
        <v>32</v>
      </c>
      <c r="Z822" s="4" t="s">
        <v>33</v>
      </c>
      <c r="AA822">
        <v>-75.410370130000004</v>
      </c>
      <c r="AB822">
        <v>6.0957627700000003</v>
      </c>
      <c r="AC822" t="s">
        <v>90</v>
      </c>
      <c r="AD822" t="s">
        <v>6260</v>
      </c>
      <c r="AE822" t="s">
        <v>115</v>
      </c>
      <c r="AF822">
        <f>IFERROR(
    VLOOKUP(FENIX_ANS_TABLA[[#This Row],[ESTADO]],
        {"VENCIDO",1;"ALERTA_0 Días",2;"ALERTA",3;"A TIEMPO",4;"SIN FECHA",5},
    2,FALSE),
0)</f>
        <v>2</v>
      </c>
    </row>
    <row r="823" spans="1:32" x14ac:dyDescent="0.25">
      <c r="A823" t="s">
        <v>7289</v>
      </c>
      <c r="B823" t="s">
        <v>40</v>
      </c>
      <c r="C823" t="s">
        <v>25</v>
      </c>
      <c r="D823" t="s">
        <v>40</v>
      </c>
      <c r="E823" s="22">
        <v>45933.730185185188</v>
      </c>
      <c r="F823" t="s">
        <v>7290</v>
      </c>
      <c r="G823" t="s">
        <v>7291</v>
      </c>
      <c r="H823" t="s">
        <v>7292</v>
      </c>
      <c r="I823" s="24" t="s">
        <v>34</v>
      </c>
      <c r="J823" s="24" t="s">
        <v>7293</v>
      </c>
      <c r="K823" t="s">
        <v>7294</v>
      </c>
      <c r="L823" t="s">
        <v>7257</v>
      </c>
      <c r="M823" t="s">
        <v>7295</v>
      </c>
      <c r="N823" t="s">
        <v>7259</v>
      </c>
      <c r="O823" t="s">
        <v>41</v>
      </c>
      <c r="P823" t="s">
        <v>6256</v>
      </c>
      <c r="Q823" t="s">
        <v>36</v>
      </c>
      <c r="R823">
        <v>10</v>
      </c>
      <c r="S823" t="s">
        <v>7296</v>
      </c>
      <c r="T823" t="s">
        <v>647</v>
      </c>
      <c r="U823" t="s">
        <v>7297</v>
      </c>
      <c r="V823" t="s">
        <v>31</v>
      </c>
      <c r="W823" t="s">
        <v>32</v>
      </c>
      <c r="X823" t="s">
        <v>32</v>
      </c>
      <c r="Y823" t="s">
        <v>32</v>
      </c>
      <c r="Z823" s="4" t="s">
        <v>33</v>
      </c>
      <c r="AA823">
        <v>-75.500349</v>
      </c>
      <c r="AB823">
        <v>6.0619649999999998</v>
      </c>
      <c r="AC823" t="s">
        <v>90</v>
      </c>
      <c r="AD823" t="s">
        <v>6260</v>
      </c>
      <c r="AE823" t="s">
        <v>115</v>
      </c>
      <c r="AF823">
        <f>IFERROR(
    VLOOKUP(FENIX_ANS_TABLA[[#This Row],[ESTADO]],
        {"VENCIDO",1;"ALERTA_0 Días",2;"ALERTA",3;"A TIEMPO",4;"SIN FECHA",5},
    2,FALSE),
0)</f>
        <v>4</v>
      </c>
    </row>
    <row r="824" spans="1:32" x14ac:dyDescent="0.25">
      <c r="A824" t="s">
        <v>7298</v>
      </c>
      <c r="B824" t="s">
        <v>24</v>
      </c>
      <c r="C824" t="s">
        <v>69</v>
      </c>
      <c r="D824" t="s">
        <v>24</v>
      </c>
      <c r="E824" s="22">
        <v>45936.34983796296</v>
      </c>
      <c r="F824" t="s">
        <v>7299</v>
      </c>
      <c r="G824" t="s">
        <v>7300</v>
      </c>
      <c r="H824" t="s">
        <v>7301</v>
      </c>
      <c r="I824" s="24" t="s">
        <v>7302</v>
      </c>
      <c r="J824" s="24" t="s">
        <v>7303</v>
      </c>
      <c r="K824" t="s">
        <v>7304</v>
      </c>
      <c r="L824" t="s">
        <v>6728</v>
      </c>
      <c r="M824" t="s">
        <v>7305</v>
      </c>
      <c r="N824" t="s">
        <v>6730</v>
      </c>
      <c r="O824" t="s">
        <v>91</v>
      </c>
      <c r="P824" t="s">
        <v>6256</v>
      </c>
      <c r="Q824" t="s">
        <v>30</v>
      </c>
      <c r="R824">
        <v>7</v>
      </c>
      <c r="S824" t="s">
        <v>7306</v>
      </c>
      <c r="T824" t="s">
        <v>4902</v>
      </c>
      <c r="U824" t="s">
        <v>7307</v>
      </c>
      <c r="V824" t="s">
        <v>31</v>
      </c>
      <c r="W824" t="s">
        <v>32</v>
      </c>
      <c r="X824" t="s">
        <v>32</v>
      </c>
      <c r="Y824" t="s">
        <v>32</v>
      </c>
      <c r="Z824" s="4" t="s">
        <v>33</v>
      </c>
      <c r="AA824">
        <v>-75.157791709999998</v>
      </c>
      <c r="AB824">
        <v>6.2307269999999999</v>
      </c>
      <c r="AC824" t="s">
        <v>90</v>
      </c>
      <c r="AD824" t="s">
        <v>6260</v>
      </c>
      <c r="AE824" t="s">
        <v>116</v>
      </c>
      <c r="AF824">
        <f>IFERROR(
    VLOOKUP(FENIX_ANS_TABLA[[#This Row],[ESTADO]],
        {"VENCIDO",1;"ALERTA_0 Días",2;"ALERTA",3;"A TIEMPO",4;"SIN FECHA",5},
    2,FALSE),
0)</f>
        <v>4</v>
      </c>
    </row>
    <row r="825" spans="1:32" x14ac:dyDescent="0.25">
      <c r="A825" t="s">
        <v>7308</v>
      </c>
      <c r="B825" t="s">
        <v>24</v>
      </c>
      <c r="C825" t="s">
        <v>69</v>
      </c>
      <c r="D825" t="s">
        <v>24</v>
      </c>
      <c r="E825" s="22">
        <v>45936.362673611111</v>
      </c>
      <c r="F825" t="s">
        <v>7309</v>
      </c>
      <c r="G825" t="s">
        <v>7300</v>
      </c>
      <c r="H825" t="s">
        <v>7301</v>
      </c>
      <c r="I825" s="24" t="s">
        <v>7302</v>
      </c>
      <c r="J825" s="24" t="s">
        <v>7303</v>
      </c>
      <c r="K825" t="s">
        <v>7310</v>
      </c>
      <c r="L825" t="s">
        <v>6728</v>
      </c>
      <c r="M825" t="s">
        <v>7311</v>
      </c>
      <c r="N825" t="s">
        <v>6730</v>
      </c>
      <c r="O825" t="s">
        <v>91</v>
      </c>
      <c r="P825" t="s">
        <v>6256</v>
      </c>
      <c r="Q825" t="s">
        <v>30</v>
      </c>
      <c r="R825">
        <v>7</v>
      </c>
      <c r="S825" t="s">
        <v>7312</v>
      </c>
      <c r="T825" t="s">
        <v>7313</v>
      </c>
      <c r="U825" t="s">
        <v>7314</v>
      </c>
      <c r="V825" t="s">
        <v>31</v>
      </c>
      <c r="W825" t="s">
        <v>32</v>
      </c>
      <c r="X825" t="s">
        <v>32</v>
      </c>
      <c r="Y825" t="s">
        <v>32</v>
      </c>
      <c r="Z825" s="4" t="s">
        <v>33</v>
      </c>
      <c r="AA825">
        <v>-75.157791709999998</v>
      </c>
      <c r="AB825">
        <v>6.2307269999999999</v>
      </c>
      <c r="AC825" t="s">
        <v>90</v>
      </c>
      <c r="AD825" t="s">
        <v>6260</v>
      </c>
      <c r="AE825" t="s">
        <v>116</v>
      </c>
      <c r="AF825">
        <f>IFERROR(
    VLOOKUP(FENIX_ANS_TABLA[[#This Row],[ESTADO]],
        {"VENCIDO",1;"ALERTA_0 Días",2;"ALERTA",3;"A TIEMPO",4;"SIN FECHA",5},
    2,FALSE),
0)</f>
        <v>4</v>
      </c>
    </row>
    <row r="826" spans="1:32" x14ac:dyDescent="0.25">
      <c r="A826" t="s">
        <v>7315</v>
      </c>
      <c r="B826" t="s">
        <v>24</v>
      </c>
      <c r="C826" t="s">
        <v>25</v>
      </c>
      <c r="D826" t="s">
        <v>24</v>
      </c>
      <c r="E826" s="22">
        <v>45937.635659722233</v>
      </c>
      <c r="F826" t="s">
        <v>7316</v>
      </c>
      <c r="G826" t="s">
        <v>7317</v>
      </c>
      <c r="H826" t="s">
        <v>7318</v>
      </c>
      <c r="I826" s="24" t="s">
        <v>34</v>
      </c>
      <c r="J826" s="24" t="s">
        <v>7319</v>
      </c>
      <c r="K826" t="s">
        <v>7320</v>
      </c>
      <c r="L826" t="s">
        <v>6314</v>
      </c>
      <c r="M826" t="s">
        <v>7321</v>
      </c>
      <c r="N826" t="s">
        <v>6316</v>
      </c>
      <c r="O826" t="s">
        <v>28</v>
      </c>
      <c r="P826" t="s">
        <v>6256</v>
      </c>
      <c r="Q826" t="s">
        <v>36</v>
      </c>
      <c r="R826">
        <v>10</v>
      </c>
      <c r="S826" t="s">
        <v>7322</v>
      </c>
      <c r="T826" t="s">
        <v>7323</v>
      </c>
      <c r="U826" t="s">
        <v>7324</v>
      </c>
      <c r="V826" t="s">
        <v>47</v>
      </c>
      <c r="W826" t="s">
        <v>32</v>
      </c>
      <c r="X826" t="s">
        <v>32</v>
      </c>
      <c r="Y826" t="s">
        <v>32</v>
      </c>
      <c r="Z826" s="4" t="s">
        <v>33</v>
      </c>
      <c r="AA826">
        <v>-75.359112999999994</v>
      </c>
      <c r="AB826">
        <v>6.1472720000000001</v>
      </c>
      <c r="AC826" t="s">
        <v>90</v>
      </c>
      <c r="AD826" t="s">
        <v>6260</v>
      </c>
      <c r="AE826" t="s">
        <v>115</v>
      </c>
      <c r="AF826">
        <f>IFERROR(
    VLOOKUP(FENIX_ANS_TABLA[[#This Row],[ESTADO]],
        {"VENCIDO",1;"ALERTA_0 Días",2;"ALERTA",3;"A TIEMPO",4;"SIN FECHA",5},
    2,FALSE),
0)</f>
        <v>3</v>
      </c>
    </row>
    <row r="827" spans="1:32" x14ac:dyDescent="0.25">
      <c r="A827" t="s">
        <v>7325</v>
      </c>
      <c r="B827" t="s">
        <v>24</v>
      </c>
      <c r="C827" t="s">
        <v>25</v>
      </c>
      <c r="D827" t="s">
        <v>24</v>
      </c>
      <c r="E827" s="22">
        <v>45937.643506944441</v>
      </c>
      <c r="F827" t="s">
        <v>7326</v>
      </c>
      <c r="G827" t="s">
        <v>7317</v>
      </c>
      <c r="H827" t="s">
        <v>7318</v>
      </c>
      <c r="I827" s="24" t="s">
        <v>34</v>
      </c>
      <c r="J827" s="24" t="s">
        <v>7319</v>
      </c>
      <c r="K827" t="s">
        <v>7327</v>
      </c>
      <c r="L827" t="s">
        <v>6314</v>
      </c>
      <c r="M827" t="s">
        <v>7328</v>
      </c>
      <c r="N827" t="s">
        <v>6316</v>
      </c>
      <c r="O827" t="s">
        <v>28</v>
      </c>
      <c r="P827" t="s">
        <v>6256</v>
      </c>
      <c r="Q827" t="s">
        <v>36</v>
      </c>
      <c r="R827">
        <v>10</v>
      </c>
      <c r="S827" t="s">
        <v>7329</v>
      </c>
      <c r="T827" t="s">
        <v>7330</v>
      </c>
      <c r="U827" t="s">
        <v>4242</v>
      </c>
      <c r="V827" t="s">
        <v>47</v>
      </c>
      <c r="W827" t="s">
        <v>32</v>
      </c>
      <c r="X827" t="s">
        <v>32</v>
      </c>
      <c r="Y827" t="s">
        <v>32</v>
      </c>
      <c r="Z827" s="4" t="s">
        <v>33</v>
      </c>
      <c r="AA827">
        <v>-75.359112999999994</v>
      </c>
      <c r="AB827">
        <v>6.1472720000000001</v>
      </c>
      <c r="AC827" t="s">
        <v>90</v>
      </c>
      <c r="AD827" t="s">
        <v>6260</v>
      </c>
      <c r="AE827" t="s">
        <v>115</v>
      </c>
      <c r="AF827">
        <f>IFERROR(
    VLOOKUP(FENIX_ANS_TABLA[[#This Row],[ESTADO]],
        {"VENCIDO",1;"ALERTA_0 Días",2;"ALERTA",3;"A TIEMPO",4;"SIN FECHA",5},
    2,FALSE),
0)</f>
        <v>3</v>
      </c>
    </row>
    <row r="828" spans="1:32" x14ac:dyDescent="0.25">
      <c r="A828" t="s">
        <v>7331</v>
      </c>
      <c r="B828" t="s">
        <v>24</v>
      </c>
      <c r="C828" t="s">
        <v>25</v>
      </c>
      <c r="D828" t="s">
        <v>24</v>
      </c>
      <c r="E828" s="22">
        <v>45938.464317129627</v>
      </c>
      <c r="F828" t="s">
        <v>7332</v>
      </c>
      <c r="G828" t="s">
        <v>7333</v>
      </c>
      <c r="H828" t="s">
        <v>7334</v>
      </c>
      <c r="I828" s="24" t="s">
        <v>34</v>
      </c>
      <c r="J828" s="24" t="s">
        <v>7335</v>
      </c>
      <c r="K828" t="s">
        <v>7336</v>
      </c>
      <c r="L828" t="s">
        <v>7257</v>
      </c>
      <c r="M828" t="s">
        <v>7337</v>
      </c>
      <c r="N828" t="s">
        <v>7259</v>
      </c>
      <c r="O828" t="s">
        <v>28</v>
      </c>
      <c r="P828" t="s">
        <v>6256</v>
      </c>
      <c r="Q828" t="s">
        <v>36</v>
      </c>
      <c r="R828">
        <v>10</v>
      </c>
      <c r="S828" t="s">
        <v>7338</v>
      </c>
      <c r="T828" t="s">
        <v>7339</v>
      </c>
      <c r="U828" t="s">
        <v>7340</v>
      </c>
      <c r="V828" t="s">
        <v>31</v>
      </c>
      <c r="W828" t="s">
        <v>32</v>
      </c>
      <c r="X828" t="s">
        <v>32</v>
      </c>
      <c r="Y828" t="s">
        <v>32</v>
      </c>
      <c r="Z828" s="4" t="s">
        <v>33</v>
      </c>
      <c r="AA828">
        <v>-75.500859809999994</v>
      </c>
      <c r="AB828">
        <v>6.05710528</v>
      </c>
      <c r="AC828" t="s">
        <v>90</v>
      </c>
      <c r="AD828" t="s">
        <v>6260</v>
      </c>
      <c r="AE828" t="s">
        <v>115</v>
      </c>
      <c r="AF828">
        <f>IFERROR(
    VLOOKUP(FENIX_ANS_TABLA[[#This Row],[ESTADO]],
        {"VENCIDO",1;"ALERTA_0 Días",2;"ALERTA",3;"A TIEMPO",4;"SIN FECHA",5},
    2,FALSE),
0)</f>
        <v>4</v>
      </c>
    </row>
    <row r="829" spans="1:32" x14ac:dyDescent="0.25">
      <c r="A829" t="s">
        <v>7341</v>
      </c>
      <c r="B829" t="s">
        <v>40</v>
      </c>
      <c r="C829" t="s">
        <v>25</v>
      </c>
      <c r="D829" t="s">
        <v>40</v>
      </c>
      <c r="E829" s="22">
        <v>45938.659062500003</v>
      </c>
      <c r="F829" t="s">
        <v>7342</v>
      </c>
      <c r="G829" t="s">
        <v>7343</v>
      </c>
      <c r="H829" t="s">
        <v>7344</v>
      </c>
      <c r="I829" s="24" t="s">
        <v>34</v>
      </c>
      <c r="J829" s="24" t="s">
        <v>7345</v>
      </c>
      <c r="K829" t="s">
        <v>7346</v>
      </c>
      <c r="L829" t="s">
        <v>7257</v>
      </c>
      <c r="M829" t="s">
        <v>7347</v>
      </c>
      <c r="N829" t="s">
        <v>7259</v>
      </c>
      <c r="O829" t="s">
        <v>41</v>
      </c>
      <c r="P829" t="s">
        <v>6256</v>
      </c>
      <c r="Q829" t="s">
        <v>36</v>
      </c>
      <c r="R829">
        <v>10</v>
      </c>
      <c r="S829" t="s">
        <v>7348</v>
      </c>
      <c r="T829" t="s">
        <v>7349</v>
      </c>
      <c r="U829" t="s">
        <v>7350</v>
      </c>
      <c r="V829" t="s">
        <v>31</v>
      </c>
      <c r="W829" t="s">
        <v>32</v>
      </c>
      <c r="X829" t="s">
        <v>32</v>
      </c>
      <c r="Y829" t="s">
        <v>32</v>
      </c>
      <c r="Z829" s="4" t="s">
        <v>33</v>
      </c>
      <c r="AA829">
        <v>-75.502731879999999</v>
      </c>
      <c r="AB829">
        <v>6.0553499999999998</v>
      </c>
      <c r="AC829" t="s">
        <v>90</v>
      </c>
      <c r="AD829" t="s">
        <v>6260</v>
      </c>
      <c r="AE829" t="s">
        <v>115</v>
      </c>
      <c r="AF829">
        <f>IFERROR(
    VLOOKUP(FENIX_ANS_TABLA[[#This Row],[ESTADO]],
        {"VENCIDO",1;"ALERTA_0 Días",2;"ALERTA",3;"A TIEMPO",4;"SIN FECHA",5},
    2,FALSE),
0)</f>
        <v>4</v>
      </c>
    </row>
    <row r="830" spans="1:32" x14ac:dyDescent="0.25">
      <c r="A830" t="s">
        <v>7351</v>
      </c>
      <c r="B830" t="s">
        <v>24</v>
      </c>
      <c r="C830" t="s">
        <v>25</v>
      </c>
      <c r="D830" t="s">
        <v>24</v>
      </c>
      <c r="E830" s="22">
        <v>45945.281493055547</v>
      </c>
      <c r="F830" t="s">
        <v>7352</v>
      </c>
      <c r="G830" t="s">
        <v>7353</v>
      </c>
      <c r="H830" t="s">
        <v>7354</v>
      </c>
      <c r="I830" s="24" t="s">
        <v>34</v>
      </c>
      <c r="J830" s="24" t="s">
        <v>7355</v>
      </c>
      <c r="K830" t="s">
        <v>7356</v>
      </c>
      <c r="L830" t="s">
        <v>6501</v>
      </c>
      <c r="M830" t="s">
        <v>7357</v>
      </c>
      <c r="N830" t="s">
        <v>6503</v>
      </c>
      <c r="O830" t="s">
        <v>28</v>
      </c>
      <c r="P830" t="s">
        <v>6256</v>
      </c>
      <c r="Q830" t="s">
        <v>36</v>
      </c>
      <c r="R830">
        <v>10</v>
      </c>
      <c r="S830" t="s">
        <v>7358</v>
      </c>
      <c r="T830" t="s">
        <v>7359</v>
      </c>
      <c r="U830" t="s">
        <v>7360</v>
      </c>
      <c r="V830" t="s">
        <v>31</v>
      </c>
      <c r="W830" t="s">
        <v>32</v>
      </c>
      <c r="X830" t="s">
        <v>32</v>
      </c>
      <c r="Y830" t="s">
        <v>32</v>
      </c>
      <c r="Z830" s="4" t="s">
        <v>33</v>
      </c>
      <c r="AA830">
        <v>-75.328932829999999</v>
      </c>
      <c r="AB830">
        <v>6.0938752000000003</v>
      </c>
      <c r="AC830" t="s">
        <v>90</v>
      </c>
      <c r="AD830" t="s">
        <v>6260</v>
      </c>
      <c r="AE830" t="s">
        <v>115</v>
      </c>
      <c r="AF830">
        <f>IFERROR(
    VLOOKUP(FENIX_ANS_TABLA[[#This Row],[ESTADO]],
        {"VENCIDO",1;"ALERTA_0 Días",2;"ALERTA",3;"A TIEMPO",4;"SIN FECHA",5},
    2,FALSE),
0)</f>
        <v>4</v>
      </c>
    </row>
    <row r="831" spans="1:32" x14ac:dyDescent="0.25">
      <c r="A831" t="s">
        <v>7361</v>
      </c>
      <c r="B831" t="s">
        <v>24</v>
      </c>
      <c r="C831" t="s">
        <v>25</v>
      </c>
      <c r="D831" t="s">
        <v>24</v>
      </c>
      <c r="E831" s="22">
        <v>45945.317743055559</v>
      </c>
      <c r="F831" t="s">
        <v>7362</v>
      </c>
      <c r="G831" t="s">
        <v>7363</v>
      </c>
      <c r="H831" t="s">
        <v>7364</v>
      </c>
      <c r="I831" s="24" t="s">
        <v>34</v>
      </c>
      <c r="J831" s="24" t="s">
        <v>7365</v>
      </c>
      <c r="K831" t="s">
        <v>7366</v>
      </c>
      <c r="L831" t="s">
        <v>6501</v>
      </c>
      <c r="M831" t="s">
        <v>7367</v>
      </c>
      <c r="N831" t="s">
        <v>6503</v>
      </c>
      <c r="O831" t="s">
        <v>28</v>
      </c>
      <c r="P831" t="s">
        <v>6256</v>
      </c>
      <c r="Q831" t="s">
        <v>36</v>
      </c>
      <c r="R831">
        <v>10</v>
      </c>
      <c r="S831" t="s">
        <v>7368</v>
      </c>
      <c r="T831" t="s">
        <v>7369</v>
      </c>
      <c r="U831" t="s">
        <v>541</v>
      </c>
      <c r="V831" t="s">
        <v>47</v>
      </c>
      <c r="W831" t="s">
        <v>32</v>
      </c>
      <c r="X831" t="s">
        <v>32</v>
      </c>
      <c r="Y831" t="s">
        <v>32</v>
      </c>
      <c r="Z831" s="4" t="s">
        <v>33</v>
      </c>
      <c r="AA831">
        <v>-75.331454829999998</v>
      </c>
      <c r="AB831">
        <v>5.9961336699999999</v>
      </c>
      <c r="AC831" t="s">
        <v>90</v>
      </c>
      <c r="AD831" t="s">
        <v>6260</v>
      </c>
      <c r="AE831" t="s">
        <v>115</v>
      </c>
      <c r="AF831">
        <f>IFERROR(
    VLOOKUP(FENIX_ANS_TABLA[[#This Row],[ESTADO]],
        {"VENCIDO",1;"ALERTA_0 Días",2;"ALERTA",3;"A TIEMPO",4;"SIN FECHA",5},
    2,FALSE),
0)</f>
        <v>3</v>
      </c>
    </row>
    <row r="832" spans="1:32" x14ac:dyDescent="0.25">
      <c r="A832" t="s">
        <v>7370</v>
      </c>
      <c r="B832" t="s">
        <v>24</v>
      </c>
      <c r="C832" t="s">
        <v>25</v>
      </c>
      <c r="D832" t="s">
        <v>24</v>
      </c>
      <c r="E832" s="22">
        <v>45945.423900462964</v>
      </c>
      <c r="F832" t="s">
        <v>7371</v>
      </c>
      <c r="G832" t="s">
        <v>7372</v>
      </c>
      <c r="H832" t="s">
        <v>7373</v>
      </c>
      <c r="I832" s="24" t="s">
        <v>34</v>
      </c>
      <c r="J832" s="24" t="s">
        <v>7374</v>
      </c>
      <c r="K832" t="s">
        <v>7375</v>
      </c>
      <c r="L832" t="s">
        <v>6707</v>
      </c>
      <c r="M832" t="s">
        <v>7376</v>
      </c>
      <c r="N832" t="s">
        <v>6709</v>
      </c>
      <c r="O832" t="s">
        <v>28</v>
      </c>
      <c r="P832" t="s">
        <v>6256</v>
      </c>
      <c r="Q832" t="s">
        <v>36</v>
      </c>
      <c r="R832">
        <v>10</v>
      </c>
      <c r="S832" t="s">
        <v>7377</v>
      </c>
      <c r="T832" t="s">
        <v>7369</v>
      </c>
      <c r="U832" t="s">
        <v>541</v>
      </c>
      <c r="V832" t="s">
        <v>47</v>
      </c>
      <c r="W832" t="s">
        <v>32</v>
      </c>
      <c r="X832" t="s">
        <v>32</v>
      </c>
      <c r="Y832" t="s">
        <v>32</v>
      </c>
      <c r="Z832" s="4" t="s">
        <v>33</v>
      </c>
      <c r="AA832">
        <v>-75.344487400000006</v>
      </c>
      <c r="AB832">
        <v>5.9565357800000003</v>
      </c>
      <c r="AC832" t="s">
        <v>90</v>
      </c>
      <c r="AD832" t="s">
        <v>6260</v>
      </c>
      <c r="AE832" t="s">
        <v>115</v>
      </c>
      <c r="AF832">
        <f>IFERROR(
    VLOOKUP(FENIX_ANS_TABLA[[#This Row],[ESTADO]],
        {"VENCIDO",1;"ALERTA_0 Días",2;"ALERTA",3;"A TIEMPO",4;"SIN FECHA",5},
    2,FALSE),
0)</f>
        <v>3</v>
      </c>
    </row>
    <row r="833" spans="1:32" x14ac:dyDescent="0.25">
      <c r="A833" t="s">
        <v>7378</v>
      </c>
      <c r="B833" t="s">
        <v>24</v>
      </c>
      <c r="C833" t="s">
        <v>25</v>
      </c>
      <c r="D833" t="s">
        <v>24</v>
      </c>
      <c r="E833" s="22">
        <v>45945.57545138889</v>
      </c>
      <c r="F833" t="s">
        <v>7379</v>
      </c>
      <c r="G833" t="s">
        <v>7380</v>
      </c>
      <c r="H833" t="s">
        <v>7381</v>
      </c>
      <c r="I833" s="24" t="s">
        <v>34</v>
      </c>
      <c r="J833" s="24" t="s">
        <v>7382</v>
      </c>
      <c r="K833" t="s">
        <v>7383</v>
      </c>
      <c r="L833" t="s">
        <v>6280</v>
      </c>
      <c r="M833" t="s">
        <v>7384</v>
      </c>
      <c r="N833" t="s">
        <v>6282</v>
      </c>
      <c r="O833" t="s">
        <v>28</v>
      </c>
      <c r="P833" t="s">
        <v>6256</v>
      </c>
      <c r="Q833" t="s">
        <v>36</v>
      </c>
      <c r="R833">
        <v>10</v>
      </c>
      <c r="S833" t="s">
        <v>7385</v>
      </c>
      <c r="T833" t="s">
        <v>7369</v>
      </c>
      <c r="U833" t="s">
        <v>541</v>
      </c>
      <c r="V833" t="s">
        <v>47</v>
      </c>
      <c r="W833" t="s">
        <v>32</v>
      </c>
      <c r="X833" t="s">
        <v>32</v>
      </c>
      <c r="Y833" t="s">
        <v>32</v>
      </c>
      <c r="Z833" s="4" t="s">
        <v>33</v>
      </c>
      <c r="AA833">
        <v>-75.224052</v>
      </c>
      <c r="AB833">
        <v>6.2010498299999997</v>
      </c>
      <c r="AC833" t="s">
        <v>90</v>
      </c>
      <c r="AD833" t="s">
        <v>6260</v>
      </c>
      <c r="AE833" t="s">
        <v>115</v>
      </c>
      <c r="AF833">
        <f>IFERROR(
    VLOOKUP(FENIX_ANS_TABLA[[#This Row],[ESTADO]],
        {"VENCIDO",1;"ALERTA_0 Días",2;"ALERTA",3;"A TIEMPO",4;"SIN FECHA",5},
    2,FALSE),
0)</f>
        <v>3</v>
      </c>
    </row>
    <row r="834" spans="1:32" x14ac:dyDescent="0.25">
      <c r="A834" t="s">
        <v>7386</v>
      </c>
      <c r="B834" t="s">
        <v>24</v>
      </c>
      <c r="C834" t="s">
        <v>25</v>
      </c>
      <c r="D834" t="s">
        <v>37</v>
      </c>
      <c r="E834" s="22">
        <v>45950.749756944453</v>
      </c>
      <c r="F834" t="s">
        <v>7387</v>
      </c>
      <c r="G834" t="s">
        <v>7388</v>
      </c>
      <c r="H834" t="s">
        <v>7389</v>
      </c>
      <c r="I834" s="24" t="s">
        <v>34</v>
      </c>
      <c r="J834" s="24" t="s">
        <v>7390</v>
      </c>
      <c r="K834" t="s">
        <v>7391</v>
      </c>
      <c r="L834" t="s">
        <v>26</v>
      </c>
      <c r="M834" t="s">
        <v>7392</v>
      </c>
      <c r="N834" t="s">
        <v>6305</v>
      </c>
      <c r="O834" t="s">
        <v>44</v>
      </c>
      <c r="P834" t="s">
        <v>6359</v>
      </c>
      <c r="Q834" t="s">
        <v>36</v>
      </c>
      <c r="R834">
        <v>12</v>
      </c>
      <c r="S834" t="s">
        <v>7393</v>
      </c>
      <c r="T834" t="s">
        <v>7394</v>
      </c>
      <c r="U834" t="s">
        <v>7395</v>
      </c>
      <c r="V834" t="s">
        <v>31</v>
      </c>
      <c r="W834" t="s">
        <v>32</v>
      </c>
      <c r="X834" t="s">
        <v>32</v>
      </c>
      <c r="Y834" t="s">
        <v>32</v>
      </c>
      <c r="Z834" s="4" t="s">
        <v>33</v>
      </c>
      <c r="AA834">
        <v>-75.610884501000001</v>
      </c>
      <c r="AB834">
        <v>6.2574398200000596</v>
      </c>
      <c r="AC834" t="s">
        <v>90</v>
      </c>
      <c r="AD834" t="s">
        <v>6260</v>
      </c>
      <c r="AE834" t="s">
        <v>115</v>
      </c>
      <c r="AF834">
        <f>IFERROR(
    VLOOKUP(FENIX_ANS_TABLA[[#This Row],[ESTADO]],
        {"VENCIDO",1;"ALERTA_0 Días",2;"ALERTA",3;"A TIEMPO",4;"SIN FECHA",5},
    2,FALSE),
0)</f>
        <v>4</v>
      </c>
    </row>
    <row r="835" spans="1:32" x14ac:dyDescent="0.25">
      <c r="A835" t="s">
        <v>7396</v>
      </c>
      <c r="B835" t="s">
        <v>24</v>
      </c>
      <c r="C835" t="s">
        <v>25</v>
      </c>
      <c r="D835" t="s">
        <v>24</v>
      </c>
      <c r="E835" s="22">
        <v>45945.709976851853</v>
      </c>
      <c r="F835" t="s">
        <v>7397</v>
      </c>
      <c r="G835" t="s">
        <v>7398</v>
      </c>
      <c r="H835" t="s">
        <v>7399</v>
      </c>
      <c r="I835" s="24" t="s">
        <v>34</v>
      </c>
      <c r="J835" s="24" t="s">
        <v>7400</v>
      </c>
      <c r="K835" t="s">
        <v>7401</v>
      </c>
      <c r="L835" t="s">
        <v>6314</v>
      </c>
      <c r="M835" t="s">
        <v>7402</v>
      </c>
      <c r="N835" t="s">
        <v>6316</v>
      </c>
      <c r="O835" t="s">
        <v>28</v>
      </c>
      <c r="P835" t="s">
        <v>6256</v>
      </c>
      <c r="Q835" t="s">
        <v>36</v>
      </c>
      <c r="R835">
        <v>10</v>
      </c>
      <c r="S835" t="s">
        <v>7403</v>
      </c>
      <c r="T835" t="s">
        <v>7404</v>
      </c>
      <c r="U835" t="s">
        <v>45</v>
      </c>
      <c r="V835" t="s">
        <v>45</v>
      </c>
      <c r="W835" t="s">
        <v>32</v>
      </c>
      <c r="X835" t="s">
        <v>32</v>
      </c>
      <c r="Y835" t="s">
        <v>32</v>
      </c>
      <c r="Z835" s="4" t="s">
        <v>33</v>
      </c>
      <c r="AA835">
        <v>-75.368514430000005</v>
      </c>
      <c r="AB835">
        <v>6.1377170200000002</v>
      </c>
      <c r="AC835" t="s">
        <v>90</v>
      </c>
      <c r="AD835" t="s">
        <v>6260</v>
      </c>
      <c r="AE835" t="s">
        <v>115</v>
      </c>
      <c r="AF835">
        <f>IFERROR(
    VLOOKUP(FENIX_ANS_TABLA[[#This Row],[ESTADO]],
        {"VENCIDO",1;"ALERTA_0 Días",2;"ALERTA",3;"A TIEMPO",4;"SIN FECHA",5},
    2,FALSE),
0)</f>
        <v>1</v>
      </c>
    </row>
    <row r="836" spans="1:32" x14ac:dyDescent="0.25">
      <c r="A836" t="s">
        <v>7405</v>
      </c>
      <c r="B836" t="s">
        <v>40</v>
      </c>
      <c r="C836" t="s">
        <v>25</v>
      </c>
      <c r="D836" t="s">
        <v>40</v>
      </c>
      <c r="E836" s="22">
        <v>45946.455138888887</v>
      </c>
      <c r="F836" t="s">
        <v>7406</v>
      </c>
      <c r="G836" t="s">
        <v>7407</v>
      </c>
      <c r="H836" t="s">
        <v>7408</v>
      </c>
      <c r="I836" s="24" t="s">
        <v>7409</v>
      </c>
      <c r="J836" s="24" t="s">
        <v>7410</v>
      </c>
      <c r="K836" t="s">
        <v>7411</v>
      </c>
      <c r="L836" t="s">
        <v>7412</v>
      </c>
      <c r="M836" t="s">
        <v>7413</v>
      </c>
      <c r="N836" t="s">
        <v>7414</v>
      </c>
      <c r="O836" t="s">
        <v>41</v>
      </c>
      <c r="P836" t="s">
        <v>6256</v>
      </c>
      <c r="Q836" t="s">
        <v>36</v>
      </c>
      <c r="R836">
        <v>10</v>
      </c>
      <c r="S836" t="s">
        <v>7415</v>
      </c>
      <c r="T836" t="s">
        <v>7416</v>
      </c>
      <c r="U836" t="s">
        <v>7417</v>
      </c>
      <c r="V836" t="s">
        <v>47</v>
      </c>
      <c r="W836" t="s">
        <v>32</v>
      </c>
      <c r="X836" t="s">
        <v>32</v>
      </c>
      <c r="Y836" t="s">
        <v>32</v>
      </c>
      <c r="Z836" s="4" t="s">
        <v>33</v>
      </c>
      <c r="AA836">
        <v>-74.675341000000003</v>
      </c>
      <c r="AB836">
        <v>5.884125</v>
      </c>
      <c r="AC836" t="s">
        <v>90</v>
      </c>
      <c r="AD836" t="s">
        <v>6260</v>
      </c>
      <c r="AE836" t="s">
        <v>115</v>
      </c>
      <c r="AF836">
        <f>IFERROR(
    VLOOKUP(FENIX_ANS_TABLA[[#This Row],[ESTADO]],
        {"VENCIDO",1;"ALERTA_0 Días",2;"ALERTA",3;"A TIEMPO",4;"SIN FECHA",5},
    2,FALSE),
0)</f>
        <v>3</v>
      </c>
    </row>
    <row r="837" spans="1:32" x14ac:dyDescent="0.25">
      <c r="A837" t="s">
        <v>7418</v>
      </c>
      <c r="B837" t="s">
        <v>24</v>
      </c>
      <c r="C837" t="s">
        <v>25</v>
      </c>
      <c r="D837" t="s">
        <v>24</v>
      </c>
      <c r="E837" s="22">
        <v>45946.676215277781</v>
      </c>
      <c r="F837" t="s">
        <v>7419</v>
      </c>
      <c r="G837" t="s">
        <v>7420</v>
      </c>
      <c r="H837" t="s">
        <v>7421</v>
      </c>
      <c r="I837" s="24" t="s">
        <v>34</v>
      </c>
      <c r="J837" s="24" t="s">
        <v>7422</v>
      </c>
      <c r="K837" t="s">
        <v>7423</v>
      </c>
      <c r="L837" t="s">
        <v>6314</v>
      </c>
      <c r="M837" t="s">
        <v>7424</v>
      </c>
      <c r="N837" t="s">
        <v>6316</v>
      </c>
      <c r="O837" t="s">
        <v>28</v>
      </c>
      <c r="P837" t="s">
        <v>6256</v>
      </c>
      <c r="Q837" t="s">
        <v>36</v>
      </c>
      <c r="R837">
        <v>10</v>
      </c>
      <c r="S837" t="s">
        <v>7425</v>
      </c>
      <c r="T837" t="s">
        <v>7179</v>
      </c>
      <c r="U837" t="s">
        <v>7180</v>
      </c>
      <c r="V837" t="s">
        <v>47</v>
      </c>
      <c r="W837" t="s">
        <v>32</v>
      </c>
      <c r="X837" t="s">
        <v>32</v>
      </c>
      <c r="Y837" t="s">
        <v>32</v>
      </c>
      <c r="Z837" s="4" t="s">
        <v>33</v>
      </c>
      <c r="AA837">
        <v>-75.358641000000006</v>
      </c>
      <c r="AB837">
        <v>6.2180289999999996</v>
      </c>
      <c r="AC837" t="s">
        <v>90</v>
      </c>
      <c r="AD837" t="s">
        <v>6260</v>
      </c>
      <c r="AE837" t="s">
        <v>115</v>
      </c>
      <c r="AF837">
        <f>IFERROR(
    VLOOKUP(FENIX_ANS_TABLA[[#This Row],[ESTADO]],
        {"VENCIDO",1;"ALERTA_0 Días",2;"ALERTA",3;"A TIEMPO",4;"SIN FECHA",5},
    2,FALSE),
0)</f>
        <v>3</v>
      </c>
    </row>
    <row r="838" spans="1:32" x14ac:dyDescent="0.25">
      <c r="A838" t="s">
        <v>7426</v>
      </c>
      <c r="B838" t="s">
        <v>24</v>
      </c>
      <c r="C838" t="s">
        <v>25</v>
      </c>
      <c r="D838" t="s">
        <v>24</v>
      </c>
      <c r="E838" s="22">
        <v>45947.494270833333</v>
      </c>
      <c r="F838" t="s">
        <v>7427</v>
      </c>
      <c r="G838" t="s">
        <v>7428</v>
      </c>
      <c r="H838" t="s">
        <v>7429</v>
      </c>
      <c r="I838" s="24" t="s">
        <v>34</v>
      </c>
      <c r="J838" s="24" t="s">
        <v>7430</v>
      </c>
      <c r="K838" t="s">
        <v>7431</v>
      </c>
      <c r="L838" t="s">
        <v>6369</v>
      </c>
      <c r="M838" t="s">
        <v>7432</v>
      </c>
      <c r="N838" t="s">
        <v>6371</v>
      </c>
      <c r="O838" t="s">
        <v>28</v>
      </c>
      <c r="P838" t="s">
        <v>6256</v>
      </c>
      <c r="Q838" t="s">
        <v>36</v>
      </c>
      <c r="R838">
        <v>10</v>
      </c>
      <c r="S838" t="s">
        <v>7433</v>
      </c>
      <c r="T838" t="s">
        <v>534</v>
      </c>
      <c r="U838" t="s">
        <v>7434</v>
      </c>
      <c r="V838" t="s">
        <v>31</v>
      </c>
      <c r="W838" t="s">
        <v>32</v>
      </c>
      <c r="X838" t="s">
        <v>32</v>
      </c>
      <c r="Y838" t="s">
        <v>32</v>
      </c>
      <c r="Z838" s="4" t="s">
        <v>33</v>
      </c>
      <c r="AA838">
        <v>-75.160717259999998</v>
      </c>
      <c r="AB838">
        <v>6.1503861500000001</v>
      </c>
      <c r="AC838" t="s">
        <v>90</v>
      </c>
      <c r="AD838" t="s">
        <v>6260</v>
      </c>
      <c r="AE838" t="s">
        <v>115</v>
      </c>
      <c r="AF838">
        <f>IFERROR(
    VLOOKUP(FENIX_ANS_TABLA[[#This Row],[ESTADO]],
        {"VENCIDO",1;"ALERTA_0 Días",2;"ALERTA",3;"A TIEMPO",4;"SIN FECHA",5},
    2,FALSE),
0)</f>
        <v>4</v>
      </c>
    </row>
    <row r="839" spans="1:32" x14ac:dyDescent="0.25">
      <c r="A839" t="s">
        <v>7435</v>
      </c>
      <c r="B839" t="s">
        <v>24</v>
      </c>
      <c r="C839" t="s">
        <v>25</v>
      </c>
      <c r="D839" t="s">
        <v>24</v>
      </c>
      <c r="E839" s="22">
        <v>45947.695972222216</v>
      </c>
      <c r="F839" t="s">
        <v>7436</v>
      </c>
      <c r="G839" t="s">
        <v>7437</v>
      </c>
      <c r="H839" t="s">
        <v>7438</v>
      </c>
      <c r="I839" s="24" t="s">
        <v>34</v>
      </c>
      <c r="J839" s="24" t="s">
        <v>7439</v>
      </c>
      <c r="K839" t="s">
        <v>7440</v>
      </c>
      <c r="L839" t="s">
        <v>6314</v>
      </c>
      <c r="M839" t="s">
        <v>7441</v>
      </c>
      <c r="N839" t="s">
        <v>6316</v>
      </c>
      <c r="O839" t="s">
        <v>28</v>
      </c>
      <c r="P839" t="s">
        <v>6256</v>
      </c>
      <c r="Q839" t="s">
        <v>30</v>
      </c>
      <c r="R839">
        <v>7</v>
      </c>
      <c r="S839" t="s">
        <v>7442</v>
      </c>
      <c r="T839" t="s">
        <v>7443</v>
      </c>
      <c r="U839" t="s">
        <v>7444</v>
      </c>
      <c r="V839" t="s">
        <v>87</v>
      </c>
      <c r="W839" t="s">
        <v>32</v>
      </c>
      <c r="X839" t="s">
        <v>32</v>
      </c>
      <c r="Y839" t="s">
        <v>32</v>
      </c>
      <c r="Z839" s="4" t="s">
        <v>33</v>
      </c>
      <c r="AA839">
        <v>-75.361135189999999</v>
      </c>
      <c r="AB839">
        <v>6.1565797900000003</v>
      </c>
      <c r="AC839" t="s">
        <v>90</v>
      </c>
      <c r="AD839" t="s">
        <v>6260</v>
      </c>
      <c r="AE839" t="s">
        <v>115</v>
      </c>
      <c r="AF839">
        <f>IFERROR(
    VLOOKUP(FENIX_ANS_TABLA[[#This Row],[ESTADO]],
        {"VENCIDO",1;"ALERTA_0 Días",2;"ALERTA",3;"A TIEMPO",4;"SIN FECHA",5},
    2,FALSE),
0)</f>
        <v>2</v>
      </c>
    </row>
    <row r="840" spans="1:32" x14ac:dyDescent="0.25">
      <c r="A840" t="s">
        <v>7445</v>
      </c>
      <c r="B840" t="s">
        <v>40</v>
      </c>
      <c r="C840" t="s">
        <v>25</v>
      </c>
      <c r="D840" t="s">
        <v>40</v>
      </c>
      <c r="E840" s="22">
        <v>45951.32099537037</v>
      </c>
      <c r="F840" t="s">
        <v>7446</v>
      </c>
      <c r="G840" t="s">
        <v>7447</v>
      </c>
      <c r="H840" t="s">
        <v>7448</v>
      </c>
      <c r="I840" s="24" t="s">
        <v>34</v>
      </c>
      <c r="J840" s="24" t="s">
        <v>7449</v>
      </c>
      <c r="K840" t="s">
        <v>7450</v>
      </c>
      <c r="L840" t="s">
        <v>7257</v>
      </c>
      <c r="M840" t="s">
        <v>7451</v>
      </c>
      <c r="N840" t="s">
        <v>7259</v>
      </c>
      <c r="O840" t="s">
        <v>41</v>
      </c>
      <c r="P840" t="s">
        <v>6256</v>
      </c>
      <c r="Q840" t="s">
        <v>36</v>
      </c>
      <c r="R840">
        <v>10</v>
      </c>
      <c r="S840" t="s">
        <v>7452</v>
      </c>
      <c r="T840" t="s">
        <v>7453</v>
      </c>
      <c r="U840" t="s">
        <v>7454</v>
      </c>
      <c r="V840" t="s">
        <v>87</v>
      </c>
      <c r="W840" t="s">
        <v>32</v>
      </c>
      <c r="X840" t="s">
        <v>32</v>
      </c>
      <c r="Y840" t="s">
        <v>32</v>
      </c>
      <c r="Z840" s="4" t="s">
        <v>33</v>
      </c>
      <c r="AA840">
        <v>-75.480053670000004</v>
      </c>
      <c r="AB840">
        <v>6.0891444999999997</v>
      </c>
      <c r="AC840" t="s">
        <v>90</v>
      </c>
      <c r="AD840" t="s">
        <v>6260</v>
      </c>
      <c r="AE840" t="s">
        <v>115</v>
      </c>
      <c r="AF840">
        <f>IFERROR(
    VLOOKUP(FENIX_ANS_TABLA[[#This Row],[ESTADO]],
        {"VENCIDO",1;"ALERTA_0 Días",2;"ALERTA",3;"A TIEMPO",4;"SIN FECHA",5},
    2,FALSE),
0)</f>
        <v>2</v>
      </c>
    </row>
    <row r="841" spans="1:32" x14ac:dyDescent="0.25">
      <c r="A841" t="s">
        <v>7455</v>
      </c>
      <c r="B841" t="s">
        <v>24</v>
      </c>
      <c r="C841" t="s">
        <v>25</v>
      </c>
      <c r="D841" t="s">
        <v>24</v>
      </c>
      <c r="E841" s="22">
        <v>45951.345983796287</v>
      </c>
      <c r="F841" t="s">
        <v>7456</v>
      </c>
      <c r="G841" t="s">
        <v>7457</v>
      </c>
      <c r="H841" t="s">
        <v>7458</v>
      </c>
      <c r="I841" s="24" t="s">
        <v>34</v>
      </c>
      <c r="J841" s="24" t="s">
        <v>7459</v>
      </c>
      <c r="K841" t="s">
        <v>7460</v>
      </c>
      <c r="L841" t="s">
        <v>6404</v>
      </c>
      <c r="M841" t="s">
        <v>7461</v>
      </c>
      <c r="N841" t="s">
        <v>6406</v>
      </c>
      <c r="O841" t="s">
        <v>28</v>
      </c>
      <c r="P841" t="s">
        <v>6256</v>
      </c>
      <c r="Q841" t="s">
        <v>36</v>
      </c>
      <c r="R841">
        <v>10</v>
      </c>
      <c r="S841" t="s">
        <v>7462</v>
      </c>
      <c r="T841" t="s">
        <v>7463</v>
      </c>
      <c r="U841" t="s">
        <v>7464</v>
      </c>
      <c r="V841" t="s">
        <v>47</v>
      </c>
      <c r="W841" t="s">
        <v>32</v>
      </c>
      <c r="X841" t="s">
        <v>32</v>
      </c>
      <c r="Y841" t="s">
        <v>32</v>
      </c>
      <c r="Z841" s="4" t="s">
        <v>33</v>
      </c>
      <c r="AA841">
        <v>-75.429018569999997</v>
      </c>
      <c r="AB841">
        <v>6.0335718500000004</v>
      </c>
      <c r="AC841" t="s">
        <v>90</v>
      </c>
      <c r="AD841" t="s">
        <v>6260</v>
      </c>
      <c r="AE841" t="s">
        <v>115</v>
      </c>
      <c r="AF841">
        <f>IFERROR(
    VLOOKUP(FENIX_ANS_TABLA[[#This Row],[ESTADO]],
        {"VENCIDO",1;"ALERTA_0 Días",2;"ALERTA",3;"A TIEMPO",4;"SIN FECHA",5},
    2,FALSE),
0)</f>
        <v>3</v>
      </c>
    </row>
    <row r="842" spans="1:32" x14ac:dyDescent="0.25">
      <c r="A842" t="s">
        <v>7465</v>
      </c>
      <c r="B842" t="s">
        <v>24</v>
      </c>
      <c r="C842" t="s">
        <v>25</v>
      </c>
      <c r="D842" t="s">
        <v>24</v>
      </c>
      <c r="E842" s="22">
        <v>45951.369629629633</v>
      </c>
      <c r="F842" t="s">
        <v>7466</v>
      </c>
      <c r="G842" t="s">
        <v>7457</v>
      </c>
      <c r="H842" t="s">
        <v>7458</v>
      </c>
      <c r="I842" s="24" t="s">
        <v>34</v>
      </c>
      <c r="J842" s="24" t="s">
        <v>7459</v>
      </c>
      <c r="K842" t="s">
        <v>7467</v>
      </c>
      <c r="L842" t="s">
        <v>6404</v>
      </c>
      <c r="M842" t="s">
        <v>7468</v>
      </c>
      <c r="N842" t="s">
        <v>6406</v>
      </c>
      <c r="O842" t="s">
        <v>28</v>
      </c>
      <c r="P842" t="s">
        <v>6256</v>
      </c>
      <c r="Q842" t="s">
        <v>36</v>
      </c>
      <c r="R842">
        <v>10</v>
      </c>
      <c r="S842" t="s">
        <v>7469</v>
      </c>
      <c r="T842" t="s">
        <v>7463</v>
      </c>
      <c r="U842" t="s">
        <v>7464</v>
      </c>
      <c r="V842" t="s">
        <v>47</v>
      </c>
      <c r="W842" t="s">
        <v>32</v>
      </c>
      <c r="X842" t="s">
        <v>32</v>
      </c>
      <c r="Y842" t="s">
        <v>32</v>
      </c>
      <c r="Z842" s="4" t="s">
        <v>33</v>
      </c>
      <c r="AA842">
        <v>-75.429018569999997</v>
      </c>
      <c r="AB842">
        <v>6.0335718500000004</v>
      </c>
      <c r="AC842" t="s">
        <v>90</v>
      </c>
      <c r="AD842" t="s">
        <v>6260</v>
      </c>
      <c r="AE842" t="s">
        <v>115</v>
      </c>
      <c r="AF842">
        <f>IFERROR(
    VLOOKUP(FENIX_ANS_TABLA[[#This Row],[ESTADO]],
        {"VENCIDO",1;"ALERTA_0 Días",2;"ALERTA",3;"A TIEMPO",4;"SIN FECHA",5},
    2,FALSE),
0)</f>
        <v>3</v>
      </c>
    </row>
    <row r="843" spans="1:32" x14ac:dyDescent="0.25">
      <c r="A843" t="s">
        <v>7470</v>
      </c>
      <c r="B843" t="s">
        <v>24</v>
      </c>
      <c r="C843" t="s">
        <v>25</v>
      </c>
      <c r="D843" t="s">
        <v>24</v>
      </c>
      <c r="E843" s="22">
        <v>45951.388032407413</v>
      </c>
      <c r="F843" t="s">
        <v>7471</v>
      </c>
      <c r="G843" t="s">
        <v>7457</v>
      </c>
      <c r="H843" t="s">
        <v>7458</v>
      </c>
      <c r="I843" s="24" t="s">
        <v>34</v>
      </c>
      <c r="J843" s="24" t="s">
        <v>7459</v>
      </c>
      <c r="K843" t="s">
        <v>7472</v>
      </c>
      <c r="L843" t="s">
        <v>6404</v>
      </c>
      <c r="M843" t="s">
        <v>7473</v>
      </c>
      <c r="N843" t="s">
        <v>6406</v>
      </c>
      <c r="O843" t="s">
        <v>28</v>
      </c>
      <c r="P843" t="s">
        <v>6256</v>
      </c>
      <c r="Q843" t="s">
        <v>36</v>
      </c>
      <c r="R843">
        <v>10</v>
      </c>
      <c r="S843" t="s">
        <v>7474</v>
      </c>
      <c r="T843" t="s">
        <v>7475</v>
      </c>
      <c r="U843" t="s">
        <v>1060</v>
      </c>
      <c r="V843" t="s">
        <v>31</v>
      </c>
      <c r="W843" t="s">
        <v>32</v>
      </c>
      <c r="X843" t="s">
        <v>32</v>
      </c>
      <c r="Y843" t="s">
        <v>32</v>
      </c>
      <c r="Z843" s="4" t="s">
        <v>33</v>
      </c>
      <c r="AA843">
        <v>-75.429018569999997</v>
      </c>
      <c r="AB843">
        <v>6.0335718500000004</v>
      </c>
      <c r="AC843" t="s">
        <v>90</v>
      </c>
      <c r="AD843" t="s">
        <v>6260</v>
      </c>
      <c r="AE843" t="s">
        <v>115</v>
      </c>
      <c r="AF843">
        <f>IFERROR(
    VLOOKUP(FENIX_ANS_TABLA[[#This Row],[ESTADO]],
        {"VENCIDO",1;"ALERTA_0 Días",2;"ALERTA",3;"A TIEMPO",4;"SIN FECHA",5},
    2,FALSE),
0)</f>
        <v>4</v>
      </c>
    </row>
    <row r="844" spans="1:32" x14ac:dyDescent="0.25">
      <c r="A844" t="s">
        <v>7476</v>
      </c>
      <c r="B844" t="s">
        <v>40</v>
      </c>
      <c r="C844" t="s">
        <v>25</v>
      </c>
      <c r="D844" t="s">
        <v>40</v>
      </c>
      <c r="E844" s="22">
        <v>45951.703321759262</v>
      </c>
      <c r="F844" t="s">
        <v>7477</v>
      </c>
      <c r="G844" t="s">
        <v>7478</v>
      </c>
      <c r="H844" t="s">
        <v>7479</v>
      </c>
      <c r="I844" s="24" t="s">
        <v>34</v>
      </c>
      <c r="J844" s="24" t="s">
        <v>7480</v>
      </c>
      <c r="K844" t="s">
        <v>7481</v>
      </c>
      <c r="L844" t="s">
        <v>6314</v>
      </c>
      <c r="M844" t="s">
        <v>7482</v>
      </c>
      <c r="N844" t="s">
        <v>6316</v>
      </c>
      <c r="O844" t="s">
        <v>41</v>
      </c>
      <c r="P844" t="s">
        <v>6256</v>
      </c>
      <c r="Q844" t="s">
        <v>36</v>
      </c>
      <c r="R844">
        <v>10</v>
      </c>
      <c r="S844" t="s">
        <v>7483</v>
      </c>
      <c r="T844" t="s">
        <v>7463</v>
      </c>
      <c r="U844" t="s">
        <v>7464</v>
      </c>
      <c r="V844" t="s">
        <v>47</v>
      </c>
      <c r="W844" t="s">
        <v>32</v>
      </c>
      <c r="X844" t="s">
        <v>32</v>
      </c>
      <c r="Y844" t="s">
        <v>32</v>
      </c>
      <c r="Z844" s="4" t="s">
        <v>33</v>
      </c>
      <c r="AA844">
        <v>-75.358768999999995</v>
      </c>
      <c r="AB844">
        <v>6.1471090000000004</v>
      </c>
      <c r="AC844" t="s">
        <v>90</v>
      </c>
      <c r="AD844" t="s">
        <v>6260</v>
      </c>
      <c r="AE844" t="s">
        <v>115</v>
      </c>
      <c r="AF844">
        <f>IFERROR(
    VLOOKUP(FENIX_ANS_TABLA[[#This Row],[ESTADO]],
        {"VENCIDO",1;"ALERTA_0 Días",2;"ALERTA",3;"A TIEMPO",4;"SIN FECHA",5},
    2,FALSE),
0)</f>
        <v>3</v>
      </c>
    </row>
    <row r="845" spans="1:32" x14ac:dyDescent="0.25">
      <c r="A845" t="s">
        <v>7484</v>
      </c>
      <c r="B845" t="s">
        <v>24</v>
      </c>
      <c r="C845" t="s">
        <v>25</v>
      </c>
      <c r="D845" t="s">
        <v>24</v>
      </c>
      <c r="E845" s="22">
        <v>45951.714224537027</v>
      </c>
      <c r="F845" t="s">
        <v>7485</v>
      </c>
      <c r="G845" t="s">
        <v>7478</v>
      </c>
      <c r="H845" t="s">
        <v>7479</v>
      </c>
      <c r="I845" s="24" t="s">
        <v>34</v>
      </c>
      <c r="J845" s="24" t="s">
        <v>7480</v>
      </c>
      <c r="K845" t="s">
        <v>7486</v>
      </c>
      <c r="L845" t="s">
        <v>6314</v>
      </c>
      <c r="M845" t="s">
        <v>7487</v>
      </c>
      <c r="N845" t="s">
        <v>6316</v>
      </c>
      <c r="O845" t="s">
        <v>28</v>
      </c>
      <c r="P845" t="s">
        <v>6256</v>
      </c>
      <c r="Q845" t="s">
        <v>36</v>
      </c>
      <c r="R845">
        <v>10</v>
      </c>
      <c r="S845" t="s">
        <v>7488</v>
      </c>
      <c r="T845" t="s">
        <v>7489</v>
      </c>
      <c r="U845" t="s">
        <v>7490</v>
      </c>
      <c r="V845" t="s">
        <v>47</v>
      </c>
      <c r="W845" t="s">
        <v>32</v>
      </c>
      <c r="X845" t="s">
        <v>32</v>
      </c>
      <c r="Y845" t="s">
        <v>32</v>
      </c>
      <c r="Z845" s="4" t="s">
        <v>33</v>
      </c>
      <c r="AA845">
        <v>-75.358768999999995</v>
      </c>
      <c r="AB845">
        <v>6.1471090000000004</v>
      </c>
      <c r="AC845" t="s">
        <v>90</v>
      </c>
      <c r="AD845" t="s">
        <v>6260</v>
      </c>
      <c r="AE845" t="s">
        <v>115</v>
      </c>
      <c r="AF845">
        <f>IFERROR(
    VLOOKUP(FENIX_ANS_TABLA[[#This Row],[ESTADO]],
        {"VENCIDO",1;"ALERTA_0 Días",2;"ALERTA",3;"A TIEMPO",4;"SIN FECHA",5},
    2,FALSE),
0)</f>
        <v>3</v>
      </c>
    </row>
    <row r="846" spans="1:32" x14ac:dyDescent="0.25">
      <c r="A846" t="s">
        <v>7491</v>
      </c>
      <c r="B846" t="s">
        <v>40</v>
      </c>
      <c r="C846" t="s">
        <v>25</v>
      </c>
      <c r="D846" t="s">
        <v>40</v>
      </c>
      <c r="E846" s="22">
        <v>45952.385069444441</v>
      </c>
      <c r="F846" t="s">
        <v>7492</v>
      </c>
      <c r="G846" t="s">
        <v>7493</v>
      </c>
      <c r="H846" t="s">
        <v>7494</v>
      </c>
      <c r="I846" s="24" t="s">
        <v>34</v>
      </c>
      <c r="J846" s="24" t="s">
        <v>7495</v>
      </c>
      <c r="K846" t="s">
        <v>7496</v>
      </c>
      <c r="L846" t="s">
        <v>7257</v>
      </c>
      <c r="M846" t="s">
        <v>7497</v>
      </c>
      <c r="N846" t="s">
        <v>7259</v>
      </c>
      <c r="O846" t="s">
        <v>41</v>
      </c>
      <c r="P846" t="s">
        <v>6256</v>
      </c>
      <c r="Q846" t="s">
        <v>36</v>
      </c>
      <c r="R846">
        <v>10</v>
      </c>
      <c r="S846" t="s">
        <v>7498</v>
      </c>
      <c r="T846" t="s">
        <v>7499</v>
      </c>
      <c r="U846" t="s">
        <v>7500</v>
      </c>
      <c r="V846" t="s">
        <v>47</v>
      </c>
      <c r="W846" t="s">
        <v>32</v>
      </c>
      <c r="X846" t="s">
        <v>32</v>
      </c>
      <c r="Y846" t="s">
        <v>32</v>
      </c>
      <c r="Z846" s="4" t="s">
        <v>33</v>
      </c>
      <c r="AA846">
        <v>-75.515626435999906</v>
      </c>
      <c r="AB846">
        <v>6.0536029900000603</v>
      </c>
      <c r="AC846" t="s">
        <v>90</v>
      </c>
      <c r="AD846" t="s">
        <v>6260</v>
      </c>
      <c r="AE846" t="s">
        <v>115</v>
      </c>
      <c r="AF846">
        <f>IFERROR(
    VLOOKUP(FENIX_ANS_TABLA[[#This Row],[ESTADO]],
        {"VENCIDO",1;"ALERTA_0 Días",2;"ALERTA",3;"A TIEMPO",4;"SIN FECHA",5},
    2,FALSE),
0)</f>
        <v>3</v>
      </c>
    </row>
    <row r="847" spans="1:32" x14ac:dyDescent="0.25">
      <c r="A847" t="s">
        <v>7501</v>
      </c>
      <c r="B847" t="s">
        <v>24</v>
      </c>
      <c r="C847" t="s">
        <v>25</v>
      </c>
      <c r="D847" t="s">
        <v>24</v>
      </c>
      <c r="E847" s="22">
        <v>45952.441782407397</v>
      </c>
      <c r="F847" t="s">
        <v>7502</v>
      </c>
      <c r="G847" t="s">
        <v>7503</v>
      </c>
      <c r="H847" t="s">
        <v>7504</v>
      </c>
      <c r="I847" s="24" t="s">
        <v>34</v>
      </c>
      <c r="J847" s="24" t="s">
        <v>7505</v>
      </c>
      <c r="K847" t="s">
        <v>7506</v>
      </c>
      <c r="L847" t="s">
        <v>6327</v>
      </c>
      <c r="M847" t="s">
        <v>7507</v>
      </c>
      <c r="N847" t="s">
        <v>6329</v>
      </c>
      <c r="O847" t="s">
        <v>28</v>
      </c>
      <c r="P847" t="s">
        <v>6256</v>
      </c>
      <c r="Q847" t="s">
        <v>36</v>
      </c>
      <c r="R847">
        <v>10</v>
      </c>
      <c r="S847" t="s">
        <v>7508</v>
      </c>
      <c r="T847" t="s">
        <v>7509</v>
      </c>
      <c r="U847" t="s">
        <v>7510</v>
      </c>
      <c r="V847" t="s">
        <v>31</v>
      </c>
      <c r="W847" t="s">
        <v>32</v>
      </c>
      <c r="X847" t="s">
        <v>32</v>
      </c>
      <c r="Y847" t="s">
        <v>32</v>
      </c>
      <c r="Z847" s="4" t="s">
        <v>33</v>
      </c>
      <c r="AA847">
        <v>-75.313708640000002</v>
      </c>
      <c r="AB847">
        <v>6.1275614599999999</v>
      </c>
      <c r="AC847" t="s">
        <v>90</v>
      </c>
      <c r="AD847" t="s">
        <v>6260</v>
      </c>
      <c r="AE847" t="s">
        <v>115</v>
      </c>
      <c r="AF847">
        <f>IFERROR(
    VLOOKUP(FENIX_ANS_TABLA[[#This Row],[ESTADO]],
        {"VENCIDO",1;"ALERTA_0 Días",2;"ALERTA",3;"A TIEMPO",4;"SIN FECHA",5},
    2,FALSE),
0)</f>
        <v>4</v>
      </c>
    </row>
    <row r="848" spans="1:32" x14ac:dyDescent="0.25">
      <c r="A848" t="s">
        <v>7511</v>
      </c>
      <c r="B848" t="s">
        <v>24</v>
      </c>
      <c r="C848" t="s">
        <v>25</v>
      </c>
      <c r="D848" t="s">
        <v>37</v>
      </c>
      <c r="E848" s="22">
        <v>45957.682442129633</v>
      </c>
      <c r="F848" t="s">
        <v>7512</v>
      </c>
      <c r="G848" t="s">
        <v>7513</v>
      </c>
      <c r="H848" t="s">
        <v>7514</v>
      </c>
      <c r="I848" s="24" t="s">
        <v>34</v>
      </c>
      <c r="J848" s="24" t="s">
        <v>7515</v>
      </c>
      <c r="K848" t="s">
        <v>7516</v>
      </c>
      <c r="L848" t="s">
        <v>6303</v>
      </c>
      <c r="M848" t="s">
        <v>7517</v>
      </c>
      <c r="N848" t="s">
        <v>6305</v>
      </c>
      <c r="O848" t="s">
        <v>44</v>
      </c>
      <c r="P848" t="s">
        <v>6359</v>
      </c>
      <c r="Q848" t="s">
        <v>36</v>
      </c>
      <c r="R848">
        <v>12</v>
      </c>
      <c r="S848" t="s">
        <v>7518</v>
      </c>
      <c r="T848" t="s">
        <v>7519</v>
      </c>
      <c r="U848" t="s">
        <v>7520</v>
      </c>
      <c r="V848" t="s">
        <v>31</v>
      </c>
      <c r="W848" t="s">
        <v>32</v>
      </c>
      <c r="X848" t="s">
        <v>32</v>
      </c>
      <c r="Y848" t="s">
        <v>32</v>
      </c>
      <c r="Z848" s="4" t="s">
        <v>33</v>
      </c>
      <c r="AA848">
        <v>-75.467969999999994</v>
      </c>
      <c r="AB848">
        <v>6.2291860000000003</v>
      </c>
      <c r="AC848" t="s">
        <v>90</v>
      </c>
      <c r="AD848" t="s">
        <v>6260</v>
      </c>
      <c r="AE848" t="s">
        <v>115</v>
      </c>
      <c r="AF848">
        <f>IFERROR(
    VLOOKUP(FENIX_ANS_TABLA[[#This Row],[ESTADO]],
        {"VENCIDO",1;"ALERTA_0 Días",2;"ALERTA",3;"A TIEMPO",4;"SIN FECHA",5},
    2,FALSE),
0)</f>
        <v>4</v>
      </c>
    </row>
    <row r="849" spans="1:32" x14ac:dyDescent="0.25">
      <c r="A849" t="s">
        <v>7521</v>
      </c>
      <c r="B849" t="s">
        <v>40</v>
      </c>
      <c r="C849" t="s">
        <v>25</v>
      </c>
      <c r="D849" t="s">
        <v>40</v>
      </c>
      <c r="E849" s="22">
        <v>45953.413553240738</v>
      </c>
      <c r="F849" t="s">
        <v>7522</v>
      </c>
      <c r="G849" t="s">
        <v>7523</v>
      </c>
      <c r="H849" t="s">
        <v>7524</v>
      </c>
      <c r="I849" s="24" t="s">
        <v>34</v>
      </c>
      <c r="J849" s="24" t="s">
        <v>7525</v>
      </c>
      <c r="K849" t="s">
        <v>7526</v>
      </c>
      <c r="L849" t="s">
        <v>6501</v>
      </c>
      <c r="M849" t="s">
        <v>7527</v>
      </c>
      <c r="N849" t="s">
        <v>6503</v>
      </c>
      <c r="O849" t="s">
        <v>41</v>
      </c>
      <c r="P849" t="s">
        <v>6256</v>
      </c>
      <c r="Q849" t="s">
        <v>36</v>
      </c>
      <c r="R849">
        <v>10</v>
      </c>
      <c r="S849" t="s">
        <v>7528</v>
      </c>
      <c r="T849" t="s">
        <v>7529</v>
      </c>
      <c r="U849" t="s">
        <v>7530</v>
      </c>
      <c r="V849" t="s">
        <v>31</v>
      </c>
      <c r="W849" t="s">
        <v>32</v>
      </c>
      <c r="X849" t="s">
        <v>32</v>
      </c>
      <c r="Y849" t="s">
        <v>32</v>
      </c>
      <c r="Z849" s="4" t="s">
        <v>33</v>
      </c>
      <c r="AA849">
        <v>-75.336099000000004</v>
      </c>
      <c r="AB849">
        <v>6.0927340000000001</v>
      </c>
      <c r="AC849" t="s">
        <v>90</v>
      </c>
      <c r="AD849" t="s">
        <v>6260</v>
      </c>
      <c r="AE849" t="s">
        <v>115</v>
      </c>
      <c r="AF849">
        <f>IFERROR(
    VLOOKUP(FENIX_ANS_TABLA[[#This Row],[ESTADO]],
        {"VENCIDO",1;"ALERTA_0 Días",2;"ALERTA",3;"A TIEMPO",4;"SIN FECHA",5},
    2,FALSE),
0)</f>
        <v>4</v>
      </c>
    </row>
    <row r="850" spans="1:32" x14ac:dyDescent="0.25">
      <c r="A850" t="s">
        <v>7531</v>
      </c>
      <c r="B850" t="s">
        <v>24</v>
      </c>
      <c r="C850" t="s">
        <v>25</v>
      </c>
      <c r="D850" t="s">
        <v>24</v>
      </c>
      <c r="E850" s="22">
        <v>45953.430972222217</v>
      </c>
      <c r="F850" t="s">
        <v>7532</v>
      </c>
      <c r="G850" t="s">
        <v>7523</v>
      </c>
      <c r="H850" t="s">
        <v>7524</v>
      </c>
      <c r="I850" s="24" t="s">
        <v>34</v>
      </c>
      <c r="J850" s="24" t="s">
        <v>7525</v>
      </c>
      <c r="K850" t="s">
        <v>7533</v>
      </c>
      <c r="L850" t="s">
        <v>6501</v>
      </c>
      <c r="M850" t="s">
        <v>7534</v>
      </c>
      <c r="N850" t="s">
        <v>6503</v>
      </c>
      <c r="O850" t="s">
        <v>28</v>
      </c>
      <c r="P850" t="s">
        <v>6256</v>
      </c>
      <c r="Q850" t="s">
        <v>36</v>
      </c>
      <c r="R850">
        <v>10</v>
      </c>
      <c r="S850" t="s">
        <v>7535</v>
      </c>
      <c r="T850" t="s">
        <v>7529</v>
      </c>
      <c r="U850" t="s">
        <v>7530</v>
      </c>
      <c r="V850" t="s">
        <v>31</v>
      </c>
      <c r="W850" t="s">
        <v>32</v>
      </c>
      <c r="X850" t="s">
        <v>32</v>
      </c>
      <c r="Y850" t="s">
        <v>32</v>
      </c>
      <c r="Z850" s="4" t="s">
        <v>33</v>
      </c>
      <c r="AA850">
        <v>-75.336099000000004</v>
      </c>
      <c r="AB850">
        <v>6.0927340000000001</v>
      </c>
      <c r="AC850" t="s">
        <v>90</v>
      </c>
      <c r="AD850" t="s">
        <v>6260</v>
      </c>
      <c r="AE850" t="s">
        <v>115</v>
      </c>
      <c r="AF850">
        <f>IFERROR(
    VLOOKUP(FENIX_ANS_TABLA[[#This Row],[ESTADO]],
        {"VENCIDO",1;"ALERTA_0 Días",2;"ALERTA",3;"A TIEMPO",4;"SIN FECHA",5},
    2,FALSE),
0)</f>
        <v>4</v>
      </c>
    </row>
    <row r="851" spans="1:32" x14ac:dyDescent="0.25">
      <c r="A851" t="s">
        <v>7536</v>
      </c>
      <c r="B851" t="s">
        <v>24</v>
      </c>
      <c r="C851" t="s">
        <v>25</v>
      </c>
      <c r="D851" t="s">
        <v>24</v>
      </c>
      <c r="E851" s="22">
        <v>45953.443506944437</v>
      </c>
      <c r="F851" t="s">
        <v>7537</v>
      </c>
      <c r="G851" t="s">
        <v>7523</v>
      </c>
      <c r="H851" t="s">
        <v>7524</v>
      </c>
      <c r="I851" s="24" t="s">
        <v>34</v>
      </c>
      <c r="J851" s="24" t="s">
        <v>7525</v>
      </c>
      <c r="K851" t="s">
        <v>7538</v>
      </c>
      <c r="L851" t="s">
        <v>6501</v>
      </c>
      <c r="M851" t="s">
        <v>7539</v>
      </c>
      <c r="N851" t="s">
        <v>6503</v>
      </c>
      <c r="O851" t="s">
        <v>28</v>
      </c>
      <c r="P851" t="s">
        <v>6256</v>
      </c>
      <c r="Q851" t="s">
        <v>36</v>
      </c>
      <c r="R851">
        <v>10</v>
      </c>
      <c r="S851" t="s">
        <v>7540</v>
      </c>
      <c r="T851" t="s">
        <v>7541</v>
      </c>
      <c r="U851" t="s">
        <v>7542</v>
      </c>
      <c r="V851" t="s">
        <v>31</v>
      </c>
      <c r="W851" t="s">
        <v>32</v>
      </c>
      <c r="X851" t="s">
        <v>32</v>
      </c>
      <c r="Y851" t="s">
        <v>32</v>
      </c>
      <c r="Z851" s="4" t="s">
        <v>33</v>
      </c>
      <c r="AA851">
        <v>-75.336099000000004</v>
      </c>
      <c r="AB851">
        <v>6.0927340000000001</v>
      </c>
      <c r="AC851" t="s">
        <v>90</v>
      </c>
      <c r="AD851" t="s">
        <v>6260</v>
      </c>
      <c r="AE851" t="s">
        <v>115</v>
      </c>
      <c r="AF851">
        <f>IFERROR(
    VLOOKUP(FENIX_ANS_TABLA[[#This Row],[ESTADO]],
        {"VENCIDO",1;"ALERTA_0 Días",2;"ALERTA",3;"A TIEMPO",4;"SIN FECHA",5},
    2,FALSE),
0)</f>
        <v>4</v>
      </c>
    </row>
    <row r="852" spans="1:32" x14ac:dyDescent="0.25">
      <c r="A852" t="s">
        <v>7543</v>
      </c>
      <c r="B852" t="s">
        <v>48</v>
      </c>
      <c r="C852" t="s">
        <v>25</v>
      </c>
      <c r="D852" t="s">
        <v>48</v>
      </c>
      <c r="E852" s="22">
        <v>45954.591643518521</v>
      </c>
      <c r="F852" t="s">
        <v>7544</v>
      </c>
      <c r="G852" t="s">
        <v>7545</v>
      </c>
      <c r="H852" t="s">
        <v>7546</v>
      </c>
      <c r="I852" s="24" t="s">
        <v>34</v>
      </c>
      <c r="J852" s="24" t="s">
        <v>7547</v>
      </c>
      <c r="K852" t="s">
        <v>7548</v>
      </c>
      <c r="L852" t="s">
        <v>6451</v>
      </c>
      <c r="M852" t="s">
        <v>7549</v>
      </c>
      <c r="N852" t="s">
        <v>6453</v>
      </c>
      <c r="O852" t="s">
        <v>49</v>
      </c>
      <c r="P852" t="s">
        <v>6270</v>
      </c>
      <c r="Q852" t="s">
        <v>36</v>
      </c>
      <c r="R852">
        <v>11</v>
      </c>
      <c r="S852" t="s">
        <v>7550</v>
      </c>
      <c r="T852" t="s">
        <v>7551</v>
      </c>
      <c r="U852" t="s">
        <v>7552</v>
      </c>
      <c r="V852" t="s">
        <v>31</v>
      </c>
      <c r="W852" t="s">
        <v>32</v>
      </c>
      <c r="X852" t="s">
        <v>32</v>
      </c>
      <c r="Y852" t="s">
        <v>32</v>
      </c>
      <c r="Z852" s="4" t="s">
        <v>33</v>
      </c>
      <c r="AA852">
        <v>-74.912672999999998</v>
      </c>
      <c r="AB852">
        <v>6.3454050000000004</v>
      </c>
      <c r="AC852" t="s">
        <v>90</v>
      </c>
      <c r="AD852" t="s">
        <v>6260</v>
      </c>
      <c r="AE852" t="s">
        <v>115</v>
      </c>
      <c r="AF852">
        <f>IFERROR(
    VLOOKUP(FENIX_ANS_TABLA[[#This Row],[ESTADO]],
        {"VENCIDO",1;"ALERTA_0 Días",2;"ALERTA",3;"A TIEMPO",4;"SIN FECHA",5},
    2,FALSE),
0)</f>
        <v>4</v>
      </c>
    </row>
    <row r="853" spans="1:32" x14ac:dyDescent="0.25">
      <c r="A853" t="s">
        <v>7553</v>
      </c>
      <c r="B853" t="s">
        <v>24</v>
      </c>
      <c r="C853" t="s">
        <v>25</v>
      </c>
      <c r="D853" t="s">
        <v>24</v>
      </c>
      <c r="E853" s="22">
        <v>45954.625231481477</v>
      </c>
      <c r="F853" t="s">
        <v>7554</v>
      </c>
      <c r="G853" t="s">
        <v>7555</v>
      </c>
      <c r="H853" t="s">
        <v>7556</v>
      </c>
      <c r="I853" s="24" t="s">
        <v>34</v>
      </c>
      <c r="J853" s="24" t="s">
        <v>7557</v>
      </c>
      <c r="K853" t="s">
        <v>7558</v>
      </c>
      <c r="L853" t="s">
        <v>6303</v>
      </c>
      <c r="M853" t="s">
        <v>7559</v>
      </c>
      <c r="N853" t="s">
        <v>6305</v>
      </c>
      <c r="O853" t="s">
        <v>28</v>
      </c>
      <c r="P853" t="s">
        <v>6256</v>
      </c>
      <c r="Q853" t="s">
        <v>36</v>
      </c>
      <c r="R853">
        <v>10</v>
      </c>
      <c r="S853" t="s">
        <v>7560</v>
      </c>
      <c r="T853" t="s">
        <v>7561</v>
      </c>
      <c r="U853" t="s">
        <v>7562</v>
      </c>
      <c r="V853" t="s">
        <v>31</v>
      </c>
      <c r="W853" t="s">
        <v>32</v>
      </c>
      <c r="X853" t="s">
        <v>32</v>
      </c>
      <c r="Y853" t="s">
        <v>32</v>
      </c>
      <c r="Z853" s="4" t="s">
        <v>33</v>
      </c>
      <c r="AA853">
        <v>-75.456787030000001</v>
      </c>
      <c r="AB853">
        <v>6.2765931200000002</v>
      </c>
      <c r="AC853" t="s">
        <v>90</v>
      </c>
      <c r="AD853" t="s">
        <v>6260</v>
      </c>
      <c r="AE853" t="s">
        <v>115</v>
      </c>
      <c r="AF853">
        <f>IFERROR(
    VLOOKUP(FENIX_ANS_TABLA[[#This Row],[ESTADO]],
        {"VENCIDO",1;"ALERTA_0 Días",2;"ALERTA",3;"A TIEMPO",4;"SIN FECHA",5},
    2,FALSE),
0)</f>
        <v>4</v>
      </c>
    </row>
    <row r="854" spans="1:32" x14ac:dyDescent="0.25">
      <c r="A854" t="s">
        <v>7563</v>
      </c>
      <c r="B854" t="s">
        <v>40</v>
      </c>
      <c r="C854" t="s">
        <v>25</v>
      </c>
      <c r="D854" t="s">
        <v>40</v>
      </c>
      <c r="E854" s="22">
        <v>45954.63486111111</v>
      </c>
      <c r="F854" t="s">
        <v>7564</v>
      </c>
      <c r="G854" t="s">
        <v>7565</v>
      </c>
      <c r="H854" t="s">
        <v>7566</v>
      </c>
      <c r="I854" s="24" t="s">
        <v>34</v>
      </c>
      <c r="J854" s="24" t="s">
        <v>7567</v>
      </c>
      <c r="K854" t="s">
        <v>7568</v>
      </c>
      <c r="L854" t="s">
        <v>7257</v>
      </c>
      <c r="M854" t="s">
        <v>7569</v>
      </c>
      <c r="N854" t="s">
        <v>7259</v>
      </c>
      <c r="O854" t="s">
        <v>41</v>
      </c>
      <c r="P854" t="s">
        <v>6256</v>
      </c>
      <c r="Q854" t="s">
        <v>36</v>
      </c>
      <c r="R854">
        <v>10</v>
      </c>
      <c r="S854" t="s">
        <v>7570</v>
      </c>
      <c r="T854" t="s">
        <v>7571</v>
      </c>
      <c r="U854" t="s">
        <v>7572</v>
      </c>
      <c r="V854" t="s">
        <v>31</v>
      </c>
      <c r="W854" t="s">
        <v>32</v>
      </c>
      <c r="X854" t="s">
        <v>32</v>
      </c>
      <c r="Y854" t="s">
        <v>32</v>
      </c>
      <c r="Z854" s="4" t="s">
        <v>33</v>
      </c>
      <c r="AA854">
        <v>-75.486833329999996</v>
      </c>
      <c r="AB854">
        <v>6.0932236700000004</v>
      </c>
      <c r="AC854" t="s">
        <v>90</v>
      </c>
      <c r="AD854" t="s">
        <v>6260</v>
      </c>
      <c r="AE854" t="s">
        <v>115</v>
      </c>
      <c r="AF854">
        <f>IFERROR(
    VLOOKUP(FENIX_ANS_TABLA[[#This Row],[ESTADO]],
        {"VENCIDO",1;"ALERTA_0 Días",2;"ALERTA",3;"A TIEMPO",4;"SIN FECHA",5},
    2,FALSE),
0)</f>
        <v>4</v>
      </c>
    </row>
    <row r="855" spans="1:32" x14ac:dyDescent="0.25">
      <c r="A855" t="s">
        <v>7573</v>
      </c>
      <c r="B855" t="s">
        <v>40</v>
      </c>
      <c r="C855" t="s">
        <v>25</v>
      </c>
      <c r="D855" t="s">
        <v>40</v>
      </c>
      <c r="E855" s="22">
        <v>45957.640208333331</v>
      </c>
      <c r="F855" t="s">
        <v>7574</v>
      </c>
      <c r="G855" t="s">
        <v>7575</v>
      </c>
      <c r="H855" t="s">
        <v>7576</v>
      </c>
      <c r="I855" s="24" t="s">
        <v>34</v>
      </c>
      <c r="J855" s="24" t="s">
        <v>7577</v>
      </c>
      <c r="K855" t="s">
        <v>7578</v>
      </c>
      <c r="L855" t="s">
        <v>7257</v>
      </c>
      <c r="M855" t="s">
        <v>7579</v>
      </c>
      <c r="N855" t="s">
        <v>7259</v>
      </c>
      <c r="O855" t="s">
        <v>41</v>
      </c>
      <c r="P855" t="s">
        <v>6256</v>
      </c>
      <c r="Q855" t="s">
        <v>36</v>
      </c>
      <c r="R855">
        <v>10</v>
      </c>
      <c r="S855" t="s">
        <v>7580</v>
      </c>
      <c r="T855" t="s">
        <v>7581</v>
      </c>
      <c r="U855" t="s">
        <v>7582</v>
      </c>
      <c r="V855" t="s">
        <v>31</v>
      </c>
      <c r="W855" t="s">
        <v>32</v>
      </c>
      <c r="X855" t="s">
        <v>32</v>
      </c>
      <c r="Y855" t="s">
        <v>32</v>
      </c>
      <c r="Z855" s="4" t="s">
        <v>33</v>
      </c>
      <c r="AA855">
        <v>-75.50916617</v>
      </c>
      <c r="AB855">
        <v>5.9753101700000002</v>
      </c>
      <c r="AC855" t="s">
        <v>90</v>
      </c>
      <c r="AD855" t="s">
        <v>6260</v>
      </c>
      <c r="AE855" t="s">
        <v>115</v>
      </c>
      <c r="AF855">
        <f>IFERROR(
    VLOOKUP(FENIX_ANS_TABLA[[#This Row],[ESTADO]],
        {"VENCIDO",1;"ALERTA_0 Días",2;"ALERTA",3;"A TIEMPO",4;"SIN FECHA",5},
    2,FALSE),
0)</f>
        <v>4</v>
      </c>
    </row>
    <row r="856" spans="1:32" x14ac:dyDescent="0.25">
      <c r="A856" t="s">
        <v>7583</v>
      </c>
      <c r="B856" t="s">
        <v>24</v>
      </c>
      <c r="C856" t="s">
        <v>25</v>
      </c>
      <c r="D856" t="s">
        <v>24</v>
      </c>
      <c r="E856" s="22">
        <v>45957.64398148148</v>
      </c>
      <c r="F856" t="s">
        <v>7584</v>
      </c>
      <c r="G856" t="s">
        <v>7585</v>
      </c>
      <c r="H856" t="s">
        <v>7586</v>
      </c>
      <c r="I856" s="24" t="s">
        <v>7587</v>
      </c>
      <c r="J856" s="24" t="s">
        <v>7588</v>
      </c>
      <c r="K856" t="s">
        <v>7589</v>
      </c>
      <c r="L856" t="s">
        <v>7257</v>
      </c>
      <c r="M856" t="s">
        <v>7590</v>
      </c>
      <c r="N856" t="s">
        <v>7259</v>
      </c>
      <c r="O856" t="s">
        <v>28</v>
      </c>
      <c r="P856" t="s">
        <v>6256</v>
      </c>
      <c r="Q856" t="s">
        <v>36</v>
      </c>
      <c r="R856">
        <v>10</v>
      </c>
      <c r="S856" t="s">
        <v>7591</v>
      </c>
      <c r="T856" t="s">
        <v>7592</v>
      </c>
      <c r="U856" t="s">
        <v>7593</v>
      </c>
      <c r="V856" t="s">
        <v>31</v>
      </c>
      <c r="W856" t="s">
        <v>32</v>
      </c>
      <c r="X856" t="s">
        <v>32</v>
      </c>
      <c r="Y856" t="s">
        <v>32</v>
      </c>
      <c r="Z856" s="4" t="s">
        <v>33</v>
      </c>
      <c r="AA856">
        <v>-75.480053670000004</v>
      </c>
      <c r="AB856">
        <v>6.0891444999999997</v>
      </c>
      <c r="AC856" t="s">
        <v>90</v>
      </c>
      <c r="AD856" t="s">
        <v>6260</v>
      </c>
      <c r="AE856" t="s">
        <v>115</v>
      </c>
      <c r="AF856">
        <f>IFERROR(
    VLOOKUP(FENIX_ANS_TABLA[[#This Row],[ESTADO]],
        {"VENCIDO",1;"ALERTA_0 Días",2;"ALERTA",3;"A TIEMPO",4;"SIN FECHA",5},
    2,FALSE),
0)</f>
        <v>4</v>
      </c>
    </row>
    <row r="857" spans="1:32" x14ac:dyDescent="0.25">
      <c r="A857" t="s">
        <v>7594</v>
      </c>
      <c r="B857" t="s">
        <v>24</v>
      </c>
      <c r="C857" t="s">
        <v>25</v>
      </c>
      <c r="D857" t="s">
        <v>24</v>
      </c>
      <c r="E857" s="22">
        <v>45958.712997685187</v>
      </c>
      <c r="F857" t="s">
        <v>7595</v>
      </c>
      <c r="G857" t="s">
        <v>7596</v>
      </c>
      <c r="H857" t="s">
        <v>7597</v>
      </c>
      <c r="I857" s="24" t="s">
        <v>34</v>
      </c>
      <c r="J857" s="24" t="s">
        <v>7598</v>
      </c>
      <c r="K857" t="s">
        <v>7599</v>
      </c>
      <c r="L857" t="s">
        <v>6451</v>
      </c>
      <c r="M857" t="s">
        <v>7600</v>
      </c>
      <c r="N857" t="s">
        <v>6453</v>
      </c>
      <c r="O857" t="s">
        <v>28</v>
      </c>
      <c r="P857" t="s">
        <v>6256</v>
      </c>
      <c r="Q857" t="s">
        <v>36</v>
      </c>
      <c r="R857">
        <v>10</v>
      </c>
      <c r="S857" t="s">
        <v>7601</v>
      </c>
      <c r="T857" t="s">
        <v>7602</v>
      </c>
      <c r="U857" t="s">
        <v>7603</v>
      </c>
      <c r="V857" t="s">
        <v>31</v>
      </c>
      <c r="W857" t="s">
        <v>32</v>
      </c>
      <c r="X857" t="s">
        <v>32</v>
      </c>
      <c r="Y857" t="s">
        <v>32</v>
      </c>
      <c r="Z857" s="4" t="s">
        <v>33</v>
      </c>
      <c r="AA857">
        <v>-75.031761320000001</v>
      </c>
      <c r="AB857">
        <v>6.3084348200000004</v>
      </c>
      <c r="AC857" t="s">
        <v>90</v>
      </c>
      <c r="AD857" t="s">
        <v>6260</v>
      </c>
      <c r="AE857" t="s">
        <v>115</v>
      </c>
      <c r="AF857">
        <f>IFERROR(
    VLOOKUP(FENIX_ANS_TABLA[[#This Row],[ESTADO]],
        {"VENCIDO",1;"ALERTA_0 Días",2;"ALERTA",3;"A TIEMPO",4;"SIN FECHA",5},
    2,FALSE),
0)</f>
        <v>4</v>
      </c>
    </row>
    <row r="858" spans="1:32" x14ac:dyDescent="0.25">
      <c r="A858" t="s">
        <v>7604</v>
      </c>
      <c r="B858" t="s">
        <v>40</v>
      </c>
      <c r="C858" t="s">
        <v>25</v>
      </c>
      <c r="D858" t="s">
        <v>40</v>
      </c>
      <c r="E858" s="22">
        <v>45959.560983796298</v>
      </c>
      <c r="F858" t="s">
        <v>7605</v>
      </c>
      <c r="G858" t="s">
        <v>7606</v>
      </c>
      <c r="H858" t="s">
        <v>7607</v>
      </c>
      <c r="I858" s="24" t="s">
        <v>34</v>
      </c>
      <c r="J858" s="24" t="s">
        <v>7608</v>
      </c>
      <c r="K858" t="s">
        <v>7609</v>
      </c>
      <c r="L858" t="s">
        <v>6314</v>
      </c>
      <c r="M858" t="s">
        <v>7610</v>
      </c>
      <c r="N858" t="s">
        <v>6316</v>
      </c>
      <c r="O858" t="s">
        <v>41</v>
      </c>
      <c r="P858" t="s">
        <v>6256</v>
      </c>
      <c r="Q858" t="s">
        <v>36</v>
      </c>
      <c r="R858">
        <v>10</v>
      </c>
      <c r="S858" t="s">
        <v>7611</v>
      </c>
      <c r="T858" t="s">
        <v>7612</v>
      </c>
      <c r="U858" t="s">
        <v>2950</v>
      </c>
      <c r="V858" t="s">
        <v>31</v>
      </c>
      <c r="W858" t="s">
        <v>32</v>
      </c>
      <c r="X858" t="s">
        <v>32</v>
      </c>
      <c r="Y858" t="s">
        <v>32</v>
      </c>
      <c r="Z858" s="4" t="s">
        <v>33</v>
      </c>
      <c r="AA858">
        <v>-75.415231000000006</v>
      </c>
      <c r="AB858">
        <v>6.107901</v>
      </c>
      <c r="AC858" t="s">
        <v>90</v>
      </c>
      <c r="AD858" t="s">
        <v>6260</v>
      </c>
      <c r="AE858" t="s">
        <v>115</v>
      </c>
      <c r="AF858">
        <f>IFERROR(
    VLOOKUP(FENIX_ANS_TABLA[[#This Row],[ESTADO]],
        {"VENCIDO",1;"ALERTA_0 Días",2;"ALERTA",3;"A TIEMPO",4;"SIN FECHA",5},
    2,FALSE),
0)</f>
        <v>4</v>
      </c>
    </row>
    <row r="859" spans="1:32" x14ac:dyDescent="0.25">
      <c r="A859" t="s">
        <v>7613</v>
      </c>
      <c r="B859" t="s">
        <v>24</v>
      </c>
      <c r="C859" t="s">
        <v>25</v>
      </c>
      <c r="D859" t="s">
        <v>24</v>
      </c>
      <c r="E859" s="22">
        <v>45959.572337962964</v>
      </c>
      <c r="F859" t="s">
        <v>7614</v>
      </c>
      <c r="G859" t="s">
        <v>7615</v>
      </c>
      <c r="H859" t="s">
        <v>7616</v>
      </c>
      <c r="I859" s="24" t="s">
        <v>7617</v>
      </c>
      <c r="J859" s="24" t="s">
        <v>7618</v>
      </c>
      <c r="K859" t="s">
        <v>7619</v>
      </c>
      <c r="L859" t="s">
        <v>6327</v>
      </c>
      <c r="M859" t="s">
        <v>7620</v>
      </c>
      <c r="N859" t="s">
        <v>6329</v>
      </c>
      <c r="O859" t="s">
        <v>28</v>
      </c>
      <c r="P859" t="s">
        <v>6256</v>
      </c>
      <c r="Q859" t="s">
        <v>36</v>
      </c>
      <c r="R859">
        <v>10</v>
      </c>
      <c r="S859" t="s">
        <v>7621</v>
      </c>
      <c r="T859" t="s">
        <v>7622</v>
      </c>
      <c r="U859" t="s">
        <v>7623</v>
      </c>
      <c r="V859" t="s">
        <v>87</v>
      </c>
      <c r="W859" t="s">
        <v>32</v>
      </c>
      <c r="X859" t="s">
        <v>32</v>
      </c>
      <c r="Y859" t="s">
        <v>32</v>
      </c>
      <c r="Z859" s="4" t="s">
        <v>33</v>
      </c>
      <c r="AA859">
        <v>-75.348941539999998</v>
      </c>
      <c r="AB859">
        <v>6.1699894799999999</v>
      </c>
      <c r="AC859" t="s">
        <v>90</v>
      </c>
      <c r="AD859" t="s">
        <v>6260</v>
      </c>
      <c r="AE859" t="s">
        <v>115</v>
      </c>
      <c r="AF859">
        <f>IFERROR(
    VLOOKUP(FENIX_ANS_TABLA[[#This Row],[ESTADO]],
        {"VENCIDO",1;"ALERTA_0 Días",2;"ALERTA",3;"A TIEMPO",4;"SIN FECHA",5},
    2,FALSE),
0)</f>
        <v>2</v>
      </c>
    </row>
    <row r="860" spans="1:32" x14ac:dyDescent="0.25">
      <c r="A860" t="s">
        <v>7624</v>
      </c>
      <c r="B860" t="s">
        <v>24</v>
      </c>
      <c r="C860" t="s">
        <v>25</v>
      </c>
      <c r="D860" t="s">
        <v>24</v>
      </c>
      <c r="E860" s="22">
        <v>45959.586261574077</v>
      </c>
      <c r="F860" t="s">
        <v>7625</v>
      </c>
      <c r="G860" t="s">
        <v>7626</v>
      </c>
      <c r="H860" t="s">
        <v>7627</v>
      </c>
      <c r="I860" s="24" t="s">
        <v>51</v>
      </c>
      <c r="J860" s="24" t="s">
        <v>7628</v>
      </c>
      <c r="K860" t="s">
        <v>7629</v>
      </c>
      <c r="L860" t="s">
        <v>6707</v>
      </c>
      <c r="M860" t="s">
        <v>7630</v>
      </c>
      <c r="N860" t="s">
        <v>6709</v>
      </c>
      <c r="O860" t="s">
        <v>28</v>
      </c>
      <c r="P860" t="s">
        <v>6256</v>
      </c>
      <c r="Q860" t="s">
        <v>36</v>
      </c>
      <c r="R860">
        <v>10</v>
      </c>
      <c r="S860" t="s">
        <v>7631</v>
      </c>
      <c r="T860" t="s">
        <v>7632</v>
      </c>
      <c r="U860" t="s">
        <v>7632</v>
      </c>
      <c r="V860" t="s">
        <v>31</v>
      </c>
      <c r="W860" t="s">
        <v>32</v>
      </c>
      <c r="X860" t="s">
        <v>32</v>
      </c>
      <c r="Y860" t="s">
        <v>32</v>
      </c>
      <c r="Z860" s="4" t="s">
        <v>33</v>
      </c>
      <c r="AA860">
        <v>-75.355531499999998</v>
      </c>
      <c r="AB860">
        <v>5.9805031</v>
      </c>
      <c r="AC860" t="s">
        <v>90</v>
      </c>
      <c r="AD860" t="s">
        <v>6260</v>
      </c>
      <c r="AE860" t="s">
        <v>115</v>
      </c>
      <c r="AF860">
        <f>IFERROR(
    VLOOKUP(FENIX_ANS_TABLA[[#This Row],[ESTADO]],
        {"VENCIDO",1;"ALERTA_0 Días",2;"ALERTA",3;"A TIEMPO",4;"SIN FECHA",5},
    2,FALSE),
0)</f>
        <v>4</v>
      </c>
    </row>
    <row r="861" spans="1:32" x14ac:dyDescent="0.25">
      <c r="A861" t="s">
        <v>7633</v>
      </c>
      <c r="B861" t="s">
        <v>24</v>
      </c>
      <c r="C861" t="s">
        <v>25</v>
      </c>
      <c r="D861" t="s">
        <v>24</v>
      </c>
      <c r="E861" s="22">
        <v>45959.605532407397</v>
      </c>
      <c r="F861" t="s">
        <v>7634</v>
      </c>
      <c r="G861" t="s">
        <v>7635</v>
      </c>
      <c r="H861" t="s">
        <v>7636</v>
      </c>
      <c r="I861" s="24" t="s">
        <v>34</v>
      </c>
      <c r="J861" s="24" t="s">
        <v>7637</v>
      </c>
      <c r="K861" t="s">
        <v>7638</v>
      </c>
      <c r="L861" t="s">
        <v>6303</v>
      </c>
      <c r="M861" t="s">
        <v>7639</v>
      </c>
      <c r="N861" t="s">
        <v>6305</v>
      </c>
      <c r="O861" t="s">
        <v>28</v>
      </c>
      <c r="P861" t="s">
        <v>6256</v>
      </c>
      <c r="Q861" t="s">
        <v>36</v>
      </c>
      <c r="R861">
        <v>10</v>
      </c>
      <c r="S861" t="s">
        <v>7640</v>
      </c>
      <c r="T861" t="s">
        <v>7641</v>
      </c>
      <c r="U861" t="s">
        <v>5651</v>
      </c>
      <c r="V861" t="s">
        <v>31</v>
      </c>
      <c r="W861" t="s">
        <v>32</v>
      </c>
      <c r="X861" t="s">
        <v>32</v>
      </c>
      <c r="Y861" t="s">
        <v>32</v>
      </c>
      <c r="Z861" s="4" t="s">
        <v>33</v>
      </c>
      <c r="AA861">
        <v>-75.456346999999994</v>
      </c>
      <c r="AB861">
        <v>6.297282</v>
      </c>
      <c r="AC861" t="s">
        <v>90</v>
      </c>
      <c r="AD861" t="s">
        <v>6260</v>
      </c>
      <c r="AE861" t="s">
        <v>115</v>
      </c>
      <c r="AF861">
        <f>IFERROR(
    VLOOKUP(FENIX_ANS_TABLA[[#This Row],[ESTADO]],
        {"VENCIDO",1;"ALERTA_0 Días",2;"ALERTA",3;"A TIEMPO",4;"SIN FECHA",5},
    2,FALSE),
0)</f>
        <v>4</v>
      </c>
    </row>
    <row r="862" spans="1:32" x14ac:dyDescent="0.25">
      <c r="A862" t="s">
        <v>7642</v>
      </c>
      <c r="B862" t="s">
        <v>24</v>
      </c>
      <c r="C862" t="s">
        <v>25</v>
      </c>
      <c r="D862" t="s">
        <v>24</v>
      </c>
      <c r="E862" s="22">
        <v>45960.346666666657</v>
      </c>
      <c r="F862" t="s">
        <v>7643</v>
      </c>
      <c r="G862" t="s">
        <v>7644</v>
      </c>
      <c r="H862" t="s">
        <v>7645</v>
      </c>
      <c r="I862" s="24" t="s">
        <v>34</v>
      </c>
      <c r="J862" s="24" t="s">
        <v>7646</v>
      </c>
      <c r="K862" t="s">
        <v>7647</v>
      </c>
      <c r="L862" t="s">
        <v>6280</v>
      </c>
      <c r="M862" t="s">
        <v>7648</v>
      </c>
      <c r="N862" t="s">
        <v>6282</v>
      </c>
      <c r="O862" t="s">
        <v>28</v>
      </c>
      <c r="P862" t="s">
        <v>6256</v>
      </c>
      <c r="Q862" t="s">
        <v>36</v>
      </c>
      <c r="R862">
        <v>10</v>
      </c>
      <c r="S862" t="s">
        <v>7649</v>
      </c>
      <c r="T862" t="s">
        <v>7650</v>
      </c>
      <c r="U862" t="s">
        <v>7651</v>
      </c>
      <c r="V862" t="s">
        <v>47</v>
      </c>
      <c r="W862" t="s">
        <v>32</v>
      </c>
      <c r="X862" t="s">
        <v>32</v>
      </c>
      <c r="Y862" t="s">
        <v>32</v>
      </c>
      <c r="Z862" s="4" t="s">
        <v>33</v>
      </c>
      <c r="AA862">
        <v>-75.220105720000006</v>
      </c>
      <c r="AB862">
        <v>6.1933387199999999</v>
      </c>
      <c r="AC862" t="s">
        <v>90</v>
      </c>
      <c r="AD862" t="s">
        <v>6260</v>
      </c>
      <c r="AE862" t="s">
        <v>115</v>
      </c>
      <c r="AF862">
        <f>IFERROR(
    VLOOKUP(FENIX_ANS_TABLA[[#This Row],[ESTADO]],
        {"VENCIDO",1;"ALERTA_0 Días",2;"ALERTA",3;"A TIEMPO",4;"SIN FECHA",5},
    2,FALSE),
0)</f>
        <v>3</v>
      </c>
    </row>
    <row r="863" spans="1:32" x14ac:dyDescent="0.25">
      <c r="A863" t="s">
        <v>7652</v>
      </c>
      <c r="B863" t="s">
        <v>24</v>
      </c>
      <c r="C863" t="s">
        <v>25</v>
      </c>
      <c r="D863" t="s">
        <v>24</v>
      </c>
      <c r="E863" s="22">
        <v>45960.417557870373</v>
      </c>
      <c r="F863" t="s">
        <v>7653</v>
      </c>
      <c r="G863" t="s">
        <v>7654</v>
      </c>
      <c r="H863" t="s">
        <v>7655</v>
      </c>
      <c r="I863" s="24" t="s">
        <v>7656</v>
      </c>
      <c r="J863" s="24" t="s">
        <v>7657</v>
      </c>
      <c r="K863" t="s">
        <v>7658</v>
      </c>
      <c r="L863" t="s">
        <v>6404</v>
      </c>
      <c r="M863" t="s">
        <v>7659</v>
      </c>
      <c r="N863" t="s">
        <v>6406</v>
      </c>
      <c r="O863" t="s">
        <v>28</v>
      </c>
      <c r="P863" t="s">
        <v>6256</v>
      </c>
      <c r="Q863" t="s">
        <v>36</v>
      </c>
      <c r="R863">
        <v>10</v>
      </c>
      <c r="S863" t="s">
        <v>7660</v>
      </c>
      <c r="T863" t="s">
        <v>7661</v>
      </c>
      <c r="U863" t="s">
        <v>7662</v>
      </c>
      <c r="V863" t="s">
        <v>47</v>
      </c>
      <c r="W863" t="s">
        <v>32</v>
      </c>
      <c r="X863" t="s">
        <v>32</v>
      </c>
      <c r="Y863" t="s">
        <v>32</v>
      </c>
      <c r="Z863" s="4" t="s">
        <v>33</v>
      </c>
      <c r="AA863">
        <v>-75.425912999999994</v>
      </c>
      <c r="AB863">
        <v>6.0231389999999996</v>
      </c>
      <c r="AC863" t="s">
        <v>90</v>
      </c>
      <c r="AD863" t="s">
        <v>6260</v>
      </c>
      <c r="AE863" t="s">
        <v>115</v>
      </c>
      <c r="AF863">
        <f>IFERROR(
    VLOOKUP(FENIX_ANS_TABLA[[#This Row],[ESTADO]],
        {"VENCIDO",1;"ALERTA_0 Días",2;"ALERTA",3;"A TIEMPO",4;"SIN FECHA",5},
    2,FALSE),
0)</f>
        <v>3</v>
      </c>
    </row>
    <row r="864" spans="1:32" x14ac:dyDescent="0.25">
      <c r="A864" t="s">
        <v>7663</v>
      </c>
      <c r="B864" t="s">
        <v>24</v>
      </c>
      <c r="C864" t="s">
        <v>25</v>
      </c>
      <c r="D864" t="s">
        <v>24</v>
      </c>
      <c r="E864" s="22">
        <v>45960.64203703704</v>
      </c>
      <c r="F864" t="s">
        <v>7664</v>
      </c>
      <c r="G864" t="s">
        <v>7665</v>
      </c>
      <c r="H864" t="s">
        <v>7666</v>
      </c>
      <c r="I864" s="24" t="s">
        <v>34</v>
      </c>
      <c r="J864" s="24" t="s">
        <v>7667</v>
      </c>
      <c r="K864" t="s">
        <v>7668</v>
      </c>
      <c r="L864" t="s">
        <v>6253</v>
      </c>
      <c r="M864" t="s">
        <v>7669</v>
      </c>
      <c r="N864" t="s">
        <v>6255</v>
      </c>
      <c r="O864" t="s">
        <v>28</v>
      </c>
      <c r="P864" t="s">
        <v>6256</v>
      </c>
      <c r="Q864" t="s">
        <v>36</v>
      </c>
      <c r="R864">
        <v>10</v>
      </c>
      <c r="S864" t="s">
        <v>7670</v>
      </c>
      <c r="T864" t="s">
        <v>7671</v>
      </c>
      <c r="U864" t="s">
        <v>7672</v>
      </c>
      <c r="V864" t="s">
        <v>47</v>
      </c>
      <c r="W864" t="s">
        <v>32</v>
      </c>
      <c r="X864" t="s">
        <v>32</v>
      </c>
      <c r="Y864" t="s">
        <v>32</v>
      </c>
      <c r="Z864" s="4" t="s">
        <v>33</v>
      </c>
      <c r="AA864">
        <v>-75.362359330000004</v>
      </c>
      <c r="AB864">
        <v>6.2630376700000001</v>
      </c>
      <c r="AC864" t="s">
        <v>90</v>
      </c>
      <c r="AD864" t="s">
        <v>6260</v>
      </c>
      <c r="AE864" t="s">
        <v>115</v>
      </c>
      <c r="AF864">
        <f>IFERROR(
    VLOOKUP(FENIX_ANS_TABLA[[#This Row],[ESTADO]],
        {"VENCIDO",1;"ALERTA_0 Días",2;"ALERTA",3;"A TIEMPO",4;"SIN FECHA",5},
    2,FALSE),
0)</f>
        <v>3</v>
      </c>
    </row>
    <row r="865" spans="1:32" x14ac:dyDescent="0.25">
      <c r="A865" t="s">
        <v>7673</v>
      </c>
      <c r="B865" t="s">
        <v>24</v>
      </c>
      <c r="C865" t="s">
        <v>25</v>
      </c>
      <c r="D865" t="s">
        <v>37</v>
      </c>
      <c r="E865" s="22">
        <v>46013.377800925933</v>
      </c>
      <c r="F865" t="s">
        <v>7674</v>
      </c>
      <c r="G865" t="s">
        <v>7675</v>
      </c>
      <c r="H865" t="s">
        <v>7676</v>
      </c>
      <c r="I865" s="24" t="s">
        <v>34</v>
      </c>
      <c r="J865" s="24" t="s">
        <v>7677</v>
      </c>
      <c r="K865" t="s">
        <v>7678</v>
      </c>
      <c r="L865" t="s">
        <v>6338</v>
      </c>
      <c r="M865" t="s">
        <v>7679</v>
      </c>
      <c r="N865" t="s">
        <v>6340</v>
      </c>
      <c r="O865" t="s">
        <v>44</v>
      </c>
      <c r="P865" t="s">
        <v>6359</v>
      </c>
      <c r="Q865" t="s">
        <v>36</v>
      </c>
      <c r="R865">
        <v>12</v>
      </c>
      <c r="S865" t="s">
        <v>7680</v>
      </c>
      <c r="T865" t="s">
        <v>7681</v>
      </c>
      <c r="U865" t="s">
        <v>7682</v>
      </c>
      <c r="V865" t="s">
        <v>31</v>
      </c>
      <c r="W865" t="s">
        <v>32</v>
      </c>
      <c r="X865" t="s">
        <v>32</v>
      </c>
      <c r="Y865" t="s">
        <v>32</v>
      </c>
      <c r="Z865" s="4" t="s">
        <v>33</v>
      </c>
      <c r="AA865">
        <v>-74.989129570000003</v>
      </c>
      <c r="AB865">
        <v>6.18992027</v>
      </c>
      <c r="AC865" t="s">
        <v>90</v>
      </c>
      <c r="AD865" t="s">
        <v>6260</v>
      </c>
      <c r="AE865" t="s">
        <v>115</v>
      </c>
      <c r="AF865">
        <f>IFERROR(
    VLOOKUP(FENIX_ANS_TABLA[[#This Row],[ESTADO]],
        {"VENCIDO",1;"ALERTA_0 Días",2;"ALERTA",3;"A TIEMPO",4;"SIN FECHA",5},
    2,FALSE),
0)</f>
        <v>4</v>
      </c>
    </row>
    <row r="866" spans="1:32" x14ac:dyDescent="0.25">
      <c r="A866" t="s">
        <v>7683</v>
      </c>
      <c r="B866" t="s">
        <v>24</v>
      </c>
      <c r="C866" t="s">
        <v>25</v>
      </c>
      <c r="D866" t="s">
        <v>24</v>
      </c>
      <c r="E866" s="22">
        <v>45961.617858796293</v>
      </c>
      <c r="F866" t="s">
        <v>7684</v>
      </c>
      <c r="G866" t="s">
        <v>7685</v>
      </c>
      <c r="H866" t="s">
        <v>7686</v>
      </c>
      <c r="I866" s="24" t="s">
        <v>34</v>
      </c>
      <c r="J866" s="24" t="s">
        <v>7687</v>
      </c>
      <c r="K866" t="s">
        <v>7688</v>
      </c>
      <c r="L866" t="s">
        <v>6314</v>
      </c>
      <c r="M866" t="s">
        <v>7689</v>
      </c>
      <c r="N866" t="s">
        <v>6316</v>
      </c>
      <c r="O866" t="s">
        <v>28</v>
      </c>
      <c r="P866" t="s">
        <v>6256</v>
      </c>
      <c r="Q866" t="s">
        <v>36</v>
      </c>
      <c r="R866">
        <v>10</v>
      </c>
      <c r="S866" t="s">
        <v>7690</v>
      </c>
      <c r="T866" t="s">
        <v>7691</v>
      </c>
      <c r="U866" t="s">
        <v>3149</v>
      </c>
      <c r="V866" t="s">
        <v>47</v>
      </c>
      <c r="W866" t="s">
        <v>32</v>
      </c>
      <c r="X866" t="s">
        <v>32</v>
      </c>
      <c r="Y866" t="s">
        <v>32</v>
      </c>
      <c r="Z866" s="4" t="s">
        <v>33</v>
      </c>
      <c r="AA866">
        <v>-75.381619420000007</v>
      </c>
      <c r="AB866">
        <v>6.2088623800000002</v>
      </c>
      <c r="AC866" t="s">
        <v>90</v>
      </c>
      <c r="AD866" t="s">
        <v>6260</v>
      </c>
      <c r="AE866" t="s">
        <v>115</v>
      </c>
      <c r="AF866">
        <f>IFERROR(
    VLOOKUP(FENIX_ANS_TABLA[[#This Row],[ESTADO]],
        {"VENCIDO",1;"ALERTA_0 Días",2;"ALERTA",3;"A TIEMPO",4;"SIN FECHA",5},
    2,FALSE),
0)</f>
        <v>3</v>
      </c>
    </row>
    <row r="867" spans="1:32" x14ac:dyDescent="0.25">
      <c r="A867" t="s">
        <v>7692</v>
      </c>
      <c r="B867" t="s">
        <v>24</v>
      </c>
      <c r="C867" t="s">
        <v>25</v>
      </c>
      <c r="D867" t="s">
        <v>24</v>
      </c>
      <c r="E867" s="22">
        <v>45961.623738425929</v>
      </c>
      <c r="F867" t="s">
        <v>7693</v>
      </c>
      <c r="G867" t="s">
        <v>7685</v>
      </c>
      <c r="H867" t="s">
        <v>7686</v>
      </c>
      <c r="I867" s="24" t="s">
        <v>34</v>
      </c>
      <c r="J867" s="24" t="s">
        <v>7687</v>
      </c>
      <c r="K867" t="s">
        <v>7694</v>
      </c>
      <c r="L867" t="s">
        <v>6314</v>
      </c>
      <c r="M867" t="s">
        <v>7695</v>
      </c>
      <c r="N867" t="s">
        <v>6316</v>
      </c>
      <c r="O867" t="s">
        <v>28</v>
      </c>
      <c r="P867" t="s">
        <v>6256</v>
      </c>
      <c r="Q867" t="s">
        <v>36</v>
      </c>
      <c r="R867">
        <v>10</v>
      </c>
      <c r="S867" t="s">
        <v>7696</v>
      </c>
      <c r="T867" t="s">
        <v>7691</v>
      </c>
      <c r="U867" t="s">
        <v>3149</v>
      </c>
      <c r="V867" t="s">
        <v>47</v>
      </c>
      <c r="W867" t="s">
        <v>32</v>
      </c>
      <c r="X867" t="s">
        <v>32</v>
      </c>
      <c r="Y867" t="s">
        <v>32</v>
      </c>
      <c r="Z867" s="4" t="s">
        <v>33</v>
      </c>
      <c r="AA867">
        <v>-75.381619420000007</v>
      </c>
      <c r="AB867">
        <v>6.2088623800000002</v>
      </c>
      <c r="AC867" t="s">
        <v>90</v>
      </c>
      <c r="AD867" t="s">
        <v>6260</v>
      </c>
      <c r="AE867" t="s">
        <v>115</v>
      </c>
      <c r="AF867">
        <f>IFERROR(
    VLOOKUP(FENIX_ANS_TABLA[[#This Row],[ESTADO]],
        {"VENCIDO",1;"ALERTA_0 Días",2;"ALERTA",3;"A TIEMPO",4;"SIN FECHA",5},
    2,FALSE),
0)</f>
        <v>3</v>
      </c>
    </row>
    <row r="868" spans="1:32" x14ac:dyDescent="0.25">
      <c r="A868" t="s">
        <v>7697</v>
      </c>
      <c r="B868" t="s">
        <v>24</v>
      </c>
      <c r="C868" t="s">
        <v>25</v>
      </c>
      <c r="D868" t="s">
        <v>24</v>
      </c>
      <c r="E868" s="22">
        <v>45966.34412037037</v>
      </c>
      <c r="F868" t="s">
        <v>7698</v>
      </c>
      <c r="G868" t="s">
        <v>7699</v>
      </c>
      <c r="H868" t="s">
        <v>7700</v>
      </c>
      <c r="I868" s="24" t="s">
        <v>34</v>
      </c>
      <c r="J868" s="24" t="s">
        <v>7701</v>
      </c>
      <c r="K868" t="s">
        <v>7702</v>
      </c>
      <c r="L868" t="s">
        <v>6439</v>
      </c>
      <c r="M868" t="s">
        <v>7703</v>
      </c>
      <c r="N868" t="s">
        <v>6441</v>
      </c>
      <c r="O868" t="s">
        <v>28</v>
      </c>
      <c r="P868" t="s">
        <v>6256</v>
      </c>
      <c r="Q868" t="s">
        <v>36</v>
      </c>
      <c r="R868">
        <v>10</v>
      </c>
      <c r="S868" t="s">
        <v>7704</v>
      </c>
      <c r="T868" t="s">
        <v>7705</v>
      </c>
      <c r="U868" t="s">
        <v>2869</v>
      </c>
      <c r="V868" t="s">
        <v>31</v>
      </c>
      <c r="W868" t="s">
        <v>32</v>
      </c>
      <c r="X868" t="s">
        <v>32</v>
      </c>
      <c r="Y868" t="s">
        <v>32</v>
      </c>
      <c r="Z868" s="4" t="s">
        <v>33</v>
      </c>
      <c r="AA868">
        <v>-75.288545999999997</v>
      </c>
      <c r="AB868">
        <v>6.1245130000000003</v>
      </c>
      <c r="AC868" t="s">
        <v>90</v>
      </c>
      <c r="AD868" t="s">
        <v>6260</v>
      </c>
      <c r="AE868" t="s">
        <v>115</v>
      </c>
      <c r="AF868">
        <f>IFERROR(
    VLOOKUP(FENIX_ANS_TABLA[[#This Row],[ESTADO]],
        {"VENCIDO",1;"ALERTA_0 Días",2;"ALERTA",3;"A TIEMPO",4;"SIN FECHA",5},
    2,FALSE),
0)</f>
        <v>4</v>
      </c>
    </row>
    <row r="869" spans="1:32" x14ac:dyDescent="0.25">
      <c r="A869" t="s">
        <v>7706</v>
      </c>
      <c r="B869" t="s">
        <v>24</v>
      </c>
      <c r="C869" t="s">
        <v>25</v>
      </c>
      <c r="D869" t="s">
        <v>37</v>
      </c>
      <c r="E869" s="22">
        <v>45968.734039351853</v>
      </c>
      <c r="F869" t="s">
        <v>7707</v>
      </c>
      <c r="G869" t="s">
        <v>7708</v>
      </c>
      <c r="H869" t="s">
        <v>7709</v>
      </c>
      <c r="I869" s="24" t="s">
        <v>34</v>
      </c>
      <c r="J869" s="24" t="s">
        <v>7710</v>
      </c>
      <c r="K869" t="s">
        <v>7711</v>
      </c>
      <c r="L869" t="s">
        <v>6303</v>
      </c>
      <c r="M869" t="s">
        <v>7712</v>
      </c>
      <c r="N869" t="s">
        <v>6305</v>
      </c>
      <c r="O869" t="s">
        <v>44</v>
      </c>
      <c r="P869" t="s">
        <v>7713</v>
      </c>
      <c r="Q869" t="s">
        <v>36</v>
      </c>
      <c r="R869">
        <v>12</v>
      </c>
      <c r="S869" t="s">
        <v>7714</v>
      </c>
      <c r="T869" t="s">
        <v>7715</v>
      </c>
      <c r="U869" t="s">
        <v>545</v>
      </c>
      <c r="V869" t="s">
        <v>47</v>
      </c>
      <c r="W869" t="s">
        <v>32</v>
      </c>
      <c r="X869" t="s">
        <v>32</v>
      </c>
      <c r="Y869" t="s">
        <v>32</v>
      </c>
      <c r="Z869" s="4" t="s">
        <v>33</v>
      </c>
      <c r="AA869">
        <v>-75.476695370000002</v>
      </c>
      <c r="AB869">
        <v>6.2312342699999999</v>
      </c>
      <c r="AC869" t="s">
        <v>90</v>
      </c>
      <c r="AD869" t="s">
        <v>6260</v>
      </c>
      <c r="AE869" t="s">
        <v>115</v>
      </c>
      <c r="AF869">
        <f>IFERROR(
    VLOOKUP(FENIX_ANS_TABLA[[#This Row],[ESTADO]],
        {"VENCIDO",1;"ALERTA_0 Días",2;"ALERTA",3;"A TIEMPO",4;"SIN FECHA",5},
    2,FALSE),
0)</f>
        <v>3</v>
      </c>
    </row>
    <row r="870" spans="1:32" x14ac:dyDescent="0.25">
      <c r="A870" t="s">
        <v>7716</v>
      </c>
      <c r="B870" t="s">
        <v>24</v>
      </c>
      <c r="C870" t="s">
        <v>25</v>
      </c>
      <c r="D870" t="s">
        <v>24</v>
      </c>
      <c r="E870" s="22">
        <v>45966.359189814822</v>
      </c>
      <c r="F870" t="s">
        <v>7717</v>
      </c>
      <c r="G870" t="s">
        <v>7718</v>
      </c>
      <c r="H870" t="s">
        <v>7719</v>
      </c>
      <c r="I870" s="24" t="s">
        <v>34</v>
      </c>
      <c r="J870" s="24" t="s">
        <v>7720</v>
      </c>
      <c r="K870" t="s">
        <v>7721</v>
      </c>
      <c r="L870" t="s">
        <v>6426</v>
      </c>
      <c r="M870" t="s">
        <v>7722</v>
      </c>
      <c r="N870" t="s">
        <v>6428</v>
      </c>
      <c r="O870" t="s">
        <v>28</v>
      </c>
      <c r="P870" t="s">
        <v>6256</v>
      </c>
      <c r="Q870" t="s">
        <v>36</v>
      </c>
      <c r="R870">
        <v>10</v>
      </c>
      <c r="S870" t="s">
        <v>7723</v>
      </c>
      <c r="T870" t="s">
        <v>7724</v>
      </c>
      <c r="U870" t="s">
        <v>7725</v>
      </c>
      <c r="V870" t="s">
        <v>87</v>
      </c>
      <c r="W870" t="s">
        <v>32</v>
      </c>
      <c r="X870" t="s">
        <v>32</v>
      </c>
      <c r="Y870" t="s">
        <v>32</v>
      </c>
      <c r="Z870" s="4" t="s">
        <v>33</v>
      </c>
      <c r="AA870">
        <v>-74.832251999999997</v>
      </c>
      <c r="AB870">
        <v>5.82721</v>
      </c>
      <c r="AC870" t="s">
        <v>90</v>
      </c>
      <c r="AD870" t="s">
        <v>6260</v>
      </c>
      <c r="AE870" t="s">
        <v>115</v>
      </c>
      <c r="AF870">
        <f>IFERROR(
    VLOOKUP(FENIX_ANS_TABLA[[#This Row],[ESTADO]],
        {"VENCIDO",1;"ALERTA_0 Días",2;"ALERTA",3;"A TIEMPO",4;"SIN FECHA",5},
    2,FALSE),
0)</f>
        <v>2</v>
      </c>
    </row>
    <row r="871" spans="1:32" x14ac:dyDescent="0.25">
      <c r="A871" t="s">
        <v>7726</v>
      </c>
      <c r="B871" t="s">
        <v>24</v>
      </c>
      <c r="C871" t="s">
        <v>25</v>
      </c>
      <c r="D871" t="s">
        <v>24</v>
      </c>
      <c r="E871" s="22">
        <v>45966.385821759257</v>
      </c>
      <c r="F871" t="s">
        <v>7727</v>
      </c>
      <c r="G871" t="s">
        <v>7728</v>
      </c>
      <c r="H871" t="s">
        <v>7729</v>
      </c>
      <c r="I871" s="24" t="s">
        <v>34</v>
      </c>
      <c r="J871" s="24" t="s">
        <v>7720</v>
      </c>
      <c r="K871" t="s">
        <v>7730</v>
      </c>
      <c r="L871" t="s">
        <v>6426</v>
      </c>
      <c r="M871" t="s">
        <v>7731</v>
      </c>
      <c r="N871" t="s">
        <v>6428</v>
      </c>
      <c r="O871" t="s">
        <v>28</v>
      </c>
      <c r="P871" t="s">
        <v>6256</v>
      </c>
      <c r="Q871" t="s">
        <v>36</v>
      </c>
      <c r="R871">
        <v>10</v>
      </c>
      <c r="S871" t="s">
        <v>7732</v>
      </c>
      <c r="T871" t="s">
        <v>7179</v>
      </c>
      <c r="U871" t="s">
        <v>7180</v>
      </c>
      <c r="V871" t="s">
        <v>47</v>
      </c>
      <c r="W871" t="s">
        <v>32</v>
      </c>
      <c r="X871" t="s">
        <v>32</v>
      </c>
      <c r="Y871" t="s">
        <v>32</v>
      </c>
      <c r="Z871" s="4" t="s">
        <v>33</v>
      </c>
      <c r="AA871">
        <v>-74.829324420000006</v>
      </c>
      <c r="AB871">
        <v>5.83828703</v>
      </c>
      <c r="AC871" t="s">
        <v>90</v>
      </c>
      <c r="AD871" t="s">
        <v>6260</v>
      </c>
      <c r="AE871" t="s">
        <v>115</v>
      </c>
      <c r="AF871">
        <f>IFERROR(
    VLOOKUP(FENIX_ANS_TABLA[[#This Row],[ESTADO]],
        {"VENCIDO",1;"ALERTA_0 Días",2;"ALERTA",3;"A TIEMPO",4;"SIN FECHA",5},
    2,FALSE),
0)</f>
        <v>3</v>
      </c>
    </row>
    <row r="872" spans="1:32" x14ac:dyDescent="0.25">
      <c r="A872" t="s">
        <v>7733</v>
      </c>
      <c r="B872" t="s">
        <v>40</v>
      </c>
      <c r="C872" t="s">
        <v>25</v>
      </c>
      <c r="D872" t="s">
        <v>40</v>
      </c>
      <c r="E872" s="22">
        <v>45967.361712962957</v>
      </c>
      <c r="F872" t="s">
        <v>7734</v>
      </c>
      <c r="G872" t="s">
        <v>7735</v>
      </c>
      <c r="H872" t="s">
        <v>7736</v>
      </c>
      <c r="I872" s="24" t="s">
        <v>7737</v>
      </c>
      <c r="J872" s="24" t="s">
        <v>7738</v>
      </c>
      <c r="K872" t="s">
        <v>7739</v>
      </c>
      <c r="L872" t="s">
        <v>7257</v>
      </c>
      <c r="M872" t="s">
        <v>7740</v>
      </c>
      <c r="N872" t="s">
        <v>7259</v>
      </c>
      <c r="O872" t="s">
        <v>41</v>
      </c>
      <c r="P872" t="s">
        <v>6256</v>
      </c>
      <c r="Q872" t="s">
        <v>36</v>
      </c>
      <c r="R872">
        <v>10</v>
      </c>
      <c r="S872" t="s">
        <v>7741</v>
      </c>
      <c r="T872" t="s">
        <v>7742</v>
      </c>
      <c r="U872" t="s">
        <v>7742</v>
      </c>
      <c r="V872" t="s">
        <v>31</v>
      </c>
      <c r="W872" t="s">
        <v>32</v>
      </c>
      <c r="X872" t="s">
        <v>32</v>
      </c>
      <c r="Y872" t="s">
        <v>32</v>
      </c>
      <c r="Z872" s="4" t="s">
        <v>33</v>
      </c>
      <c r="AA872">
        <v>-75.466300099999998</v>
      </c>
      <c r="AB872">
        <v>6.0856370000000002</v>
      </c>
      <c r="AC872" t="s">
        <v>90</v>
      </c>
      <c r="AD872" t="s">
        <v>6260</v>
      </c>
      <c r="AE872" t="s">
        <v>115</v>
      </c>
      <c r="AF872">
        <f>IFERROR(
    VLOOKUP(FENIX_ANS_TABLA[[#This Row],[ESTADO]],
        {"VENCIDO",1;"ALERTA_0 Días",2;"ALERTA",3;"A TIEMPO",4;"SIN FECHA",5},
    2,FALSE),
0)</f>
        <v>4</v>
      </c>
    </row>
    <row r="873" spans="1:32" x14ac:dyDescent="0.25">
      <c r="A873" t="s">
        <v>7743</v>
      </c>
      <c r="B873" t="s">
        <v>40</v>
      </c>
      <c r="C873" t="s">
        <v>25</v>
      </c>
      <c r="D873" t="s">
        <v>40</v>
      </c>
      <c r="E873" s="22">
        <v>45967.429166666669</v>
      </c>
      <c r="F873" t="s">
        <v>7744</v>
      </c>
      <c r="G873" t="s">
        <v>7745</v>
      </c>
      <c r="H873" t="s">
        <v>7746</v>
      </c>
      <c r="I873" s="24" t="s">
        <v>34</v>
      </c>
      <c r="J873" s="24" t="s">
        <v>7747</v>
      </c>
      <c r="K873" t="s">
        <v>7748</v>
      </c>
      <c r="L873" t="s">
        <v>6404</v>
      </c>
      <c r="M873" t="s">
        <v>7749</v>
      </c>
      <c r="N873" t="s">
        <v>6406</v>
      </c>
      <c r="O873" t="s">
        <v>41</v>
      </c>
      <c r="P873" t="s">
        <v>6256</v>
      </c>
      <c r="Q873" t="s">
        <v>36</v>
      </c>
      <c r="R873">
        <v>10</v>
      </c>
      <c r="S873" t="s">
        <v>7750</v>
      </c>
      <c r="T873" t="s">
        <v>7751</v>
      </c>
      <c r="U873" t="s">
        <v>7752</v>
      </c>
      <c r="V873" t="s">
        <v>87</v>
      </c>
      <c r="W873" t="s">
        <v>32</v>
      </c>
      <c r="X873" t="s">
        <v>32</v>
      </c>
      <c r="Y873" t="s">
        <v>32</v>
      </c>
      <c r="Z873" s="4" t="s">
        <v>33</v>
      </c>
      <c r="AA873">
        <v>-75.380933639999995</v>
      </c>
      <c r="AB873">
        <v>6.0318128199999999</v>
      </c>
      <c r="AC873" t="s">
        <v>90</v>
      </c>
      <c r="AD873" t="s">
        <v>6260</v>
      </c>
      <c r="AE873" t="s">
        <v>115</v>
      </c>
      <c r="AF873">
        <f>IFERROR(
    VLOOKUP(FENIX_ANS_TABLA[[#This Row],[ESTADO]],
        {"VENCIDO",1;"ALERTA_0 Días",2;"ALERTA",3;"A TIEMPO",4;"SIN FECHA",5},
    2,FALSE),
0)</f>
        <v>2</v>
      </c>
    </row>
    <row r="874" spans="1:32" x14ac:dyDescent="0.25">
      <c r="A874" t="s">
        <v>7753</v>
      </c>
      <c r="B874" t="s">
        <v>24</v>
      </c>
      <c r="C874" t="s">
        <v>25</v>
      </c>
      <c r="D874" t="s">
        <v>24</v>
      </c>
      <c r="E874" s="22">
        <v>45967.470509259263</v>
      </c>
      <c r="F874" t="s">
        <v>7754</v>
      </c>
      <c r="G874" t="s">
        <v>7755</v>
      </c>
      <c r="H874" t="s">
        <v>7756</v>
      </c>
      <c r="I874" s="24" t="s">
        <v>34</v>
      </c>
      <c r="J874" s="24" t="s">
        <v>7757</v>
      </c>
      <c r="K874" t="s">
        <v>7758</v>
      </c>
      <c r="L874" t="s">
        <v>6451</v>
      </c>
      <c r="M874" t="s">
        <v>7759</v>
      </c>
      <c r="N874" t="s">
        <v>6453</v>
      </c>
      <c r="O874" t="s">
        <v>28</v>
      </c>
      <c r="P874" t="s">
        <v>6256</v>
      </c>
      <c r="Q874" t="s">
        <v>36</v>
      </c>
      <c r="R874">
        <v>10</v>
      </c>
      <c r="S874" t="s">
        <v>7760</v>
      </c>
      <c r="T874" t="s">
        <v>7761</v>
      </c>
      <c r="U874" t="s">
        <v>7762</v>
      </c>
      <c r="V874" t="s">
        <v>31</v>
      </c>
      <c r="W874" t="s">
        <v>32</v>
      </c>
      <c r="X874" t="s">
        <v>32</v>
      </c>
      <c r="Y874" t="s">
        <v>32</v>
      </c>
      <c r="Z874" s="4" t="s">
        <v>33</v>
      </c>
      <c r="AA874">
        <v>-75.242773490000005</v>
      </c>
      <c r="AB874">
        <v>6.2194195600000004</v>
      </c>
      <c r="AC874" t="s">
        <v>90</v>
      </c>
      <c r="AD874" t="s">
        <v>6260</v>
      </c>
      <c r="AE874" t="s">
        <v>115</v>
      </c>
      <c r="AF874">
        <f>IFERROR(
    VLOOKUP(FENIX_ANS_TABLA[[#This Row],[ESTADO]],
        {"VENCIDO",1;"ALERTA_0 Días",2;"ALERTA",3;"A TIEMPO",4;"SIN FECHA",5},
    2,FALSE),
0)</f>
        <v>4</v>
      </c>
    </row>
    <row r="875" spans="1:32" x14ac:dyDescent="0.25">
      <c r="A875" t="s">
        <v>7763</v>
      </c>
      <c r="B875" t="s">
        <v>40</v>
      </c>
      <c r="C875" t="s">
        <v>25</v>
      </c>
      <c r="D875" t="s">
        <v>40</v>
      </c>
      <c r="E875" s="22">
        <v>45967.670752314807</v>
      </c>
      <c r="F875" t="s">
        <v>7764</v>
      </c>
      <c r="G875" t="s">
        <v>7765</v>
      </c>
      <c r="H875" t="s">
        <v>7766</v>
      </c>
      <c r="I875" s="24" t="s">
        <v>34</v>
      </c>
      <c r="J875" s="24" t="s">
        <v>7767</v>
      </c>
      <c r="K875" t="s">
        <v>7768</v>
      </c>
      <c r="L875" t="s">
        <v>7257</v>
      </c>
      <c r="M875" t="s">
        <v>7769</v>
      </c>
      <c r="N875" t="s">
        <v>7259</v>
      </c>
      <c r="O875" t="s">
        <v>41</v>
      </c>
      <c r="P875" t="s">
        <v>6256</v>
      </c>
      <c r="Q875" t="s">
        <v>36</v>
      </c>
      <c r="R875">
        <v>10</v>
      </c>
      <c r="S875" t="s">
        <v>7770</v>
      </c>
      <c r="T875" t="s">
        <v>7771</v>
      </c>
      <c r="U875" t="s">
        <v>7772</v>
      </c>
      <c r="V875" t="s">
        <v>87</v>
      </c>
      <c r="W875" t="s">
        <v>32</v>
      </c>
      <c r="X875" t="s">
        <v>32</v>
      </c>
      <c r="Y875" t="s">
        <v>32</v>
      </c>
      <c r="Z875" s="4" t="s">
        <v>33</v>
      </c>
      <c r="AA875">
        <v>-75.465530000000001</v>
      </c>
      <c r="AB875">
        <v>6.0741641</v>
      </c>
      <c r="AC875" t="s">
        <v>90</v>
      </c>
      <c r="AD875" t="s">
        <v>6260</v>
      </c>
      <c r="AE875" t="s">
        <v>115</v>
      </c>
      <c r="AF875">
        <f>IFERROR(
    VLOOKUP(FENIX_ANS_TABLA[[#This Row],[ESTADO]],
        {"VENCIDO",1;"ALERTA_0 Días",2;"ALERTA",3;"A TIEMPO",4;"SIN FECHA",5},
    2,FALSE),
0)</f>
        <v>2</v>
      </c>
    </row>
    <row r="876" spans="1:32" x14ac:dyDescent="0.25">
      <c r="A876" t="s">
        <v>7773</v>
      </c>
      <c r="B876" t="s">
        <v>24</v>
      </c>
      <c r="C876" t="s">
        <v>25</v>
      </c>
      <c r="D876" t="s">
        <v>24</v>
      </c>
      <c r="E876" s="22">
        <v>45967.689317129632</v>
      </c>
      <c r="F876" t="s">
        <v>7774</v>
      </c>
      <c r="G876" t="s">
        <v>7775</v>
      </c>
      <c r="H876" t="s">
        <v>7776</v>
      </c>
      <c r="I876" s="24" t="s">
        <v>34</v>
      </c>
      <c r="J876" s="24" t="s">
        <v>7777</v>
      </c>
      <c r="K876" t="s">
        <v>7778</v>
      </c>
      <c r="L876" t="s">
        <v>6267</v>
      </c>
      <c r="M876" t="s">
        <v>7779</v>
      </c>
      <c r="N876" t="s">
        <v>6269</v>
      </c>
      <c r="O876" t="s">
        <v>28</v>
      </c>
      <c r="P876" t="s">
        <v>6256</v>
      </c>
      <c r="Q876" t="s">
        <v>36</v>
      </c>
      <c r="R876">
        <v>10</v>
      </c>
      <c r="S876" t="s">
        <v>7780</v>
      </c>
      <c r="T876" t="s">
        <v>7781</v>
      </c>
      <c r="U876" t="s">
        <v>45</v>
      </c>
      <c r="V876" t="s">
        <v>45</v>
      </c>
      <c r="W876" t="s">
        <v>32</v>
      </c>
      <c r="X876" t="s">
        <v>32</v>
      </c>
      <c r="Y876" t="s">
        <v>32</v>
      </c>
      <c r="Z876" s="4" t="s">
        <v>33</v>
      </c>
      <c r="AA876">
        <v>-74.994404529999997</v>
      </c>
      <c r="AB876">
        <v>6.0412223699999998</v>
      </c>
      <c r="AC876" t="s">
        <v>90</v>
      </c>
      <c r="AD876" t="s">
        <v>6260</v>
      </c>
      <c r="AE876" t="s">
        <v>115</v>
      </c>
      <c r="AF876">
        <f>IFERROR(
    VLOOKUP(FENIX_ANS_TABLA[[#This Row],[ESTADO]],
        {"VENCIDO",1;"ALERTA_0 Días",2;"ALERTA",3;"A TIEMPO",4;"SIN FECHA",5},
    2,FALSE),
0)</f>
        <v>1</v>
      </c>
    </row>
    <row r="877" spans="1:32" x14ac:dyDescent="0.25">
      <c r="A877" t="s">
        <v>7782</v>
      </c>
      <c r="B877" t="s">
        <v>40</v>
      </c>
      <c r="C877" t="s">
        <v>25</v>
      </c>
      <c r="D877" t="s">
        <v>40</v>
      </c>
      <c r="E877" s="22">
        <v>45968.365312499998</v>
      </c>
      <c r="F877" t="s">
        <v>7783</v>
      </c>
      <c r="G877" t="s">
        <v>7784</v>
      </c>
      <c r="H877" t="s">
        <v>7785</v>
      </c>
      <c r="I877" s="24" t="s">
        <v>34</v>
      </c>
      <c r="J877" s="24" t="s">
        <v>7786</v>
      </c>
      <c r="K877" t="s">
        <v>7787</v>
      </c>
      <c r="L877" t="s">
        <v>6280</v>
      </c>
      <c r="M877" t="s">
        <v>7788</v>
      </c>
      <c r="N877" t="s">
        <v>6282</v>
      </c>
      <c r="O877" t="s">
        <v>41</v>
      </c>
      <c r="P877" t="s">
        <v>6256</v>
      </c>
      <c r="Q877" t="s">
        <v>36</v>
      </c>
      <c r="R877">
        <v>10</v>
      </c>
      <c r="S877" t="s">
        <v>7789</v>
      </c>
      <c r="T877" t="s">
        <v>7790</v>
      </c>
      <c r="U877" t="s">
        <v>45</v>
      </c>
      <c r="V877" t="s">
        <v>45</v>
      </c>
      <c r="W877" t="s">
        <v>32</v>
      </c>
      <c r="X877" t="s">
        <v>32</v>
      </c>
      <c r="Y877" t="s">
        <v>32</v>
      </c>
      <c r="Z877" s="4" t="s">
        <v>33</v>
      </c>
      <c r="AA877">
        <v>-75.222571970000004</v>
      </c>
      <c r="AB877">
        <v>6.2104461999999998</v>
      </c>
      <c r="AC877" t="s">
        <v>90</v>
      </c>
      <c r="AD877" t="s">
        <v>6260</v>
      </c>
      <c r="AE877" t="s">
        <v>115</v>
      </c>
      <c r="AF877">
        <f>IFERROR(
    VLOOKUP(FENIX_ANS_TABLA[[#This Row],[ESTADO]],
        {"VENCIDO",1;"ALERTA_0 Días",2;"ALERTA",3;"A TIEMPO",4;"SIN FECHA",5},
    2,FALSE),
0)</f>
        <v>1</v>
      </c>
    </row>
    <row r="878" spans="1:32" x14ac:dyDescent="0.25">
      <c r="A878" t="s">
        <v>7791</v>
      </c>
      <c r="B878" t="s">
        <v>24</v>
      </c>
      <c r="C878" t="s">
        <v>25</v>
      </c>
      <c r="D878" t="s">
        <v>24</v>
      </c>
      <c r="E878" s="22">
        <v>45968.451840277783</v>
      </c>
      <c r="F878" t="s">
        <v>7792</v>
      </c>
      <c r="G878" t="s">
        <v>7793</v>
      </c>
      <c r="H878" t="s">
        <v>7794</v>
      </c>
      <c r="I878" s="24" t="s">
        <v>7795</v>
      </c>
      <c r="J878" s="24" t="s">
        <v>7796</v>
      </c>
      <c r="K878" t="s">
        <v>7797</v>
      </c>
      <c r="L878" t="s">
        <v>6404</v>
      </c>
      <c r="M878" t="s">
        <v>7798</v>
      </c>
      <c r="N878" t="s">
        <v>6406</v>
      </c>
      <c r="O878" t="s">
        <v>28</v>
      </c>
      <c r="P878" t="s">
        <v>6256</v>
      </c>
      <c r="Q878" t="s">
        <v>36</v>
      </c>
      <c r="R878">
        <v>10</v>
      </c>
      <c r="S878" t="s">
        <v>7799</v>
      </c>
      <c r="T878" t="s">
        <v>7800</v>
      </c>
      <c r="U878" t="s">
        <v>7801</v>
      </c>
      <c r="V878" t="s">
        <v>47</v>
      </c>
      <c r="W878" t="s">
        <v>32</v>
      </c>
      <c r="X878" t="s">
        <v>32</v>
      </c>
      <c r="Y878" t="s">
        <v>32</v>
      </c>
      <c r="Z878" s="4" t="s">
        <v>33</v>
      </c>
      <c r="AA878">
        <v>-75.426924999999997</v>
      </c>
      <c r="AB878">
        <v>6.0231919999999999</v>
      </c>
      <c r="AC878" t="s">
        <v>90</v>
      </c>
      <c r="AD878" t="s">
        <v>6260</v>
      </c>
      <c r="AE878" t="s">
        <v>115</v>
      </c>
      <c r="AF878">
        <f>IFERROR(
    VLOOKUP(FENIX_ANS_TABLA[[#This Row],[ESTADO]],
        {"VENCIDO",1;"ALERTA_0 Días",2;"ALERTA",3;"A TIEMPO",4;"SIN FECHA",5},
    2,FALSE),
0)</f>
        <v>3</v>
      </c>
    </row>
    <row r="879" spans="1:32" x14ac:dyDescent="0.25">
      <c r="A879" t="s">
        <v>7802</v>
      </c>
      <c r="B879" t="s">
        <v>62</v>
      </c>
      <c r="C879" t="s">
        <v>25</v>
      </c>
      <c r="D879" t="s">
        <v>63</v>
      </c>
      <c r="E879" s="22">
        <v>45969.641527777778</v>
      </c>
      <c r="F879" t="s">
        <v>7803</v>
      </c>
      <c r="G879" t="s">
        <v>7804</v>
      </c>
      <c r="H879" t="s">
        <v>7805</v>
      </c>
      <c r="I879" s="24" t="s">
        <v>34</v>
      </c>
      <c r="J879" s="24" t="s">
        <v>7806</v>
      </c>
      <c r="K879" t="s">
        <v>7807</v>
      </c>
      <c r="L879" t="s">
        <v>7257</v>
      </c>
      <c r="M879" t="s">
        <v>7808</v>
      </c>
      <c r="N879" t="s">
        <v>7259</v>
      </c>
      <c r="O879" t="s">
        <v>64</v>
      </c>
      <c r="P879" t="s">
        <v>6429</v>
      </c>
      <c r="Q879" t="s">
        <v>36</v>
      </c>
      <c r="R879">
        <v>14</v>
      </c>
      <c r="S879" t="s">
        <v>7809</v>
      </c>
      <c r="T879" t="s">
        <v>7810</v>
      </c>
      <c r="U879" t="s">
        <v>45</v>
      </c>
      <c r="V879" t="s">
        <v>45</v>
      </c>
      <c r="W879" t="s">
        <v>32</v>
      </c>
      <c r="X879" t="s">
        <v>32</v>
      </c>
      <c r="Y879" t="s">
        <v>32</v>
      </c>
      <c r="Z879" s="4" t="s">
        <v>33</v>
      </c>
      <c r="AA879">
        <v>-75.50255129</v>
      </c>
      <c r="AB879">
        <v>6.0569942899999996</v>
      </c>
      <c r="AC879" t="s">
        <v>90</v>
      </c>
      <c r="AD879" t="s">
        <v>6260</v>
      </c>
      <c r="AE879" t="s">
        <v>115</v>
      </c>
      <c r="AF879">
        <f>IFERROR(
    VLOOKUP(FENIX_ANS_TABLA[[#This Row],[ESTADO]],
        {"VENCIDO",1;"ALERTA_0 Días",2;"ALERTA",3;"A TIEMPO",4;"SIN FECHA",5},
    2,FALSE),
0)</f>
        <v>1</v>
      </c>
    </row>
    <row r="880" spans="1:32" x14ac:dyDescent="0.25">
      <c r="A880" t="s">
        <v>7811</v>
      </c>
      <c r="B880" t="s">
        <v>40</v>
      </c>
      <c r="C880" t="s">
        <v>25</v>
      </c>
      <c r="D880" t="s">
        <v>40</v>
      </c>
      <c r="E880" s="22">
        <v>45971.375034722223</v>
      </c>
      <c r="F880" t="s">
        <v>7812</v>
      </c>
      <c r="G880" t="s">
        <v>7813</v>
      </c>
      <c r="H880" t="s">
        <v>7814</v>
      </c>
      <c r="I880" s="24" t="s">
        <v>7815</v>
      </c>
      <c r="J880" s="24" t="s">
        <v>7816</v>
      </c>
      <c r="K880" t="s">
        <v>7817</v>
      </c>
      <c r="L880" t="s">
        <v>6707</v>
      </c>
      <c r="M880" t="s">
        <v>7818</v>
      </c>
      <c r="N880" t="s">
        <v>6709</v>
      </c>
      <c r="O880" t="s">
        <v>41</v>
      </c>
      <c r="P880" t="s">
        <v>6256</v>
      </c>
      <c r="Q880" t="s">
        <v>36</v>
      </c>
      <c r="R880">
        <v>10</v>
      </c>
      <c r="S880" t="s">
        <v>7819</v>
      </c>
      <c r="T880" t="s">
        <v>7820</v>
      </c>
      <c r="U880" t="s">
        <v>7821</v>
      </c>
      <c r="V880" t="s">
        <v>31</v>
      </c>
      <c r="W880" t="s">
        <v>32</v>
      </c>
      <c r="X880" t="s">
        <v>32</v>
      </c>
      <c r="Y880" t="s">
        <v>32</v>
      </c>
      <c r="Z880" s="4" t="s">
        <v>33</v>
      </c>
      <c r="AA880">
        <v>-75.380091410000006</v>
      </c>
      <c r="AB880">
        <v>5.9825455300000003</v>
      </c>
      <c r="AC880" t="s">
        <v>90</v>
      </c>
      <c r="AD880" t="s">
        <v>6260</v>
      </c>
      <c r="AE880" t="s">
        <v>115</v>
      </c>
      <c r="AF880">
        <f>IFERROR(
    VLOOKUP(FENIX_ANS_TABLA[[#This Row],[ESTADO]],
        {"VENCIDO",1;"ALERTA_0 Días",2;"ALERTA",3;"A TIEMPO",4;"SIN FECHA",5},
    2,FALSE),
0)</f>
        <v>4</v>
      </c>
    </row>
    <row r="881" spans="1:32" x14ac:dyDescent="0.25">
      <c r="A881" t="s">
        <v>7822</v>
      </c>
      <c r="B881" t="s">
        <v>24</v>
      </c>
      <c r="C881" t="s">
        <v>25</v>
      </c>
      <c r="D881" t="s">
        <v>24</v>
      </c>
      <c r="E881" s="22">
        <v>45971.45957175926</v>
      </c>
      <c r="F881" t="s">
        <v>7823</v>
      </c>
      <c r="G881" t="s">
        <v>7824</v>
      </c>
      <c r="H881" t="s">
        <v>7825</v>
      </c>
      <c r="I881" s="24" t="s">
        <v>34</v>
      </c>
      <c r="J881" s="24" t="s">
        <v>7826</v>
      </c>
      <c r="K881" t="s">
        <v>7827</v>
      </c>
      <c r="L881" t="s">
        <v>6968</v>
      </c>
      <c r="M881" t="s">
        <v>7828</v>
      </c>
      <c r="N881" t="s">
        <v>6970</v>
      </c>
      <c r="O881" t="s">
        <v>28</v>
      </c>
      <c r="P881" t="s">
        <v>6256</v>
      </c>
      <c r="Q881" t="s">
        <v>30</v>
      </c>
      <c r="R881">
        <v>7</v>
      </c>
      <c r="S881" t="s">
        <v>7829</v>
      </c>
      <c r="T881" t="s">
        <v>7830</v>
      </c>
      <c r="U881" t="s">
        <v>7831</v>
      </c>
      <c r="V881" t="s">
        <v>47</v>
      </c>
      <c r="W881" t="s">
        <v>32</v>
      </c>
      <c r="X881" t="s">
        <v>32</v>
      </c>
      <c r="Y881" t="s">
        <v>32</v>
      </c>
      <c r="Z881" s="4" t="s">
        <v>33</v>
      </c>
      <c r="AA881">
        <v>-75.218773384000002</v>
      </c>
      <c r="AB881">
        <v>6.3836395320000703</v>
      </c>
      <c r="AC881" t="s">
        <v>90</v>
      </c>
      <c r="AD881" t="s">
        <v>6260</v>
      </c>
      <c r="AE881" t="s">
        <v>115</v>
      </c>
      <c r="AF881">
        <f>IFERROR(
    VLOOKUP(FENIX_ANS_TABLA[[#This Row],[ESTADO]],
        {"VENCIDO",1;"ALERTA_0 Días",2;"ALERTA",3;"A TIEMPO",4;"SIN FECHA",5},
    2,FALSE),
0)</f>
        <v>3</v>
      </c>
    </row>
    <row r="882" spans="1:32" x14ac:dyDescent="0.25">
      <c r="A882" t="s">
        <v>7832</v>
      </c>
      <c r="B882" t="s">
        <v>24</v>
      </c>
      <c r="C882" t="s">
        <v>25</v>
      </c>
      <c r="D882" t="s">
        <v>24</v>
      </c>
      <c r="E882" s="22">
        <v>45971.697905092587</v>
      </c>
      <c r="F882" t="s">
        <v>7833</v>
      </c>
      <c r="G882" t="s">
        <v>7834</v>
      </c>
      <c r="H882" t="s">
        <v>7835</v>
      </c>
      <c r="I882" s="24" t="s">
        <v>34</v>
      </c>
      <c r="J882" s="24" t="s">
        <v>7836</v>
      </c>
      <c r="K882" t="s">
        <v>7837</v>
      </c>
      <c r="L882" t="s">
        <v>6393</v>
      </c>
      <c r="M882" t="s">
        <v>7838</v>
      </c>
      <c r="N882" t="s">
        <v>6395</v>
      </c>
      <c r="O882" t="s">
        <v>28</v>
      </c>
      <c r="P882" t="s">
        <v>6256</v>
      </c>
      <c r="Q882" t="s">
        <v>36</v>
      </c>
      <c r="R882">
        <v>10</v>
      </c>
      <c r="S882" t="s">
        <v>7839</v>
      </c>
      <c r="T882" t="s">
        <v>7840</v>
      </c>
      <c r="U882" t="s">
        <v>45</v>
      </c>
      <c r="V882" t="s">
        <v>45</v>
      </c>
      <c r="W882" t="s">
        <v>32</v>
      </c>
      <c r="X882" t="s">
        <v>32</v>
      </c>
      <c r="Y882" t="s">
        <v>32</v>
      </c>
      <c r="Z882" s="4" t="s">
        <v>33</v>
      </c>
      <c r="AA882">
        <v>-75.168412230000001</v>
      </c>
      <c r="AB882">
        <v>6.04864464</v>
      </c>
      <c r="AC882" t="s">
        <v>90</v>
      </c>
      <c r="AD882" t="s">
        <v>6260</v>
      </c>
      <c r="AE882" t="s">
        <v>115</v>
      </c>
      <c r="AF882">
        <f>IFERROR(
    VLOOKUP(FENIX_ANS_TABLA[[#This Row],[ESTADO]],
        {"VENCIDO",1;"ALERTA_0 Días",2;"ALERTA",3;"A TIEMPO",4;"SIN FECHA",5},
    2,FALSE),
0)</f>
        <v>1</v>
      </c>
    </row>
    <row r="883" spans="1:32" x14ac:dyDescent="0.25">
      <c r="A883" t="s">
        <v>7841</v>
      </c>
      <c r="B883" t="s">
        <v>24</v>
      </c>
      <c r="C883" t="s">
        <v>25</v>
      </c>
      <c r="D883" t="s">
        <v>24</v>
      </c>
      <c r="E883" s="22">
        <v>45972.284699074073</v>
      </c>
      <c r="F883" t="s">
        <v>7842</v>
      </c>
      <c r="G883" t="s">
        <v>7843</v>
      </c>
      <c r="H883" t="s">
        <v>7844</v>
      </c>
      <c r="I883" s="24" t="s">
        <v>34</v>
      </c>
      <c r="J883" s="24" t="s">
        <v>7845</v>
      </c>
      <c r="K883" t="s">
        <v>7846</v>
      </c>
      <c r="L883" t="s">
        <v>6314</v>
      </c>
      <c r="M883" t="s">
        <v>7847</v>
      </c>
      <c r="N883" t="s">
        <v>6316</v>
      </c>
      <c r="O883" t="s">
        <v>28</v>
      </c>
      <c r="P883" t="s">
        <v>6256</v>
      </c>
      <c r="Q883" t="s">
        <v>36</v>
      </c>
      <c r="R883">
        <v>10</v>
      </c>
      <c r="S883" t="s">
        <v>7848</v>
      </c>
      <c r="T883" t="s">
        <v>7849</v>
      </c>
      <c r="U883" t="s">
        <v>45</v>
      </c>
      <c r="V883" t="s">
        <v>45</v>
      </c>
      <c r="W883" t="s">
        <v>32</v>
      </c>
      <c r="X883" t="s">
        <v>32</v>
      </c>
      <c r="Y883" t="s">
        <v>32</v>
      </c>
      <c r="Z883" s="4" t="s">
        <v>33</v>
      </c>
      <c r="AA883">
        <v>-75.440079499999996</v>
      </c>
      <c r="AB883">
        <v>6.1847047399999999</v>
      </c>
      <c r="AC883" t="s">
        <v>90</v>
      </c>
      <c r="AD883" t="s">
        <v>6260</v>
      </c>
      <c r="AE883" t="s">
        <v>115</v>
      </c>
      <c r="AF883">
        <f>IFERROR(
    VLOOKUP(FENIX_ANS_TABLA[[#This Row],[ESTADO]],
        {"VENCIDO",1;"ALERTA_0 Días",2;"ALERTA",3;"A TIEMPO",4;"SIN FECHA",5},
    2,FALSE),
0)</f>
        <v>1</v>
      </c>
    </row>
    <row r="884" spans="1:32" x14ac:dyDescent="0.25">
      <c r="A884" t="s">
        <v>7850</v>
      </c>
      <c r="B884" t="s">
        <v>24</v>
      </c>
      <c r="C884" t="s">
        <v>25</v>
      </c>
      <c r="D884" t="s">
        <v>24</v>
      </c>
      <c r="E884" s="22">
        <v>45972.310370370367</v>
      </c>
      <c r="F884" t="s">
        <v>7851</v>
      </c>
      <c r="G884" t="s">
        <v>7852</v>
      </c>
      <c r="H884" t="s">
        <v>7853</v>
      </c>
      <c r="I884" s="24" t="s">
        <v>34</v>
      </c>
      <c r="J884" s="24" t="s">
        <v>7854</v>
      </c>
      <c r="K884" t="s">
        <v>7855</v>
      </c>
      <c r="L884" t="s">
        <v>6501</v>
      </c>
      <c r="M884" t="s">
        <v>7856</v>
      </c>
      <c r="N884" t="s">
        <v>6503</v>
      </c>
      <c r="O884" t="s">
        <v>28</v>
      </c>
      <c r="P884" t="s">
        <v>6256</v>
      </c>
      <c r="Q884" t="s">
        <v>36</v>
      </c>
      <c r="R884">
        <v>10</v>
      </c>
      <c r="S884" t="s">
        <v>7857</v>
      </c>
      <c r="T884" t="s">
        <v>7858</v>
      </c>
      <c r="U884" t="s">
        <v>45</v>
      </c>
      <c r="V884" t="s">
        <v>45</v>
      </c>
      <c r="W884" t="s">
        <v>32</v>
      </c>
      <c r="X884" t="s">
        <v>32</v>
      </c>
      <c r="Y884" t="s">
        <v>32</v>
      </c>
      <c r="Z884" s="4" t="s">
        <v>33</v>
      </c>
      <c r="AA884">
        <v>-75.341308380000001</v>
      </c>
      <c r="AB884">
        <v>6.0809055599999997</v>
      </c>
      <c r="AC884" t="s">
        <v>90</v>
      </c>
      <c r="AD884" t="s">
        <v>6260</v>
      </c>
      <c r="AE884" t="s">
        <v>115</v>
      </c>
      <c r="AF884">
        <f>IFERROR(
    VLOOKUP(FENIX_ANS_TABLA[[#This Row],[ESTADO]],
        {"VENCIDO",1;"ALERTA_0 Días",2;"ALERTA",3;"A TIEMPO",4;"SIN FECHA",5},
    2,FALSE),
0)</f>
        <v>1</v>
      </c>
    </row>
    <row r="885" spans="1:32" x14ac:dyDescent="0.25">
      <c r="A885" t="s">
        <v>7859</v>
      </c>
      <c r="B885" t="s">
        <v>24</v>
      </c>
      <c r="C885" t="s">
        <v>25</v>
      </c>
      <c r="D885" t="s">
        <v>24</v>
      </c>
      <c r="E885" s="22">
        <v>45972.331793981481</v>
      </c>
      <c r="F885" t="s">
        <v>7860</v>
      </c>
      <c r="G885" t="s">
        <v>7861</v>
      </c>
      <c r="H885" t="s">
        <v>7862</v>
      </c>
      <c r="I885" s="24" t="s">
        <v>34</v>
      </c>
      <c r="J885" s="24" t="s">
        <v>7863</v>
      </c>
      <c r="K885" t="s">
        <v>7864</v>
      </c>
      <c r="L885" t="s">
        <v>6404</v>
      </c>
      <c r="M885" t="s">
        <v>7865</v>
      </c>
      <c r="N885" t="s">
        <v>6406</v>
      </c>
      <c r="O885" t="s">
        <v>28</v>
      </c>
      <c r="P885" t="s">
        <v>6256</v>
      </c>
      <c r="Q885" t="s">
        <v>36</v>
      </c>
      <c r="R885">
        <v>10</v>
      </c>
      <c r="S885" t="s">
        <v>7866</v>
      </c>
      <c r="T885" t="s">
        <v>7867</v>
      </c>
      <c r="U885" t="s">
        <v>7868</v>
      </c>
      <c r="V885" t="s">
        <v>87</v>
      </c>
      <c r="W885" t="s">
        <v>32</v>
      </c>
      <c r="X885" t="s">
        <v>32</v>
      </c>
      <c r="Y885" t="s">
        <v>32</v>
      </c>
      <c r="Z885" s="4" t="s">
        <v>33</v>
      </c>
      <c r="AA885">
        <v>-75.453885170000007</v>
      </c>
      <c r="AB885">
        <v>6.0175755000000004</v>
      </c>
      <c r="AC885" t="s">
        <v>90</v>
      </c>
      <c r="AD885" t="s">
        <v>6260</v>
      </c>
      <c r="AE885" t="s">
        <v>115</v>
      </c>
      <c r="AF885">
        <f>IFERROR(
    VLOOKUP(FENIX_ANS_TABLA[[#This Row],[ESTADO]],
        {"VENCIDO",1;"ALERTA_0 Días",2;"ALERTA",3;"A TIEMPO",4;"SIN FECHA",5},
    2,FALSE),
0)</f>
        <v>2</v>
      </c>
    </row>
    <row r="886" spans="1:32" x14ac:dyDescent="0.25">
      <c r="A886" t="s">
        <v>7869</v>
      </c>
      <c r="B886" t="s">
        <v>24</v>
      </c>
      <c r="C886" t="s">
        <v>25</v>
      </c>
      <c r="D886" t="s">
        <v>24</v>
      </c>
      <c r="E886" s="22">
        <v>45972.432581018518</v>
      </c>
      <c r="F886" t="s">
        <v>7870</v>
      </c>
      <c r="G886" t="s">
        <v>7871</v>
      </c>
      <c r="H886" t="s">
        <v>7872</v>
      </c>
      <c r="I886" s="24" t="s">
        <v>34</v>
      </c>
      <c r="J886" s="24" t="s">
        <v>7873</v>
      </c>
      <c r="K886" t="s">
        <v>7874</v>
      </c>
      <c r="L886" t="s">
        <v>7412</v>
      </c>
      <c r="M886" t="s">
        <v>7875</v>
      </c>
      <c r="N886" t="s">
        <v>7414</v>
      </c>
      <c r="O886" t="s">
        <v>28</v>
      </c>
      <c r="P886" t="s">
        <v>6256</v>
      </c>
      <c r="Q886" t="s">
        <v>36</v>
      </c>
      <c r="R886">
        <v>10</v>
      </c>
      <c r="S886" t="s">
        <v>7876</v>
      </c>
      <c r="T886" t="s">
        <v>7877</v>
      </c>
      <c r="U886" t="s">
        <v>7878</v>
      </c>
      <c r="V886" t="s">
        <v>31</v>
      </c>
      <c r="W886" t="s">
        <v>32</v>
      </c>
      <c r="X886" t="s">
        <v>32</v>
      </c>
      <c r="Y886" t="s">
        <v>32</v>
      </c>
      <c r="Z886" s="4" t="s">
        <v>33</v>
      </c>
      <c r="AA886">
        <v>-74.586048669999997</v>
      </c>
      <c r="AB886">
        <v>5.9850475000000003</v>
      </c>
      <c r="AC886" t="s">
        <v>90</v>
      </c>
      <c r="AD886" t="s">
        <v>6260</v>
      </c>
      <c r="AE886" t="s">
        <v>115</v>
      </c>
      <c r="AF886">
        <f>IFERROR(
    VLOOKUP(FENIX_ANS_TABLA[[#This Row],[ESTADO]],
        {"VENCIDO",1;"ALERTA_0 Días",2;"ALERTA",3;"A TIEMPO",4;"SIN FECHA",5},
    2,FALSE),
0)</f>
        <v>4</v>
      </c>
    </row>
    <row r="887" spans="1:32" x14ac:dyDescent="0.25">
      <c r="A887" t="s">
        <v>7879</v>
      </c>
      <c r="B887" t="s">
        <v>24</v>
      </c>
      <c r="C887" t="s">
        <v>25</v>
      </c>
      <c r="D887" t="s">
        <v>24</v>
      </c>
      <c r="E887" s="22">
        <v>45972.567511574067</v>
      </c>
      <c r="F887" t="s">
        <v>7880</v>
      </c>
      <c r="G887" t="s">
        <v>7881</v>
      </c>
      <c r="H887" t="s">
        <v>7882</v>
      </c>
      <c r="I887" s="24" t="s">
        <v>7883</v>
      </c>
      <c r="J887" s="24" t="s">
        <v>7884</v>
      </c>
      <c r="K887" t="s">
        <v>7885</v>
      </c>
      <c r="L887" t="s">
        <v>6728</v>
      </c>
      <c r="M887" t="s">
        <v>7886</v>
      </c>
      <c r="N887" t="s">
        <v>6730</v>
      </c>
      <c r="O887" t="s">
        <v>28</v>
      </c>
      <c r="P887" t="s">
        <v>6256</v>
      </c>
      <c r="Q887" t="s">
        <v>36</v>
      </c>
      <c r="R887">
        <v>10</v>
      </c>
      <c r="S887" t="s">
        <v>7887</v>
      </c>
      <c r="T887" t="s">
        <v>7888</v>
      </c>
      <c r="U887" t="s">
        <v>7888</v>
      </c>
      <c r="V887" t="s">
        <v>31</v>
      </c>
      <c r="W887" t="s">
        <v>32</v>
      </c>
      <c r="X887" t="s">
        <v>32</v>
      </c>
      <c r="Y887" t="s">
        <v>32</v>
      </c>
      <c r="Z887" s="4" t="s">
        <v>33</v>
      </c>
      <c r="AA887">
        <v>-75.146574000000001</v>
      </c>
      <c r="AB887">
        <v>6.2265119999999996</v>
      </c>
      <c r="AC887" t="s">
        <v>90</v>
      </c>
      <c r="AD887" t="s">
        <v>6260</v>
      </c>
      <c r="AE887" t="s">
        <v>115</v>
      </c>
      <c r="AF887">
        <f>IFERROR(
    VLOOKUP(FENIX_ANS_TABLA[[#This Row],[ESTADO]],
        {"VENCIDO",1;"ALERTA_0 Días",2;"ALERTA",3;"A TIEMPO",4;"SIN FECHA",5},
    2,FALSE),
0)</f>
        <v>4</v>
      </c>
    </row>
    <row r="888" spans="1:32" x14ac:dyDescent="0.25">
      <c r="A888" t="s">
        <v>7889</v>
      </c>
      <c r="B888" t="s">
        <v>24</v>
      </c>
      <c r="C888" t="s">
        <v>25</v>
      </c>
      <c r="D888" t="s">
        <v>24</v>
      </c>
      <c r="E888" s="22">
        <v>45973.336261574077</v>
      </c>
      <c r="F888" t="s">
        <v>7890</v>
      </c>
      <c r="G888" t="s">
        <v>7891</v>
      </c>
      <c r="H888" t="s">
        <v>7892</v>
      </c>
      <c r="I888" s="24" t="s">
        <v>34</v>
      </c>
      <c r="J888" s="24" t="s">
        <v>7893</v>
      </c>
      <c r="K888" t="s">
        <v>7894</v>
      </c>
      <c r="L888" t="s">
        <v>6439</v>
      </c>
      <c r="M888" t="s">
        <v>7895</v>
      </c>
      <c r="N888" t="s">
        <v>6441</v>
      </c>
      <c r="O888" t="s">
        <v>28</v>
      </c>
      <c r="P888" t="s">
        <v>6256</v>
      </c>
      <c r="Q888" t="s">
        <v>36</v>
      </c>
      <c r="R888">
        <v>10</v>
      </c>
      <c r="S888" t="s">
        <v>7896</v>
      </c>
      <c r="T888" t="s">
        <v>7897</v>
      </c>
      <c r="U888" t="s">
        <v>45</v>
      </c>
      <c r="V888" t="s">
        <v>45</v>
      </c>
      <c r="W888" t="s">
        <v>32</v>
      </c>
      <c r="X888" t="s">
        <v>32</v>
      </c>
      <c r="Y888" t="s">
        <v>32</v>
      </c>
      <c r="Z888" s="4" t="s">
        <v>33</v>
      </c>
      <c r="AA888">
        <v>-75.239609270000003</v>
      </c>
      <c r="AB888">
        <v>6.1087613799999998</v>
      </c>
      <c r="AC888" t="s">
        <v>90</v>
      </c>
      <c r="AD888" t="s">
        <v>6260</v>
      </c>
      <c r="AE888" t="s">
        <v>115</v>
      </c>
      <c r="AF888">
        <f>IFERROR(
    VLOOKUP(FENIX_ANS_TABLA[[#This Row],[ESTADO]],
        {"VENCIDO",1;"ALERTA_0 Días",2;"ALERTA",3;"A TIEMPO",4;"SIN FECHA",5},
    2,FALSE),
0)</f>
        <v>1</v>
      </c>
    </row>
    <row r="889" spans="1:32" x14ac:dyDescent="0.25">
      <c r="A889" t="s">
        <v>7898</v>
      </c>
      <c r="B889" t="s">
        <v>24</v>
      </c>
      <c r="C889" t="s">
        <v>25</v>
      </c>
      <c r="D889" t="s">
        <v>24</v>
      </c>
      <c r="E889" s="22">
        <v>45973.348935185182</v>
      </c>
      <c r="F889" t="s">
        <v>7899</v>
      </c>
      <c r="G889" t="s">
        <v>7900</v>
      </c>
      <c r="H889" t="s">
        <v>7901</v>
      </c>
      <c r="I889" s="24" t="s">
        <v>34</v>
      </c>
      <c r="J889" s="24" t="s">
        <v>7902</v>
      </c>
      <c r="K889" t="s">
        <v>7903</v>
      </c>
      <c r="L889" t="s">
        <v>6439</v>
      </c>
      <c r="M889" t="s">
        <v>7904</v>
      </c>
      <c r="N889" t="s">
        <v>6441</v>
      </c>
      <c r="O889" t="s">
        <v>28</v>
      </c>
      <c r="P889" t="s">
        <v>6256</v>
      </c>
      <c r="Q889" t="s">
        <v>36</v>
      </c>
      <c r="R889">
        <v>10</v>
      </c>
      <c r="S889" t="s">
        <v>7905</v>
      </c>
      <c r="T889" t="s">
        <v>7906</v>
      </c>
      <c r="U889" t="s">
        <v>7907</v>
      </c>
      <c r="V889" t="s">
        <v>47</v>
      </c>
      <c r="W889" t="s">
        <v>32</v>
      </c>
      <c r="X889" t="s">
        <v>32</v>
      </c>
      <c r="Y889" t="s">
        <v>32</v>
      </c>
      <c r="Z889" s="4" t="s">
        <v>33</v>
      </c>
      <c r="AA889">
        <v>-75.240303139999995</v>
      </c>
      <c r="AB889">
        <v>6.1097586799999997</v>
      </c>
      <c r="AC889" t="s">
        <v>90</v>
      </c>
      <c r="AD889" t="s">
        <v>6260</v>
      </c>
      <c r="AE889" t="s">
        <v>115</v>
      </c>
      <c r="AF889">
        <f>IFERROR(
    VLOOKUP(FENIX_ANS_TABLA[[#This Row],[ESTADO]],
        {"VENCIDO",1;"ALERTA_0 Días",2;"ALERTA",3;"A TIEMPO",4;"SIN FECHA",5},
    2,FALSE),
0)</f>
        <v>3</v>
      </c>
    </row>
    <row r="890" spans="1:32" x14ac:dyDescent="0.25">
      <c r="A890" t="s">
        <v>7908</v>
      </c>
      <c r="B890" t="s">
        <v>24</v>
      </c>
      <c r="C890" t="s">
        <v>25</v>
      </c>
      <c r="D890" t="s">
        <v>24</v>
      </c>
      <c r="E890" s="22">
        <v>45973.36645833333</v>
      </c>
      <c r="F890" t="s">
        <v>7909</v>
      </c>
      <c r="G890" t="s">
        <v>7910</v>
      </c>
      <c r="H890" t="s">
        <v>7911</v>
      </c>
      <c r="I890" s="24" t="s">
        <v>34</v>
      </c>
      <c r="J890" s="24" t="s">
        <v>7912</v>
      </c>
      <c r="K890" t="s">
        <v>7913</v>
      </c>
      <c r="L890" t="s">
        <v>6393</v>
      </c>
      <c r="M890" t="s">
        <v>7914</v>
      </c>
      <c r="N890" t="s">
        <v>6395</v>
      </c>
      <c r="O890" t="s">
        <v>28</v>
      </c>
      <c r="P890" t="s">
        <v>6256</v>
      </c>
      <c r="Q890" t="s">
        <v>36</v>
      </c>
      <c r="R890">
        <v>10</v>
      </c>
      <c r="S890" t="s">
        <v>7915</v>
      </c>
      <c r="T890" t="s">
        <v>7916</v>
      </c>
      <c r="U890" t="s">
        <v>45</v>
      </c>
      <c r="V890" t="s">
        <v>45</v>
      </c>
      <c r="W890" t="s">
        <v>32</v>
      </c>
      <c r="X890" t="s">
        <v>32</v>
      </c>
      <c r="Y890" t="s">
        <v>32</v>
      </c>
      <c r="Z890" s="4" t="s">
        <v>33</v>
      </c>
      <c r="AA890">
        <v>-75.080648719999999</v>
      </c>
      <c r="AB890">
        <v>6.0046563700000002</v>
      </c>
      <c r="AC890" t="s">
        <v>90</v>
      </c>
      <c r="AD890" t="s">
        <v>6260</v>
      </c>
      <c r="AE890" t="s">
        <v>115</v>
      </c>
      <c r="AF890">
        <f>IFERROR(
    VLOOKUP(FENIX_ANS_TABLA[[#This Row],[ESTADO]],
        {"VENCIDO",1;"ALERTA_0 Días",2;"ALERTA",3;"A TIEMPO",4;"SIN FECHA",5},
    2,FALSE),
0)</f>
        <v>1</v>
      </c>
    </row>
    <row r="891" spans="1:32" x14ac:dyDescent="0.25">
      <c r="A891" t="s">
        <v>7917</v>
      </c>
      <c r="B891" t="s">
        <v>24</v>
      </c>
      <c r="C891" t="s">
        <v>25</v>
      </c>
      <c r="D891" t="s">
        <v>24</v>
      </c>
      <c r="E891" s="22">
        <v>45973.372777777768</v>
      </c>
      <c r="F891" t="s">
        <v>7918</v>
      </c>
      <c r="G891" t="s">
        <v>7919</v>
      </c>
      <c r="H891" t="s">
        <v>7920</v>
      </c>
      <c r="I891" s="24" t="s">
        <v>7921</v>
      </c>
      <c r="J891" s="24" t="s">
        <v>7922</v>
      </c>
      <c r="K891" t="s">
        <v>7923</v>
      </c>
      <c r="L891" t="s">
        <v>6501</v>
      </c>
      <c r="M891" t="s">
        <v>7924</v>
      </c>
      <c r="N891" t="s">
        <v>6503</v>
      </c>
      <c r="O891" t="s">
        <v>28</v>
      </c>
      <c r="P891" t="s">
        <v>6256</v>
      </c>
      <c r="Q891" t="s">
        <v>36</v>
      </c>
      <c r="R891">
        <v>10</v>
      </c>
      <c r="S891" t="s">
        <v>7925</v>
      </c>
      <c r="T891" t="s">
        <v>7926</v>
      </c>
      <c r="U891" t="s">
        <v>45</v>
      </c>
      <c r="V891" t="s">
        <v>45</v>
      </c>
      <c r="W891" t="s">
        <v>32</v>
      </c>
      <c r="X891" t="s">
        <v>32</v>
      </c>
      <c r="Y891" t="s">
        <v>32</v>
      </c>
      <c r="Z891" s="4" t="s">
        <v>33</v>
      </c>
      <c r="AA891">
        <v>-75.326309510000002</v>
      </c>
      <c r="AB891">
        <v>6.0918829399999996</v>
      </c>
      <c r="AC891" t="s">
        <v>90</v>
      </c>
      <c r="AD891" t="s">
        <v>6260</v>
      </c>
      <c r="AE891" t="s">
        <v>115</v>
      </c>
      <c r="AF891">
        <f>IFERROR(
    VLOOKUP(FENIX_ANS_TABLA[[#This Row],[ESTADO]],
        {"VENCIDO",1;"ALERTA_0 Días",2;"ALERTA",3;"A TIEMPO",4;"SIN FECHA",5},
    2,FALSE),
0)</f>
        <v>1</v>
      </c>
    </row>
    <row r="892" spans="1:32" x14ac:dyDescent="0.25">
      <c r="A892" t="s">
        <v>7927</v>
      </c>
      <c r="B892" t="s">
        <v>40</v>
      </c>
      <c r="C892" t="s">
        <v>25</v>
      </c>
      <c r="D892" t="s">
        <v>40</v>
      </c>
      <c r="E892" s="22">
        <v>45973.402604166673</v>
      </c>
      <c r="F892" t="s">
        <v>7928</v>
      </c>
      <c r="G892" t="s">
        <v>7929</v>
      </c>
      <c r="H892" t="s">
        <v>7930</v>
      </c>
      <c r="I892" s="24" t="s">
        <v>34</v>
      </c>
      <c r="J892" s="24" t="s">
        <v>7931</v>
      </c>
      <c r="K892" t="s">
        <v>7932</v>
      </c>
      <c r="L892" t="s">
        <v>6280</v>
      </c>
      <c r="M892" t="s">
        <v>7933</v>
      </c>
      <c r="N892" t="s">
        <v>6282</v>
      </c>
      <c r="O892" t="s">
        <v>41</v>
      </c>
      <c r="P892" t="s">
        <v>6256</v>
      </c>
      <c r="Q892" t="s">
        <v>36</v>
      </c>
      <c r="R892">
        <v>10</v>
      </c>
      <c r="S892" t="s">
        <v>7934</v>
      </c>
      <c r="T892" t="s">
        <v>7935</v>
      </c>
      <c r="U892" t="s">
        <v>7936</v>
      </c>
      <c r="V892" t="s">
        <v>31</v>
      </c>
      <c r="W892" t="s">
        <v>32</v>
      </c>
      <c r="X892" t="s">
        <v>32</v>
      </c>
      <c r="Y892" t="s">
        <v>32</v>
      </c>
      <c r="Z892" s="4" t="s">
        <v>33</v>
      </c>
      <c r="AA892">
        <v>-75.223650019999994</v>
      </c>
      <c r="AB892">
        <v>6.20698858</v>
      </c>
      <c r="AC892" t="s">
        <v>90</v>
      </c>
      <c r="AD892" t="s">
        <v>6260</v>
      </c>
      <c r="AE892" t="s">
        <v>115</v>
      </c>
      <c r="AF892">
        <f>IFERROR(
    VLOOKUP(FENIX_ANS_TABLA[[#This Row],[ESTADO]],
        {"VENCIDO",1;"ALERTA_0 Días",2;"ALERTA",3;"A TIEMPO",4;"SIN FECHA",5},
    2,FALSE),
0)</f>
        <v>4</v>
      </c>
    </row>
    <row r="893" spans="1:32" x14ac:dyDescent="0.25">
      <c r="A893" t="s">
        <v>7937</v>
      </c>
      <c r="B893" t="s">
        <v>24</v>
      </c>
      <c r="C893" t="s">
        <v>25</v>
      </c>
      <c r="D893" t="s">
        <v>24</v>
      </c>
      <c r="E893" s="22">
        <v>45973.467129629629</v>
      </c>
      <c r="F893" t="s">
        <v>7938</v>
      </c>
      <c r="G893" t="s">
        <v>7939</v>
      </c>
      <c r="H893" t="s">
        <v>7940</v>
      </c>
      <c r="I893" s="24" t="s">
        <v>34</v>
      </c>
      <c r="J893" s="24" t="s">
        <v>7941</v>
      </c>
      <c r="K893" t="s">
        <v>7942</v>
      </c>
      <c r="L893" t="s">
        <v>6439</v>
      </c>
      <c r="M893" t="s">
        <v>7943</v>
      </c>
      <c r="N893" t="s">
        <v>6441</v>
      </c>
      <c r="O893" t="s">
        <v>28</v>
      </c>
      <c r="P893" t="s">
        <v>6256</v>
      </c>
      <c r="Q893" t="s">
        <v>36</v>
      </c>
      <c r="R893">
        <v>10</v>
      </c>
      <c r="S893" t="s">
        <v>7944</v>
      </c>
      <c r="T893" t="s">
        <v>7945</v>
      </c>
      <c r="U893" t="s">
        <v>45</v>
      </c>
      <c r="V893" t="s">
        <v>45</v>
      </c>
      <c r="W893" t="s">
        <v>32</v>
      </c>
      <c r="X893" t="s">
        <v>32</v>
      </c>
      <c r="Y893" t="s">
        <v>32</v>
      </c>
      <c r="Z893" s="4" t="s">
        <v>33</v>
      </c>
      <c r="AA893">
        <v>-75.287418590000001</v>
      </c>
      <c r="AB893">
        <v>6.1598735099999997</v>
      </c>
      <c r="AC893" t="s">
        <v>90</v>
      </c>
      <c r="AD893" t="s">
        <v>6260</v>
      </c>
      <c r="AE893" t="s">
        <v>115</v>
      </c>
      <c r="AF893">
        <f>IFERROR(
    VLOOKUP(FENIX_ANS_TABLA[[#This Row],[ESTADO]],
        {"VENCIDO",1;"ALERTA_0 Días",2;"ALERTA",3;"A TIEMPO",4;"SIN FECHA",5},
    2,FALSE),
0)</f>
        <v>1</v>
      </c>
    </row>
    <row r="894" spans="1:32" x14ac:dyDescent="0.25">
      <c r="A894" t="s">
        <v>7946</v>
      </c>
      <c r="B894" t="s">
        <v>24</v>
      </c>
      <c r="C894" t="s">
        <v>25</v>
      </c>
      <c r="D894" t="s">
        <v>24</v>
      </c>
      <c r="E894" s="22">
        <v>45973.622523148151</v>
      </c>
      <c r="F894" t="s">
        <v>7947</v>
      </c>
      <c r="G894" t="s">
        <v>7948</v>
      </c>
      <c r="H894" t="s">
        <v>7949</v>
      </c>
      <c r="I894" s="24" t="s">
        <v>34</v>
      </c>
      <c r="J894" s="24" t="s">
        <v>7950</v>
      </c>
      <c r="K894" t="s">
        <v>7951</v>
      </c>
      <c r="L894" t="s">
        <v>6253</v>
      </c>
      <c r="M894" t="s">
        <v>7952</v>
      </c>
      <c r="N894" t="s">
        <v>6255</v>
      </c>
      <c r="O894" t="s">
        <v>28</v>
      </c>
      <c r="P894" t="s">
        <v>6256</v>
      </c>
      <c r="Q894" t="s">
        <v>36</v>
      </c>
      <c r="R894">
        <v>10</v>
      </c>
      <c r="S894" t="s">
        <v>7953</v>
      </c>
      <c r="T894" t="s">
        <v>7954</v>
      </c>
      <c r="U894" t="s">
        <v>45</v>
      </c>
      <c r="V894" t="s">
        <v>45</v>
      </c>
      <c r="W894" t="s">
        <v>32</v>
      </c>
      <c r="X894" t="s">
        <v>32</v>
      </c>
      <c r="Y894" t="s">
        <v>32</v>
      </c>
      <c r="Z894" s="4" t="s">
        <v>33</v>
      </c>
      <c r="AA894">
        <v>-75.356404999999995</v>
      </c>
      <c r="AB894">
        <v>6.2638129999999999</v>
      </c>
      <c r="AC894" t="s">
        <v>90</v>
      </c>
      <c r="AD894" t="s">
        <v>6260</v>
      </c>
      <c r="AE894" t="s">
        <v>115</v>
      </c>
      <c r="AF894">
        <f>IFERROR(
    VLOOKUP(FENIX_ANS_TABLA[[#This Row],[ESTADO]],
        {"VENCIDO",1;"ALERTA_0 Días",2;"ALERTA",3;"A TIEMPO",4;"SIN FECHA",5},
    2,FALSE),
0)</f>
        <v>1</v>
      </c>
    </row>
    <row r="895" spans="1:32" x14ac:dyDescent="0.25">
      <c r="A895" t="s">
        <v>7955</v>
      </c>
      <c r="B895" t="s">
        <v>24</v>
      </c>
      <c r="C895" t="s">
        <v>25</v>
      </c>
      <c r="D895" t="s">
        <v>24</v>
      </c>
      <c r="E895" s="22">
        <v>45974.585879629631</v>
      </c>
      <c r="F895" t="s">
        <v>7956</v>
      </c>
      <c r="G895" t="s">
        <v>7957</v>
      </c>
      <c r="H895" t="s">
        <v>7958</v>
      </c>
      <c r="I895" s="24" t="s">
        <v>7959</v>
      </c>
      <c r="J895" s="24" t="s">
        <v>7960</v>
      </c>
      <c r="K895" t="s">
        <v>7961</v>
      </c>
      <c r="L895" t="s">
        <v>6314</v>
      </c>
      <c r="M895" t="s">
        <v>7962</v>
      </c>
      <c r="N895" t="s">
        <v>6316</v>
      </c>
      <c r="O895" t="s">
        <v>28</v>
      </c>
      <c r="P895" t="s">
        <v>6256</v>
      </c>
      <c r="Q895" t="s">
        <v>36</v>
      </c>
      <c r="R895">
        <v>10</v>
      </c>
      <c r="S895" t="s">
        <v>7963</v>
      </c>
      <c r="T895" t="s">
        <v>7964</v>
      </c>
      <c r="U895" t="s">
        <v>7965</v>
      </c>
      <c r="V895" t="s">
        <v>31</v>
      </c>
      <c r="W895" t="s">
        <v>32</v>
      </c>
      <c r="X895" t="s">
        <v>32</v>
      </c>
      <c r="Y895" t="s">
        <v>32</v>
      </c>
      <c r="Z895" s="4" t="s">
        <v>33</v>
      </c>
      <c r="AA895">
        <v>-75.384276999999997</v>
      </c>
      <c r="AB895">
        <v>6.222518</v>
      </c>
      <c r="AC895" t="s">
        <v>90</v>
      </c>
      <c r="AD895" t="s">
        <v>6260</v>
      </c>
      <c r="AE895" t="s">
        <v>115</v>
      </c>
      <c r="AF895">
        <f>IFERROR(
    VLOOKUP(FENIX_ANS_TABLA[[#This Row],[ESTADO]],
        {"VENCIDO",1;"ALERTA_0 Días",2;"ALERTA",3;"A TIEMPO",4;"SIN FECHA",5},
    2,FALSE),
0)</f>
        <v>4</v>
      </c>
    </row>
    <row r="896" spans="1:32" x14ac:dyDescent="0.25">
      <c r="A896" t="s">
        <v>7966</v>
      </c>
      <c r="B896" t="s">
        <v>40</v>
      </c>
      <c r="C896" t="s">
        <v>25</v>
      </c>
      <c r="D896" t="s">
        <v>40</v>
      </c>
      <c r="E896" s="22">
        <v>45974.594699074078</v>
      </c>
      <c r="F896" t="s">
        <v>7967</v>
      </c>
      <c r="G896" t="s">
        <v>7968</v>
      </c>
      <c r="H896" t="s">
        <v>7969</v>
      </c>
      <c r="I896" s="24" t="s">
        <v>51</v>
      </c>
      <c r="J896" s="24" t="s">
        <v>7970</v>
      </c>
      <c r="K896" t="s">
        <v>7971</v>
      </c>
      <c r="L896" t="s">
        <v>6314</v>
      </c>
      <c r="M896" t="s">
        <v>7972</v>
      </c>
      <c r="N896" t="s">
        <v>6316</v>
      </c>
      <c r="O896" t="s">
        <v>41</v>
      </c>
      <c r="P896" t="s">
        <v>7973</v>
      </c>
      <c r="Q896" t="s">
        <v>36</v>
      </c>
      <c r="R896">
        <v>10</v>
      </c>
      <c r="S896" t="s">
        <v>7974</v>
      </c>
      <c r="T896" t="s">
        <v>7975</v>
      </c>
      <c r="U896" t="s">
        <v>45</v>
      </c>
      <c r="V896" t="s">
        <v>45</v>
      </c>
      <c r="W896" t="s">
        <v>32</v>
      </c>
      <c r="X896" t="s">
        <v>32</v>
      </c>
      <c r="Y896" t="s">
        <v>32</v>
      </c>
      <c r="Z896" s="4" t="s">
        <v>33</v>
      </c>
      <c r="AA896">
        <v>-75.412181570000001</v>
      </c>
      <c r="AB896">
        <v>6.1604848600000004</v>
      </c>
      <c r="AC896" t="s">
        <v>90</v>
      </c>
      <c r="AD896" t="s">
        <v>6260</v>
      </c>
      <c r="AE896" t="s">
        <v>115</v>
      </c>
      <c r="AF896">
        <f>IFERROR(
    VLOOKUP(FENIX_ANS_TABLA[[#This Row],[ESTADO]],
        {"VENCIDO",1;"ALERTA_0 Días",2;"ALERTA",3;"A TIEMPO",4;"SIN FECHA",5},
    2,FALSE),
0)</f>
        <v>1</v>
      </c>
    </row>
    <row r="897" spans="1:32" x14ac:dyDescent="0.25">
      <c r="A897" t="s">
        <v>7976</v>
      </c>
      <c r="B897" t="s">
        <v>40</v>
      </c>
      <c r="C897" t="s">
        <v>69</v>
      </c>
      <c r="D897" t="s">
        <v>40</v>
      </c>
      <c r="E897" s="22">
        <v>45975.303368055553</v>
      </c>
      <c r="F897" t="s">
        <v>7977</v>
      </c>
      <c r="G897" t="s">
        <v>7978</v>
      </c>
      <c r="H897" t="s">
        <v>7979</v>
      </c>
      <c r="I897" s="24" t="s">
        <v>7980</v>
      </c>
      <c r="J897" s="24" t="s">
        <v>7981</v>
      </c>
      <c r="K897" t="s">
        <v>7982</v>
      </c>
      <c r="L897" t="s">
        <v>6404</v>
      </c>
      <c r="M897" t="s">
        <v>7983</v>
      </c>
      <c r="N897" t="s">
        <v>6406</v>
      </c>
      <c r="O897" t="s">
        <v>70</v>
      </c>
      <c r="P897" t="s">
        <v>6256</v>
      </c>
      <c r="Q897" t="s">
        <v>36</v>
      </c>
      <c r="R897">
        <v>10</v>
      </c>
      <c r="S897" t="s">
        <v>7984</v>
      </c>
      <c r="T897" t="s">
        <v>7985</v>
      </c>
      <c r="U897" t="s">
        <v>7986</v>
      </c>
      <c r="V897" t="s">
        <v>31</v>
      </c>
      <c r="W897" t="s">
        <v>32</v>
      </c>
      <c r="X897" t="s">
        <v>32</v>
      </c>
      <c r="Y897" t="s">
        <v>32</v>
      </c>
      <c r="Z897" s="4" t="s">
        <v>33</v>
      </c>
      <c r="AA897">
        <v>-75.435670590000001</v>
      </c>
      <c r="AB897">
        <v>6.02975452</v>
      </c>
      <c r="AC897" t="s">
        <v>90</v>
      </c>
      <c r="AD897" t="s">
        <v>6260</v>
      </c>
      <c r="AE897" t="s">
        <v>116</v>
      </c>
      <c r="AF897">
        <f>IFERROR(
    VLOOKUP(FENIX_ANS_TABLA[[#This Row],[ESTADO]],
        {"VENCIDO",1;"ALERTA_0 Días",2;"ALERTA",3;"A TIEMPO",4;"SIN FECHA",5},
    2,FALSE),
0)</f>
        <v>4</v>
      </c>
    </row>
    <row r="898" spans="1:32" x14ac:dyDescent="0.25">
      <c r="A898" t="s">
        <v>7987</v>
      </c>
      <c r="B898" t="s">
        <v>62</v>
      </c>
      <c r="C898" t="s">
        <v>25</v>
      </c>
      <c r="D898" t="s">
        <v>63</v>
      </c>
      <c r="E898" s="22">
        <v>45975.512372685182</v>
      </c>
      <c r="F898" t="s">
        <v>7988</v>
      </c>
      <c r="G898" t="s">
        <v>7989</v>
      </c>
      <c r="H898" t="s">
        <v>7990</v>
      </c>
      <c r="I898" s="24" t="s">
        <v>34</v>
      </c>
      <c r="J898" s="24" t="s">
        <v>7991</v>
      </c>
      <c r="K898" t="s">
        <v>7992</v>
      </c>
      <c r="L898" t="s">
        <v>6327</v>
      </c>
      <c r="M898" t="s">
        <v>7993</v>
      </c>
      <c r="N898" t="s">
        <v>6329</v>
      </c>
      <c r="O898" t="s">
        <v>64</v>
      </c>
      <c r="P898" t="s">
        <v>6429</v>
      </c>
      <c r="Q898" t="s">
        <v>36</v>
      </c>
      <c r="R898">
        <v>14</v>
      </c>
      <c r="S898" t="s">
        <v>7994</v>
      </c>
      <c r="T898" t="s">
        <v>7995</v>
      </c>
      <c r="U898" t="s">
        <v>45</v>
      </c>
      <c r="V898" t="s">
        <v>45</v>
      </c>
      <c r="W898" t="s">
        <v>32</v>
      </c>
      <c r="X898" t="s">
        <v>32</v>
      </c>
      <c r="Y898" t="s">
        <v>32</v>
      </c>
      <c r="Z898" s="4" t="s">
        <v>33</v>
      </c>
      <c r="AA898">
        <v>-75.344492119999998</v>
      </c>
      <c r="AB898">
        <v>6.1695658399999997</v>
      </c>
      <c r="AC898" t="s">
        <v>90</v>
      </c>
      <c r="AD898" t="s">
        <v>6260</v>
      </c>
      <c r="AE898" t="s">
        <v>115</v>
      </c>
      <c r="AF898">
        <f>IFERROR(
    VLOOKUP(FENIX_ANS_TABLA[[#This Row],[ESTADO]],
        {"VENCIDO",1;"ALERTA_0 Días",2;"ALERTA",3;"A TIEMPO",4;"SIN FECHA",5},
    2,FALSE),
0)</f>
        <v>1</v>
      </c>
    </row>
    <row r="899" spans="1:32" x14ac:dyDescent="0.25">
      <c r="A899" t="s">
        <v>7996</v>
      </c>
      <c r="B899" t="s">
        <v>24</v>
      </c>
      <c r="C899" t="s">
        <v>25</v>
      </c>
      <c r="D899" t="s">
        <v>24</v>
      </c>
      <c r="E899" s="22">
        <v>45979.305810185193</v>
      </c>
      <c r="F899" t="s">
        <v>7997</v>
      </c>
      <c r="G899" t="s">
        <v>7998</v>
      </c>
      <c r="H899" t="s">
        <v>7999</v>
      </c>
      <c r="I899" s="24" t="s">
        <v>34</v>
      </c>
      <c r="J899" s="24" t="s">
        <v>8000</v>
      </c>
      <c r="K899" t="s">
        <v>8001</v>
      </c>
      <c r="L899" t="s">
        <v>6303</v>
      </c>
      <c r="M899" t="s">
        <v>8002</v>
      </c>
      <c r="N899" t="s">
        <v>6305</v>
      </c>
      <c r="O899" t="s">
        <v>28</v>
      </c>
      <c r="P899" t="s">
        <v>6256</v>
      </c>
      <c r="Q899" t="s">
        <v>36</v>
      </c>
      <c r="R899">
        <v>10</v>
      </c>
      <c r="S899" t="s">
        <v>8003</v>
      </c>
      <c r="T899" t="s">
        <v>3233</v>
      </c>
      <c r="U899" t="s">
        <v>8004</v>
      </c>
      <c r="V899" t="s">
        <v>31</v>
      </c>
      <c r="W899" t="s">
        <v>32</v>
      </c>
      <c r="X899" t="s">
        <v>32</v>
      </c>
      <c r="Y899" t="s">
        <v>32</v>
      </c>
      <c r="Z899" s="4" t="s">
        <v>33</v>
      </c>
      <c r="AA899">
        <v>-75.444498150000001</v>
      </c>
      <c r="AB899">
        <v>6.2835704699999999</v>
      </c>
      <c r="AC899" t="s">
        <v>90</v>
      </c>
      <c r="AD899" t="s">
        <v>6260</v>
      </c>
      <c r="AE899" t="s">
        <v>115</v>
      </c>
      <c r="AF899">
        <f>IFERROR(
    VLOOKUP(FENIX_ANS_TABLA[[#This Row],[ESTADO]],
        {"VENCIDO",1;"ALERTA_0 Días",2;"ALERTA",3;"A TIEMPO",4;"SIN FECHA",5},
    2,FALSE),
0)</f>
        <v>4</v>
      </c>
    </row>
    <row r="900" spans="1:32" x14ac:dyDescent="0.25">
      <c r="A900" t="s">
        <v>8005</v>
      </c>
      <c r="B900" t="s">
        <v>24</v>
      </c>
      <c r="C900" t="s">
        <v>25</v>
      </c>
      <c r="D900" t="s">
        <v>24</v>
      </c>
      <c r="E900" s="22">
        <v>45979.326932870368</v>
      </c>
      <c r="F900" t="s">
        <v>8006</v>
      </c>
      <c r="G900" t="s">
        <v>8007</v>
      </c>
      <c r="H900" t="s">
        <v>8008</v>
      </c>
      <c r="I900" s="24" t="s">
        <v>8009</v>
      </c>
      <c r="J900" s="24" t="s">
        <v>8010</v>
      </c>
      <c r="K900" t="s">
        <v>8011</v>
      </c>
      <c r="L900" t="s">
        <v>6404</v>
      </c>
      <c r="M900" t="s">
        <v>8012</v>
      </c>
      <c r="N900" t="s">
        <v>6406</v>
      </c>
      <c r="O900" t="s">
        <v>28</v>
      </c>
      <c r="P900" t="s">
        <v>6256</v>
      </c>
      <c r="Q900" t="s">
        <v>36</v>
      </c>
      <c r="R900">
        <v>10</v>
      </c>
      <c r="S900" t="s">
        <v>8013</v>
      </c>
      <c r="T900" t="s">
        <v>8014</v>
      </c>
      <c r="U900" t="s">
        <v>45</v>
      </c>
      <c r="V900" t="s">
        <v>45</v>
      </c>
      <c r="W900" t="s">
        <v>32</v>
      </c>
      <c r="X900" t="s">
        <v>32</v>
      </c>
      <c r="Y900" t="s">
        <v>32</v>
      </c>
      <c r="Z900" s="4" t="s">
        <v>33</v>
      </c>
      <c r="AA900">
        <v>-75.436395000000005</v>
      </c>
      <c r="AB900">
        <v>6.0209599999999996</v>
      </c>
      <c r="AC900" t="s">
        <v>90</v>
      </c>
      <c r="AD900" t="s">
        <v>6260</v>
      </c>
      <c r="AE900" t="s">
        <v>115</v>
      </c>
      <c r="AF900">
        <f>IFERROR(
    VLOOKUP(FENIX_ANS_TABLA[[#This Row],[ESTADO]],
        {"VENCIDO",1;"ALERTA_0 Días",2;"ALERTA",3;"A TIEMPO",4;"SIN FECHA",5},
    2,FALSE),
0)</f>
        <v>1</v>
      </c>
    </row>
    <row r="901" spans="1:32" x14ac:dyDescent="0.25">
      <c r="A901" t="s">
        <v>8015</v>
      </c>
      <c r="B901" t="s">
        <v>24</v>
      </c>
      <c r="C901" t="s">
        <v>69</v>
      </c>
      <c r="D901" t="s">
        <v>24</v>
      </c>
      <c r="E901" s="22">
        <v>45979.334652777783</v>
      </c>
      <c r="F901" t="s">
        <v>8016</v>
      </c>
      <c r="G901" t="s">
        <v>7998</v>
      </c>
      <c r="H901" t="s">
        <v>7999</v>
      </c>
      <c r="I901" s="24" t="s">
        <v>34</v>
      </c>
      <c r="J901" s="24" t="s">
        <v>8000</v>
      </c>
      <c r="K901" t="s">
        <v>8017</v>
      </c>
      <c r="L901" t="s">
        <v>6303</v>
      </c>
      <c r="M901" t="s">
        <v>8018</v>
      </c>
      <c r="N901" t="s">
        <v>6305</v>
      </c>
      <c r="O901" t="s">
        <v>91</v>
      </c>
      <c r="P901" t="s">
        <v>6256</v>
      </c>
      <c r="Q901" t="s">
        <v>36</v>
      </c>
      <c r="R901">
        <v>10</v>
      </c>
      <c r="S901" t="s">
        <v>8019</v>
      </c>
      <c r="T901" t="s">
        <v>8020</v>
      </c>
      <c r="U901" t="s">
        <v>8021</v>
      </c>
      <c r="V901" t="s">
        <v>31</v>
      </c>
      <c r="W901" t="s">
        <v>32</v>
      </c>
      <c r="X901" t="s">
        <v>32</v>
      </c>
      <c r="Y901" t="s">
        <v>32</v>
      </c>
      <c r="Z901" s="4" t="s">
        <v>33</v>
      </c>
      <c r="AA901">
        <v>-75.444498150000001</v>
      </c>
      <c r="AB901">
        <v>6.2835704699999999</v>
      </c>
      <c r="AC901" t="s">
        <v>90</v>
      </c>
      <c r="AD901" t="s">
        <v>6260</v>
      </c>
      <c r="AE901" t="s">
        <v>116</v>
      </c>
      <c r="AF901">
        <f>IFERROR(
    VLOOKUP(FENIX_ANS_TABLA[[#This Row],[ESTADO]],
        {"VENCIDO",1;"ALERTA_0 Días",2;"ALERTA",3;"A TIEMPO",4;"SIN FECHA",5},
    2,FALSE),
0)</f>
        <v>4</v>
      </c>
    </row>
    <row r="902" spans="1:32" x14ac:dyDescent="0.25">
      <c r="A902" t="s">
        <v>8022</v>
      </c>
      <c r="B902" t="s">
        <v>62</v>
      </c>
      <c r="C902" t="s">
        <v>25</v>
      </c>
      <c r="D902" t="s">
        <v>63</v>
      </c>
      <c r="E902" s="22">
        <v>45979.562418981477</v>
      </c>
      <c r="F902" t="s">
        <v>8023</v>
      </c>
      <c r="G902" t="s">
        <v>8024</v>
      </c>
      <c r="H902" t="s">
        <v>8025</v>
      </c>
      <c r="I902" s="24" t="s">
        <v>34</v>
      </c>
      <c r="J902" s="24" t="s">
        <v>8026</v>
      </c>
      <c r="K902" t="s">
        <v>8027</v>
      </c>
      <c r="L902" t="s">
        <v>6369</v>
      </c>
      <c r="M902" t="s">
        <v>8028</v>
      </c>
      <c r="N902" t="s">
        <v>6371</v>
      </c>
      <c r="O902" t="s">
        <v>64</v>
      </c>
      <c r="P902" t="s">
        <v>6429</v>
      </c>
      <c r="Q902" t="s">
        <v>36</v>
      </c>
      <c r="R902">
        <v>14</v>
      </c>
      <c r="S902" t="s">
        <v>8029</v>
      </c>
      <c r="T902" t="s">
        <v>8030</v>
      </c>
      <c r="U902" t="s">
        <v>45</v>
      </c>
      <c r="V902" t="s">
        <v>45</v>
      </c>
      <c r="W902" t="s">
        <v>32</v>
      </c>
      <c r="X902" t="s">
        <v>32</v>
      </c>
      <c r="Y902" t="s">
        <v>32</v>
      </c>
      <c r="Z902" s="4" t="s">
        <v>33</v>
      </c>
      <c r="AA902">
        <v>-75.185497889999994</v>
      </c>
      <c r="AB902">
        <v>6.1413275000000001</v>
      </c>
      <c r="AC902" t="s">
        <v>90</v>
      </c>
      <c r="AD902" t="s">
        <v>6260</v>
      </c>
      <c r="AE902" t="s">
        <v>115</v>
      </c>
      <c r="AF902">
        <f>IFERROR(
    VLOOKUP(FENIX_ANS_TABLA[[#This Row],[ESTADO]],
        {"VENCIDO",1;"ALERTA_0 Días",2;"ALERTA",3;"A TIEMPO",4;"SIN FECHA",5},
    2,FALSE),
0)</f>
        <v>1</v>
      </c>
    </row>
    <row r="903" spans="1:32" x14ac:dyDescent="0.25">
      <c r="A903" t="s">
        <v>8031</v>
      </c>
      <c r="B903" t="s">
        <v>24</v>
      </c>
      <c r="C903" t="s">
        <v>25</v>
      </c>
      <c r="D903" t="s">
        <v>24</v>
      </c>
      <c r="E903" s="22">
        <v>45980.455358796287</v>
      </c>
      <c r="F903" t="s">
        <v>8032</v>
      </c>
      <c r="G903" t="s">
        <v>8033</v>
      </c>
      <c r="H903" t="s">
        <v>8034</v>
      </c>
      <c r="I903" s="24" t="s">
        <v>34</v>
      </c>
      <c r="J903" s="24" t="s">
        <v>8035</v>
      </c>
      <c r="K903" t="s">
        <v>8036</v>
      </c>
      <c r="L903" t="s">
        <v>6327</v>
      </c>
      <c r="M903" t="s">
        <v>8037</v>
      </c>
      <c r="N903" t="s">
        <v>6329</v>
      </c>
      <c r="O903" t="s">
        <v>28</v>
      </c>
      <c r="P903" t="s">
        <v>6256</v>
      </c>
      <c r="Q903" t="s">
        <v>36</v>
      </c>
      <c r="R903">
        <v>10</v>
      </c>
      <c r="S903" t="s">
        <v>8038</v>
      </c>
      <c r="T903" t="s">
        <v>2184</v>
      </c>
      <c r="U903" t="s">
        <v>8039</v>
      </c>
      <c r="V903" t="s">
        <v>31</v>
      </c>
      <c r="W903" t="s">
        <v>32</v>
      </c>
      <c r="X903" t="s">
        <v>32</v>
      </c>
      <c r="Y903" t="s">
        <v>32</v>
      </c>
      <c r="Z903" s="4" t="s">
        <v>33</v>
      </c>
      <c r="AA903">
        <v>-75.290595999999994</v>
      </c>
      <c r="AB903">
        <v>6.1685030000000003</v>
      </c>
      <c r="AC903" t="s">
        <v>90</v>
      </c>
      <c r="AD903" t="s">
        <v>6260</v>
      </c>
      <c r="AE903" t="s">
        <v>115</v>
      </c>
      <c r="AF903">
        <f>IFERROR(
    VLOOKUP(FENIX_ANS_TABLA[[#This Row],[ESTADO]],
        {"VENCIDO",1;"ALERTA_0 Días",2;"ALERTA",3;"A TIEMPO",4;"SIN FECHA",5},
    2,FALSE),
0)</f>
        <v>4</v>
      </c>
    </row>
    <row r="904" spans="1:32" x14ac:dyDescent="0.25">
      <c r="A904" t="s">
        <v>8040</v>
      </c>
      <c r="B904" t="s">
        <v>62</v>
      </c>
      <c r="C904" t="s">
        <v>25</v>
      </c>
      <c r="D904" t="s">
        <v>63</v>
      </c>
      <c r="E904" s="22">
        <v>45980.509571759263</v>
      </c>
      <c r="F904" t="s">
        <v>8041</v>
      </c>
      <c r="G904" t="s">
        <v>8042</v>
      </c>
      <c r="H904" t="s">
        <v>8043</v>
      </c>
      <c r="I904" s="24" t="s">
        <v>34</v>
      </c>
      <c r="J904" s="24" t="s">
        <v>8044</v>
      </c>
      <c r="K904" t="s">
        <v>8045</v>
      </c>
      <c r="L904" t="s">
        <v>7257</v>
      </c>
      <c r="M904" t="s">
        <v>8046</v>
      </c>
      <c r="N904" t="s">
        <v>7259</v>
      </c>
      <c r="O904" t="s">
        <v>64</v>
      </c>
      <c r="P904" t="s">
        <v>6429</v>
      </c>
      <c r="Q904" t="s">
        <v>36</v>
      </c>
      <c r="R904">
        <v>14</v>
      </c>
      <c r="S904" t="s">
        <v>8047</v>
      </c>
      <c r="T904" t="s">
        <v>8048</v>
      </c>
      <c r="U904" t="s">
        <v>45</v>
      </c>
      <c r="V904" t="s">
        <v>45</v>
      </c>
      <c r="W904" t="s">
        <v>32</v>
      </c>
      <c r="X904" t="s">
        <v>32</v>
      </c>
      <c r="Y904" t="s">
        <v>32</v>
      </c>
      <c r="Z904" s="4" t="s">
        <v>33</v>
      </c>
      <c r="AA904">
        <v>-75.502283199999994</v>
      </c>
      <c r="AB904">
        <v>6.0605698200000004</v>
      </c>
      <c r="AC904" t="s">
        <v>90</v>
      </c>
      <c r="AD904" t="s">
        <v>6260</v>
      </c>
      <c r="AE904" t="s">
        <v>115</v>
      </c>
      <c r="AF904">
        <f>IFERROR(
    VLOOKUP(FENIX_ANS_TABLA[[#This Row],[ESTADO]],
        {"VENCIDO",1;"ALERTA_0 Días",2;"ALERTA",3;"A TIEMPO",4;"SIN FECHA",5},
    2,FALSE),
0)</f>
        <v>1</v>
      </c>
    </row>
    <row r="905" spans="1:32" x14ac:dyDescent="0.25">
      <c r="A905" t="s">
        <v>8049</v>
      </c>
      <c r="B905" t="s">
        <v>24</v>
      </c>
      <c r="C905" t="s">
        <v>25</v>
      </c>
      <c r="D905" t="s">
        <v>37</v>
      </c>
      <c r="E905" s="22">
        <v>46015.482407407413</v>
      </c>
      <c r="F905" t="s">
        <v>8050</v>
      </c>
      <c r="G905" t="s">
        <v>8051</v>
      </c>
      <c r="H905" t="s">
        <v>8052</v>
      </c>
      <c r="I905" s="24" t="s">
        <v>8053</v>
      </c>
      <c r="J905" s="24" t="s">
        <v>8054</v>
      </c>
      <c r="K905" t="s">
        <v>8055</v>
      </c>
      <c r="L905" t="s">
        <v>6303</v>
      </c>
      <c r="M905" t="s">
        <v>8056</v>
      </c>
      <c r="N905" t="s">
        <v>6305</v>
      </c>
      <c r="O905" t="s">
        <v>44</v>
      </c>
      <c r="P905" t="s">
        <v>6359</v>
      </c>
      <c r="Q905" t="s">
        <v>36</v>
      </c>
      <c r="R905">
        <v>12</v>
      </c>
      <c r="S905" t="s">
        <v>8057</v>
      </c>
      <c r="T905" t="s">
        <v>564</v>
      </c>
      <c r="U905" t="s">
        <v>8058</v>
      </c>
      <c r="V905" t="s">
        <v>31</v>
      </c>
      <c r="W905" t="s">
        <v>32</v>
      </c>
      <c r="X905" t="s">
        <v>32</v>
      </c>
      <c r="Y905" t="s">
        <v>32</v>
      </c>
      <c r="Z905" s="4" t="s">
        <v>33</v>
      </c>
      <c r="AA905">
        <v>-75.473337189999995</v>
      </c>
      <c r="AB905">
        <v>6.1969744899999997</v>
      </c>
      <c r="AC905" t="s">
        <v>90</v>
      </c>
      <c r="AD905" t="s">
        <v>6260</v>
      </c>
      <c r="AE905" t="s">
        <v>115</v>
      </c>
      <c r="AF905">
        <f>IFERROR(
    VLOOKUP(FENIX_ANS_TABLA[[#This Row],[ESTADO]],
        {"VENCIDO",1;"ALERTA_0 Días",2;"ALERTA",3;"A TIEMPO",4;"SIN FECHA",5},
    2,FALSE),
0)</f>
        <v>4</v>
      </c>
    </row>
    <row r="906" spans="1:32" x14ac:dyDescent="0.25">
      <c r="A906" t="s">
        <v>8059</v>
      </c>
      <c r="B906" t="s">
        <v>24</v>
      </c>
      <c r="C906" t="s">
        <v>25</v>
      </c>
      <c r="D906" t="s">
        <v>24</v>
      </c>
      <c r="E906" s="22">
        <v>45980.691041666672</v>
      </c>
      <c r="F906" t="s">
        <v>8060</v>
      </c>
      <c r="G906" t="s">
        <v>8061</v>
      </c>
      <c r="H906" t="s">
        <v>8062</v>
      </c>
      <c r="I906" s="24" t="s">
        <v>8063</v>
      </c>
      <c r="J906" s="24" t="s">
        <v>8064</v>
      </c>
      <c r="K906" t="s">
        <v>8065</v>
      </c>
      <c r="L906" t="s">
        <v>6439</v>
      </c>
      <c r="M906" t="s">
        <v>8066</v>
      </c>
      <c r="N906" t="s">
        <v>6441</v>
      </c>
      <c r="O906" t="s">
        <v>28</v>
      </c>
      <c r="P906" t="s">
        <v>6256</v>
      </c>
      <c r="Q906" t="s">
        <v>36</v>
      </c>
      <c r="R906">
        <v>10</v>
      </c>
      <c r="S906" t="s">
        <v>8067</v>
      </c>
      <c r="T906" t="s">
        <v>8068</v>
      </c>
      <c r="U906" t="s">
        <v>45</v>
      </c>
      <c r="V906" t="s">
        <v>45</v>
      </c>
      <c r="W906" t="s">
        <v>32</v>
      </c>
      <c r="X906" t="s">
        <v>32</v>
      </c>
      <c r="Y906" t="s">
        <v>32</v>
      </c>
      <c r="Z906" s="4" t="s">
        <v>33</v>
      </c>
      <c r="AA906">
        <v>-75.228171979999999</v>
      </c>
      <c r="AB906">
        <v>6.1290192599999997</v>
      </c>
      <c r="AC906" t="s">
        <v>90</v>
      </c>
      <c r="AD906" t="s">
        <v>6260</v>
      </c>
      <c r="AE906" t="s">
        <v>115</v>
      </c>
      <c r="AF906">
        <f>IFERROR(
    VLOOKUP(FENIX_ANS_TABLA[[#This Row],[ESTADO]],
        {"VENCIDO",1;"ALERTA_0 Días",2;"ALERTA",3;"A TIEMPO",4;"SIN FECHA",5},
    2,FALSE),
0)</f>
        <v>1</v>
      </c>
    </row>
    <row r="907" spans="1:32" x14ac:dyDescent="0.25">
      <c r="A907" t="s">
        <v>8069</v>
      </c>
      <c r="B907" t="s">
        <v>24</v>
      </c>
      <c r="C907" t="s">
        <v>25</v>
      </c>
      <c r="D907" t="s">
        <v>24</v>
      </c>
      <c r="E907" s="22">
        <v>45981.458923611113</v>
      </c>
      <c r="F907" t="s">
        <v>8070</v>
      </c>
      <c r="G907" t="s">
        <v>8071</v>
      </c>
      <c r="H907" t="s">
        <v>8072</v>
      </c>
      <c r="I907" s="24" t="s">
        <v>34</v>
      </c>
      <c r="J907" s="24" t="s">
        <v>8073</v>
      </c>
      <c r="K907" t="s">
        <v>8074</v>
      </c>
      <c r="L907" t="s">
        <v>6451</v>
      </c>
      <c r="M907" t="s">
        <v>8075</v>
      </c>
      <c r="N907" t="s">
        <v>6453</v>
      </c>
      <c r="O907" t="s">
        <v>28</v>
      </c>
      <c r="P907" t="s">
        <v>6256</v>
      </c>
      <c r="Q907" t="s">
        <v>36</v>
      </c>
      <c r="R907">
        <v>10</v>
      </c>
      <c r="S907" t="s">
        <v>8076</v>
      </c>
      <c r="T907" t="s">
        <v>6583</v>
      </c>
      <c r="U907" t="s">
        <v>45</v>
      </c>
      <c r="V907" t="s">
        <v>45</v>
      </c>
      <c r="W907" t="s">
        <v>32</v>
      </c>
      <c r="X907" t="s">
        <v>32</v>
      </c>
      <c r="Y907" t="s">
        <v>32</v>
      </c>
      <c r="Z907" s="4" t="s">
        <v>33</v>
      </c>
      <c r="AA907">
        <v>-74.942397999999997</v>
      </c>
      <c r="AB907">
        <v>6.3741219999999998</v>
      </c>
      <c r="AC907" t="s">
        <v>90</v>
      </c>
      <c r="AD907" t="s">
        <v>6260</v>
      </c>
      <c r="AE907" t="s">
        <v>115</v>
      </c>
      <c r="AF907">
        <f>IFERROR(
    VLOOKUP(FENIX_ANS_TABLA[[#This Row],[ESTADO]],
        {"VENCIDO",1;"ALERTA_0 Días",2;"ALERTA",3;"A TIEMPO",4;"SIN FECHA",5},
    2,FALSE),
0)</f>
        <v>1</v>
      </c>
    </row>
    <row r="908" spans="1:32" x14ac:dyDescent="0.25">
      <c r="A908" t="s">
        <v>8077</v>
      </c>
      <c r="B908" t="s">
        <v>24</v>
      </c>
      <c r="C908" t="s">
        <v>25</v>
      </c>
      <c r="D908" t="s">
        <v>24</v>
      </c>
      <c r="E908" s="22">
        <v>45981.569780092592</v>
      </c>
      <c r="F908" t="s">
        <v>8078</v>
      </c>
      <c r="G908" t="s">
        <v>8079</v>
      </c>
      <c r="H908" t="s">
        <v>8080</v>
      </c>
      <c r="I908" s="24" t="s">
        <v>34</v>
      </c>
      <c r="J908" s="24" t="s">
        <v>8081</v>
      </c>
      <c r="K908" t="s">
        <v>8082</v>
      </c>
      <c r="L908" t="s">
        <v>6404</v>
      </c>
      <c r="M908" t="s">
        <v>8083</v>
      </c>
      <c r="N908" t="s">
        <v>6406</v>
      </c>
      <c r="O908" t="s">
        <v>28</v>
      </c>
      <c r="P908" t="s">
        <v>6256</v>
      </c>
      <c r="Q908" t="s">
        <v>36</v>
      </c>
      <c r="R908">
        <v>10</v>
      </c>
      <c r="S908" t="s">
        <v>8084</v>
      </c>
      <c r="T908" t="s">
        <v>8085</v>
      </c>
      <c r="U908" t="s">
        <v>8086</v>
      </c>
      <c r="V908" t="s">
        <v>31</v>
      </c>
      <c r="W908" t="s">
        <v>32</v>
      </c>
      <c r="X908" t="s">
        <v>32</v>
      </c>
      <c r="Y908" t="s">
        <v>32</v>
      </c>
      <c r="Z908" s="4" t="s">
        <v>33</v>
      </c>
      <c r="AA908">
        <v>-75.433459869999993</v>
      </c>
      <c r="AB908">
        <v>5.9646717699999998</v>
      </c>
      <c r="AC908" t="s">
        <v>90</v>
      </c>
      <c r="AD908" t="s">
        <v>6260</v>
      </c>
      <c r="AE908" t="s">
        <v>115</v>
      </c>
      <c r="AF908">
        <f>IFERROR(
    VLOOKUP(FENIX_ANS_TABLA[[#This Row],[ESTADO]],
        {"VENCIDO",1;"ALERTA_0 Días",2;"ALERTA",3;"A TIEMPO",4;"SIN FECHA",5},
    2,FALSE),
0)</f>
        <v>4</v>
      </c>
    </row>
    <row r="909" spans="1:32" x14ac:dyDescent="0.25">
      <c r="A909" t="s">
        <v>8087</v>
      </c>
      <c r="B909" t="s">
        <v>24</v>
      </c>
      <c r="C909" t="s">
        <v>25</v>
      </c>
      <c r="D909" t="s">
        <v>24</v>
      </c>
      <c r="E909" s="22">
        <v>45981.578368055547</v>
      </c>
      <c r="F909" t="s">
        <v>8088</v>
      </c>
      <c r="G909" t="s">
        <v>8089</v>
      </c>
      <c r="H909" t="s">
        <v>8090</v>
      </c>
      <c r="I909" s="24" t="s">
        <v>8091</v>
      </c>
      <c r="J909" s="24" t="s">
        <v>8092</v>
      </c>
      <c r="K909" t="s">
        <v>8093</v>
      </c>
      <c r="L909" t="s">
        <v>6404</v>
      </c>
      <c r="M909" t="s">
        <v>8094</v>
      </c>
      <c r="N909" t="s">
        <v>6406</v>
      </c>
      <c r="O909" t="s">
        <v>28</v>
      </c>
      <c r="P909" t="s">
        <v>6256</v>
      </c>
      <c r="Q909" t="s">
        <v>30</v>
      </c>
      <c r="R909">
        <v>7</v>
      </c>
      <c r="S909" t="s">
        <v>8095</v>
      </c>
      <c r="T909" t="s">
        <v>7612</v>
      </c>
      <c r="U909" t="s">
        <v>8096</v>
      </c>
      <c r="V909" t="s">
        <v>87</v>
      </c>
      <c r="W909" t="s">
        <v>32</v>
      </c>
      <c r="X909" t="s">
        <v>32</v>
      </c>
      <c r="Y909" t="s">
        <v>32</v>
      </c>
      <c r="Z909" s="4" t="s">
        <v>33</v>
      </c>
      <c r="AA909">
        <v>-75.432450099999997</v>
      </c>
      <c r="AB909">
        <v>6.0390563300000002</v>
      </c>
      <c r="AC909" t="s">
        <v>90</v>
      </c>
      <c r="AD909" t="s">
        <v>6260</v>
      </c>
      <c r="AE909" t="s">
        <v>115</v>
      </c>
      <c r="AF909">
        <f>IFERROR(
    VLOOKUP(FENIX_ANS_TABLA[[#This Row],[ESTADO]],
        {"VENCIDO",1;"ALERTA_0 Días",2;"ALERTA",3;"A TIEMPO",4;"SIN FECHA",5},
    2,FALSE),
0)</f>
        <v>2</v>
      </c>
    </row>
    <row r="910" spans="1:32" x14ac:dyDescent="0.25">
      <c r="A910" t="s">
        <v>8097</v>
      </c>
      <c r="B910" t="s">
        <v>24</v>
      </c>
      <c r="C910" t="s">
        <v>25</v>
      </c>
      <c r="D910" t="s">
        <v>24</v>
      </c>
      <c r="E910" s="22">
        <v>45981.57849537037</v>
      </c>
      <c r="F910" t="s">
        <v>8098</v>
      </c>
      <c r="G910" t="s">
        <v>8089</v>
      </c>
      <c r="H910" t="s">
        <v>8090</v>
      </c>
      <c r="I910" s="24" t="s">
        <v>8091</v>
      </c>
      <c r="J910" s="24" t="s">
        <v>8092</v>
      </c>
      <c r="K910" t="s">
        <v>8099</v>
      </c>
      <c r="L910" t="s">
        <v>6404</v>
      </c>
      <c r="M910" t="s">
        <v>8100</v>
      </c>
      <c r="N910" t="s">
        <v>6406</v>
      </c>
      <c r="O910" t="s">
        <v>28</v>
      </c>
      <c r="P910" t="s">
        <v>6256</v>
      </c>
      <c r="Q910" t="s">
        <v>30</v>
      </c>
      <c r="R910">
        <v>7</v>
      </c>
      <c r="S910" t="s">
        <v>8101</v>
      </c>
      <c r="T910" t="s">
        <v>8102</v>
      </c>
      <c r="U910" t="s">
        <v>45</v>
      </c>
      <c r="V910" t="s">
        <v>45</v>
      </c>
      <c r="W910" t="s">
        <v>32</v>
      </c>
      <c r="X910" t="s">
        <v>32</v>
      </c>
      <c r="Y910" t="s">
        <v>32</v>
      </c>
      <c r="Z910" s="4" t="s">
        <v>33</v>
      </c>
      <c r="AA910">
        <v>-75.432450099999997</v>
      </c>
      <c r="AB910">
        <v>6.0390563300000002</v>
      </c>
      <c r="AC910" t="s">
        <v>90</v>
      </c>
      <c r="AD910" t="s">
        <v>6260</v>
      </c>
      <c r="AE910" t="s">
        <v>115</v>
      </c>
      <c r="AF910">
        <f>IFERROR(
    VLOOKUP(FENIX_ANS_TABLA[[#This Row],[ESTADO]],
        {"VENCIDO",1;"ALERTA_0 Días",2;"ALERTA",3;"A TIEMPO",4;"SIN FECHA",5},
    2,FALSE),
0)</f>
        <v>1</v>
      </c>
    </row>
    <row r="911" spans="1:32" x14ac:dyDescent="0.25">
      <c r="A911" t="s">
        <v>8103</v>
      </c>
      <c r="B911" t="s">
        <v>24</v>
      </c>
      <c r="C911" t="s">
        <v>25</v>
      </c>
      <c r="D911" t="s">
        <v>24</v>
      </c>
      <c r="E911" s="22">
        <v>45981.58520833333</v>
      </c>
      <c r="F911" t="s">
        <v>8104</v>
      </c>
      <c r="G911" t="s">
        <v>8089</v>
      </c>
      <c r="H911" t="s">
        <v>8090</v>
      </c>
      <c r="I911" s="24" t="s">
        <v>8091</v>
      </c>
      <c r="J911" s="24" t="s">
        <v>8092</v>
      </c>
      <c r="K911" t="s">
        <v>8105</v>
      </c>
      <c r="L911" t="s">
        <v>6404</v>
      </c>
      <c r="M911" t="s">
        <v>8106</v>
      </c>
      <c r="N911" t="s">
        <v>6406</v>
      </c>
      <c r="O911" t="s">
        <v>28</v>
      </c>
      <c r="P911" t="s">
        <v>6256</v>
      </c>
      <c r="Q911" t="s">
        <v>30</v>
      </c>
      <c r="R911">
        <v>7</v>
      </c>
      <c r="S911" t="s">
        <v>8107</v>
      </c>
      <c r="T911" t="s">
        <v>8108</v>
      </c>
      <c r="U911" t="s">
        <v>2878</v>
      </c>
      <c r="V911" t="s">
        <v>87</v>
      </c>
      <c r="W911" t="s">
        <v>32</v>
      </c>
      <c r="X911" t="s">
        <v>32</v>
      </c>
      <c r="Y911" t="s">
        <v>32</v>
      </c>
      <c r="Z911" s="4" t="s">
        <v>33</v>
      </c>
      <c r="AA911">
        <v>-75.432450099999997</v>
      </c>
      <c r="AB911">
        <v>6.0390563300000002</v>
      </c>
      <c r="AC911" t="s">
        <v>90</v>
      </c>
      <c r="AD911" t="s">
        <v>6260</v>
      </c>
      <c r="AE911" t="s">
        <v>115</v>
      </c>
      <c r="AF911">
        <f>IFERROR(
    VLOOKUP(FENIX_ANS_TABLA[[#This Row],[ESTADO]],
        {"VENCIDO",1;"ALERTA_0 Días",2;"ALERTA",3;"A TIEMPO",4;"SIN FECHA",5},
    2,FALSE),
0)</f>
        <v>2</v>
      </c>
    </row>
    <row r="912" spans="1:32" x14ac:dyDescent="0.25">
      <c r="A912" t="s">
        <v>8109</v>
      </c>
      <c r="B912" t="s">
        <v>24</v>
      </c>
      <c r="C912" t="s">
        <v>25</v>
      </c>
      <c r="D912" t="s">
        <v>24</v>
      </c>
      <c r="E912" s="22">
        <v>45981.595925925933</v>
      </c>
      <c r="F912" t="s">
        <v>8110</v>
      </c>
      <c r="G912" t="s">
        <v>8089</v>
      </c>
      <c r="H912" t="s">
        <v>8090</v>
      </c>
      <c r="I912" s="24" t="s">
        <v>8091</v>
      </c>
      <c r="J912" s="24" t="s">
        <v>8092</v>
      </c>
      <c r="K912" t="s">
        <v>8111</v>
      </c>
      <c r="L912" t="s">
        <v>6404</v>
      </c>
      <c r="M912" t="s">
        <v>8112</v>
      </c>
      <c r="N912" t="s">
        <v>6406</v>
      </c>
      <c r="O912" t="s">
        <v>28</v>
      </c>
      <c r="P912" t="s">
        <v>6256</v>
      </c>
      <c r="Q912" t="s">
        <v>30</v>
      </c>
      <c r="R912">
        <v>7</v>
      </c>
      <c r="S912" t="s">
        <v>8113</v>
      </c>
      <c r="T912" t="s">
        <v>8114</v>
      </c>
      <c r="U912" t="s">
        <v>4945</v>
      </c>
      <c r="V912" t="s">
        <v>87</v>
      </c>
      <c r="W912" t="s">
        <v>32</v>
      </c>
      <c r="X912" t="s">
        <v>32</v>
      </c>
      <c r="Y912" t="s">
        <v>32</v>
      </c>
      <c r="Z912" s="4" t="s">
        <v>33</v>
      </c>
      <c r="AA912">
        <v>-75.432450099999997</v>
      </c>
      <c r="AB912">
        <v>6.0390563300000002</v>
      </c>
      <c r="AC912" t="s">
        <v>90</v>
      </c>
      <c r="AD912" t="s">
        <v>6260</v>
      </c>
      <c r="AE912" t="s">
        <v>115</v>
      </c>
      <c r="AF912">
        <f>IFERROR(
    VLOOKUP(FENIX_ANS_TABLA[[#This Row],[ESTADO]],
        {"VENCIDO",1;"ALERTA_0 Días",2;"ALERTA",3;"A TIEMPO",4;"SIN FECHA",5},
    2,FALSE),
0)</f>
        <v>2</v>
      </c>
    </row>
    <row r="913" spans="1:32" x14ac:dyDescent="0.25">
      <c r="A913" t="s">
        <v>8115</v>
      </c>
      <c r="B913" t="s">
        <v>24</v>
      </c>
      <c r="C913" t="s">
        <v>25</v>
      </c>
      <c r="D913" t="s">
        <v>24</v>
      </c>
      <c r="E913" s="22">
        <v>45981.613622685189</v>
      </c>
      <c r="F913" t="s">
        <v>8116</v>
      </c>
      <c r="G913" t="s">
        <v>8089</v>
      </c>
      <c r="H913" t="s">
        <v>8090</v>
      </c>
      <c r="I913" s="24" t="s">
        <v>8091</v>
      </c>
      <c r="J913" s="24" t="s">
        <v>8092</v>
      </c>
      <c r="K913" t="s">
        <v>8117</v>
      </c>
      <c r="L913" t="s">
        <v>6404</v>
      </c>
      <c r="M913" t="s">
        <v>8118</v>
      </c>
      <c r="N913" t="s">
        <v>6406</v>
      </c>
      <c r="O913" t="s">
        <v>28</v>
      </c>
      <c r="P913" t="s">
        <v>6256</v>
      </c>
      <c r="Q913" t="s">
        <v>30</v>
      </c>
      <c r="R913">
        <v>7</v>
      </c>
      <c r="S913" t="s">
        <v>8119</v>
      </c>
      <c r="T913" t="s">
        <v>8039</v>
      </c>
      <c r="U913" t="s">
        <v>8120</v>
      </c>
      <c r="V913" t="s">
        <v>87</v>
      </c>
      <c r="W913" t="s">
        <v>32</v>
      </c>
      <c r="X913" t="s">
        <v>32</v>
      </c>
      <c r="Y913" t="s">
        <v>32</v>
      </c>
      <c r="Z913" s="4" t="s">
        <v>33</v>
      </c>
      <c r="AA913">
        <v>-75.432450099999997</v>
      </c>
      <c r="AB913">
        <v>6.0390563300000002</v>
      </c>
      <c r="AC913" t="s">
        <v>90</v>
      </c>
      <c r="AD913" t="s">
        <v>6260</v>
      </c>
      <c r="AE913" t="s">
        <v>115</v>
      </c>
      <c r="AF913">
        <f>IFERROR(
    VLOOKUP(FENIX_ANS_TABLA[[#This Row],[ESTADO]],
        {"VENCIDO",1;"ALERTA_0 Días",2;"ALERTA",3;"A TIEMPO",4;"SIN FECHA",5},
    2,FALSE),
0)</f>
        <v>2</v>
      </c>
    </row>
    <row r="914" spans="1:32" x14ac:dyDescent="0.25">
      <c r="A914" t="s">
        <v>8121</v>
      </c>
      <c r="B914" t="s">
        <v>24</v>
      </c>
      <c r="C914" t="s">
        <v>25</v>
      </c>
      <c r="D914" t="s">
        <v>24</v>
      </c>
      <c r="E914" s="22">
        <v>45981.620729166672</v>
      </c>
      <c r="F914" t="s">
        <v>8122</v>
      </c>
      <c r="G914" t="s">
        <v>8089</v>
      </c>
      <c r="H914" t="s">
        <v>8090</v>
      </c>
      <c r="I914" s="24" t="s">
        <v>8091</v>
      </c>
      <c r="J914" s="24" t="s">
        <v>8092</v>
      </c>
      <c r="K914" t="s">
        <v>8123</v>
      </c>
      <c r="L914" t="s">
        <v>6404</v>
      </c>
      <c r="M914" t="s">
        <v>8124</v>
      </c>
      <c r="N914" t="s">
        <v>6406</v>
      </c>
      <c r="O914" t="s">
        <v>28</v>
      </c>
      <c r="P914" t="s">
        <v>6256</v>
      </c>
      <c r="Q914" t="s">
        <v>30</v>
      </c>
      <c r="R914">
        <v>7</v>
      </c>
      <c r="S914" t="s">
        <v>8125</v>
      </c>
      <c r="T914" t="s">
        <v>5453</v>
      </c>
      <c r="U914" t="s">
        <v>8126</v>
      </c>
      <c r="V914" t="s">
        <v>87</v>
      </c>
      <c r="W914" t="s">
        <v>32</v>
      </c>
      <c r="X914" t="s">
        <v>32</v>
      </c>
      <c r="Y914" t="s">
        <v>32</v>
      </c>
      <c r="Z914" s="4" t="s">
        <v>33</v>
      </c>
      <c r="AA914">
        <v>-75.432450099999997</v>
      </c>
      <c r="AB914">
        <v>6.0390563300000002</v>
      </c>
      <c r="AC914" t="s">
        <v>90</v>
      </c>
      <c r="AD914" t="s">
        <v>6260</v>
      </c>
      <c r="AE914" t="s">
        <v>115</v>
      </c>
      <c r="AF914">
        <f>IFERROR(
    VLOOKUP(FENIX_ANS_TABLA[[#This Row],[ESTADO]],
        {"VENCIDO",1;"ALERTA_0 Días",2;"ALERTA",3;"A TIEMPO",4;"SIN FECHA",5},
    2,FALSE),
0)</f>
        <v>2</v>
      </c>
    </row>
    <row r="915" spans="1:32" x14ac:dyDescent="0.25">
      <c r="A915" t="s">
        <v>8127</v>
      </c>
      <c r="B915" t="s">
        <v>24</v>
      </c>
      <c r="C915" t="s">
        <v>25</v>
      </c>
      <c r="D915" t="s">
        <v>24</v>
      </c>
      <c r="E915" s="22">
        <v>45981.620671296303</v>
      </c>
      <c r="F915" t="s">
        <v>8128</v>
      </c>
      <c r="G915" t="s">
        <v>8089</v>
      </c>
      <c r="H915" t="s">
        <v>8090</v>
      </c>
      <c r="I915" s="24" t="s">
        <v>8091</v>
      </c>
      <c r="J915" s="24" t="s">
        <v>8092</v>
      </c>
      <c r="K915" t="s">
        <v>8129</v>
      </c>
      <c r="L915" t="s">
        <v>6404</v>
      </c>
      <c r="M915" t="s">
        <v>8130</v>
      </c>
      <c r="N915" t="s">
        <v>6406</v>
      </c>
      <c r="O915" t="s">
        <v>28</v>
      </c>
      <c r="P915" t="s">
        <v>6256</v>
      </c>
      <c r="Q915" t="s">
        <v>30</v>
      </c>
      <c r="R915">
        <v>7</v>
      </c>
      <c r="S915" t="s">
        <v>8131</v>
      </c>
      <c r="T915" t="s">
        <v>617</v>
      </c>
      <c r="U915" t="s">
        <v>8132</v>
      </c>
      <c r="V915" t="s">
        <v>87</v>
      </c>
      <c r="W915" t="s">
        <v>32</v>
      </c>
      <c r="X915" t="s">
        <v>32</v>
      </c>
      <c r="Y915" t="s">
        <v>32</v>
      </c>
      <c r="Z915" s="4" t="s">
        <v>33</v>
      </c>
      <c r="AA915">
        <v>-75.432450099999997</v>
      </c>
      <c r="AB915">
        <v>6.0390563300000002</v>
      </c>
      <c r="AC915" t="s">
        <v>90</v>
      </c>
      <c r="AD915" t="s">
        <v>6260</v>
      </c>
      <c r="AE915" t="s">
        <v>115</v>
      </c>
      <c r="AF915">
        <f>IFERROR(
    VLOOKUP(FENIX_ANS_TABLA[[#This Row],[ESTADO]],
        {"VENCIDO",1;"ALERTA_0 Días",2;"ALERTA",3;"A TIEMPO",4;"SIN FECHA",5},
    2,FALSE),
0)</f>
        <v>2</v>
      </c>
    </row>
    <row r="916" spans="1:32" x14ac:dyDescent="0.25">
      <c r="A916" t="s">
        <v>8133</v>
      </c>
      <c r="B916" t="s">
        <v>24</v>
      </c>
      <c r="C916" t="s">
        <v>25</v>
      </c>
      <c r="D916" t="s">
        <v>24</v>
      </c>
      <c r="E916" s="22">
        <v>45981.622256944444</v>
      </c>
      <c r="F916" t="s">
        <v>8134</v>
      </c>
      <c r="G916" t="s">
        <v>8089</v>
      </c>
      <c r="H916" t="s">
        <v>8090</v>
      </c>
      <c r="I916" s="24" t="s">
        <v>8091</v>
      </c>
      <c r="J916" s="24" t="s">
        <v>8092</v>
      </c>
      <c r="K916" t="s">
        <v>8135</v>
      </c>
      <c r="L916" t="s">
        <v>6404</v>
      </c>
      <c r="M916" t="s">
        <v>8136</v>
      </c>
      <c r="N916" t="s">
        <v>6406</v>
      </c>
      <c r="O916" t="s">
        <v>28</v>
      </c>
      <c r="P916" t="s">
        <v>6256</v>
      </c>
      <c r="Q916" t="s">
        <v>30</v>
      </c>
      <c r="R916">
        <v>7</v>
      </c>
      <c r="S916" t="s">
        <v>8137</v>
      </c>
      <c r="T916" t="s">
        <v>5440</v>
      </c>
      <c r="U916" t="s">
        <v>4842</v>
      </c>
      <c r="V916" t="s">
        <v>87</v>
      </c>
      <c r="W916" t="s">
        <v>32</v>
      </c>
      <c r="X916" t="s">
        <v>32</v>
      </c>
      <c r="Y916" t="s">
        <v>32</v>
      </c>
      <c r="Z916" s="4" t="s">
        <v>33</v>
      </c>
      <c r="AA916">
        <v>-75.432450099999997</v>
      </c>
      <c r="AB916">
        <v>6.0390563300000002</v>
      </c>
      <c r="AC916" t="s">
        <v>90</v>
      </c>
      <c r="AD916" t="s">
        <v>6260</v>
      </c>
      <c r="AE916" t="s">
        <v>115</v>
      </c>
      <c r="AF916">
        <f>IFERROR(
    VLOOKUP(FENIX_ANS_TABLA[[#This Row],[ESTADO]],
        {"VENCIDO",1;"ALERTA_0 Días",2;"ALERTA",3;"A TIEMPO",4;"SIN FECHA",5},
    2,FALSE),
0)</f>
        <v>2</v>
      </c>
    </row>
    <row r="917" spans="1:32" x14ac:dyDescent="0.25">
      <c r="A917" t="s">
        <v>8138</v>
      </c>
      <c r="B917" t="s">
        <v>24</v>
      </c>
      <c r="C917" t="s">
        <v>25</v>
      </c>
      <c r="D917" t="s">
        <v>24</v>
      </c>
      <c r="E917" s="22">
        <v>45981.623854166668</v>
      </c>
      <c r="F917" t="s">
        <v>8139</v>
      </c>
      <c r="G917" t="s">
        <v>8089</v>
      </c>
      <c r="H917" t="s">
        <v>8090</v>
      </c>
      <c r="I917" s="24" t="s">
        <v>8091</v>
      </c>
      <c r="J917" s="24" t="s">
        <v>8092</v>
      </c>
      <c r="K917" t="s">
        <v>8140</v>
      </c>
      <c r="L917" t="s">
        <v>6404</v>
      </c>
      <c r="M917" t="s">
        <v>8141</v>
      </c>
      <c r="N917" t="s">
        <v>6406</v>
      </c>
      <c r="O917" t="s">
        <v>28</v>
      </c>
      <c r="P917" t="s">
        <v>6256</v>
      </c>
      <c r="Q917" t="s">
        <v>30</v>
      </c>
      <c r="R917">
        <v>7</v>
      </c>
      <c r="S917" t="s">
        <v>8142</v>
      </c>
      <c r="T917" t="s">
        <v>8143</v>
      </c>
      <c r="U917" t="s">
        <v>4748</v>
      </c>
      <c r="V917" t="s">
        <v>87</v>
      </c>
      <c r="W917" t="s">
        <v>32</v>
      </c>
      <c r="X917" t="s">
        <v>32</v>
      </c>
      <c r="Y917" t="s">
        <v>32</v>
      </c>
      <c r="Z917" s="4" t="s">
        <v>33</v>
      </c>
      <c r="AA917">
        <v>-75.431560959999999</v>
      </c>
      <c r="AB917">
        <v>6.0383296800000004</v>
      </c>
      <c r="AC917" t="s">
        <v>90</v>
      </c>
      <c r="AD917" t="s">
        <v>6260</v>
      </c>
      <c r="AE917" t="s">
        <v>115</v>
      </c>
      <c r="AF917">
        <f>IFERROR(
    VLOOKUP(FENIX_ANS_TABLA[[#This Row],[ESTADO]],
        {"VENCIDO",1;"ALERTA_0 Días",2;"ALERTA",3;"A TIEMPO",4;"SIN FECHA",5},
    2,FALSE),
0)</f>
        <v>2</v>
      </c>
    </row>
    <row r="918" spans="1:32" x14ac:dyDescent="0.25">
      <c r="A918" t="s">
        <v>8144</v>
      </c>
      <c r="B918" t="s">
        <v>24</v>
      </c>
      <c r="C918" t="s">
        <v>25</v>
      </c>
      <c r="D918" t="s">
        <v>24</v>
      </c>
      <c r="E918" s="22">
        <v>45981.624236111107</v>
      </c>
      <c r="F918" t="s">
        <v>8145</v>
      </c>
      <c r="G918" t="s">
        <v>8089</v>
      </c>
      <c r="H918" t="s">
        <v>8090</v>
      </c>
      <c r="I918" s="24" t="s">
        <v>8091</v>
      </c>
      <c r="J918" s="24" t="s">
        <v>8092</v>
      </c>
      <c r="K918" t="s">
        <v>8146</v>
      </c>
      <c r="L918" t="s">
        <v>6404</v>
      </c>
      <c r="M918" t="s">
        <v>8147</v>
      </c>
      <c r="N918" t="s">
        <v>6406</v>
      </c>
      <c r="O918" t="s">
        <v>28</v>
      </c>
      <c r="P918" t="s">
        <v>6256</v>
      </c>
      <c r="Q918" t="s">
        <v>30</v>
      </c>
      <c r="R918">
        <v>7</v>
      </c>
      <c r="S918" t="s">
        <v>8148</v>
      </c>
      <c r="T918" t="s">
        <v>5434</v>
      </c>
      <c r="U918" t="s">
        <v>4832</v>
      </c>
      <c r="V918" t="s">
        <v>87</v>
      </c>
      <c r="W918" t="s">
        <v>32</v>
      </c>
      <c r="X918" t="s">
        <v>32</v>
      </c>
      <c r="Y918" t="s">
        <v>32</v>
      </c>
      <c r="Z918" s="4" t="s">
        <v>33</v>
      </c>
      <c r="AA918">
        <v>-75.432450099999997</v>
      </c>
      <c r="AB918">
        <v>6.0390563300000002</v>
      </c>
      <c r="AC918" t="s">
        <v>90</v>
      </c>
      <c r="AD918" t="s">
        <v>6260</v>
      </c>
      <c r="AE918" t="s">
        <v>115</v>
      </c>
      <c r="AF918">
        <f>IFERROR(
    VLOOKUP(FENIX_ANS_TABLA[[#This Row],[ESTADO]],
        {"VENCIDO",1;"ALERTA_0 Días",2;"ALERTA",3;"A TIEMPO",4;"SIN FECHA",5},
    2,FALSE),
0)</f>
        <v>2</v>
      </c>
    </row>
    <row r="919" spans="1:32" x14ac:dyDescent="0.25">
      <c r="A919" t="s">
        <v>8149</v>
      </c>
      <c r="B919" t="s">
        <v>40</v>
      </c>
      <c r="C919" t="s">
        <v>25</v>
      </c>
      <c r="D919" t="s">
        <v>40</v>
      </c>
      <c r="E919" s="22">
        <v>45981.631238425929</v>
      </c>
      <c r="F919" t="s">
        <v>8150</v>
      </c>
      <c r="G919" t="s">
        <v>7968</v>
      </c>
      <c r="H919" t="s">
        <v>7969</v>
      </c>
      <c r="I919" s="24" t="s">
        <v>51</v>
      </c>
      <c r="J919" s="24" t="s">
        <v>7970</v>
      </c>
      <c r="K919" t="s">
        <v>8151</v>
      </c>
      <c r="L919" t="s">
        <v>6314</v>
      </c>
      <c r="M919" t="s">
        <v>8152</v>
      </c>
      <c r="N919" t="s">
        <v>6316</v>
      </c>
      <c r="O919" t="s">
        <v>41</v>
      </c>
      <c r="P919" t="s">
        <v>7973</v>
      </c>
      <c r="Q919" t="s">
        <v>36</v>
      </c>
      <c r="R919">
        <v>10</v>
      </c>
      <c r="S919" t="s">
        <v>8153</v>
      </c>
      <c r="T919" t="s">
        <v>8154</v>
      </c>
      <c r="U919" t="s">
        <v>45</v>
      </c>
      <c r="V919" t="s">
        <v>45</v>
      </c>
      <c r="W919" t="s">
        <v>32</v>
      </c>
      <c r="X919" t="s">
        <v>32</v>
      </c>
      <c r="Y919" t="s">
        <v>32</v>
      </c>
      <c r="Z919" s="4" t="s">
        <v>33</v>
      </c>
      <c r="AA919">
        <v>-75.412495219999997</v>
      </c>
      <c r="AB919">
        <v>6.1605546599999998</v>
      </c>
      <c r="AC919" t="s">
        <v>90</v>
      </c>
      <c r="AD919" t="s">
        <v>6260</v>
      </c>
      <c r="AE919" t="s">
        <v>115</v>
      </c>
      <c r="AF919">
        <f>IFERROR(
    VLOOKUP(FENIX_ANS_TABLA[[#This Row],[ESTADO]],
        {"VENCIDO",1;"ALERTA_0 Días",2;"ALERTA",3;"A TIEMPO",4;"SIN FECHA",5},
    2,FALSE),
0)</f>
        <v>1</v>
      </c>
    </row>
    <row r="920" spans="1:32" x14ac:dyDescent="0.25">
      <c r="A920" t="s">
        <v>8155</v>
      </c>
      <c r="B920" t="s">
        <v>24</v>
      </c>
      <c r="C920" t="s">
        <v>25</v>
      </c>
      <c r="D920" t="s">
        <v>24</v>
      </c>
      <c r="E920" s="22">
        <v>45981.643472222233</v>
      </c>
      <c r="F920" t="s">
        <v>8156</v>
      </c>
      <c r="G920" t="s">
        <v>8089</v>
      </c>
      <c r="H920" t="s">
        <v>8090</v>
      </c>
      <c r="I920" s="24" t="s">
        <v>8091</v>
      </c>
      <c r="J920" s="24" t="s">
        <v>8092</v>
      </c>
      <c r="K920" t="s">
        <v>8157</v>
      </c>
      <c r="L920" t="s">
        <v>6404</v>
      </c>
      <c r="M920" t="s">
        <v>8158</v>
      </c>
      <c r="N920" t="s">
        <v>6406</v>
      </c>
      <c r="O920" t="s">
        <v>28</v>
      </c>
      <c r="P920" t="s">
        <v>6256</v>
      </c>
      <c r="Q920" t="s">
        <v>30</v>
      </c>
      <c r="R920">
        <v>7</v>
      </c>
      <c r="S920" t="s">
        <v>8159</v>
      </c>
      <c r="T920" t="s">
        <v>8160</v>
      </c>
      <c r="U920" t="s">
        <v>2087</v>
      </c>
      <c r="V920" t="s">
        <v>87</v>
      </c>
      <c r="W920" t="s">
        <v>32</v>
      </c>
      <c r="X920" t="s">
        <v>32</v>
      </c>
      <c r="Y920" t="s">
        <v>32</v>
      </c>
      <c r="Z920" s="4" t="s">
        <v>33</v>
      </c>
      <c r="AA920">
        <v>-75.432450099999997</v>
      </c>
      <c r="AB920">
        <v>6.0390563300000002</v>
      </c>
      <c r="AC920" t="s">
        <v>90</v>
      </c>
      <c r="AD920" t="s">
        <v>6260</v>
      </c>
      <c r="AE920" t="s">
        <v>115</v>
      </c>
      <c r="AF920">
        <f>IFERROR(
    VLOOKUP(FENIX_ANS_TABLA[[#This Row],[ESTADO]],
        {"VENCIDO",1;"ALERTA_0 Días",2;"ALERTA",3;"A TIEMPO",4;"SIN FECHA",5},
    2,FALSE),
0)</f>
        <v>2</v>
      </c>
    </row>
    <row r="921" spans="1:32" x14ac:dyDescent="0.25">
      <c r="A921" t="s">
        <v>8161</v>
      </c>
      <c r="B921" t="s">
        <v>24</v>
      </c>
      <c r="C921" t="s">
        <v>25</v>
      </c>
      <c r="D921" t="s">
        <v>24</v>
      </c>
      <c r="E921" s="22">
        <v>45981.645289351851</v>
      </c>
      <c r="F921" t="s">
        <v>8162</v>
      </c>
      <c r="G921" t="s">
        <v>8089</v>
      </c>
      <c r="H921" t="s">
        <v>8090</v>
      </c>
      <c r="I921" s="24" t="s">
        <v>8091</v>
      </c>
      <c r="J921" s="24" t="s">
        <v>8092</v>
      </c>
      <c r="K921" t="s">
        <v>8163</v>
      </c>
      <c r="L921" t="s">
        <v>6404</v>
      </c>
      <c r="M921" t="s">
        <v>8164</v>
      </c>
      <c r="N921" t="s">
        <v>6406</v>
      </c>
      <c r="O921" t="s">
        <v>28</v>
      </c>
      <c r="P921" t="s">
        <v>6256</v>
      </c>
      <c r="Q921" t="s">
        <v>30</v>
      </c>
      <c r="R921">
        <v>7</v>
      </c>
      <c r="S921" t="s">
        <v>8165</v>
      </c>
      <c r="T921" t="s">
        <v>8166</v>
      </c>
      <c r="U921" t="s">
        <v>8167</v>
      </c>
      <c r="V921" t="s">
        <v>87</v>
      </c>
      <c r="W921" t="s">
        <v>32</v>
      </c>
      <c r="X921" t="s">
        <v>32</v>
      </c>
      <c r="Y921" t="s">
        <v>32</v>
      </c>
      <c r="Z921" s="4" t="s">
        <v>33</v>
      </c>
      <c r="AA921">
        <v>-75.432450099999997</v>
      </c>
      <c r="AB921">
        <v>6.0390563300000002</v>
      </c>
      <c r="AC921" t="s">
        <v>90</v>
      </c>
      <c r="AD921" t="s">
        <v>6260</v>
      </c>
      <c r="AE921" t="s">
        <v>115</v>
      </c>
      <c r="AF921">
        <f>IFERROR(
    VLOOKUP(FENIX_ANS_TABLA[[#This Row],[ESTADO]],
        {"VENCIDO",1;"ALERTA_0 Días",2;"ALERTA",3;"A TIEMPO",4;"SIN FECHA",5},
    2,FALSE),
0)</f>
        <v>2</v>
      </c>
    </row>
    <row r="922" spans="1:32" x14ac:dyDescent="0.25">
      <c r="A922" t="s">
        <v>8168</v>
      </c>
      <c r="B922" t="s">
        <v>24</v>
      </c>
      <c r="C922" t="s">
        <v>25</v>
      </c>
      <c r="D922" t="s">
        <v>24</v>
      </c>
      <c r="E922" s="22">
        <v>45981.65221064815</v>
      </c>
      <c r="F922" t="s">
        <v>8169</v>
      </c>
      <c r="G922" t="s">
        <v>8089</v>
      </c>
      <c r="H922" t="s">
        <v>8090</v>
      </c>
      <c r="I922" s="24" t="s">
        <v>8091</v>
      </c>
      <c r="J922" s="24" t="s">
        <v>8092</v>
      </c>
      <c r="K922" t="s">
        <v>8170</v>
      </c>
      <c r="L922" t="s">
        <v>6404</v>
      </c>
      <c r="M922" t="s">
        <v>8171</v>
      </c>
      <c r="N922" t="s">
        <v>6406</v>
      </c>
      <c r="O922" t="s">
        <v>28</v>
      </c>
      <c r="P922" t="s">
        <v>6256</v>
      </c>
      <c r="Q922" t="s">
        <v>30</v>
      </c>
      <c r="R922">
        <v>7</v>
      </c>
      <c r="S922" t="s">
        <v>8172</v>
      </c>
      <c r="T922" t="s">
        <v>7162</v>
      </c>
      <c r="U922" t="s">
        <v>5756</v>
      </c>
      <c r="V922" t="s">
        <v>87</v>
      </c>
      <c r="W922" t="s">
        <v>32</v>
      </c>
      <c r="X922" t="s">
        <v>32</v>
      </c>
      <c r="Y922" t="s">
        <v>32</v>
      </c>
      <c r="Z922" s="4" t="s">
        <v>33</v>
      </c>
      <c r="AA922">
        <v>-75.432450099999997</v>
      </c>
      <c r="AB922">
        <v>6.0390563300000002</v>
      </c>
      <c r="AC922" t="s">
        <v>90</v>
      </c>
      <c r="AD922" t="s">
        <v>6260</v>
      </c>
      <c r="AE922" t="s">
        <v>115</v>
      </c>
      <c r="AF922">
        <f>IFERROR(
    VLOOKUP(FENIX_ANS_TABLA[[#This Row],[ESTADO]],
        {"VENCIDO",1;"ALERTA_0 Días",2;"ALERTA",3;"A TIEMPO",4;"SIN FECHA",5},
    2,FALSE),
0)</f>
        <v>2</v>
      </c>
    </row>
    <row r="923" spans="1:32" x14ac:dyDescent="0.25">
      <c r="A923" t="s">
        <v>8173</v>
      </c>
      <c r="B923" t="s">
        <v>24</v>
      </c>
      <c r="C923" t="s">
        <v>25</v>
      </c>
      <c r="D923" t="s">
        <v>24</v>
      </c>
      <c r="E923" s="22">
        <v>45981.661620370367</v>
      </c>
      <c r="F923" t="s">
        <v>8174</v>
      </c>
      <c r="G923" t="s">
        <v>8089</v>
      </c>
      <c r="H923" t="s">
        <v>8090</v>
      </c>
      <c r="I923" s="24" t="s">
        <v>8091</v>
      </c>
      <c r="J923" s="24" t="s">
        <v>8092</v>
      </c>
      <c r="K923" t="s">
        <v>8175</v>
      </c>
      <c r="L923" t="s">
        <v>6404</v>
      </c>
      <c r="M923" t="s">
        <v>8176</v>
      </c>
      <c r="N923" t="s">
        <v>6406</v>
      </c>
      <c r="O923" t="s">
        <v>28</v>
      </c>
      <c r="P923" t="s">
        <v>6256</v>
      </c>
      <c r="Q923" t="s">
        <v>30</v>
      </c>
      <c r="R923">
        <v>7</v>
      </c>
      <c r="S923" t="s">
        <v>8177</v>
      </c>
      <c r="T923" t="s">
        <v>8178</v>
      </c>
      <c r="U923" t="s">
        <v>8179</v>
      </c>
      <c r="V923" t="s">
        <v>31</v>
      </c>
      <c r="W923" t="s">
        <v>32</v>
      </c>
      <c r="X923" t="s">
        <v>32</v>
      </c>
      <c r="Y923" t="s">
        <v>32</v>
      </c>
      <c r="Z923" s="4" t="s">
        <v>33</v>
      </c>
      <c r="AA923">
        <v>-75.432450099999997</v>
      </c>
      <c r="AB923">
        <v>6.0390563300000002</v>
      </c>
      <c r="AC923" t="s">
        <v>90</v>
      </c>
      <c r="AD923" t="s">
        <v>6260</v>
      </c>
      <c r="AE923" t="s">
        <v>115</v>
      </c>
      <c r="AF923">
        <f>IFERROR(
    VLOOKUP(FENIX_ANS_TABLA[[#This Row],[ESTADO]],
        {"VENCIDO",1;"ALERTA_0 Días",2;"ALERTA",3;"A TIEMPO",4;"SIN FECHA",5},
    2,FALSE),
0)</f>
        <v>4</v>
      </c>
    </row>
    <row r="924" spans="1:32" x14ac:dyDescent="0.25">
      <c r="A924" t="s">
        <v>8180</v>
      </c>
      <c r="B924" t="s">
        <v>24</v>
      </c>
      <c r="C924" t="s">
        <v>25</v>
      </c>
      <c r="D924" t="s">
        <v>24</v>
      </c>
      <c r="E924" s="22">
        <v>45981.664027777777</v>
      </c>
      <c r="F924" t="s">
        <v>8181</v>
      </c>
      <c r="G924" t="s">
        <v>8089</v>
      </c>
      <c r="H924" t="s">
        <v>8090</v>
      </c>
      <c r="I924" s="24" t="s">
        <v>8091</v>
      </c>
      <c r="J924" s="24" t="s">
        <v>8092</v>
      </c>
      <c r="K924" t="s">
        <v>8182</v>
      </c>
      <c r="L924" t="s">
        <v>6404</v>
      </c>
      <c r="M924" t="s">
        <v>8183</v>
      </c>
      <c r="N924" t="s">
        <v>6406</v>
      </c>
      <c r="O924" t="s">
        <v>28</v>
      </c>
      <c r="P924" t="s">
        <v>6256</v>
      </c>
      <c r="Q924" t="s">
        <v>30</v>
      </c>
      <c r="R924">
        <v>7</v>
      </c>
      <c r="S924" t="s">
        <v>8184</v>
      </c>
      <c r="T924" t="s">
        <v>8185</v>
      </c>
      <c r="U924" t="s">
        <v>8186</v>
      </c>
      <c r="V924" t="s">
        <v>87</v>
      </c>
      <c r="W924" t="s">
        <v>32</v>
      </c>
      <c r="X924" t="s">
        <v>32</v>
      </c>
      <c r="Y924" t="s">
        <v>32</v>
      </c>
      <c r="Z924" s="4" t="s">
        <v>33</v>
      </c>
      <c r="AA924">
        <v>-75.432450099999997</v>
      </c>
      <c r="AB924">
        <v>6.0390563300000002</v>
      </c>
      <c r="AC924" t="s">
        <v>90</v>
      </c>
      <c r="AD924" t="s">
        <v>6260</v>
      </c>
      <c r="AE924" t="s">
        <v>115</v>
      </c>
      <c r="AF924">
        <f>IFERROR(
    VLOOKUP(FENIX_ANS_TABLA[[#This Row],[ESTADO]],
        {"VENCIDO",1;"ALERTA_0 Días",2;"ALERTA",3;"A TIEMPO",4;"SIN FECHA",5},
    2,FALSE),
0)</f>
        <v>2</v>
      </c>
    </row>
    <row r="925" spans="1:32" x14ac:dyDescent="0.25">
      <c r="A925" t="s">
        <v>8187</v>
      </c>
      <c r="B925" t="s">
        <v>24</v>
      </c>
      <c r="C925" t="s">
        <v>25</v>
      </c>
      <c r="D925" t="s">
        <v>24</v>
      </c>
      <c r="E925" s="22">
        <v>45981.684652777767</v>
      </c>
      <c r="F925" t="s">
        <v>8188</v>
      </c>
      <c r="G925" t="s">
        <v>8089</v>
      </c>
      <c r="H925" t="s">
        <v>8090</v>
      </c>
      <c r="I925" s="24" t="s">
        <v>8091</v>
      </c>
      <c r="J925" s="24" t="s">
        <v>8092</v>
      </c>
      <c r="K925" t="s">
        <v>8189</v>
      </c>
      <c r="L925" t="s">
        <v>6404</v>
      </c>
      <c r="M925" t="s">
        <v>8190</v>
      </c>
      <c r="N925" t="s">
        <v>6406</v>
      </c>
      <c r="O925" t="s">
        <v>28</v>
      </c>
      <c r="P925" t="s">
        <v>6256</v>
      </c>
      <c r="Q925" t="s">
        <v>30</v>
      </c>
      <c r="R925">
        <v>7</v>
      </c>
      <c r="S925" t="s">
        <v>8191</v>
      </c>
      <c r="T925" t="s">
        <v>3524</v>
      </c>
      <c r="U925" t="s">
        <v>8192</v>
      </c>
      <c r="V925" t="s">
        <v>87</v>
      </c>
      <c r="W925" t="s">
        <v>32</v>
      </c>
      <c r="X925" t="s">
        <v>32</v>
      </c>
      <c r="Y925" t="s">
        <v>32</v>
      </c>
      <c r="Z925" s="4" t="s">
        <v>33</v>
      </c>
      <c r="AA925">
        <v>-75.432450099999997</v>
      </c>
      <c r="AB925">
        <v>6.0390563300000002</v>
      </c>
      <c r="AC925" t="s">
        <v>90</v>
      </c>
      <c r="AD925" t="s">
        <v>6260</v>
      </c>
      <c r="AE925" t="s">
        <v>115</v>
      </c>
      <c r="AF925">
        <f>IFERROR(
    VLOOKUP(FENIX_ANS_TABLA[[#This Row],[ESTADO]],
        {"VENCIDO",1;"ALERTA_0 Días",2;"ALERTA",3;"A TIEMPO",4;"SIN FECHA",5},
    2,FALSE),
0)</f>
        <v>2</v>
      </c>
    </row>
    <row r="926" spans="1:32" x14ac:dyDescent="0.25">
      <c r="A926" t="s">
        <v>8193</v>
      </c>
      <c r="B926" t="s">
        <v>24</v>
      </c>
      <c r="C926" t="s">
        <v>25</v>
      </c>
      <c r="D926" t="s">
        <v>24</v>
      </c>
      <c r="E926" s="22">
        <v>45981.704479166663</v>
      </c>
      <c r="F926" t="s">
        <v>8194</v>
      </c>
      <c r="G926" t="s">
        <v>8195</v>
      </c>
      <c r="H926" t="s">
        <v>8196</v>
      </c>
      <c r="I926" s="24" t="s">
        <v>34</v>
      </c>
      <c r="J926" s="24" t="s">
        <v>8197</v>
      </c>
      <c r="K926" t="s">
        <v>8198</v>
      </c>
      <c r="L926" t="s">
        <v>6303</v>
      </c>
      <c r="M926" t="s">
        <v>8199</v>
      </c>
      <c r="N926" t="s">
        <v>6305</v>
      </c>
      <c r="O926" t="s">
        <v>28</v>
      </c>
      <c r="P926" t="s">
        <v>6256</v>
      </c>
      <c r="Q926" t="s">
        <v>36</v>
      </c>
      <c r="R926">
        <v>10</v>
      </c>
      <c r="S926" t="s">
        <v>8200</v>
      </c>
      <c r="T926" t="s">
        <v>8201</v>
      </c>
      <c r="U926" t="s">
        <v>3498</v>
      </c>
      <c r="V926" t="s">
        <v>47</v>
      </c>
      <c r="W926" t="s">
        <v>32</v>
      </c>
      <c r="X926" t="s">
        <v>32</v>
      </c>
      <c r="Y926" t="s">
        <v>32</v>
      </c>
      <c r="Z926" s="4" t="s">
        <v>33</v>
      </c>
      <c r="AA926">
        <v>-75.448690790000001</v>
      </c>
      <c r="AB926">
        <v>6.2911810299999997</v>
      </c>
      <c r="AC926" t="s">
        <v>90</v>
      </c>
      <c r="AD926" t="s">
        <v>6260</v>
      </c>
      <c r="AE926" t="s">
        <v>115</v>
      </c>
      <c r="AF926">
        <f>IFERROR(
    VLOOKUP(FENIX_ANS_TABLA[[#This Row],[ESTADO]],
        {"VENCIDO",1;"ALERTA_0 Días",2;"ALERTA",3;"A TIEMPO",4;"SIN FECHA",5},
    2,FALSE),
0)</f>
        <v>3</v>
      </c>
    </row>
    <row r="927" spans="1:32" x14ac:dyDescent="0.25">
      <c r="A927" t="s">
        <v>8202</v>
      </c>
      <c r="B927" t="s">
        <v>24</v>
      </c>
      <c r="C927" t="s">
        <v>25</v>
      </c>
      <c r="D927" t="s">
        <v>37</v>
      </c>
      <c r="E927" s="22">
        <v>46013.67428240741</v>
      </c>
      <c r="F927" t="s">
        <v>8203</v>
      </c>
      <c r="G927" t="s">
        <v>8204</v>
      </c>
      <c r="H927" t="s">
        <v>8205</v>
      </c>
      <c r="I927" s="24" t="s">
        <v>34</v>
      </c>
      <c r="J927" s="24" t="s">
        <v>8206</v>
      </c>
      <c r="K927" t="s">
        <v>8207</v>
      </c>
      <c r="L927" t="s">
        <v>6451</v>
      </c>
      <c r="M927" t="s">
        <v>8208</v>
      </c>
      <c r="N927" t="s">
        <v>6453</v>
      </c>
      <c r="O927" t="s">
        <v>44</v>
      </c>
      <c r="P927" t="s">
        <v>6359</v>
      </c>
      <c r="Q927" t="s">
        <v>36</v>
      </c>
      <c r="R927">
        <v>12</v>
      </c>
      <c r="S927" t="s">
        <v>8209</v>
      </c>
      <c r="T927" t="s">
        <v>8210</v>
      </c>
      <c r="U927" t="s">
        <v>7964</v>
      </c>
      <c r="V927" t="s">
        <v>31</v>
      </c>
      <c r="W927" t="s">
        <v>32</v>
      </c>
      <c r="X927" t="s">
        <v>32</v>
      </c>
      <c r="Y927" t="s">
        <v>32</v>
      </c>
      <c r="Z927" s="4" t="s">
        <v>33</v>
      </c>
      <c r="AA927">
        <v>-75.026523319999995</v>
      </c>
      <c r="AB927">
        <v>6.2920889000000004</v>
      </c>
      <c r="AC927" t="s">
        <v>90</v>
      </c>
      <c r="AD927" t="s">
        <v>6260</v>
      </c>
      <c r="AE927" t="s">
        <v>115</v>
      </c>
      <c r="AF927">
        <f>IFERROR(
    VLOOKUP(FENIX_ANS_TABLA[[#This Row],[ESTADO]],
        {"VENCIDO",1;"ALERTA_0 Días",2;"ALERTA",3;"A TIEMPO",4;"SIN FECHA",5},
    2,FALSE),
0)</f>
        <v>4</v>
      </c>
    </row>
    <row r="928" spans="1:32" x14ac:dyDescent="0.25">
      <c r="A928" t="s">
        <v>8211</v>
      </c>
      <c r="B928" t="s">
        <v>24</v>
      </c>
      <c r="C928" t="s">
        <v>25</v>
      </c>
      <c r="D928" t="s">
        <v>24</v>
      </c>
      <c r="E928" s="22">
        <v>45982.482245370367</v>
      </c>
      <c r="F928" t="s">
        <v>8212</v>
      </c>
      <c r="G928" t="s">
        <v>8213</v>
      </c>
      <c r="H928" t="s">
        <v>8214</v>
      </c>
      <c r="I928" s="24" t="s">
        <v>34</v>
      </c>
      <c r="J928" s="24" t="s">
        <v>8215</v>
      </c>
      <c r="K928" t="s">
        <v>8216</v>
      </c>
      <c r="L928" t="s">
        <v>6327</v>
      </c>
      <c r="M928" t="s">
        <v>8217</v>
      </c>
      <c r="N928" t="s">
        <v>6329</v>
      </c>
      <c r="O928" t="s">
        <v>28</v>
      </c>
      <c r="P928" t="s">
        <v>6256</v>
      </c>
      <c r="Q928" t="s">
        <v>36</v>
      </c>
      <c r="R928">
        <v>10</v>
      </c>
      <c r="S928" t="s">
        <v>8218</v>
      </c>
      <c r="T928" t="s">
        <v>7238</v>
      </c>
      <c r="U928" t="s">
        <v>7239</v>
      </c>
      <c r="V928" t="s">
        <v>47</v>
      </c>
      <c r="W928" t="s">
        <v>32</v>
      </c>
      <c r="X928" t="s">
        <v>32</v>
      </c>
      <c r="Y928" t="s">
        <v>32</v>
      </c>
      <c r="Z928" s="4" t="s">
        <v>33</v>
      </c>
      <c r="AA928">
        <v>-75.287263510000002</v>
      </c>
      <c r="AB928">
        <v>6.1911952899999996</v>
      </c>
      <c r="AC928" t="s">
        <v>90</v>
      </c>
      <c r="AD928" t="s">
        <v>6260</v>
      </c>
      <c r="AE928" t="s">
        <v>115</v>
      </c>
      <c r="AF928">
        <f>IFERROR(
    VLOOKUP(FENIX_ANS_TABLA[[#This Row],[ESTADO]],
        {"VENCIDO",1;"ALERTA_0 Días",2;"ALERTA",3;"A TIEMPO",4;"SIN FECHA",5},
    2,FALSE),
0)</f>
        <v>3</v>
      </c>
    </row>
    <row r="929" spans="1:32" x14ac:dyDescent="0.25">
      <c r="A929" t="s">
        <v>8219</v>
      </c>
      <c r="B929" t="s">
        <v>40</v>
      </c>
      <c r="C929" t="s">
        <v>25</v>
      </c>
      <c r="D929" t="s">
        <v>40</v>
      </c>
      <c r="E929" s="22">
        <v>45985.412557870368</v>
      </c>
      <c r="F929" t="s">
        <v>8220</v>
      </c>
      <c r="G929" t="s">
        <v>8221</v>
      </c>
      <c r="H929" t="s">
        <v>8222</v>
      </c>
      <c r="I929" s="24" t="s">
        <v>34</v>
      </c>
      <c r="J929" s="24" t="s">
        <v>8223</v>
      </c>
      <c r="K929" t="s">
        <v>8224</v>
      </c>
      <c r="L929" t="s">
        <v>6404</v>
      </c>
      <c r="M929" t="s">
        <v>8225</v>
      </c>
      <c r="N929" t="s">
        <v>6406</v>
      </c>
      <c r="O929" t="s">
        <v>41</v>
      </c>
      <c r="P929" t="s">
        <v>6256</v>
      </c>
      <c r="Q929" t="s">
        <v>36</v>
      </c>
      <c r="R929">
        <v>10</v>
      </c>
      <c r="S929" t="s">
        <v>8226</v>
      </c>
      <c r="T929" t="s">
        <v>8227</v>
      </c>
      <c r="U929" t="s">
        <v>8228</v>
      </c>
      <c r="V929" t="s">
        <v>47</v>
      </c>
      <c r="W929" t="s">
        <v>32</v>
      </c>
      <c r="X929" t="s">
        <v>32</v>
      </c>
      <c r="Y929" t="s">
        <v>32</v>
      </c>
      <c r="Z929" s="4" t="s">
        <v>33</v>
      </c>
      <c r="AA929">
        <v>-75.430886264999998</v>
      </c>
      <c r="AB929">
        <v>5.9927480070000501</v>
      </c>
      <c r="AC929" t="s">
        <v>90</v>
      </c>
      <c r="AD929" t="s">
        <v>6260</v>
      </c>
      <c r="AE929" t="s">
        <v>115</v>
      </c>
      <c r="AF929">
        <f>IFERROR(
    VLOOKUP(FENIX_ANS_TABLA[[#This Row],[ESTADO]],
        {"VENCIDO",1;"ALERTA_0 Días",2;"ALERTA",3;"A TIEMPO",4;"SIN FECHA",5},
    2,FALSE),
0)</f>
        <v>3</v>
      </c>
    </row>
    <row r="930" spans="1:32" x14ac:dyDescent="0.25">
      <c r="A930" t="s">
        <v>8229</v>
      </c>
      <c r="B930" t="s">
        <v>24</v>
      </c>
      <c r="C930" t="s">
        <v>25</v>
      </c>
      <c r="D930" t="s">
        <v>24</v>
      </c>
      <c r="E930" s="22">
        <v>45985.486666666657</v>
      </c>
      <c r="F930" t="s">
        <v>8230</v>
      </c>
      <c r="G930" t="s">
        <v>8231</v>
      </c>
      <c r="H930" t="s">
        <v>8232</v>
      </c>
      <c r="I930" s="24" t="s">
        <v>34</v>
      </c>
      <c r="J930" s="24" t="s">
        <v>8233</v>
      </c>
      <c r="K930" t="s">
        <v>8234</v>
      </c>
      <c r="L930" t="s">
        <v>6253</v>
      </c>
      <c r="M930" t="s">
        <v>8235</v>
      </c>
      <c r="N930" t="s">
        <v>6255</v>
      </c>
      <c r="O930" t="s">
        <v>28</v>
      </c>
      <c r="P930" t="s">
        <v>6256</v>
      </c>
      <c r="Q930" t="s">
        <v>36</v>
      </c>
      <c r="R930">
        <v>10</v>
      </c>
      <c r="S930" t="s">
        <v>8236</v>
      </c>
      <c r="T930" t="s">
        <v>8237</v>
      </c>
      <c r="U930" t="s">
        <v>8238</v>
      </c>
      <c r="V930" t="s">
        <v>87</v>
      </c>
      <c r="W930" t="s">
        <v>32</v>
      </c>
      <c r="X930" t="s">
        <v>32</v>
      </c>
      <c r="Y930" t="s">
        <v>32</v>
      </c>
      <c r="Z930" s="4" t="s">
        <v>33</v>
      </c>
      <c r="AA930">
        <v>-75.360524999999996</v>
      </c>
      <c r="AB930">
        <v>6.2757670000000001</v>
      </c>
      <c r="AC930" t="s">
        <v>90</v>
      </c>
      <c r="AD930" t="s">
        <v>6260</v>
      </c>
      <c r="AE930" t="s">
        <v>115</v>
      </c>
      <c r="AF930">
        <f>IFERROR(
    VLOOKUP(FENIX_ANS_TABLA[[#This Row],[ESTADO]],
        {"VENCIDO",1;"ALERTA_0 Días",2;"ALERTA",3;"A TIEMPO",4;"SIN FECHA",5},
    2,FALSE),
0)</f>
        <v>2</v>
      </c>
    </row>
    <row r="931" spans="1:32" x14ac:dyDescent="0.25">
      <c r="A931" t="s">
        <v>8239</v>
      </c>
      <c r="B931" t="s">
        <v>40</v>
      </c>
      <c r="C931" t="s">
        <v>25</v>
      </c>
      <c r="D931" t="s">
        <v>40</v>
      </c>
      <c r="E931" s="22">
        <v>45985.490011574067</v>
      </c>
      <c r="F931" t="s">
        <v>8240</v>
      </c>
      <c r="G931" t="s">
        <v>8241</v>
      </c>
      <c r="H931" t="s">
        <v>8242</v>
      </c>
      <c r="I931" s="24" t="s">
        <v>34</v>
      </c>
      <c r="J931" s="24" t="s">
        <v>8243</v>
      </c>
      <c r="K931" t="s">
        <v>8244</v>
      </c>
      <c r="L931" t="s">
        <v>6314</v>
      </c>
      <c r="M931" t="s">
        <v>8245</v>
      </c>
      <c r="N931" t="s">
        <v>6316</v>
      </c>
      <c r="O931" t="s">
        <v>41</v>
      </c>
      <c r="P931" t="s">
        <v>6256</v>
      </c>
      <c r="Q931" t="s">
        <v>30</v>
      </c>
      <c r="R931">
        <v>7</v>
      </c>
      <c r="S931" t="s">
        <v>8246</v>
      </c>
      <c r="T931" t="s">
        <v>8247</v>
      </c>
      <c r="U931" t="s">
        <v>8248</v>
      </c>
      <c r="V931" t="s">
        <v>87</v>
      </c>
      <c r="W931" t="s">
        <v>32</v>
      </c>
      <c r="X931" t="s">
        <v>32</v>
      </c>
      <c r="Y931" t="s">
        <v>32</v>
      </c>
      <c r="Z931" s="4" t="s">
        <v>33</v>
      </c>
      <c r="AA931">
        <v>-75.378904439999999</v>
      </c>
      <c r="AB931">
        <v>6.1399905400000003</v>
      </c>
      <c r="AC931" t="s">
        <v>90</v>
      </c>
      <c r="AD931" t="s">
        <v>6260</v>
      </c>
      <c r="AE931" t="s">
        <v>115</v>
      </c>
      <c r="AF931">
        <f>IFERROR(
    VLOOKUP(FENIX_ANS_TABLA[[#This Row],[ESTADO]],
        {"VENCIDO",1;"ALERTA_0 Días",2;"ALERTA",3;"A TIEMPO",4;"SIN FECHA",5},
    2,FALSE),
0)</f>
        <v>2</v>
      </c>
    </row>
    <row r="932" spans="1:32" x14ac:dyDescent="0.25">
      <c r="A932" t="s">
        <v>8249</v>
      </c>
      <c r="B932" t="s">
        <v>40</v>
      </c>
      <c r="C932" t="s">
        <v>69</v>
      </c>
      <c r="D932" t="s">
        <v>40</v>
      </c>
      <c r="E932" s="22">
        <v>45985.738344907397</v>
      </c>
      <c r="F932" t="s">
        <v>8250</v>
      </c>
      <c r="G932" t="s">
        <v>6724</v>
      </c>
      <c r="H932" t="s">
        <v>6725</v>
      </c>
      <c r="I932" s="24" t="s">
        <v>34</v>
      </c>
      <c r="J932" s="24" t="s">
        <v>8251</v>
      </c>
      <c r="K932" t="s">
        <v>8252</v>
      </c>
      <c r="L932" t="s">
        <v>6728</v>
      </c>
      <c r="M932" t="s">
        <v>8253</v>
      </c>
      <c r="N932" t="s">
        <v>6730</v>
      </c>
      <c r="O932" t="s">
        <v>70</v>
      </c>
      <c r="P932" t="s">
        <v>6256</v>
      </c>
      <c r="Q932" t="s">
        <v>36</v>
      </c>
      <c r="R932">
        <v>10</v>
      </c>
      <c r="S932" t="s">
        <v>8254</v>
      </c>
      <c r="T932" t="s">
        <v>8255</v>
      </c>
      <c r="U932" t="s">
        <v>8256</v>
      </c>
      <c r="V932" t="s">
        <v>87</v>
      </c>
      <c r="W932" t="s">
        <v>32</v>
      </c>
      <c r="X932" t="s">
        <v>32</v>
      </c>
      <c r="Y932" t="s">
        <v>32</v>
      </c>
      <c r="Z932" s="4" t="s">
        <v>33</v>
      </c>
      <c r="AA932">
        <v>-75.184759499999998</v>
      </c>
      <c r="AB932">
        <v>6.21998067</v>
      </c>
      <c r="AC932" t="s">
        <v>90</v>
      </c>
      <c r="AD932" t="s">
        <v>6260</v>
      </c>
      <c r="AE932" t="s">
        <v>116</v>
      </c>
      <c r="AF932">
        <f>IFERROR(
    VLOOKUP(FENIX_ANS_TABLA[[#This Row],[ESTADO]],
        {"VENCIDO",1;"ALERTA_0 Días",2;"ALERTA",3;"A TIEMPO",4;"SIN FECHA",5},
    2,FALSE),
0)</f>
        <v>2</v>
      </c>
    </row>
    <row r="933" spans="1:32" x14ac:dyDescent="0.25">
      <c r="A933" t="s">
        <v>8257</v>
      </c>
      <c r="B933" t="s">
        <v>40</v>
      </c>
      <c r="C933" t="s">
        <v>25</v>
      </c>
      <c r="D933" t="s">
        <v>40</v>
      </c>
      <c r="E933" s="22">
        <v>45986.301990740743</v>
      </c>
      <c r="F933" t="s">
        <v>8258</v>
      </c>
      <c r="G933" t="s">
        <v>6724</v>
      </c>
      <c r="H933" t="s">
        <v>6725</v>
      </c>
      <c r="I933" s="24" t="s">
        <v>34</v>
      </c>
      <c r="J933" s="24" t="s">
        <v>6726</v>
      </c>
      <c r="K933" t="s">
        <v>8259</v>
      </c>
      <c r="L933" t="s">
        <v>6728</v>
      </c>
      <c r="M933" t="s">
        <v>8260</v>
      </c>
      <c r="N933" t="s">
        <v>6730</v>
      </c>
      <c r="O933" t="s">
        <v>41</v>
      </c>
      <c r="P933" t="s">
        <v>6256</v>
      </c>
      <c r="Q933" t="s">
        <v>36</v>
      </c>
      <c r="R933">
        <v>10</v>
      </c>
      <c r="S933" t="s">
        <v>8261</v>
      </c>
      <c r="T933" t="s">
        <v>8262</v>
      </c>
      <c r="U933" t="s">
        <v>8263</v>
      </c>
      <c r="V933" t="s">
        <v>87</v>
      </c>
      <c r="W933" t="s">
        <v>32</v>
      </c>
      <c r="X933" t="s">
        <v>32</v>
      </c>
      <c r="Y933" t="s">
        <v>32</v>
      </c>
      <c r="Z933" s="4" t="s">
        <v>33</v>
      </c>
      <c r="AA933">
        <v>-75.184759499999998</v>
      </c>
      <c r="AB933">
        <v>6.21998067</v>
      </c>
      <c r="AC933" t="s">
        <v>90</v>
      </c>
      <c r="AD933" t="s">
        <v>6260</v>
      </c>
      <c r="AE933" t="s">
        <v>115</v>
      </c>
      <c r="AF933">
        <f>IFERROR(
    VLOOKUP(FENIX_ANS_TABLA[[#This Row],[ESTADO]],
        {"VENCIDO",1;"ALERTA_0 Días",2;"ALERTA",3;"A TIEMPO",4;"SIN FECHA",5},
    2,FALSE),
0)</f>
        <v>2</v>
      </c>
    </row>
    <row r="934" spans="1:32" x14ac:dyDescent="0.25">
      <c r="A934" t="s">
        <v>8264</v>
      </c>
      <c r="B934" t="s">
        <v>40</v>
      </c>
      <c r="C934" t="s">
        <v>25</v>
      </c>
      <c r="D934" t="s">
        <v>40</v>
      </c>
      <c r="E934" s="22">
        <v>45986.30746527778</v>
      </c>
      <c r="F934" t="s">
        <v>8265</v>
      </c>
      <c r="G934" t="s">
        <v>6724</v>
      </c>
      <c r="H934" t="s">
        <v>6725</v>
      </c>
      <c r="I934" s="24" t="s">
        <v>34</v>
      </c>
      <c r="J934" s="24" t="s">
        <v>6726</v>
      </c>
      <c r="K934" t="s">
        <v>8266</v>
      </c>
      <c r="L934" t="s">
        <v>6728</v>
      </c>
      <c r="M934" t="s">
        <v>8267</v>
      </c>
      <c r="N934" t="s">
        <v>6730</v>
      </c>
      <c r="O934" t="s">
        <v>41</v>
      </c>
      <c r="P934" t="s">
        <v>6256</v>
      </c>
      <c r="Q934" t="s">
        <v>36</v>
      </c>
      <c r="R934">
        <v>10</v>
      </c>
      <c r="S934" t="s">
        <v>8268</v>
      </c>
      <c r="T934" t="s">
        <v>8269</v>
      </c>
      <c r="U934" t="s">
        <v>8270</v>
      </c>
      <c r="V934" t="s">
        <v>87</v>
      </c>
      <c r="W934" t="s">
        <v>32</v>
      </c>
      <c r="X934" t="s">
        <v>32</v>
      </c>
      <c r="Y934" t="s">
        <v>32</v>
      </c>
      <c r="Z934" s="4" t="s">
        <v>33</v>
      </c>
      <c r="AA934">
        <v>-75.184759499999998</v>
      </c>
      <c r="AB934">
        <v>6.21998067</v>
      </c>
      <c r="AC934" t="s">
        <v>90</v>
      </c>
      <c r="AD934" t="s">
        <v>6260</v>
      </c>
      <c r="AE934" t="s">
        <v>115</v>
      </c>
      <c r="AF934">
        <f>IFERROR(
    VLOOKUP(FENIX_ANS_TABLA[[#This Row],[ESTADO]],
        {"VENCIDO",1;"ALERTA_0 Días",2;"ALERTA",3;"A TIEMPO",4;"SIN FECHA",5},
    2,FALSE),
0)</f>
        <v>2</v>
      </c>
    </row>
    <row r="935" spans="1:32" x14ac:dyDescent="0.25">
      <c r="A935" t="s">
        <v>8271</v>
      </c>
      <c r="B935" t="s">
        <v>40</v>
      </c>
      <c r="C935" t="s">
        <v>25</v>
      </c>
      <c r="D935" t="s">
        <v>40</v>
      </c>
      <c r="E935" s="22">
        <v>45986.310752314806</v>
      </c>
      <c r="F935" t="s">
        <v>8272</v>
      </c>
      <c r="G935" t="s">
        <v>6724</v>
      </c>
      <c r="H935" t="s">
        <v>6725</v>
      </c>
      <c r="I935" s="24" t="s">
        <v>34</v>
      </c>
      <c r="J935" s="24" t="s">
        <v>6726</v>
      </c>
      <c r="K935" t="s">
        <v>8273</v>
      </c>
      <c r="L935" t="s">
        <v>6728</v>
      </c>
      <c r="M935" t="s">
        <v>8274</v>
      </c>
      <c r="N935" t="s">
        <v>6730</v>
      </c>
      <c r="O935" t="s">
        <v>41</v>
      </c>
      <c r="P935" t="s">
        <v>6256</v>
      </c>
      <c r="Q935" t="s">
        <v>36</v>
      </c>
      <c r="R935">
        <v>10</v>
      </c>
      <c r="S935" t="s">
        <v>8275</v>
      </c>
      <c r="T935" t="s">
        <v>8269</v>
      </c>
      <c r="U935" t="s">
        <v>8270</v>
      </c>
      <c r="V935" t="s">
        <v>87</v>
      </c>
      <c r="W935" t="s">
        <v>32</v>
      </c>
      <c r="X935" t="s">
        <v>32</v>
      </c>
      <c r="Y935" t="s">
        <v>32</v>
      </c>
      <c r="Z935" s="4" t="s">
        <v>33</v>
      </c>
      <c r="AA935">
        <v>-75.184759499999998</v>
      </c>
      <c r="AB935">
        <v>6.21998067</v>
      </c>
      <c r="AC935" t="s">
        <v>90</v>
      </c>
      <c r="AD935" t="s">
        <v>6260</v>
      </c>
      <c r="AE935" t="s">
        <v>115</v>
      </c>
      <c r="AF935">
        <f>IFERROR(
    VLOOKUP(FENIX_ANS_TABLA[[#This Row],[ESTADO]],
        {"VENCIDO",1;"ALERTA_0 Días",2;"ALERTA",3;"A TIEMPO",4;"SIN FECHA",5},
    2,FALSE),
0)</f>
        <v>2</v>
      </c>
    </row>
    <row r="936" spans="1:32" x14ac:dyDescent="0.25">
      <c r="A936" t="s">
        <v>8276</v>
      </c>
      <c r="B936" t="s">
        <v>40</v>
      </c>
      <c r="C936" t="s">
        <v>25</v>
      </c>
      <c r="D936" t="s">
        <v>40</v>
      </c>
      <c r="E936" s="22">
        <v>45986.314201388886</v>
      </c>
      <c r="F936" t="s">
        <v>8277</v>
      </c>
      <c r="G936" t="s">
        <v>6724</v>
      </c>
      <c r="H936" t="s">
        <v>6725</v>
      </c>
      <c r="I936" s="24" t="s">
        <v>34</v>
      </c>
      <c r="J936" s="24" t="s">
        <v>6726</v>
      </c>
      <c r="K936" t="s">
        <v>8278</v>
      </c>
      <c r="L936" t="s">
        <v>6728</v>
      </c>
      <c r="M936" t="s">
        <v>8279</v>
      </c>
      <c r="N936" t="s">
        <v>6730</v>
      </c>
      <c r="O936" t="s">
        <v>41</v>
      </c>
      <c r="P936" t="s">
        <v>6256</v>
      </c>
      <c r="Q936" t="s">
        <v>36</v>
      </c>
      <c r="R936">
        <v>10</v>
      </c>
      <c r="S936" t="s">
        <v>8280</v>
      </c>
      <c r="T936" t="s">
        <v>8281</v>
      </c>
      <c r="U936" t="s">
        <v>8282</v>
      </c>
      <c r="V936" t="s">
        <v>87</v>
      </c>
      <c r="W936" t="s">
        <v>32</v>
      </c>
      <c r="X936" t="s">
        <v>32</v>
      </c>
      <c r="Y936" t="s">
        <v>32</v>
      </c>
      <c r="Z936" s="4" t="s">
        <v>33</v>
      </c>
      <c r="AA936">
        <v>-75.184759499999998</v>
      </c>
      <c r="AB936">
        <v>6.21998067</v>
      </c>
      <c r="AC936" t="s">
        <v>90</v>
      </c>
      <c r="AD936" t="s">
        <v>6260</v>
      </c>
      <c r="AE936" t="s">
        <v>115</v>
      </c>
      <c r="AF936">
        <f>IFERROR(
    VLOOKUP(FENIX_ANS_TABLA[[#This Row],[ESTADO]],
        {"VENCIDO",1;"ALERTA_0 Días",2;"ALERTA",3;"A TIEMPO",4;"SIN FECHA",5},
    2,FALSE),
0)</f>
        <v>2</v>
      </c>
    </row>
    <row r="937" spans="1:32" x14ac:dyDescent="0.25">
      <c r="A937" t="s">
        <v>8283</v>
      </c>
      <c r="B937" t="s">
        <v>40</v>
      </c>
      <c r="C937" t="s">
        <v>25</v>
      </c>
      <c r="D937" t="s">
        <v>40</v>
      </c>
      <c r="E937" s="22">
        <v>45986.321736111109</v>
      </c>
      <c r="F937" t="s">
        <v>8284</v>
      </c>
      <c r="G937" t="s">
        <v>6724</v>
      </c>
      <c r="H937" t="s">
        <v>6725</v>
      </c>
      <c r="I937" s="24" t="s">
        <v>34</v>
      </c>
      <c r="J937" s="24" t="s">
        <v>6726</v>
      </c>
      <c r="K937" t="s">
        <v>8285</v>
      </c>
      <c r="L937" t="s">
        <v>6728</v>
      </c>
      <c r="M937" t="s">
        <v>8286</v>
      </c>
      <c r="N937" t="s">
        <v>6730</v>
      </c>
      <c r="O937" t="s">
        <v>41</v>
      </c>
      <c r="P937" t="s">
        <v>6256</v>
      </c>
      <c r="Q937" t="s">
        <v>36</v>
      </c>
      <c r="R937">
        <v>10</v>
      </c>
      <c r="S937" t="s">
        <v>8287</v>
      </c>
      <c r="T937" t="s">
        <v>8288</v>
      </c>
      <c r="U937" t="s">
        <v>7220</v>
      </c>
      <c r="V937" t="s">
        <v>87</v>
      </c>
      <c r="W937" t="s">
        <v>32</v>
      </c>
      <c r="X937" t="s">
        <v>32</v>
      </c>
      <c r="Y937" t="s">
        <v>32</v>
      </c>
      <c r="Z937" s="4" t="s">
        <v>33</v>
      </c>
      <c r="AA937">
        <v>-75.184759499999998</v>
      </c>
      <c r="AB937">
        <v>6.21998067</v>
      </c>
      <c r="AC937" t="s">
        <v>90</v>
      </c>
      <c r="AD937" t="s">
        <v>6260</v>
      </c>
      <c r="AE937" t="s">
        <v>115</v>
      </c>
      <c r="AF937">
        <f>IFERROR(
    VLOOKUP(FENIX_ANS_TABLA[[#This Row],[ESTADO]],
        {"VENCIDO",1;"ALERTA_0 Días",2;"ALERTA",3;"A TIEMPO",4;"SIN FECHA",5},
    2,FALSE),
0)</f>
        <v>2</v>
      </c>
    </row>
    <row r="938" spans="1:32" x14ac:dyDescent="0.25">
      <c r="A938" t="s">
        <v>8289</v>
      </c>
      <c r="B938" t="s">
        <v>24</v>
      </c>
      <c r="C938" t="s">
        <v>25</v>
      </c>
      <c r="D938" t="s">
        <v>24</v>
      </c>
      <c r="E938" s="22">
        <v>45986.323796296303</v>
      </c>
      <c r="F938" t="s">
        <v>8290</v>
      </c>
      <c r="G938" t="s">
        <v>8291</v>
      </c>
      <c r="H938" t="s">
        <v>8292</v>
      </c>
      <c r="I938" s="24" t="s">
        <v>34</v>
      </c>
      <c r="J938" s="24" t="s">
        <v>8293</v>
      </c>
      <c r="K938" t="s">
        <v>8294</v>
      </c>
      <c r="L938" t="s">
        <v>6439</v>
      </c>
      <c r="M938" t="s">
        <v>8295</v>
      </c>
      <c r="N938" t="s">
        <v>6441</v>
      </c>
      <c r="O938" t="s">
        <v>28</v>
      </c>
      <c r="P938" t="s">
        <v>6256</v>
      </c>
      <c r="Q938" t="s">
        <v>36</v>
      </c>
      <c r="R938">
        <v>10</v>
      </c>
      <c r="S938" t="s">
        <v>8296</v>
      </c>
      <c r="T938" t="s">
        <v>4329</v>
      </c>
      <c r="U938" t="s">
        <v>4773</v>
      </c>
      <c r="V938" t="s">
        <v>31</v>
      </c>
      <c r="W938" t="s">
        <v>32</v>
      </c>
      <c r="X938" t="s">
        <v>32</v>
      </c>
      <c r="Y938" t="s">
        <v>32</v>
      </c>
      <c r="Z938" s="4" t="s">
        <v>33</v>
      </c>
      <c r="AA938">
        <v>-75.281428570000003</v>
      </c>
      <c r="AB938">
        <v>6.1133023499999997</v>
      </c>
      <c r="AC938" t="s">
        <v>90</v>
      </c>
      <c r="AD938" t="s">
        <v>6260</v>
      </c>
      <c r="AE938" t="s">
        <v>115</v>
      </c>
      <c r="AF938">
        <f>IFERROR(
    VLOOKUP(FENIX_ANS_TABLA[[#This Row],[ESTADO]],
        {"VENCIDO",1;"ALERTA_0 Días",2;"ALERTA",3;"A TIEMPO",4;"SIN FECHA",5},
    2,FALSE),
0)</f>
        <v>4</v>
      </c>
    </row>
    <row r="939" spans="1:32" x14ac:dyDescent="0.25">
      <c r="A939" t="s">
        <v>8297</v>
      </c>
      <c r="B939" t="s">
        <v>40</v>
      </c>
      <c r="C939" t="s">
        <v>25</v>
      </c>
      <c r="D939" t="s">
        <v>40</v>
      </c>
      <c r="E939" s="22">
        <v>45986.326122685183</v>
      </c>
      <c r="F939" t="s">
        <v>8298</v>
      </c>
      <c r="G939" t="s">
        <v>6724</v>
      </c>
      <c r="H939" t="s">
        <v>6725</v>
      </c>
      <c r="I939" s="24" t="s">
        <v>34</v>
      </c>
      <c r="J939" s="24" t="s">
        <v>6726</v>
      </c>
      <c r="K939" t="s">
        <v>8299</v>
      </c>
      <c r="L939" t="s">
        <v>6728</v>
      </c>
      <c r="M939" t="s">
        <v>8300</v>
      </c>
      <c r="N939" t="s">
        <v>6730</v>
      </c>
      <c r="O939" t="s">
        <v>41</v>
      </c>
      <c r="P939" t="s">
        <v>6256</v>
      </c>
      <c r="Q939" t="s">
        <v>36</v>
      </c>
      <c r="R939">
        <v>10</v>
      </c>
      <c r="S939" t="s">
        <v>8301</v>
      </c>
      <c r="T939" t="s">
        <v>8302</v>
      </c>
      <c r="U939" t="s">
        <v>8303</v>
      </c>
      <c r="V939" t="s">
        <v>87</v>
      </c>
      <c r="W939" t="s">
        <v>32</v>
      </c>
      <c r="X939" t="s">
        <v>32</v>
      </c>
      <c r="Y939" t="s">
        <v>32</v>
      </c>
      <c r="Z939" s="4" t="s">
        <v>33</v>
      </c>
      <c r="AA939">
        <v>-75.184759499999998</v>
      </c>
      <c r="AB939">
        <v>6.21998067</v>
      </c>
      <c r="AC939" t="s">
        <v>90</v>
      </c>
      <c r="AD939" t="s">
        <v>6260</v>
      </c>
      <c r="AE939" t="s">
        <v>115</v>
      </c>
      <c r="AF939">
        <f>IFERROR(
    VLOOKUP(FENIX_ANS_TABLA[[#This Row],[ESTADO]],
        {"VENCIDO",1;"ALERTA_0 Días",2;"ALERTA",3;"A TIEMPO",4;"SIN FECHA",5},
    2,FALSE),
0)</f>
        <v>2</v>
      </c>
    </row>
    <row r="940" spans="1:32" x14ac:dyDescent="0.25">
      <c r="A940" t="s">
        <v>8304</v>
      </c>
      <c r="B940" t="s">
        <v>40</v>
      </c>
      <c r="C940" t="s">
        <v>25</v>
      </c>
      <c r="D940" t="s">
        <v>40</v>
      </c>
      <c r="E940" s="22">
        <v>45986.616932870369</v>
      </c>
      <c r="F940" t="s">
        <v>8305</v>
      </c>
      <c r="G940" t="s">
        <v>8306</v>
      </c>
      <c r="H940" t="s">
        <v>8307</v>
      </c>
      <c r="I940" s="24" t="s">
        <v>34</v>
      </c>
      <c r="J940" s="24" t="s">
        <v>8308</v>
      </c>
      <c r="K940" t="s">
        <v>8309</v>
      </c>
      <c r="L940" t="s">
        <v>6404</v>
      </c>
      <c r="M940" t="s">
        <v>8310</v>
      </c>
      <c r="N940" t="s">
        <v>6406</v>
      </c>
      <c r="O940" t="s">
        <v>41</v>
      </c>
      <c r="P940" t="s">
        <v>6256</v>
      </c>
      <c r="Q940" t="s">
        <v>36</v>
      </c>
      <c r="R940">
        <v>10</v>
      </c>
      <c r="S940" t="s">
        <v>8311</v>
      </c>
      <c r="T940" t="s">
        <v>4086</v>
      </c>
      <c r="U940" t="s">
        <v>4086</v>
      </c>
      <c r="V940" t="s">
        <v>31</v>
      </c>
      <c r="W940" t="s">
        <v>32</v>
      </c>
      <c r="X940" t="s">
        <v>32</v>
      </c>
      <c r="Y940" t="s">
        <v>32</v>
      </c>
      <c r="Z940" s="4" t="s">
        <v>33</v>
      </c>
      <c r="AA940">
        <v>-75.380933639999995</v>
      </c>
      <c r="AB940">
        <v>6.0318128199999999</v>
      </c>
      <c r="AC940" t="s">
        <v>90</v>
      </c>
      <c r="AD940" t="s">
        <v>6260</v>
      </c>
      <c r="AE940" t="s">
        <v>115</v>
      </c>
      <c r="AF940">
        <f>IFERROR(
    VLOOKUP(FENIX_ANS_TABLA[[#This Row],[ESTADO]],
        {"VENCIDO",1;"ALERTA_0 Días",2;"ALERTA",3;"A TIEMPO",4;"SIN FECHA",5},
    2,FALSE),
0)</f>
        <v>4</v>
      </c>
    </row>
    <row r="941" spans="1:32" x14ac:dyDescent="0.25">
      <c r="A941" t="s">
        <v>8312</v>
      </c>
      <c r="B941" t="s">
        <v>24</v>
      </c>
      <c r="C941" t="s">
        <v>25</v>
      </c>
      <c r="D941" t="s">
        <v>24</v>
      </c>
      <c r="E941" s="22">
        <v>45986.621354166673</v>
      </c>
      <c r="F941" t="s">
        <v>8313</v>
      </c>
      <c r="G941" t="s">
        <v>8314</v>
      </c>
      <c r="H941" t="s">
        <v>8315</v>
      </c>
      <c r="I941" s="24" t="s">
        <v>34</v>
      </c>
      <c r="J941" s="24" t="s">
        <v>8316</v>
      </c>
      <c r="K941" t="s">
        <v>8317</v>
      </c>
      <c r="L941" t="s">
        <v>7257</v>
      </c>
      <c r="M941" t="s">
        <v>8318</v>
      </c>
      <c r="N941" t="s">
        <v>7259</v>
      </c>
      <c r="O941" t="s">
        <v>28</v>
      </c>
      <c r="P941" t="s">
        <v>6256</v>
      </c>
      <c r="Q941" t="s">
        <v>36</v>
      </c>
      <c r="R941">
        <v>10</v>
      </c>
      <c r="S941" t="s">
        <v>8319</v>
      </c>
      <c r="T941" t="s">
        <v>8320</v>
      </c>
      <c r="U941" t="s">
        <v>3300</v>
      </c>
      <c r="V941" t="s">
        <v>47</v>
      </c>
      <c r="W941" t="s">
        <v>32</v>
      </c>
      <c r="X941" t="s">
        <v>32</v>
      </c>
      <c r="Y941" t="s">
        <v>32</v>
      </c>
      <c r="Z941" s="4" t="s">
        <v>33</v>
      </c>
      <c r="AA941">
        <v>-75.459279670000001</v>
      </c>
      <c r="AB941">
        <v>6.0420196700000002</v>
      </c>
      <c r="AC941" t="s">
        <v>90</v>
      </c>
      <c r="AD941" t="s">
        <v>6260</v>
      </c>
      <c r="AE941" t="s">
        <v>115</v>
      </c>
      <c r="AF941">
        <f>IFERROR(
    VLOOKUP(FENIX_ANS_TABLA[[#This Row],[ESTADO]],
        {"VENCIDO",1;"ALERTA_0 Días",2;"ALERTA",3;"A TIEMPO",4;"SIN FECHA",5},
    2,FALSE),
0)</f>
        <v>3</v>
      </c>
    </row>
    <row r="942" spans="1:32" x14ac:dyDescent="0.25">
      <c r="A942" t="s">
        <v>8321</v>
      </c>
      <c r="B942" t="s">
        <v>62</v>
      </c>
      <c r="C942" t="s">
        <v>25</v>
      </c>
      <c r="D942" t="s">
        <v>63</v>
      </c>
      <c r="E942" s="22">
        <v>45986.701539351852</v>
      </c>
      <c r="F942" t="s">
        <v>8322</v>
      </c>
      <c r="G942" t="s">
        <v>8323</v>
      </c>
      <c r="H942" t="s">
        <v>8324</v>
      </c>
      <c r="I942" s="24" t="s">
        <v>34</v>
      </c>
      <c r="J942" s="24" t="s">
        <v>8325</v>
      </c>
      <c r="K942" t="s">
        <v>8326</v>
      </c>
      <c r="L942" t="s">
        <v>6314</v>
      </c>
      <c r="M942" t="s">
        <v>8327</v>
      </c>
      <c r="N942" t="s">
        <v>6316</v>
      </c>
      <c r="O942" t="s">
        <v>64</v>
      </c>
      <c r="P942" t="s">
        <v>6429</v>
      </c>
      <c r="Q942" t="s">
        <v>36</v>
      </c>
      <c r="R942">
        <v>14</v>
      </c>
      <c r="S942" t="s">
        <v>8328</v>
      </c>
      <c r="T942" t="s">
        <v>8329</v>
      </c>
      <c r="U942" t="s">
        <v>45</v>
      </c>
      <c r="V942" t="s">
        <v>45</v>
      </c>
      <c r="W942" t="s">
        <v>32</v>
      </c>
      <c r="X942" t="s">
        <v>32</v>
      </c>
      <c r="Y942" t="s">
        <v>32</v>
      </c>
      <c r="Z942" s="4" t="s">
        <v>33</v>
      </c>
      <c r="AA942">
        <v>-75.410936840999995</v>
      </c>
      <c r="AB942">
        <v>6.1513271930000402</v>
      </c>
      <c r="AC942" t="s">
        <v>90</v>
      </c>
      <c r="AD942" t="s">
        <v>6260</v>
      </c>
      <c r="AE942" t="s">
        <v>115</v>
      </c>
      <c r="AF942">
        <f>IFERROR(
    VLOOKUP(FENIX_ANS_TABLA[[#This Row],[ESTADO]],
        {"VENCIDO",1;"ALERTA_0 Días",2;"ALERTA",3;"A TIEMPO",4;"SIN FECHA",5},
    2,FALSE),
0)</f>
        <v>1</v>
      </c>
    </row>
    <row r="943" spans="1:32" x14ac:dyDescent="0.25">
      <c r="A943" t="s">
        <v>8330</v>
      </c>
      <c r="B943" t="s">
        <v>24</v>
      </c>
      <c r="C943" t="s">
        <v>25</v>
      </c>
      <c r="D943" t="s">
        <v>24</v>
      </c>
      <c r="E943" s="22">
        <v>45987.300798611112</v>
      </c>
      <c r="F943" t="s">
        <v>8331</v>
      </c>
      <c r="G943" t="s">
        <v>8332</v>
      </c>
      <c r="H943" t="s">
        <v>8333</v>
      </c>
      <c r="I943" s="24" t="s">
        <v>8334</v>
      </c>
      <c r="J943" s="24" t="s">
        <v>8335</v>
      </c>
      <c r="K943" t="s">
        <v>8336</v>
      </c>
      <c r="L943" t="s">
        <v>6501</v>
      </c>
      <c r="M943" t="s">
        <v>8337</v>
      </c>
      <c r="N943" t="s">
        <v>6503</v>
      </c>
      <c r="O943" t="s">
        <v>28</v>
      </c>
      <c r="P943" t="s">
        <v>6256</v>
      </c>
      <c r="Q943" t="s">
        <v>36</v>
      </c>
      <c r="R943">
        <v>10</v>
      </c>
      <c r="S943" t="s">
        <v>8338</v>
      </c>
      <c r="T943" t="s">
        <v>8339</v>
      </c>
      <c r="U943" t="s">
        <v>8340</v>
      </c>
      <c r="V943" t="s">
        <v>31</v>
      </c>
      <c r="W943" t="s">
        <v>32</v>
      </c>
      <c r="X943" t="s">
        <v>32</v>
      </c>
      <c r="Y943" t="s">
        <v>32</v>
      </c>
      <c r="Z943" s="4" t="s">
        <v>33</v>
      </c>
      <c r="AA943">
        <v>-75.327038000000002</v>
      </c>
      <c r="AB943">
        <v>6.0669040000000001</v>
      </c>
      <c r="AC943" t="s">
        <v>90</v>
      </c>
      <c r="AD943" t="s">
        <v>6260</v>
      </c>
      <c r="AE943" t="s">
        <v>115</v>
      </c>
      <c r="AF943">
        <f>IFERROR(
    VLOOKUP(FENIX_ANS_TABLA[[#This Row],[ESTADO]],
        {"VENCIDO",1;"ALERTA_0 Días",2;"ALERTA",3;"A TIEMPO",4;"SIN FECHA",5},
    2,FALSE),
0)</f>
        <v>4</v>
      </c>
    </row>
    <row r="944" spans="1:32" x14ac:dyDescent="0.25">
      <c r="A944" t="s">
        <v>8341</v>
      </c>
      <c r="B944" t="s">
        <v>24</v>
      </c>
      <c r="C944" t="s">
        <v>25</v>
      </c>
      <c r="D944" t="s">
        <v>24</v>
      </c>
      <c r="E944" s="22">
        <v>45987.353472222218</v>
      </c>
      <c r="F944" t="s">
        <v>8342</v>
      </c>
      <c r="G944" t="s">
        <v>8343</v>
      </c>
      <c r="H944" t="s">
        <v>8344</v>
      </c>
      <c r="I944" s="24" t="s">
        <v>34</v>
      </c>
      <c r="J944" s="24" t="s">
        <v>8345</v>
      </c>
      <c r="K944" t="s">
        <v>8346</v>
      </c>
      <c r="L944" t="s">
        <v>6303</v>
      </c>
      <c r="M944" t="s">
        <v>8347</v>
      </c>
      <c r="N944" t="s">
        <v>6305</v>
      </c>
      <c r="O944" t="s">
        <v>28</v>
      </c>
      <c r="P944" t="s">
        <v>6256</v>
      </c>
      <c r="Q944" t="s">
        <v>36</v>
      </c>
      <c r="R944">
        <v>10</v>
      </c>
      <c r="S944" t="s">
        <v>8348</v>
      </c>
      <c r="T944" t="s">
        <v>8349</v>
      </c>
      <c r="U944" t="s">
        <v>8350</v>
      </c>
      <c r="V944" t="s">
        <v>31</v>
      </c>
      <c r="W944" t="s">
        <v>32</v>
      </c>
      <c r="X944" t="s">
        <v>32</v>
      </c>
      <c r="Y944" t="s">
        <v>32</v>
      </c>
      <c r="Z944" s="4" t="s">
        <v>33</v>
      </c>
      <c r="AA944">
        <v>-75.403315169999999</v>
      </c>
      <c r="AB944">
        <v>6.2410551099999996</v>
      </c>
      <c r="AC944" t="s">
        <v>90</v>
      </c>
      <c r="AD944" t="s">
        <v>6260</v>
      </c>
      <c r="AE944" t="s">
        <v>115</v>
      </c>
      <c r="AF944">
        <f>IFERROR(
    VLOOKUP(FENIX_ANS_TABLA[[#This Row],[ESTADO]],
        {"VENCIDO",1;"ALERTA_0 Días",2;"ALERTA",3;"A TIEMPO",4;"SIN FECHA",5},
    2,FALSE),
0)</f>
        <v>4</v>
      </c>
    </row>
    <row r="945" spans="1:32" x14ac:dyDescent="0.25">
      <c r="A945" t="s">
        <v>8351</v>
      </c>
      <c r="B945" t="s">
        <v>24</v>
      </c>
      <c r="C945" t="s">
        <v>25</v>
      </c>
      <c r="D945" t="s">
        <v>24</v>
      </c>
      <c r="E945" s="22">
        <v>45987.37091435185</v>
      </c>
      <c r="F945" t="s">
        <v>8352</v>
      </c>
      <c r="G945" t="s">
        <v>7300</v>
      </c>
      <c r="H945" t="s">
        <v>7301</v>
      </c>
      <c r="I945" s="24" t="s">
        <v>7302</v>
      </c>
      <c r="J945" s="24" t="s">
        <v>6726</v>
      </c>
      <c r="K945" t="s">
        <v>8353</v>
      </c>
      <c r="L945" t="s">
        <v>6728</v>
      </c>
      <c r="M945" t="s">
        <v>8354</v>
      </c>
      <c r="N945" t="s">
        <v>6730</v>
      </c>
      <c r="O945" t="s">
        <v>28</v>
      </c>
      <c r="P945" t="s">
        <v>6256</v>
      </c>
      <c r="Q945" t="s">
        <v>30</v>
      </c>
      <c r="R945">
        <v>7</v>
      </c>
      <c r="S945" t="s">
        <v>8355</v>
      </c>
      <c r="T945" t="s">
        <v>8356</v>
      </c>
      <c r="U945" t="s">
        <v>8357</v>
      </c>
      <c r="V945" t="s">
        <v>31</v>
      </c>
      <c r="W945" t="s">
        <v>32</v>
      </c>
      <c r="X945" t="s">
        <v>32</v>
      </c>
      <c r="Y945" t="s">
        <v>32</v>
      </c>
      <c r="Z945" s="4" t="s">
        <v>33</v>
      </c>
      <c r="AA945">
        <v>-75.157791709999998</v>
      </c>
      <c r="AB945">
        <v>6.2307269999999999</v>
      </c>
      <c r="AC945" t="s">
        <v>90</v>
      </c>
      <c r="AD945" t="s">
        <v>6260</v>
      </c>
      <c r="AE945" t="s">
        <v>115</v>
      </c>
      <c r="AF945">
        <f>IFERROR(
    VLOOKUP(FENIX_ANS_TABLA[[#This Row],[ESTADO]],
        {"VENCIDO",1;"ALERTA_0 Días",2;"ALERTA",3;"A TIEMPO",4;"SIN FECHA",5},
    2,FALSE),
0)</f>
        <v>4</v>
      </c>
    </row>
    <row r="946" spans="1:32" x14ac:dyDescent="0.25">
      <c r="A946" t="s">
        <v>8358</v>
      </c>
      <c r="B946" t="s">
        <v>24</v>
      </c>
      <c r="C946" t="s">
        <v>25</v>
      </c>
      <c r="D946" t="s">
        <v>24</v>
      </c>
      <c r="E946" s="22">
        <v>45987.410729166673</v>
      </c>
      <c r="F946" t="s">
        <v>8359</v>
      </c>
      <c r="G946" t="s">
        <v>7300</v>
      </c>
      <c r="H946" t="s">
        <v>7301</v>
      </c>
      <c r="I946" s="24" t="s">
        <v>7302</v>
      </c>
      <c r="J946" s="24" t="s">
        <v>6726</v>
      </c>
      <c r="K946" t="s">
        <v>8360</v>
      </c>
      <c r="L946" t="s">
        <v>6728</v>
      </c>
      <c r="M946" t="s">
        <v>8361</v>
      </c>
      <c r="N946" t="s">
        <v>6730</v>
      </c>
      <c r="O946" t="s">
        <v>28</v>
      </c>
      <c r="P946" t="s">
        <v>6256</v>
      </c>
      <c r="Q946" t="s">
        <v>30</v>
      </c>
      <c r="R946">
        <v>7</v>
      </c>
      <c r="S946" t="s">
        <v>8362</v>
      </c>
      <c r="T946" t="s">
        <v>8363</v>
      </c>
      <c r="U946" t="s">
        <v>8364</v>
      </c>
      <c r="V946" t="s">
        <v>31</v>
      </c>
      <c r="W946" t="s">
        <v>32</v>
      </c>
      <c r="X946" t="s">
        <v>32</v>
      </c>
      <c r="Y946" t="s">
        <v>32</v>
      </c>
      <c r="Z946" s="4" t="s">
        <v>33</v>
      </c>
      <c r="AA946">
        <v>-75.157791709999998</v>
      </c>
      <c r="AB946">
        <v>6.2307269999999999</v>
      </c>
      <c r="AC946" t="s">
        <v>90</v>
      </c>
      <c r="AD946" t="s">
        <v>6260</v>
      </c>
      <c r="AE946" t="s">
        <v>115</v>
      </c>
      <c r="AF946">
        <f>IFERROR(
    VLOOKUP(FENIX_ANS_TABLA[[#This Row],[ESTADO]],
        {"VENCIDO",1;"ALERTA_0 Días",2;"ALERTA",3;"A TIEMPO",4;"SIN FECHA",5},
    2,FALSE),
0)</f>
        <v>4</v>
      </c>
    </row>
    <row r="947" spans="1:32" x14ac:dyDescent="0.25">
      <c r="A947" t="s">
        <v>8365</v>
      </c>
      <c r="B947" t="s">
        <v>24</v>
      </c>
      <c r="C947" t="s">
        <v>25</v>
      </c>
      <c r="D947" t="s">
        <v>24</v>
      </c>
      <c r="E947" s="22">
        <v>45987.422789351847</v>
      </c>
      <c r="F947" t="s">
        <v>8366</v>
      </c>
      <c r="G947" t="s">
        <v>8367</v>
      </c>
      <c r="H947" t="s">
        <v>8368</v>
      </c>
      <c r="I947" s="24" t="s">
        <v>34</v>
      </c>
      <c r="J947" s="24" t="s">
        <v>8369</v>
      </c>
      <c r="K947" t="s">
        <v>8370</v>
      </c>
      <c r="L947" t="s">
        <v>6393</v>
      </c>
      <c r="M947" t="s">
        <v>8371</v>
      </c>
      <c r="N947" t="s">
        <v>6395</v>
      </c>
      <c r="O947" t="s">
        <v>28</v>
      </c>
      <c r="P947" t="s">
        <v>6256</v>
      </c>
      <c r="Q947" t="s">
        <v>36</v>
      </c>
      <c r="R947">
        <v>10</v>
      </c>
      <c r="S947" t="s">
        <v>8372</v>
      </c>
      <c r="T947" t="s">
        <v>8373</v>
      </c>
      <c r="U947" t="s">
        <v>8374</v>
      </c>
      <c r="V947" t="s">
        <v>47</v>
      </c>
      <c r="W947" t="s">
        <v>32</v>
      </c>
      <c r="X947" t="s">
        <v>32</v>
      </c>
      <c r="Y947" t="s">
        <v>32</v>
      </c>
      <c r="Z947" s="4" t="s">
        <v>33</v>
      </c>
      <c r="AA947">
        <v>-75.154352369999998</v>
      </c>
      <c r="AB947">
        <v>6.0577542600000003</v>
      </c>
      <c r="AC947" t="s">
        <v>90</v>
      </c>
      <c r="AD947" t="s">
        <v>6260</v>
      </c>
      <c r="AE947" t="s">
        <v>115</v>
      </c>
      <c r="AF947">
        <f>IFERROR(
    VLOOKUP(FENIX_ANS_TABLA[[#This Row],[ESTADO]],
        {"VENCIDO",1;"ALERTA_0 Días",2;"ALERTA",3;"A TIEMPO",4;"SIN FECHA",5},
    2,FALSE),
0)</f>
        <v>3</v>
      </c>
    </row>
    <row r="948" spans="1:32" x14ac:dyDescent="0.25">
      <c r="A948" t="s">
        <v>8375</v>
      </c>
      <c r="B948" t="s">
        <v>24</v>
      </c>
      <c r="C948" t="s">
        <v>25</v>
      </c>
      <c r="D948" t="s">
        <v>24</v>
      </c>
      <c r="E948" s="22">
        <v>45987.42728009259</v>
      </c>
      <c r="F948" t="s">
        <v>8376</v>
      </c>
      <c r="G948" t="s">
        <v>7300</v>
      </c>
      <c r="H948" t="s">
        <v>7301</v>
      </c>
      <c r="I948" s="24" t="s">
        <v>7302</v>
      </c>
      <c r="J948" s="24" t="s">
        <v>6726</v>
      </c>
      <c r="K948" t="s">
        <v>8377</v>
      </c>
      <c r="L948" t="s">
        <v>6728</v>
      </c>
      <c r="M948" t="s">
        <v>8378</v>
      </c>
      <c r="N948" t="s">
        <v>6730</v>
      </c>
      <c r="O948" t="s">
        <v>28</v>
      </c>
      <c r="P948" t="s">
        <v>6256</v>
      </c>
      <c r="Q948" t="s">
        <v>30</v>
      </c>
      <c r="R948">
        <v>7</v>
      </c>
      <c r="S948" t="s">
        <v>8379</v>
      </c>
      <c r="T948" t="s">
        <v>8380</v>
      </c>
      <c r="U948" t="s">
        <v>8381</v>
      </c>
      <c r="V948" t="s">
        <v>31</v>
      </c>
      <c r="W948" t="s">
        <v>32</v>
      </c>
      <c r="X948" t="s">
        <v>32</v>
      </c>
      <c r="Y948" t="s">
        <v>32</v>
      </c>
      <c r="Z948" s="4" t="s">
        <v>33</v>
      </c>
      <c r="AA948">
        <v>-75.157791709999998</v>
      </c>
      <c r="AB948">
        <v>6.2307269999999999</v>
      </c>
      <c r="AC948" t="s">
        <v>90</v>
      </c>
      <c r="AD948" t="s">
        <v>6260</v>
      </c>
      <c r="AE948" t="s">
        <v>115</v>
      </c>
      <c r="AF948">
        <f>IFERROR(
    VLOOKUP(FENIX_ANS_TABLA[[#This Row],[ESTADO]],
        {"VENCIDO",1;"ALERTA_0 Días",2;"ALERTA",3;"A TIEMPO",4;"SIN FECHA",5},
    2,FALSE),
0)</f>
        <v>4</v>
      </c>
    </row>
    <row r="949" spans="1:32" x14ac:dyDescent="0.25">
      <c r="A949" t="s">
        <v>8382</v>
      </c>
      <c r="B949" t="s">
        <v>24</v>
      </c>
      <c r="C949" t="s">
        <v>25</v>
      </c>
      <c r="D949" t="s">
        <v>24</v>
      </c>
      <c r="E949" s="22">
        <v>45987.427789351852</v>
      </c>
      <c r="F949" t="s">
        <v>8383</v>
      </c>
      <c r="G949" t="s">
        <v>8384</v>
      </c>
      <c r="H949" t="s">
        <v>8385</v>
      </c>
      <c r="I949" s="24" t="s">
        <v>34</v>
      </c>
      <c r="J949" s="24" t="s">
        <v>8386</v>
      </c>
      <c r="K949" t="s">
        <v>8387</v>
      </c>
      <c r="L949" t="s">
        <v>6253</v>
      </c>
      <c r="M949" t="s">
        <v>8388</v>
      </c>
      <c r="N949" t="s">
        <v>6255</v>
      </c>
      <c r="O949" t="s">
        <v>28</v>
      </c>
      <c r="P949" t="s">
        <v>6256</v>
      </c>
      <c r="Q949" t="s">
        <v>36</v>
      </c>
      <c r="R949">
        <v>10</v>
      </c>
      <c r="S949" t="s">
        <v>8389</v>
      </c>
      <c r="T949" t="s">
        <v>8390</v>
      </c>
      <c r="U949" t="s">
        <v>45</v>
      </c>
      <c r="V949" t="s">
        <v>45</v>
      </c>
      <c r="W949" t="s">
        <v>32</v>
      </c>
      <c r="X949" t="s">
        <v>32</v>
      </c>
      <c r="Y949" t="s">
        <v>32</v>
      </c>
      <c r="Z949" s="4" t="s">
        <v>33</v>
      </c>
      <c r="AA949">
        <v>-75.348675999999998</v>
      </c>
      <c r="AB949">
        <v>6.2518359999999999</v>
      </c>
      <c r="AC949" t="s">
        <v>90</v>
      </c>
      <c r="AD949" t="s">
        <v>6260</v>
      </c>
      <c r="AE949" t="s">
        <v>115</v>
      </c>
      <c r="AF949">
        <f>IFERROR(
    VLOOKUP(FENIX_ANS_TABLA[[#This Row],[ESTADO]],
        {"VENCIDO",1;"ALERTA_0 Días",2;"ALERTA",3;"A TIEMPO",4;"SIN FECHA",5},
    2,FALSE),
0)</f>
        <v>1</v>
      </c>
    </row>
    <row r="950" spans="1:32" x14ac:dyDescent="0.25">
      <c r="A950" t="s">
        <v>8391</v>
      </c>
      <c r="B950" t="s">
        <v>24</v>
      </c>
      <c r="C950" t="s">
        <v>25</v>
      </c>
      <c r="D950" t="s">
        <v>24</v>
      </c>
      <c r="E950" s="22">
        <v>45987.559108796297</v>
      </c>
      <c r="F950" t="s">
        <v>8392</v>
      </c>
      <c r="G950" t="s">
        <v>8393</v>
      </c>
      <c r="H950" t="s">
        <v>8394</v>
      </c>
      <c r="I950" s="24" t="s">
        <v>34</v>
      </c>
      <c r="J950" s="24" t="s">
        <v>8395</v>
      </c>
      <c r="K950" t="s">
        <v>8396</v>
      </c>
      <c r="L950" t="s">
        <v>6280</v>
      </c>
      <c r="M950" t="s">
        <v>8397</v>
      </c>
      <c r="N950" t="s">
        <v>6282</v>
      </c>
      <c r="O950" t="s">
        <v>28</v>
      </c>
      <c r="P950" t="s">
        <v>6256</v>
      </c>
      <c r="Q950" t="s">
        <v>36</v>
      </c>
      <c r="R950">
        <v>10</v>
      </c>
      <c r="S950" t="s">
        <v>8398</v>
      </c>
      <c r="T950" t="s">
        <v>813</v>
      </c>
      <c r="U950" t="s">
        <v>8399</v>
      </c>
      <c r="V950" t="s">
        <v>31</v>
      </c>
      <c r="W950" t="s">
        <v>32</v>
      </c>
      <c r="X950" t="s">
        <v>32</v>
      </c>
      <c r="Y950" t="s">
        <v>32</v>
      </c>
      <c r="Z950" s="4" t="s">
        <v>33</v>
      </c>
      <c r="AA950">
        <v>-75.246912760000001</v>
      </c>
      <c r="AB950">
        <v>6.2204720099999999</v>
      </c>
      <c r="AC950" t="s">
        <v>90</v>
      </c>
      <c r="AD950" t="s">
        <v>6260</v>
      </c>
      <c r="AE950" t="s">
        <v>115</v>
      </c>
      <c r="AF950">
        <f>IFERROR(
    VLOOKUP(FENIX_ANS_TABLA[[#This Row],[ESTADO]],
        {"VENCIDO",1;"ALERTA_0 Días",2;"ALERTA",3;"A TIEMPO",4;"SIN FECHA",5},
    2,FALSE),
0)</f>
        <v>4</v>
      </c>
    </row>
    <row r="951" spans="1:32" x14ac:dyDescent="0.25">
      <c r="A951" t="s">
        <v>8400</v>
      </c>
      <c r="B951" t="s">
        <v>40</v>
      </c>
      <c r="C951" t="s">
        <v>25</v>
      </c>
      <c r="D951" t="s">
        <v>40</v>
      </c>
      <c r="E951" s="22">
        <v>45987.588842592602</v>
      </c>
      <c r="F951" t="s">
        <v>8401</v>
      </c>
      <c r="G951" t="s">
        <v>8402</v>
      </c>
      <c r="H951" t="s">
        <v>8403</v>
      </c>
      <c r="I951" s="24" t="s">
        <v>8404</v>
      </c>
      <c r="J951" s="24" t="s">
        <v>8405</v>
      </c>
      <c r="K951" t="s">
        <v>8406</v>
      </c>
      <c r="L951" t="s">
        <v>6404</v>
      </c>
      <c r="M951" t="s">
        <v>8407</v>
      </c>
      <c r="N951" t="s">
        <v>6406</v>
      </c>
      <c r="O951" t="s">
        <v>41</v>
      </c>
      <c r="P951" t="s">
        <v>6256</v>
      </c>
      <c r="Q951" t="s">
        <v>36</v>
      </c>
      <c r="R951">
        <v>10</v>
      </c>
      <c r="S951" t="s">
        <v>8408</v>
      </c>
      <c r="T951" t="s">
        <v>8409</v>
      </c>
      <c r="U951" t="s">
        <v>8410</v>
      </c>
      <c r="V951" t="s">
        <v>47</v>
      </c>
      <c r="W951" t="s">
        <v>32</v>
      </c>
      <c r="X951" t="s">
        <v>32</v>
      </c>
      <c r="Y951" t="s">
        <v>32</v>
      </c>
      <c r="Z951" s="4" t="s">
        <v>33</v>
      </c>
      <c r="AA951">
        <v>-75.406327899999994</v>
      </c>
      <c r="AB951">
        <v>6.05018952</v>
      </c>
      <c r="AC951" t="s">
        <v>90</v>
      </c>
      <c r="AD951" t="s">
        <v>6260</v>
      </c>
      <c r="AE951" t="s">
        <v>115</v>
      </c>
      <c r="AF951">
        <f>IFERROR(
    VLOOKUP(FENIX_ANS_TABLA[[#This Row],[ESTADO]],
        {"VENCIDO",1;"ALERTA_0 Días",2;"ALERTA",3;"A TIEMPO",4;"SIN FECHA",5},
    2,FALSE),
0)</f>
        <v>3</v>
      </c>
    </row>
    <row r="952" spans="1:32" x14ac:dyDescent="0.25">
      <c r="A952" t="s">
        <v>8411</v>
      </c>
      <c r="B952" t="s">
        <v>40</v>
      </c>
      <c r="C952" t="s">
        <v>25</v>
      </c>
      <c r="D952" t="s">
        <v>40</v>
      </c>
      <c r="E952" s="22">
        <v>45988.547453703701</v>
      </c>
      <c r="F952" t="s">
        <v>8412</v>
      </c>
      <c r="G952" t="s">
        <v>8413</v>
      </c>
      <c r="H952" t="s">
        <v>8414</v>
      </c>
      <c r="I952" s="24" t="s">
        <v>8415</v>
      </c>
      <c r="J952" s="24" t="s">
        <v>8416</v>
      </c>
      <c r="K952" t="s">
        <v>8417</v>
      </c>
      <c r="L952" t="s">
        <v>6501</v>
      </c>
      <c r="M952" t="s">
        <v>8418</v>
      </c>
      <c r="N952" t="s">
        <v>6503</v>
      </c>
      <c r="O952" t="s">
        <v>41</v>
      </c>
      <c r="P952" t="s">
        <v>6256</v>
      </c>
      <c r="Q952" t="s">
        <v>36</v>
      </c>
      <c r="R952">
        <v>10</v>
      </c>
      <c r="S952" t="s">
        <v>8419</v>
      </c>
      <c r="T952" t="s">
        <v>8420</v>
      </c>
      <c r="U952" t="s">
        <v>8421</v>
      </c>
      <c r="V952" t="s">
        <v>47</v>
      </c>
      <c r="W952" t="s">
        <v>32</v>
      </c>
      <c r="X952" t="s">
        <v>32</v>
      </c>
      <c r="Y952" t="s">
        <v>32</v>
      </c>
      <c r="Z952" s="4" t="s">
        <v>33</v>
      </c>
      <c r="AA952">
        <v>-75.263937635999994</v>
      </c>
      <c r="AB952">
        <v>5.9795093240000501</v>
      </c>
      <c r="AC952" t="s">
        <v>90</v>
      </c>
      <c r="AD952" t="s">
        <v>6260</v>
      </c>
      <c r="AE952" t="s">
        <v>115</v>
      </c>
      <c r="AF952">
        <f>IFERROR(
    VLOOKUP(FENIX_ANS_TABLA[[#This Row],[ESTADO]],
        {"VENCIDO",1;"ALERTA_0 Días",2;"ALERTA",3;"A TIEMPO",4;"SIN FECHA",5},
    2,FALSE),
0)</f>
        <v>3</v>
      </c>
    </row>
    <row r="953" spans="1:32" x14ac:dyDescent="0.25">
      <c r="A953" t="s">
        <v>8422</v>
      </c>
      <c r="B953" t="s">
        <v>24</v>
      </c>
      <c r="C953" t="s">
        <v>25</v>
      </c>
      <c r="D953" t="s">
        <v>37</v>
      </c>
      <c r="E953" s="22">
        <v>45993.663541666669</v>
      </c>
      <c r="F953" t="s">
        <v>8423</v>
      </c>
      <c r="G953" t="s">
        <v>8424</v>
      </c>
      <c r="H953" t="s">
        <v>8425</v>
      </c>
      <c r="I953" s="24" t="s">
        <v>34</v>
      </c>
      <c r="J953" s="24" t="s">
        <v>8426</v>
      </c>
      <c r="K953" t="s">
        <v>8427</v>
      </c>
      <c r="L953" t="s">
        <v>6303</v>
      </c>
      <c r="M953" t="s">
        <v>8428</v>
      </c>
      <c r="N953" t="s">
        <v>6305</v>
      </c>
      <c r="O953" t="s">
        <v>44</v>
      </c>
      <c r="P953" t="s">
        <v>6359</v>
      </c>
      <c r="Q953" t="s">
        <v>36</v>
      </c>
      <c r="R953">
        <v>12</v>
      </c>
      <c r="S953" t="s">
        <v>8429</v>
      </c>
      <c r="T953" t="s">
        <v>3617</v>
      </c>
      <c r="U953" t="s">
        <v>3617</v>
      </c>
      <c r="V953" t="s">
        <v>31</v>
      </c>
      <c r="W953" t="s">
        <v>32</v>
      </c>
      <c r="X953" t="s">
        <v>32</v>
      </c>
      <c r="Y953" t="s">
        <v>32</v>
      </c>
      <c r="Z953" s="4" t="s">
        <v>33</v>
      </c>
      <c r="AA953">
        <v>-75.469216509999995</v>
      </c>
      <c r="AB953">
        <v>6.2310521999999997</v>
      </c>
      <c r="AC953" t="s">
        <v>90</v>
      </c>
      <c r="AD953" t="s">
        <v>6260</v>
      </c>
      <c r="AE953" t="s">
        <v>115</v>
      </c>
      <c r="AF953">
        <f>IFERROR(
    VLOOKUP(FENIX_ANS_TABLA[[#This Row],[ESTADO]],
        {"VENCIDO",1;"ALERTA_0 Días",2;"ALERTA",3;"A TIEMPO",4;"SIN FECHA",5},
    2,FALSE),
0)</f>
        <v>4</v>
      </c>
    </row>
    <row r="954" spans="1:32" x14ac:dyDescent="0.25">
      <c r="A954" t="s">
        <v>8430</v>
      </c>
      <c r="B954" t="s">
        <v>24</v>
      </c>
      <c r="C954" t="s">
        <v>25</v>
      </c>
      <c r="D954" t="s">
        <v>24</v>
      </c>
      <c r="E954" s="22">
        <v>45989.433900462973</v>
      </c>
      <c r="F954" t="s">
        <v>8431</v>
      </c>
      <c r="G954" t="s">
        <v>8432</v>
      </c>
      <c r="H954" t="s">
        <v>8433</v>
      </c>
      <c r="I954" s="24" t="s">
        <v>8434</v>
      </c>
      <c r="J954" s="24" t="s">
        <v>8435</v>
      </c>
      <c r="K954" t="s">
        <v>8436</v>
      </c>
      <c r="L954" t="s">
        <v>6314</v>
      </c>
      <c r="M954" t="s">
        <v>8437</v>
      </c>
      <c r="N954" t="s">
        <v>6316</v>
      </c>
      <c r="O954" t="s">
        <v>28</v>
      </c>
      <c r="P954" t="s">
        <v>6256</v>
      </c>
      <c r="Q954" t="s">
        <v>36</v>
      </c>
      <c r="R954">
        <v>10</v>
      </c>
      <c r="S954" t="s">
        <v>8438</v>
      </c>
      <c r="T954" t="s">
        <v>8373</v>
      </c>
      <c r="U954" t="s">
        <v>8374</v>
      </c>
      <c r="V954" t="s">
        <v>47</v>
      </c>
      <c r="W954" t="s">
        <v>32</v>
      </c>
      <c r="X954" t="s">
        <v>32</v>
      </c>
      <c r="Y954" t="s">
        <v>32</v>
      </c>
      <c r="Z954" s="4" t="s">
        <v>33</v>
      </c>
      <c r="AA954">
        <v>-75.381680000000003</v>
      </c>
      <c r="AB954">
        <v>6.2015969999999996</v>
      </c>
      <c r="AC954" t="s">
        <v>90</v>
      </c>
      <c r="AD954" t="s">
        <v>6260</v>
      </c>
      <c r="AE954" t="s">
        <v>115</v>
      </c>
      <c r="AF954">
        <f>IFERROR(
    VLOOKUP(FENIX_ANS_TABLA[[#This Row],[ESTADO]],
        {"VENCIDO",1;"ALERTA_0 Días",2;"ALERTA",3;"A TIEMPO",4;"SIN FECHA",5},
    2,FALSE),
0)</f>
        <v>3</v>
      </c>
    </row>
    <row r="955" spans="1:32" x14ac:dyDescent="0.25">
      <c r="A955" t="s">
        <v>8439</v>
      </c>
      <c r="B955" t="s">
        <v>24</v>
      </c>
      <c r="C955" t="s">
        <v>25</v>
      </c>
      <c r="D955" t="s">
        <v>37</v>
      </c>
      <c r="E955" s="22">
        <v>46012.786516203712</v>
      </c>
      <c r="F955" t="s">
        <v>8440</v>
      </c>
      <c r="G955" t="s">
        <v>8441</v>
      </c>
      <c r="H955" t="s">
        <v>8442</v>
      </c>
      <c r="I955" s="24" t="s">
        <v>34</v>
      </c>
      <c r="J955" s="24" t="s">
        <v>8443</v>
      </c>
      <c r="K955" t="s">
        <v>8444</v>
      </c>
      <c r="L955" t="s">
        <v>6338</v>
      </c>
      <c r="M955" t="s">
        <v>8445</v>
      </c>
      <c r="N955" t="s">
        <v>6340</v>
      </c>
      <c r="O955" t="s">
        <v>44</v>
      </c>
      <c r="P955" t="s">
        <v>6359</v>
      </c>
      <c r="Q955" t="s">
        <v>36</v>
      </c>
      <c r="R955">
        <v>12</v>
      </c>
      <c r="S955" t="s">
        <v>8446</v>
      </c>
      <c r="T955" t="s">
        <v>8447</v>
      </c>
      <c r="U955" t="s">
        <v>8447</v>
      </c>
      <c r="V955" t="s">
        <v>31</v>
      </c>
      <c r="W955" t="s">
        <v>32</v>
      </c>
      <c r="X955" t="s">
        <v>32</v>
      </c>
      <c r="Y955" t="s">
        <v>32</v>
      </c>
      <c r="Z955" s="4" t="s">
        <v>33</v>
      </c>
      <c r="AA955">
        <v>-74.987345439999999</v>
      </c>
      <c r="AB955">
        <v>6.1906287400000002</v>
      </c>
      <c r="AC955" t="s">
        <v>90</v>
      </c>
      <c r="AD955" t="s">
        <v>6260</v>
      </c>
      <c r="AE955" t="s">
        <v>115</v>
      </c>
      <c r="AF955">
        <f>IFERROR(
    VLOOKUP(FENIX_ANS_TABLA[[#This Row],[ESTADO]],
        {"VENCIDO",1;"ALERTA_0 Días",2;"ALERTA",3;"A TIEMPO",4;"SIN FECHA",5},
    2,FALSE),
0)</f>
        <v>4</v>
      </c>
    </row>
    <row r="956" spans="1:32" x14ac:dyDescent="0.25">
      <c r="A956" t="s">
        <v>8448</v>
      </c>
      <c r="B956" t="s">
        <v>40</v>
      </c>
      <c r="C956" t="s">
        <v>69</v>
      </c>
      <c r="D956" t="s">
        <v>40</v>
      </c>
      <c r="E956" s="22">
        <v>45989.561423611107</v>
      </c>
      <c r="F956" t="s">
        <v>8449</v>
      </c>
      <c r="G956" t="s">
        <v>8450</v>
      </c>
      <c r="H956" t="s">
        <v>8451</v>
      </c>
      <c r="I956" s="24" t="s">
        <v>8452</v>
      </c>
      <c r="J956" s="24" t="s">
        <v>8453</v>
      </c>
      <c r="K956" t="s">
        <v>8454</v>
      </c>
      <c r="L956" t="s">
        <v>7257</v>
      </c>
      <c r="M956" t="s">
        <v>8455</v>
      </c>
      <c r="N956" t="s">
        <v>7259</v>
      </c>
      <c r="O956" t="s">
        <v>70</v>
      </c>
      <c r="P956" t="s">
        <v>6256</v>
      </c>
      <c r="Q956" t="s">
        <v>36</v>
      </c>
      <c r="R956">
        <v>10</v>
      </c>
      <c r="S956" t="s">
        <v>8456</v>
      </c>
      <c r="T956" t="s">
        <v>8227</v>
      </c>
      <c r="U956" t="s">
        <v>8228</v>
      </c>
      <c r="V956" t="s">
        <v>47</v>
      </c>
      <c r="W956" t="s">
        <v>32</v>
      </c>
      <c r="X956" t="s">
        <v>32</v>
      </c>
      <c r="Y956" t="s">
        <v>32</v>
      </c>
      <c r="Z956" s="4" t="s">
        <v>33</v>
      </c>
      <c r="AA956">
        <v>-75.502296020000003</v>
      </c>
      <c r="AB956">
        <v>6.0574855799999998</v>
      </c>
      <c r="AC956" t="s">
        <v>90</v>
      </c>
      <c r="AD956" t="s">
        <v>6260</v>
      </c>
      <c r="AE956" t="s">
        <v>116</v>
      </c>
      <c r="AF956">
        <f>IFERROR(
    VLOOKUP(FENIX_ANS_TABLA[[#This Row],[ESTADO]],
        {"VENCIDO",1;"ALERTA_0 Días",2;"ALERTA",3;"A TIEMPO",4;"SIN FECHA",5},
    2,FALSE),
0)</f>
        <v>3</v>
      </c>
    </row>
    <row r="957" spans="1:32" x14ac:dyDescent="0.25">
      <c r="A957" t="s">
        <v>8457</v>
      </c>
      <c r="B957" t="s">
        <v>40</v>
      </c>
      <c r="C957" t="s">
        <v>25</v>
      </c>
      <c r="D957" t="s">
        <v>40</v>
      </c>
      <c r="E957" s="22">
        <v>45989.570752314823</v>
      </c>
      <c r="F957" t="s">
        <v>8458</v>
      </c>
      <c r="G957" t="s">
        <v>8459</v>
      </c>
      <c r="H957" t="s">
        <v>8460</v>
      </c>
      <c r="I957" s="24" t="s">
        <v>8461</v>
      </c>
      <c r="J957" s="24" t="s">
        <v>8462</v>
      </c>
      <c r="K957" t="s">
        <v>8463</v>
      </c>
      <c r="L957" t="s">
        <v>6501</v>
      </c>
      <c r="M957" t="s">
        <v>8464</v>
      </c>
      <c r="N957" t="s">
        <v>6503</v>
      </c>
      <c r="O957" t="s">
        <v>41</v>
      </c>
      <c r="P957" t="s">
        <v>6256</v>
      </c>
      <c r="Q957" t="s">
        <v>36</v>
      </c>
      <c r="R957">
        <v>10</v>
      </c>
      <c r="S957" t="s">
        <v>8465</v>
      </c>
      <c r="T957" t="s">
        <v>8466</v>
      </c>
      <c r="U957" t="s">
        <v>8467</v>
      </c>
      <c r="V957" t="s">
        <v>31</v>
      </c>
      <c r="W957" t="s">
        <v>32</v>
      </c>
      <c r="X957" t="s">
        <v>32</v>
      </c>
      <c r="Y957" t="s">
        <v>32</v>
      </c>
      <c r="Z957" s="4" t="s">
        <v>33</v>
      </c>
      <c r="AA957">
        <v>-75.374416999999994</v>
      </c>
      <c r="AB957">
        <v>6.070125</v>
      </c>
      <c r="AC957" t="s">
        <v>90</v>
      </c>
      <c r="AD957" t="s">
        <v>6260</v>
      </c>
      <c r="AE957" t="s">
        <v>115</v>
      </c>
      <c r="AF957">
        <f>IFERROR(
    VLOOKUP(FENIX_ANS_TABLA[[#This Row],[ESTADO]],
        {"VENCIDO",1;"ALERTA_0 Días",2;"ALERTA",3;"A TIEMPO",4;"SIN FECHA",5},
    2,FALSE),
0)</f>
        <v>4</v>
      </c>
    </row>
    <row r="958" spans="1:32" x14ac:dyDescent="0.25">
      <c r="A958" t="s">
        <v>8468</v>
      </c>
      <c r="B958" t="s">
        <v>24</v>
      </c>
      <c r="C958" t="s">
        <v>25</v>
      </c>
      <c r="D958" t="s">
        <v>24</v>
      </c>
      <c r="E958" s="22">
        <v>45989.580740740741</v>
      </c>
      <c r="F958" t="s">
        <v>8469</v>
      </c>
      <c r="G958" t="s">
        <v>8470</v>
      </c>
      <c r="H958" t="s">
        <v>8471</v>
      </c>
      <c r="I958" s="24" t="s">
        <v>34</v>
      </c>
      <c r="J958" s="24" t="s">
        <v>8472</v>
      </c>
      <c r="K958" t="s">
        <v>8473</v>
      </c>
      <c r="L958" t="s">
        <v>6314</v>
      </c>
      <c r="M958" t="s">
        <v>8474</v>
      </c>
      <c r="N958" t="s">
        <v>6316</v>
      </c>
      <c r="O958" t="s">
        <v>28</v>
      </c>
      <c r="P958" t="s">
        <v>6256</v>
      </c>
      <c r="Q958" t="s">
        <v>36</v>
      </c>
      <c r="R958">
        <v>10</v>
      </c>
      <c r="S958" t="s">
        <v>8475</v>
      </c>
      <c r="T958" t="s">
        <v>8476</v>
      </c>
      <c r="U958" t="s">
        <v>8477</v>
      </c>
      <c r="V958" t="s">
        <v>47</v>
      </c>
      <c r="W958" t="s">
        <v>32</v>
      </c>
      <c r="X958" t="s">
        <v>32</v>
      </c>
      <c r="Y958" t="s">
        <v>32</v>
      </c>
      <c r="Z958" s="4" t="s">
        <v>33</v>
      </c>
      <c r="AA958">
        <v>-75.377229009999994</v>
      </c>
      <c r="AB958">
        <v>6.2278094700000004</v>
      </c>
      <c r="AC958" t="s">
        <v>90</v>
      </c>
      <c r="AD958" t="s">
        <v>6260</v>
      </c>
      <c r="AE958" t="s">
        <v>115</v>
      </c>
      <c r="AF958">
        <f>IFERROR(
    VLOOKUP(FENIX_ANS_TABLA[[#This Row],[ESTADO]],
        {"VENCIDO",1;"ALERTA_0 Días",2;"ALERTA",3;"A TIEMPO",4;"SIN FECHA",5},
    2,FALSE),
0)</f>
        <v>3</v>
      </c>
    </row>
    <row r="959" spans="1:32" x14ac:dyDescent="0.25">
      <c r="A959" t="s">
        <v>8478</v>
      </c>
      <c r="B959" t="s">
        <v>24</v>
      </c>
      <c r="C959" t="s">
        <v>25</v>
      </c>
      <c r="D959" t="s">
        <v>24</v>
      </c>
      <c r="E959" s="22">
        <v>45989.581932870373</v>
      </c>
      <c r="F959" t="s">
        <v>8479</v>
      </c>
      <c r="G959" t="s">
        <v>8470</v>
      </c>
      <c r="H959" t="s">
        <v>8471</v>
      </c>
      <c r="I959" s="24" t="s">
        <v>34</v>
      </c>
      <c r="J959" s="24" t="s">
        <v>8472</v>
      </c>
      <c r="K959" t="s">
        <v>8480</v>
      </c>
      <c r="L959" t="s">
        <v>6314</v>
      </c>
      <c r="M959" t="s">
        <v>8481</v>
      </c>
      <c r="N959" t="s">
        <v>6316</v>
      </c>
      <c r="O959" t="s">
        <v>28</v>
      </c>
      <c r="P959" t="s">
        <v>6256</v>
      </c>
      <c r="Q959" t="s">
        <v>36</v>
      </c>
      <c r="R959">
        <v>10</v>
      </c>
      <c r="S959" t="s">
        <v>8482</v>
      </c>
      <c r="T959" t="s">
        <v>8476</v>
      </c>
      <c r="U959" t="s">
        <v>8477</v>
      </c>
      <c r="V959" t="s">
        <v>47</v>
      </c>
      <c r="W959" t="s">
        <v>32</v>
      </c>
      <c r="X959" t="s">
        <v>32</v>
      </c>
      <c r="Y959" t="s">
        <v>32</v>
      </c>
      <c r="Z959" s="4" t="s">
        <v>33</v>
      </c>
      <c r="AA959">
        <v>-75.377229009999994</v>
      </c>
      <c r="AB959">
        <v>6.2278094700000004</v>
      </c>
      <c r="AC959" t="s">
        <v>90</v>
      </c>
      <c r="AD959" t="s">
        <v>6260</v>
      </c>
      <c r="AE959" t="s">
        <v>115</v>
      </c>
      <c r="AF959">
        <f>IFERROR(
    VLOOKUP(FENIX_ANS_TABLA[[#This Row],[ESTADO]],
        {"VENCIDO",1;"ALERTA_0 Días",2;"ALERTA",3;"A TIEMPO",4;"SIN FECHA",5},
    2,FALSE),
0)</f>
        <v>3</v>
      </c>
    </row>
    <row r="960" spans="1:32" x14ac:dyDescent="0.25">
      <c r="A960" t="s">
        <v>8483</v>
      </c>
      <c r="B960" t="s">
        <v>24</v>
      </c>
      <c r="C960" t="s">
        <v>25</v>
      </c>
      <c r="D960" t="s">
        <v>24</v>
      </c>
      <c r="E960" s="22">
        <v>45989.602766203701</v>
      </c>
      <c r="F960" t="s">
        <v>8484</v>
      </c>
      <c r="G960" t="s">
        <v>8485</v>
      </c>
      <c r="H960" t="s">
        <v>8486</v>
      </c>
      <c r="I960" s="24" t="s">
        <v>34</v>
      </c>
      <c r="J960" s="24" t="s">
        <v>8487</v>
      </c>
      <c r="K960" t="s">
        <v>8488</v>
      </c>
      <c r="L960" t="s">
        <v>6369</v>
      </c>
      <c r="M960" t="s">
        <v>8489</v>
      </c>
      <c r="N960" t="s">
        <v>6371</v>
      </c>
      <c r="O960" t="s">
        <v>28</v>
      </c>
      <c r="P960" t="s">
        <v>6256</v>
      </c>
      <c r="Q960" t="s">
        <v>36</v>
      </c>
      <c r="R960">
        <v>10</v>
      </c>
      <c r="S960" t="s">
        <v>8490</v>
      </c>
      <c r="T960" t="s">
        <v>8491</v>
      </c>
      <c r="U960" t="s">
        <v>8492</v>
      </c>
      <c r="V960" t="s">
        <v>31</v>
      </c>
      <c r="W960" t="s">
        <v>32</v>
      </c>
      <c r="X960" t="s">
        <v>32</v>
      </c>
      <c r="Y960" t="s">
        <v>32</v>
      </c>
      <c r="Z960" s="4" t="s">
        <v>33</v>
      </c>
      <c r="AA960">
        <v>-75.185209479999997</v>
      </c>
      <c r="AB960">
        <v>6.1449501199999998</v>
      </c>
      <c r="AC960" t="s">
        <v>90</v>
      </c>
      <c r="AD960" t="s">
        <v>6260</v>
      </c>
      <c r="AE960" t="s">
        <v>115</v>
      </c>
      <c r="AF960">
        <f>IFERROR(
    VLOOKUP(FENIX_ANS_TABLA[[#This Row],[ESTADO]],
        {"VENCIDO",1;"ALERTA_0 Días",2;"ALERTA",3;"A TIEMPO",4;"SIN FECHA",5},
    2,FALSE),
0)</f>
        <v>4</v>
      </c>
    </row>
    <row r="961" spans="1:32" x14ac:dyDescent="0.25">
      <c r="A961" t="s">
        <v>8493</v>
      </c>
      <c r="B961" t="s">
        <v>24</v>
      </c>
      <c r="C961" t="s">
        <v>25</v>
      </c>
      <c r="D961" t="s">
        <v>24</v>
      </c>
      <c r="E961" s="22">
        <v>45989.72384259259</v>
      </c>
      <c r="F961" t="s">
        <v>8494</v>
      </c>
      <c r="G961" t="s">
        <v>8495</v>
      </c>
      <c r="H961" t="s">
        <v>8496</v>
      </c>
      <c r="I961" s="24" t="s">
        <v>34</v>
      </c>
      <c r="J961" s="24" t="s">
        <v>8497</v>
      </c>
      <c r="K961" t="s">
        <v>8498</v>
      </c>
      <c r="L961" t="s">
        <v>6426</v>
      </c>
      <c r="M961" t="s">
        <v>8499</v>
      </c>
      <c r="N961" t="s">
        <v>6428</v>
      </c>
      <c r="O961" t="s">
        <v>28</v>
      </c>
      <c r="P961" t="s">
        <v>6256</v>
      </c>
      <c r="Q961" t="s">
        <v>36</v>
      </c>
      <c r="R961">
        <v>10</v>
      </c>
      <c r="S961" t="s">
        <v>8500</v>
      </c>
      <c r="T961" t="s">
        <v>8320</v>
      </c>
      <c r="U961" t="s">
        <v>3300</v>
      </c>
      <c r="V961" t="s">
        <v>47</v>
      </c>
      <c r="W961" t="s">
        <v>32</v>
      </c>
      <c r="X961" t="s">
        <v>32</v>
      </c>
      <c r="Y961" t="s">
        <v>32</v>
      </c>
      <c r="Z961" s="4" t="s">
        <v>33</v>
      </c>
      <c r="AA961">
        <v>-74.826408529999995</v>
      </c>
      <c r="AB961">
        <v>5.8461265300000003</v>
      </c>
      <c r="AC961" t="s">
        <v>90</v>
      </c>
      <c r="AD961" t="s">
        <v>6260</v>
      </c>
      <c r="AE961" t="s">
        <v>115</v>
      </c>
      <c r="AF961">
        <f>IFERROR(
    VLOOKUP(FENIX_ANS_TABLA[[#This Row],[ESTADO]],
        {"VENCIDO",1;"ALERTA_0 Días",2;"ALERTA",3;"A TIEMPO",4;"SIN FECHA",5},
    2,FALSE),
0)</f>
        <v>3</v>
      </c>
    </row>
    <row r="962" spans="1:32" x14ac:dyDescent="0.25">
      <c r="A962" t="s">
        <v>8501</v>
      </c>
      <c r="B962" t="s">
        <v>40</v>
      </c>
      <c r="C962" t="s">
        <v>25</v>
      </c>
      <c r="D962" t="s">
        <v>40</v>
      </c>
      <c r="E962" s="22">
        <v>45990.406793981478</v>
      </c>
      <c r="F962" t="s">
        <v>8502</v>
      </c>
      <c r="G962" t="s">
        <v>8503</v>
      </c>
      <c r="H962" t="s">
        <v>8504</v>
      </c>
      <c r="I962" s="24" t="s">
        <v>34</v>
      </c>
      <c r="J962" s="24" t="s">
        <v>8505</v>
      </c>
      <c r="K962" t="s">
        <v>8506</v>
      </c>
      <c r="L962" t="s">
        <v>7257</v>
      </c>
      <c r="M962" t="s">
        <v>8507</v>
      </c>
      <c r="N962" t="s">
        <v>7259</v>
      </c>
      <c r="O962" t="s">
        <v>41</v>
      </c>
      <c r="P962" t="s">
        <v>6256</v>
      </c>
      <c r="Q962" t="s">
        <v>36</v>
      </c>
      <c r="R962">
        <v>10</v>
      </c>
      <c r="S962" t="s">
        <v>8508</v>
      </c>
      <c r="T962" t="s">
        <v>8509</v>
      </c>
      <c r="U962" t="s">
        <v>8510</v>
      </c>
      <c r="V962" t="s">
        <v>47</v>
      </c>
      <c r="W962" t="s">
        <v>32</v>
      </c>
      <c r="X962" t="s">
        <v>32</v>
      </c>
      <c r="Y962" t="s">
        <v>32</v>
      </c>
      <c r="Z962" s="4" t="s">
        <v>33</v>
      </c>
      <c r="AA962">
        <v>-75.459279670000001</v>
      </c>
      <c r="AB962">
        <v>6.0420196700000002</v>
      </c>
      <c r="AC962" t="s">
        <v>90</v>
      </c>
      <c r="AD962" t="s">
        <v>6260</v>
      </c>
      <c r="AE962" t="s">
        <v>115</v>
      </c>
      <c r="AF962">
        <f>IFERROR(
    VLOOKUP(FENIX_ANS_TABLA[[#This Row],[ESTADO]],
        {"VENCIDO",1;"ALERTA_0 Días",2;"ALERTA",3;"A TIEMPO",4;"SIN FECHA",5},
    2,FALSE),
0)</f>
        <v>3</v>
      </c>
    </row>
    <row r="963" spans="1:32" x14ac:dyDescent="0.25">
      <c r="A963" t="s">
        <v>8511</v>
      </c>
      <c r="B963" t="s">
        <v>24</v>
      </c>
      <c r="C963" t="s">
        <v>25</v>
      </c>
      <c r="D963" t="s">
        <v>24</v>
      </c>
      <c r="E963" s="22">
        <v>45992.438379629632</v>
      </c>
      <c r="F963" t="s">
        <v>8512</v>
      </c>
      <c r="G963" t="s">
        <v>8513</v>
      </c>
      <c r="H963" t="s">
        <v>8514</v>
      </c>
      <c r="I963" s="24" t="s">
        <v>34</v>
      </c>
      <c r="J963" s="24" t="s">
        <v>8515</v>
      </c>
      <c r="K963" t="s">
        <v>8516</v>
      </c>
      <c r="L963" t="s">
        <v>6707</v>
      </c>
      <c r="M963" t="s">
        <v>8517</v>
      </c>
      <c r="N963" t="s">
        <v>6709</v>
      </c>
      <c r="O963" t="s">
        <v>28</v>
      </c>
      <c r="P963" t="s">
        <v>6256</v>
      </c>
      <c r="Q963" t="s">
        <v>36</v>
      </c>
      <c r="R963">
        <v>10</v>
      </c>
      <c r="S963" t="s">
        <v>8518</v>
      </c>
      <c r="T963" t="s">
        <v>8519</v>
      </c>
      <c r="U963" t="s">
        <v>8520</v>
      </c>
      <c r="V963" t="s">
        <v>47</v>
      </c>
      <c r="W963" t="s">
        <v>32</v>
      </c>
      <c r="X963" t="s">
        <v>32</v>
      </c>
      <c r="Y963" t="s">
        <v>32</v>
      </c>
      <c r="Z963" s="4" t="s">
        <v>33</v>
      </c>
      <c r="AA963">
        <v>-75.357103330000001</v>
      </c>
      <c r="AB963">
        <v>5.9712716700000001</v>
      </c>
      <c r="AC963" t="s">
        <v>90</v>
      </c>
      <c r="AD963" t="s">
        <v>6260</v>
      </c>
      <c r="AE963" t="s">
        <v>115</v>
      </c>
      <c r="AF963">
        <f>IFERROR(
    VLOOKUP(FENIX_ANS_TABLA[[#This Row],[ESTADO]],
        {"VENCIDO",1;"ALERTA_0 Días",2;"ALERTA",3;"A TIEMPO",4;"SIN FECHA",5},
    2,FALSE),
0)</f>
        <v>3</v>
      </c>
    </row>
    <row r="964" spans="1:32" x14ac:dyDescent="0.25">
      <c r="A964" t="s">
        <v>8521</v>
      </c>
      <c r="B964" t="s">
        <v>24</v>
      </c>
      <c r="C964" t="s">
        <v>25</v>
      </c>
      <c r="D964" t="s">
        <v>24</v>
      </c>
      <c r="E964" s="22">
        <v>45992.443391203713</v>
      </c>
      <c r="F964" t="s">
        <v>8522</v>
      </c>
      <c r="G964" t="s">
        <v>8513</v>
      </c>
      <c r="H964" t="s">
        <v>8514</v>
      </c>
      <c r="I964" s="24" t="s">
        <v>34</v>
      </c>
      <c r="J964" s="24" t="s">
        <v>8515</v>
      </c>
      <c r="K964" t="s">
        <v>8523</v>
      </c>
      <c r="L964" t="s">
        <v>6707</v>
      </c>
      <c r="M964" t="s">
        <v>8524</v>
      </c>
      <c r="N964" t="s">
        <v>6709</v>
      </c>
      <c r="O964" t="s">
        <v>28</v>
      </c>
      <c r="P964" t="s">
        <v>6256</v>
      </c>
      <c r="Q964" t="s">
        <v>36</v>
      </c>
      <c r="R964">
        <v>10</v>
      </c>
      <c r="S964" t="s">
        <v>8525</v>
      </c>
      <c r="T964" t="s">
        <v>8526</v>
      </c>
      <c r="U964" t="s">
        <v>8527</v>
      </c>
      <c r="V964" t="s">
        <v>47</v>
      </c>
      <c r="W964" t="s">
        <v>32</v>
      </c>
      <c r="X964" t="s">
        <v>32</v>
      </c>
      <c r="Y964" t="s">
        <v>32</v>
      </c>
      <c r="Z964" s="4" t="s">
        <v>33</v>
      </c>
      <c r="AA964">
        <v>-75.357103330000001</v>
      </c>
      <c r="AB964">
        <v>5.9712716700000001</v>
      </c>
      <c r="AC964" t="s">
        <v>90</v>
      </c>
      <c r="AD964" t="s">
        <v>6260</v>
      </c>
      <c r="AE964" t="s">
        <v>115</v>
      </c>
      <c r="AF964">
        <f>IFERROR(
    VLOOKUP(FENIX_ANS_TABLA[[#This Row],[ESTADO]],
        {"VENCIDO",1;"ALERTA_0 Días",2;"ALERTA",3;"A TIEMPO",4;"SIN FECHA",5},
    2,FALSE),
0)</f>
        <v>3</v>
      </c>
    </row>
    <row r="965" spans="1:32" x14ac:dyDescent="0.25">
      <c r="A965" t="s">
        <v>8528</v>
      </c>
      <c r="B965" t="s">
        <v>24</v>
      </c>
      <c r="C965" t="s">
        <v>25</v>
      </c>
      <c r="D965" t="s">
        <v>24</v>
      </c>
      <c r="E965" s="22">
        <v>45992.445381944453</v>
      </c>
      <c r="F965" t="s">
        <v>8529</v>
      </c>
      <c r="G965" t="s">
        <v>8530</v>
      </c>
      <c r="H965" t="s">
        <v>8531</v>
      </c>
      <c r="I965" s="24" t="s">
        <v>34</v>
      </c>
      <c r="J965" s="24" t="s">
        <v>8532</v>
      </c>
      <c r="K965" t="s">
        <v>8533</v>
      </c>
      <c r="L965" t="s">
        <v>6338</v>
      </c>
      <c r="M965" t="s">
        <v>8534</v>
      </c>
      <c r="N965" t="s">
        <v>6340</v>
      </c>
      <c r="O965" t="s">
        <v>28</v>
      </c>
      <c r="P965" t="s">
        <v>6256</v>
      </c>
      <c r="Q965" t="s">
        <v>36</v>
      </c>
      <c r="R965">
        <v>10</v>
      </c>
      <c r="S965" t="s">
        <v>8535</v>
      </c>
      <c r="T965" t="s">
        <v>8536</v>
      </c>
      <c r="U965" t="s">
        <v>45</v>
      </c>
      <c r="V965" t="s">
        <v>45</v>
      </c>
      <c r="W965" t="s">
        <v>32</v>
      </c>
      <c r="X965" t="s">
        <v>32</v>
      </c>
      <c r="Y965" t="s">
        <v>32</v>
      </c>
      <c r="Z965" s="4" t="s">
        <v>33</v>
      </c>
      <c r="AA965">
        <v>-75.033182150000002</v>
      </c>
      <c r="AB965">
        <v>6.1675875800000002</v>
      </c>
      <c r="AC965" t="s">
        <v>90</v>
      </c>
      <c r="AD965" t="s">
        <v>6260</v>
      </c>
      <c r="AE965" t="s">
        <v>115</v>
      </c>
      <c r="AF965">
        <f>IFERROR(
    VLOOKUP(FENIX_ANS_TABLA[[#This Row],[ESTADO]],
        {"VENCIDO",1;"ALERTA_0 Días",2;"ALERTA",3;"A TIEMPO",4;"SIN FECHA",5},
    2,FALSE),
0)</f>
        <v>1</v>
      </c>
    </row>
    <row r="966" spans="1:32" x14ac:dyDescent="0.25">
      <c r="A966" t="s">
        <v>8537</v>
      </c>
      <c r="B966" t="s">
        <v>24</v>
      </c>
      <c r="C966" t="s">
        <v>25</v>
      </c>
      <c r="D966" t="s">
        <v>37</v>
      </c>
      <c r="E966" s="22">
        <v>46015.430104166669</v>
      </c>
      <c r="F966" t="s">
        <v>8538</v>
      </c>
      <c r="G966" t="s">
        <v>8539</v>
      </c>
      <c r="H966" t="s">
        <v>8540</v>
      </c>
      <c r="I966" s="24" t="s">
        <v>34</v>
      </c>
      <c r="J966" s="24" t="s">
        <v>8541</v>
      </c>
      <c r="K966" t="s">
        <v>8542</v>
      </c>
      <c r="L966" t="s">
        <v>7257</v>
      </c>
      <c r="M966" t="s">
        <v>8543</v>
      </c>
      <c r="N966" t="s">
        <v>7259</v>
      </c>
      <c r="O966" t="s">
        <v>44</v>
      </c>
      <c r="P966" t="s">
        <v>6359</v>
      </c>
      <c r="Q966" t="s">
        <v>36</v>
      </c>
      <c r="R966">
        <v>12</v>
      </c>
      <c r="S966" t="s">
        <v>8544</v>
      </c>
      <c r="T966" t="s">
        <v>4829</v>
      </c>
      <c r="U966" t="s">
        <v>6720</v>
      </c>
      <c r="V966" t="s">
        <v>31</v>
      </c>
      <c r="W966" t="s">
        <v>32</v>
      </c>
      <c r="X966" t="s">
        <v>32</v>
      </c>
      <c r="Y966" t="s">
        <v>32</v>
      </c>
      <c r="Z966" s="4" t="s">
        <v>33</v>
      </c>
      <c r="AA966">
        <v>-75.504216549999995</v>
      </c>
      <c r="AB966">
        <v>6.0553263700000004</v>
      </c>
      <c r="AC966" t="s">
        <v>90</v>
      </c>
      <c r="AD966" t="s">
        <v>6260</v>
      </c>
      <c r="AE966" t="s">
        <v>115</v>
      </c>
      <c r="AF966">
        <f>IFERROR(
    VLOOKUP(FENIX_ANS_TABLA[[#This Row],[ESTADO]],
        {"VENCIDO",1;"ALERTA_0 Días",2;"ALERTA",3;"A TIEMPO",4;"SIN FECHA",5},
    2,FALSE),
0)</f>
        <v>4</v>
      </c>
    </row>
    <row r="967" spans="1:32" x14ac:dyDescent="0.25">
      <c r="A967" t="s">
        <v>8545</v>
      </c>
      <c r="B967" t="s">
        <v>24</v>
      </c>
      <c r="C967" t="s">
        <v>25</v>
      </c>
      <c r="D967" t="s">
        <v>24</v>
      </c>
      <c r="E967" s="22">
        <v>45992.502337962957</v>
      </c>
      <c r="F967" t="s">
        <v>8546</v>
      </c>
      <c r="G967" t="s">
        <v>8547</v>
      </c>
      <c r="H967" t="s">
        <v>8548</v>
      </c>
      <c r="I967" s="24" t="s">
        <v>34</v>
      </c>
      <c r="J967" s="24" t="s">
        <v>8549</v>
      </c>
      <c r="K967" t="s">
        <v>8550</v>
      </c>
      <c r="L967" t="s">
        <v>6338</v>
      </c>
      <c r="M967" t="s">
        <v>8551</v>
      </c>
      <c r="N967" t="s">
        <v>6340</v>
      </c>
      <c r="O967" t="s">
        <v>28</v>
      </c>
      <c r="P967" t="s">
        <v>6256</v>
      </c>
      <c r="Q967" t="s">
        <v>36</v>
      </c>
      <c r="R967">
        <v>10</v>
      </c>
      <c r="S967" t="s">
        <v>8552</v>
      </c>
      <c r="T967" t="s">
        <v>8553</v>
      </c>
      <c r="U967" t="s">
        <v>8554</v>
      </c>
      <c r="V967" t="s">
        <v>31</v>
      </c>
      <c r="W967" t="s">
        <v>32</v>
      </c>
      <c r="X967" t="s">
        <v>32</v>
      </c>
      <c r="Y967" t="s">
        <v>32</v>
      </c>
      <c r="Z967" s="4" t="s">
        <v>33</v>
      </c>
      <c r="AA967">
        <v>-75.002710030000003</v>
      </c>
      <c r="AB967">
        <v>6.1746781899999998</v>
      </c>
      <c r="AC967" t="s">
        <v>90</v>
      </c>
      <c r="AD967" t="s">
        <v>6260</v>
      </c>
      <c r="AE967" t="s">
        <v>115</v>
      </c>
      <c r="AF967">
        <f>IFERROR(
    VLOOKUP(FENIX_ANS_TABLA[[#This Row],[ESTADO]],
        {"VENCIDO",1;"ALERTA_0 Días",2;"ALERTA",3;"A TIEMPO",4;"SIN FECHA",5},
    2,FALSE),
0)</f>
        <v>4</v>
      </c>
    </row>
    <row r="968" spans="1:32" x14ac:dyDescent="0.25">
      <c r="A968" t="s">
        <v>8555</v>
      </c>
      <c r="B968" t="s">
        <v>40</v>
      </c>
      <c r="C968" t="s">
        <v>25</v>
      </c>
      <c r="D968" t="s">
        <v>40</v>
      </c>
      <c r="E968" s="22">
        <v>45992.521111111113</v>
      </c>
      <c r="F968" t="s">
        <v>8556</v>
      </c>
      <c r="G968" t="s">
        <v>8557</v>
      </c>
      <c r="H968" t="s">
        <v>8558</v>
      </c>
      <c r="I968" s="24" t="s">
        <v>8559</v>
      </c>
      <c r="J968" s="24" t="s">
        <v>8560</v>
      </c>
      <c r="K968" t="s">
        <v>8561</v>
      </c>
      <c r="L968" t="s">
        <v>7257</v>
      </c>
      <c r="M968" t="s">
        <v>8562</v>
      </c>
      <c r="N968" t="s">
        <v>7259</v>
      </c>
      <c r="O968" t="s">
        <v>41</v>
      </c>
      <c r="P968" t="s">
        <v>6256</v>
      </c>
      <c r="Q968" t="s">
        <v>36</v>
      </c>
      <c r="R968">
        <v>10</v>
      </c>
      <c r="S968" t="s">
        <v>8563</v>
      </c>
      <c r="T968" t="s">
        <v>8564</v>
      </c>
      <c r="U968" t="s">
        <v>556</v>
      </c>
      <c r="V968" t="s">
        <v>31</v>
      </c>
      <c r="W968" t="s">
        <v>32</v>
      </c>
      <c r="X968" t="s">
        <v>32</v>
      </c>
      <c r="Y968" t="s">
        <v>32</v>
      </c>
      <c r="Z968" s="4" t="s">
        <v>33</v>
      </c>
      <c r="AA968">
        <v>-75.469209000000006</v>
      </c>
      <c r="AB968">
        <v>6.0753199999999996</v>
      </c>
      <c r="AC968" t="s">
        <v>90</v>
      </c>
      <c r="AD968" t="s">
        <v>6260</v>
      </c>
      <c r="AE968" t="s">
        <v>115</v>
      </c>
      <c r="AF968">
        <f>IFERROR(
    VLOOKUP(FENIX_ANS_TABLA[[#This Row],[ESTADO]],
        {"VENCIDO",1;"ALERTA_0 Días",2;"ALERTA",3;"A TIEMPO",4;"SIN FECHA",5},
    2,FALSE),
0)</f>
        <v>4</v>
      </c>
    </row>
    <row r="969" spans="1:32" x14ac:dyDescent="0.25">
      <c r="A969" t="s">
        <v>8565</v>
      </c>
      <c r="B969" t="s">
        <v>40</v>
      </c>
      <c r="C969" t="s">
        <v>25</v>
      </c>
      <c r="D969" t="s">
        <v>40</v>
      </c>
      <c r="E969" s="22">
        <v>45992.611620370371</v>
      </c>
      <c r="F969" t="s">
        <v>8566</v>
      </c>
      <c r="G969" t="s">
        <v>8567</v>
      </c>
      <c r="H969" t="s">
        <v>8568</v>
      </c>
      <c r="I969" s="24" t="s">
        <v>8569</v>
      </c>
      <c r="J969" s="24" t="s">
        <v>8570</v>
      </c>
      <c r="K969" t="s">
        <v>8571</v>
      </c>
      <c r="L969" t="s">
        <v>6314</v>
      </c>
      <c r="M969" t="s">
        <v>8572</v>
      </c>
      <c r="N969" t="s">
        <v>6316</v>
      </c>
      <c r="O969" t="s">
        <v>41</v>
      </c>
      <c r="P969" t="s">
        <v>6256</v>
      </c>
      <c r="Q969" t="s">
        <v>36</v>
      </c>
      <c r="R969">
        <v>10</v>
      </c>
      <c r="S969" t="s">
        <v>8573</v>
      </c>
      <c r="T969" t="s">
        <v>8574</v>
      </c>
      <c r="U969" t="s">
        <v>8575</v>
      </c>
      <c r="V969" t="s">
        <v>31</v>
      </c>
      <c r="W969" t="s">
        <v>32</v>
      </c>
      <c r="X969" t="s">
        <v>32</v>
      </c>
      <c r="Y969" t="s">
        <v>32</v>
      </c>
      <c r="Z969" s="4" t="s">
        <v>33</v>
      </c>
      <c r="AA969">
        <v>-75.381541339999998</v>
      </c>
      <c r="AB969">
        <v>6.2078918700000001</v>
      </c>
      <c r="AC969" t="s">
        <v>90</v>
      </c>
      <c r="AD969" t="s">
        <v>6260</v>
      </c>
      <c r="AE969" t="s">
        <v>115</v>
      </c>
      <c r="AF969">
        <f>IFERROR(
    VLOOKUP(FENIX_ANS_TABLA[[#This Row],[ESTADO]],
        {"VENCIDO",1;"ALERTA_0 Días",2;"ALERTA",3;"A TIEMPO",4;"SIN FECHA",5},
    2,FALSE),
0)</f>
        <v>4</v>
      </c>
    </row>
    <row r="970" spans="1:32" x14ac:dyDescent="0.25">
      <c r="A970" t="s">
        <v>8576</v>
      </c>
      <c r="B970" t="s">
        <v>24</v>
      </c>
      <c r="C970" t="s">
        <v>25</v>
      </c>
      <c r="D970" t="s">
        <v>24</v>
      </c>
      <c r="E970" s="22">
        <v>45992.692118055558</v>
      </c>
      <c r="F970" t="s">
        <v>8577</v>
      </c>
      <c r="G970" t="s">
        <v>8578</v>
      </c>
      <c r="H970" t="s">
        <v>8579</v>
      </c>
      <c r="I970" s="24" t="s">
        <v>34</v>
      </c>
      <c r="J970" s="24" t="s">
        <v>8580</v>
      </c>
      <c r="K970" t="s">
        <v>8581</v>
      </c>
      <c r="L970" t="s">
        <v>6327</v>
      </c>
      <c r="M970" t="s">
        <v>8582</v>
      </c>
      <c r="N970" t="s">
        <v>6329</v>
      </c>
      <c r="O970" t="s">
        <v>28</v>
      </c>
      <c r="P970" t="s">
        <v>6256</v>
      </c>
      <c r="Q970" t="s">
        <v>36</v>
      </c>
      <c r="R970">
        <v>10</v>
      </c>
      <c r="S970" t="s">
        <v>8583</v>
      </c>
      <c r="T970" t="s">
        <v>8584</v>
      </c>
      <c r="U970" t="s">
        <v>8585</v>
      </c>
      <c r="V970" t="s">
        <v>47</v>
      </c>
      <c r="W970" t="s">
        <v>32</v>
      </c>
      <c r="X970" t="s">
        <v>32</v>
      </c>
      <c r="Y970" t="s">
        <v>32</v>
      </c>
      <c r="Z970" s="4" t="s">
        <v>33</v>
      </c>
      <c r="AA970">
        <v>-75.288398749999999</v>
      </c>
      <c r="AB970">
        <v>6.1760103900000001</v>
      </c>
      <c r="AC970" t="s">
        <v>90</v>
      </c>
      <c r="AD970" t="s">
        <v>6260</v>
      </c>
      <c r="AE970" t="s">
        <v>115</v>
      </c>
      <c r="AF970">
        <f>IFERROR(
    VLOOKUP(FENIX_ANS_TABLA[[#This Row],[ESTADO]],
        {"VENCIDO",1;"ALERTA_0 Días",2;"ALERTA",3;"A TIEMPO",4;"SIN FECHA",5},
    2,FALSE),
0)</f>
        <v>3</v>
      </c>
    </row>
    <row r="971" spans="1:32" x14ac:dyDescent="0.25">
      <c r="A971" t="s">
        <v>8586</v>
      </c>
      <c r="B971" t="s">
        <v>24</v>
      </c>
      <c r="C971" t="s">
        <v>25</v>
      </c>
      <c r="D971" t="s">
        <v>24</v>
      </c>
      <c r="E971" s="22">
        <v>45992.693472222221</v>
      </c>
      <c r="F971" t="s">
        <v>8587</v>
      </c>
      <c r="G971" t="s">
        <v>7317</v>
      </c>
      <c r="H971" t="s">
        <v>7318</v>
      </c>
      <c r="I971" s="24" t="s">
        <v>34</v>
      </c>
      <c r="J971" s="24" t="s">
        <v>7319</v>
      </c>
      <c r="K971" t="s">
        <v>8588</v>
      </c>
      <c r="L971" t="s">
        <v>6314</v>
      </c>
      <c r="M971" t="s">
        <v>8589</v>
      </c>
      <c r="N971" t="s">
        <v>6316</v>
      </c>
      <c r="O971" t="s">
        <v>28</v>
      </c>
      <c r="P971" t="s">
        <v>6256</v>
      </c>
      <c r="Q971" t="s">
        <v>36</v>
      </c>
      <c r="R971">
        <v>10</v>
      </c>
      <c r="S971" t="s">
        <v>8590</v>
      </c>
      <c r="T971" t="s">
        <v>8591</v>
      </c>
      <c r="U971" t="s">
        <v>8592</v>
      </c>
      <c r="V971" t="s">
        <v>47</v>
      </c>
      <c r="W971" t="s">
        <v>32</v>
      </c>
      <c r="X971" t="s">
        <v>32</v>
      </c>
      <c r="Y971" t="s">
        <v>32</v>
      </c>
      <c r="Z971" s="4" t="s">
        <v>33</v>
      </c>
      <c r="AA971">
        <v>-75.359112999999994</v>
      </c>
      <c r="AB971">
        <v>6.1472720000000001</v>
      </c>
      <c r="AC971" t="s">
        <v>90</v>
      </c>
      <c r="AD971" t="s">
        <v>6260</v>
      </c>
      <c r="AE971" t="s">
        <v>115</v>
      </c>
      <c r="AF971">
        <f>IFERROR(
    VLOOKUP(FENIX_ANS_TABLA[[#This Row],[ESTADO]],
        {"VENCIDO",1;"ALERTA_0 Días",2;"ALERTA",3;"A TIEMPO",4;"SIN FECHA",5},
    2,FALSE),
0)</f>
        <v>3</v>
      </c>
    </row>
    <row r="972" spans="1:32" x14ac:dyDescent="0.25">
      <c r="A972" t="s">
        <v>8593</v>
      </c>
      <c r="B972" t="s">
        <v>24</v>
      </c>
      <c r="C972" t="s">
        <v>69</v>
      </c>
      <c r="D972" t="s">
        <v>24</v>
      </c>
      <c r="E972" s="22">
        <v>45993.368449074071</v>
      </c>
      <c r="F972" t="s">
        <v>8594</v>
      </c>
      <c r="G972" t="s">
        <v>8595</v>
      </c>
      <c r="H972" t="s">
        <v>8596</v>
      </c>
      <c r="I972" s="24" t="s">
        <v>34</v>
      </c>
      <c r="J972" s="24" t="s">
        <v>8597</v>
      </c>
      <c r="K972" t="s">
        <v>8598</v>
      </c>
      <c r="L972" t="s">
        <v>6728</v>
      </c>
      <c r="M972" t="s">
        <v>8599</v>
      </c>
      <c r="N972" t="s">
        <v>6730</v>
      </c>
      <c r="O972" t="s">
        <v>91</v>
      </c>
      <c r="P972" t="s">
        <v>6256</v>
      </c>
      <c r="Q972" t="s">
        <v>30</v>
      </c>
      <c r="R972">
        <v>7</v>
      </c>
      <c r="S972" t="s">
        <v>8600</v>
      </c>
      <c r="T972" t="s">
        <v>8601</v>
      </c>
      <c r="U972" t="s">
        <v>8602</v>
      </c>
      <c r="V972" t="s">
        <v>31</v>
      </c>
      <c r="W972" t="s">
        <v>32</v>
      </c>
      <c r="X972" t="s">
        <v>32</v>
      </c>
      <c r="Y972" t="s">
        <v>32</v>
      </c>
      <c r="Z972" s="4" t="s">
        <v>33</v>
      </c>
      <c r="AA972">
        <v>-75.164098330000002</v>
      </c>
      <c r="AB972">
        <v>6.2328719399999999</v>
      </c>
      <c r="AC972" t="s">
        <v>90</v>
      </c>
      <c r="AD972" t="s">
        <v>6260</v>
      </c>
      <c r="AE972" t="s">
        <v>116</v>
      </c>
      <c r="AF972">
        <f>IFERROR(
    VLOOKUP(FENIX_ANS_TABLA[[#This Row],[ESTADO]],
        {"VENCIDO",1;"ALERTA_0 Días",2;"ALERTA",3;"A TIEMPO",4;"SIN FECHA",5},
    2,FALSE),
0)</f>
        <v>4</v>
      </c>
    </row>
    <row r="973" spans="1:32" x14ac:dyDescent="0.25">
      <c r="A973" t="s">
        <v>8603</v>
      </c>
      <c r="B973" t="s">
        <v>24</v>
      </c>
      <c r="C973" t="s">
        <v>25</v>
      </c>
      <c r="D973" t="s">
        <v>24</v>
      </c>
      <c r="E973" s="22">
        <v>45993.397141203714</v>
      </c>
      <c r="F973" t="s">
        <v>8604</v>
      </c>
      <c r="G973" t="s">
        <v>8605</v>
      </c>
      <c r="H973" t="s">
        <v>8606</v>
      </c>
      <c r="I973" s="24" t="s">
        <v>34</v>
      </c>
      <c r="J973" s="24" t="s">
        <v>8607</v>
      </c>
      <c r="K973" t="s">
        <v>8608</v>
      </c>
      <c r="L973" t="s">
        <v>6501</v>
      </c>
      <c r="M973" t="s">
        <v>8609</v>
      </c>
      <c r="N973" t="s">
        <v>6503</v>
      </c>
      <c r="O973" t="s">
        <v>28</v>
      </c>
      <c r="P973" t="s">
        <v>6256</v>
      </c>
      <c r="Q973" t="s">
        <v>36</v>
      </c>
      <c r="R973">
        <v>10</v>
      </c>
      <c r="S973" t="s">
        <v>8610</v>
      </c>
      <c r="T973" t="s">
        <v>8611</v>
      </c>
      <c r="U973" t="s">
        <v>8612</v>
      </c>
      <c r="V973" t="s">
        <v>31</v>
      </c>
      <c r="W973" t="s">
        <v>32</v>
      </c>
      <c r="X973" t="s">
        <v>32</v>
      </c>
      <c r="Y973" t="s">
        <v>32</v>
      </c>
      <c r="Z973" s="4" t="s">
        <v>33</v>
      </c>
      <c r="AA973">
        <v>-75.320463000000004</v>
      </c>
      <c r="AB973">
        <v>6.0549220000000004</v>
      </c>
      <c r="AC973" t="s">
        <v>90</v>
      </c>
      <c r="AD973" t="s">
        <v>6260</v>
      </c>
      <c r="AE973" t="s">
        <v>115</v>
      </c>
      <c r="AF973">
        <f>IFERROR(
    VLOOKUP(FENIX_ANS_TABLA[[#This Row],[ESTADO]],
        {"VENCIDO",1;"ALERTA_0 Días",2;"ALERTA",3;"A TIEMPO",4;"SIN FECHA",5},
    2,FALSE),
0)</f>
        <v>4</v>
      </c>
    </row>
    <row r="974" spans="1:32" x14ac:dyDescent="0.25">
      <c r="A974" t="s">
        <v>8613</v>
      </c>
      <c r="B974" t="s">
        <v>24</v>
      </c>
      <c r="C974" t="s">
        <v>25</v>
      </c>
      <c r="D974" t="s">
        <v>24</v>
      </c>
      <c r="E974" s="22">
        <v>45993.446608796286</v>
      </c>
      <c r="F974" t="s">
        <v>8614</v>
      </c>
      <c r="G974" t="s">
        <v>8615</v>
      </c>
      <c r="H974" t="s">
        <v>8616</v>
      </c>
      <c r="I974" s="24" t="s">
        <v>34</v>
      </c>
      <c r="J974" s="24" t="s">
        <v>8617</v>
      </c>
      <c r="K974" t="s">
        <v>8618</v>
      </c>
      <c r="L974" t="s">
        <v>8619</v>
      </c>
      <c r="M974" t="s">
        <v>8620</v>
      </c>
      <c r="N974" t="s">
        <v>8621</v>
      </c>
      <c r="O974" t="s">
        <v>28</v>
      </c>
      <c r="P974" t="s">
        <v>6256</v>
      </c>
      <c r="Q974" t="s">
        <v>36</v>
      </c>
      <c r="R974">
        <v>10</v>
      </c>
      <c r="S974" t="s">
        <v>8622</v>
      </c>
      <c r="T974" t="s">
        <v>8623</v>
      </c>
      <c r="U974" t="s">
        <v>8624</v>
      </c>
      <c r="V974" t="s">
        <v>31</v>
      </c>
      <c r="W974" t="s">
        <v>32</v>
      </c>
      <c r="X974" t="s">
        <v>32</v>
      </c>
      <c r="Y974" t="s">
        <v>32</v>
      </c>
      <c r="Z974" s="4" t="s">
        <v>33</v>
      </c>
      <c r="AA974">
        <v>-75.102739</v>
      </c>
      <c r="AB974">
        <v>5.9655870000000002</v>
      </c>
      <c r="AC974" t="s">
        <v>90</v>
      </c>
      <c r="AD974" t="s">
        <v>6260</v>
      </c>
      <c r="AE974" t="s">
        <v>115</v>
      </c>
      <c r="AF974">
        <f>IFERROR(
    VLOOKUP(FENIX_ANS_TABLA[[#This Row],[ESTADO]],
        {"VENCIDO",1;"ALERTA_0 Días",2;"ALERTA",3;"A TIEMPO",4;"SIN FECHA",5},
    2,FALSE),
0)</f>
        <v>4</v>
      </c>
    </row>
    <row r="975" spans="1:32" x14ac:dyDescent="0.25">
      <c r="A975" t="s">
        <v>8625</v>
      </c>
      <c r="B975" t="s">
        <v>48</v>
      </c>
      <c r="C975" t="s">
        <v>25</v>
      </c>
      <c r="D975" t="s">
        <v>48</v>
      </c>
      <c r="E975" s="22">
        <v>45993.701099537036</v>
      </c>
      <c r="F975" t="s">
        <v>8626</v>
      </c>
      <c r="G975" t="s">
        <v>8627</v>
      </c>
      <c r="H975" t="s">
        <v>8628</v>
      </c>
      <c r="I975" s="24" t="s">
        <v>34</v>
      </c>
      <c r="J975" s="24" t="s">
        <v>8629</v>
      </c>
      <c r="K975" t="s">
        <v>8630</v>
      </c>
      <c r="L975" t="s">
        <v>6338</v>
      </c>
      <c r="M975" t="s">
        <v>8631</v>
      </c>
      <c r="N975" t="s">
        <v>6340</v>
      </c>
      <c r="O975" t="s">
        <v>49</v>
      </c>
      <c r="P975" t="s">
        <v>6270</v>
      </c>
      <c r="Q975" t="s">
        <v>36</v>
      </c>
      <c r="R975">
        <v>11</v>
      </c>
      <c r="S975" t="s">
        <v>8632</v>
      </c>
      <c r="T975" t="s">
        <v>8633</v>
      </c>
      <c r="U975" t="s">
        <v>8634</v>
      </c>
      <c r="V975" t="s">
        <v>31</v>
      </c>
      <c r="W975" t="s">
        <v>32</v>
      </c>
      <c r="X975" t="s">
        <v>32</v>
      </c>
      <c r="Y975" t="s">
        <v>32</v>
      </c>
      <c r="Z975" s="4" t="s">
        <v>33</v>
      </c>
      <c r="AA975">
        <v>-74.885104369999993</v>
      </c>
      <c r="AB975">
        <v>6.3108235099999996</v>
      </c>
      <c r="AC975" t="s">
        <v>90</v>
      </c>
      <c r="AD975" t="s">
        <v>6260</v>
      </c>
      <c r="AE975" t="s">
        <v>115</v>
      </c>
      <c r="AF975">
        <f>IFERROR(
    VLOOKUP(FENIX_ANS_TABLA[[#This Row],[ESTADO]],
        {"VENCIDO",1;"ALERTA_0 Días",2;"ALERTA",3;"A TIEMPO",4;"SIN FECHA",5},
    2,FALSE),
0)</f>
        <v>4</v>
      </c>
    </row>
    <row r="976" spans="1:32" x14ac:dyDescent="0.25">
      <c r="A976" t="s">
        <v>8635</v>
      </c>
      <c r="B976" t="s">
        <v>40</v>
      </c>
      <c r="C976" t="s">
        <v>69</v>
      </c>
      <c r="D976" t="s">
        <v>40</v>
      </c>
      <c r="E976" s="22">
        <v>45993.714884259258</v>
      </c>
      <c r="F976" t="s">
        <v>8636</v>
      </c>
      <c r="G976" t="s">
        <v>8637</v>
      </c>
      <c r="H976" t="s">
        <v>8638</v>
      </c>
      <c r="I976" s="24" t="s">
        <v>34</v>
      </c>
      <c r="J976" s="24" t="s">
        <v>8639</v>
      </c>
      <c r="K976" t="s">
        <v>8640</v>
      </c>
      <c r="L976" t="s">
        <v>6501</v>
      </c>
      <c r="M976" t="s">
        <v>8641</v>
      </c>
      <c r="N976" t="s">
        <v>6503</v>
      </c>
      <c r="O976" t="s">
        <v>70</v>
      </c>
      <c r="P976" t="s">
        <v>6256</v>
      </c>
      <c r="Q976" t="s">
        <v>36</v>
      </c>
      <c r="R976">
        <v>10</v>
      </c>
      <c r="S976" t="s">
        <v>8642</v>
      </c>
      <c r="T976" t="s">
        <v>8643</v>
      </c>
      <c r="U976" t="s">
        <v>382</v>
      </c>
      <c r="V976" t="s">
        <v>31</v>
      </c>
      <c r="W976" t="s">
        <v>32</v>
      </c>
      <c r="X976" t="s">
        <v>32</v>
      </c>
      <c r="Y976" t="s">
        <v>32</v>
      </c>
      <c r="Z976" s="4" t="s">
        <v>33</v>
      </c>
      <c r="AA976">
        <v>-75.333972000000003</v>
      </c>
      <c r="AB976">
        <v>6.0799200100000004</v>
      </c>
      <c r="AC976" t="s">
        <v>90</v>
      </c>
      <c r="AD976" t="s">
        <v>6260</v>
      </c>
      <c r="AE976" t="s">
        <v>116</v>
      </c>
      <c r="AF976">
        <f>IFERROR(
    VLOOKUP(FENIX_ANS_TABLA[[#This Row],[ESTADO]],
        {"VENCIDO",1;"ALERTA_0 Días",2;"ALERTA",3;"A TIEMPO",4;"SIN FECHA",5},
    2,FALSE),
0)</f>
        <v>4</v>
      </c>
    </row>
    <row r="977" spans="1:32" x14ac:dyDescent="0.25">
      <c r="A977" t="s">
        <v>8644</v>
      </c>
      <c r="B977" t="s">
        <v>40</v>
      </c>
      <c r="C977" t="s">
        <v>25</v>
      </c>
      <c r="D977" t="s">
        <v>40</v>
      </c>
      <c r="E977" s="22">
        <v>45994.586192129631</v>
      </c>
      <c r="F977" t="s">
        <v>8645</v>
      </c>
      <c r="G977" t="s">
        <v>8646</v>
      </c>
      <c r="H977" t="s">
        <v>8647</v>
      </c>
      <c r="I977" s="24" t="s">
        <v>34</v>
      </c>
      <c r="J977" s="24" t="s">
        <v>6609</v>
      </c>
      <c r="K977" t="s">
        <v>8648</v>
      </c>
      <c r="L977" t="s">
        <v>6314</v>
      </c>
      <c r="M977" t="s">
        <v>8649</v>
      </c>
      <c r="N977" t="s">
        <v>6316</v>
      </c>
      <c r="O977" t="s">
        <v>41</v>
      </c>
      <c r="P977" t="s">
        <v>6256</v>
      </c>
      <c r="Q977" t="s">
        <v>36</v>
      </c>
      <c r="R977">
        <v>10</v>
      </c>
      <c r="S977" t="s">
        <v>8650</v>
      </c>
      <c r="T977" t="s">
        <v>4015</v>
      </c>
      <c r="U977" t="s">
        <v>518</v>
      </c>
      <c r="V977" t="s">
        <v>31</v>
      </c>
      <c r="W977" t="s">
        <v>32</v>
      </c>
      <c r="X977" t="s">
        <v>32</v>
      </c>
      <c r="Y977" t="s">
        <v>32</v>
      </c>
      <c r="Z977" s="4" t="s">
        <v>33</v>
      </c>
      <c r="AA977">
        <v>-75.345742000000001</v>
      </c>
      <c r="AB977">
        <v>6.2101119999999996</v>
      </c>
      <c r="AC977" t="s">
        <v>90</v>
      </c>
      <c r="AD977" t="s">
        <v>6260</v>
      </c>
      <c r="AE977" t="s">
        <v>115</v>
      </c>
      <c r="AF977">
        <f>IFERROR(
    VLOOKUP(FENIX_ANS_TABLA[[#This Row],[ESTADO]],
        {"VENCIDO",1;"ALERTA_0 Días",2;"ALERTA",3;"A TIEMPO",4;"SIN FECHA",5},
    2,FALSE),
0)</f>
        <v>4</v>
      </c>
    </row>
    <row r="978" spans="1:32" x14ac:dyDescent="0.25">
      <c r="A978" t="s">
        <v>8651</v>
      </c>
      <c r="B978" t="s">
        <v>40</v>
      </c>
      <c r="C978" t="s">
        <v>25</v>
      </c>
      <c r="D978" t="s">
        <v>40</v>
      </c>
      <c r="E978" s="22">
        <v>45994.638402777768</v>
      </c>
      <c r="F978" t="s">
        <v>8652</v>
      </c>
      <c r="G978" t="s">
        <v>8653</v>
      </c>
      <c r="H978" t="s">
        <v>8654</v>
      </c>
      <c r="I978" s="24" t="s">
        <v>34</v>
      </c>
      <c r="J978" s="24" t="s">
        <v>8655</v>
      </c>
      <c r="K978" t="s">
        <v>8656</v>
      </c>
      <c r="L978" t="s">
        <v>7257</v>
      </c>
      <c r="M978" t="s">
        <v>8657</v>
      </c>
      <c r="N978" t="s">
        <v>7259</v>
      </c>
      <c r="O978" t="s">
        <v>41</v>
      </c>
      <c r="P978" t="s">
        <v>6256</v>
      </c>
      <c r="Q978" t="s">
        <v>36</v>
      </c>
      <c r="R978">
        <v>10</v>
      </c>
      <c r="S978" t="s">
        <v>8658</v>
      </c>
      <c r="T978" t="s">
        <v>8659</v>
      </c>
      <c r="U978" t="s">
        <v>2393</v>
      </c>
      <c r="V978" t="s">
        <v>31</v>
      </c>
      <c r="W978" t="s">
        <v>32</v>
      </c>
      <c r="X978" t="s">
        <v>32</v>
      </c>
      <c r="Y978" t="s">
        <v>32</v>
      </c>
      <c r="Z978" s="4" t="s">
        <v>33</v>
      </c>
      <c r="AA978">
        <v>-75.44974732</v>
      </c>
      <c r="AB978">
        <v>6.0484400100000002</v>
      </c>
      <c r="AC978" t="s">
        <v>90</v>
      </c>
      <c r="AD978" t="s">
        <v>6260</v>
      </c>
      <c r="AE978" t="s">
        <v>115</v>
      </c>
      <c r="AF978">
        <f>IFERROR(
    VLOOKUP(FENIX_ANS_TABLA[[#This Row],[ESTADO]],
        {"VENCIDO",1;"ALERTA_0 Días",2;"ALERTA",3;"A TIEMPO",4;"SIN FECHA",5},
    2,FALSE),
0)</f>
        <v>4</v>
      </c>
    </row>
    <row r="979" spans="1:32" x14ac:dyDescent="0.25">
      <c r="A979" t="s">
        <v>8660</v>
      </c>
      <c r="B979" t="s">
        <v>24</v>
      </c>
      <c r="C979" t="s">
        <v>25</v>
      </c>
      <c r="D979" t="s">
        <v>24</v>
      </c>
      <c r="E979" s="22">
        <v>45994.697222222218</v>
      </c>
      <c r="F979" t="s">
        <v>8661</v>
      </c>
      <c r="G979" t="s">
        <v>8662</v>
      </c>
      <c r="H979" t="s">
        <v>8663</v>
      </c>
      <c r="I979" s="24" t="s">
        <v>34</v>
      </c>
      <c r="J979" s="24" t="s">
        <v>8664</v>
      </c>
      <c r="K979" t="s">
        <v>8665</v>
      </c>
      <c r="L979" t="s">
        <v>6314</v>
      </c>
      <c r="M979" t="s">
        <v>8666</v>
      </c>
      <c r="N979" t="s">
        <v>6316</v>
      </c>
      <c r="O979" t="s">
        <v>28</v>
      </c>
      <c r="P979" t="s">
        <v>6256</v>
      </c>
      <c r="Q979" t="s">
        <v>36</v>
      </c>
      <c r="R979">
        <v>10</v>
      </c>
      <c r="S979" t="s">
        <v>8667</v>
      </c>
      <c r="T979" t="s">
        <v>8668</v>
      </c>
      <c r="U979" t="s">
        <v>8669</v>
      </c>
      <c r="V979" t="s">
        <v>31</v>
      </c>
      <c r="W979" t="s">
        <v>32</v>
      </c>
      <c r="X979" t="s">
        <v>32</v>
      </c>
      <c r="Y979" t="s">
        <v>32</v>
      </c>
      <c r="Z979" s="4" t="s">
        <v>33</v>
      </c>
      <c r="AA979">
        <v>-75.384067999999999</v>
      </c>
      <c r="AB979">
        <v>6.158855</v>
      </c>
      <c r="AC979" t="s">
        <v>90</v>
      </c>
      <c r="AD979" t="s">
        <v>6260</v>
      </c>
      <c r="AE979" t="s">
        <v>115</v>
      </c>
      <c r="AF979">
        <f>IFERROR(
    VLOOKUP(FENIX_ANS_TABLA[[#This Row],[ESTADO]],
        {"VENCIDO",1;"ALERTA_0 Días",2;"ALERTA",3;"A TIEMPO",4;"SIN FECHA",5},
    2,FALSE),
0)</f>
        <v>4</v>
      </c>
    </row>
    <row r="980" spans="1:32" x14ac:dyDescent="0.25">
      <c r="A980" t="s">
        <v>8670</v>
      </c>
      <c r="B980" t="s">
        <v>24</v>
      </c>
      <c r="C980" t="s">
        <v>25</v>
      </c>
      <c r="D980" t="s">
        <v>24</v>
      </c>
      <c r="E980" s="22">
        <v>45996.255995370368</v>
      </c>
      <c r="F980" t="s">
        <v>8671</v>
      </c>
      <c r="G980" t="s">
        <v>8672</v>
      </c>
      <c r="H980" t="s">
        <v>8673</v>
      </c>
      <c r="I980" s="24" t="s">
        <v>34</v>
      </c>
      <c r="J980" s="24" t="s">
        <v>8674</v>
      </c>
      <c r="K980" t="s">
        <v>8675</v>
      </c>
      <c r="L980" t="s">
        <v>6439</v>
      </c>
      <c r="M980" t="s">
        <v>8676</v>
      </c>
      <c r="N980" t="s">
        <v>6441</v>
      </c>
      <c r="O980" t="s">
        <v>28</v>
      </c>
      <c r="P980" t="s">
        <v>6256</v>
      </c>
      <c r="Q980" t="s">
        <v>30</v>
      </c>
      <c r="R980">
        <v>7</v>
      </c>
      <c r="S980" t="s">
        <v>8677</v>
      </c>
      <c r="T980" t="s">
        <v>8678</v>
      </c>
      <c r="U980" t="s">
        <v>4735</v>
      </c>
      <c r="V980" t="s">
        <v>47</v>
      </c>
      <c r="W980" t="s">
        <v>32</v>
      </c>
      <c r="X980" t="s">
        <v>32</v>
      </c>
      <c r="Y980" t="s">
        <v>32</v>
      </c>
      <c r="Z980" s="4" t="s">
        <v>33</v>
      </c>
      <c r="AA980">
        <v>-75.252263365000005</v>
      </c>
      <c r="AB980">
        <v>6.1236612340000498</v>
      </c>
      <c r="AC980" t="s">
        <v>90</v>
      </c>
      <c r="AD980" t="s">
        <v>6260</v>
      </c>
      <c r="AE980" t="s">
        <v>115</v>
      </c>
      <c r="AF980">
        <f>IFERROR(
    VLOOKUP(FENIX_ANS_TABLA[[#This Row],[ESTADO]],
        {"VENCIDO",1;"ALERTA_0 Días",2;"ALERTA",3;"A TIEMPO",4;"SIN FECHA",5},
    2,FALSE),
0)</f>
        <v>3</v>
      </c>
    </row>
    <row r="981" spans="1:32" x14ac:dyDescent="0.25">
      <c r="A981" t="s">
        <v>8679</v>
      </c>
      <c r="B981" t="s">
        <v>24</v>
      </c>
      <c r="C981" t="s">
        <v>25</v>
      </c>
      <c r="D981" t="s">
        <v>24</v>
      </c>
      <c r="E981" s="22">
        <v>45996.255995370368</v>
      </c>
      <c r="F981" t="s">
        <v>8680</v>
      </c>
      <c r="G981" t="s">
        <v>8681</v>
      </c>
      <c r="H981" t="s">
        <v>8682</v>
      </c>
      <c r="I981" s="24" t="s">
        <v>34</v>
      </c>
      <c r="J981" s="24" t="s">
        <v>8674</v>
      </c>
      <c r="K981" t="s">
        <v>8683</v>
      </c>
      <c r="L981" t="s">
        <v>6439</v>
      </c>
      <c r="M981" t="s">
        <v>8684</v>
      </c>
      <c r="N981" t="s">
        <v>6441</v>
      </c>
      <c r="O981" t="s">
        <v>28</v>
      </c>
      <c r="P981" t="s">
        <v>6256</v>
      </c>
      <c r="Q981" t="s">
        <v>30</v>
      </c>
      <c r="R981">
        <v>7</v>
      </c>
      <c r="S981" t="s">
        <v>8685</v>
      </c>
      <c r="T981" t="s">
        <v>8686</v>
      </c>
      <c r="U981" t="s">
        <v>8687</v>
      </c>
      <c r="V981" t="s">
        <v>47</v>
      </c>
      <c r="W981" t="s">
        <v>32</v>
      </c>
      <c r="X981" t="s">
        <v>32</v>
      </c>
      <c r="Y981" t="s">
        <v>32</v>
      </c>
      <c r="Z981" s="4" t="s">
        <v>33</v>
      </c>
      <c r="AA981">
        <v>-75.252263365000005</v>
      </c>
      <c r="AB981">
        <v>6.1236612340000498</v>
      </c>
      <c r="AC981" t="s">
        <v>90</v>
      </c>
      <c r="AD981" t="s">
        <v>6260</v>
      </c>
      <c r="AE981" t="s">
        <v>115</v>
      </c>
      <c r="AF981">
        <f>IFERROR(
    VLOOKUP(FENIX_ANS_TABLA[[#This Row],[ESTADO]],
        {"VENCIDO",1;"ALERTA_0 Días",2;"ALERTA",3;"A TIEMPO",4;"SIN FECHA",5},
    2,FALSE),
0)</f>
        <v>3</v>
      </c>
    </row>
    <row r="982" spans="1:32" x14ac:dyDescent="0.25">
      <c r="A982" t="s">
        <v>8688</v>
      </c>
      <c r="B982" t="s">
        <v>24</v>
      </c>
      <c r="C982" t="s">
        <v>25</v>
      </c>
      <c r="D982" t="s">
        <v>24</v>
      </c>
      <c r="E982" s="22">
        <v>45996.257581018523</v>
      </c>
      <c r="F982" t="s">
        <v>8689</v>
      </c>
      <c r="G982" t="s">
        <v>8690</v>
      </c>
      <c r="H982" t="s">
        <v>8691</v>
      </c>
      <c r="I982" s="24" t="s">
        <v>8692</v>
      </c>
      <c r="J982" s="24" t="s">
        <v>8674</v>
      </c>
      <c r="K982" t="s">
        <v>8693</v>
      </c>
      <c r="L982" t="s">
        <v>6439</v>
      </c>
      <c r="M982" t="s">
        <v>8694</v>
      </c>
      <c r="N982" t="s">
        <v>6441</v>
      </c>
      <c r="O982" t="s">
        <v>28</v>
      </c>
      <c r="P982" t="s">
        <v>6256</v>
      </c>
      <c r="Q982" t="s">
        <v>30</v>
      </c>
      <c r="R982">
        <v>7</v>
      </c>
      <c r="S982" t="s">
        <v>8695</v>
      </c>
      <c r="T982" t="s">
        <v>8696</v>
      </c>
      <c r="U982" t="s">
        <v>8697</v>
      </c>
      <c r="V982" t="s">
        <v>47</v>
      </c>
      <c r="W982" t="s">
        <v>32</v>
      </c>
      <c r="X982" t="s">
        <v>32</v>
      </c>
      <c r="Y982" t="s">
        <v>32</v>
      </c>
      <c r="Z982" s="4" t="s">
        <v>33</v>
      </c>
      <c r="AA982">
        <v>-75.252263365000005</v>
      </c>
      <c r="AB982">
        <v>6.1236612340000498</v>
      </c>
      <c r="AC982" t="s">
        <v>90</v>
      </c>
      <c r="AD982" t="s">
        <v>6260</v>
      </c>
      <c r="AE982" t="s">
        <v>115</v>
      </c>
      <c r="AF982">
        <f>IFERROR(
    VLOOKUP(FENIX_ANS_TABLA[[#This Row],[ESTADO]],
        {"VENCIDO",1;"ALERTA_0 Días",2;"ALERTA",3;"A TIEMPO",4;"SIN FECHA",5},
    2,FALSE),
0)</f>
        <v>3</v>
      </c>
    </row>
    <row r="983" spans="1:32" x14ac:dyDescent="0.25">
      <c r="A983" t="s">
        <v>8698</v>
      </c>
      <c r="B983" t="s">
        <v>24</v>
      </c>
      <c r="C983" t="s">
        <v>25</v>
      </c>
      <c r="D983" t="s">
        <v>24</v>
      </c>
      <c r="E983" s="22">
        <v>45996.257581018523</v>
      </c>
      <c r="F983" t="s">
        <v>8699</v>
      </c>
      <c r="G983" t="s">
        <v>8700</v>
      </c>
      <c r="H983" t="s">
        <v>8701</v>
      </c>
      <c r="I983" s="24" t="s">
        <v>34</v>
      </c>
      <c r="J983" s="24" t="s">
        <v>8674</v>
      </c>
      <c r="K983" t="s">
        <v>8702</v>
      </c>
      <c r="L983" t="s">
        <v>6439</v>
      </c>
      <c r="M983" t="s">
        <v>8703</v>
      </c>
      <c r="N983" t="s">
        <v>6441</v>
      </c>
      <c r="O983" t="s">
        <v>28</v>
      </c>
      <c r="P983" t="s">
        <v>6256</v>
      </c>
      <c r="Q983" t="s">
        <v>30</v>
      </c>
      <c r="R983">
        <v>7</v>
      </c>
      <c r="S983" t="s">
        <v>8704</v>
      </c>
      <c r="T983" t="s">
        <v>8705</v>
      </c>
      <c r="U983" t="s">
        <v>4522</v>
      </c>
      <c r="V983" t="s">
        <v>47</v>
      </c>
      <c r="W983" t="s">
        <v>32</v>
      </c>
      <c r="X983" t="s">
        <v>32</v>
      </c>
      <c r="Y983" t="s">
        <v>32</v>
      </c>
      <c r="Z983" s="4" t="s">
        <v>33</v>
      </c>
      <c r="AA983">
        <v>-75.252263365000005</v>
      </c>
      <c r="AB983">
        <v>6.1236612340000498</v>
      </c>
      <c r="AC983" t="s">
        <v>90</v>
      </c>
      <c r="AD983" t="s">
        <v>6260</v>
      </c>
      <c r="AE983" t="s">
        <v>115</v>
      </c>
      <c r="AF983">
        <f>IFERROR(
    VLOOKUP(FENIX_ANS_TABLA[[#This Row],[ESTADO]],
        {"VENCIDO",1;"ALERTA_0 Días",2;"ALERTA",3;"A TIEMPO",4;"SIN FECHA",5},
    2,FALSE),
0)</f>
        <v>3</v>
      </c>
    </row>
    <row r="984" spans="1:32" x14ac:dyDescent="0.25">
      <c r="A984" t="s">
        <v>8706</v>
      </c>
      <c r="B984" t="s">
        <v>24</v>
      </c>
      <c r="C984" t="s">
        <v>25</v>
      </c>
      <c r="D984" t="s">
        <v>24</v>
      </c>
      <c r="E984" s="22">
        <v>45996.257592592592</v>
      </c>
      <c r="F984" t="s">
        <v>8707</v>
      </c>
      <c r="G984" t="s">
        <v>8708</v>
      </c>
      <c r="H984" t="s">
        <v>8709</v>
      </c>
      <c r="I984" s="24" t="s">
        <v>34</v>
      </c>
      <c r="J984" s="24" t="s">
        <v>8674</v>
      </c>
      <c r="K984" t="s">
        <v>8710</v>
      </c>
      <c r="L984" t="s">
        <v>6439</v>
      </c>
      <c r="M984" t="s">
        <v>8711</v>
      </c>
      <c r="N984" t="s">
        <v>6441</v>
      </c>
      <c r="O984" t="s">
        <v>28</v>
      </c>
      <c r="P984" t="s">
        <v>6256</v>
      </c>
      <c r="Q984" t="s">
        <v>30</v>
      </c>
      <c r="R984">
        <v>7</v>
      </c>
      <c r="S984" t="s">
        <v>8712</v>
      </c>
      <c r="T984" t="s">
        <v>8713</v>
      </c>
      <c r="U984" t="s">
        <v>8714</v>
      </c>
      <c r="V984" t="s">
        <v>47</v>
      </c>
      <c r="W984" t="s">
        <v>32</v>
      </c>
      <c r="X984" t="s">
        <v>32</v>
      </c>
      <c r="Y984" t="s">
        <v>32</v>
      </c>
      <c r="Z984" s="4" t="s">
        <v>33</v>
      </c>
      <c r="AA984">
        <v>-75.252263365000005</v>
      </c>
      <c r="AB984">
        <v>6.1236612340000498</v>
      </c>
      <c r="AC984" t="s">
        <v>90</v>
      </c>
      <c r="AD984" t="s">
        <v>6260</v>
      </c>
      <c r="AE984" t="s">
        <v>115</v>
      </c>
      <c r="AF984">
        <f>IFERROR(
    VLOOKUP(FENIX_ANS_TABLA[[#This Row],[ESTADO]],
        {"VENCIDO",1;"ALERTA_0 Días",2;"ALERTA",3;"A TIEMPO",4;"SIN FECHA",5},
    2,FALSE),
0)</f>
        <v>3</v>
      </c>
    </row>
    <row r="985" spans="1:32" x14ac:dyDescent="0.25">
      <c r="A985" t="s">
        <v>8715</v>
      </c>
      <c r="B985" t="s">
        <v>24</v>
      </c>
      <c r="C985" t="s">
        <v>25</v>
      </c>
      <c r="D985" t="s">
        <v>24</v>
      </c>
      <c r="E985" s="22">
        <v>45996.257592592592</v>
      </c>
      <c r="F985" t="s">
        <v>8716</v>
      </c>
      <c r="G985" t="s">
        <v>8700</v>
      </c>
      <c r="H985" t="s">
        <v>8701</v>
      </c>
      <c r="I985" s="24" t="s">
        <v>34</v>
      </c>
      <c r="J985" s="24" t="s">
        <v>8674</v>
      </c>
      <c r="K985" t="s">
        <v>8717</v>
      </c>
      <c r="L985" t="s">
        <v>6439</v>
      </c>
      <c r="M985" t="s">
        <v>8718</v>
      </c>
      <c r="N985" t="s">
        <v>6441</v>
      </c>
      <c r="O985" t="s">
        <v>28</v>
      </c>
      <c r="P985" t="s">
        <v>6256</v>
      </c>
      <c r="Q985" t="s">
        <v>30</v>
      </c>
      <c r="R985">
        <v>7</v>
      </c>
      <c r="S985" t="s">
        <v>8719</v>
      </c>
      <c r="T985" t="s">
        <v>8705</v>
      </c>
      <c r="U985" t="s">
        <v>4522</v>
      </c>
      <c r="V985" t="s">
        <v>47</v>
      </c>
      <c r="W985" t="s">
        <v>32</v>
      </c>
      <c r="X985" t="s">
        <v>32</v>
      </c>
      <c r="Y985" t="s">
        <v>32</v>
      </c>
      <c r="Z985" s="4" t="s">
        <v>33</v>
      </c>
      <c r="AA985">
        <v>-75.252263365000005</v>
      </c>
      <c r="AB985">
        <v>6.1236612340000498</v>
      </c>
      <c r="AC985" t="s">
        <v>90</v>
      </c>
      <c r="AD985" t="s">
        <v>6260</v>
      </c>
      <c r="AE985" t="s">
        <v>115</v>
      </c>
      <c r="AF985">
        <f>IFERROR(
    VLOOKUP(FENIX_ANS_TABLA[[#This Row],[ESTADO]],
        {"VENCIDO",1;"ALERTA_0 Días",2;"ALERTA",3;"A TIEMPO",4;"SIN FECHA",5},
    2,FALSE),
0)</f>
        <v>3</v>
      </c>
    </row>
    <row r="986" spans="1:32" x14ac:dyDescent="0.25">
      <c r="A986" t="s">
        <v>8720</v>
      </c>
      <c r="B986" t="s">
        <v>24</v>
      </c>
      <c r="C986" t="s">
        <v>25</v>
      </c>
      <c r="D986" t="s">
        <v>24</v>
      </c>
      <c r="E986" s="22">
        <v>45996.257615740738</v>
      </c>
      <c r="F986" t="s">
        <v>8721</v>
      </c>
      <c r="G986" t="s">
        <v>8722</v>
      </c>
      <c r="H986" t="s">
        <v>8723</v>
      </c>
      <c r="I986" s="24" t="s">
        <v>34</v>
      </c>
      <c r="J986" s="24" t="s">
        <v>8674</v>
      </c>
      <c r="K986" t="s">
        <v>8724</v>
      </c>
      <c r="L986" t="s">
        <v>6439</v>
      </c>
      <c r="M986" t="s">
        <v>8725</v>
      </c>
      <c r="N986" t="s">
        <v>6441</v>
      </c>
      <c r="O986" t="s">
        <v>28</v>
      </c>
      <c r="P986" t="s">
        <v>6256</v>
      </c>
      <c r="Q986" t="s">
        <v>30</v>
      </c>
      <c r="R986">
        <v>7</v>
      </c>
      <c r="S986" t="s">
        <v>8726</v>
      </c>
      <c r="T986" t="s">
        <v>8727</v>
      </c>
      <c r="U986" t="s">
        <v>8728</v>
      </c>
      <c r="V986" t="s">
        <v>47</v>
      </c>
      <c r="W986" t="s">
        <v>32</v>
      </c>
      <c r="X986" t="s">
        <v>32</v>
      </c>
      <c r="Y986" t="s">
        <v>32</v>
      </c>
      <c r="Z986" s="4" t="s">
        <v>33</v>
      </c>
      <c r="AA986">
        <v>-75.252263365000005</v>
      </c>
      <c r="AB986">
        <v>6.1236612340000498</v>
      </c>
      <c r="AC986" t="s">
        <v>90</v>
      </c>
      <c r="AD986" t="s">
        <v>6260</v>
      </c>
      <c r="AE986" t="s">
        <v>115</v>
      </c>
      <c r="AF986">
        <f>IFERROR(
    VLOOKUP(FENIX_ANS_TABLA[[#This Row],[ESTADO]],
        {"VENCIDO",1;"ALERTA_0 Días",2;"ALERTA",3;"A TIEMPO",4;"SIN FECHA",5},
    2,FALSE),
0)</f>
        <v>3</v>
      </c>
    </row>
    <row r="987" spans="1:32" x14ac:dyDescent="0.25">
      <c r="A987" t="s">
        <v>8729</v>
      </c>
      <c r="B987" t="s">
        <v>24</v>
      </c>
      <c r="C987" t="s">
        <v>69</v>
      </c>
      <c r="D987" t="s">
        <v>24</v>
      </c>
      <c r="E987" s="22">
        <v>45996.431759259263</v>
      </c>
      <c r="F987" t="s">
        <v>8730</v>
      </c>
      <c r="G987" t="s">
        <v>8731</v>
      </c>
      <c r="H987" t="s">
        <v>8732</v>
      </c>
      <c r="I987" s="24" t="s">
        <v>34</v>
      </c>
      <c r="J987" s="24" t="s">
        <v>8733</v>
      </c>
      <c r="K987" t="s">
        <v>8734</v>
      </c>
      <c r="L987" t="s">
        <v>6314</v>
      </c>
      <c r="M987" t="s">
        <v>8735</v>
      </c>
      <c r="N987" t="s">
        <v>6316</v>
      </c>
      <c r="O987" t="s">
        <v>91</v>
      </c>
      <c r="P987" t="s">
        <v>6256</v>
      </c>
      <c r="Q987" t="s">
        <v>30</v>
      </c>
      <c r="R987">
        <v>7</v>
      </c>
      <c r="S987" t="s">
        <v>8736</v>
      </c>
      <c r="T987" t="s">
        <v>8737</v>
      </c>
      <c r="U987" t="s">
        <v>8738</v>
      </c>
      <c r="V987" t="s">
        <v>31</v>
      </c>
      <c r="W987" t="s">
        <v>32</v>
      </c>
      <c r="X987" t="s">
        <v>32</v>
      </c>
      <c r="Y987" t="s">
        <v>32</v>
      </c>
      <c r="Z987" s="4" t="s">
        <v>33</v>
      </c>
      <c r="AA987">
        <v>-75.396384499999996</v>
      </c>
      <c r="AB987">
        <v>6.14889083</v>
      </c>
      <c r="AC987" t="s">
        <v>90</v>
      </c>
      <c r="AD987" t="s">
        <v>6260</v>
      </c>
      <c r="AE987" t="s">
        <v>116</v>
      </c>
      <c r="AF987">
        <f>IFERROR(
    VLOOKUP(FENIX_ANS_TABLA[[#This Row],[ESTADO]],
        {"VENCIDO",1;"ALERTA_0 Días",2;"ALERTA",3;"A TIEMPO",4;"SIN FECHA",5},
    2,FALSE),
0)</f>
        <v>4</v>
      </c>
    </row>
    <row r="988" spans="1:32" x14ac:dyDescent="0.25">
      <c r="A988" t="s">
        <v>8739</v>
      </c>
      <c r="B988" t="s">
        <v>24</v>
      </c>
      <c r="C988" t="s">
        <v>25</v>
      </c>
      <c r="D988" t="s">
        <v>24</v>
      </c>
      <c r="E988" s="22">
        <v>45996.445636574077</v>
      </c>
      <c r="F988" t="s">
        <v>8740</v>
      </c>
      <c r="G988" t="s">
        <v>8731</v>
      </c>
      <c r="H988" t="s">
        <v>8732</v>
      </c>
      <c r="I988" s="24" t="s">
        <v>34</v>
      </c>
      <c r="J988" s="24" t="s">
        <v>8733</v>
      </c>
      <c r="K988" t="s">
        <v>8741</v>
      </c>
      <c r="L988" t="s">
        <v>6314</v>
      </c>
      <c r="M988" t="s">
        <v>8742</v>
      </c>
      <c r="N988" t="s">
        <v>6316</v>
      </c>
      <c r="O988" t="s">
        <v>28</v>
      </c>
      <c r="P988" t="s">
        <v>6256</v>
      </c>
      <c r="Q988" t="s">
        <v>36</v>
      </c>
      <c r="R988">
        <v>10</v>
      </c>
      <c r="S988" t="s">
        <v>8743</v>
      </c>
      <c r="T988" t="s">
        <v>8744</v>
      </c>
      <c r="U988" t="s">
        <v>8745</v>
      </c>
      <c r="V988" t="s">
        <v>31</v>
      </c>
      <c r="W988" t="s">
        <v>32</v>
      </c>
      <c r="X988" t="s">
        <v>32</v>
      </c>
      <c r="Y988" t="s">
        <v>32</v>
      </c>
      <c r="Z988" s="4" t="s">
        <v>33</v>
      </c>
      <c r="AA988">
        <v>-75.396582379999998</v>
      </c>
      <c r="AB988">
        <v>6.1487606299999999</v>
      </c>
      <c r="AC988" t="s">
        <v>90</v>
      </c>
      <c r="AD988" t="s">
        <v>6260</v>
      </c>
      <c r="AE988" t="s">
        <v>115</v>
      </c>
      <c r="AF988">
        <f>IFERROR(
    VLOOKUP(FENIX_ANS_TABLA[[#This Row],[ESTADO]],
        {"VENCIDO",1;"ALERTA_0 Días",2;"ALERTA",3;"A TIEMPO",4;"SIN FECHA",5},
    2,FALSE),
0)</f>
        <v>4</v>
      </c>
    </row>
    <row r="989" spans="1:32" x14ac:dyDescent="0.25">
      <c r="A989" t="s">
        <v>8746</v>
      </c>
      <c r="B989" t="s">
        <v>24</v>
      </c>
      <c r="C989" t="s">
        <v>25</v>
      </c>
      <c r="D989" t="s">
        <v>24</v>
      </c>
      <c r="E989" s="22">
        <v>45996.445914351847</v>
      </c>
      <c r="F989" t="s">
        <v>8747</v>
      </c>
      <c r="G989" t="s">
        <v>8748</v>
      </c>
      <c r="H989" t="s">
        <v>8749</v>
      </c>
      <c r="I989" s="24" t="s">
        <v>34</v>
      </c>
      <c r="J989" s="24" t="s">
        <v>8750</v>
      </c>
      <c r="K989" t="s">
        <v>8751</v>
      </c>
      <c r="L989" t="s">
        <v>6327</v>
      </c>
      <c r="M989" t="s">
        <v>8752</v>
      </c>
      <c r="N989" t="s">
        <v>6329</v>
      </c>
      <c r="O989" t="s">
        <v>28</v>
      </c>
      <c r="P989" t="s">
        <v>6256</v>
      </c>
      <c r="Q989" t="s">
        <v>36</v>
      </c>
      <c r="R989">
        <v>10</v>
      </c>
      <c r="S989" t="s">
        <v>8753</v>
      </c>
      <c r="T989" t="s">
        <v>8754</v>
      </c>
      <c r="U989" t="s">
        <v>8755</v>
      </c>
      <c r="V989" t="s">
        <v>31</v>
      </c>
      <c r="W989" t="s">
        <v>32</v>
      </c>
      <c r="X989" t="s">
        <v>32</v>
      </c>
      <c r="Y989" t="s">
        <v>32</v>
      </c>
      <c r="Z989" s="4" t="s">
        <v>33</v>
      </c>
      <c r="AA989">
        <v>-75.335398409999996</v>
      </c>
      <c r="AB989">
        <v>6.1692647100000002</v>
      </c>
      <c r="AC989" t="s">
        <v>90</v>
      </c>
      <c r="AD989" t="s">
        <v>6260</v>
      </c>
      <c r="AE989" t="s">
        <v>115</v>
      </c>
      <c r="AF989">
        <f>IFERROR(
    VLOOKUP(FENIX_ANS_TABLA[[#This Row],[ESTADO]],
        {"VENCIDO",1;"ALERTA_0 Días",2;"ALERTA",3;"A TIEMPO",4;"SIN FECHA",5},
    2,FALSE),
0)</f>
        <v>4</v>
      </c>
    </row>
    <row r="990" spans="1:32" x14ac:dyDescent="0.25">
      <c r="A990" t="s">
        <v>8756</v>
      </c>
      <c r="B990" t="s">
        <v>24</v>
      </c>
      <c r="C990" t="s">
        <v>25</v>
      </c>
      <c r="D990" t="s">
        <v>24</v>
      </c>
      <c r="E990" s="22">
        <v>45996.452951388892</v>
      </c>
      <c r="F990" t="s">
        <v>8757</v>
      </c>
      <c r="G990" t="s">
        <v>8731</v>
      </c>
      <c r="H990" t="s">
        <v>8732</v>
      </c>
      <c r="I990" s="24" t="s">
        <v>34</v>
      </c>
      <c r="J990" s="24" t="s">
        <v>8733</v>
      </c>
      <c r="K990" t="s">
        <v>8758</v>
      </c>
      <c r="L990" t="s">
        <v>6314</v>
      </c>
      <c r="M990" t="s">
        <v>8759</v>
      </c>
      <c r="N990" t="s">
        <v>6316</v>
      </c>
      <c r="O990" t="s">
        <v>28</v>
      </c>
      <c r="P990" t="s">
        <v>6256</v>
      </c>
      <c r="Q990" t="s">
        <v>36</v>
      </c>
      <c r="R990">
        <v>10</v>
      </c>
      <c r="S990" t="s">
        <v>8760</v>
      </c>
      <c r="T990" t="s">
        <v>8761</v>
      </c>
      <c r="U990" t="s">
        <v>8762</v>
      </c>
      <c r="V990" t="s">
        <v>31</v>
      </c>
      <c r="W990" t="s">
        <v>32</v>
      </c>
      <c r="X990" t="s">
        <v>32</v>
      </c>
      <c r="Y990" t="s">
        <v>32</v>
      </c>
      <c r="Z990" s="4" t="s">
        <v>33</v>
      </c>
      <c r="AA990">
        <v>-75.396483200000006</v>
      </c>
      <c r="AB990">
        <v>6.1491765999999997</v>
      </c>
      <c r="AC990" t="s">
        <v>90</v>
      </c>
      <c r="AD990" t="s">
        <v>6260</v>
      </c>
      <c r="AE990" t="s">
        <v>115</v>
      </c>
      <c r="AF990">
        <f>IFERROR(
    VLOOKUP(FENIX_ANS_TABLA[[#This Row],[ESTADO]],
        {"VENCIDO",1;"ALERTA_0 Días",2;"ALERTA",3;"A TIEMPO",4;"SIN FECHA",5},
    2,FALSE),
0)</f>
        <v>4</v>
      </c>
    </row>
    <row r="991" spans="1:32" x14ac:dyDescent="0.25">
      <c r="A991" t="s">
        <v>8763</v>
      </c>
      <c r="B991" t="s">
        <v>24</v>
      </c>
      <c r="C991" t="s">
        <v>25</v>
      </c>
      <c r="D991" t="s">
        <v>37</v>
      </c>
      <c r="E991" s="22">
        <v>46007.648564814823</v>
      </c>
      <c r="F991" t="s">
        <v>8764</v>
      </c>
      <c r="G991" t="s">
        <v>8765</v>
      </c>
      <c r="H991" t="s">
        <v>8766</v>
      </c>
      <c r="I991" s="24" t="s">
        <v>34</v>
      </c>
      <c r="J991" s="24" t="s">
        <v>8767</v>
      </c>
      <c r="K991" t="s">
        <v>8768</v>
      </c>
      <c r="L991" t="s">
        <v>6267</v>
      </c>
      <c r="M991" t="s">
        <v>8769</v>
      </c>
      <c r="N991" t="s">
        <v>6269</v>
      </c>
      <c r="O991" t="s">
        <v>44</v>
      </c>
      <c r="P991" t="s">
        <v>6359</v>
      </c>
      <c r="Q991" t="s">
        <v>36</v>
      </c>
      <c r="R991">
        <v>12</v>
      </c>
      <c r="S991" t="s">
        <v>8770</v>
      </c>
      <c r="T991" t="s">
        <v>8771</v>
      </c>
      <c r="U991" t="s">
        <v>8772</v>
      </c>
      <c r="V991" t="s">
        <v>31</v>
      </c>
      <c r="W991" t="s">
        <v>32</v>
      </c>
      <c r="X991" t="s">
        <v>32</v>
      </c>
      <c r="Y991" t="s">
        <v>32</v>
      </c>
      <c r="Z991" s="4" t="s">
        <v>33</v>
      </c>
      <c r="AA991">
        <v>-74.995238929999999</v>
      </c>
      <c r="AB991">
        <v>6.04420321</v>
      </c>
      <c r="AC991" t="s">
        <v>90</v>
      </c>
      <c r="AD991" t="s">
        <v>6260</v>
      </c>
      <c r="AE991" t="s">
        <v>115</v>
      </c>
      <c r="AF991">
        <f>IFERROR(
    VLOOKUP(FENIX_ANS_TABLA[[#This Row],[ESTADO]],
        {"VENCIDO",1;"ALERTA_0 Días",2;"ALERTA",3;"A TIEMPO",4;"SIN FECHA",5},
    2,FALSE),
0)</f>
        <v>4</v>
      </c>
    </row>
    <row r="992" spans="1:32" x14ac:dyDescent="0.25">
      <c r="A992" t="s">
        <v>8773</v>
      </c>
      <c r="B992" t="s">
        <v>24</v>
      </c>
      <c r="C992" t="s">
        <v>25</v>
      </c>
      <c r="D992" t="s">
        <v>24</v>
      </c>
      <c r="E992" s="22">
        <v>46000.372453703712</v>
      </c>
      <c r="F992" t="s">
        <v>8774</v>
      </c>
      <c r="G992" t="s">
        <v>8775</v>
      </c>
      <c r="H992" t="s">
        <v>8776</v>
      </c>
      <c r="I992" s="24" t="s">
        <v>34</v>
      </c>
      <c r="J992" s="24" t="s">
        <v>8777</v>
      </c>
      <c r="K992" t="s">
        <v>8778</v>
      </c>
      <c r="L992" t="s">
        <v>6439</v>
      </c>
      <c r="M992" t="s">
        <v>8779</v>
      </c>
      <c r="N992" t="s">
        <v>6441</v>
      </c>
      <c r="O992" t="s">
        <v>28</v>
      </c>
      <c r="P992" t="s">
        <v>6256</v>
      </c>
      <c r="Q992" t="s">
        <v>36</v>
      </c>
      <c r="R992">
        <v>10</v>
      </c>
      <c r="S992" t="s">
        <v>8780</v>
      </c>
      <c r="T992" t="s">
        <v>5142</v>
      </c>
      <c r="U992" t="s">
        <v>8781</v>
      </c>
      <c r="V992" t="s">
        <v>31</v>
      </c>
      <c r="W992" t="s">
        <v>32</v>
      </c>
      <c r="X992" t="s">
        <v>32</v>
      </c>
      <c r="Y992" t="s">
        <v>32</v>
      </c>
      <c r="Z992" s="4" t="s">
        <v>33</v>
      </c>
      <c r="AA992">
        <v>-75.260546700000006</v>
      </c>
      <c r="AB992">
        <v>6.1368586299999999</v>
      </c>
      <c r="AC992" t="s">
        <v>90</v>
      </c>
      <c r="AD992" t="s">
        <v>6260</v>
      </c>
      <c r="AE992" t="s">
        <v>115</v>
      </c>
      <c r="AF992">
        <f>IFERROR(
    VLOOKUP(FENIX_ANS_TABLA[[#This Row],[ESTADO]],
        {"VENCIDO",1;"ALERTA_0 Días",2;"ALERTA",3;"A TIEMPO",4;"SIN FECHA",5},
    2,FALSE),
0)</f>
        <v>4</v>
      </c>
    </row>
    <row r="993" spans="1:32" x14ac:dyDescent="0.25">
      <c r="A993" t="s">
        <v>8782</v>
      </c>
      <c r="B993" t="s">
        <v>62</v>
      </c>
      <c r="C993" t="s">
        <v>25</v>
      </c>
      <c r="D993" t="s">
        <v>63</v>
      </c>
      <c r="E993" s="22">
        <v>46000.37736111111</v>
      </c>
      <c r="F993" t="s">
        <v>8783</v>
      </c>
      <c r="G993" t="s">
        <v>8784</v>
      </c>
      <c r="H993" t="s">
        <v>8785</v>
      </c>
      <c r="I993" s="24" t="s">
        <v>8786</v>
      </c>
      <c r="J993" s="24" t="s">
        <v>8787</v>
      </c>
      <c r="K993" t="s">
        <v>8788</v>
      </c>
      <c r="L993" t="s">
        <v>8789</v>
      </c>
      <c r="M993" t="s">
        <v>8790</v>
      </c>
      <c r="N993" t="s">
        <v>8791</v>
      </c>
      <c r="O993" t="s">
        <v>64</v>
      </c>
      <c r="P993" t="s">
        <v>6429</v>
      </c>
      <c r="Q993" t="s">
        <v>36</v>
      </c>
      <c r="R993">
        <v>14</v>
      </c>
      <c r="S993" t="s">
        <v>8792</v>
      </c>
      <c r="T993" t="s">
        <v>8793</v>
      </c>
      <c r="U993" t="s">
        <v>4195</v>
      </c>
      <c r="V993" t="s">
        <v>87</v>
      </c>
      <c r="W993" t="s">
        <v>32</v>
      </c>
      <c r="X993" t="s">
        <v>32</v>
      </c>
      <c r="Y993" t="s">
        <v>32</v>
      </c>
      <c r="Z993" s="4" t="s">
        <v>33</v>
      </c>
      <c r="AA993">
        <v>-75.149848460000001</v>
      </c>
      <c r="AB993">
        <v>5.6251395200000003</v>
      </c>
      <c r="AC993" t="s">
        <v>90</v>
      </c>
      <c r="AD993" t="s">
        <v>6260</v>
      </c>
      <c r="AE993" t="s">
        <v>115</v>
      </c>
      <c r="AF993">
        <f>IFERROR(
    VLOOKUP(FENIX_ANS_TABLA[[#This Row],[ESTADO]],
        {"VENCIDO",1;"ALERTA_0 Días",2;"ALERTA",3;"A TIEMPO",4;"SIN FECHA",5},
    2,FALSE),
0)</f>
        <v>2</v>
      </c>
    </row>
    <row r="994" spans="1:32" x14ac:dyDescent="0.25">
      <c r="A994" t="s">
        <v>8794</v>
      </c>
      <c r="B994" t="s">
        <v>62</v>
      </c>
      <c r="C994" t="s">
        <v>25</v>
      </c>
      <c r="D994" t="s">
        <v>63</v>
      </c>
      <c r="E994" s="22">
        <v>46000.464641203696</v>
      </c>
      <c r="F994" t="s">
        <v>8795</v>
      </c>
      <c r="G994" t="s">
        <v>8796</v>
      </c>
      <c r="H994" t="s">
        <v>8797</v>
      </c>
      <c r="I994" s="24" t="s">
        <v>34</v>
      </c>
      <c r="J994" s="24" t="s">
        <v>8798</v>
      </c>
      <c r="K994" t="s">
        <v>8799</v>
      </c>
      <c r="L994" t="s">
        <v>6253</v>
      </c>
      <c r="M994" t="s">
        <v>8800</v>
      </c>
      <c r="N994" t="s">
        <v>6255</v>
      </c>
      <c r="O994" t="s">
        <v>64</v>
      </c>
      <c r="P994" t="s">
        <v>6429</v>
      </c>
      <c r="Q994" t="s">
        <v>36</v>
      </c>
      <c r="R994">
        <v>14</v>
      </c>
      <c r="S994" t="s">
        <v>8801</v>
      </c>
      <c r="T994" t="s">
        <v>8802</v>
      </c>
      <c r="U994" t="s">
        <v>8803</v>
      </c>
      <c r="V994" t="s">
        <v>87</v>
      </c>
      <c r="W994" t="s">
        <v>32</v>
      </c>
      <c r="X994" t="s">
        <v>32</v>
      </c>
      <c r="Y994" t="s">
        <v>32</v>
      </c>
      <c r="Z994" s="4" t="s">
        <v>33</v>
      </c>
      <c r="AA994">
        <v>-75.269937999999996</v>
      </c>
      <c r="AB994">
        <v>6.347035</v>
      </c>
      <c r="AC994" t="s">
        <v>90</v>
      </c>
      <c r="AD994" t="s">
        <v>6260</v>
      </c>
      <c r="AE994" t="s">
        <v>115</v>
      </c>
      <c r="AF994">
        <f>IFERROR(
    VLOOKUP(FENIX_ANS_TABLA[[#This Row],[ESTADO]],
        {"VENCIDO",1;"ALERTA_0 Días",2;"ALERTA",3;"A TIEMPO",4;"SIN FECHA",5},
    2,FALSE),
0)</f>
        <v>2</v>
      </c>
    </row>
    <row r="995" spans="1:32" x14ac:dyDescent="0.25">
      <c r="A995" t="s">
        <v>8804</v>
      </c>
      <c r="B995" t="s">
        <v>62</v>
      </c>
      <c r="C995" t="s">
        <v>25</v>
      </c>
      <c r="D995" t="s">
        <v>63</v>
      </c>
      <c r="E995" s="22">
        <v>46000.483206018522</v>
      </c>
      <c r="F995" t="s">
        <v>8805</v>
      </c>
      <c r="G995" t="s">
        <v>8806</v>
      </c>
      <c r="H995" t="s">
        <v>8807</v>
      </c>
      <c r="I995" s="24" t="s">
        <v>34</v>
      </c>
      <c r="J995" s="24" t="s">
        <v>8808</v>
      </c>
      <c r="K995" t="s">
        <v>8809</v>
      </c>
      <c r="L995" t="s">
        <v>6280</v>
      </c>
      <c r="M995" t="s">
        <v>8810</v>
      </c>
      <c r="N995" t="s">
        <v>6282</v>
      </c>
      <c r="O995" t="s">
        <v>64</v>
      </c>
      <c r="P995" t="s">
        <v>6429</v>
      </c>
      <c r="Q995" t="s">
        <v>36</v>
      </c>
      <c r="R995">
        <v>14</v>
      </c>
      <c r="S995" t="s">
        <v>8811</v>
      </c>
      <c r="T995" t="s">
        <v>8812</v>
      </c>
      <c r="U995" t="s">
        <v>8813</v>
      </c>
      <c r="V995" t="s">
        <v>87</v>
      </c>
      <c r="W995" t="s">
        <v>32</v>
      </c>
      <c r="X995" t="s">
        <v>32</v>
      </c>
      <c r="Y995" t="s">
        <v>32</v>
      </c>
      <c r="Z995" s="4" t="s">
        <v>33</v>
      </c>
      <c r="AA995">
        <v>-75.217103309999999</v>
      </c>
      <c r="AB995">
        <v>6.3005031799999998</v>
      </c>
      <c r="AC995" t="s">
        <v>90</v>
      </c>
      <c r="AD995" t="s">
        <v>6260</v>
      </c>
      <c r="AE995" t="s">
        <v>115</v>
      </c>
      <c r="AF995">
        <f>IFERROR(
    VLOOKUP(FENIX_ANS_TABLA[[#This Row],[ESTADO]],
        {"VENCIDO",1;"ALERTA_0 Días",2;"ALERTA",3;"A TIEMPO",4;"SIN FECHA",5},
    2,FALSE),
0)</f>
        <v>2</v>
      </c>
    </row>
    <row r="996" spans="1:32" x14ac:dyDescent="0.25">
      <c r="A996" t="s">
        <v>8814</v>
      </c>
      <c r="B996" t="s">
        <v>24</v>
      </c>
      <c r="C996" t="s">
        <v>25</v>
      </c>
      <c r="D996" t="s">
        <v>24</v>
      </c>
      <c r="E996" s="22">
        <v>46000.532627314817</v>
      </c>
      <c r="F996" t="s">
        <v>8815</v>
      </c>
      <c r="G996" t="s">
        <v>8816</v>
      </c>
      <c r="H996" t="s">
        <v>8817</v>
      </c>
      <c r="I996" s="24" t="s">
        <v>34</v>
      </c>
      <c r="J996" s="24" t="s">
        <v>8818</v>
      </c>
      <c r="K996" t="s">
        <v>8819</v>
      </c>
      <c r="L996" t="s">
        <v>6351</v>
      </c>
      <c r="M996" t="s">
        <v>8820</v>
      </c>
      <c r="N996" t="s">
        <v>6353</v>
      </c>
      <c r="O996" t="s">
        <v>28</v>
      </c>
      <c r="P996" t="s">
        <v>6256</v>
      </c>
      <c r="Q996" t="s">
        <v>30</v>
      </c>
      <c r="R996">
        <v>7</v>
      </c>
      <c r="S996" t="s">
        <v>8821</v>
      </c>
      <c r="T996" t="s">
        <v>8822</v>
      </c>
      <c r="U996" t="s">
        <v>8823</v>
      </c>
      <c r="V996" t="s">
        <v>31</v>
      </c>
      <c r="W996" t="s">
        <v>32</v>
      </c>
      <c r="X996" t="s">
        <v>32</v>
      </c>
      <c r="Y996" t="s">
        <v>32</v>
      </c>
      <c r="Z996" s="4" t="s">
        <v>33</v>
      </c>
      <c r="AA996">
        <v>-75.438440944000007</v>
      </c>
      <c r="AB996">
        <v>5.8038435880000598</v>
      </c>
      <c r="AC996" t="s">
        <v>90</v>
      </c>
      <c r="AD996" t="s">
        <v>6260</v>
      </c>
      <c r="AE996" t="s">
        <v>115</v>
      </c>
      <c r="AF996">
        <f>IFERROR(
    VLOOKUP(FENIX_ANS_TABLA[[#This Row],[ESTADO]],
        {"VENCIDO",1;"ALERTA_0 Días",2;"ALERTA",3;"A TIEMPO",4;"SIN FECHA",5},
    2,FALSE),
0)</f>
        <v>4</v>
      </c>
    </row>
    <row r="997" spans="1:32" x14ac:dyDescent="0.25">
      <c r="A997" t="s">
        <v>8824</v>
      </c>
      <c r="B997" t="s">
        <v>62</v>
      </c>
      <c r="C997" t="s">
        <v>25</v>
      </c>
      <c r="D997" t="s">
        <v>63</v>
      </c>
      <c r="E997" s="22">
        <v>46001.381539351853</v>
      </c>
      <c r="F997" t="s">
        <v>8825</v>
      </c>
      <c r="G997" t="s">
        <v>8826</v>
      </c>
      <c r="H997" t="s">
        <v>8827</v>
      </c>
      <c r="I997" s="24" t="s">
        <v>34</v>
      </c>
      <c r="J997" s="24" t="s">
        <v>8828</v>
      </c>
      <c r="K997" t="s">
        <v>8829</v>
      </c>
      <c r="L997" t="s">
        <v>6253</v>
      </c>
      <c r="M997" t="s">
        <v>8830</v>
      </c>
      <c r="N997" t="s">
        <v>6255</v>
      </c>
      <c r="O997" t="s">
        <v>64</v>
      </c>
      <c r="P997" t="s">
        <v>6429</v>
      </c>
      <c r="Q997" t="s">
        <v>36</v>
      </c>
      <c r="R997">
        <v>14</v>
      </c>
      <c r="S997" t="s">
        <v>8831</v>
      </c>
      <c r="T997" t="s">
        <v>8832</v>
      </c>
      <c r="U997" t="s">
        <v>8833</v>
      </c>
      <c r="V997" t="s">
        <v>47</v>
      </c>
      <c r="W997" t="s">
        <v>32</v>
      </c>
      <c r="X997" t="s">
        <v>32</v>
      </c>
      <c r="Y997" t="s">
        <v>32</v>
      </c>
      <c r="Z997" s="4" t="s">
        <v>33</v>
      </c>
      <c r="AA997">
        <v>-75.328109999999995</v>
      </c>
      <c r="AB997">
        <v>6.2347299999999999</v>
      </c>
      <c r="AC997" t="s">
        <v>90</v>
      </c>
      <c r="AD997" t="s">
        <v>6260</v>
      </c>
      <c r="AE997" t="s">
        <v>115</v>
      </c>
      <c r="AF997">
        <f>IFERROR(
    VLOOKUP(FENIX_ANS_TABLA[[#This Row],[ESTADO]],
        {"VENCIDO",1;"ALERTA_0 Días",2;"ALERTA",3;"A TIEMPO",4;"SIN FECHA",5},
    2,FALSE),
0)</f>
        <v>3</v>
      </c>
    </row>
    <row r="998" spans="1:32" x14ac:dyDescent="0.25">
      <c r="A998" t="s">
        <v>8834</v>
      </c>
      <c r="B998" t="s">
        <v>62</v>
      </c>
      <c r="C998" t="s">
        <v>25</v>
      </c>
      <c r="D998" t="s">
        <v>63</v>
      </c>
      <c r="E998" s="22">
        <v>46001.545775462961</v>
      </c>
      <c r="F998" t="s">
        <v>8835</v>
      </c>
      <c r="G998" t="s">
        <v>8836</v>
      </c>
      <c r="H998" t="s">
        <v>8837</v>
      </c>
      <c r="I998" s="24" t="s">
        <v>34</v>
      </c>
      <c r="J998" s="24" t="s">
        <v>8838</v>
      </c>
      <c r="K998" t="s">
        <v>8839</v>
      </c>
      <c r="L998" t="s">
        <v>6303</v>
      </c>
      <c r="M998" t="s">
        <v>8840</v>
      </c>
      <c r="N998" t="s">
        <v>6305</v>
      </c>
      <c r="O998" t="s">
        <v>64</v>
      </c>
      <c r="P998" t="s">
        <v>6429</v>
      </c>
      <c r="Q998" t="s">
        <v>36</v>
      </c>
      <c r="R998">
        <v>14</v>
      </c>
      <c r="S998" t="s">
        <v>8841</v>
      </c>
      <c r="T998" t="s">
        <v>8842</v>
      </c>
      <c r="U998" t="s">
        <v>8843</v>
      </c>
      <c r="V998" t="s">
        <v>47</v>
      </c>
      <c r="W998" t="s">
        <v>32</v>
      </c>
      <c r="X998" t="s">
        <v>32</v>
      </c>
      <c r="Y998" t="s">
        <v>32</v>
      </c>
      <c r="Z998" s="4" t="s">
        <v>33</v>
      </c>
      <c r="AA998">
        <v>-75.4583923</v>
      </c>
      <c r="AB998">
        <v>6.3053020799999997</v>
      </c>
      <c r="AC998" t="s">
        <v>90</v>
      </c>
      <c r="AD998" t="s">
        <v>6260</v>
      </c>
      <c r="AE998" t="s">
        <v>115</v>
      </c>
      <c r="AF998">
        <f>IFERROR(
    VLOOKUP(FENIX_ANS_TABLA[[#This Row],[ESTADO]],
        {"VENCIDO",1;"ALERTA_0 Días",2;"ALERTA",3;"A TIEMPO",4;"SIN FECHA",5},
    2,FALSE),
0)</f>
        <v>3</v>
      </c>
    </row>
    <row r="999" spans="1:32" x14ac:dyDescent="0.25">
      <c r="A999" t="s">
        <v>8844</v>
      </c>
      <c r="B999" t="s">
        <v>24</v>
      </c>
      <c r="C999" t="s">
        <v>25</v>
      </c>
      <c r="D999" t="s">
        <v>24</v>
      </c>
      <c r="E999" s="22">
        <v>46001.597013888888</v>
      </c>
      <c r="F999" t="s">
        <v>8845</v>
      </c>
      <c r="G999" t="s">
        <v>7437</v>
      </c>
      <c r="H999" t="s">
        <v>7438</v>
      </c>
      <c r="I999" s="24" t="s">
        <v>34</v>
      </c>
      <c r="J999" s="24" t="s">
        <v>7439</v>
      </c>
      <c r="K999" t="s">
        <v>8846</v>
      </c>
      <c r="L999" t="s">
        <v>6314</v>
      </c>
      <c r="M999" t="s">
        <v>8847</v>
      </c>
      <c r="N999" t="s">
        <v>6316</v>
      </c>
      <c r="O999" t="s">
        <v>28</v>
      </c>
      <c r="P999" t="s">
        <v>6256</v>
      </c>
      <c r="Q999" t="s">
        <v>30</v>
      </c>
      <c r="R999">
        <v>7</v>
      </c>
      <c r="S999" t="s">
        <v>8848</v>
      </c>
      <c r="T999" t="s">
        <v>8849</v>
      </c>
      <c r="U999" t="s">
        <v>8850</v>
      </c>
      <c r="V999" t="s">
        <v>31</v>
      </c>
      <c r="W999" t="s">
        <v>32</v>
      </c>
      <c r="X999" t="s">
        <v>32</v>
      </c>
      <c r="Y999" t="s">
        <v>32</v>
      </c>
      <c r="Z999" s="4" t="s">
        <v>33</v>
      </c>
      <c r="AA999">
        <v>-75.361135189999999</v>
      </c>
      <c r="AB999">
        <v>6.1565797900000003</v>
      </c>
      <c r="AC999" t="s">
        <v>90</v>
      </c>
      <c r="AD999" t="s">
        <v>6260</v>
      </c>
      <c r="AE999" t="s">
        <v>115</v>
      </c>
      <c r="AF999">
        <f>IFERROR(
    VLOOKUP(FENIX_ANS_TABLA[[#This Row],[ESTADO]],
        {"VENCIDO",1;"ALERTA_0 Días",2;"ALERTA",3;"A TIEMPO",4;"SIN FECHA",5},
    2,FALSE),
0)</f>
        <v>4</v>
      </c>
    </row>
    <row r="1000" spans="1:32" x14ac:dyDescent="0.25">
      <c r="A1000" t="s">
        <v>8851</v>
      </c>
      <c r="B1000" t="s">
        <v>24</v>
      </c>
      <c r="C1000" t="s">
        <v>25</v>
      </c>
      <c r="D1000" t="s">
        <v>24</v>
      </c>
      <c r="E1000" s="22">
        <v>46001.597175925926</v>
      </c>
      <c r="F1000" t="s">
        <v>8845</v>
      </c>
      <c r="G1000" t="s">
        <v>7437</v>
      </c>
      <c r="H1000" t="s">
        <v>7438</v>
      </c>
      <c r="I1000" s="24" t="s">
        <v>34</v>
      </c>
      <c r="J1000" s="24" t="s">
        <v>7439</v>
      </c>
      <c r="K1000" t="s">
        <v>8852</v>
      </c>
      <c r="L1000" t="s">
        <v>6314</v>
      </c>
      <c r="M1000" t="s">
        <v>8853</v>
      </c>
      <c r="N1000" t="s">
        <v>6316</v>
      </c>
      <c r="O1000" t="s">
        <v>28</v>
      </c>
      <c r="P1000" t="s">
        <v>6256</v>
      </c>
      <c r="Q1000" t="s">
        <v>30</v>
      </c>
      <c r="R1000">
        <v>7</v>
      </c>
      <c r="S1000" t="s">
        <v>8848</v>
      </c>
      <c r="T1000" t="s">
        <v>8849</v>
      </c>
      <c r="U1000" t="s">
        <v>8850</v>
      </c>
      <c r="V1000" t="s">
        <v>31</v>
      </c>
      <c r="W1000" t="s">
        <v>32</v>
      </c>
      <c r="X1000" t="s">
        <v>32</v>
      </c>
      <c r="Y1000" t="s">
        <v>32</v>
      </c>
      <c r="Z1000" s="4" t="s">
        <v>33</v>
      </c>
      <c r="AA1000">
        <v>-75.361135189999999</v>
      </c>
      <c r="AB1000">
        <v>6.1565797900000003</v>
      </c>
      <c r="AC1000" t="s">
        <v>90</v>
      </c>
      <c r="AD1000" t="s">
        <v>6260</v>
      </c>
      <c r="AE1000" t="s">
        <v>115</v>
      </c>
      <c r="AF1000">
        <f>IFERROR(
    VLOOKUP(FENIX_ANS_TABLA[[#This Row],[ESTADO]],
        {"VENCIDO",1;"ALERTA_0 Días",2;"ALERTA",3;"A TIEMPO",4;"SIN FECHA",5},
    2,FALSE),
0)</f>
        <v>4</v>
      </c>
    </row>
    <row r="1001" spans="1:32" x14ac:dyDescent="0.25">
      <c r="A1001" t="s">
        <v>8854</v>
      </c>
      <c r="B1001" t="s">
        <v>24</v>
      </c>
      <c r="C1001" t="s">
        <v>25</v>
      </c>
      <c r="D1001" t="s">
        <v>24</v>
      </c>
      <c r="E1001" s="22">
        <v>46001.597187500003</v>
      </c>
      <c r="F1001" t="s">
        <v>8845</v>
      </c>
      <c r="G1001" t="s">
        <v>7437</v>
      </c>
      <c r="H1001" t="s">
        <v>7438</v>
      </c>
      <c r="I1001" s="24" t="s">
        <v>34</v>
      </c>
      <c r="J1001" s="24" t="s">
        <v>7439</v>
      </c>
      <c r="K1001" t="s">
        <v>8855</v>
      </c>
      <c r="L1001" t="s">
        <v>6314</v>
      </c>
      <c r="M1001" t="s">
        <v>8856</v>
      </c>
      <c r="N1001" t="s">
        <v>6316</v>
      </c>
      <c r="O1001" t="s">
        <v>28</v>
      </c>
      <c r="P1001" t="s">
        <v>6256</v>
      </c>
      <c r="Q1001" t="s">
        <v>30</v>
      </c>
      <c r="R1001">
        <v>7</v>
      </c>
      <c r="S1001" t="s">
        <v>8848</v>
      </c>
      <c r="T1001" t="s">
        <v>8849</v>
      </c>
      <c r="U1001" t="s">
        <v>8850</v>
      </c>
      <c r="V1001" t="s">
        <v>31</v>
      </c>
      <c r="W1001" t="s">
        <v>32</v>
      </c>
      <c r="X1001" t="s">
        <v>32</v>
      </c>
      <c r="Y1001" t="s">
        <v>32</v>
      </c>
      <c r="Z1001" s="4" t="s">
        <v>33</v>
      </c>
      <c r="AA1001">
        <v>-75.361135189999999</v>
      </c>
      <c r="AB1001">
        <v>6.1565797900000003</v>
      </c>
      <c r="AC1001" t="s">
        <v>90</v>
      </c>
      <c r="AD1001" t="s">
        <v>6260</v>
      </c>
      <c r="AE1001" t="s">
        <v>115</v>
      </c>
      <c r="AF1001">
        <f>IFERROR(
    VLOOKUP(FENIX_ANS_TABLA[[#This Row],[ESTADO]],
        {"VENCIDO",1;"ALERTA_0 Días",2;"ALERTA",3;"A TIEMPO",4;"SIN FECHA",5},
    2,FALSE),
0)</f>
        <v>4</v>
      </c>
    </row>
    <row r="1002" spans="1:32" x14ac:dyDescent="0.25">
      <c r="A1002" t="s">
        <v>8857</v>
      </c>
      <c r="B1002" t="s">
        <v>24</v>
      </c>
      <c r="C1002" t="s">
        <v>25</v>
      </c>
      <c r="D1002" t="s">
        <v>24</v>
      </c>
      <c r="E1002" s="22">
        <v>46001.597685185188</v>
      </c>
      <c r="F1002" t="s">
        <v>8845</v>
      </c>
      <c r="G1002" t="s">
        <v>7437</v>
      </c>
      <c r="H1002" t="s">
        <v>7438</v>
      </c>
      <c r="I1002" s="24" t="s">
        <v>34</v>
      </c>
      <c r="J1002" s="24" t="s">
        <v>7439</v>
      </c>
      <c r="K1002" t="s">
        <v>8858</v>
      </c>
      <c r="L1002" t="s">
        <v>6314</v>
      </c>
      <c r="M1002" t="s">
        <v>8859</v>
      </c>
      <c r="N1002" t="s">
        <v>6316</v>
      </c>
      <c r="O1002" t="s">
        <v>28</v>
      </c>
      <c r="P1002" t="s">
        <v>6256</v>
      </c>
      <c r="Q1002" t="s">
        <v>30</v>
      </c>
      <c r="R1002">
        <v>7</v>
      </c>
      <c r="S1002" t="s">
        <v>8848</v>
      </c>
      <c r="T1002" t="s">
        <v>8849</v>
      </c>
      <c r="U1002" t="s">
        <v>8850</v>
      </c>
      <c r="V1002" t="s">
        <v>31</v>
      </c>
      <c r="W1002" t="s">
        <v>32</v>
      </c>
      <c r="X1002" t="s">
        <v>32</v>
      </c>
      <c r="Y1002" t="s">
        <v>32</v>
      </c>
      <c r="Z1002" s="4" t="s">
        <v>33</v>
      </c>
      <c r="AA1002">
        <v>-75.361135189999999</v>
      </c>
      <c r="AB1002">
        <v>6.1565797900000003</v>
      </c>
      <c r="AC1002" t="s">
        <v>90</v>
      </c>
      <c r="AD1002" t="s">
        <v>6260</v>
      </c>
      <c r="AE1002" t="s">
        <v>115</v>
      </c>
      <c r="AF1002">
        <f>IFERROR(
    VLOOKUP(FENIX_ANS_TABLA[[#This Row],[ESTADO]],
        {"VENCIDO",1;"ALERTA_0 Días",2;"ALERTA",3;"A TIEMPO",4;"SIN FECHA",5},
    2,FALSE),
0)</f>
        <v>4</v>
      </c>
    </row>
    <row r="1003" spans="1:32" x14ac:dyDescent="0.25">
      <c r="A1003" t="s">
        <v>8860</v>
      </c>
      <c r="B1003" t="s">
        <v>24</v>
      </c>
      <c r="C1003" t="s">
        <v>25</v>
      </c>
      <c r="D1003" t="s">
        <v>24</v>
      </c>
      <c r="E1003" s="22">
        <v>46001.597696759258</v>
      </c>
      <c r="F1003" t="s">
        <v>8861</v>
      </c>
      <c r="G1003" t="s">
        <v>7437</v>
      </c>
      <c r="H1003" t="s">
        <v>7438</v>
      </c>
      <c r="I1003" s="24" t="s">
        <v>34</v>
      </c>
      <c r="J1003" s="24" t="s">
        <v>7439</v>
      </c>
      <c r="K1003" t="s">
        <v>8862</v>
      </c>
      <c r="L1003" t="s">
        <v>6314</v>
      </c>
      <c r="M1003" t="s">
        <v>8863</v>
      </c>
      <c r="N1003" t="s">
        <v>6316</v>
      </c>
      <c r="O1003" t="s">
        <v>28</v>
      </c>
      <c r="P1003" t="s">
        <v>6256</v>
      </c>
      <c r="Q1003" t="s">
        <v>30</v>
      </c>
      <c r="R1003">
        <v>7</v>
      </c>
      <c r="S1003" t="s">
        <v>8864</v>
      </c>
      <c r="T1003" t="s">
        <v>8849</v>
      </c>
      <c r="U1003" t="s">
        <v>8850</v>
      </c>
      <c r="V1003" t="s">
        <v>31</v>
      </c>
      <c r="W1003" t="s">
        <v>32</v>
      </c>
      <c r="X1003" t="s">
        <v>32</v>
      </c>
      <c r="Y1003" t="s">
        <v>32</v>
      </c>
      <c r="Z1003" s="4" t="s">
        <v>33</v>
      </c>
      <c r="AA1003">
        <v>-75.361135189999999</v>
      </c>
      <c r="AB1003">
        <v>6.1565797900000003</v>
      </c>
      <c r="AC1003" t="s">
        <v>90</v>
      </c>
      <c r="AD1003" t="s">
        <v>6260</v>
      </c>
      <c r="AE1003" t="s">
        <v>115</v>
      </c>
      <c r="AF1003">
        <f>IFERROR(
    VLOOKUP(FENIX_ANS_TABLA[[#This Row],[ESTADO]],
        {"VENCIDO",1;"ALERTA_0 Días",2;"ALERTA",3;"A TIEMPO",4;"SIN FECHA",5},
    2,FALSE),
0)</f>
        <v>4</v>
      </c>
    </row>
    <row r="1004" spans="1:32" x14ac:dyDescent="0.25">
      <c r="A1004" t="s">
        <v>8865</v>
      </c>
      <c r="B1004" t="s">
        <v>24</v>
      </c>
      <c r="C1004" t="s">
        <v>25</v>
      </c>
      <c r="D1004" t="s">
        <v>24</v>
      </c>
      <c r="E1004" s="22">
        <v>46001.597719907397</v>
      </c>
      <c r="F1004" t="s">
        <v>8861</v>
      </c>
      <c r="G1004" t="s">
        <v>7437</v>
      </c>
      <c r="H1004" t="s">
        <v>7438</v>
      </c>
      <c r="I1004" s="24" t="s">
        <v>34</v>
      </c>
      <c r="J1004" s="24" t="s">
        <v>7439</v>
      </c>
      <c r="K1004" t="s">
        <v>8866</v>
      </c>
      <c r="L1004" t="s">
        <v>6314</v>
      </c>
      <c r="M1004" t="s">
        <v>8867</v>
      </c>
      <c r="N1004" t="s">
        <v>6316</v>
      </c>
      <c r="O1004" t="s">
        <v>28</v>
      </c>
      <c r="P1004" t="s">
        <v>6256</v>
      </c>
      <c r="Q1004" t="s">
        <v>30</v>
      </c>
      <c r="R1004">
        <v>7</v>
      </c>
      <c r="S1004" t="s">
        <v>8864</v>
      </c>
      <c r="T1004" t="s">
        <v>8849</v>
      </c>
      <c r="U1004" t="s">
        <v>8850</v>
      </c>
      <c r="V1004" t="s">
        <v>31</v>
      </c>
      <c r="W1004" t="s">
        <v>32</v>
      </c>
      <c r="X1004" t="s">
        <v>32</v>
      </c>
      <c r="Y1004" t="s">
        <v>32</v>
      </c>
      <c r="Z1004" s="4" t="s">
        <v>33</v>
      </c>
      <c r="AA1004">
        <v>-75.361135189999999</v>
      </c>
      <c r="AB1004">
        <v>6.1565797900000003</v>
      </c>
      <c r="AC1004" t="s">
        <v>90</v>
      </c>
      <c r="AD1004" t="s">
        <v>6260</v>
      </c>
      <c r="AE1004" t="s">
        <v>115</v>
      </c>
      <c r="AF1004">
        <f>IFERROR(
    VLOOKUP(FENIX_ANS_TABLA[[#This Row],[ESTADO]],
        {"VENCIDO",1;"ALERTA_0 Días",2;"ALERTA",3;"A TIEMPO",4;"SIN FECHA",5},
    2,FALSE),
0)</f>
        <v>4</v>
      </c>
    </row>
    <row r="1005" spans="1:32" x14ac:dyDescent="0.25">
      <c r="A1005" t="s">
        <v>8868</v>
      </c>
      <c r="B1005" t="s">
        <v>24</v>
      </c>
      <c r="C1005" t="s">
        <v>25</v>
      </c>
      <c r="D1005" t="s">
        <v>24</v>
      </c>
      <c r="E1005" s="22">
        <v>46001.598379629628</v>
      </c>
      <c r="F1005" t="s">
        <v>8861</v>
      </c>
      <c r="G1005" t="s">
        <v>7437</v>
      </c>
      <c r="H1005" t="s">
        <v>7438</v>
      </c>
      <c r="I1005" s="24" t="s">
        <v>34</v>
      </c>
      <c r="J1005" s="24" t="s">
        <v>7439</v>
      </c>
      <c r="K1005" t="s">
        <v>8869</v>
      </c>
      <c r="L1005" t="s">
        <v>6314</v>
      </c>
      <c r="M1005" t="s">
        <v>8870</v>
      </c>
      <c r="N1005" t="s">
        <v>6316</v>
      </c>
      <c r="O1005" t="s">
        <v>28</v>
      </c>
      <c r="P1005" t="s">
        <v>6256</v>
      </c>
      <c r="Q1005" t="s">
        <v>30</v>
      </c>
      <c r="R1005">
        <v>7</v>
      </c>
      <c r="S1005" t="s">
        <v>8864</v>
      </c>
      <c r="T1005" t="s">
        <v>8849</v>
      </c>
      <c r="U1005" t="s">
        <v>8850</v>
      </c>
      <c r="V1005" t="s">
        <v>31</v>
      </c>
      <c r="W1005" t="s">
        <v>32</v>
      </c>
      <c r="X1005" t="s">
        <v>32</v>
      </c>
      <c r="Y1005" t="s">
        <v>32</v>
      </c>
      <c r="Z1005" s="4" t="s">
        <v>33</v>
      </c>
      <c r="AA1005">
        <v>-75.361135189999999</v>
      </c>
      <c r="AB1005">
        <v>6.1565797900000003</v>
      </c>
      <c r="AC1005" t="s">
        <v>90</v>
      </c>
      <c r="AD1005" t="s">
        <v>6260</v>
      </c>
      <c r="AE1005" t="s">
        <v>115</v>
      </c>
      <c r="AF1005">
        <f>IFERROR(
    VLOOKUP(FENIX_ANS_TABLA[[#This Row],[ESTADO]],
        {"VENCIDO",1;"ALERTA_0 Días",2;"ALERTA",3;"A TIEMPO",4;"SIN FECHA",5},
    2,FALSE),
0)</f>
        <v>4</v>
      </c>
    </row>
    <row r="1006" spans="1:32" x14ac:dyDescent="0.25">
      <c r="A1006" t="s">
        <v>8871</v>
      </c>
      <c r="B1006" t="s">
        <v>24</v>
      </c>
      <c r="C1006" t="s">
        <v>25</v>
      </c>
      <c r="D1006" t="s">
        <v>24</v>
      </c>
      <c r="E1006" s="22">
        <v>46001.59847222222</v>
      </c>
      <c r="F1006" t="s">
        <v>8872</v>
      </c>
      <c r="G1006" t="s">
        <v>7437</v>
      </c>
      <c r="H1006" t="s">
        <v>7438</v>
      </c>
      <c r="I1006" s="24" t="s">
        <v>34</v>
      </c>
      <c r="J1006" s="24" t="s">
        <v>7439</v>
      </c>
      <c r="K1006" t="s">
        <v>8873</v>
      </c>
      <c r="L1006" t="s">
        <v>6314</v>
      </c>
      <c r="M1006" t="s">
        <v>8874</v>
      </c>
      <c r="N1006" t="s">
        <v>6316</v>
      </c>
      <c r="O1006" t="s">
        <v>28</v>
      </c>
      <c r="P1006" t="s">
        <v>6256</v>
      </c>
      <c r="Q1006" t="s">
        <v>30</v>
      </c>
      <c r="R1006">
        <v>7</v>
      </c>
      <c r="S1006" t="s">
        <v>8875</v>
      </c>
      <c r="T1006" t="s">
        <v>8849</v>
      </c>
      <c r="U1006" t="s">
        <v>8850</v>
      </c>
      <c r="V1006" t="s">
        <v>31</v>
      </c>
      <c r="W1006" t="s">
        <v>32</v>
      </c>
      <c r="X1006" t="s">
        <v>32</v>
      </c>
      <c r="Y1006" t="s">
        <v>32</v>
      </c>
      <c r="Z1006" s="4" t="s">
        <v>33</v>
      </c>
      <c r="AA1006">
        <v>-75.361135189999999</v>
      </c>
      <c r="AB1006">
        <v>6.1565797900000003</v>
      </c>
      <c r="AC1006" t="s">
        <v>90</v>
      </c>
      <c r="AD1006" t="s">
        <v>6260</v>
      </c>
      <c r="AE1006" t="s">
        <v>115</v>
      </c>
      <c r="AF1006">
        <f>IFERROR(
    VLOOKUP(FENIX_ANS_TABLA[[#This Row],[ESTADO]],
        {"VENCIDO",1;"ALERTA_0 Días",2;"ALERTA",3;"A TIEMPO",4;"SIN FECHA",5},
    2,FALSE),
0)</f>
        <v>4</v>
      </c>
    </row>
    <row r="1007" spans="1:32" x14ac:dyDescent="0.25">
      <c r="A1007" t="s">
        <v>8876</v>
      </c>
      <c r="B1007" t="s">
        <v>24</v>
      </c>
      <c r="C1007" t="s">
        <v>25</v>
      </c>
      <c r="D1007" t="s">
        <v>24</v>
      </c>
      <c r="E1007" s="22">
        <v>46001.599166666667</v>
      </c>
      <c r="F1007" t="s">
        <v>8872</v>
      </c>
      <c r="G1007" t="s">
        <v>7437</v>
      </c>
      <c r="H1007" t="s">
        <v>7438</v>
      </c>
      <c r="I1007" s="24" t="s">
        <v>34</v>
      </c>
      <c r="J1007" s="24" t="s">
        <v>7439</v>
      </c>
      <c r="K1007" t="s">
        <v>8877</v>
      </c>
      <c r="L1007" t="s">
        <v>6314</v>
      </c>
      <c r="M1007" t="s">
        <v>8878</v>
      </c>
      <c r="N1007" t="s">
        <v>6316</v>
      </c>
      <c r="O1007" t="s">
        <v>28</v>
      </c>
      <c r="P1007" t="s">
        <v>6256</v>
      </c>
      <c r="Q1007" t="s">
        <v>30</v>
      </c>
      <c r="R1007">
        <v>7</v>
      </c>
      <c r="S1007" t="s">
        <v>8875</v>
      </c>
      <c r="T1007" t="s">
        <v>8849</v>
      </c>
      <c r="U1007" t="s">
        <v>8850</v>
      </c>
      <c r="V1007" t="s">
        <v>31</v>
      </c>
      <c r="W1007" t="s">
        <v>32</v>
      </c>
      <c r="X1007" t="s">
        <v>32</v>
      </c>
      <c r="Y1007" t="s">
        <v>32</v>
      </c>
      <c r="Z1007" s="4" t="s">
        <v>33</v>
      </c>
      <c r="AA1007">
        <v>-75.361135189999999</v>
      </c>
      <c r="AB1007">
        <v>6.1565797900000003</v>
      </c>
      <c r="AC1007" t="s">
        <v>90</v>
      </c>
      <c r="AD1007" t="s">
        <v>6260</v>
      </c>
      <c r="AE1007" t="s">
        <v>115</v>
      </c>
      <c r="AF1007">
        <f>IFERROR(
    VLOOKUP(FENIX_ANS_TABLA[[#This Row],[ESTADO]],
        {"VENCIDO",1;"ALERTA_0 Días",2;"ALERTA",3;"A TIEMPO",4;"SIN FECHA",5},
    2,FALSE),
0)</f>
        <v>4</v>
      </c>
    </row>
    <row r="1008" spans="1:32" x14ac:dyDescent="0.25">
      <c r="A1008" t="s">
        <v>8879</v>
      </c>
      <c r="B1008" t="s">
        <v>24</v>
      </c>
      <c r="C1008" t="s">
        <v>25</v>
      </c>
      <c r="D1008" t="s">
        <v>24</v>
      </c>
      <c r="E1008" s="22">
        <v>46001.59952546296</v>
      </c>
      <c r="F1008" t="s">
        <v>8872</v>
      </c>
      <c r="G1008" t="s">
        <v>7437</v>
      </c>
      <c r="H1008" t="s">
        <v>7438</v>
      </c>
      <c r="I1008" s="24" t="s">
        <v>34</v>
      </c>
      <c r="J1008" s="24" t="s">
        <v>7439</v>
      </c>
      <c r="K1008" t="s">
        <v>8880</v>
      </c>
      <c r="L1008" t="s">
        <v>6314</v>
      </c>
      <c r="M1008" t="s">
        <v>8881</v>
      </c>
      <c r="N1008" t="s">
        <v>6316</v>
      </c>
      <c r="O1008" t="s">
        <v>28</v>
      </c>
      <c r="P1008" t="s">
        <v>6256</v>
      </c>
      <c r="Q1008" t="s">
        <v>30</v>
      </c>
      <c r="R1008">
        <v>7</v>
      </c>
      <c r="S1008" t="s">
        <v>8875</v>
      </c>
      <c r="T1008" t="s">
        <v>8849</v>
      </c>
      <c r="U1008" t="s">
        <v>8850</v>
      </c>
      <c r="V1008" t="s">
        <v>31</v>
      </c>
      <c r="W1008" t="s">
        <v>32</v>
      </c>
      <c r="X1008" t="s">
        <v>32</v>
      </c>
      <c r="Y1008" t="s">
        <v>32</v>
      </c>
      <c r="Z1008" s="4" t="s">
        <v>33</v>
      </c>
      <c r="AA1008">
        <v>-75.361135189999999</v>
      </c>
      <c r="AB1008">
        <v>6.1565797900000003</v>
      </c>
      <c r="AC1008" t="s">
        <v>90</v>
      </c>
      <c r="AD1008" t="s">
        <v>6260</v>
      </c>
      <c r="AE1008" t="s">
        <v>115</v>
      </c>
      <c r="AF1008">
        <f>IFERROR(
    VLOOKUP(FENIX_ANS_TABLA[[#This Row],[ESTADO]],
        {"VENCIDO",1;"ALERTA_0 Días",2;"ALERTA",3;"A TIEMPO",4;"SIN FECHA",5},
    2,FALSE),
0)</f>
        <v>4</v>
      </c>
    </row>
    <row r="1009" spans="1:32" x14ac:dyDescent="0.25">
      <c r="A1009" t="s">
        <v>8882</v>
      </c>
      <c r="B1009" t="s">
        <v>24</v>
      </c>
      <c r="C1009" t="s">
        <v>25</v>
      </c>
      <c r="D1009" t="s">
        <v>24</v>
      </c>
      <c r="E1009" s="22">
        <v>46001.599826388891</v>
      </c>
      <c r="F1009" t="s">
        <v>8872</v>
      </c>
      <c r="G1009" t="s">
        <v>7437</v>
      </c>
      <c r="H1009" t="s">
        <v>7438</v>
      </c>
      <c r="I1009" s="24" t="s">
        <v>34</v>
      </c>
      <c r="J1009" s="24" t="s">
        <v>7439</v>
      </c>
      <c r="K1009" t="s">
        <v>8883</v>
      </c>
      <c r="L1009" t="s">
        <v>6314</v>
      </c>
      <c r="M1009" t="s">
        <v>8884</v>
      </c>
      <c r="N1009" t="s">
        <v>6316</v>
      </c>
      <c r="O1009" t="s">
        <v>28</v>
      </c>
      <c r="P1009" t="s">
        <v>6256</v>
      </c>
      <c r="Q1009" t="s">
        <v>30</v>
      </c>
      <c r="R1009">
        <v>7</v>
      </c>
      <c r="S1009" t="s">
        <v>8875</v>
      </c>
      <c r="T1009" t="s">
        <v>8849</v>
      </c>
      <c r="U1009" t="s">
        <v>8850</v>
      </c>
      <c r="V1009" t="s">
        <v>31</v>
      </c>
      <c r="W1009" t="s">
        <v>32</v>
      </c>
      <c r="X1009" t="s">
        <v>32</v>
      </c>
      <c r="Y1009" t="s">
        <v>32</v>
      </c>
      <c r="Z1009" s="4" t="s">
        <v>33</v>
      </c>
      <c r="AA1009">
        <v>-75.361135189999999</v>
      </c>
      <c r="AB1009">
        <v>6.1565797900000003</v>
      </c>
      <c r="AC1009" t="s">
        <v>90</v>
      </c>
      <c r="AD1009" t="s">
        <v>6260</v>
      </c>
      <c r="AE1009" t="s">
        <v>115</v>
      </c>
      <c r="AF1009">
        <f>IFERROR(
    VLOOKUP(FENIX_ANS_TABLA[[#This Row],[ESTADO]],
        {"VENCIDO",1;"ALERTA_0 Días",2;"ALERTA",3;"A TIEMPO",4;"SIN FECHA",5},
    2,FALSE),
0)</f>
        <v>4</v>
      </c>
    </row>
    <row r="1010" spans="1:32" x14ac:dyDescent="0.25">
      <c r="A1010" t="s">
        <v>8885</v>
      </c>
      <c r="B1010" t="s">
        <v>24</v>
      </c>
      <c r="C1010" t="s">
        <v>25</v>
      </c>
      <c r="D1010" t="s">
        <v>24</v>
      </c>
      <c r="E1010" s="22">
        <v>46001.599826388891</v>
      </c>
      <c r="F1010" t="s">
        <v>8886</v>
      </c>
      <c r="G1010" t="s">
        <v>7437</v>
      </c>
      <c r="H1010" t="s">
        <v>7438</v>
      </c>
      <c r="I1010" s="24" t="s">
        <v>34</v>
      </c>
      <c r="J1010" s="24" t="s">
        <v>7439</v>
      </c>
      <c r="K1010" t="s">
        <v>8887</v>
      </c>
      <c r="L1010" t="s">
        <v>6314</v>
      </c>
      <c r="M1010" t="s">
        <v>8888</v>
      </c>
      <c r="N1010" t="s">
        <v>6316</v>
      </c>
      <c r="O1010" t="s">
        <v>28</v>
      </c>
      <c r="P1010" t="s">
        <v>6256</v>
      </c>
      <c r="Q1010" t="s">
        <v>30</v>
      </c>
      <c r="R1010">
        <v>7</v>
      </c>
      <c r="S1010" t="s">
        <v>8889</v>
      </c>
      <c r="T1010" t="s">
        <v>8849</v>
      </c>
      <c r="U1010" t="s">
        <v>8850</v>
      </c>
      <c r="V1010" t="s">
        <v>31</v>
      </c>
      <c r="W1010" t="s">
        <v>32</v>
      </c>
      <c r="X1010" t="s">
        <v>32</v>
      </c>
      <c r="Y1010" t="s">
        <v>32</v>
      </c>
      <c r="Z1010" s="4" t="s">
        <v>33</v>
      </c>
      <c r="AA1010">
        <v>-75.361135189999999</v>
      </c>
      <c r="AB1010">
        <v>6.1565797900000003</v>
      </c>
      <c r="AC1010" t="s">
        <v>90</v>
      </c>
      <c r="AD1010" t="s">
        <v>6260</v>
      </c>
      <c r="AE1010" t="s">
        <v>115</v>
      </c>
      <c r="AF1010">
        <f>IFERROR(
    VLOOKUP(FENIX_ANS_TABLA[[#This Row],[ESTADO]],
        {"VENCIDO",1;"ALERTA_0 Días",2;"ALERTA",3;"A TIEMPO",4;"SIN FECHA",5},
    2,FALSE),
0)</f>
        <v>4</v>
      </c>
    </row>
    <row r="1011" spans="1:32" x14ac:dyDescent="0.25">
      <c r="A1011" t="s">
        <v>8890</v>
      </c>
      <c r="B1011" t="s">
        <v>24</v>
      </c>
      <c r="C1011" t="s">
        <v>25</v>
      </c>
      <c r="D1011" t="s">
        <v>24</v>
      </c>
      <c r="E1011" s="22">
        <v>46001.599849537037</v>
      </c>
      <c r="F1011" t="s">
        <v>8886</v>
      </c>
      <c r="G1011" t="s">
        <v>7437</v>
      </c>
      <c r="H1011" t="s">
        <v>7438</v>
      </c>
      <c r="I1011" s="24" t="s">
        <v>34</v>
      </c>
      <c r="J1011" s="24" t="s">
        <v>7439</v>
      </c>
      <c r="K1011" t="s">
        <v>8891</v>
      </c>
      <c r="L1011" t="s">
        <v>6314</v>
      </c>
      <c r="M1011" t="s">
        <v>8892</v>
      </c>
      <c r="N1011" t="s">
        <v>6316</v>
      </c>
      <c r="O1011" t="s">
        <v>28</v>
      </c>
      <c r="P1011" t="s">
        <v>6256</v>
      </c>
      <c r="Q1011" t="s">
        <v>30</v>
      </c>
      <c r="R1011">
        <v>7</v>
      </c>
      <c r="S1011" t="s">
        <v>8889</v>
      </c>
      <c r="T1011" t="s">
        <v>8849</v>
      </c>
      <c r="U1011" t="s">
        <v>8850</v>
      </c>
      <c r="V1011" t="s">
        <v>31</v>
      </c>
      <c r="W1011" t="s">
        <v>32</v>
      </c>
      <c r="X1011" t="s">
        <v>32</v>
      </c>
      <c r="Y1011" t="s">
        <v>32</v>
      </c>
      <c r="Z1011" s="4" t="s">
        <v>33</v>
      </c>
      <c r="AA1011">
        <v>-75.361135189999999</v>
      </c>
      <c r="AB1011">
        <v>6.1565797900000003</v>
      </c>
      <c r="AC1011" t="s">
        <v>90</v>
      </c>
      <c r="AD1011" t="s">
        <v>6260</v>
      </c>
      <c r="AE1011" t="s">
        <v>115</v>
      </c>
      <c r="AF1011">
        <f>IFERROR(
    VLOOKUP(FENIX_ANS_TABLA[[#This Row],[ESTADO]],
        {"VENCIDO",1;"ALERTA_0 Días",2;"ALERTA",3;"A TIEMPO",4;"SIN FECHA",5},
    2,FALSE),
0)</f>
        <v>4</v>
      </c>
    </row>
    <row r="1012" spans="1:32" x14ac:dyDescent="0.25">
      <c r="A1012" t="s">
        <v>8893</v>
      </c>
      <c r="B1012" t="s">
        <v>24</v>
      </c>
      <c r="C1012" t="s">
        <v>25</v>
      </c>
      <c r="D1012" t="s">
        <v>24</v>
      </c>
      <c r="E1012" s="22">
        <v>46001.59983796296</v>
      </c>
      <c r="F1012" t="s">
        <v>8886</v>
      </c>
      <c r="G1012" t="s">
        <v>7437</v>
      </c>
      <c r="H1012" t="s">
        <v>7438</v>
      </c>
      <c r="I1012" s="24" t="s">
        <v>34</v>
      </c>
      <c r="J1012" s="24" t="s">
        <v>7439</v>
      </c>
      <c r="K1012" t="s">
        <v>8894</v>
      </c>
      <c r="L1012" t="s">
        <v>6314</v>
      </c>
      <c r="M1012" t="s">
        <v>8895</v>
      </c>
      <c r="N1012" t="s">
        <v>6316</v>
      </c>
      <c r="O1012" t="s">
        <v>28</v>
      </c>
      <c r="P1012" t="s">
        <v>6256</v>
      </c>
      <c r="Q1012" t="s">
        <v>30</v>
      </c>
      <c r="R1012">
        <v>7</v>
      </c>
      <c r="S1012" t="s">
        <v>8889</v>
      </c>
      <c r="T1012" t="s">
        <v>8849</v>
      </c>
      <c r="U1012" t="s">
        <v>8850</v>
      </c>
      <c r="V1012" t="s">
        <v>31</v>
      </c>
      <c r="W1012" t="s">
        <v>32</v>
      </c>
      <c r="X1012" t="s">
        <v>32</v>
      </c>
      <c r="Y1012" t="s">
        <v>32</v>
      </c>
      <c r="Z1012" s="4" t="s">
        <v>33</v>
      </c>
      <c r="AA1012">
        <v>-75.361135189999999</v>
      </c>
      <c r="AB1012">
        <v>6.1565797900000003</v>
      </c>
      <c r="AC1012" t="s">
        <v>90</v>
      </c>
      <c r="AD1012" t="s">
        <v>6260</v>
      </c>
      <c r="AE1012" t="s">
        <v>115</v>
      </c>
      <c r="AF1012">
        <f>IFERROR(
    VLOOKUP(FENIX_ANS_TABLA[[#This Row],[ESTADO]],
        {"VENCIDO",1;"ALERTA_0 Días",2;"ALERTA",3;"A TIEMPO",4;"SIN FECHA",5},
    2,FALSE),
0)</f>
        <v>4</v>
      </c>
    </row>
    <row r="1013" spans="1:32" x14ac:dyDescent="0.25">
      <c r="A1013" t="s">
        <v>8896</v>
      </c>
      <c r="B1013" t="s">
        <v>24</v>
      </c>
      <c r="C1013" t="s">
        <v>25</v>
      </c>
      <c r="D1013" t="s">
        <v>24</v>
      </c>
      <c r="E1013" s="22">
        <v>46001.601307870369</v>
      </c>
      <c r="F1013" t="s">
        <v>8886</v>
      </c>
      <c r="G1013" t="s">
        <v>7437</v>
      </c>
      <c r="H1013" t="s">
        <v>7438</v>
      </c>
      <c r="I1013" s="24" t="s">
        <v>34</v>
      </c>
      <c r="J1013" s="24" t="s">
        <v>7439</v>
      </c>
      <c r="K1013" t="s">
        <v>8897</v>
      </c>
      <c r="L1013" t="s">
        <v>6314</v>
      </c>
      <c r="M1013" t="s">
        <v>8898</v>
      </c>
      <c r="N1013" t="s">
        <v>6316</v>
      </c>
      <c r="O1013" t="s">
        <v>28</v>
      </c>
      <c r="P1013" t="s">
        <v>6256</v>
      </c>
      <c r="Q1013" t="s">
        <v>30</v>
      </c>
      <c r="R1013">
        <v>7</v>
      </c>
      <c r="S1013" t="s">
        <v>8889</v>
      </c>
      <c r="T1013" t="s">
        <v>8849</v>
      </c>
      <c r="U1013" t="s">
        <v>8850</v>
      </c>
      <c r="V1013" t="s">
        <v>31</v>
      </c>
      <c r="W1013" t="s">
        <v>32</v>
      </c>
      <c r="X1013" t="s">
        <v>32</v>
      </c>
      <c r="Y1013" t="s">
        <v>32</v>
      </c>
      <c r="Z1013" s="4" t="s">
        <v>33</v>
      </c>
      <c r="AA1013">
        <v>-75.361135189999999</v>
      </c>
      <c r="AB1013">
        <v>6.1565797900000003</v>
      </c>
      <c r="AC1013" t="s">
        <v>90</v>
      </c>
      <c r="AD1013" t="s">
        <v>6260</v>
      </c>
      <c r="AE1013" t="s">
        <v>115</v>
      </c>
      <c r="AF1013">
        <f>IFERROR(
    VLOOKUP(FENIX_ANS_TABLA[[#This Row],[ESTADO]],
        {"VENCIDO",1;"ALERTA_0 Días",2;"ALERTA",3;"A TIEMPO",4;"SIN FECHA",5},
    2,FALSE),
0)</f>
        <v>4</v>
      </c>
    </row>
    <row r="1014" spans="1:32" x14ac:dyDescent="0.25">
      <c r="A1014" t="s">
        <v>8899</v>
      </c>
      <c r="B1014" t="s">
        <v>24</v>
      </c>
      <c r="C1014" t="s">
        <v>25</v>
      </c>
      <c r="D1014" t="s">
        <v>24</v>
      </c>
      <c r="E1014" s="22">
        <v>46001.601423611108</v>
      </c>
      <c r="F1014" t="s">
        <v>8900</v>
      </c>
      <c r="G1014" t="s">
        <v>7437</v>
      </c>
      <c r="H1014" t="s">
        <v>7438</v>
      </c>
      <c r="I1014" s="24" t="s">
        <v>34</v>
      </c>
      <c r="J1014" s="24" t="s">
        <v>7439</v>
      </c>
      <c r="K1014" t="s">
        <v>8901</v>
      </c>
      <c r="L1014" t="s">
        <v>6314</v>
      </c>
      <c r="M1014" t="s">
        <v>8902</v>
      </c>
      <c r="N1014" t="s">
        <v>6316</v>
      </c>
      <c r="O1014" t="s">
        <v>28</v>
      </c>
      <c r="P1014" t="s">
        <v>6256</v>
      </c>
      <c r="Q1014" t="s">
        <v>30</v>
      </c>
      <c r="R1014">
        <v>7</v>
      </c>
      <c r="S1014" t="s">
        <v>8903</v>
      </c>
      <c r="T1014" t="s">
        <v>8849</v>
      </c>
      <c r="U1014" t="s">
        <v>8850</v>
      </c>
      <c r="V1014" t="s">
        <v>31</v>
      </c>
      <c r="W1014" t="s">
        <v>32</v>
      </c>
      <c r="X1014" t="s">
        <v>32</v>
      </c>
      <c r="Y1014" t="s">
        <v>32</v>
      </c>
      <c r="Z1014" s="4" t="s">
        <v>33</v>
      </c>
      <c r="AA1014">
        <v>-75.361135189999999</v>
      </c>
      <c r="AB1014">
        <v>6.1565797900000003</v>
      </c>
      <c r="AC1014" t="s">
        <v>90</v>
      </c>
      <c r="AD1014" t="s">
        <v>6260</v>
      </c>
      <c r="AE1014" t="s">
        <v>115</v>
      </c>
      <c r="AF1014">
        <f>IFERROR(
    VLOOKUP(FENIX_ANS_TABLA[[#This Row],[ESTADO]],
        {"VENCIDO",1;"ALERTA_0 Días",2;"ALERTA",3;"A TIEMPO",4;"SIN FECHA",5},
    2,FALSE),
0)</f>
        <v>4</v>
      </c>
    </row>
    <row r="1015" spans="1:32" x14ac:dyDescent="0.25">
      <c r="A1015" t="s">
        <v>8904</v>
      </c>
      <c r="B1015" t="s">
        <v>24</v>
      </c>
      <c r="C1015" t="s">
        <v>25</v>
      </c>
      <c r="D1015" t="s">
        <v>24</v>
      </c>
      <c r="E1015" s="22">
        <v>46001.6015625</v>
      </c>
      <c r="F1015" t="s">
        <v>8900</v>
      </c>
      <c r="G1015" t="s">
        <v>7437</v>
      </c>
      <c r="H1015" t="s">
        <v>7438</v>
      </c>
      <c r="I1015" s="24" t="s">
        <v>34</v>
      </c>
      <c r="J1015" s="24" t="s">
        <v>7439</v>
      </c>
      <c r="K1015" t="s">
        <v>8905</v>
      </c>
      <c r="L1015" t="s">
        <v>6314</v>
      </c>
      <c r="M1015" t="s">
        <v>8906</v>
      </c>
      <c r="N1015" t="s">
        <v>6316</v>
      </c>
      <c r="O1015" t="s">
        <v>28</v>
      </c>
      <c r="P1015" t="s">
        <v>6256</v>
      </c>
      <c r="Q1015" t="s">
        <v>30</v>
      </c>
      <c r="R1015">
        <v>7</v>
      </c>
      <c r="S1015" t="s">
        <v>8903</v>
      </c>
      <c r="T1015" t="s">
        <v>8849</v>
      </c>
      <c r="U1015" t="s">
        <v>8850</v>
      </c>
      <c r="V1015" t="s">
        <v>31</v>
      </c>
      <c r="W1015" t="s">
        <v>32</v>
      </c>
      <c r="X1015" t="s">
        <v>32</v>
      </c>
      <c r="Y1015" t="s">
        <v>32</v>
      </c>
      <c r="Z1015" s="4" t="s">
        <v>33</v>
      </c>
      <c r="AA1015">
        <v>-75.361135189999999</v>
      </c>
      <c r="AB1015">
        <v>6.1565797900000003</v>
      </c>
      <c r="AC1015" t="s">
        <v>90</v>
      </c>
      <c r="AD1015" t="s">
        <v>6260</v>
      </c>
      <c r="AE1015" t="s">
        <v>115</v>
      </c>
      <c r="AF1015">
        <f>IFERROR(
    VLOOKUP(FENIX_ANS_TABLA[[#This Row],[ESTADO]],
        {"VENCIDO",1;"ALERTA_0 Días",2;"ALERTA",3;"A TIEMPO",4;"SIN FECHA",5},
    2,FALSE),
0)</f>
        <v>4</v>
      </c>
    </row>
    <row r="1016" spans="1:32" x14ac:dyDescent="0.25">
      <c r="A1016" t="s">
        <v>8907</v>
      </c>
      <c r="B1016" t="s">
        <v>24</v>
      </c>
      <c r="C1016" t="s">
        <v>25</v>
      </c>
      <c r="D1016" t="s">
        <v>24</v>
      </c>
      <c r="E1016" s="22">
        <v>46001.602812500001</v>
      </c>
      <c r="F1016" t="s">
        <v>8900</v>
      </c>
      <c r="G1016" t="s">
        <v>7437</v>
      </c>
      <c r="H1016" t="s">
        <v>7438</v>
      </c>
      <c r="I1016" s="24" t="s">
        <v>34</v>
      </c>
      <c r="J1016" s="24" t="s">
        <v>7439</v>
      </c>
      <c r="K1016" t="s">
        <v>8908</v>
      </c>
      <c r="L1016" t="s">
        <v>6314</v>
      </c>
      <c r="M1016" t="s">
        <v>8909</v>
      </c>
      <c r="N1016" t="s">
        <v>6316</v>
      </c>
      <c r="O1016" t="s">
        <v>28</v>
      </c>
      <c r="P1016" t="s">
        <v>6256</v>
      </c>
      <c r="Q1016" t="s">
        <v>30</v>
      </c>
      <c r="R1016">
        <v>7</v>
      </c>
      <c r="S1016" t="s">
        <v>8903</v>
      </c>
      <c r="T1016" t="s">
        <v>8849</v>
      </c>
      <c r="U1016" t="s">
        <v>8850</v>
      </c>
      <c r="V1016" t="s">
        <v>31</v>
      </c>
      <c r="W1016" t="s">
        <v>32</v>
      </c>
      <c r="X1016" t="s">
        <v>32</v>
      </c>
      <c r="Y1016" t="s">
        <v>32</v>
      </c>
      <c r="Z1016" s="4" t="s">
        <v>33</v>
      </c>
      <c r="AA1016">
        <v>-75.361135189999999</v>
      </c>
      <c r="AB1016">
        <v>6.1565797900000003</v>
      </c>
      <c r="AC1016" t="s">
        <v>90</v>
      </c>
      <c r="AD1016" t="s">
        <v>6260</v>
      </c>
      <c r="AE1016" t="s">
        <v>115</v>
      </c>
      <c r="AF1016">
        <f>IFERROR(
    VLOOKUP(FENIX_ANS_TABLA[[#This Row],[ESTADO]],
        {"VENCIDO",1;"ALERTA_0 Días",2;"ALERTA",3;"A TIEMPO",4;"SIN FECHA",5},
    2,FALSE),
0)</f>
        <v>4</v>
      </c>
    </row>
    <row r="1017" spans="1:32" x14ac:dyDescent="0.25">
      <c r="A1017" t="s">
        <v>8910</v>
      </c>
      <c r="B1017" t="s">
        <v>24</v>
      </c>
      <c r="C1017" t="s">
        <v>25</v>
      </c>
      <c r="D1017" t="s">
        <v>24</v>
      </c>
      <c r="E1017" s="22">
        <v>46001.603101851862</v>
      </c>
      <c r="F1017" t="s">
        <v>8900</v>
      </c>
      <c r="G1017" t="s">
        <v>7437</v>
      </c>
      <c r="H1017" t="s">
        <v>7438</v>
      </c>
      <c r="I1017" s="24" t="s">
        <v>34</v>
      </c>
      <c r="J1017" s="24" t="s">
        <v>7439</v>
      </c>
      <c r="K1017" t="s">
        <v>8911</v>
      </c>
      <c r="L1017" t="s">
        <v>6314</v>
      </c>
      <c r="M1017" t="s">
        <v>8912</v>
      </c>
      <c r="N1017" t="s">
        <v>6316</v>
      </c>
      <c r="O1017" t="s">
        <v>28</v>
      </c>
      <c r="P1017" t="s">
        <v>6256</v>
      </c>
      <c r="Q1017" t="s">
        <v>30</v>
      </c>
      <c r="R1017">
        <v>7</v>
      </c>
      <c r="S1017" t="s">
        <v>8903</v>
      </c>
      <c r="T1017" t="s">
        <v>8849</v>
      </c>
      <c r="U1017" t="s">
        <v>8850</v>
      </c>
      <c r="V1017" t="s">
        <v>31</v>
      </c>
      <c r="W1017" t="s">
        <v>32</v>
      </c>
      <c r="X1017" t="s">
        <v>32</v>
      </c>
      <c r="Y1017" t="s">
        <v>32</v>
      </c>
      <c r="Z1017" s="4" t="s">
        <v>33</v>
      </c>
      <c r="AA1017">
        <v>-75.361135189999999</v>
      </c>
      <c r="AB1017">
        <v>6.1565797900000003</v>
      </c>
      <c r="AC1017" t="s">
        <v>90</v>
      </c>
      <c r="AD1017" t="s">
        <v>6260</v>
      </c>
      <c r="AE1017" t="s">
        <v>115</v>
      </c>
      <c r="AF1017">
        <f>IFERROR(
    VLOOKUP(FENIX_ANS_TABLA[[#This Row],[ESTADO]],
        {"VENCIDO",1;"ALERTA_0 Días",2;"ALERTA",3;"A TIEMPO",4;"SIN FECHA",5},
    2,FALSE),
0)</f>
        <v>4</v>
      </c>
    </row>
    <row r="1018" spans="1:32" x14ac:dyDescent="0.25">
      <c r="A1018" t="s">
        <v>8913</v>
      </c>
      <c r="B1018" t="s">
        <v>24</v>
      </c>
      <c r="C1018" t="s">
        <v>25</v>
      </c>
      <c r="D1018" t="s">
        <v>24</v>
      </c>
      <c r="E1018" s="22">
        <v>46001.603148148148</v>
      </c>
      <c r="F1018" t="s">
        <v>8914</v>
      </c>
      <c r="G1018" t="s">
        <v>7437</v>
      </c>
      <c r="H1018" t="s">
        <v>7438</v>
      </c>
      <c r="I1018" s="24" t="s">
        <v>34</v>
      </c>
      <c r="J1018" s="24" t="s">
        <v>7439</v>
      </c>
      <c r="K1018" t="s">
        <v>8915</v>
      </c>
      <c r="L1018" t="s">
        <v>6314</v>
      </c>
      <c r="M1018" t="s">
        <v>8916</v>
      </c>
      <c r="N1018" t="s">
        <v>6316</v>
      </c>
      <c r="O1018" t="s">
        <v>28</v>
      </c>
      <c r="P1018" t="s">
        <v>6256</v>
      </c>
      <c r="Q1018" t="s">
        <v>30</v>
      </c>
      <c r="R1018">
        <v>7</v>
      </c>
      <c r="S1018" t="s">
        <v>8917</v>
      </c>
      <c r="T1018" t="s">
        <v>8849</v>
      </c>
      <c r="U1018" t="s">
        <v>8850</v>
      </c>
      <c r="V1018" t="s">
        <v>31</v>
      </c>
      <c r="W1018" t="s">
        <v>32</v>
      </c>
      <c r="X1018" t="s">
        <v>32</v>
      </c>
      <c r="Y1018" t="s">
        <v>32</v>
      </c>
      <c r="Z1018" s="4" t="s">
        <v>33</v>
      </c>
      <c r="AA1018">
        <v>-75.361135189999999</v>
      </c>
      <c r="AB1018">
        <v>6.1565797900000003</v>
      </c>
      <c r="AC1018" t="s">
        <v>90</v>
      </c>
      <c r="AD1018" t="s">
        <v>6260</v>
      </c>
      <c r="AE1018" t="s">
        <v>115</v>
      </c>
      <c r="AF1018">
        <f>IFERROR(
    VLOOKUP(FENIX_ANS_TABLA[[#This Row],[ESTADO]],
        {"VENCIDO",1;"ALERTA_0 Días",2;"ALERTA",3;"A TIEMPO",4;"SIN FECHA",5},
    2,FALSE),
0)</f>
        <v>4</v>
      </c>
    </row>
    <row r="1019" spans="1:32" x14ac:dyDescent="0.25">
      <c r="A1019" t="s">
        <v>8918</v>
      </c>
      <c r="B1019" t="s">
        <v>24</v>
      </c>
      <c r="C1019" t="s">
        <v>25</v>
      </c>
      <c r="D1019" t="s">
        <v>24</v>
      </c>
      <c r="E1019" s="22">
        <v>46001.608958333331</v>
      </c>
      <c r="F1019" t="s">
        <v>8914</v>
      </c>
      <c r="G1019" t="s">
        <v>7437</v>
      </c>
      <c r="H1019" t="s">
        <v>7438</v>
      </c>
      <c r="I1019" s="24" t="s">
        <v>34</v>
      </c>
      <c r="J1019" s="24" t="s">
        <v>7439</v>
      </c>
      <c r="K1019" t="s">
        <v>8919</v>
      </c>
      <c r="L1019" t="s">
        <v>6314</v>
      </c>
      <c r="M1019" t="s">
        <v>8920</v>
      </c>
      <c r="N1019" t="s">
        <v>6316</v>
      </c>
      <c r="O1019" t="s">
        <v>28</v>
      </c>
      <c r="P1019" t="s">
        <v>6256</v>
      </c>
      <c r="Q1019" t="s">
        <v>30</v>
      </c>
      <c r="R1019">
        <v>7</v>
      </c>
      <c r="S1019" t="s">
        <v>8917</v>
      </c>
      <c r="T1019" t="s">
        <v>8849</v>
      </c>
      <c r="U1019" t="s">
        <v>8850</v>
      </c>
      <c r="V1019" t="s">
        <v>31</v>
      </c>
      <c r="W1019" t="s">
        <v>32</v>
      </c>
      <c r="X1019" t="s">
        <v>32</v>
      </c>
      <c r="Y1019" t="s">
        <v>32</v>
      </c>
      <c r="Z1019" s="4" t="s">
        <v>33</v>
      </c>
      <c r="AA1019">
        <v>-75.361135189999999</v>
      </c>
      <c r="AB1019">
        <v>6.1565797900000003</v>
      </c>
      <c r="AC1019" t="s">
        <v>90</v>
      </c>
      <c r="AD1019" t="s">
        <v>6260</v>
      </c>
      <c r="AE1019" t="s">
        <v>115</v>
      </c>
      <c r="AF1019">
        <f>IFERROR(
    VLOOKUP(FENIX_ANS_TABLA[[#This Row],[ESTADO]],
        {"VENCIDO",1;"ALERTA_0 Días",2;"ALERTA",3;"A TIEMPO",4;"SIN FECHA",5},
    2,FALSE),
0)</f>
        <v>4</v>
      </c>
    </row>
    <row r="1020" spans="1:32" x14ac:dyDescent="0.25">
      <c r="A1020" t="s">
        <v>8921</v>
      </c>
      <c r="B1020" t="s">
        <v>24</v>
      </c>
      <c r="C1020" t="s">
        <v>25</v>
      </c>
      <c r="D1020" t="s">
        <v>24</v>
      </c>
      <c r="E1020" s="22">
        <v>46001.608981481477</v>
      </c>
      <c r="F1020" t="s">
        <v>8914</v>
      </c>
      <c r="G1020" t="s">
        <v>7437</v>
      </c>
      <c r="H1020" t="s">
        <v>7438</v>
      </c>
      <c r="I1020" s="24" t="s">
        <v>34</v>
      </c>
      <c r="J1020" s="24" t="s">
        <v>7439</v>
      </c>
      <c r="K1020" t="s">
        <v>8922</v>
      </c>
      <c r="L1020" t="s">
        <v>6314</v>
      </c>
      <c r="M1020" t="s">
        <v>8923</v>
      </c>
      <c r="N1020" t="s">
        <v>6316</v>
      </c>
      <c r="O1020" t="s">
        <v>28</v>
      </c>
      <c r="P1020" t="s">
        <v>6256</v>
      </c>
      <c r="Q1020" t="s">
        <v>30</v>
      </c>
      <c r="R1020">
        <v>7</v>
      </c>
      <c r="S1020" t="s">
        <v>8917</v>
      </c>
      <c r="T1020" t="s">
        <v>8849</v>
      </c>
      <c r="U1020" t="s">
        <v>8850</v>
      </c>
      <c r="V1020" t="s">
        <v>31</v>
      </c>
      <c r="W1020" t="s">
        <v>32</v>
      </c>
      <c r="X1020" t="s">
        <v>32</v>
      </c>
      <c r="Y1020" t="s">
        <v>32</v>
      </c>
      <c r="Z1020" s="4" t="s">
        <v>33</v>
      </c>
      <c r="AA1020">
        <v>-75.361135189999999</v>
      </c>
      <c r="AB1020">
        <v>6.1565797900000003</v>
      </c>
      <c r="AC1020" t="s">
        <v>90</v>
      </c>
      <c r="AD1020" t="s">
        <v>6260</v>
      </c>
      <c r="AE1020" t="s">
        <v>115</v>
      </c>
      <c r="AF1020">
        <f>IFERROR(
    VLOOKUP(FENIX_ANS_TABLA[[#This Row],[ESTADO]],
        {"VENCIDO",1;"ALERTA_0 Días",2;"ALERTA",3;"A TIEMPO",4;"SIN FECHA",5},
    2,FALSE),
0)</f>
        <v>4</v>
      </c>
    </row>
    <row r="1021" spans="1:32" x14ac:dyDescent="0.25">
      <c r="A1021" t="s">
        <v>8924</v>
      </c>
      <c r="B1021" t="s">
        <v>24</v>
      </c>
      <c r="C1021" t="s">
        <v>25</v>
      </c>
      <c r="D1021" t="s">
        <v>24</v>
      </c>
      <c r="E1021" s="22">
        <v>46001.610138888893</v>
      </c>
      <c r="F1021" t="s">
        <v>8925</v>
      </c>
      <c r="G1021" t="s">
        <v>7437</v>
      </c>
      <c r="H1021" t="s">
        <v>7438</v>
      </c>
      <c r="I1021" s="24" t="s">
        <v>34</v>
      </c>
      <c r="J1021" s="24" t="s">
        <v>7439</v>
      </c>
      <c r="K1021" t="s">
        <v>8926</v>
      </c>
      <c r="L1021" t="s">
        <v>6314</v>
      </c>
      <c r="M1021" t="s">
        <v>8927</v>
      </c>
      <c r="N1021" t="s">
        <v>6316</v>
      </c>
      <c r="O1021" t="s">
        <v>28</v>
      </c>
      <c r="P1021" t="s">
        <v>6256</v>
      </c>
      <c r="Q1021" t="s">
        <v>30</v>
      </c>
      <c r="R1021">
        <v>7</v>
      </c>
      <c r="S1021" t="s">
        <v>8928</v>
      </c>
      <c r="T1021" t="s">
        <v>8849</v>
      </c>
      <c r="U1021" t="s">
        <v>8850</v>
      </c>
      <c r="V1021" t="s">
        <v>31</v>
      </c>
      <c r="W1021" t="s">
        <v>32</v>
      </c>
      <c r="X1021" t="s">
        <v>32</v>
      </c>
      <c r="Y1021" t="s">
        <v>32</v>
      </c>
      <c r="Z1021" s="4" t="s">
        <v>33</v>
      </c>
      <c r="AA1021">
        <v>-75.361135189999999</v>
      </c>
      <c r="AB1021">
        <v>6.1565797900000003</v>
      </c>
      <c r="AC1021" t="s">
        <v>90</v>
      </c>
      <c r="AD1021" t="s">
        <v>6260</v>
      </c>
      <c r="AE1021" t="s">
        <v>115</v>
      </c>
      <c r="AF1021">
        <f>IFERROR(
    VLOOKUP(FENIX_ANS_TABLA[[#This Row],[ESTADO]],
        {"VENCIDO",1;"ALERTA_0 Días",2;"ALERTA",3;"A TIEMPO",4;"SIN FECHA",5},
    2,FALSE),
0)</f>
        <v>4</v>
      </c>
    </row>
    <row r="1022" spans="1:32" x14ac:dyDescent="0.25">
      <c r="A1022" t="s">
        <v>8929</v>
      </c>
      <c r="B1022" t="s">
        <v>24</v>
      </c>
      <c r="C1022" t="s">
        <v>25</v>
      </c>
      <c r="D1022" t="s">
        <v>24</v>
      </c>
      <c r="E1022" s="22">
        <v>46001.61041666667</v>
      </c>
      <c r="F1022" t="s">
        <v>8925</v>
      </c>
      <c r="G1022" t="s">
        <v>7437</v>
      </c>
      <c r="H1022" t="s">
        <v>7438</v>
      </c>
      <c r="I1022" s="24" t="s">
        <v>34</v>
      </c>
      <c r="J1022" s="24" t="s">
        <v>7439</v>
      </c>
      <c r="K1022" t="s">
        <v>8930</v>
      </c>
      <c r="L1022" t="s">
        <v>6314</v>
      </c>
      <c r="M1022" t="s">
        <v>8931</v>
      </c>
      <c r="N1022" t="s">
        <v>6316</v>
      </c>
      <c r="O1022" t="s">
        <v>28</v>
      </c>
      <c r="P1022" t="s">
        <v>6256</v>
      </c>
      <c r="Q1022" t="s">
        <v>30</v>
      </c>
      <c r="R1022">
        <v>7</v>
      </c>
      <c r="S1022" t="s">
        <v>8928</v>
      </c>
      <c r="T1022" t="s">
        <v>8849</v>
      </c>
      <c r="U1022" t="s">
        <v>8850</v>
      </c>
      <c r="V1022" t="s">
        <v>31</v>
      </c>
      <c r="W1022" t="s">
        <v>32</v>
      </c>
      <c r="X1022" t="s">
        <v>32</v>
      </c>
      <c r="Y1022" t="s">
        <v>32</v>
      </c>
      <c r="Z1022" s="4" t="s">
        <v>33</v>
      </c>
      <c r="AA1022">
        <v>-75.361135189999999</v>
      </c>
      <c r="AB1022">
        <v>6.1565797900000003</v>
      </c>
      <c r="AC1022" t="s">
        <v>90</v>
      </c>
      <c r="AD1022" t="s">
        <v>6260</v>
      </c>
      <c r="AE1022" t="s">
        <v>115</v>
      </c>
      <c r="AF1022">
        <f>IFERROR(
    VLOOKUP(FENIX_ANS_TABLA[[#This Row],[ESTADO]],
        {"VENCIDO",1;"ALERTA_0 Días",2;"ALERTA",3;"A TIEMPO",4;"SIN FECHA",5},
    2,FALSE),
0)</f>
        <v>4</v>
      </c>
    </row>
    <row r="1023" spans="1:32" x14ac:dyDescent="0.25">
      <c r="A1023" t="s">
        <v>8932</v>
      </c>
      <c r="B1023" t="s">
        <v>24</v>
      </c>
      <c r="C1023" t="s">
        <v>25</v>
      </c>
      <c r="D1023" t="s">
        <v>24</v>
      </c>
      <c r="E1023" s="22">
        <v>46001.610520833332</v>
      </c>
      <c r="F1023" t="s">
        <v>8925</v>
      </c>
      <c r="G1023" t="s">
        <v>7437</v>
      </c>
      <c r="H1023" t="s">
        <v>7438</v>
      </c>
      <c r="I1023" s="24" t="s">
        <v>34</v>
      </c>
      <c r="J1023" s="24" t="s">
        <v>7439</v>
      </c>
      <c r="K1023" t="s">
        <v>8933</v>
      </c>
      <c r="L1023" t="s">
        <v>6314</v>
      </c>
      <c r="M1023" t="s">
        <v>8934</v>
      </c>
      <c r="N1023" t="s">
        <v>6316</v>
      </c>
      <c r="O1023" t="s">
        <v>28</v>
      </c>
      <c r="P1023" t="s">
        <v>6256</v>
      </c>
      <c r="Q1023" t="s">
        <v>30</v>
      </c>
      <c r="R1023">
        <v>7</v>
      </c>
      <c r="S1023" t="s">
        <v>8928</v>
      </c>
      <c r="T1023" t="s">
        <v>8849</v>
      </c>
      <c r="U1023" t="s">
        <v>8850</v>
      </c>
      <c r="V1023" t="s">
        <v>31</v>
      </c>
      <c r="W1023" t="s">
        <v>32</v>
      </c>
      <c r="X1023" t="s">
        <v>32</v>
      </c>
      <c r="Y1023" t="s">
        <v>32</v>
      </c>
      <c r="Z1023" s="4" t="s">
        <v>33</v>
      </c>
      <c r="AA1023">
        <v>-75.361135189999999</v>
      </c>
      <c r="AB1023">
        <v>6.1565797900000003</v>
      </c>
      <c r="AC1023" t="s">
        <v>90</v>
      </c>
      <c r="AD1023" t="s">
        <v>6260</v>
      </c>
      <c r="AE1023" t="s">
        <v>115</v>
      </c>
      <c r="AF1023">
        <f>IFERROR(
    VLOOKUP(FENIX_ANS_TABLA[[#This Row],[ESTADO]],
        {"VENCIDO",1;"ALERTA_0 Días",2;"ALERTA",3;"A TIEMPO",4;"SIN FECHA",5},
    2,FALSE),
0)</f>
        <v>4</v>
      </c>
    </row>
    <row r="1024" spans="1:32" x14ac:dyDescent="0.25">
      <c r="A1024" t="s">
        <v>8935</v>
      </c>
      <c r="B1024" t="s">
        <v>24</v>
      </c>
      <c r="C1024" t="s">
        <v>25</v>
      </c>
      <c r="D1024" t="s">
        <v>24</v>
      </c>
      <c r="E1024" s="22">
        <v>46001.610532407409</v>
      </c>
      <c r="F1024" t="s">
        <v>8925</v>
      </c>
      <c r="G1024" t="s">
        <v>7437</v>
      </c>
      <c r="H1024" t="s">
        <v>7438</v>
      </c>
      <c r="I1024" s="24" t="s">
        <v>34</v>
      </c>
      <c r="J1024" s="24" t="s">
        <v>7439</v>
      </c>
      <c r="K1024" t="s">
        <v>8936</v>
      </c>
      <c r="L1024" t="s">
        <v>6314</v>
      </c>
      <c r="M1024" t="s">
        <v>8937</v>
      </c>
      <c r="N1024" t="s">
        <v>6316</v>
      </c>
      <c r="O1024" t="s">
        <v>28</v>
      </c>
      <c r="P1024" t="s">
        <v>6256</v>
      </c>
      <c r="Q1024" t="s">
        <v>30</v>
      </c>
      <c r="R1024">
        <v>7</v>
      </c>
      <c r="S1024" t="s">
        <v>8928</v>
      </c>
      <c r="T1024" t="s">
        <v>8849</v>
      </c>
      <c r="U1024" t="s">
        <v>8850</v>
      </c>
      <c r="V1024" t="s">
        <v>31</v>
      </c>
      <c r="W1024" t="s">
        <v>32</v>
      </c>
      <c r="X1024" t="s">
        <v>32</v>
      </c>
      <c r="Y1024" t="s">
        <v>32</v>
      </c>
      <c r="Z1024" s="4" t="s">
        <v>33</v>
      </c>
      <c r="AA1024">
        <v>-75.361135189999999</v>
      </c>
      <c r="AB1024">
        <v>6.1565797900000003</v>
      </c>
      <c r="AC1024" t="s">
        <v>90</v>
      </c>
      <c r="AD1024" t="s">
        <v>6260</v>
      </c>
      <c r="AE1024" t="s">
        <v>115</v>
      </c>
      <c r="AF1024">
        <f>IFERROR(
    VLOOKUP(FENIX_ANS_TABLA[[#This Row],[ESTADO]],
        {"VENCIDO",1;"ALERTA_0 Días",2;"ALERTA",3;"A TIEMPO",4;"SIN FECHA",5},
    2,FALSE),
0)</f>
        <v>4</v>
      </c>
    </row>
    <row r="1025" spans="1:32" x14ac:dyDescent="0.25">
      <c r="A1025" t="s">
        <v>8938</v>
      </c>
      <c r="B1025" t="s">
        <v>24</v>
      </c>
      <c r="C1025" t="s">
        <v>25</v>
      </c>
      <c r="D1025" t="s">
        <v>24</v>
      </c>
      <c r="E1025" s="22">
        <v>46001.610844907409</v>
      </c>
      <c r="F1025" t="s">
        <v>8939</v>
      </c>
      <c r="G1025" t="s">
        <v>7437</v>
      </c>
      <c r="H1025" t="s">
        <v>7438</v>
      </c>
      <c r="I1025" s="24" t="s">
        <v>34</v>
      </c>
      <c r="J1025" s="24" t="s">
        <v>7439</v>
      </c>
      <c r="K1025" t="s">
        <v>8940</v>
      </c>
      <c r="L1025" t="s">
        <v>6314</v>
      </c>
      <c r="M1025" t="s">
        <v>8941</v>
      </c>
      <c r="N1025" t="s">
        <v>6316</v>
      </c>
      <c r="O1025" t="s">
        <v>28</v>
      </c>
      <c r="P1025" t="s">
        <v>6256</v>
      </c>
      <c r="Q1025" t="s">
        <v>30</v>
      </c>
      <c r="R1025">
        <v>7</v>
      </c>
      <c r="S1025" t="s">
        <v>8942</v>
      </c>
      <c r="T1025" t="s">
        <v>8849</v>
      </c>
      <c r="U1025" t="s">
        <v>8850</v>
      </c>
      <c r="V1025" t="s">
        <v>31</v>
      </c>
      <c r="W1025" t="s">
        <v>32</v>
      </c>
      <c r="X1025" t="s">
        <v>32</v>
      </c>
      <c r="Y1025" t="s">
        <v>32</v>
      </c>
      <c r="Z1025" s="4" t="s">
        <v>33</v>
      </c>
      <c r="AA1025">
        <v>-75.361135189999999</v>
      </c>
      <c r="AB1025">
        <v>6.1565797900000003</v>
      </c>
      <c r="AC1025" t="s">
        <v>90</v>
      </c>
      <c r="AD1025" t="s">
        <v>6260</v>
      </c>
      <c r="AE1025" t="s">
        <v>115</v>
      </c>
      <c r="AF1025">
        <f>IFERROR(
    VLOOKUP(FENIX_ANS_TABLA[[#This Row],[ESTADO]],
        {"VENCIDO",1;"ALERTA_0 Días",2;"ALERTA",3;"A TIEMPO",4;"SIN FECHA",5},
    2,FALSE),
0)</f>
        <v>4</v>
      </c>
    </row>
    <row r="1026" spans="1:32" x14ac:dyDescent="0.25">
      <c r="A1026" t="s">
        <v>8943</v>
      </c>
      <c r="B1026" t="s">
        <v>24</v>
      </c>
      <c r="C1026" t="s">
        <v>25</v>
      </c>
      <c r="D1026" t="s">
        <v>24</v>
      </c>
      <c r="E1026" s="22">
        <v>46001.616932870369</v>
      </c>
      <c r="F1026" t="s">
        <v>8939</v>
      </c>
      <c r="G1026" t="s">
        <v>7437</v>
      </c>
      <c r="H1026" t="s">
        <v>7438</v>
      </c>
      <c r="I1026" s="24" t="s">
        <v>34</v>
      </c>
      <c r="J1026" s="24" t="s">
        <v>7439</v>
      </c>
      <c r="K1026" t="s">
        <v>8944</v>
      </c>
      <c r="L1026" t="s">
        <v>6314</v>
      </c>
      <c r="M1026" t="s">
        <v>8945</v>
      </c>
      <c r="N1026" t="s">
        <v>6316</v>
      </c>
      <c r="O1026" t="s">
        <v>28</v>
      </c>
      <c r="P1026" t="s">
        <v>6256</v>
      </c>
      <c r="Q1026" t="s">
        <v>30</v>
      </c>
      <c r="R1026">
        <v>7</v>
      </c>
      <c r="S1026" t="s">
        <v>8942</v>
      </c>
      <c r="T1026" t="s">
        <v>8849</v>
      </c>
      <c r="U1026" t="s">
        <v>8850</v>
      </c>
      <c r="V1026" t="s">
        <v>31</v>
      </c>
      <c r="W1026" t="s">
        <v>32</v>
      </c>
      <c r="X1026" t="s">
        <v>32</v>
      </c>
      <c r="Y1026" t="s">
        <v>32</v>
      </c>
      <c r="Z1026" s="4" t="s">
        <v>33</v>
      </c>
      <c r="AA1026">
        <v>-75.361135189999999</v>
      </c>
      <c r="AB1026">
        <v>6.1565797900000003</v>
      </c>
      <c r="AC1026" t="s">
        <v>90</v>
      </c>
      <c r="AD1026" t="s">
        <v>6260</v>
      </c>
      <c r="AE1026" t="s">
        <v>115</v>
      </c>
      <c r="AF1026">
        <f>IFERROR(
    VLOOKUP(FENIX_ANS_TABLA[[#This Row],[ESTADO]],
        {"VENCIDO",1;"ALERTA_0 Días",2;"ALERTA",3;"A TIEMPO",4;"SIN FECHA",5},
    2,FALSE),
0)</f>
        <v>4</v>
      </c>
    </row>
    <row r="1027" spans="1:32" x14ac:dyDescent="0.25">
      <c r="A1027" t="s">
        <v>8946</v>
      </c>
      <c r="B1027" t="s">
        <v>24</v>
      </c>
      <c r="C1027" t="s">
        <v>25</v>
      </c>
      <c r="D1027" t="s">
        <v>24</v>
      </c>
      <c r="E1027" s="22">
        <v>46001.625081018523</v>
      </c>
      <c r="F1027" t="s">
        <v>8939</v>
      </c>
      <c r="G1027" t="s">
        <v>7437</v>
      </c>
      <c r="H1027" t="s">
        <v>7438</v>
      </c>
      <c r="I1027" s="24" t="s">
        <v>34</v>
      </c>
      <c r="J1027" s="24" t="s">
        <v>7439</v>
      </c>
      <c r="K1027" t="s">
        <v>8947</v>
      </c>
      <c r="L1027" t="s">
        <v>6314</v>
      </c>
      <c r="M1027" t="s">
        <v>8948</v>
      </c>
      <c r="N1027" t="s">
        <v>6316</v>
      </c>
      <c r="O1027" t="s">
        <v>28</v>
      </c>
      <c r="P1027" t="s">
        <v>6256</v>
      </c>
      <c r="Q1027" t="s">
        <v>30</v>
      </c>
      <c r="R1027">
        <v>7</v>
      </c>
      <c r="S1027" t="s">
        <v>8942</v>
      </c>
      <c r="T1027" t="s">
        <v>8849</v>
      </c>
      <c r="U1027" t="s">
        <v>8850</v>
      </c>
      <c r="V1027" t="s">
        <v>31</v>
      </c>
      <c r="W1027" t="s">
        <v>32</v>
      </c>
      <c r="X1027" t="s">
        <v>32</v>
      </c>
      <c r="Y1027" t="s">
        <v>32</v>
      </c>
      <c r="Z1027" s="4" t="s">
        <v>33</v>
      </c>
      <c r="AA1027">
        <v>-75.361135189999999</v>
      </c>
      <c r="AB1027">
        <v>6.1565797900000003</v>
      </c>
      <c r="AC1027" t="s">
        <v>90</v>
      </c>
      <c r="AD1027" t="s">
        <v>6260</v>
      </c>
      <c r="AE1027" t="s">
        <v>115</v>
      </c>
      <c r="AF1027">
        <f>IFERROR(
    VLOOKUP(FENIX_ANS_TABLA[[#This Row],[ESTADO]],
        {"VENCIDO",1;"ALERTA_0 Días",2;"ALERTA",3;"A TIEMPO",4;"SIN FECHA",5},
    2,FALSE),
0)</f>
        <v>4</v>
      </c>
    </row>
    <row r="1028" spans="1:32" x14ac:dyDescent="0.25">
      <c r="A1028" t="s">
        <v>8949</v>
      </c>
      <c r="B1028" t="s">
        <v>24</v>
      </c>
      <c r="C1028" t="s">
        <v>25</v>
      </c>
      <c r="D1028" t="s">
        <v>24</v>
      </c>
      <c r="E1028" s="22">
        <v>46001.625115740739</v>
      </c>
      <c r="F1028" t="s">
        <v>8939</v>
      </c>
      <c r="G1028" t="s">
        <v>7437</v>
      </c>
      <c r="H1028" t="s">
        <v>7438</v>
      </c>
      <c r="I1028" s="24" t="s">
        <v>34</v>
      </c>
      <c r="J1028" s="24" t="s">
        <v>7439</v>
      </c>
      <c r="K1028" t="s">
        <v>8950</v>
      </c>
      <c r="L1028" t="s">
        <v>6314</v>
      </c>
      <c r="M1028" t="s">
        <v>8951</v>
      </c>
      <c r="N1028" t="s">
        <v>6316</v>
      </c>
      <c r="O1028" t="s">
        <v>28</v>
      </c>
      <c r="P1028" t="s">
        <v>6256</v>
      </c>
      <c r="Q1028" t="s">
        <v>30</v>
      </c>
      <c r="R1028">
        <v>7</v>
      </c>
      <c r="S1028" t="s">
        <v>8942</v>
      </c>
      <c r="T1028" t="s">
        <v>8849</v>
      </c>
      <c r="U1028" t="s">
        <v>8850</v>
      </c>
      <c r="V1028" t="s">
        <v>31</v>
      </c>
      <c r="W1028" t="s">
        <v>32</v>
      </c>
      <c r="X1028" t="s">
        <v>32</v>
      </c>
      <c r="Y1028" t="s">
        <v>32</v>
      </c>
      <c r="Z1028" s="4" t="s">
        <v>33</v>
      </c>
      <c r="AA1028">
        <v>-75.361135189999999</v>
      </c>
      <c r="AB1028">
        <v>6.1565797900000003</v>
      </c>
      <c r="AC1028" t="s">
        <v>90</v>
      </c>
      <c r="AD1028" t="s">
        <v>6260</v>
      </c>
      <c r="AE1028" t="s">
        <v>115</v>
      </c>
      <c r="AF1028">
        <f>IFERROR(
    VLOOKUP(FENIX_ANS_TABLA[[#This Row],[ESTADO]],
        {"VENCIDO",1;"ALERTA_0 Días",2;"ALERTA",3;"A TIEMPO",4;"SIN FECHA",5},
    2,FALSE),
0)</f>
        <v>4</v>
      </c>
    </row>
    <row r="1029" spans="1:32" x14ac:dyDescent="0.25">
      <c r="A1029" t="s">
        <v>8952</v>
      </c>
      <c r="B1029" t="s">
        <v>24</v>
      </c>
      <c r="C1029" t="s">
        <v>25</v>
      </c>
      <c r="D1029" t="s">
        <v>24</v>
      </c>
      <c r="E1029" s="22">
        <v>46001.625115740739</v>
      </c>
      <c r="F1029" t="s">
        <v>8953</v>
      </c>
      <c r="G1029" t="s">
        <v>7437</v>
      </c>
      <c r="H1029" t="s">
        <v>7438</v>
      </c>
      <c r="I1029" s="24" t="s">
        <v>34</v>
      </c>
      <c r="J1029" s="24" t="s">
        <v>7439</v>
      </c>
      <c r="K1029" t="s">
        <v>8954</v>
      </c>
      <c r="L1029" t="s">
        <v>6314</v>
      </c>
      <c r="M1029" t="s">
        <v>8955</v>
      </c>
      <c r="N1029" t="s">
        <v>6316</v>
      </c>
      <c r="O1029" t="s">
        <v>28</v>
      </c>
      <c r="P1029" t="s">
        <v>6256</v>
      </c>
      <c r="Q1029" t="s">
        <v>30</v>
      </c>
      <c r="R1029">
        <v>7</v>
      </c>
      <c r="S1029" t="s">
        <v>8956</v>
      </c>
      <c r="T1029" t="s">
        <v>8957</v>
      </c>
      <c r="U1029" t="s">
        <v>8958</v>
      </c>
      <c r="V1029" t="s">
        <v>31</v>
      </c>
      <c r="W1029" t="s">
        <v>32</v>
      </c>
      <c r="X1029" t="s">
        <v>32</v>
      </c>
      <c r="Y1029" t="s">
        <v>32</v>
      </c>
      <c r="Z1029" s="4" t="s">
        <v>33</v>
      </c>
      <c r="AA1029">
        <v>-75.361135189999999</v>
      </c>
      <c r="AB1029">
        <v>6.1565797900000003</v>
      </c>
      <c r="AC1029" t="s">
        <v>90</v>
      </c>
      <c r="AD1029" t="s">
        <v>6260</v>
      </c>
      <c r="AE1029" t="s">
        <v>115</v>
      </c>
      <c r="AF1029">
        <f>IFERROR(
    VLOOKUP(FENIX_ANS_TABLA[[#This Row],[ESTADO]],
        {"VENCIDO",1;"ALERTA_0 Días",2;"ALERTA",3;"A TIEMPO",4;"SIN FECHA",5},
    2,FALSE),
0)</f>
        <v>4</v>
      </c>
    </row>
    <row r="1030" spans="1:32" x14ac:dyDescent="0.25">
      <c r="A1030" t="s">
        <v>8959</v>
      </c>
      <c r="B1030" t="s">
        <v>24</v>
      </c>
      <c r="C1030" t="s">
        <v>25</v>
      </c>
      <c r="D1030" t="s">
        <v>24</v>
      </c>
      <c r="E1030" s="22">
        <v>46001.625868055547</v>
      </c>
      <c r="F1030" t="s">
        <v>8953</v>
      </c>
      <c r="G1030" t="s">
        <v>7437</v>
      </c>
      <c r="H1030" t="s">
        <v>7438</v>
      </c>
      <c r="I1030" s="24" t="s">
        <v>34</v>
      </c>
      <c r="J1030" s="24" t="s">
        <v>7439</v>
      </c>
      <c r="K1030" t="s">
        <v>8960</v>
      </c>
      <c r="L1030" t="s">
        <v>6314</v>
      </c>
      <c r="M1030" t="s">
        <v>8961</v>
      </c>
      <c r="N1030" t="s">
        <v>6316</v>
      </c>
      <c r="O1030" t="s">
        <v>28</v>
      </c>
      <c r="P1030" t="s">
        <v>6256</v>
      </c>
      <c r="Q1030" t="s">
        <v>30</v>
      </c>
      <c r="R1030">
        <v>7</v>
      </c>
      <c r="S1030" t="s">
        <v>8956</v>
      </c>
      <c r="T1030" t="s">
        <v>8957</v>
      </c>
      <c r="U1030" t="s">
        <v>8958</v>
      </c>
      <c r="V1030" t="s">
        <v>31</v>
      </c>
      <c r="W1030" t="s">
        <v>32</v>
      </c>
      <c r="X1030" t="s">
        <v>32</v>
      </c>
      <c r="Y1030" t="s">
        <v>32</v>
      </c>
      <c r="Z1030" s="4" t="s">
        <v>33</v>
      </c>
      <c r="AA1030">
        <v>-75.361135189999999</v>
      </c>
      <c r="AB1030">
        <v>6.1565797900000003</v>
      </c>
      <c r="AC1030" t="s">
        <v>90</v>
      </c>
      <c r="AD1030" t="s">
        <v>6260</v>
      </c>
      <c r="AE1030" t="s">
        <v>115</v>
      </c>
      <c r="AF1030">
        <f>IFERROR(
    VLOOKUP(FENIX_ANS_TABLA[[#This Row],[ESTADO]],
        {"VENCIDO",1;"ALERTA_0 Días",2;"ALERTA",3;"A TIEMPO",4;"SIN FECHA",5},
    2,FALSE),
0)</f>
        <v>4</v>
      </c>
    </row>
    <row r="1031" spans="1:32" x14ac:dyDescent="0.25">
      <c r="A1031" t="s">
        <v>8962</v>
      </c>
      <c r="B1031" t="s">
        <v>24</v>
      </c>
      <c r="C1031" t="s">
        <v>25</v>
      </c>
      <c r="D1031" t="s">
        <v>24</v>
      </c>
      <c r="E1031" s="22">
        <v>46001.625879629632</v>
      </c>
      <c r="F1031" t="s">
        <v>8953</v>
      </c>
      <c r="G1031" t="s">
        <v>7437</v>
      </c>
      <c r="H1031" t="s">
        <v>7438</v>
      </c>
      <c r="I1031" s="24" t="s">
        <v>34</v>
      </c>
      <c r="J1031" s="24" t="s">
        <v>7439</v>
      </c>
      <c r="K1031" t="s">
        <v>8963</v>
      </c>
      <c r="L1031" t="s">
        <v>6314</v>
      </c>
      <c r="M1031" t="s">
        <v>8964</v>
      </c>
      <c r="N1031" t="s">
        <v>6316</v>
      </c>
      <c r="O1031" t="s">
        <v>28</v>
      </c>
      <c r="P1031" t="s">
        <v>6256</v>
      </c>
      <c r="Q1031" t="s">
        <v>30</v>
      </c>
      <c r="R1031">
        <v>7</v>
      </c>
      <c r="S1031" t="s">
        <v>8956</v>
      </c>
      <c r="T1031" t="s">
        <v>8957</v>
      </c>
      <c r="U1031" t="s">
        <v>8958</v>
      </c>
      <c r="V1031" t="s">
        <v>31</v>
      </c>
      <c r="W1031" t="s">
        <v>32</v>
      </c>
      <c r="X1031" t="s">
        <v>32</v>
      </c>
      <c r="Y1031" t="s">
        <v>32</v>
      </c>
      <c r="Z1031" s="4" t="s">
        <v>33</v>
      </c>
      <c r="AA1031">
        <v>-75.361135189999999</v>
      </c>
      <c r="AB1031">
        <v>6.1565797900000003</v>
      </c>
      <c r="AC1031" t="s">
        <v>90</v>
      </c>
      <c r="AD1031" t="s">
        <v>6260</v>
      </c>
      <c r="AE1031" t="s">
        <v>115</v>
      </c>
      <c r="AF1031">
        <f>IFERROR(
    VLOOKUP(FENIX_ANS_TABLA[[#This Row],[ESTADO]],
        {"VENCIDO",1;"ALERTA_0 Días",2;"ALERTA",3;"A TIEMPO",4;"SIN FECHA",5},
    2,FALSE),
0)</f>
        <v>4</v>
      </c>
    </row>
    <row r="1032" spans="1:32" x14ac:dyDescent="0.25">
      <c r="A1032" t="s">
        <v>8965</v>
      </c>
      <c r="B1032" t="s">
        <v>24</v>
      </c>
      <c r="C1032" t="s">
        <v>25</v>
      </c>
      <c r="D1032" t="s">
        <v>24</v>
      </c>
      <c r="E1032" s="22">
        <v>46001.626574074071</v>
      </c>
      <c r="F1032" t="s">
        <v>8953</v>
      </c>
      <c r="G1032" t="s">
        <v>7437</v>
      </c>
      <c r="H1032" t="s">
        <v>7438</v>
      </c>
      <c r="I1032" s="24" t="s">
        <v>34</v>
      </c>
      <c r="J1032" s="24" t="s">
        <v>7439</v>
      </c>
      <c r="K1032" t="s">
        <v>8966</v>
      </c>
      <c r="L1032" t="s">
        <v>6314</v>
      </c>
      <c r="M1032" t="s">
        <v>8967</v>
      </c>
      <c r="N1032" t="s">
        <v>6316</v>
      </c>
      <c r="O1032" t="s">
        <v>28</v>
      </c>
      <c r="P1032" t="s">
        <v>6256</v>
      </c>
      <c r="Q1032" t="s">
        <v>30</v>
      </c>
      <c r="R1032">
        <v>7</v>
      </c>
      <c r="S1032" t="s">
        <v>8956</v>
      </c>
      <c r="T1032" t="s">
        <v>8957</v>
      </c>
      <c r="U1032" t="s">
        <v>8958</v>
      </c>
      <c r="V1032" t="s">
        <v>31</v>
      </c>
      <c r="W1032" t="s">
        <v>32</v>
      </c>
      <c r="X1032" t="s">
        <v>32</v>
      </c>
      <c r="Y1032" t="s">
        <v>32</v>
      </c>
      <c r="Z1032" s="4" t="s">
        <v>33</v>
      </c>
      <c r="AA1032">
        <v>-75.361135189999999</v>
      </c>
      <c r="AB1032">
        <v>6.1565797900000003</v>
      </c>
      <c r="AC1032" t="s">
        <v>90</v>
      </c>
      <c r="AD1032" t="s">
        <v>6260</v>
      </c>
      <c r="AE1032" t="s">
        <v>115</v>
      </c>
      <c r="AF1032">
        <f>IFERROR(
    VLOOKUP(FENIX_ANS_TABLA[[#This Row],[ESTADO]],
        {"VENCIDO",1;"ALERTA_0 Días",2;"ALERTA",3;"A TIEMPO",4;"SIN FECHA",5},
    2,FALSE),
0)</f>
        <v>4</v>
      </c>
    </row>
    <row r="1033" spans="1:32" x14ac:dyDescent="0.25">
      <c r="A1033" t="s">
        <v>8968</v>
      </c>
      <c r="B1033" t="s">
        <v>24</v>
      </c>
      <c r="C1033" t="s">
        <v>25</v>
      </c>
      <c r="D1033" t="s">
        <v>24</v>
      </c>
      <c r="E1033" s="22">
        <v>46001.627523148149</v>
      </c>
      <c r="F1033" t="s">
        <v>8969</v>
      </c>
      <c r="G1033" t="s">
        <v>7437</v>
      </c>
      <c r="H1033" t="s">
        <v>7438</v>
      </c>
      <c r="I1033" s="24" t="s">
        <v>34</v>
      </c>
      <c r="J1033" s="24" t="s">
        <v>7439</v>
      </c>
      <c r="K1033" t="s">
        <v>8970</v>
      </c>
      <c r="L1033" t="s">
        <v>6314</v>
      </c>
      <c r="M1033" t="s">
        <v>8971</v>
      </c>
      <c r="N1033" t="s">
        <v>6316</v>
      </c>
      <c r="O1033" t="s">
        <v>28</v>
      </c>
      <c r="P1033" t="s">
        <v>6256</v>
      </c>
      <c r="Q1033" t="s">
        <v>30</v>
      </c>
      <c r="R1033">
        <v>7</v>
      </c>
      <c r="S1033" t="s">
        <v>8972</v>
      </c>
      <c r="T1033" t="s">
        <v>8957</v>
      </c>
      <c r="U1033" t="s">
        <v>8958</v>
      </c>
      <c r="V1033" t="s">
        <v>31</v>
      </c>
      <c r="W1033" t="s">
        <v>32</v>
      </c>
      <c r="X1033" t="s">
        <v>32</v>
      </c>
      <c r="Y1033" t="s">
        <v>32</v>
      </c>
      <c r="Z1033" s="4" t="s">
        <v>33</v>
      </c>
      <c r="AA1033">
        <v>-75.361135189999999</v>
      </c>
      <c r="AB1033">
        <v>6.1565797900000003</v>
      </c>
      <c r="AC1033" t="s">
        <v>90</v>
      </c>
      <c r="AD1033" t="s">
        <v>6260</v>
      </c>
      <c r="AE1033" t="s">
        <v>115</v>
      </c>
      <c r="AF1033">
        <f>IFERROR(
    VLOOKUP(FENIX_ANS_TABLA[[#This Row],[ESTADO]],
        {"VENCIDO",1;"ALERTA_0 Días",2;"ALERTA",3;"A TIEMPO",4;"SIN FECHA",5},
    2,FALSE),
0)</f>
        <v>4</v>
      </c>
    </row>
    <row r="1034" spans="1:32" x14ac:dyDescent="0.25">
      <c r="A1034" t="s">
        <v>8973</v>
      </c>
      <c r="B1034" t="s">
        <v>24</v>
      </c>
      <c r="C1034" t="s">
        <v>25</v>
      </c>
      <c r="D1034" t="s">
        <v>24</v>
      </c>
      <c r="E1034" s="22">
        <v>46001.627523148149</v>
      </c>
      <c r="F1034" t="s">
        <v>8969</v>
      </c>
      <c r="G1034" t="s">
        <v>7437</v>
      </c>
      <c r="H1034" t="s">
        <v>7438</v>
      </c>
      <c r="I1034" s="24" t="s">
        <v>34</v>
      </c>
      <c r="J1034" s="24" t="s">
        <v>7439</v>
      </c>
      <c r="K1034" t="s">
        <v>8974</v>
      </c>
      <c r="L1034" t="s">
        <v>6314</v>
      </c>
      <c r="M1034" t="s">
        <v>8975</v>
      </c>
      <c r="N1034" t="s">
        <v>6316</v>
      </c>
      <c r="O1034" t="s">
        <v>28</v>
      </c>
      <c r="P1034" t="s">
        <v>6256</v>
      </c>
      <c r="Q1034" t="s">
        <v>30</v>
      </c>
      <c r="R1034">
        <v>7</v>
      </c>
      <c r="S1034" t="s">
        <v>8972</v>
      </c>
      <c r="T1034" t="s">
        <v>8957</v>
      </c>
      <c r="U1034" t="s">
        <v>8958</v>
      </c>
      <c r="V1034" t="s">
        <v>31</v>
      </c>
      <c r="W1034" t="s">
        <v>32</v>
      </c>
      <c r="X1034" t="s">
        <v>32</v>
      </c>
      <c r="Y1034" t="s">
        <v>32</v>
      </c>
      <c r="Z1034" s="4" t="s">
        <v>33</v>
      </c>
      <c r="AA1034">
        <v>-75.361135189999999</v>
      </c>
      <c r="AB1034">
        <v>6.1565797900000003</v>
      </c>
      <c r="AC1034" t="s">
        <v>90</v>
      </c>
      <c r="AD1034" t="s">
        <v>6260</v>
      </c>
      <c r="AE1034" t="s">
        <v>115</v>
      </c>
      <c r="AF1034">
        <f>IFERROR(
    VLOOKUP(FENIX_ANS_TABLA[[#This Row],[ESTADO]],
        {"VENCIDO",1;"ALERTA_0 Días",2;"ALERTA",3;"A TIEMPO",4;"SIN FECHA",5},
    2,FALSE),
0)</f>
        <v>4</v>
      </c>
    </row>
    <row r="1035" spans="1:32" x14ac:dyDescent="0.25">
      <c r="A1035" t="s">
        <v>8976</v>
      </c>
      <c r="B1035" t="s">
        <v>24</v>
      </c>
      <c r="C1035" t="s">
        <v>25</v>
      </c>
      <c r="D1035" t="s">
        <v>24</v>
      </c>
      <c r="E1035" s="22">
        <v>46001.628344907411</v>
      </c>
      <c r="F1035" t="s">
        <v>8969</v>
      </c>
      <c r="G1035" t="s">
        <v>7437</v>
      </c>
      <c r="H1035" t="s">
        <v>7438</v>
      </c>
      <c r="I1035" s="24" t="s">
        <v>34</v>
      </c>
      <c r="J1035" s="24" t="s">
        <v>7439</v>
      </c>
      <c r="K1035" t="s">
        <v>8977</v>
      </c>
      <c r="L1035" t="s">
        <v>6314</v>
      </c>
      <c r="M1035" t="s">
        <v>8978</v>
      </c>
      <c r="N1035" t="s">
        <v>6316</v>
      </c>
      <c r="O1035" t="s">
        <v>28</v>
      </c>
      <c r="P1035" t="s">
        <v>6256</v>
      </c>
      <c r="Q1035" t="s">
        <v>30</v>
      </c>
      <c r="R1035">
        <v>7</v>
      </c>
      <c r="S1035" t="s">
        <v>8972</v>
      </c>
      <c r="T1035" t="s">
        <v>8957</v>
      </c>
      <c r="U1035" t="s">
        <v>8958</v>
      </c>
      <c r="V1035" t="s">
        <v>31</v>
      </c>
      <c r="W1035" t="s">
        <v>32</v>
      </c>
      <c r="X1035" t="s">
        <v>32</v>
      </c>
      <c r="Y1035" t="s">
        <v>32</v>
      </c>
      <c r="Z1035" s="4" t="s">
        <v>33</v>
      </c>
      <c r="AA1035">
        <v>-75.361135189999999</v>
      </c>
      <c r="AB1035">
        <v>6.1565797900000003</v>
      </c>
      <c r="AC1035" t="s">
        <v>90</v>
      </c>
      <c r="AD1035" t="s">
        <v>6260</v>
      </c>
      <c r="AE1035" t="s">
        <v>115</v>
      </c>
      <c r="AF1035">
        <f>IFERROR(
    VLOOKUP(FENIX_ANS_TABLA[[#This Row],[ESTADO]],
        {"VENCIDO",1;"ALERTA_0 Días",2;"ALERTA",3;"A TIEMPO",4;"SIN FECHA",5},
    2,FALSE),
0)</f>
        <v>4</v>
      </c>
    </row>
    <row r="1036" spans="1:32" x14ac:dyDescent="0.25">
      <c r="A1036" t="s">
        <v>8979</v>
      </c>
      <c r="B1036" t="s">
        <v>24</v>
      </c>
      <c r="C1036" t="s">
        <v>25</v>
      </c>
      <c r="D1036" t="s">
        <v>24</v>
      </c>
      <c r="E1036" s="22">
        <v>46001.62835648148</v>
      </c>
      <c r="F1036" t="s">
        <v>8980</v>
      </c>
      <c r="G1036" t="s">
        <v>7437</v>
      </c>
      <c r="H1036" t="s">
        <v>7438</v>
      </c>
      <c r="I1036" s="24" t="s">
        <v>34</v>
      </c>
      <c r="J1036" s="24" t="s">
        <v>7439</v>
      </c>
      <c r="K1036" t="s">
        <v>8981</v>
      </c>
      <c r="L1036" t="s">
        <v>6314</v>
      </c>
      <c r="M1036" t="s">
        <v>8982</v>
      </c>
      <c r="N1036" t="s">
        <v>6316</v>
      </c>
      <c r="O1036" t="s">
        <v>28</v>
      </c>
      <c r="P1036" t="s">
        <v>6256</v>
      </c>
      <c r="Q1036" t="s">
        <v>30</v>
      </c>
      <c r="R1036">
        <v>7</v>
      </c>
      <c r="S1036" t="s">
        <v>8983</v>
      </c>
      <c r="T1036" t="s">
        <v>8957</v>
      </c>
      <c r="U1036" t="s">
        <v>8958</v>
      </c>
      <c r="V1036" t="s">
        <v>31</v>
      </c>
      <c r="W1036" t="s">
        <v>32</v>
      </c>
      <c r="X1036" t="s">
        <v>32</v>
      </c>
      <c r="Y1036" t="s">
        <v>32</v>
      </c>
      <c r="Z1036" s="4" t="s">
        <v>33</v>
      </c>
      <c r="AA1036">
        <v>-75.361135189999999</v>
      </c>
      <c r="AB1036">
        <v>6.1565797900000003</v>
      </c>
      <c r="AC1036" t="s">
        <v>90</v>
      </c>
      <c r="AD1036" t="s">
        <v>6260</v>
      </c>
      <c r="AE1036" t="s">
        <v>115</v>
      </c>
      <c r="AF1036">
        <f>IFERROR(
    VLOOKUP(FENIX_ANS_TABLA[[#This Row],[ESTADO]],
        {"VENCIDO",1;"ALERTA_0 Días",2;"ALERTA",3;"A TIEMPO",4;"SIN FECHA",5},
    2,FALSE),
0)</f>
        <v>4</v>
      </c>
    </row>
    <row r="1037" spans="1:32" x14ac:dyDescent="0.25">
      <c r="A1037" t="s">
        <v>8984</v>
      </c>
      <c r="B1037" t="s">
        <v>24</v>
      </c>
      <c r="C1037" t="s">
        <v>25</v>
      </c>
      <c r="D1037" t="s">
        <v>24</v>
      </c>
      <c r="E1037" s="22">
        <v>46001.628368055557</v>
      </c>
      <c r="F1037" t="s">
        <v>8980</v>
      </c>
      <c r="G1037" t="s">
        <v>7437</v>
      </c>
      <c r="H1037" t="s">
        <v>7438</v>
      </c>
      <c r="I1037" s="24" t="s">
        <v>34</v>
      </c>
      <c r="J1037" s="24" t="s">
        <v>7439</v>
      </c>
      <c r="K1037" t="s">
        <v>8985</v>
      </c>
      <c r="L1037" t="s">
        <v>6314</v>
      </c>
      <c r="M1037" t="s">
        <v>8986</v>
      </c>
      <c r="N1037" t="s">
        <v>6316</v>
      </c>
      <c r="O1037" t="s">
        <v>28</v>
      </c>
      <c r="P1037" t="s">
        <v>6256</v>
      </c>
      <c r="Q1037" t="s">
        <v>30</v>
      </c>
      <c r="R1037">
        <v>7</v>
      </c>
      <c r="S1037" t="s">
        <v>8983</v>
      </c>
      <c r="T1037" t="s">
        <v>8957</v>
      </c>
      <c r="U1037" t="s">
        <v>8958</v>
      </c>
      <c r="V1037" t="s">
        <v>31</v>
      </c>
      <c r="W1037" t="s">
        <v>32</v>
      </c>
      <c r="X1037" t="s">
        <v>32</v>
      </c>
      <c r="Y1037" t="s">
        <v>32</v>
      </c>
      <c r="Z1037" s="4" t="s">
        <v>33</v>
      </c>
      <c r="AA1037">
        <v>-75.361135189999999</v>
      </c>
      <c r="AB1037">
        <v>6.1565797900000003</v>
      </c>
      <c r="AC1037" t="s">
        <v>90</v>
      </c>
      <c r="AD1037" t="s">
        <v>6260</v>
      </c>
      <c r="AE1037" t="s">
        <v>115</v>
      </c>
      <c r="AF1037">
        <f>IFERROR(
    VLOOKUP(FENIX_ANS_TABLA[[#This Row],[ESTADO]],
        {"VENCIDO",1;"ALERTA_0 Días",2;"ALERTA",3;"A TIEMPO",4;"SIN FECHA",5},
    2,FALSE),
0)</f>
        <v>4</v>
      </c>
    </row>
    <row r="1038" spans="1:32" x14ac:dyDescent="0.25">
      <c r="A1038" t="s">
        <v>8987</v>
      </c>
      <c r="B1038" t="s">
        <v>24</v>
      </c>
      <c r="C1038" t="s">
        <v>25</v>
      </c>
      <c r="D1038" t="s">
        <v>24</v>
      </c>
      <c r="E1038" s="22">
        <v>46001.631006944437</v>
      </c>
      <c r="F1038" t="s">
        <v>8980</v>
      </c>
      <c r="G1038" t="s">
        <v>7437</v>
      </c>
      <c r="H1038" t="s">
        <v>7438</v>
      </c>
      <c r="I1038" s="24" t="s">
        <v>34</v>
      </c>
      <c r="J1038" s="24" t="s">
        <v>7439</v>
      </c>
      <c r="K1038" t="s">
        <v>8988</v>
      </c>
      <c r="L1038" t="s">
        <v>6314</v>
      </c>
      <c r="M1038" t="s">
        <v>8989</v>
      </c>
      <c r="N1038" t="s">
        <v>6316</v>
      </c>
      <c r="O1038" t="s">
        <v>28</v>
      </c>
      <c r="P1038" t="s">
        <v>6256</v>
      </c>
      <c r="Q1038" t="s">
        <v>30</v>
      </c>
      <c r="R1038">
        <v>7</v>
      </c>
      <c r="S1038" t="s">
        <v>8983</v>
      </c>
      <c r="T1038" t="s">
        <v>8957</v>
      </c>
      <c r="U1038" t="s">
        <v>8958</v>
      </c>
      <c r="V1038" t="s">
        <v>31</v>
      </c>
      <c r="W1038" t="s">
        <v>32</v>
      </c>
      <c r="X1038" t="s">
        <v>32</v>
      </c>
      <c r="Y1038" t="s">
        <v>32</v>
      </c>
      <c r="Z1038" s="4" t="s">
        <v>33</v>
      </c>
      <c r="AA1038">
        <v>-75.361135189999999</v>
      </c>
      <c r="AB1038">
        <v>6.1565797900000003</v>
      </c>
      <c r="AC1038" t="s">
        <v>90</v>
      </c>
      <c r="AD1038" t="s">
        <v>6260</v>
      </c>
      <c r="AE1038" t="s">
        <v>115</v>
      </c>
      <c r="AF1038">
        <f>IFERROR(
    VLOOKUP(FENIX_ANS_TABLA[[#This Row],[ESTADO]],
        {"VENCIDO",1;"ALERTA_0 Días",2;"ALERTA",3;"A TIEMPO",4;"SIN FECHA",5},
    2,FALSE),
0)</f>
        <v>4</v>
      </c>
    </row>
    <row r="1039" spans="1:32" x14ac:dyDescent="0.25">
      <c r="A1039" t="s">
        <v>8990</v>
      </c>
      <c r="B1039" t="s">
        <v>24</v>
      </c>
      <c r="C1039" t="s">
        <v>25</v>
      </c>
      <c r="D1039" t="s">
        <v>24</v>
      </c>
      <c r="E1039" s="22">
        <v>46001.631030092591</v>
      </c>
      <c r="F1039" t="s">
        <v>8980</v>
      </c>
      <c r="G1039" t="s">
        <v>7437</v>
      </c>
      <c r="H1039" t="s">
        <v>7438</v>
      </c>
      <c r="I1039" s="24" t="s">
        <v>34</v>
      </c>
      <c r="J1039" s="24" t="s">
        <v>7439</v>
      </c>
      <c r="K1039" t="s">
        <v>8991</v>
      </c>
      <c r="L1039" t="s">
        <v>6314</v>
      </c>
      <c r="M1039" t="s">
        <v>8992</v>
      </c>
      <c r="N1039" t="s">
        <v>6316</v>
      </c>
      <c r="O1039" t="s">
        <v>28</v>
      </c>
      <c r="P1039" t="s">
        <v>6256</v>
      </c>
      <c r="Q1039" t="s">
        <v>30</v>
      </c>
      <c r="R1039">
        <v>7</v>
      </c>
      <c r="S1039" t="s">
        <v>8983</v>
      </c>
      <c r="T1039" t="s">
        <v>8957</v>
      </c>
      <c r="U1039" t="s">
        <v>8958</v>
      </c>
      <c r="V1039" t="s">
        <v>31</v>
      </c>
      <c r="W1039" t="s">
        <v>32</v>
      </c>
      <c r="X1039" t="s">
        <v>32</v>
      </c>
      <c r="Y1039" t="s">
        <v>32</v>
      </c>
      <c r="Z1039" s="4" t="s">
        <v>33</v>
      </c>
      <c r="AA1039">
        <v>-75.361135189999999</v>
      </c>
      <c r="AB1039">
        <v>6.1565797900000003</v>
      </c>
      <c r="AC1039" t="s">
        <v>90</v>
      </c>
      <c r="AD1039" t="s">
        <v>6260</v>
      </c>
      <c r="AE1039" t="s">
        <v>115</v>
      </c>
      <c r="AF1039">
        <f>IFERROR(
    VLOOKUP(FENIX_ANS_TABLA[[#This Row],[ESTADO]],
        {"VENCIDO",1;"ALERTA_0 Días",2;"ALERTA",3;"A TIEMPO",4;"SIN FECHA",5},
    2,FALSE),
0)</f>
        <v>4</v>
      </c>
    </row>
    <row r="1040" spans="1:32" x14ac:dyDescent="0.25">
      <c r="A1040" t="s">
        <v>8993</v>
      </c>
      <c r="B1040" t="s">
        <v>24</v>
      </c>
      <c r="C1040" t="s">
        <v>25</v>
      </c>
      <c r="D1040" t="s">
        <v>24</v>
      </c>
      <c r="E1040" s="22">
        <v>46001.631041666667</v>
      </c>
      <c r="F1040" t="s">
        <v>8994</v>
      </c>
      <c r="G1040" t="s">
        <v>7437</v>
      </c>
      <c r="H1040" t="s">
        <v>7438</v>
      </c>
      <c r="I1040" s="24" t="s">
        <v>34</v>
      </c>
      <c r="J1040" s="24" t="s">
        <v>7439</v>
      </c>
      <c r="K1040" t="s">
        <v>8995</v>
      </c>
      <c r="L1040" t="s">
        <v>6314</v>
      </c>
      <c r="M1040" t="s">
        <v>8996</v>
      </c>
      <c r="N1040" t="s">
        <v>6316</v>
      </c>
      <c r="O1040" t="s">
        <v>28</v>
      </c>
      <c r="P1040" t="s">
        <v>6256</v>
      </c>
      <c r="Q1040" t="s">
        <v>30</v>
      </c>
      <c r="R1040">
        <v>7</v>
      </c>
      <c r="S1040" t="s">
        <v>8997</v>
      </c>
      <c r="T1040" t="s">
        <v>8957</v>
      </c>
      <c r="U1040" t="s">
        <v>8958</v>
      </c>
      <c r="V1040" t="s">
        <v>31</v>
      </c>
      <c r="W1040" t="s">
        <v>32</v>
      </c>
      <c r="X1040" t="s">
        <v>32</v>
      </c>
      <c r="Y1040" t="s">
        <v>32</v>
      </c>
      <c r="Z1040" s="4" t="s">
        <v>33</v>
      </c>
      <c r="AA1040">
        <v>-75.361135189999999</v>
      </c>
      <c r="AB1040">
        <v>6.1565797900000003</v>
      </c>
      <c r="AC1040" t="s">
        <v>90</v>
      </c>
      <c r="AD1040" t="s">
        <v>6260</v>
      </c>
      <c r="AE1040" t="s">
        <v>115</v>
      </c>
      <c r="AF1040">
        <f>IFERROR(
    VLOOKUP(FENIX_ANS_TABLA[[#This Row],[ESTADO]],
        {"VENCIDO",1;"ALERTA_0 Días",2;"ALERTA",3;"A TIEMPO",4;"SIN FECHA",5},
    2,FALSE),
0)</f>
        <v>4</v>
      </c>
    </row>
    <row r="1041" spans="1:32" x14ac:dyDescent="0.25">
      <c r="A1041" t="s">
        <v>8998</v>
      </c>
      <c r="B1041" t="s">
        <v>24</v>
      </c>
      <c r="C1041" t="s">
        <v>25</v>
      </c>
      <c r="D1041" t="s">
        <v>24</v>
      </c>
      <c r="E1041" s="22">
        <v>46001.631053240737</v>
      </c>
      <c r="F1041" t="s">
        <v>8994</v>
      </c>
      <c r="G1041" t="s">
        <v>7437</v>
      </c>
      <c r="H1041" t="s">
        <v>7438</v>
      </c>
      <c r="I1041" s="24" t="s">
        <v>34</v>
      </c>
      <c r="J1041" s="24" t="s">
        <v>7439</v>
      </c>
      <c r="K1041" t="s">
        <v>8999</v>
      </c>
      <c r="L1041" t="s">
        <v>6314</v>
      </c>
      <c r="M1041" t="s">
        <v>9000</v>
      </c>
      <c r="N1041" t="s">
        <v>6316</v>
      </c>
      <c r="O1041" t="s">
        <v>28</v>
      </c>
      <c r="P1041" t="s">
        <v>6256</v>
      </c>
      <c r="Q1041" t="s">
        <v>30</v>
      </c>
      <c r="R1041">
        <v>7</v>
      </c>
      <c r="S1041" t="s">
        <v>8997</v>
      </c>
      <c r="T1041" t="s">
        <v>8957</v>
      </c>
      <c r="U1041" t="s">
        <v>8958</v>
      </c>
      <c r="V1041" t="s">
        <v>31</v>
      </c>
      <c r="W1041" t="s">
        <v>32</v>
      </c>
      <c r="X1041" t="s">
        <v>32</v>
      </c>
      <c r="Y1041" t="s">
        <v>32</v>
      </c>
      <c r="Z1041" s="4" t="s">
        <v>33</v>
      </c>
      <c r="AA1041">
        <v>-75.361135189999999</v>
      </c>
      <c r="AB1041">
        <v>6.1565797900000003</v>
      </c>
      <c r="AC1041" t="s">
        <v>90</v>
      </c>
      <c r="AD1041" t="s">
        <v>6260</v>
      </c>
      <c r="AE1041" t="s">
        <v>115</v>
      </c>
      <c r="AF1041">
        <f>IFERROR(
    VLOOKUP(FENIX_ANS_TABLA[[#This Row],[ESTADO]],
        {"VENCIDO",1;"ALERTA_0 Días",2;"ALERTA",3;"A TIEMPO",4;"SIN FECHA",5},
    2,FALSE),
0)</f>
        <v>4</v>
      </c>
    </row>
    <row r="1042" spans="1:32" x14ac:dyDescent="0.25">
      <c r="A1042" t="s">
        <v>9001</v>
      </c>
      <c r="B1042" t="s">
        <v>24</v>
      </c>
      <c r="C1042" t="s">
        <v>25</v>
      </c>
      <c r="D1042" t="s">
        <v>24</v>
      </c>
      <c r="E1042" s="22">
        <v>46001.631238425929</v>
      </c>
      <c r="F1042" t="s">
        <v>8994</v>
      </c>
      <c r="G1042" t="s">
        <v>7437</v>
      </c>
      <c r="H1042" t="s">
        <v>7438</v>
      </c>
      <c r="I1042" s="24" t="s">
        <v>34</v>
      </c>
      <c r="J1042" s="24" t="s">
        <v>7439</v>
      </c>
      <c r="K1042" t="s">
        <v>9002</v>
      </c>
      <c r="L1042" t="s">
        <v>6314</v>
      </c>
      <c r="M1042" t="s">
        <v>9003</v>
      </c>
      <c r="N1042" t="s">
        <v>6316</v>
      </c>
      <c r="O1042" t="s">
        <v>28</v>
      </c>
      <c r="P1042" t="s">
        <v>6256</v>
      </c>
      <c r="Q1042" t="s">
        <v>30</v>
      </c>
      <c r="R1042">
        <v>7</v>
      </c>
      <c r="S1042" t="s">
        <v>8997</v>
      </c>
      <c r="T1042" t="s">
        <v>8957</v>
      </c>
      <c r="U1042" t="s">
        <v>8958</v>
      </c>
      <c r="V1042" t="s">
        <v>31</v>
      </c>
      <c r="W1042" t="s">
        <v>32</v>
      </c>
      <c r="X1042" t="s">
        <v>32</v>
      </c>
      <c r="Y1042" t="s">
        <v>32</v>
      </c>
      <c r="Z1042" s="4" t="s">
        <v>33</v>
      </c>
      <c r="AA1042">
        <v>-75.361135189999999</v>
      </c>
      <c r="AB1042">
        <v>6.1565797900000003</v>
      </c>
      <c r="AC1042" t="s">
        <v>90</v>
      </c>
      <c r="AD1042" t="s">
        <v>6260</v>
      </c>
      <c r="AE1042" t="s">
        <v>115</v>
      </c>
      <c r="AF1042">
        <f>IFERROR(
    VLOOKUP(FENIX_ANS_TABLA[[#This Row],[ESTADO]],
        {"VENCIDO",1;"ALERTA_0 Días",2;"ALERTA",3;"A TIEMPO",4;"SIN FECHA",5},
    2,FALSE),
0)</f>
        <v>4</v>
      </c>
    </row>
    <row r="1043" spans="1:32" x14ac:dyDescent="0.25">
      <c r="A1043" t="s">
        <v>9004</v>
      </c>
      <c r="B1043" t="s">
        <v>24</v>
      </c>
      <c r="C1043" t="s">
        <v>25</v>
      </c>
      <c r="D1043" t="s">
        <v>24</v>
      </c>
      <c r="E1043" s="22">
        <v>46001.631886574083</v>
      </c>
      <c r="F1043" t="s">
        <v>8994</v>
      </c>
      <c r="G1043" t="s">
        <v>7437</v>
      </c>
      <c r="H1043" t="s">
        <v>7438</v>
      </c>
      <c r="I1043" s="24" t="s">
        <v>34</v>
      </c>
      <c r="J1043" s="24" t="s">
        <v>7439</v>
      </c>
      <c r="K1043" t="s">
        <v>9005</v>
      </c>
      <c r="L1043" t="s">
        <v>6314</v>
      </c>
      <c r="M1043" t="s">
        <v>9006</v>
      </c>
      <c r="N1043" t="s">
        <v>6316</v>
      </c>
      <c r="O1043" t="s">
        <v>28</v>
      </c>
      <c r="P1043" t="s">
        <v>6256</v>
      </c>
      <c r="Q1043" t="s">
        <v>30</v>
      </c>
      <c r="R1043">
        <v>7</v>
      </c>
      <c r="S1043" t="s">
        <v>8997</v>
      </c>
      <c r="T1043" t="s">
        <v>8957</v>
      </c>
      <c r="U1043" t="s">
        <v>8958</v>
      </c>
      <c r="V1043" t="s">
        <v>31</v>
      </c>
      <c r="W1043" t="s">
        <v>32</v>
      </c>
      <c r="X1043" t="s">
        <v>32</v>
      </c>
      <c r="Y1043" t="s">
        <v>32</v>
      </c>
      <c r="Z1043" s="4" t="s">
        <v>33</v>
      </c>
      <c r="AA1043">
        <v>-75.361135189999999</v>
      </c>
      <c r="AB1043">
        <v>6.1565797900000003</v>
      </c>
      <c r="AC1043" t="s">
        <v>90</v>
      </c>
      <c r="AD1043" t="s">
        <v>6260</v>
      </c>
      <c r="AE1043" t="s">
        <v>115</v>
      </c>
      <c r="AF1043">
        <f>IFERROR(
    VLOOKUP(FENIX_ANS_TABLA[[#This Row],[ESTADO]],
        {"VENCIDO",1;"ALERTA_0 Días",2;"ALERTA",3;"A TIEMPO",4;"SIN FECHA",5},
    2,FALSE),
0)</f>
        <v>4</v>
      </c>
    </row>
    <row r="1044" spans="1:32" x14ac:dyDescent="0.25">
      <c r="A1044" t="s">
        <v>9007</v>
      </c>
      <c r="B1044" t="s">
        <v>24</v>
      </c>
      <c r="C1044" t="s">
        <v>25</v>
      </c>
      <c r="D1044" t="s">
        <v>24</v>
      </c>
      <c r="E1044" s="22">
        <v>46001.631979166668</v>
      </c>
      <c r="F1044" t="s">
        <v>8994</v>
      </c>
      <c r="G1044" t="s">
        <v>7437</v>
      </c>
      <c r="H1044" t="s">
        <v>7438</v>
      </c>
      <c r="I1044" s="24" t="s">
        <v>34</v>
      </c>
      <c r="J1044" s="24" t="s">
        <v>7439</v>
      </c>
      <c r="K1044" t="s">
        <v>9008</v>
      </c>
      <c r="L1044" t="s">
        <v>6314</v>
      </c>
      <c r="M1044" t="s">
        <v>9009</v>
      </c>
      <c r="N1044" t="s">
        <v>6316</v>
      </c>
      <c r="O1044" t="s">
        <v>28</v>
      </c>
      <c r="P1044" t="s">
        <v>6256</v>
      </c>
      <c r="Q1044" t="s">
        <v>30</v>
      </c>
      <c r="R1044">
        <v>7</v>
      </c>
      <c r="S1044" t="s">
        <v>8997</v>
      </c>
      <c r="T1044" t="s">
        <v>8957</v>
      </c>
      <c r="U1044" t="s">
        <v>8958</v>
      </c>
      <c r="V1044" t="s">
        <v>31</v>
      </c>
      <c r="W1044" t="s">
        <v>32</v>
      </c>
      <c r="X1044" t="s">
        <v>32</v>
      </c>
      <c r="Y1044" t="s">
        <v>32</v>
      </c>
      <c r="Z1044" s="4" t="s">
        <v>33</v>
      </c>
      <c r="AA1044">
        <v>-75.361135189999999</v>
      </c>
      <c r="AB1044">
        <v>6.1565797900000003</v>
      </c>
      <c r="AC1044" t="s">
        <v>90</v>
      </c>
      <c r="AD1044" t="s">
        <v>6260</v>
      </c>
      <c r="AE1044" t="s">
        <v>115</v>
      </c>
      <c r="AF1044">
        <f>IFERROR(
    VLOOKUP(FENIX_ANS_TABLA[[#This Row],[ESTADO]],
        {"VENCIDO",1;"ALERTA_0 Días",2;"ALERTA",3;"A TIEMPO",4;"SIN FECHA",5},
    2,FALSE),
0)</f>
        <v>4</v>
      </c>
    </row>
    <row r="1045" spans="1:32" x14ac:dyDescent="0.25">
      <c r="A1045" t="s">
        <v>9010</v>
      </c>
      <c r="B1045" t="s">
        <v>24</v>
      </c>
      <c r="C1045" t="s">
        <v>25</v>
      </c>
      <c r="D1045" t="s">
        <v>24</v>
      </c>
      <c r="E1045" s="22">
        <v>46001.631990740738</v>
      </c>
      <c r="F1045" t="s">
        <v>9011</v>
      </c>
      <c r="G1045" t="s">
        <v>7437</v>
      </c>
      <c r="H1045" t="s">
        <v>7438</v>
      </c>
      <c r="I1045" s="24" t="s">
        <v>34</v>
      </c>
      <c r="J1045" s="24" t="s">
        <v>7439</v>
      </c>
      <c r="K1045" t="s">
        <v>9012</v>
      </c>
      <c r="L1045" t="s">
        <v>6314</v>
      </c>
      <c r="M1045" t="s">
        <v>9013</v>
      </c>
      <c r="N1045" t="s">
        <v>6316</v>
      </c>
      <c r="O1045" t="s">
        <v>28</v>
      </c>
      <c r="P1045" t="s">
        <v>6256</v>
      </c>
      <c r="Q1045" t="s">
        <v>30</v>
      </c>
      <c r="R1045">
        <v>7</v>
      </c>
      <c r="S1045" t="s">
        <v>9014</v>
      </c>
      <c r="T1045" t="s">
        <v>8957</v>
      </c>
      <c r="U1045" t="s">
        <v>8958</v>
      </c>
      <c r="V1045" t="s">
        <v>31</v>
      </c>
      <c r="W1045" t="s">
        <v>32</v>
      </c>
      <c r="X1045" t="s">
        <v>32</v>
      </c>
      <c r="Y1045" t="s">
        <v>32</v>
      </c>
      <c r="Z1045" s="4" t="s">
        <v>33</v>
      </c>
      <c r="AA1045">
        <v>-75.361135189999999</v>
      </c>
      <c r="AB1045">
        <v>6.1565797900000003</v>
      </c>
      <c r="AC1045" t="s">
        <v>90</v>
      </c>
      <c r="AD1045" t="s">
        <v>6260</v>
      </c>
      <c r="AE1045" t="s">
        <v>115</v>
      </c>
      <c r="AF1045">
        <f>IFERROR(
    VLOOKUP(FENIX_ANS_TABLA[[#This Row],[ESTADO]],
        {"VENCIDO",1;"ALERTA_0 Días",2;"ALERTA",3;"A TIEMPO",4;"SIN FECHA",5},
    2,FALSE),
0)</f>
        <v>4</v>
      </c>
    </row>
    <row r="1046" spans="1:32" x14ac:dyDescent="0.25">
      <c r="A1046" t="s">
        <v>9015</v>
      </c>
      <c r="B1046" t="s">
        <v>24</v>
      </c>
      <c r="C1046" t="s">
        <v>25</v>
      </c>
      <c r="D1046" t="s">
        <v>24</v>
      </c>
      <c r="E1046" s="22">
        <v>46001.632013888891</v>
      </c>
      <c r="F1046" t="s">
        <v>9011</v>
      </c>
      <c r="G1046" t="s">
        <v>7437</v>
      </c>
      <c r="H1046" t="s">
        <v>7438</v>
      </c>
      <c r="I1046" s="24" t="s">
        <v>34</v>
      </c>
      <c r="J1046" s="24" t="s">
        <v>7439</v>
      </c>
      <c r="K1046" t="s">
        <v>9016</v>
      </c>
      <c r="L1046" t="s">
        <v>6314</v>
      </c>
      <c r="M1046" t="s">
        <v>9017</v>
      </c>
      <c r="N1046" t="s">
        <v>6316</v>
      </c>
      <c r="O1046" t="s">
        <v>28</v>
      </c>
      <c r="P1046" t="s">
        <v>6256</v>
      </c>
      <c r="Q1046" t="s">
        <v>30</v>
      </c>
      <c r="R1046">
        <v>7</v>
      </c>
      <c r="S1046" t="s">
        <v>9014</v>
      </c>
      <c r="T1046" t="s">
        <v>8957</v>
      </c>
      <c r="U1046" t="s">
        <v>8958</v>
      </c>
      <c r="V1046" t="s">
        <v>31</v>
      </c>
      <c r="W1046" t="s">
        <v>32</v>
      </c>
      <c r="X1046" t="s">
        <v>32</v>
      </c>
      <c r="Y1046" t="s">
        <v>32</v>
      </c>
      <c r="Z1046" s="4" t="s">
        <v>33</v>
      </c>
      <c r="AA1046">
        <v>-75.361135189999999</v>
      </c>
      <c r="AB1046">
        <v>6.1565797900000003</v>
      </c>
      <c r="AC1046" t="s">
        <v>90</v>
      </c>
      <c r="AD1046" t="s">
        <v>6260</v>
      </c>
      <c r="AE1046" t="s">
        <v>115</v>
      </c>
      <c r="AF1046">
        <f>IFERROR(
    VLOOKUP(FENIX_ANS_TABLA[[#This Row],[ESTADO]],
        {"VENCIDO",1;"ALERTA_0 Días",2;"ALERTA",3;"A TIEMPO",4;"SIN FECHA",5},
    2,FALSE),
0)</f>
        <v>4</v>
      </c>
    </row>
    <row r="1047" spans="1:32" x14ac:dyDescent="0.25">
      <c r="A1047" t="s">
        <v>9018</v>
      </c>
      <c r="B1047" t="s">
        <v>24</v>
      </c>
      <c r="C1047" t="s">
        <v>25</v>
      </c>
      <c r="D1047" t="s">
        <v>24</v>
      </c>
      <c r="E1047" s="22">
        <v>46001.632141203707</v>
      </c>
      <c r="F1047" t="s">
        <v>9011</v>
      </c>
      <c r="G1047" t="s">
        <v>7437</v>
      </c>
      <c r="H1047" t="s">
        <v>7438</v>
      </c>
      <c r="I1047" s="24" t="s">
        <v>34</v>
      </c>
      <c r="J1047" s="24" t="s">
        <v>7439</v>
      </c>
      <c r="K1047" t="s">
        <v>9019</v>
      </c>
      <c r="L1047" t="s">
        <v>6314</v>
      </c>
      <c r="M1047" t="s">
        <v>9020</v>
      </c>
      <c r="N1047" t="s">
        <v>6316</v>
      </c>
      <c r="O1047" t="s">
        <v>28</v>
      </c>
      <c r="P1047" t="s">
        <v>6256</v>
      </c>
      <c r="Q1047" t="s">
        <v>30</v>
      </c>
      <c r="R1047">
        <v>7</v>
      </c>
      <c r="S1047" t="s">
        <v>9014</v>
      </c>
      <c r="T1047" t="s">
        <v>8957</v>
      </c>
      <c r="U1047" t="s">
        <v>8958</v>
      </c>
      <c r="V1047" t="s">
        <v>31</v>
      </c>
      <c r="W1047" t="s">
        <v>32</v>
      </c>
      <c r="X1047" t="s">
        <v>32</v>
      </c>
      <c r="Y1047" t="s">
        <v>32</v>
      </c>
      <c r="Z1047" s="4" t="s">
        <v>33</v>
      </c>
      <c r="AA1047">
        <v>-75.361135189999999</v>
      </c>
      <c r="AB1047">
        <v>6.1565797900000003</v>
      </c>
      <c r="AC1047" t="s">
        <v>90</v>
      </c>
      <c r="AD1047" t="s">
        <v>6260</v>
      </c>
      <c r="AE1047" t="s">
        <v>115</v>
      </c>
      <c r="AF1047">
        <f>IFERROR(
    VLOOKUP(FENIX_ANS_TABLA[[#This Row],[ESTADO]],
        {"VENCIDO",1;"ALERTA_0 Días",2;"ALERTA",3;"A TIEMPO",4;"SIN FECHA",5},
    2,FALSE),
0)</f>
        <v>4</v>
      </c>
    </row>
    <row r="1048" spans="1:32" x14ac:dyDescent="0.25">
      <c r="A1048" t="s">
        <v>9021</v>
      </c>
      <c r="B1048" t="s">
        <v>24</v>
      </c>
      <c r="C1048" t="s">
        <v>25</v>
      </c>
      <c r="D1048" t="s">
        <v>24</v>
      </c>
      <c r="E1048" s="22">
        <v>46001.632152777784</v>
      </c>
      <c r="F1048" t="s">
        <v>9022</v>
      </c>
      <c r="G1048" t="s">
        <v>7437</v>
      </c>
      <c r="H1048" t="s">
        <v>7438</v>
      </c>
      <c r="I1048" s="24" t="s">
        <v>34</v>
      </c>
      <c r="J1048" s="24" t="s">
        <v>7439</v>
      </c>
      <c r="K1048" t="s">
        <v>9023</v>
      </c>
      <c r="L1048" t="s">
        <v>6314</v>
      </c>
      <c r="M1048" t="s">
        <v>9024</v>
      </c>
      <c r="N1048" t="s">
        <v>6316</v>
      </c>
      <c r="O1048" t="s">
        <v>28</v>
      </c>
      <c r="P1048" t="s">
        <v>6256</v>
      </c>
      <c r="Q1048" t="s">
        <v>30</v>
      </c>
      <c r="R1048">
        <v>7</v>
      </c>
      <c r="S1048" t="s">
        <v>9025</v>
      </c>
      <c r="T1048" t="s">
        <v>8957</v>
      </c>
      <c r="U1048" t="s">
        <v>8958</v>
      </c>
      <c r="V1048" t="s">
        <v>31</v>
      </c>
      <c r="W1048" t="s">
        <v>32</v>
      </c>
      <c r="X1048" t="s">
        <v>32</v>
      </c>
      <c r="Y1048" t="s">
        <v>32</v>
      </c>
      <c r="Z1048" s="4" t="s">
        <v>33</v>
      </c>
      <c r="AA1048">
        <v>-75.361135189999999</v>
      </c>
      <c r="AB1048">
        <v>6.1565797900000003</v>
      </c>
      <c r="AC1048" t="s">
        <v>90</v>
      </c>
      <c r="AD1048" t="s">
        <v>6260</v>
      </c>
      <c r="AE1048" t="s">
        <v>115</v>
      </c>
      <c r="AF1048">
        <f>IFERROR(
    VLOOKUP(FENIX_ANS_TABLA[[#This Row],[ESTADO]],
        {"VENCIDO",1;"ALERTA_0 Días",2;"ALERTA",3;"A TIEMPO",4;"SIN FECHA",5},
    2,FALSE),
0)</f>
        <v>4</v>
      </c>
    </row>
    <row r="1049" spans="1:32" x14ac:dyDescent="0.25">
      <c r="A1049" t="s">
        <v>9026</v>
      </c>
      <c r="B1049" t="s">
        <v>24</v>
      </c>
      <c r="C1049" t="s">
        <v>25</v>
      </c>
      <c r="D1049" t="s">
        <v>24</v>
      </c>
      <c r="E1049" s="22">
        <v>46001.632372685177</v>
      </c>
      <c r="F1049" t="s">
        <v>9022</v>
      </c>
      <c r="G1049" t="s">
        <v>7437</v>
      </c>
      <c r="H1049" t="s">
        <v>7438</v>
      </c>
      <c r="I1049" s="24" t="s">
        <v>34</v>
      </c>
      <c r="J1049" s="24" t="s">
        <v>7439</v>
      </c>
      <c r="K1049" t="s">
        <v>9027</v>
      </c>
      <c r="L1049" t="s">
        <v>6314</v>
      </c>
      <c r="M1049" t="s">
        <v>9028</v>
      </c>
      <c r="N1049" t="s">
        <v>6316</v>
      </c>
      <c r="O1049" t="s">
        <v>28</v>
      </c>
      <c r="P1049" t="s">
        <v>6256</v>
      </c>
      <c r="Q1049" t="s">
        <v>30</v>
      </c>
      <c r="R1049">
        <v>7</v>
      </c>
      <c r="S1049" t="s">
        <v>9025</v>
      </c>
      <c r="T1049" t="s">
        <v>8957</v>
      </c>
      <c r="U1049" t="s">
        <v>8958</v>
      </c>
      <c r="V1049" t="s">
        <v>31</v>
      </c>
      <c r="W1049" t="s">
        <v>32</v>
      </c>
      <c r="X1049" t="s">
        <v>32</v>
      </c>
      <c r="Y1049" t="s">
        <v>32</v>
      </c>
      <c r="Z1049" s="4" t="s">
        <v>33</v>
      </c>
      <c r="AA1049">
        <v>-75.361135189999999</v>
      </c>
      <c r="AB1049">
        <v>6.1565797900000003</v>
      </c>
      <c r="AC1049" t="s">
        <v>90</v>
      </c>
      <c r="AD1049" t="s">
        <v>6260</v>
      </c>
      <c r="AE1049" t="s">
        <v>115</v>
      </c>
      <c r="AF1049">
        <f>IFERROR(
    VLOOKUP(FENIX_ANS_TABLA[[#This Row],[ESTADO]],
        {"VENCIDO",1;"ALERTA_0 Días",2;"ALERTA",3;"A TIEMPO",4;"SIN FECHA",5},
    2,FALSE),
0)</f>
        <v>4</v>
      </c>
    </row>
    <row r="1050" spans="1:32" x14ac:dyDescent="0.25">
      <c r="A1050" t="s">
        <v>9029</v>
      </c>
      <c r="B1050" t="s">
        <v>24</v>
      </c>
      <c r="C1050" t="s">
        <v>25</v>
      </c>
      <c r="D1050" t="s">
        <v>24</v>
      </c>
      <c r="E1050" s="22">
        <v>46001.634039351848</v>
      </c>
      <c r="F1050" t="s">
        <v>9022</v>
      </c>
      <c r="G1050" t="s">
        <v>7437</v>
      </c>
      <c r="H1050" t="s">
        <v>7438</v>
      </c>
      <c r="I1050" s="24" t="s">
        <v>34</v>
      </c>
      <c r="J1050" s="24" t="s">
        <v>7439</v>
      </c>
      <c r="K1050" t="s">
        <v>9030</v>
      </c>
      <c r="L1050" t="s">
        <v>6314</v>
      </c>
      <c r="M1050" t="s">
        <v>9031</v>
      </c>
      <c r="N1050" t="s">
        <v>6316</v>
      </c>
      <c r="O1050" t="s">
        <v>28</v>
      </c>
      <c r="P1050" t="s">
        <v>6256</v>
      </c>
      <c r="Q1050" t="s">
        <v>30</v>
      </c>
      <c r="R1050">
        <v>7</v>
      </c>
      <c r="S1050" t="s">
        <v>9025</v>
      </c>
      <c r="T1050" t="s">
        <v>8957</v>
      </c>
      <c r="U1050" t="s">
        <v>8958</v>
      </c>
      <c r="V1050" t="s">
        <v>31</v>
      </c>
      <c r="W1050" t="s">
        <v>32</v>
      </c>
      <c r="X1050" t="s">
        <v>32</v>
      </c>
      <c r="Y1050" t="s">
        <v>32</v>
      </c>
      <c r="Z1050" s="4" t="s">
        <v>33</v>
      </c>
      <c r="AA1050">
        <v>-75.361135189999999</v>
      </c>
      <c r="AB1050">
        <v>6.1565797900000003</v>
      </c>
      <c r="AC1050" t="s">
        <v>90</v>
      </c>
      <c r="AD1050" t="s">
        <v>6260</v>
      </c>
      <c r="AE1050" t="s">
        <v>115</v>
      </c>
      <c r="AF1050">
        <f>IFERROR(
    VLOOKUP(FENIX_ANS_TABLA[[#This Row],[ESTADO]],
        {"VENCIDO",1;"ALERTA_0 Días",2;"ALERTA",3;"A TIEMPO",4;"SIN FECHA",5},
    2,FALSE),
0)</f>
        <v>4</v>
      </c>
    </row>
    <row r="1051" spans="1:32" x14ac:dyDescent="0.25">
      <c r="A1051" t="s">
        <v>9032</v>
      </c>
      <c r="B1051" t="s">
        <v>24</v>
      </c>
      <c r="C1051" t="s">
        <v>25</v>
      </c>
      <c r="D1051" t="s">
        <v>24</v>
      </c>
      <c r="E1051" s="22">
        <v>46001.634166666663</v>
      </c>
      <c r="F1051" t="s">
        <v>9022</v>
      </c>
      <c r="G1051" t="s">
        <v>7437</v>
      </c>
      <c r="H1051" t="s">
        <v>7438</v>
      </c>
      <c r="I1051" s="24" t="s">
        <v>34</v>
      </c>
      <c r="J1051" s="24" t="s">
        <v>7439</v>
      </c>
      <c r="K1051" t="s">
        <v>9033</v>
      </c>
      <c r="L1051" t="s">
        <v>6314</v>
      </c>
      <c r="M1051" t="s">
        <v>9034</v>
      </c>
      <c r="N1051" t="s">
        <v>6316</v>
      </c>
      <c r="O1051" t="s">
        <v>28</v>
      </c>
      <c r="P1051" t="s">
        <v>6256</v>
      </c>
      <c r="Q1051" t="s">
        <v>30</v>
      </c>
      <c r="R1051">
        <v>7</v>
      </c>
      <c r="S1051" t="s">
        <v>9025</v>
      </c>
      <c r="T1051" t="s">
        <v>8957</v>
      </c>
      <c r="U1051" t="s">
        <v>8958</v>
      </c>
      <c r="V1051" t="s">
        <v>31</v>
      </c>
      <c r="W1051" t="s">
        <v>32</v>
      </c>
      <c r="X1051" t="s">
        <v>32</v>
      </c>
      <c r="Y1051" t="s">
        <v>32</v>
      </c>
      <c r="Z1051" s="4" t="s">
        <v>33</v>
      </c>
      <c r="AA1051">
        <v>-75.361135189999999</v>
      </c>
      <c r="AB1051">
        <v>6.1565797900000003</v>
      </c>
      <c r="AC1051" t="s">
        <v>90</v>
      </c>
      <c r="AD1051" t="s">
        <v>6260</v>
      </c>
      <c r="AE1051" t="s">
        <v>115</v>
      </c>
      <c r="AF1051">
        <f>IFERROR(
    VLOOKUP(FENIX_ANS_TABLA[[#This Row],[ESTADO]],
        {"VENCIDO",1;"ALERTA_0 Días",2;"ALERTA",3;"A TIEMPO",4;"SIN FECHA",5},
    2,FALSE),
0)</f>
        <v>4</v>
      </c>
    </row>
    <row r="1052" spans="1:32" x14ac:dyDescent="0.25">
      <c r="A1052" t="s">
        <v>9035</v>
      </c>
      <c r="B1052" t="s">
        <v>24</v>
      </c>
      <c r="C1052" t="s">
        <v>25</v>
      </c>
      <c r="D1052" t="s">
        <v>24</v>
      </c>
      <c r="E1052" s="22">
        <v>46001.634166666663</v>
      </c>
      <c r="F1052" t="s">
        <v>9036</v>
      </c>
      <c r="G1052" t="s">
        <v>7437</v>
      </c>
      <c r="H1052" t="s">
        <v>7438</v>
      </c>
      <c r="I1052" s="24" t="s">
        <v>34</v>
      </c>
      <c r="J1052" s="24" t="s">
        <v>7439</v>
      </c>
      <c r="K1052" t="s">
        <v>9037</v>
      </c>
      <c r="L1052" t="s">
        <v>6314</v>
      </c>
      <c r="M1052" t="s">
        <v>9038</v>
      </c>
      <c r="N1052" t="s">
        <v>6316</v>
      </c>
      <c r="O1052" t="s">
        <v>28</v>
      </c>
      <c r="P1052" t="s">
        <v>6256</v>
      </c>
      <c r="Q1052" t="s">
        <v>30</v>
      </c>
      <c r="R1052">
        <v>7</v>
      </c>
      <c r="S1052" t="s">
        <v>9039</v>
      </c>
      <c r="T1052" t="s">
        <v>8957</v>
      </c>
      <c r="U1052" t="s">
        <v>8958</v>
      </c>
      <c r="V1052" t="s">
        <v>31</v>
      </c>
      <c r="W1052" t="s">
        <v>32</v>
      </c>
      <c r="X1052" t="s">
        <v>32</v>
      </c>
      <c r="Y1052" t="s">
        <v>32</v>
      </c>
      <c r="Z1052" s="4" t="s">
        <v>33</v>
      </c>
      <c r="AA1052">
        <v>-75.361135189999999</v>
      </c>
      <c r="AB1052">
        <v>6.1565797900000003</v>
      </c>
      <c r="AC1052" t="s">
        <v>90</v>
      </c>
      <c r="AD1052" t="s">
        <v>6260</v>
      </c>
      <c r="AE1052" t="s">
        <v>115</v>
      </c>
      <c r="AF1052">
        <f>IFERROR(
    VLOOKUP(FENIX_ANS_TABLA[[#This Row],[ESTADO]],
        {"VENCIDO",1;"ALERTA_0 Días",2;"ALERTA",3;"A TIEMPO",4;"SIN FECHA",5},
    2,FALSE),
0)</f>
        <v>4</v>
      </c>
    </row>
    <row r="1053" spans="1:32" x14ac:dyDescent="0.25">
      <c r="A1053" t="s">
        <v>9040</v>
      </c>
      <c r="B1053" t="s">
        <v>40</v>
      </c>
      <c r="C1053" t="s">
        <v>25</v>
      </c>
      <c r="D1053" t="s">
        <v>40</v>
      </c>
      <c r="E1053" s="22">
        <v>46001.63453703704</v>
      </c>
      <c r="F1053" t="s">
        <v>9041</v>
      </c>
      <c r="G1053" t="s">
        <v>7968</v>
      </c>
      <c r="H1053" t="s">
        <v>7969</v>
      </c>
      <c r="I1053" s="24" t="s">
        <v>51</v>
      </c>
      <c r="J1053" s="24" t="s">
        <v>7970</v>
      </c>
      <c r="K1053" t="s">
        <v>9042</v>
      </c>
      <c r="L1053" t="s">
        <v>6314</v>
      </c>
      <c r="M1053" t="s">
        <v>9043</v>
      </c>
      <c r="N1053" t="s">
        <v>6316</v>
      </c>
      <c r="O1053" t="s">
        <v>41</v>
      </c>
      <c r="P1053" t="s">
        <v>7973</v>
      </c>
      <c r="Q1053" t="s">
        <v>36</v>
      </c>
      <c r="R1053">
        <v>10</v>
      </c>
      <c r="S1053" t="s">
        <v>9044</v>
      </c>
      <c r="T1053" t="s">
        <v>9045</v>
      </c>
      <c r="U1053" t="s">
        <v>45</v>
      </c>
      <c r="V1053" t="s">
        <v>45</v>
      </c>
      <c r="W1053" t="s">
        <v>32</v>
      </c>
      <c r="X1053" t="s">
        <v>32</v>
      </c>
      <c r="Y1053" t="s">
        <v>32</v>
      </c>
      <c r="Z1053" s="4" t="s">
        <v>33</v>
      </c>
      <c r="AA1053">
        <v>-75.412181570000001</v>
      </c>
      <c r="AB1053">
        <v>6.1604848600000004</v>
      </c>
      <c r="AC1053" t="s">
        <v>90</v>
      </c>
      <c r="AD1053" t="s">
        <v>6260</v>
      </c>
      <c r="AE1053" t="s">
        <v>115</v>
      </c>
      <c r="AF1053">
        <f>IFERROR(
    VLOOKUP(FENIX_ANS_TABLA[[#This Row],[ESTADO]],
        {"VENCIDO",1;"ALERTA_0 Días",2;"ALERTA",3;"A TIEMPO",4;"SIN FECHA",5},
    2,FALSE),
0)</f>
        <v>1</v>
      </c>
    </row>
    <row r="1054" spans="1:32" x14ac:dyDescent="0.25">
      <c r="A1054" t="s">
        <v>9046</v>
      </c>
      <c r="B1054" t="s">
        <v>24</v>
      </c>
      <c r="C1054" t="s">
        <v>25</v>
      </c>
      <c r="D1054" t="s">
        <v>24</v>
      </c>
      <c r="E1054" s="22">
        <v>46001.63453703704</v>
      </c>
      <c r="F1054" t="s">
        <v>9036</v>
      </c>
      <c r="G1054" t="s">
        <v>7437</v>
      </c>
      <c r="H1054" t="s">
        <v>7438</v>
      </c>
      <c r="I1054" s="24" t="s">
        <v>34</v>
      </c>
      <c r="J1054" s="24" t="s">
        <v>7439</v>
      </c>
      <c r="K1054" t="s">
        <v>9047</v>
      </c>
      <c r="L1054" t="s">
        <v>6314</v>
      </c>
      <c r="M1054" t="s">
        <v>9048</v>
      </c>
      <c r="N1054" t="s">
        <v>6316</v>
      </c>
      <c r="O1054" t="s">
        <v>28</v>
      </c>
      <c r="P1054" t="s">
        <v>6256</v>
      </c>
      <c r="Q1054" t="s">
        <v>30</v>
      </c>
      <c r="R1054">
        <v>7</v>
      </c>
      <c r="S1054" t="s">
        <v>9039</v>
      </c>
      <c r="T1054" t="s">
        <v>8957</v>
      </c>
      <c r="U1054" t="s">
        <v>8958</v>
      </c>
      <c r="V1054" t="s">
        <v>31</v>
      </c>
      <c r="W1054" t="s">
        <v>32</v>
      </c>
      <c r="X1054" t="s">
        <v>32</v>
      </c>
      <c r="Y1054" t="s">
        <v>32</v>
      </c>
      <c r="Z1054" s="4" t="s">
        <v>33</v>
      </c>
      <c r="AA1054">
        <v>-75.361135189999999</v>
      </c>
      <c r="AB1054">
        <v>6.1565797900000003</v>
      </c>
      <c r="AC1054" t="s">
        <v>90</v>
      </c>
      <c r="AD1054" t="s">
        <v>6260</v>
      </c>
      <c r="AE1054" t="s">
        <v>115</v>
      </c>
      <c r="AF1054">
        <f>IFERROR(
    VLOOKUP(FENIX_ANS_TABLA[[#This Row],[ESTADO]],
        {"VENCIDO",1;"ALERTA_0 Días",2;"ALERTA",3;"A TIEMPO",4;"SIN FECHA",5},
    2,FALSE),
0)</f>
        <v>4</v>
      </c>
    </row>
    <row r="1055" spans="1:32" x14ac:dyDescent="0.25">
      <c r="A1055" t="s">
        <v>9049</v>
      </c>
      <c r="B1055" t="s">
        <v>24</v>
      </c>
      <c r="C1055" t="s">
        <v>25</v>
      </c>
      <c r="D1055" t="s">
        <v>24</v>
      </c>
      <c r="E1055" s="22">
        <v>46001.63453703704</v>
      </c>
      <c r="F1055" t="s">
        <v>9036</v>
      </c>
      <c r="G1055" t="s">
        <v>7437</v>
      </c>
      <c r="H1055" t="s">
        <v>7438</v>
      </c>
      <c r="I1055" s="24" t="s">
        <v>34</v>
      </c>
      <c r="J1055" s="24" t="s">
        <v>7439</v>
      </c>
      <c r="K1055" t="s">
        <v>9050</v>
      </c>
      <c r="L1055" t="s">
        <v>6314</v>
      </c>
      <c r="M1055" t="s">
        <v>9051</v>
      </c>
      <c r="N1055" t="s">
        <v>6316</v>
      </c>
      <c r="O1055" t="s">
        <v>28</v>
      </c>
      <c r="P1055" t="s">
        <v>6256</v>
      </c>
      <c r="Q1055" t="s">
        <v>30</v>
      </c>
      <c r="R1055">
        <v>7</v>
      </c>
      <c r="S1055" t="s">
        <v>9039</v>
      </c>
      <c r="T1055" t="s">
        <v>8957</v>
      </c>
      <c r="U1055" t="s">
        <v>8958</v>
      </c>
      <c r="V1055" t="s">
        <v>31</v>
      </c>
      <c r="W1055" t="s">
        <v>32</v>
      </c>
      <c r="X1055" t="s">
        <v>32</v>
      </c>
      <c r="Y1055" t="s">
        <v>32</v>
      </c>
      <c r="Z1055" s="4" t="s">
        <v>33</v>
      </c>
      <c r="AA1055">
        <v>-75.361135189999999</v>
      </c>
      <c r="AB1055">
        <v>6.1565797900000003</v>
      </c>
      <c r="AC1055" t="s">
        <v>90</v>
      </c>
      <c r="AD1055" t="s">
        <v>6260</v>
      </c>
      <c r="AE1055" t="s">
        <v>115</v>
      </c>
      <c r="AF1055">
        <f>IFERROR(
    VLOOKUP(FENIX_ANS_TABLA[[#This Row],[ESTADO]],
        {"VENCIDO",1;"ALERTA_0 Días",2;"ALERTA",3;"A TIEMPO",4;"SIN FECHA",5},
    2,FALSE),
0)</f>
        <v>4</v>
      </c>
    </row>
    <row r="1056" spans="1:32" x14ac:dyDescent="0.25">
      <c r="A1056" t="s">
        <v>9052</v>
      </c>
      <c r="B1056" t="s">
        <v>24</v>
      </c>
      <c r="C1056" t="s">
        <v>25</v>
      </c>
      <c r="D1056" t="s">
        <v>24</v>
      </c>
      <c r="E1056" s="22">
        <v>46001.63548611111</v>
      </c>
      <c r="F1056" t="s">
        <v>9036</v>
      </c>
      <c r="G1056" t="s">
        <v>7437</v>
      </c>
      <c r="H1056" t="s">
        <v>7438</v>
      </c>
      <c r="I1056" s="24" t="s">
        <v>34</v>
      </c>
      <c r="J1056" s="24" t="s">
        <v>7439</v>
      </c>
      <c r="K1056" t="s">
        <v>9053</v>
      </c>
      <c r="L1056" t="s">
        <v>6314</v>
      </c>
      <c r="M1056" t="s">
        <v>9054</v>
      </c>
      <c r="N1056" t="s">
        <v>6316</v>
      </c>
      <c r="O1056" t="s">
        <v>28</v>
      </c>
      <c r="P1056" t="s">
        <v>6256</v>
      </c>
      <c r="Q1056" t="s">
        <v>30</v>
      </c>
      <c r="R1056">
        <v>7</v>
      </c>
      <c r="S1056" t="s">
        <v>9039</v>
      </c>
      <c r="T1056" t="s">
        <v>8957</v>
      </c>
      <c r="U1056" t="s">
        <v>8958</v>
      </c>
      <c r="V1056" t="s">
        <v>31</v>
      </c>
      <c r="W1056" t="s">
        <v>32</v>
      </c>
      <c r="X1056" t="s">
        <v>32</v>
      </c>
      <c r="Y1056" t="s">
        <v>32</v>
      </c>
      <c r="Z1056" s="4" t="s">
        <v>33</v>
      </c>
      <c r="AA1056">
        <v>-75.361135189999999</v>
      </c>
      <c r="AB1056">
        <v>6.1565797900000003</v>
      </c>
      <c r="AC1056" t="s">
        <v>90</v>
      </c>
      <c r="AD1056" t="s">
        <v>6260</v>
      </c>
      <c r="AE1056" t="s">
        <v>115</v>
      </c>
      <c r="AF1056">
        <f>IFERROR(
    VLOOKUP(FENIX_ANS_TABLA[[#This Row],[ESTADO]],
        {"VENCIDO",1;"ALERTA_0 Días",2;"ALERTA",3;"A TIEMPO",4;"SIN FECHA",5},
    2,FALSE),
0)</f>
        <v>4</v>
      </c>
    </row>
    <row r="1057" spans="1:32" x14ac:dyDescent="0.25">
      <c r="A1057" t="s">
        <v>9055</v>
      </c>
      <c r="B1057" t="s">
        <v>24</v>
      </c>
      <c r="C1057" t="s">
        <v>25</v>
      </c>
      <c r="D1057" t="s">
        <v>24</v>
      </c>
      <c r="E1057" s="22">
        <v>46001.63590277778</v>
      </c>
      <c r="F1057" t="s">
        <v>9056</v>
      </c>
      <c r="G1057" t="s">
        <v>7437</v>
      </c>
      <c r="H1057" t="s">
        <v>7438</v>
      </c>
      <c r="I1057" s="24" t="s">
        <v>34</v>
      </c>
      <c r="J1057" s="24" t="s">
        <v>7439</v>
      </c>
      <c r="K1057" t="s">
        <v>9057</v>
      </c>
      <c r="L1057" t="s">
        <v>6314</v>
      </c>
      <c r="M1057" t="s">
        <v>9058</v>
      </c>
      <c r="N1057" t="s">
        <v>6316</v>
      </c>
      <c r="O1057" t="s">
        <v>28</v>
      </c>
      <c r="P1057" t="s">
        <v>6256</v>
      </c>
      <c r="Q1057" t="s">
        <v>30</v>
      </c>
      <c r="R1057">
        <v>7</v>
      </c>
      <c r="S1057" t="s">
        <v>9059</v>
      </c>
      <c r="T1057" t="s">
        <v>8957</v>
      </c>
      <c r="U1057" t="s">
        <v>8958</v>
      </c>
      <c r="V1057" t="s">
        <v>31</v>
      </c>
      <c r="W1057" t="s">
        <v>32</v>
      </c>
      <c r="X1057" t="s">
        <v>32</v>
      </c>
      <c r="Y1057" t="s">
        <v>32</v>
      </c>
      <c r="Z1057" s="4" t="s">
        <v>33</v>
      </c>
      <c r="AA1057">
        <v>-75.361135189999999</v>
      </c>
      <c r="AB1057">
        <v>6.1565797900000003</v>
      </c>
      <c r="AC1057" t="s">
        <v>90</v>
      </c>
      <c r="AD1057" t="s">
        <v>6260</v>
      </c>
      <c r="AE1057" t="s">
        <v>115</v>
      </c>
      <c r="AF1057">
        <f>IFERROR(
    VLOOKUP(FENIX_ANS_TABLA[[#This Row],[ESTADO]],
        {"VENCIDO",1;"ALERTA_0 Días",2;"ALERTA",3;"A TIEMPO",4;"SIN FECHA",5},
    2,FALSE),
0)</f>
        <v>4</v>
      </c>
    </row>
    <row r="1058" spans="1:32" x14ac:dyDescent="0.25">
      <c r="A1058" t="s">
        <v>9060</v>
      </c>
      <c r="B1058" t="s">
        <v>24</v>
      </c>
      <c r="C1058" t="s">
        <v>25</v>
      </c>
      <c r="D1058" t="s">
        <v>24</v>
      </c>
      <c r="E1058" s="22">
        <v>46001.635937500003</v>
      </c>
      <c r="F1058" t="s">
        <v>9056</v>
      </c>
      <c r="G1058" t="s">
        <v>7437</v>
      </c>
      <c r="H1058" t="s">
        <v>7438</v>
      </c>
      <c r="I1058" s="24" t="s">
        <v>34</v>
      </c>
      <c r="J1058" s="24" t="s">
        <v>7439</v>
      </c>
      <c r="K1058" t="s">
        <v>9061</v>
      </c>
      <c r="L1058" t="s">
        <v>6314</v>
      </c>
      <c r="M1058" t="s">
        <v>9062</v>
      </c>
      <c r="N1058" t="s">
        <v>6316</v>
      </c>
      <c r="O1058" t="s">
        <v>28</v>
      </c>
      <c r="P1058" t="s">
        <v>6256</v>
      </c>
      <c r="Q1058" t="s">
        <v>30</v>
      </c>
      <c r="R1058">
        <v>7</v>
      </c>
      <c r="S1058" t="s">
        <v>9059</v>
      </c>
      <c r="T1058" t="s">
        <v>8957</v>
      </c>
      <c r="U1058" t="s">
        <v>8958</v>
      </c>
      <c r="V1058" t="s">
        <v>31</v>
      </c>
      <c r="W1058" t="s">
        <v>32</v>
      </c>
      <c r="X1058" t="s">
        <v>32</v>
      </c>
      <c r="Y1058" t="s">
        <v>32</v>
      </c>
      <c r="Z1058" s="4" t="s">
        <v>33</v>
      </c>
      <c r="AA1058">
        <v>-75.361135189999999</v>
      </c>
      <c r="AB1058">
        <v>6.1565797900000003</v>
      </c>
      <c r="AC1058" t="s">
        <v>90</v>
      </c>
      <c r="AD1058" t="s">
        <v>6260</v>
      </c>
      <c r="AE1058" t="s">
        <v>115</v>
      </c>
      <c r="AF1058">
        <f>IFERROR(
    VLOOKUP(FENIX_ANS_TABLA[[#This Row],[ESTADO]],
        {"VENCIDO",1;"ALERTA_0 Días",2;"ALERTA",3;"A TIEMPO",4;"SIN FECHA",5},
    2,FALSE),
0)</f>
        <v>4</v>
      </c>
    </row>
    <row r="1059" spans="1:32" x14ac:dyDescent="0.25">
      <c r="A1059" t="s">
        <v>9063</v>
      </c>
      <c r="B1059" t="s">
        <v>24</v>
      </c>
      <c r="C1059" t="s">
        <v>25</v>
      </c>
      <c r="D1059" t="s">
        <v>24</v>
      </c>
      <c r="E1059" s="22">
        <v>46001.636493055557</v>
      </c>
      <c r="F1059" t="s">
        <v>9056</v>
      </c>
      <c r="G1059" t="s">
        <v>7437</v>
      </c>
      <c r="H1059" t="s">
        <v>7438</v>
      </c>
      <c r="I1059" s="24" t="s">
        <v>34</v>
      </c>
      <c r="J1059" s="24" t="s">
        <v>7439</v>
      </c>
      <c r="K1059" t="s">
        <v>9064</v>
      </c>
      <c r="L1059" t="s">
        <v>6314</v>
      </c>
      <c r="M1059" t="s">
        <v>9065</v>
      </c>
      <c r="N1059" t="s">
        <v>6316</v>
      </c>
      <c r="O1059" t="s">
        <v>28</v>
      </c>
      <c r="P1059" t="s">
        <v>6256</v>
      </c>
      <c r="Q1059" t="s">
        <v>30</v>
      </c>
      <c r="R1059">
        <v>7</v>
      </c>
      <c r="S1059" t="s">
        <v>9059</v>
      </c>
      <c r="T1059" t="s">
        <v>8957</v>
      </c>
      <c r="U1059" t="s">
        <v>8958</v>
      </c>
      <c r="V1059" t="s">
        <v>31</v>
      </c>
      <c r="W1059" t="s">
        <v>32</v>
      </c>
      <c r="X1059" t="s">
        <v>32</v>
      </c>
      <c r="Y1059" t="s">
        <v>32</v>
      </c>
      <c r="Z1059" s="4" t="s">
        <v>33</v>
      </c>
      <c r="AA1059">
        <v>-75.361135189999999</v>
      </c>
      <c r="AB1059">
        <v>6.1565797900000003</v>
      </c>
      <c r="AC1059" t="s">
        <v>90</v>
      </c>
      <c r="AD1059" t="s">
        <v>6260</v>
      </c>
      <c r="AE1059" t="s">
        <v>115</v>
      </c>
      <c r="AF1059">
        <f>IFERROR(
    VLOOKUP(FENIX_ANS_TABLA[[#This Row],[ESTADO]],
        {"VENCIDO",1;"ALERTA_0 Días",2;"ALERTA",3;"A TIEMPO",4;"SIN FECHA",5},
    2,FALSE),
0)</f>
        <v>4</v>
      </c>
    </row>
    <row r="1060" spans="1:32" x14ac:dyDescent="0.25">
      <c r="A1060" t="s">
        <v>9066</v>
      </c>
      <c r="B1060" t="s">
        <v>24</v>
      </c>
      <c r="C1060" t="s">
        <v>25</v>
      </c>
      <c r="D1060" t="s">
        <v>24</v>
      </c>
      <c r="E1060" s="22">
        <v>46001.638171296298</v>
      </c>
      <c r="F1060" t="s">
        <v>9056</v>
      </c>
      <c r="G1060" t="s">
        <v>7437</v>
      </c>
      <c r="H1060" t="s">
        <v>7438</v>
      </c>
      <c r="I1060" s="24" t="s">
        <v>34</v>
      </c>
      <c r="J1060" s="24" t="s">
        <v>7439</v>
      </c>
      <c r="K1060" t="s">
        <v>9067</v>
      </c>
      <c r="L1060" t="s">
        <v>6314</v>
      </c>
      <c r="M1060" t="s">
        <v>9068</v>
      </c>
      <c r="N1060" t="s">
        <v>6316</v>
      </c>
      <c r="O1060" t="s">
        <v>28</v>
      </c>
      <c r="P1060" t="s">
        <v>6256</v>
      </c>
      <c r="Q1060" t="s">
        <v>30</v>
      </c>
      <c r="R1060">
        <v>7</v>
      </c>
      <c r="S1060" t="s">
        <v>9059</v>
      </c>
      <c r="T1060" t="s">
        <v>8957</v>
      </c>
      <c r="U1060" t="s">
        <v>8958</v>
      </c>
      <c r="V1060" t="s">
        <v>31</v>
      </c>
      <c r="W1060" t="s">
        <v>32</v>
      </c>
      <c r="X1060" t="s">
        <v>32</v>
      </c>
      <c r="Y1060" t="s">
        <v>32</v>
      </c>
      <c r="Z1060" s="4" t="s">
        <v>33</v>
      </c>
      <c r="AA1060">
        <v>-75.361135189999999</v>
      </c>
      <c r="AB1060">
        <v>6.1565797900000003</v>
      </c>
      <c r="AC1060" t="s">
        <v>90</v>
      </c>
      <c r="AD1060" t="s">
        <v>6260</v>
      </c>
      <c r="AE1060" t="s">
        <v>115</v>
      </c>
      <c r="AF1060">
        <f>IFERROR(
    VLOOKUP(FENIX_ANS_TABLA[[#This Row],[ESTADO]],
        {"VENCIDO",1;"ALERTA_0 Días",2;"ALERTA",3;"A TIEMPO",4;"SIN FECHA",5},
    2,FALSE),
0)</f>
        <v>4</v>
      </c>
    </row>
    <row r="1061" spans="1:32" x14ac:dyDescent="0.25">
      <c r="A1061" t="s">
        <v>9069</v>
      </c>
      <c r="B1061" t="s">
        <v>24</v>
      </c>
      <c r="C1061" t="s">
        <v>25</v>
      </c>
      <c r="D1061" t="s">
        <v>24</v>
      </c>
      <c r="E1061" s="22">
        <v>46001.63863425926</v>
      </c>
      <c r="F1061" t="s">
        <v>9070</v>
      </c>
      <c r="G1061" t="s">
        <v>7437</v>
      </c>
      <c r="H1061" t="s">
        <v>7438</v>
      </c>
      <c r="I1061" s="24" t="s">
        <v>34</v>
      </c>
      <c r="J1061" s="24" t="s">
        <v>7439</v>
      </c>
      <c r="K1061" t="s">
        <v>9071</v>
      </c>
      <c r="L1061" t="s">
        <v>6314</v>
      </c>
      <c r="M1061" t="s">
        <v>9072</v>
      </c>
      <c r="N1061" t="s">
        <v>6316</v>
      </c>
      <c r="O1061" t="s">
        <v>28</v>
      </c>
      <c r="P1061" t="s">
        <v>6256</v>
      </c>
      <c r="Q1061" t="s">
        <v>30</v>
      </c>
      <c r="R1061">
        <v>7</v>
      </c>
      <c r="S1061" t="s">
        <v>9073</v>
      </c>
      <c r="T1061" t="s">
        <v>8957</v>
      </c>
      <c r="U1061" t="s">
        <v>8958</v>
      </c>
      <c r="V1061" t="s">
        <v>31</v>
      </c>
      <c r="W1061" t="s">
        <v>32</v>
      </c>
      <c r="X1061" t="s">
        <v>32</v>
      </c>
      <c r="Y1061" t="s">
        <v>32</v>
      </c>
      <c r="Z1061" s="4" t="s">
        <v>33</v>
      </c>
      <c r="AA1061">
        <v>-75.361135189999999</v>
      </c>
      <c r="AB1061">
        <v>6.1565797900000003</v>
      </c>
      <c r="AC1061" t="s">
        <v>90</v>
      </c>
      <c r="AD1061" t="s">
        <v>6260</v>
      </c>
      <c r="AE1061" t="s">
        <v>115</v>
      </c>
      <c r="AF1061">
        <f>IFERROR(
    VLOOKUP(FENIX_ANS_TABLA[[#This Row],[ESTADO]],
        {"VENCIDO",1;"ALERTA_0 Días",2;"ALERTA",3;"A TIEMPO",4;"SIN FECHA",5},
    2,FALSE),
0)</f>
        <v>4</v>
      </c>
    </row>
    <row r="1062" spans="1:32" x14ac:dyDescent="0.25">
      <c r="A1062" t="s">
        <v>9074</v>
      </c>
      <c r="B1062" t="s">
        <v>24</v>
      </c>
      <c r="C1062" t="s">
        <v>25</v>
      </c>
      <c r="D1062" t="s">
        <v>24</v>
      </c>
      <c r="E1062" s="22">
        <v>46002.29991898148</v>
      </c>
      <c r="F1062" t="s">
        <v>9070</v>
      </c>
      <c r="G1062" t="s">
        <v>7437</v>
      </c>
      <c r="H1062" t="s">
        <v>7438</v>
      </c>
      <c r="I1062" s="24" t="s">
        <v>34</v>
      </c>
      <c r="J1062" s="24" t="s">
        <v>7439</v>
      </c>
      <c r="K1062" t="s">
        <v>9075</v>
      </c>
      <c r="L1062" t="s">
        <v>6314</v>
      </c>
      <c r="M1062" t="s">
        <v>9076</v>
      </c>
      <c r="N1062" t="s">
        <v>6316</v>
      </c>
      <c r="O1062" t="s">
        <v>28</v>
      </c>
      <c r="P1062" t="s">
        <v>6256</v>
      </c>
      <c r="Q1062" t="s">
        <v>30</v>
      </c>
      <c r="R1062">
        <v>7</v>
      </c>
      <c r="S1062" t="s">
        <v>9073</v>
      </c>
      <c r="T1062" t="s">
        <v>8957</v>
      </c>
      <c r="U1062" t="s">
        <v>8958</v>
      </c>
      <c r="V1062" t="s">
        <v>31</v>
      </c>
      <c r="W1062" t="s">
        <v>32</v>
      </c>
      <c r="X1062" t="s">
        <v>32</v>
      </c>
      <c r="Y1062" t="s">
        <v>32</v>
      </c>
      <c r="Z1062" s="4" t="s">
        <v>33</v>
      </c>
      <c r="AA1062">
        <v>-75.361135189999999</v>
      </c>
      <c r="AB1062">
        <v>6.1565797900000003</v>
      </c>
      <c r="AC1062" t="s">
        <v>90</v>
      </c>
      <c r="AD1062" t="s">
        <v>6260</v>
      </c>
      <c r="AE1062" t="s">
        <v>115</v>
      </c>
      <c r="AF1062">
        <f>IFERROR(
    VLOOKUP(FENIX_ANS_TABLA[[#This Row],[ESTADO]],
        {"VENCIDO",1;"ALERTA_0 Días",2;"ALERTA",3;"A TIEMPO",4;"SIN FECHA",5},
    2,FALSE),
0)</f>
        <v>4</v>
      </c>
    </row>
    <row r="1063" spans="1:32" x14ac:dyDescent="0.25">
      <c r="A1063" t="s">
        <v>9077</v>
      </c>
      <c r="B1063" t="s">
        <v>24</v>
      </c>
      <c r="C1063" t="s">
        <v>25</v>
      </c>
      <c r="D1063" t="s">
        <v>37</v>
      </c>
      <c r="E1063" s="22">
        <v>46009.694432870368</v>
      </c>
      <c r="F1063" t="s">
        <v>9078</v>
      </c>
      <c r="G1063" t="s">
        <v>9079</v>
      </c>
      <c r="H1063" t="s">
        <v>9080</v>
      </c>
      <c r="I1063" s="24" t="s">
        <v>34</v>
      </c>
      <c r="J1063" s="24" t="s">
        <v>9081</v>
      </c>
      <c r="K1063" t="s">
        <v>9082</v>
      </c>
      <c r="L1063" t="s">
        <v>6451</v>
      </c>
      <c r="M1063" t="s">
        <v>9083</v>
      </c>
      <c r="N1063" t="s">
        <v>6453</v>
      </c>
      <c r="O1063" t="s">
        <v>44</v>
      </c>
      <c r="P1063" t="s">
        <v>6359</v>
      </c>
      <c r="Q1063" t="s">
        <v>36</v>
      </c>
      <c r="R1063">
        <v>12</v>
      </c>
      <c r="S1063" t="s">
        <v>9084</v>
      </c>
      <c r="T1063" t="s">
        <v>9085</v>
      </c>
      <c r="U1063" t="s">
        <v>9086</v>
      </c>
      <c r="V1063" t="s">
        <v>31</v>
      </c>
      <c r="W1063" t="s">
        <v>32</v>
      </c>
      <c r="X1063" t="s">
        <v>32</v>
      </c>
      <c r="Y1063" t="s">
        <v>32</v>
      </c>
      <c r="Z1063" s="4" t="s">
        <v>33</v>
      </c>
      <c r="AA1063">
        <v>-75.024782169999995</v>
      </c>
      <c r="AB1063">
        <v>6.2912821000000001</v>
      </c>
      <c r="AC1063" t="s">
        <v>90</v>
      </c>
      <c r="AD1063" t="s">
        <v>6260</v>
      </c>
      <c r="AE1063" t="s">
        <v>115</v>
      </c>
      <c r="AF1063">
        <f>IFERROR(
    VLOOKUP(FENIX_ANS_TABLA[[#This Row],[ESTADO]],
        {"VENCIDO",1;"ALERTA_0 Días",2;"ALERTA",3;"A TIEMPO",4;"SIN FECHA",5},
    2,FALSE),
0)</f>
        <v>4</v>
      </c>
    </row>
    <row r="1064" spans="1:32" x14ac:dyDescent="0.25">
      <c r="A1064" t="s">
        <v>9087</v>
      </c>
      <c r="B1064" t="s">
        <v>24</v>
      </c>
      <c r="C1064" t="s">
        <v>25</v>
      </c>
      <c r="D1064" t="s">
        <v>24</v>
      </c>
      <c r="E1064" s="22">
        <v>46002.726863425924</v>
      </c>
      <c r="F1064" t="s">
        <v>9088</v>
      </c>
      <c r="G1064" t="s">
        <v>9089</v>
      </c>
      <c r="H1064" t="s">
        <v>9090</v>
      </c>
      <c r="I1064" s="24" t="s">
        <v>34</v>
      </c>
      <c r="J1064" s="24" t="s">
        <v>9091</v>
      </c>
      <c r="K1064" t="s">
        <v>9092</v>
      </c>
      <c r="L1064" t="s">
        <v>6369</v>
      </c>
      <c r="M1064" t="s">
        <v>9093</v>
      </c>
      <c r="N1064" t="s">
        <v>6371</v>
      </c>
      <c r="O1064" t="s">
        <v>28</v>
      </c>
      <c r="P1064" t="s">
        <v>6256</v>
      </c>
      <c r="Q1064" t="s">
        <v>36</v>
      </c>
      <c r="R1064">
        <v>10</v>
      </c>
      <c r="S1064" t="s">
        <v>9094</v>
      </c>
      <c r="T1064" t="s">
        <v>2897</v>
      </c>
      <c r="U1064" t="s">
        <v>9095</v>
      </c>
      <c r="V1064" t="s">
        <v>31</v>
      </c>
      <c r="W1064" t="s">
        <v>32</v>
      </c>
      <c r="X1064" t="s">
        <v>32</v>
      </c>
      <c r="Y1064" t="s">
        <v>32</v>
      </c>
      <c r="Z1064" s="4" t="s">
        <v>33</v>
      </c>
      <c r="AA1064">
        <v>-75.185282299999997</v>
      </c>
      <c r="AB1064">
        <v>6.1444998100000001</v>
      </c>
      <c r="AC1064" t="s">
        <v>90</v>
      </c>
      <c r="AD1064" t="s">
        <v>6260</v>
      </c>
      <c r="AE1064" t="s">
        <v>115</v>
      </c>
      <c r="AF1064">
        <f>IFERROR(
    VLOOKUP(FENIX_ANS_TABLA[[#This Row],[ESTADO]],
        {"VENCIDO",1;"ALERTA_0 Días",2;"ALERTA",3;"A TIEMPO",4;"SIN FECHA",5},
    2,FALSE),
0)</f>
        <v>4</v>
      </c>
    </row>
    <row r="1065" spans="1:32" x14ac:dyDescent="0.25">
      <c r="A1065" t="s">
        <v>9096</v>
      </c>
      <c r="B1065" t="s">
        <v>24</v>
      </c>
      <c r="C1065" t="s">
        <v>25</v>
      </c>
      <c r="D1065" t="s">
        <v>24</v>
      </c>
      <c r="E1065" s="22">
        <v>46003.380347222221</v>
      </c>
      <c r="F1065" t="s">
        <v>9097</v>
      </c>
      <c r="G1065" t="s">
        <v>9098</v>
      </c>
      <c r="H1065" t="s">
        <v>9099</v>
      </c>
      <c r="I1065" s="24" t="s">
        <v>34</v>
      </c>
      <c r="J1065" s="24" t="s">
        <v>9100</v>
      </c>
      <c r="K1065" t="s">
        <v>9101</v>
      </c>
      <c r="L1065" t="s">
        <v>7257</v>
      </c>
      <c r="M1065" t="s">
        <v>9102</v>
      </c>
      <c r="N1065" t="s">
        <v>7259</v>
      </c>
      <c r="O1065" t="s">
        <v>28</v>
      </c>
      <c r="P1065" t="s">
        <v>6256</v>
      </c>
      <c r="Q1065" t="s">
        <v>36</v>
      </c>
      <c r="R1065">
        <v>10</v>
      </c>
      <c r="S1065" t="s">
        <v>9103</v>
      </c>
      <c r="T1065" t="s">
        <v>9104</v>
      </c>
      <c r="U1065" t="s">
        <v>45</v>
      </c>
      <c r="V1065" t="s">
        <v>45</v>
      </c>
      <c r="W1065" t="s">
        <v>32</v>
      </c>
      <c r="X1065" t="s">
        <v>32</v>
      </c>
      <c r="Y1065" t="s">
        <v>32</v>
      </c>
      <c r="Z1065" s="4" t="s">
        <v>33</v>
      </c>
      <c r="AA1065">
        <v>-75.494792829999994</v>
      </c>
      <c r="AB1065">
        <v>6.0359403299999999</v>
      </c>
      <c r="AC1065" t="s">
        <v>90</v>
      </c>
      <c r="AD1065" t="s">
        <v>6260</v>
      </c>
      <c r="AE1065" t="s">
        <v>115</v>
      </c>
      <c r="AF1065">
        <f>IFERROR(
    VLOOKUP(FENIX_ANS_TABLA[[#This Row],[ESTADO]],
        {"VENCIDO",1;"ALERTA_0 Días",2;"ALERTA",3;"A TIEMPO",4;"SIN FECHA",5},
    2,FALSE),
0)</f>
        <v>1</v>
      </c>
    </row>
    <row r="1066" spans="1:32" x14ac:dyDescent="0.25">
      <c r="A1066" t="s">
        <v>9105</v>
      </c>
      <c r="B1066" t="s">
        <v>24</v>
      </c>
      <c r="C1066" t="s">
        <v>25</v>
      </c>
      <c r="D1066" t="s">
        <v>24</v>
      </c>
      <c r="E1066" s="22">
        <v>46003.461608796293</v>
      </c>
      <c r="F1066" t="s">
        <v>9106</v>
      </c>
      <c r="G1066" t="s">
        <v>9107</v>
      </c>
      <c r="H1066" t="s">
        <v>9108</v>
      </c>
      <c r="I1066" s="24" t="s">
        <v>34</v>
      </c>
      <c r="J1066" s="24" t="s">
        <v>9109</v>
      </c>
      <c r="K1066" t="s">
        <v>9110</v>
      </c>
      <c r="L1066" t="s">
        <v>6393</v>
      </c>
      <c r="M1066" t="s">
        <v>9111</v>
      </c>
      <c r="N1066" t="s">
        <v>6395</v>
      </c>
      <c r="O1066" t="s">
        <v>28</v>
      </c>
      <c r="P1066" t="s">
        <v>6256</v>
      </c>
      <c r="Q1066" t="s">
        <v>36</v>
      </c>
      <c r="R1066">
        <v>10</v>
      </c>
      <c r="S1066" t="s">
        <v>9112</v>
      </c>
      <c r="T1066" t="s">
        <v>9113</v>
      </c>
      <c r="U1066" t="s">
        <v>45</v>
      </c>
      <c r="V1066" t="s">
        <v>45</v>
      </c>
      <c r="W1066" t="s">
        <v>32</v>
      </c>
      <c r="X1066" t="s">
        <v>32</v>
      </c>
      <c r="Y1066" t="s">
        <v>32</v>
      </c>
      <c r="Z1066" s="4" t="s">
        <v>33</v>
      </c>
      <c r="AA1066">
        <v>-75.133505279999994</v>
      </c>
      <c r="AB1066">
        <v>6.0084331500000001</v>
      </c>
      <c r="AC1066" t="s">
        <v>90</v>
      </c>
      <c r="AD1066" t="s">
        <v>6260</v>
      </c>
      <c r="AE1066" t="s">
        <v>115</v>
      </c>
      <c r="AF1066">
        <f>IFERROR(
    VLOOKUP(FENIX_ANS_TABLA[[#This Row],[ESTADO]],
        {"VENCIDO",1;"ALERTA_0 Días",2;"ALERTA",3;"A TIEMPO",4;"SIN FECHA",5},
    2,FALSE),
0)</f>
        <v>1</v>
      </c>
    </row>
    <row r="1067" spans="1:32" x14ac:dyDescent="0.25">
      <c r="A1067" t="s">
        <v>9114</v>
      </c>
      <c r="B1067" t="s">
        <v>24</v>
      </c>
      <c r="C1067" t="s">
        <v>25</v>
      </c>
      <c r="D1067" t="s">
        <v>24</v>
      </c>
      <c r="E1067" s="22">
        <v>46003.464479166672</v>
      </c>
      <c r="F1067" t="s">
        <v>9115</v>
      </c>
      <c r="G1067" t="s">
        <v>9116</v>
      </c>
      <c r="H1067" t="s">
        <v>9117</v>
      </c>
      <c r="I1067" s="24" t="s">
        <v>34</v>
      </c>
      <c r="J1067" s="24" t="s">
        <v>9118</v>
      </c>
      <c r="K1067" t="s">
        <v>9119</v>
      </c>
      <c r="L1067" t="s">
        <v>6501</v>
      </c>
      <c r="M1067" t="s">
        <v>9120</v>
      </c>
      <c r="N1067" t="s">
        <v>6503</v>
      </c>
      <c r="O1067" t="s">
        <v>28</v>
      </c>
      <c r="P1067" t="s">
        <v>6256</v>
      </c>
      <c r="Q1067" t="s">
        <v>36</v>
      </c>
      <c r="R1067">
        <v>10</v>
      </c>
      <c r="S1067" t="s">
        <v>9121</v>
      </c>
      <c r="T1067" t="s">
        <v>9122</v>
      </c>
      <c r="U1067" t="s">
        <v>45</v>
      </c>
      <c r="V1067" t="s">
        <v>45</v>
      </c>
      <c r="W1067" t="s">
        <v>32</v>
      </c>
      <c r="X1067" t="s">
        <v>32</v>
      </c>
      <c r="Y1067" t="s">
        <v>32</v>
      </c>
      <c r="Z1067" s="4" t="s">
        <v>33</v>
      </c>
      <c r="AA1067">
        <v>-75.376120639999996</v>
      </c>
      <c r="AB1067">
        <v>6.1171354899999999</v>
      </c>
      <c r="AC1067" t="s">
        <v>90</v>
      </c>
      <c r="AD1067" t="s">
        <v>6260</v>
      </c>
      <c r="AE1067" t="s">
        <v>115</v>
      </c>
      <c r="AF1067">
        <f>IFERROR(
    VLOOKUP(FENIX_ANS_TABLA[[#This Row],[ESTADO]],
        {"VENCIDO",1;"ALERTA_0 Días",2;"ALERTA",3;"A TIEMPO",4;"SIN FECHA",5},
    2,FALSE),
0)</f>
        <v>1</v>
      </c>
    </row>
    <row r="1068" spans="1:32" x14ac:dyDescent="0.25">
      <c r="A1068" t="s">
        <v>9123</v>
      </c>
      <c r="B1068" t="s">
        <v>24</v>
      </c>
      <c r="C1068" t="s">
        <v>25</v>
      </c>
      <c r="D1068" t="s">
        <v>24</v>
      </c>
      <c r="E1068" s="22">
        <v>46003.48233796296</v>
      </c>
      <c r="F1068" t="s">
        <v>9124</v>
      </c>
      <c r="G1068" t="s">
        <v>9125</v>
      </c>
      <c r="H1068" t="s">
        <v>9126</v>
      </c>
      <c r="I1068" s="24" t="s">
        <v>34</v>
      </c>
      <c r="J1068" s="24" t="s">
        <v>8081</v>
      </c>
      <c r="K1068" t="s">
        <v>9127</v>
      </c>
      <c r="L1068" t="s">
        <v>6404</v>
      </c>
      <c r="M1068" t="s">
        <v>9128</v>
      </c>
      <c r="N1068" t="s">
        <v>6406</v>
      </c>
      <c r="O1068" t="s">
        <v>28</v>
      </c>
      <c r="P1068" t="s">
        <v>6256</v>
      </c>
      <c r="Q1068" t="s">
        <v>36</v>
      </c>
      <c r="R1068">
        <v>10</v>
      </c>
      <c r="S1068" t="s">
        <v>9129</v>
      </c>
      <c r="T1068" t="s">
        <v>9130</v>
      </c>
      <c r="U1068" t="s">
        <v>45</v>
      </c>
      <c r="V1068" t="s">
        <v>45</v>
      </c>
      <c r="W1068" t="s">
        <v>32</v>
      </c>
      <c r="X1068" t="s">
        <v>32</v>
      </c>
      <c r="Y1068" t="s">
        <v>32</v>
      </c>
      <c r="Z1068" s="4" t="s">
        <v>33</v>
      </c>
      <c r="AA1068">
        <v>-75.484515680000001</v>
      </c>
      <c r="AB1068">
        <v>5.9457672800000001</v>
      </c>
      <c r="AC1068" t="s">
        <v>90</v>
      </c>
      <c r="AD1068" t="s">
        <v>6260</v>
      </c>
      <c r="AE1068" t="s">
        <v>115</v>
      </c>
      <c r="AF1068">
        <f>IFERROR(
    VLOOKUP(FENIX_ANS_TABLA[[#This Row],[ESTADO]],
        {"VENCIDO",1;"ALERTA_0 Días",2;"ALERTA",3;"A TIEMPO",4;"SIN FECHA",5},
    2,FALSE),
0)</f>
        <v>1</v>
      </c>
    </row>
    <row r="1069" spans="1:32" x14ac:dyDescent="0.25">
      <c r="A1069" t="s">
        <v>9131</v>
      </c>
      <c r="B1069" t="s">
        <v>24</v>
      </c>
      <c r="C1069" t="s">
        <v>69</v>
      </c>
      <c r="D1069" t="s">
        <v>24</v>
      </c>
      <c r="E1069" s="22">
        <v>46003.493530092594</v>
      </c>
      <c r="F1069" t="s">
        <v>9132</v>
      </c>
      <c r="G1069" t="s">
        <v>9133</v>
      </c>
      <c r="H1069" t="s">
        <v>9134</v>
      </c>
      <c r="I1069" s="24" t="s">
        <v>9135</v>
      </c>
      <c r="J1069" s="24" t="s">
        <v>9136</v>
      </c>
      <c r="K1069" t="s">
        <v>9137</v>
      </c>
      <c r="L1069" t="s">
        <v>6501</v>
      </c>
      <c r="M1069" t="s">
        <v>9138</v>
      </c>
      <c r="N1069" t="s">
        <v>6503</v>
      </c>
      <c r="O1069" t="s">
        <v>91</v>
      </c>
      <c r="P1069" t="s">
        <v>6256</v>
      </c>
      <c r="Q1069" t="s">
        <v>36</v>
      </c>
      <c r="R1069">
        <v>10</v>
      </c>
      <c r="S1069" t="s">
        <v>9139</v>
      </c>
      <c r="T1069" t="s">
        <v>9140</v>
      </c>
      <c r="U1069" t="s">
        <v>45</v>
      </c>
      <c r="V1069" t="s">
        <v>45</v>
      </c>
      <c r="W1069" t="s">
        <v>32</v>
      </c>
      <c r="X1069" t="s">
        <v>32</v>
      </c>
      <c r="Y1069" t="s">
        <v>32</v>
      </c>
      <c r="Z1069" s="4" t="s">
        <v>33</v>
      </c>
      <c r="AA1069">
        <v>-75.318557999999996</v>
      </c>
      <c r="AB1069">
        <v>5.9543970000000002</v>
      </c>
      <c r="AC1069" t="s">
        <v>90</v>
      </c>
      <c r="AD1069" t="s">
        <v>6260</v>
      </c>
      <c r="AE1069" t="s">
        <v>116</v>
      </c>
      <c r="AF1069">
        <f>IFERROR(
    VLOOKUP(FENIX_ANS_TABLA[[#This Row],[ESTADO]],
        {"VENCIDO",1;"ALERTA_0 Días",2;"ALERTA",3;"A TIEMPO",4;"SIN FECHA",5},
    2,FALSE),
0)</f>
        <v>1</v>
      </c>
    </row>
    <row r="1070" spans="1:32" x14ac:dyDescent="0.25">
      <c r="A1070" t="s">
        <v>9141</v>
      </c>
      <c r="B1070" t="s">
        <v>24</v>
      </c>
      <c r="C1070" t="s">
        <v>25</v>
      </c>
      <c r="D1070" t="s">
        <v>24</v>
      </c>
      <c r="E1070" s="22">
        <v>46003.501932870371</v>
      </c>
      <c r="F1070" t="s">
        <v>9142</v>
      </c>
      <c r="G1070" t="s">
        <v>9143</v>
      </c>
      <c r="H1070" t="s">
        <v>9144</v>
      </c>
      <c r="I1070" s="24" t="s">
        <v>9145</v>
      </c>
      <c r="J1070" s="24" t="s">
        <v>9146</v>
      </c>
      <c r="K1070" t="s">
        <v>9147</v>
      </c>
      <c r="L1070" t="s">
        <v>6253</v>
      </c>
      <c r="M1070" t="s">
        <v>9148</v>
      </c>
      <c r="N1070" t="s">
        <v>6255</v>
      </c>
      <c r="O1070" t="s">
        <v>28</v>
      </c>
      <c r="P1070" t="s">
        <v>6256</v>
      </c>
      <c r="Q1070" t="s">
        <v>36</v>
      </c>
      <c r="R1070">
        <v>10</v>
      </c>
      <c r="S1070" t="s">
        <v>9149</v>
      </c>
      <c r="T1070" t="s">
        <v>9150</v>
      </c>
      <c r="U1070" t="s">
        <v>45</v>
      </c>
      <c r="V1070" t="s">
        <v>45</v>
      </c>
      <c r="W1070" t="s">
        <v>32</v>
      </c>
      <c r="X1070" t="s">
        <v>32</v>
      </c>
      <c r="Y1070" t="s">
        <v>32</v>
      </c>
      <c r="Z1070" s="4" t="s">
        <v>33</v>
      </c>
      <c r="AA1070">
        <v>-75.372720999999999</v>
      </c>
      <c r="AB1070">
        <v>6.3292219999999997</v>
      </c>
      <c r="AC1070" t="s">
        <v>90</v>
      </c>
      <c r="AD1070" t="s">
        <v>6260</v>
      </c>
      <c r="AE1070" t="s">
        <v>115</v>
      </c>
      <c r="AF1070">
        <f>IFERROR(
    VLOOKUP(FENIX_ANS_TABLA[[#This Row],[ESTADO]],
        {"VENCIDO",1;"ALERTA_0 Días",2;"ALERTA",3;"A TIEMPO",4;"SIN FECHA",5},
    2,FALSE),
0)</f>
        <v>1</v>
      </c>
    </row>
    <row r="1071" spans="1:32" x14ac:dyDescent="0.25">
      <c r="A1071" t="s">
        <v>9151</v>
      </c>
      <c r="B1071" t="s">
        <v>24</v>
      </c>
      <c r="C1071" t="s">
        <v>69</v>
      </c>
      <c r="D1071" t="s">
        <v>24</v>
      </c>
      <c r="E1071" s="22">
        <v>46003.5075462963</v>
      </c>
      <c r="F1071" t="s">
        <v>9152</v>
      </c>
      <c r="G1071" t="s">
        <v>9153</v>
      </c>
      <c r="H1071" t="s">
        <v>9154</v>
      </c>
      <c r="I1071" s="24" t="s">
        <v>34</v>
      </c>
      <c r="J1071" s="24" t="s">
        <v>9155</v>
      </c>
      <c r="K1071" t="s">
        <v>9156</v>
      </c>
      <c r="L1071" t="s">
        <v>6267</v>
      </c>
      <c r="M1071" t="s">
        <v>9157</v>
      </c>
      <c r="N1071" t="s">
        <v>6269</v>
      </c>
      <c r="O1071" t="s">
        <v>91</v>
      </c>
      <c r="P1071" t="s">
        <v>6256</v>
      </c>
      <c r="Q1071" t="s">
        <v>36</v>
      </c>
      <c r="R1071">
        <v>10</v>
      </c>
      <c r="S1071" t="s">
        <v>9158</v>
      </c>
      <c r="T1071" t="s">
        <v>9159</v>
      </c>
      <c r="U1071" t="s">
        <v>45</v>
      </c>
      <c r="V1071" t="s">
        <v>45</v>
      </c>
      <c r="W1071" t="s">
        <v>32</v>
      </c>
      <c r="X1071" t="s">
        <v>32</v>
      </c>
      <c r="Y1071" t="s">
        <v>32</v>
      </c>
      <c r="Z1071" s="4" t="s">
        <v>33</v>
      </c>
      <c r="AA1071">
        <v>-75.026291999999998</v>
      </c>
      <c r="AB1071">
        <v>5.9957399999999996</v>
      </c>
      <c r="AC1071" t="s">
        <v>90</v>
      </c>
      <c r="AD1071" t="s">
        <v>6260</v>
      </c>
      <c r="AE1071" t="s">
        <v>116</v>
      </c>
      <c r="AF1071">
        <f>IFERROR(
    VLOOKUP(FENIX_ANS_TABLA[[#This Row],[ESTADO]],
        {"VENCIDO",1;"ALERTA_0 Días",2;"ALERTA",3;"A TIEMPO",4;"SIN FECHA",5},
    2,FALSE),
0)</f>
        <v>1</v>
      </c>
    </row>
    <row r="1072" spans="1:32" x14ac:dyDescent="0.25">
      <c r="A1072" t="s">
        <v>9160</v>
      </c>
      <c r="B1072" t="s">
        <v>24</v>
      </c>
      <c r="C1072" t="s">
        <v>25</v>
      </c>
      <c r="D1072" t="s">
        <v>24</v>
      </c>
      <c r="E1072" s="22">
        <v>46003.565381944441</v>
      </c>
      <c r="F1072" t="s">
        <v>9161</v>
      </c>
      <c r="G1072" t="s">
        <v>9162</v>
      </c>
      <c r="H1072" t="s">
        <v>9163</v>
      </c>
      <c r="I1072" s="24" t="s">
        <v>34</v>
      </c>
      <c r="J1072" s="24" t="s">
        <v>9164</v>
      </c>
      <c r="K1072" t="s">
        <v>9165</v>
      </c>
      <c r="L1072" t="s">
        <v>9166</v>
      </c>
      <c r="M1072" t="s">
        <v>9167</v>
      </c>
      <c r="N1072" t="s">
        <v>9168</v>
      </c>
      <c r="O1072" t="s">
        <v>28</v>
      </c>
      <c r="P1072" t="s">
        <v>6256</v>
      </c>
      <c r="Q1072" t="s">
        <v>36</v>
      </c>
      <c r="R1072">
        <v>10</v>
      </c>
      <c r="S1072" t="s">
        <v>9169</v>
      </c>
      <c r="T1072" t="s">
        <v>9170</v>
      </c>
      <c r="U1072" t="s">
        <v>45</v>
      </c>
      <c r="V1072" t="s">
        <v>45</v>
      </c>
      <c r="W1072" t="s">
        <v>32</v>
      </c>
      <c r="X1072" t="s">
        <v>32</v>
      </c>
      <c r="Y1072" t="s">
        <v>32</v>
      </c>
      <c r="Z1072" s="4" t="s">
        <v>33</v>
      </c>
      <c r="AA1072">
        <v>-75.155544329999998</v>
      </c>
      <c r="AB1072">
        <v>6.4102350000000001</v>
      </c>
      <c r="AC1072" t="s">
        <v>90</v>
      </c>
      <c r="AD1072" t="s">
        <v>6260</v>
      </c>
      <c r="AE1072" t="s">
        <v>115</v>
      </c>
      <c r="AF1072">
        <f>IFERROR(
    VLOOKUP(FENIX_ANS_TABLA[[#This Row],[ESTADO]],
        {"VENCIDO",1;"ALERTA_0 Días",2;"ALERTA",3;"A TIEMPO",4;"SIN FECHA",5},
    2,FALSE),
0)</f>
        <v>1</v>
      </c>
    </row>
    <row r="1073" spans="1:32" x14ac:dyDescent="0.25">
      <c r="A1073" t="s">
        <v>9171</v>
      </c>
      <c r="B1073" t="s">
        <v>24</v>
      </c>
      <c r="C1073" t="s">
        <v>25</v>
      </c>
      <c r="D1073" t="s">
        <v>24</v>
      </c>
      <c r="E1073" s="22">
        <v>46003.573738425926</v>
      </c>
      <c r="F1073" t="s">
        <v>9172</v>
      </c>
      <c r="G1073" t="s">
        <v>9173</v>
      </c>
      <c r="H1073" t="s">
        <v>9174</v>
      </c>
      <c r="I1073" s="24" t="s">
        <v>34</v>
      </c>
      <c r="J1073" s="24" t="s">
        <v>9175</v>
      </c>
      <c r="K1073" t="s">
        <v>9176</v>
      </c>
      <c r="L1073" t="s">
        <v>6253</v>
      </c>
      <c r="M1073" t="s">
        <v>9177</v>
      </c>
      <c r="N1073" t="s">
        <v>6255</v>
      </c>
      <c r="O1073" t="s">
        <v>28</v>
      </c>
      <c r="P1073" t="s">
        <v>6256</v>
      </c>
      <c r="Q1073" t="s">
        <v>36</v>
      </c>
      <c r="R1073">
        <v>10</v>
      </c>
      <c r="S1073" t="s">
        <v>9178</v>
      </c>
      <c r="T1073" t="s">
        <v>9179</v>
      </c>
      <c r="U1073" t="s">
        <v>45</v>
      </c>
      <c r="V1073" t="s">
        <v>45</v>
      </c>
      <c r="W1073" t="s">
        <v>32</v>
      </c>
      <c r="X1073" t="s">
        <v>32</v>
      </c>
      <c r="Y1073" t="s">
        <v>32</v>
      </c>
      <c r="Z1073" s="4" t="s">
        <v>33</v>
      </c>
      <c r="AA1073">
        <v>-75.372652169999995</v>
      </c>
      <c r="AB1073">
        <v>6.2907816700000003</v>
      </c>
      <c r="AC1073" t="s">
        <v>90</v>
      </c>
      <c r="AD1073" t="s">
        <v>6260</v>
      </c>
      <c r="AE1073" t="s">
        <v>115</v>
      </c>
      <c r="AF1073">
        <f>IFERROR(
    VLOOKUP(FENIX_ANS_TABLA[[#This Row],[ESTADO]],
        {"VENCIDO",1;"ALERTA_0 Días",2;"ALERTA",3;"A TIEMPO",4;"SIN FECHA",5},
    2,FALSE),
0)</f>
        <v>1</v>
      </c>
    </row>
    <row r="1074" spans="1:32" x14ac:dyDescent="0.25">
      <c r="A1074" t="s">
        <v>9180</v>
      </c>
      <c r="B1074" t="s">
        <v>24</v>
      </c>
      <c r="C1074" t="s">
        <v>25</v>
      </c>
      <c r="D1074" t="s">
        <v>24</v>
      </c>
      <c r="E1074" s="22">
        <v>46003.594050925924</v>
      </c>
      <c r="F1074" t="s">
        <v>9181</v>
      </c>
      <c r="G1074" t="s">
        <v>9182</v>
      </c>
      <c r="H1074" t="s">
        <v>9183</v>
      </c>
      <c r="I1074" s="24" t="s">
        <v>9184</v>
      </c>
      <c r="J1074" s="24" t="s">
        <v>9185</v>
      </c>
      <c r="K1074" t="s">
        <v>9186</v>
      </c>
      <c r="L1074" t="s">
        <v>6501</v>
      </c>
      <c r="M1074" t="s">
        <v>9187</v>
      </c>
      <c r="N1074" t="s">
        <v>6503</v>
      </c>
      <c r="O1074" t="s">
        <v>28</v>
      </c>
      <c r="P1074" t="s">
        <v>6256</v>
      </c>
      <c r="Q1074" t="s">
        <v>36</v>
      </c>
      <c r="R1074">
        <v>10</v>
      </c>
      <c r="S1074" t="s">
        <v>9188</v>
      </c>
      <c r="T1074" t="s">
        <v>9189</v>
      </c>
      <c r="U1074" t="s">
        <v>45</v>
      </c>
      <c r="V1074" t="s">
        <v>45</v>
      </c>
      <c r="W1074" t="s">
        <v>32</v>
      </c>
      <c r="X1074" t="s">
        <v>32</v>
      </c>
      <c r="Y1074" t="s">
        <v>32</v>
      </c>
      <c r="Z1074" s="4" t="s">
        <v>33</v>
      </c>
      <c r="AA1074">
        <v>-75.357140279999996</v>
      </c>
      <c r="AB1074">
        <v>6.0693438300000002</v>
      </c>
      <c r="AC1074" t="s">
        <v>90</v>
      </c>
      <c r="AD1074" t="s">
        <v>6260</v>
      </c>
      <c r="AE1074" t="s">
        <v>115</v>
      </c>
      <c r="AF1074">
        <f>IFERROR(
    VLOOKUP(FENIX_ANS_TABLA[[#This Row],[ESTADO]],
        {"VENCIDO",1;"ALERTA_0 Días",2;"ALERTA",3;"A TIEMPO",4;"SIN FECHA",5},
    2,FALSE),
0)</f>
        <v>1</v>
      </c>
    </row>
    <row r="1075" spans="1:32" x14ac:dyDescent="0.25">
      <c r="A1075" t="s">
        <v>9190</v>
      </c>
      <c r="B1075" t="s">
        <v>62</v>
      </c>
      <c r="C1075" t="s">
        <v>25</v>
      </c>
      <c r="D1075" t="s">
        <v>63</v>
      </c>
      <c r="E1075" s="22">
        <v>46003.607002314813</v>
      </c>
      <c r="F1075" t="s">
        <v>9191</v>
      </c>
      <c r="G1075" t="s">
        <v>9192</v>
      </c>
      <c r="H1075" t="s">
        <v>9193</v>
      </c>
      <c r="I1075" s="24" t="s">
        <v>34</v>
      </c>
      <c r="J1075" s="24" t="s">
        <v>9194</v>
      </c>
      <c r="K1075" t="s">
        <v>9195</v>
      </c>
      <c r="L1075" t="s">
        <v>6303</v>
      </c>
      <c r="M1075" t="s">
        <v>9196</v>
      </c>
      <c r="N1075" t="s">
        <v>6305</v>
      </c>
      <c r="O1075" t="s">
        <v>64</v>
      </c>
      <c r="P1075" t="s">
        <v>6429</v>
      </c>
      <c r="Q1075" t="s">
        <v>36</v>
      </c>
      <c r="R1075">
        <v>14</v>
      </c>
      <c r="S1075" t="s">
        <v>9197</v>
      </c>
      <c r="T1075" t="s">
        <v>9198</v>
      </c>
      <c r="U1075" t="s">
        <v>9199</v>
      </c>
      <c r="V1075" t="s">
        <v>31</v>
      </c>
      <c r="W1075" t="s">
        <v>32</v>
      </c>
      <c r="X1075" t="s">
        <v>32</v>
      </c>
      <c r="Y1075" t="s">
        <v>32</v>
      </c>
      <c r="Z1075" s="4" t="s">
        <v>33</v>
      </c>
      <c r="AA1075">
        <v>-75.448823000000004</v>
      </c>
      <c r="AB1075">
        <v>6.2311969999999999</v>
      </c>
      <c r="AC1075" t="s">
        <v>90</v>
      </c>
      <c r="AD1075" t="s">
        <v>6260</v>
      </c>
      <c r="AE1075" t="s">
        <v>115</v>
      </c>
      <c r="AF1075">
        <f>IFERROR(
    VLOOKUP(FENIX_ANS_TABLA[[#This Row],[ESTADO]],
        {"VENCIDO",1;"ALERTA_0 Días",2;"ALERTA",3;"A TIEMPO",4;"SIN FECHA",5},
    2,FALSE),
0)</f>
        <v>4</v>
      </c>
    </row>
    <row r="1076" spans="1:32" x14ac:dyDescent="0.25">
      <c r="A1076" t="s">
        <v>9200</v>
      </c>
      <c r="B1076" t="s">
        <v>24</v>
      </c>
      <c r="C1076" t="s">
        <v>25</v>
      </c>
      <c r="D1076" t="s">
        <v>24</v>
      </c>
      <c r="E1076" s="22">
        <v>46003.613298611112</v>
      </c>
      <c r="F1076" t="s">
        <v>9201</v>
      </c>
      <c r="G1076" t="s">
        <v>9202</v>
      </c>
      <c r="H1076" t="s">
        <v>9203</v>
      </c>
      <c r="I1076" s="24" t="s">
        <v>9204</v>
      </c>
      <c r="J1076" s="24" t="s">
        <v>9205</v>
      </c>
      <c r="K1076" t="s">
        <v>9206</v>
      </c>
      <c r="L1076" t="s">
        <v>7257</v>
      </c>
      <c r="M1076" t="s">
        <v>9207</v>
      </c>
      <c r="N1076" t="s">
        <v>7259</v>
      </c>
      <c r="O1076" t="s">
        <v>28</v>
      </c>
      <c r="P1076" t="s">
        <v>6256</v>
      </c>
      <c r="Q1076" t="s">
        <v>36</v>
      </c>
      <c r="R1076">
        <v>10</v>
      </c>
      <c r="S1076" t="s">
        <v>9208</v>
      </c>
      <c r="T1076" t="s">
        <v>9209</v>
      </c>
      <c r="U1076" t="s">
        <v>45</v>
      </c>
      <c r="V1076" t="s">
        <v>45</v>
      </c>
      <c r="W1076" t="s">
        <v>32</v>
      </c>
      <c r="X1076" t="s">
        <v>32</v>
      </c>
      <c r="Y1076" t="s">
        <v>32</v>
      </c>
      <c r="Z1076" s="4" t="s">
        <v>33</v>
      </c>
      <c r="AA1076">
        <v>-75.493459999999999</v>
      </c>
      <c r="AB1076">
        <v>6.0250029999999999</v>
      </c>
      <c r="AC1076" t="s">
        <v>90</v>
      </c>
      <c r="AD1076" t="s">
        <v>6260</v>
      </c>
      <c r="AE1076" t="s">
        <v>115</v>
      </c>
      <c r="AF1076">
        <f>IFERROR(
    VLOOKUP(FENIX_ANS_TABLA[[#This Row],[ESTADO]],
        {"VENCIDO",1;"ALERTA_0 Días",2;"ALERTA",3;"A TIEMPO",4;"SIN FECHA",5},
    2,FALSE),
0)</f>
        <v>1</v>
      </c>
    </row>
    <row r="1077" spans="1:32" x14ac:dyDescent="0.25">
      <c r="A1077" t="s">
        <v>9210</v>
      </c>
      <c r="B1077" t="s">
        <v>62</v>
      </c>
      <c r="C1077" t="s">
        <v>25</v>
      </c>
      <c r="D1077" t="s">
        <v>63</v>
      </c>
      <c r="E1077" s="22">
        <v>46003.614351851851</v>
      </c>
      <c r="F1077" t="s">
        <v>9211</v>
      </c>
      <c r="G1077" t="s">
        <v>9212</v>
      </c>
      <c r="H1077" t="s">
        <v>9213</v>
      </c>
      <c r="I1077" s="24" t="s">
        <v>9214</v>
      </c>
      <c r="J1077" s="24" t="s">
        <v>9215</v>
      </c>
      <c r="K1077" t="s">
        <v>9216</v>
      </c>
      <c r="L1077" t="s">
        <v>7257</v>
      </c>
      <c r="M1077" t="s">
        <v>9217</v>
      </c>
      <c r="N1077" t="s">
        <v>7259</v>
      </c>
      <c r="O1077" t="s">
        <v>64</v>
      </c>
      <c r="P1077" t="s">
        <v>6429</v>
      </c>
      <c r="Q1077" t="s">
        <v>36</v>
      </c>
      <c r="R1077">
        <v>14</v>
      </c>
      <c r="S1077" t="s">
        <v>9218</v>
      </c>
      <c r="T1077" t="s">
        <v>9219</v>
      </c>
      <c r="U1077" t="s">
        <v>9220</v>
      </c>
      <c r="V1077" t="s">
        <v>31</v>
      </c>
      <c r="W1077" t="s">
        <v>32</v>
      </c>
      <c r="X1077" t="s">
        <v>32</v>
      </c>
      <c r="Y1077" t="s">
        <v>32</v>
      </c>
      <c r="Z1077" s="4" t="s">
        <v>33</v>
      </c>
      <c r="AA1077">
        <v>-75.492360500000004</v>
      </c>
      <c r="AB1077">
        <v>6.1084011699999996</v>
      </c>
      <c r="AC1077" t="s">
        <v>90</v>
      </c>
      <c r="AD1077" t="s">
        <v>6260</v>
      </c>
      <c r="AE1077" t="s">
        <v>115</v>
      </c>
      <c r="AF1077">
        <f>IFERROR(
    VLOOKUP(FENIX_ANS_TABLA[[#This Row],[ESTADO]],
        {"VENCIDO",1;"ALERTA_0 Días",2;"ALERTA",3;"A TIEMPO",4;"SIN FECHA",5},
    2,FALSE),
0)</f>
        <v>4</v>
      </c>
    </row>
    <row r="1078" spans="1:32" x14ac:dyDescent="0.25">
      <c r="A1078" t="s">
        <v>9221</v>
      </c>
      <c r="B1078" t="s">
        <v>24</v>
      </c>
      <c r="C1078" t="s">
        <v>25</v>
      </c>
      <c r="D1078" t="s">
        <v>24</v>
      </c>
      <c r="E1078" s="22">
        <v>46003.62605324074</v>
      </c>
      <c r="F1078" t="s">
        <v>9222</v>
      </c>
      <c r="G1078" t="s">
        <v>9223</v>
      </c>
      <c r="H1078" t="s">
        <v>9224</v>
      </c>
      <c r="I1078" s="24" t="s">
        <v>34</v>
      </c>
      <c r="J1078" s="24" t="s">
        <v>9225</v>
      </c>
      <c r="K1078" t="s">
        <v>9226</v>
      </c>
      <c r="L1078" t="s">
        <v>6303</v>
      </c>
      <c r="M1078" t="s">
        <v>9227</v>
      </c>
      <c r="N1078" t="s">
        <v>6305</v>
      </c>
      <c r="O1078" t="s">
        <v>28</v>
      </c>
      <c r="P1078" t="s">
        <v>6256</v>
      </c>
      <c r="Q1078" t="s">
        <v>36</v>
      </c>
      <c r="R1078">
        <v>10</v>
      </c>
      <c r="S1078" t="s">
        <v>9228</v>
      </c>
      <c r="T1078" t="s">
        <v>9229</v>
      </c>
      <c r="U1078" t="s">
        <v>45</v>
      </c>
      <c r="V1078" t="s">
        <v>45</v>
      </c>
      <c r="W1078" t="s">
        <v>32</v>
      </c>
      <c r="X1078" t="s">
        <v>32</v>
      </c>
      <c r="Y1078" t="s">
        <v>32</v>
      </c>
      <c r="Z1078" s="4" t="s">
        <v>33</v>
      </c>
      <c r="AA1078">
        <v>-75.406002999999998</v>
      </c>
      <c r="AB1078">
        <v>6.2485350000000004</v>
      </c>
      <c r="AC1078" t="s">
        <v>90</v>
      </c>
      <c r="AD1078" t="s">
        <v>6260</v>
      </c>
      <c r="AE1078" t="s">
        <v>115</v>
      </c>
      <c r="AF1078">
        <f>IFERROR(
    VLOOKUP(FENIX_ANS_TABLA[[#This Row],[ESTADO]],
        {"VENCIDO",1;"ALERTA_0 Días",2;"ALERTA",3;"A TIEMPO",4;"SIN FECHA",5},
    2,FALSE),
0)</f>
        <v>1</v>
      </c>
    </row>
    <row r="1079" spans="1:32" x14ac:dyDescent="0.25">
      <c r="A1079" t="s">
        <v>9230</v>
      </c>
      <c r="B1079" t="s">
        <v>24</v>
      </c>
      <c r="C1079" t="s">
        <v>25</v>
      </c>
      <c r="D1079" t="s">
        <v>24</v>
      </c>
      <c r="E1079" s="22">
        <v>46003.626909722218</v>
      </c>
      <c r="F1079" t="s">
        <v>9231</v>
      </c>
      <c r="G1079" t="s">
        <v>9223</v>
      </c>
      <c r="H1079" t="s">
        <v>9224</v>
      </c>
      <c r="I1079" s="24" t="s">
        <v>34</v>
      </c>
      <c r="J1079" s="24" t="s">
        <v>9225</v>
      </c>
      <c r="K1079" t="s">
        <v>9232</v>
      </c>
      <c r="L1079" t="s">
        <v>6303</v>
      </c>
      <c r="M1079" t="s">
        <v>9233</v>
      </c>
      <c r="N1079" t="s">
        <v>6305</v>
      </c>
      <c r="O1079" t="s">
        <v>28</v>
      </c>
      <c r="P1079" t="s">
        <v>6256</v>
      </c>
      <c r="Q1079" t="s">
        <v>36</v>
      </c>
      <c r="R1079">
        <v>10</v>
      </c>
      <c r="S1079" t="s">
        <v>9234</v>
      </c>
      <c r="T1079" t="s">
        <v>9235</v>
      </c>
      <c r="U1079" t="s">
        <v>45</v>
      </c>
      <c r="V1079" t="s">
        <v>45</v>
      </c>
      <c r="W1079" t="s">
        <v>32</v>
      </c>
      <c r="X1079" t="s">
        <v>32</v>
      </c>
      <c r="Y1079" t="s">
        <v>32</v>
      </c>
      <c r="Z1079" s="4" t="s">
        <v>33</v>
      </c>
      <c r="AA1079">
        <v>-75.406002999999998</v>
      </c>
      <c r="AB1079">
        <v>6.2485350000000004</v>
      </c>
      <c r="AC1079" t="s">
        <v>90</v>
      </c>
      <c r="AD1079" t="s">
        <v>6260</v>
      </c>
      <c r="AE1079" t="s">
        <v>115</v>
      </c>
      <c r="AF1079">
        <f>IFERROR(
    VLOOKUP(FENIX_ANS_TABLA[[#This Row],[ESTADO]],
        {"VENCIDO",1;"ALERTA_0 Días",2;"ALERTA",3;"A TIEMPO",4;"SIN FECHA",5},
    2,FALSE),
0)</f>
        <v>1</v>
      </c>
    </row>
    <row r="1080" spans="1:32" x14ac:dyDescent="0.25">
      <c r="A1080" t="s">
        <v>9236</v>
      </c>
      <c r="B1080" t="s">
        <v>40</v>
      </c>
      <c r="C1080" t="s">
        <v>25</v>
      </c>
      <c r="D1080" t="s">
        <v>40</v>
      </c>
      <c r="E1080" s="22">
        <v>46003.63548611111</v>
      </c>
      <c r="F1080" t="s">
        <v>9237</v>
      </c>
      <c r="G1080" t="s">
        <v>9238</v>
      </c>
      <c r="H1080" t="s">
        <v>9239</v>
      </c>
      <c r="I1080" s="24" t="s">
        <v>34</v>
      </c>
      <c r="J1080" s="24" t="s">
        <v>9240</v>
      </c>
      <c r="K1080" t="s">
        <v>9241</v>
      </c>
      <c r="L1080" t="s">
        <v>6314</v>
      </c>
      <c r="M1080" t="s">
        <v>9242</v>
      </c>
      <c r="N1080" t="s">
        <v>6316</v>
      </c>
      <c r="O1080" t="s">
        <v>41</v>
      </c>
      <c r="P1080" t="s">
        <v>6256</v>
      </c>
      <c r="Q1080" t="s">
        <v>36</v>
      </c>
      <c r="R1080">
        <v>10</v>
      </c>
      <c r="S1080" t="s">
        <v>9243</v>
      </c>
      <c r="T1080" t="s">
        <v>9244</v>
      </c>
      <c r="U1080" t="s">
        <v>45</v>
      </c>
      <c r="V1080" t="s">
        <v>45</v>
      </c>
      <c r="W1080" t="s">
        <v>32</v>
      </c>
      <c r="X1080" t="s">
        <v>32</v>
      </c>
      <c r="Y1080" t="s">
        <v>32</v>
      </c>
      <c r="Z1080" s="4" t="s">
        <v>33</v>
      </c>
      <c r="AA1080">
        <v>-75.40042133</v>
      </c>
      <c r="AB1080">
        <v>6.13527617</v>
      </c>
      <c r="AC1080" t="s">
        <v>90</v>
      </c>
      <c r="AD1080" t="s">
        <v>6260</v>
      </c>
      <c r="AE1080" t="s">
        <v>115</v>
      </c>
      <c r="AF1080">
        <f>IFERROR(
    VLOOKUP(FENIX_ANS_TABLA[[#This Row],[ESTADO]],
        {"VENCIDO",1;"ALERTA_0 Días",2;"ALERTA",3;"A TIEMPO",4;"SIN FECHA",5},
    2,FALSE),
0)</f>
        <v>1</v>
      </c>
    </row>
    <row r="1081" spans="1:32" x14ac:dyDescent="0.25">
      <c r="A1081" t="s">
        <v>9245</v>
      </c>
      <c r="B1081" t="s">
        <v>24</v>
      </c>
      <c r="C1081" t="s">
        <v>25</v>
      </c>
      <c r="D1081" t="s">
        <v>24</v>
      </c>
      <c r="E1081" s="22">
        <v>46003.671516203707</v>
      </c>
      <c r="F1081" t="s">
        <v>9246</v>
      </c>
      <c r="G1081" t="s">
        <v>9247</v>
      </c>
      <c r="H1081" t="s">
        <v>9248</v>
      </c>
      <c r="I1081" s="24" t="s">
        <v>34</v>
      </c>
      <c r="J1081" s="24" t="s">
        <v>7960</v>
      </c>
      <c r="K1081" t="s">
        <v>9249</v>
      </c>
      <c r="L1081" t="s">
        <v>6303</v>
      </c>
      <c r="M1081" t="s">
        <v>9250</v>
      </c>
      <c r="N1081" t="s">
        <v>6305</v>
      </c>
      <c r="O1081" t="s">
        <v>28</v>
      </c>
      <c r="P1081" t="s">
        <v>6256</v>
      </c>
      <c r="Q1081" t="s">
        <v>36</v>
      </c>
      <c r="R1081">
        <v>10</v>
      </c>
      <c r="S1081" t="s">
        <v>9251</v>
      </c>
      <c r="T1081" t="s">
        <v>9252</v>
      </c>
      <c r="U1081" t="s">
        <v>45</v>
      </c>
      <c r="V1081" t="s">
        <v>45</v>
      </c>
      <c r="W1081" t="s">
        <v>32</v>
      </c>
      <c r="X1081" t="s">
        <v>32</v>
      </c>
      <c r="Y1081" t="s">
        <v>32</v>
      </c>
      <c r="Z1081" s="4" t="s">
        <v>33</v>
      </c>
      <c r="AA1081">
        <v>-75.428756329999999</v>
      </c>
      <c r="AB1081">
        <v>6.25435433</v>
      </c>
      <c r="AC1081" t="s">
        <v>90</v>
      </c>
      <c r="AD1081" t="s">
        <v>6260</v>
      </c>
      <c r="AE1081" t="s">
        <v>115</v>
      </c>
      <c r="AF1081">
        <f>IFERROR(
    VLOOKUP(FENIX_ANS_TABLA[[#This Row],[ESTADO]],
        {"VENCIDO",1;"ALERTA_0 Días",2;"ALERTA",3;"A TIEMPO",4;"SIN FECHA",5},
    2,FALSE),
0)</f>
        <v>1</v>
      </c>
    </row>
    <row r="1082" spans="1:32" x14ac:dyDescent="0.25">
      <c r="A1082" t="s">
        <v>9253</v>
      </c>
      <c r="B1082" t="s">
        <v>24</v>
      </c>
      <c r="C1082" t="s">
        <v>25</v>
      </c>
      <c r="D1082" t="s">
        <v>24</v>
      </c>
      <c r="E1082" s="22">
        <v>46003.675173611111</v>
      </c>
      <c r="F1082" t="s">
        <v>9254</v>
      </c>
      <c r="G1082" t="s">
        <v>9255</v>
      </c>
      <c r="H1082" t="s">
        <v>9256</v>
      </c>
      <c r="I1082" s="24" t="s">
        <v>34</v>
      </c>
      <c r="J1082" s="24" t="s">
        <v>9257</v>
      </c>
      <c r="K1082" t="s">
        <v>9258</v>
      </c>
      <c r="L1082" t="s">
        <v>6303</v>
      </c>
      <c r="M1082" t="s">
        <v>9259</v>
      </c>
      <c r="N1082" t="s">
        <v>6305</v>
      </c>
      <c r="O1082" t="s">
        <v>28</v>
      </c>
      <c r="P1082" t="s">
        <v>6256</v>
      </c>
      <c r="Q1082" t="s">
        <v>36</v>
      </c>
      <c r="R1082">
        <v>10</v>
      </c>
      <c r="S1082" t="s">
        <v>9260</v>
      </c>
      <c r="T1082" t="s">
        <v>9261</v>
      </c>
      <c r="U1082" t="s">
        <v>45</v>
      </c>
      <c r="V1082" t="s">
        <v>45</v>
      </c>
      <c r="W1082" t="s">
        <v>32</v>
      </c>
      <c r="X1082" t="s">
        <v>32</v>
      </c>
      <c r="Y1082" t="s">
        <v>32</v>
      </c>
      <c r="Z1082" s="4" t="s">
        <v>33</v>
      </c>
      <c r="AA1082">
        <v>-75.473545580000007</v>
      </c>
      <c r="AB1082">
        <v>6.2926146000000003</v>
      </c>
      <c r="AC1082" t="s">
        <v>90</v>
      </c>
      <c r="AD1082" t="s">
        <v>6260</v>
      </c>
      <c r="AE1082" t="s">
        <v>115</v>
      </c>
      <c r="AF1082">
        <f>IFERROR(
    VLOOKUP(FENIX_ANS_TABLA[[#This Row],[ESTADO]],
        {"VENCIDO",1;"ALERTA_0 Días",2;"ALERTA",3;"A TIEMPO",4;"SIN FECHA",5},
    2,FALSE),
0)</f>
        <v>1</v>
      </c>
    </row>
    <row r="1083" spans="1:32" x14ac:dyDescent="0.25">
      <c r="A1083" t="s">
        <v>9262</v>
      </c>
      <c r="B1083" t="s">
        <v>24</v>
      </c>
      <c r="C1083" t="s">
        <v>69</v>
      </c>
      <c r="D1083" t="s">
        <v>24</v>
      </c>
      <c r="E1083" s="22">
        <v>46003.677719907413</v>
      </c>
      <c r="F1083" t="s">
        <v>9263</v>
      </c>
      <c r="G1083" t="s">
        <v>9264</v>
      </c>
      <c r="H1083" t="s">
        <v>9265</v>
      </c>
      <c r="I1083" s="24" t="s">
        <v>34</v>
      </c>
      <c r="J1083" s="24" t="s">
        <v>9266</v>
      </c>
      <c r="K1083" t="s">
        <v>9267</v>
      </c>
      <c r="L1083" t="s">
        <v>6451</v>
      </c>
      <c r="M1083" t="s">
        <v>9268</v>
      </c>
      <c r="N1083" t="s">
        <v>6453</v>
      </c>
      <c r="O1083" t="s">
        <v>91</v>
      </c>
      <c r="P1083" t="s">
        <v>6256</v>
      </c>
      <c r="Q1083" t="s">
        <v>36</v>
      </c>
      <c r="R1083">
        <v>10</v>
      </c>
      <c r="S1083" t="s">
        <v>9269</v>
      </c>
      <c r="T1083" t="s">
        <v>9270</v>
      </c>
      <c r="U1083" t="s">
        <v>45</v>
      </c>
      <c r="V1083" t="s">
        <v>45</v>
      </c>
      <c r="W1083" t="s">
        <v>32</v>
      </c>
      <c r="X1083" t="s">
        <v>32</v>
      </c>
      <c r="Y1083" t="s">
        <v>32</v>
      </c>
      <c r="Z1083" s="4" t="s">
        <v>33</v>
      </c>
      <c r="AA1083">
        <v>-75.056530519999995</v>
      </c>
      <c r="AB1083">
        <v>6.3222167000000002</v>
      </c>
      <c r="AC1083" t="s">
        <v>90</v>
      </c>
      <c r="AD1083" t="s">
        <v>6260</v>
      </c>
      <c r="AE1083" t="s">
        <v>116</v>
      </c>
      <c r="AF1083">
        <f>IFERROR(
    VLOOKUP(FENIX_ANS_TABLA[[#This Row],[ESTADO]],
        {"VENCIDO",1;"ALERTA_0 Días",2;"ALERTA",3;"A TIEMPO",4;"SIN FECHA",5},
    2,FALSE),
0)</f>
        <v>1</v>
      </c>
    </row>
    <row r="1084" spans="1:32" x14ac:dyDescent="0.25">
      <c r="A1084" t="s">
        <v>9271</v>
      </c>
      <c r="B1084" t="s">
        <v>24</v>
      </c>
      <c r="C1084" t="s">
        <v>25</v>
      </c>
      <c r="D1084" t="s">
        <v>24</v>
      </c>
      <c r="E1084" s="22">
        <v>46003.702685185177</v>
      </c>
      <c r="F1084" t="s">
        <v>9272</v>
      </c>
      <c r="G1084" t="s">
        <v>9273</v>
      </c>
      <c r="H1084" t="s">
        <v>9274</v>
      </c>
      <c r="I1084" s="24" t="s">
        <v>34</v>
      </c>
      <c r="J1084" s="24" t="s">
        <v>9275</v>
      </c>
      <c r="K1084" t="s">
        <v>9276</v>
      </c>
      <c r="L1084" t="s">
        <v>6303</v>
      </c>
      <c r="M1084" t="s">
        <v>9277</v>
      </c>
      <c r="N1084" t="s">
        <v>6305</v>
      </c>
      <c r="O1084" t="s">
        <v>28</v>
      </c>
      <c r="P1084" t="s">
        <v>6256</v>
      </c>
      <c r="Q1084" t="s">
        <v>36</v>
      </c>
      <c r="R1084">
        <v>10</v>
      </c>
      <c r="S1084" t="s">
        <v>9278</v>
      </c>
      <c r="T1084" t="s">
        <v>9279</v>
      </c>
      <c r="U1084" t="s">
        <v>45</v>
      </c>
      <c r="V1084" t="s">
        <v>45</v>
      </c>
      <c r="W1084" t="s">
        <v>32</v>
      </c>
      <c r="X1084" t="s">
        <v>32</v>
      </c>
      <c r="Y1084" t="s">
        <v>32</v>
      </c>
      <c r="Z1084" s="4" t="s">
        <v>33</v>
      </c>
      <c r="AA1084">
        <v>-75.4498447</v>
      </c>
      <c r="AB1084">
        <v>6.2265912700000001</v>
      </c>
      <c r="AC1084" t="s">
        <v>90</v>
      </c>
      <c r="AD1084" t="s">
        <v>6260</v>
      </c>
      <c r="AE1084" t="s">
        <v>115</v>
      </c>
      <c r="AF1084">
        <f>IFERROR(
    VLOOKUP(FENIX_ANS_TABLA[[#This Row],[ESTADO]],
        {"VENCIDO",1;"ALERTA_0 Días",2;"ALERTA",3;"A TIEMPO",4;"SIN FECHA",5},
    2,FALSE),
0)</f>
        <v>1</v>
      </c>
    </row>
    <row r="1085" spans="1:32" x14ac:dyDescent="0.25">
      <c r="A1085" t="s">
        <v>9280</v>
      </c>
      <c r="B1085" t="s">
        <v>62</v>
      </c>
      <c r="C1085" t="s">
        <v>25</v>
      </c>
      <c r="D1085" t="s">
        <v>63</v>
      </c>
      <c r="E1085" s="22">
        <v>46003.745729166672</v>
      </c>
      <c r="F1085" t="s">
        <v>9281</v>
      </c>
      <c r="G1085" t="s">
        <v>9282</v>
      </c>
      <c r="H1085" t="s">
        <v>9283</v>
      </c>
      <c r="I1085" s="24" t="s">
        <v>9284</v>
      </c>
      <c r="J1085" s="24" t="s">
        <v>9285</v>
      </c>
      <c r="K1085" t="s">
        <v>9286</v>
      </c>
      <c r="L1085" t="s">
        <v>6267</v>
      </c>
      <c r="M1085" t="s">
        <v>9287</v>
      </c>
      <c r="N1085" t="s">
        <v>6269</v>
      </c>
      <c r="O1085" t="s">
        <v>64</v>
      </c>
      <c r="P1085" t="s">
        <v>6429</v>
      </c>
      <c r="Q1085" t="s">
        <v>36</v>
      </c>
      <c r="R1085">
        <v>14</v>
      </c>
      <c r="S1085" t="s">
        <v>9288</v>
      </c>
      <c r="T1085" t="s">
        <v>9289</v>
      </c>
      <c r="U1085" t="s">
        <v>9290</v>
      </c>
      <c r="V1085" t="s">
        <v>31</v>
      </c>
      <c r="W1085" t="s">
        <v>32</v>
      </c>
      <c r="X1085" t="s">
        <v>32</v>
      </c>
      <c r="Y1085" t="s">
        <v>32</v>
      </c>
      <c r="Z1085" s="4" t="s">
        <v>33</v>
      </c>
      <c r="AA1085">
        <v>-75.034463000000002</v>
      </c>
      <c r="AB1085">
        <v>6.0912680000000003</v>
      </c>
      <c r="AC1085" t="s">
        <v>90</v>
      </c>
      <c r="AD1085" t="s">
        <v>6260</v>
      </c>
      <c r="AE1085" t="s">
        <v>115</v>
      </c>
      <c r="AF1085">
        <f>IFERROR(
    VLOOKUP(FENIX_ANS_TABLA[[#This Row],[ESTADO]],
        {"VENCIDO",1;"ALERTA_0 Días",2;"ALERTA",3;"A TIEMPO",4;"SIN FECHA",5},
    2,FALSE),
0)</f>
        <v>4</v>
      </c>
    </row>
    <row r="1086" spans="1:32" x14ac:dyDescent="0.25">
      <c r="A1086" t="s">
        <v>9291</v>
      </c>
      <c r="B1086" t="s">
        <v>24</v>
      </c>
      <c r="C1086" t="s">
        <v>25</v>
      </c>
      <c r="D1086" t="s">
        <v>24</v>
      </c>
      <c r="E1086" s="22">
        <v>46006.318761574083</v>
      </c>
      <c r="F1086" t="s">
        <v>9292</v>
      </c>
      <c r="G1086" t="s">
        <v>9293</v>
      </c>
      <c r="H1086" t="s">
        <v>9294</v>
      </c>
      <c r="I1086" s="24" t="s">
        <v>34</v>
      </c>
      <c r="J1086" s="24" t="s">
        <v>9295</v>
      </c>
      <c r="K1086" t="s">
        <v>9296</v>
      </c>
      <c r="L1086" t="s">
        <v>6404</v>
      </c>
      <c r="M1086" t="s">
        <v>9297</v>
      </c>
      <c r="N1086" t="s">
        <v>6406</v>
      </c>
      <c r="O1086" t="s">
        <v>28</v>
      </c>
      <c r="P1086" t="s">
        <v>6256</v>
      </c>
      <c r="Q1086" t="s">
        <v>36</v>
      </c>
      <c r="R1086">
        <v>10</v>
      </c>
      <c r="S1086" t="s">
        <v>9298</v>
      </c>
      <c r="T1086" t="s">
        <v>9299</v>
      </c>
      <c r="U1086" t="s">
        <v>9300</v>
      </c>
      <c r="V1086" t="s">
        <v>87</v>
      </c>
      <c r="W1086" t="s">
        <v>32</v>
      </c>
      <c r="X1086" t="s">
        <v>32</v>
      </c>
      <c r="Y1086" t="s">
        <v>32</v>
      </c>
      <c r="Z1086" s="4" t="s">
        <v>33</v>
      </c>
      <c r="AA1086">
        <v>-75.385056030000001</v>
      </c>
      <c r="AB1086">
        <v>6.0548352200000002</v>
      </c>
      <c r="AC1086" t="s">
        <v>90</v>
      </c>
      <c r="AD1086" t="s">
        <v>6260</v>
      </c>
      <c r="AE1086" t="s">
        <v>115</v>
      </c>
      <c r="AF1086">
        <f>IFERROR(
    VLOOKUP(FENIX_ANS_TABLA[[#This Row],[ESTADO]],
        {"VENCIDO",1;"ALERTA_0 Días",2;"ALERTA",3;"A TIEMPO",4;"SIN FECHA",5},
    2,FALSE),
0)</f>
        <v>2</v>
      </c>
    </row>
    <row r="1087" spans="1:32" x14ac:dyDescent="0.25">
      <c r="A1087" t="s">
        <v>9301</v>
      </c>
      <c r="B1087" t="s">
        <v>24</v>
      </c>
      <c r="C1087" t="s">
        <v>25</v>
      </c>
      <c r="D1087" t="s">
        <v>24</v>
      </c>
      <c r="E1087" s="22">
        <v>46006.322476851848</v>
      </c>
      <c r="F1087" t="s">
        <v>9302</v>
      </c>
      <c r="G1087" t="s">
        <v>9303</v>
      </c>
      <c r="H1087" t="s">
        <v>9304</v>
      </c>
      <c r="I1087" s="24" t="s">
        <v>34</v>
      </c>
      <c r="J1087" s="24" t="s">
        <v>9305</v>
      </c>
      <c r="K1087" t="s">
        <v>9306</v>
      </c>
      <c r="L1087" t="s">
        <v>6439</v>
      </c>
      <c r="M1087" t="s">
        <v>9307</v>
      </c>
      <c r="N1087" t="s">
        <v>6441</v>
      </c>
      <c r="O1087" t="s">
        <v>28</v>
      </c>
      <c r="P1087" t="s">
        <v>6256</v>
      </c>
      <c r="Q1087" t="s">
        <v>36</v>
      </c>
      <c r="R1087">
        <v>10</v>
      </c>
      <c r="S1087" t="s">
        <v>9308</v>
      </c>
      <c r="T1087" t="s">
        <v>9309</v>
      </c>
      <c r="U1087" t="s">
        <v>9310</v>
      </c>
      <c r="V1087" t="s">
        <v>87</v>
      </c>
      <c r="W1087" t="s">
        <v>32</v>
      </c>
      <c r="X1087" t="s">
        <v>32</v>
      </c>
      <c r="Y1087" t="s">
        <v>32</v>
      </c>
      <c r="Z1087" s="4" t="s">
        <v>33</v>
      </c>
      <c r="AA1087">
        <v>-75.300093329999996</v>
      </c>
      <c r="AB1087">
        <v>6.1450785000000003</v>
      </c>
      <c r="AC1087" t="s">
        <v>90</v>
      </c>
      <c r="AD1087" t="s">
        <v>6260</v>
      </c>
      <c r="AE1087" t="s">
        <v>115</v>
      </c>
      <c r="AF1087">
        <f>IFERROR(
    VLOOKUP(FENIX_ANS_TABLA[[#This Row],[ESTADO]],
        {"VENCIDO",1;"ALERTA_0 Días",2;"ALERTA",3;"A TIEMPO",4;"SIN FECHA",5},
    2,FALSE),
0)</f>
        <v>2</v>
      </c>
    </row>
    <row r="1088" spans="1:32" x14ac:dyDescent="0.25">
      <c r="A1088" t="s">
        <v>9311</v>
      </c>
      <c r="B1088" t="s">
        <v>24</v>
      </c>
      <c r="C1088" t="s">
        <v>25</v>
      </c>
      <c r="D1088" t="s">
        <v>24</v>
      </c>
      <c r="E1088" s="22">
        <v>46006.337141203701</v>
      </c>
      <c r="F1088" t="s">
        <v>9312</v>
      </c>
      <c r="G1088" t="s">
        <v>9313</v>
      </c>
      <c r="H1088" t="s">
        <v>9314</v>
      </c>
      <c r="I1088" s="24" t="s">
        <v>34</v>
      </c>
      <c r="J1088" s="24" t="s">
        <v>9315</v>
      </c>
      <c r="K1088" t="s">
        <v>9316</v>
      </c>
      <c r="L1088" t="s">
        <v>6404</v>
      </c>
      <c r="M1088" t="s">
        <v>9317</v>
      </c>
      <c r="N1088" t="s">
        <v>6406</v>
      </c>
      <c r="O1088" t="s">
        <v>28</v>
      </c>
      <c r="P1088" t="s">
        <v>6256</v>
      </c>
      <c r="Q1088" t="s">
        <v>36</v>
      </c>
      <c r="R1088">
        <v>10</v>
      </c>
      <c r="S1088" t="s">
        <v>9318</v>
      </c>
      <c r="T1088" t="s">
        <v>9319</v>
      </c>
      <c r="U1088" t="s">
        <v>9320</v>
      </c>
      <c r="V1088" t="s">
        <v>87</v>
      </c>
      <c r="W1088" t="s">
        <v>32</v>
      </c>
      <c r="X1088" t="s">
        <v>32</v>
      </c>
      <c r="Y1088" t="s">
        <v>32</v>
      </c>
      <c r="Z1088" s="4" t="s">
        <v>33</v>
      </c>
      <c r="AA1088">
        <v>-75.437556999999998</v>
      </c>
      <c r="AB1088">
        <v>6.0125960000000003</v>
      </c>
      <c r="AC1088" t="s">
        <v>90</v>
      </c>
      <c r="AD1088" t="s">
        <v>6260</v>
      </c>
      <c r="AE1088" t="s">
        <v>115</v>
      </c>
      <c r="AF1088">
        <f>IFERROR(
    VLOOKUP(FENIX_ANS_TABLA[[#This Row],[ESTADO]],
        {"VENCIDO",1;"ALERTA_0 Días",2;"ALERTA",3;"A TIEMPO",4;"SIN FECHA",5},
    2,FALSE),
0)</f>
        <v>2</v>
      </c>
    </row>
    <row r="1089" spans="1:32" x14ac:dyDescent="0.25">
      <c r="A1089" t="s">
        <v>9321</v>
      </c>
      <c r="B1089" t="s">
        <v>62</v>
      </c>
      <c r="C1089" t="s">
        <v>25</v>
      </c>
      <c r="D1089" t="s">
        <v>63</v>
      </c>
      <c r="E1089" s="22">
        <v>46006.340497685182</v>
      </c>
      <c r="F1089" t="s">
        <v>9322</v>
      </c>
      <c r="G1089" t="s">
        <v>9323</v>
      </c>
      <c r="H1089" t="s">
        <v>9324</v>
      </c>
      <c r="I1089" s="24" t="s">
        <v>34</v>
      </c>
      <c r="J1089" s="24" t="s">
        <v>9325</v>
      </c>
      <c r="K1089" t="s">
        <v>9326</v>
      </c>
      <c r="L1089" t="s">
        <v>6314</v>
      </c>
      <c r="M1089" t="s">
        <v>9327</v>
      </c>
      <c r="N1089" t="s">
        <v>6316</v>
      </c>
      <c r="O1089" t="s">
        <v>64</v>
      </c>
      <c r="P1089" t="s">
        <v>6429</v>
      </c>
      <c r="Q1089" t="s">
        <v>36</v>
      </c>
      <c r="R1089">
        <v>14</v>
      </c>
      <c r="S1089" t="s">
        <v>9328</v>
      </c>
      <c r="T1089" t="s">
        <v>8288</v>
      </c>
      <c r="U1089" t="s">
        <v>7219</v>
      </c>
      <c r="V1089" t="s">
        <v>31</v>
      </c>
      <c r="W1089" t="s">
        <v>32</v>
      </c>
      <c r="X1089" t="s">
        <v>32</v>
      </c>
      <c r="Y1089" t="s">
        <v>32</v>
      </c>
      <c r="Z1089" s="4" t="s">
        <v>33</v>
      </c>
      <c r="AA1089">
        <v>-75.387717370000004</v>
      </c>
      <c r="AB1089">
        <v>6.18848983</v>
      </c>
      <c r="AC1089" t="s">
        <v>90</v>
      </c>
      <c r="AD1089" t="s">
        <v>6260</v>
      </c>
      <c r="AE1089" t="s">
        <v>115</v>
      </c>
      <c r="AF1089">
        <f>IFERROR(
    VLOOKUP(FENIX_ANS_TABLA[[#This Row],[ESTADO]],
        {"VENCIDO",1;"ALERTA_0 Días",2;"ALERTA",3;"A TIEMPO",4;"SIN FECHA",5},
    2,FALSE),
0)</f>
        <v>4</v>
      </c>
    </row>
    <row r="1090" spans="1:32" x14ac:dyDescent="0.25">
      <c r="A1090" t="s">
        <v>9329</v>
      </c>
      <c r="B1090" t="s">
        <v>24</v>
      </c>
      <c r="C1090" t="s">
        <v>25</v>
      </c>
      <c r="D1090" t="s">
        <v>24</v>
      </c>
      <c r="E1090" s="22">
        <v>46006.34269675926</v>
      </c>
      <c r="F1090" t="s">
        <v>9330</v>
      </c>
      <c r="G1090" t="s">
        <v>9331</v>
      </c>
      <c r="H1090" t="s">
        <v>9332</v>
      </c>
      <c r="I1090" s="24" t="s">
        <v>34</v>
      </c>
      <c r="J1090" s="24" t="s">
        <v>9333</v>
      </c>
      <c r="K1090" t="s">
        <v>9334</v>
      </c>
      <c r="L1090" t="s">
        <v>6253</v>
      </c>
      <c r="M1090" t="s">
        <v>9335</v>
      </c>
      <c r="N1090" t="s">
        <v>6255</v>
      </c>
      <c r="O1090" t="s">
        <v>28</v>
      </c>
      <c r="P1090" t="s">
        <v>6256</v>
      </c>
      <c r="Q1090" t="s">
        <v>36</v>
      </c>
      <c r="R1090">
        <v>10</v>
      </c>
      <c r="S1090" t="s">
        <v>9336</v>
      </c>
      <c r="T1090" t="s">
        <v>9337</v>
      </c>
      <c r="U1090" t="s">
        <v>9338</v>
      </c>
      <c r="V1090" t="s">
        <v>87</v>
      </c>
      <c r="W1090" t="s">
        <v>32</v>
      </c>
      <c r="X1090" t="s">
        <v>32</v>
      </c>
      <c r="Y1090" t="s">
        <v>32</v>
      </c>
      <c r="Z1090" s="4" t="s">
        <v>33</v>
      </c>
      <c r="AA1090">
        <v>-75.386954500000002</v>
      </c>
      <c r="AB1090">
        <v>6.3444352200000003</v>
      </c>
      <c r="AC1090" t="s">
        <v>90</v>
      </c>
      <c r="AD1090" t="s">
        <v>6260</v>
      </c>
      <c r="AE1090" t="s">
        <v>115</v>
      </c>
      <c r="AF1090">
        <f>IFERROR(
    VLOOKUP(FENIX_ANS_TABLA[[#This Row],[ESTADO]],
        {"VENCIDO",1;"ALERTA_0 Días",2;"ALERTA",3;"A TIEMPO",4;"SIN FECHA",5},
    2,FALSE),
0)</f>
        <v>2</v>
      </c>
    </row>
    <row r="1091" spans="1:32" x14ac:dyDescent="0.25">
      <c r="A1091" t="s">
        <v>9339</v>
      </c>
      <c r="B1091" t="s">
        <v>40</v>
      </c>
      <c r="C1091" t="s">
        <v>25</v>
      </c>
      <c r="D1091" t="s">
        <v>40</v>
      </c>
      <c r="E1091" s="22">
        <v>46006.355787037042</v>
      </c>
      <c r="F1091" t="s">
        <v>9340</v>
      </c>
      <c r="G1091" t="s">
        <v>9341</v>
      </c>
      <c r="H1091" t="s">
        <v>9342</v>
      </c>
      <c r="I1091" s="24" t="s">
        <v>34</v>
      </c>
      <c r="J1091" s="24" t="s">
        <v>9343</v>
      </c>
      <c r="K1091" t="s">
        <v>9344</v>
      </c>
      <c r="L1091" t="s">
        <v>6501</v>
      </c>
      <c r="M1091" t="s">
        <v>9345</v>
      </c>
      <c r="N1091" t="s">
        <v>6503</v>
      </c>
      <c r="O1091" t="s">
        <v>41</v>
      </c>
      <c r="P1091" t="s">
        <v>6256</v>
      </c>
      <c r="Q1091" t="s">
        <v>36</v>
      </c>
      <c r="R1091">
        <v>10</v>
      </c>
      <c r="S1091" t="s">
        <v>9346</v>
      </c>
      <c r="T1091" t="s">
        <v>9347</v>
      </c>
      <c r="U1091" t="s">
        <v>9348</v>
      </c>
      <c r="V1091" t="s">
        <v>87</v>
      </c>
      <c r="W1091" t="s">
        <v>32</v>
      </c>
      <c r="X1091" t="s">
        <v>32</v>
      </c>
      <c r="Y1091" t="s">
        <v>32</v>
      </c>
      <c r="Z1091" s="4" t="s">
        <v>33</v>
      </c>
      <c r="AA1091">
        <v>-75.309178880000005</v>
      </c>
      <c r="AB1091">
        <v>6.0341620200000001</v>
      </c>
      <c r="AC1091" t="s">
        <v>90</v>
      </c>
      <c r="AD1091" t="s">
        <v>6260</v>
      </c>
      <c r="AE1091" t="s">
        <v>115</v>
      </c>
      <c r="AF1091">
        <f>IFERROR(
    VLOOKUP(FENIX_ANS_TABLA[[#This Row],[ESTADO]],
        {"VENCIDO",1;"ALERTA_0 Días",2;"ALERTA",3;"A TIEMPO",4;"SIN FECHA",5},
    2,FALSE),
0)</f>
        <v>2</v>
      </c>
    </row>
    <row r="1092" spans="1:32" x14ac:dyDescent="0.25">
      <c r="A1092" t="s">
        <v>9349</v>
      </c>
      <c r="B1092" t="s">
        <v>24</v>
      </c>
      <c r="C1092" t="s">
        <v>69</v>
      </c>
      <c r="D1092" t="s">
        <v>24</v>
      </c>
      <c r="E1092" s="22">
        <v>46006.362986111111</v>
      </c>
      <c r="F1092" t="s">
        <v>9350</v>
      </c>
      <c r="G1092" t="s">
        <v>9351</v>
      </c>
      <c r="H1092" t="s">
        <v>9352</v>
      </c>
      <c r="I1092" s="24" t="s">
        <v>34</v>
      </c>
      <c r="J1092" s="24" t="s">
        <v>9353</v>
      </c>
      <c r="K1092" t="s">
        <v>9354</v>
      </c>
      <c r="L1092" t="s">
        <v>6303</v>
      </c>
      <c r="M1092" t="s">
        <v>9355</v>
      </c>
      <c r="N1092" t="s">
        <v>6305</v>
      </c>
      <c r="O1092" t="s">
        <v>91</v>
      </c>
      <c r="P1092" t="s">
        <v>6256</v>
      </c>
      <c r="Q1092" t="s">
        <v>36</v>
      </c>
      <c r="R1092">
        <v>10</v>
      </c>
      <c r="S1092" t="s">
        <v>9356</v>
      </c>
      <c r="T1092" t="s">
        <v>9357</v>
      </c>
      <c r="U1092" t="s">
        <v>4314</v>
      </c>
      <c r="V1092" t="s">
        <v>87</v>
      </c>
      <c r="W1092" t="s">
        <v>32</v>
      </c>
      <c r="X1092" t="s">
        <v>32</v>
      </c>
      <c r="Y1092" t="s">
        <v>32</v>
      </c>
      <c r="Z1092" s="4" t="s">
        <v>33</v>
      </c>
      <c r="AA1092">
        <v>-75.449995999999999</v>
      </c>
      <c r="AB1092">
        <v>6.3030169999999996</v>
      </c>
      <c r="AC1092" t="s">
        <v>90</v>
      </c>
      <c r="AD1092" t="s">
        <v>6260</v>
      </c>
      <c r="AE1092" t="s">
        <v>116</v>
      </c>
      <c r="AF1092">
        <f>IFERROR(
    VLOOKUP(FENIX_ANS_TABLA[[#This Row],[ESTADO]],
        {"VENCIDO",1;"ALERTA_0 Días",2;"ALERTA",3;"A TIEMPO",4;"SIN FECHA",5},
    2,FALSE),
0)</f>
        <v>2</v>
      </c>
    </row>
    <row r="1093" spans="1:32" x14ac:dyDescent="0.25">
      <c r="A1093" t="s">
        <v>9358</v>
      </c>
      <c r="B1093" t="s">
        <v>24</v>
      </c>
      <c r="C1093" t="s">
        <v>69</v>
      </c>
      <c r="D1093" t="s">
        <v>24</v>
      </c>
      <c r="E1093" s="22">
        <v>46006.364201388889</v>
      </c>
      <c r="F1093" t="s">
        <v>9359</v>
      </c>
      <c r="G1093" t="s">
        <v>9351</v>
      </c>
      <c r="H1093" t="s">
        <v>9352</v>
      </c>
      <c r="I1093" s="24" t="s">
        <v>34</v>
      </c>
      <c r="J1093" s="24" t="s">
        <v>9353</v>
      </c>
      <c r="K1093" t="s">
        <v>9360</v>
      </c>
      <c r="L1093" t="s">
        <v>6303</v>
      </c>
      <c r="M1093" t="s">
        <v>9361</v>
      </c>
      <c r="N1093" t="s">
        <v>6305</v>
      </c>
      <c r="O1093" t="s">
        <v>91</v>
      </c>
      <c r="P1093" t="s">
        <v>6256</v>
      </c>
      <c r="Q1093" t="s">
        <v>36</v>
      </c>
      <c r="R1093">
        <v>10</v>
      </c>
      <c r="S1093" t="s">
        <v>9362</v>
      </c>
      <c r="T1093" t="s">
        <v>9363</v>
      </c>
      <c r="U1093" t="s">
        <v>9364</v>
      </c>
      <c r="V1093" t="s">
        <v>87</v>
      </c>
      <c r="W1093" t="s">
        <v>32</v>
      </c>
      <c r="X1093" t="s">
        <v>32</v>
      </c>
      <c r="Y1093" t="s">
        <v>32</v>
      </c>
      <c r="Z1093" s="4" t="s">
        <v>33</v>
      </c>
      <c r="AA1093">
        <v>-75.451961999999995</v>
      </c>
      <c r="AB1093">
        <v>6.3036729999999999</v>
      </c>
      <c r="AC1093" t="s">
        <v>90</v>
      </c>
      <c r="AD1093" t="s">
        <v>6260</v>
      </c>
      <c r="AE1093" t="s">
        <v>116</v>
      </c>
      <c r="AF1093">
        <f>IFERROR(
    VLOOKUP(FENIX_ANS_TABLA[[#This Row],[ESTADO]],
        {"VENCIDO",1;"ALERTA_0 Días",2;"ALERTA",3;"A TIEMPO",4;"SIN FECHA",5},
    2,FALSE),
0)</f>
        <v>2</v>
      </c>
    </row>
    <row r="1094" spans="1:32" x14ac:dyDescent="0.25">
      <c r="A1094" t="s">
        <v>9365</v>
      </c>
      <c r="B1094" t="s">
        <v>24</v>
      </c>
      <c r="C1094" t="s">
        <v>25</v>
      </c>
      <c r="D1094" t="s">
        <v>24</v>
      </c>
      <c r="E1094" s="22">
        <v>46006.388692129629</v>
      </c>
      <c r="F1094" t="s">
        <v>9366</v>
      </c>
      <c r="G1094" t="s">
        <v>9367</v>
      </c>
      <c r="H1094" t="s">
        <v>9368</v>
      </c>
      <c r="I1094" s="24" t="s">
        <v>34</v>
      </c>
      <c r="J1094" s="24" t="s">
        <v>9369</v>
      </c>
      <c r="K1094" t="s">
        <v>9370</v>
      </c>
      <c r="L1094" t="s">
        <v>6501</v>
      </c>
      <c r="M1094" t="s">
        <v>9371</v>
      </c>
      <c r="N1094" t="s">
        <v>6503</v>
      </c>
      <c r="O1094" t="s">
        <v>28</v>
      </c>
      <c r="P1094" t="s">
        <v>6256</v>
      </c>
      <c r="Q1094" t="s">
        <v>36</v>
      </c>
      <c r="R1094">
        <v>10</v>
      </c>
      <c r="S1094" t="s">
        <v>9372</v>
      </c>
      <c r="T1094" t="s">
        <v>9373</v>
      </c>
      <c r="U1094" t="s">
        <v>1484</v>
      </c>
      <c r="V1094" t="s">
        <v>87</v>
      </c>
      <c r="W1094" t="s">
        <v>32</v>
      </c>
      <c r="X1094" t="s">
        <v>32</v>
      </c>
      <c r="Y1094" t="s">
        <v>32</v>
      </c>
      <c r="Z1094" s="4" t="s">
        <v>33</v>
      </c>
      <c r="AA1094">
        <v>-75.379060010000003</v>
      </c>
      <c r="AB1094">
        <v>6.0790749999999996</v>
      </c>
      <c r="AC1094" t="s">
        <v>90</v>
      </c>
      <c r="AD1094" t="s">
        <v>6260</v>
      </c>
      <c r="AE1094" t="s">
        <v>115</v>
      </c>
      <c r="AF1094">
        <f>IFERROR(
    VLOOKUP(FENIX_ANS_TABLA[[#This Row],[ESTADO]],
        {"VENCIDO",1;"ALERTA_0 Días",2;"ALERTA",3;"A TIEMPO",4;"SIN FECHA",5},
    2,FALSE),
0)</f>
        <v>2</v>
      </c>
    </row>
    <row r="1095" spans="1:32" x14ac:dyDescent="0.25">
      <c r="A1095" t="s">
        <v>9374</v>
      </c>
      <c r="B1095" t="s">
        <v>24</v>
      </c>
      <c r="C1095" t="s">
        <v>25</v>
      </c>
      <c r="D1095" t="s">
        <v>24</v>
      </c>
      <c r="E1095" s="22">
        <v>46006.409594907411</v>
      </c>
      <c r="F1095" t="s">
        <v>9375</v>
      </c>
      <c r="G1095" t="s">
        <v>9376</v>
      </c>
      <c r="H1095" t="s">
        <v>9377</v>
      </c>
      <c r="I1095" s="24" t="s">
        <v>9378</v>
      </c>
      <c r="J1095" s="24" t="s">
        <v>9379</v>
      </c>
      <c r="K1095" t="s">
        <v>9380</v>
      </c>
      <c r="L1095" t="s">
        <v>6253</v>
      </c>
      <c r="M1095" t="s">
        <v>9381</v>
      </c>
      <c r="N1095" t="s">
        <v>6255</v>
      </c>
      <c r="O1095" t="s">
        <v>28</v>
      </c>
      <c r="P1095" t="s">
        <v>6256</v>
      </c>
      <c r="Q1095" t="s">
        <v>36</v>
      </c>
      <c r="R1095">
        <v>10</v>
      </c>
      <c r="S1095" t="s">
        <v>9382</v>
      </c>
      <c r="T1095" t="s">
        <v>9383</v>
      </c>
      <c r="U1095" t="s">
        <v>9384</v>
      </c>
      <c r="V1095" t="s">
        <v>87</v>
      </c>
      <c r="W1095" t="s">
        <v>32</v>
      </c>
      <c r="X1095" t="s">
        <v>32</v>
      </c>
      <c r="Y1095" t="s">
        <v>32</v>
      </c>
      <c r="Z1095" s="4" t="s">
        <v>33</v>
      </c>
      <c r="AA1095">
        <v>-75.377645000000001</v>
      </c>
      <c r="AB1095">
        <v>6.2695040000000004</v>
      </c>
      <c r="AC1095" t="s">
        <v>90</v>
      </c>
      <c r="AD1095" t="s">
        <v>6260</v>
      </c>
      <c r="AE1095" t="s">
        <v>115</v>
      </c>
      <c r="AF1095">
        <f>IFERROR(
    VLOOKUP(FENIX_ANS_TABLA[[#This Row],[ESTADO]],
        {"VENCIDO",1;"ALERTA_0 Días",2;"ALERTA",3;"A TIEMPO",4;"SIN FECHA",5},
    2,FALSE),
0)</f>
        <v>2</v>
      </c>
    </row>
    <row r="1096" spans="1:32" x14ac:dyDescent="0.25">
      <c r="A1096" t="s">
        <v>9385</v>
      </c>
      <c r="B1096" t="s">
        <v>62</v>
      </c>
      <c r="C1096" t="s">
        <v>25</v>
      </c>
      <c r="D1096" t="s">
        <v>63</v>
      </c>
      <c r="E1096" s="22">
        <v>46006.428090277783</v>
      </c>
      <c r="F1096" t="s">
        <v>9386</v>
      </c>
      <c r="G1096" t="s">
        <v>9387</v>
      </c>
      <c r="H1096" t="s">
        <v>9388</v>
      </c>
      <c r="I1096" s="24" t="s">
        <v>34</v>
      </c>
      <c r="J1096" s="24" t="s">
        <v>9389</v>
      </c>
      <c r="K1096" t="s">
        <v>9390</v>
      </c>
      <c r="L1096" t="s">
        <v>6451</v>
      </c>
      <c r="M1096" t="s">
        <v>9391</v>
      </c>
      <c r="N1096" t="s">
        <v>6453</v>
      </c>
      <c r="O1096" t="s">
        <v>64</v>
      </c>
      <c r="P1096" t="s">
        <v>6429</v>
      </c>
      <c r="Q1096" t="s">
        <v>36</v>
      </c>
      <c r="R1096">
        <v>14</v>
      </c>
      <c r="S1096" t="s">
        <v>9392</v>
      </c>
      <c r="T1096" t="s">
        <v>9393</v>
      </c>
      <c r="U1096" t="s">
        <v>9394</v>
      </c>
      <c r="V1096" t="s">
        <v>31</v>
      </c>
      <c r="W1096" t="s">
        <v>32</v>
      </c>
      <c r="X1096" t="s">
        <v>32</v>
      </c>
      <c r="Y1096" t="s">
        <v>32</v>
      </c>
      <c r="Z1096" s="4" t="s">
        <v>33</v>
      </c>
      <c r="AA1096">
        <v>-75.037406000000004</v>
      </c>
      <c r="AB1096">
        <v>6.2662000000000004</v>
      </c>
      <c r="AC1096" t="s">
        <v>90</v>
      </c>
      <c r="AD1096" t="s">
        <v>6260</v>
      </c>
      <c r="AE1096" t="s">
        <v>115</v>
      </c>
      <c r="AF1096">
        <f>IFERROR(
    VLOOKUP(FENIX_ANS_TABLA[[#This Row],[ESTADO]],
        {"VENCIDO",1;"ALERTA_0 Días",2;"ALERTA",3;"A TIEMPO",4;"SIN FECHA",5},
    2,FALSE),
0)</f>
        <v>4</v>
      </c>
    </row>
    <row r="1097" spans="1:32" x14ac:dyDescent="0.25">
      <c r="A1097" t="s">
        <v>9395</v>
      </c>
      <c r="B1097" t="s">
        <v>40</v>
      </c>
      <c r="C1097" t="s">
        <v>25</v>
      </c>
      <c r="D1097" t="s">
        <v>40</v>
      </c>
      <c r="E1097" s="22">
        <v>46006.431689814817</v>
      </c>
      <c r="F1097" t="s">
        <v>9396</v>
      </c>
      <c r="G1097" t="s">
        <v>9397</v>
      </c>
      <c r="H1097" t="s">
        <v>9398</v>
      </c>
      <c r="I1097" s="24" t="s">
        <v>9399</v>
      </c>
      <c r="J1097" s="24" t="s">
        <v>6609</v>
      </c>
      <c r="K1097" t="s">
        <v>9400</v>
      </c>
      <c r="L1097" t="s">
        <v>6303</v>
      </c>
      <c r="M1097" t="s">
        <v>9401</v>
      </c>
      <c r="N1097" t="s">
        <v>6305</v>
      </c>
      <c r="O1097" t="s">
        <v>41</v>
      </c>
      <c r="P1097" t="s">
        <v>6256</v>
      </c>
      <c r="Q1097" t="s">
        <v>36</v>
      </c>
      <c r="R1097">
        <v>10</v>
      </c>
      <c r="S1097" t="s">
        <v>9402</v>
      </c>
      <c r="T1097" t="s">
        <v>9403</v>
      </c>
      <c r="U1097" t="s">
        <v>4842</v>
      </c>
      <c r="V1097" t="s">
        <v>87</v>
      </c>
      <c r="W1097" t="s">
        <v>32</v>
      </c>
      <c r="X1097" t="s">
        <v>32</v>
      </c>
      <c r="Y1097" t="s">
        <v>32</v>
      </c>
      <c r="Z1097" s="4" t="s">
        <v>33</v>
      </c>
      <c r="AA1097">
        <v>-75.477806659999999</v>
      </c>
      <c r="AB1097">
        <v>6.2265691800000003</v>
      </c>
      <c r="AC1097" t="s">
        <v>90</v>
      </c>
      <c r="AD1097" t="s">
        <v>6260</v>
      </c>
      <c r="AE1097" t="s">
        <v>115</v>
      </c>
      <c r="AF1097">
        <f>IFERROR(
    VLOOKUP(FENIX_ANS_TABLA[[#This Row],[ESTADO]],
        {"VENCIDO",1;"ALERTA_0 Días",2;"ALERTA",3;"A TIEMPO",4;"SIN FECHA",5},
    2,FALSE),
0)</f>
        <v>2</v>
      </c>
    </row>
    <row r="1098" spans="1:32" x14ac:dyDescent="0.25">
      <c r="A1098" t="s">
        <v>9404</v>
      </c>
      <c r="B1098" t="s">
        <v>40</v>
      </c>
      <c r="C1098" t="s">
        <v>25</v>
      </c>
      <c r="D1098" t="s">
        <v>40</v>
      </c>
      <c r="E1098" s="22">
        <v>46006.43482638889</v>
      </c>
      <c r="F1098" t="s">
        <v>9405</v>
      </c>
      <c r="G1098" t="s">
        <v>9406</v>
      </c>
      <c r="H1098" t="s">
        <v>9407</v>
      </c>
      <c r="I1098" s="24" t="s">
        <v>9408</v>
      </c>
      <c r="J1098" s="24" t="s">
        <v>6609</v>
      </c>
      <c r="K1098" t="s">
        <v>9409</v>
      </c>
      <c r="L1098" t="s">
        <v>6303</v>
      </c>
      <c r="M1098" t="s">
        <v>9410</v>
      </c>
      <c r="N1098" t="s">
        <v>6305</v>
      </c>
      <c r="O1098" t="s">
        <v>41</v>
      </c>
      <c r="P1098" t="s">
        <v>6256</v>
      </c>
      <c r="Q1098" t="s">
        <v>36</v>
      </c>
      <c r="R1098">
        <v>10</v>
      </c>
      <c r="S1098" t="s">
        <v>9411</v>
      </c>
      <c r="T1098" t="s">
        <v>9412</v>
      </c>
      <c r="U1098" t="s">
        <v>8120</v>
      </c>
      <c r="V1098" t="s">
        <v>87</v>
      </c>
      <c r="W1098" t="s">
        <v>32</v>
      </c>
      <c r="X1098" t="s">
        <v>32</v>
      </c>
      <c r="Y1098" t="s">
        <v>32</v>
      </c>
      <c r="Z1098" s="4" t="s">
        <v>33</v>
      </c>
      <c r="AA1098">
        <v>-75.477806659999999</v>
      </c>
      <c r="AB1098">
        <v>6.2265691800000003</v>
      </c>
      <c r="AC1098" t="s">
        <v>90</v>
      </c>
      <c r="AD1098" t="s">
        <v>6260</v>
      </c>
      <c r="AE1098" t="s">
        <v>115</v>
      </c>
      <c r="AF1098">
        <f>IFERROR(
    VLOOKUP(FENIX_ANS_TABLA[[#This Row],[ESTADO]],
        {"VENCIDO",1;"ALERTA_0 Días",2;"ALERTA",3;"A TIEMPO",4;"SIN FECHA",5},
    2,FALSE),
0)</f>
        <v>2</v>
      </c>
    </row>
    <row r="1099" spans="1:32" x14ac:dyDescent="0.25">
      <c r="A1099" t="s">
        <v>9413</v>
      </c>
      <c r="B1099" t="s">
        <v>40</v>
      </c>
      <c r="C1099" t="s">
        <v>25</v>
      </c>
      <c r="D1099" t="s">
        <v>40</v>
      </c>
      <c r="E1099" s="22">
        <v>46006.441666666673</v>
      </c>
      <c r="F1099" t="s">
        <v>9414</v>
      </c>
      <c r="G1099" t="s">
        <v>9415</v>
      </c>
      <c r="H1099" t="s">
        <v>9416</v>
      </c>
      <c r="I1099" s="24" t="s">
        <v>34</v>
      </c>
      <c r="J1099" s="24" t="s">
        <v>9417</v>
      </c>
      <c r="K1099" t="s">
        <v>9418</v>
      </c>
      <c r="L1099" t="s">
        <v>6501</v>
      </c>
      <c r="M1099" t="s">
        <v>9419</v>
      </c>
      <c r="N1099" t="s">
        <v>6503</v>
      </c>
      <c r="O1099" t="s">
        <v>41</v>
      </c>
      <c r="P1099" t="s">
        <v>6256</v>
      </c>
      <c r="Q1099" t="s">
        <v>36</v>
      </c>
      <c r="R1099">
        <v>10</v>
      </c>
      <c r="S1099" t="s">
        <v>9420</v>
      </c>
      <c r="T1099" t="s">
        <v>9421</v>
      </c>
      <c r="U1099" t="s">
        <v>8096</v>
      </c>
      <c r="V1099" t="s">
        <v>87</v>
      </c>
      <c r="W1099" t="s">
        <v>32</v>
      </c>
      <c r="X1099" t="s">
        <v>32</v>
      </c>
      <c r="Y1099" t="s">
        <v>32</v>
      </c>
      <c r="Z1099" s="4" t="s">
        <v>33</v>
      </c>
      <c r="AA1099">
        <v>-75.330565010000001</v>
      </c>
      <c r="AB1099">
        <v>6.1060863300000001</v>
      </c>
      <c r="AC1099" t="s">
        <v>90</v>
      </c>
      <c r="AD1099" t="s">
        <v>6260</v>
      </c>
      <c r="AE1099" t="s">
        <v>115</v>
      </c>
      <c r="AF1099">
        <f>IFERROR(
    VLOOKUP(FENIX_ANS_TABLA[[#This Row],[ESTADO]],
        {"VENCIDO",1;"ALERTA_0 Días",2;"ALERTA",3;"A TIEMPO",4;"SIN FECHA",5},
    2,FALSE),
0)</f>
        <v>2</v>
      </c>
    </row>
    <row r="1100" spans="1:32" x14ac:dyDescent="0.25">
      <c r="A1100" t="s">
        <v>9422</v>
      </c>
      <c r="B1100" t="s">
        <v>62</v>
      </c>
      <c r="C1100" t="s">
        <v>25</v>
      </c>
      <c r="D1100" t="s">
        <v>63</v>
      </c>
      <c r="E1100" s="22">
        <v>46006.45</v>
      </c>
      <c r="F1100" t="s">
        <v>9423</v>
      </c>
      <c r="G1100" t="s">
        <v>9424</v>
      </c>
      <c r="H1100" t="s">
        <v>9425</v>
      </c>
      <c r="I1100" s="24" t="s">
        <v>34</v>
      </c>
      <c r="J1100" s="24" t="s">
        <v>9426</v>
      </c>
      <c r="K1100" t="s">
        <v>9427</v>
      </c>
      <c r="L1100" t="s">
        <v>6327</v>
      </c>
      <c r="M1100" t="s">
        <v>9428</v>
      </c>
      <c r="N1100" t="s">
        <v>6329</v>
      </c>
      <c r="O1100" t="s">
        <v>64</v>
      </c>
      <c r="P1100" t="s">
        <v>6429</v>
      </c>
      <c r="Q1100" t="s">
        <v>36</v>
      </c>
      <c r="R1100">
        <v>14</v>
      </c>
      <c r="S1100" t="s">
        <v>9429</v>
      </c>
      <c r="T1100" t="s">
        <v>9430</v>
      </c>
      <c r="U1100" t="s">
        <v>210</v>
      </c>
      <c r="V1100" t="s">
        <v>31</v>
      </c>
      <c r="W1100" t="s">
        <v>32</v>
      </c>
      <c r="X1100" t="s">
        <v>32</v>
      </c>
      <c r="Y1100" t="s">
        <v>32</v>
      </c>
      <c r="Z1100" s="4" t="s">
        <v>33</v>
      </c>
      <c r="AA1100">
        <v>-75.3109465</v>
      </c>
      <c r="AB1100">
        <v>6.1572494200000003</v>
      </c>
      <c r="AC1100" t="s">
        <v>90</v>
      </c>
      <c r="AD1100" t="s">
        <v>6260</v>
      </c>
      <c r="AE1100" t="s">
        <v>115</v>
      </c>
      <c r="AF1100">
        <f>IFERROR(
    VLOOKUP(FENIX_ANS_TABLA[[#This Row],[ESTADO]],
        {"VENCIDO",1;"ALERTA_0 Días",2;"ALERTA",3;"A TIEMPO",4;"SIN FECHA",5},
    2,FALSE),
0)</f>
        <v>4</v>
      </c>
    </row>
    <row r="1101" spans="1:32" x14ac:dyDescent="0.25">
      <c r="A1101" t="s">
        <v>9431</v>
      </c>
      <c r="B1101" t="s">
        <v>24</v>
      </c>
      <c r="C1101" t="s">
        <v>25</v>
      </c>
      <c r="D1101" t="s">
        <v>24</v>
      </c>
      <c r="E1101" s="22">
        <v>46006.484074074076</v>
      </c>
      <c r="F1101" t="s">
        <v>9432</v>
      </c>
      <c r="G1101" t="s">
        <v>9433</v>
      </c>
      <c r="H1101" t="s">
        <v>9434</v>
      </c>
      <c r="I1101" s="24" t="s">
        <v>34</v>
      </c>
      <c r="J1101" s="24" t="s">
        <v>9435</v>
      </c>
      <c r="K1101" t="s">
        <v>9436</v>
      </c>
      <c r="L1101" t="s">
        <v>6501</v>
      </c>
      <c r="M1101" t="s">
        <v>9437</v>
      </c>
      <c r="N1101" t="s">
        <v>6503</v>
      </c>
      <c r="O1101" t="s">
        <v>28</v>
      </c>
      <c r="P1101" t="s">
        <v>6256</v>
      </c>
      <c r="Q1101" t="s">
        <v>36</v>
      </c>
      <c r="R1101">
        <v>10</v>
      </c>
      <c r="S1101" t="s">
        <v>9438</v>
      </c>
      <c r="T1101" t="s">
        <v>9439</v>
      </c>
      <c r="U1101" t="s">
        <v>4157</v>
      </c>
      <c r="V1101" t="s">
        <v>87</v>
      </c>
      <c r="W1101" t="s">
        <v>32</v>
      </c>
      <c r="X1101" t="s">
        <v>32</v>
      </c>
      <c r="Y1101" t="s">
        <v>32</v>
      </c>
      <c r="Z1101" s="4" t="s">
        <v>33</v>
      </c>
      <c r="AA1101">
        <v>-75.329812000000004</v>
      </c>
      <c r="AB1101">
        <v>6.0820829999999999</v>
      </c>
      <c r="AC1101" t="s">
        <v>90</v>
      </c>
      <c r="AD1101" t="s">
        <v>6260</v>
      </c>
      <c r="AE1101" t="s">
        <v>115</v>
      </c>
      <c r="AF1101">
        <f>IFERROR(
    VLOOKUP(FENIX_ANS_TABLA[[#This Row],[ESTADO]],
        {"VENCIDO",1;"ALERTA_0 Días",2;"ALERTA",3;"A TIEMPO",4;"SIN FECHA",5},
    2,FALSE),
0)</f>
        <v>2</v>
      </c>
    </row>
    <row r="1102" spans="1:32" x14ac:dyDescent="0.25">
      <c r="A1102" t="s">
        <v>9440</v>
      </c>
      <c r="B1102" t="s">
        <v>24</v>
      </c>
      <c r="C1102" t="s">
        <v>25</v>
      </c>
      <c r="D1102" t="s">
        <v>24</v>
      </c>
      <c r="E1102" s="22">
        <v>46006.484212962961</v>
      </c>
      <c r="F1102" t="s">
        <v>9441</v>
      </c>
      <c r="G1102" t="s">
        <v>9433</v>
      </c>
      <c r="H1102" t="s">
        <v>9434</v>
      </c>
      <c r="I1102" s="24" t="s">
        <v>34</v>
      </c>
      <c r="J1102" s="24" t="s">
        <v>9435</v>
      </c>
      <c r="K1102" t="s">
        <v>9442</v>
      </c>
      <c r="L1102" t="s">
        <v>6501</v>
      </c>
      <c r="M1102" t="s">
        <v>9443</v>
      </c>
      <c r="N1102" t="s">
        <v>6503</v>
      </c>
      <c r="O1102" t="s">
        <v>28</v>
      </c>
      <c r="P1102" t="s">
        <v>6256</v>
      </c>
      <c r="Q1102" t="s">
        <v>36</v>
      </c>
      <c r="R1102">
        <v>10</v>
      </c>
      <c r="S1102" t="s">
        <v>9444</v>
      </c>
      <c r="T1102" t="s">
        <v>9439</v>
      </c>
      <c r="U1102" t="s">
        <v>4157</v>
      </c>
      <c r="V1102" t="s">
        <v>87</v>
      </c>
      <c r="W1102" t="s">
        <v>32</v>
      </c>
      <c r="X1102" t="s">
        <v>32</v>
      </c>
      <c r="Y1102" t="s">
        <v>32</v>
      </c>
      <c r="Z1102" s="4" t="s">
        <v>33</v>
      </c>
      <c r="AA1102">
        <v>-75.329812000000004</v>
      </c>
      <c r="AB1102">
        <v>6.0820829999999999</v>
      </c>
      <c r="AC1102" t="s">
        <v>90</v>
      </c>
      <c r="AD1102" t="s">
        <v>6260</v>
      </c>
      <c r="AE1102" t="s">
        <v>115</v>
      </c>
      <c r="AF1102">
        <f>IFERROR(
    VLOOKUP(FENIX_ANS_TABLA[[#This Row],[ESTADO]],
        {"VENCIDO",1;"ALERTA_0 Días",2;"ALERTA",3;"A TIEMPO",4;"SIN FECHA",5},
    2,FALSE),
0)</f>
        <v>2</v>
      </c>
    </row>
    <row r="1103" spans="1:32" x14ac:dyDescent="0.25">
      <c r="A1103" t="s">
        <v>9445</v>
      </c>
      <c r="B1103" t="s">
        <v>24</v>
      </c>
      <c r="C1103" t="s">
        <v>25</v>
      </c>
      <c r="D1103" t="s">
        <v>24</v>
      </c>
      <c r="E1103" s="22">
        <v>46006.484224537038</v>
      </c>
      <c r="F1103" t="s">
        <v>9446</v>
      </c>
      <c r="G1103" t="s">
        <v>9433</v>
      </c>
      <c r="H1103" t="s">
        <v>9434</v>
      </c>
      <c r="I1103" s="24" t="s">
        <v>34</v>
      </c>
      <c r="J1103" s="24" t="s">
        <v>9435</v>
      </c>
      <c r="K1103" t="s">
        <v>9447</v>
      </c>
      <c r="L1103" t="s">
        <v>6501</v>
      </c>
      <c r="M1103" t="s">
        <v>9448</v>
      </c>
      <c r="N1103" t="s">
        <v>6503</v>
      </c>
      <c r="O1103" t="s">
        <v>28</v>
      </c>
      <c r="P1103" t="s">
        <v>6256</v>
      </c>
      <c r="Q1103" t="s">
        <v>36</v>
      </c>
      <c r="R1103">
        <v>10</v>
      </c>
      <c r="S1103" t="s">
        <v>9449</v>
      </c>
      <c r="T1103" t="s">
        <v>9439</v>
      </c>
      <c r="U1103" t="s">
        <v>4157</v>
      </c>
      <c r="V1103" t="s">
        <v>87</v>
      </c>
      <c r="W1103" t="s">
        <v>32</v>
      </c>
      <c r="X1103" t="s">
        <v>32</v>
      </c>
      <c r="Y1103" t="s">
        <v>32</v>
      </c>
      <c r="Z1103" s="4" t="s">
        <v>33</v>
      </c>
      <c r="AA1103">
        <v>-75.329812000000004</v>
      </c>
      <c r="AB1103">
        <v>6.0820829999999999</v>
      </c>
      <c r="AC1103" t="s">
        <v>90</v>
      </c>
      <c r="AD1103" t="s">
        <v>6260</v>
      </c>
      <c r="AE1103" t="s">
        <v>115</v>
      </c>
      <c r="AF1103">
        <f>IFERROR(
    VLOOKUP(FENIX_ANS_TABLA[[#This Row],[ESTADO]],
        {"VENCIDO",1;"ALERTA_0 Días",2;"ALERTA",3;"A TIEMPO",4;"SIN FECHA",5},
    2,FALSE),
0)</f>
        <v>2</v>
      </c>
    </row>
    <row r="1104" spans="1:32" x14ac:dyDescent="0.25">
      <c r="A1104" t="s">
        <v>9450</v>
      </c>
      <c r="B1104" t="s">
        <v>24</v>
      </c>
      <c r="C1104" t="s">
        <v>25</v>
      </c>
      <c r="D1104" t="s">
        <v>24</v>
      </c>
      <c r="E1104" s="22">
        <v>46006.486655092587</v>
      </c>
      <c r="F1104" t="s">
        <v>9451</v>
      </c>
      <c r="G1104" t="s">
        <v>9433</v>
      </c>
      <c r="H1104" t="s">
        <v>9434</v>
      </c>
      <c r="I1104" s="24" t="s">
        <v>34</v>
      </c>
      <c r="J1104" s="24" t="s">
        <v>9435</v>
      </c>
      <c r="K1104" t="s">
        <v>9452</v>
      </c>
      <c r="L1104" t="s">
        <v>6501</v>
      </c>
      <c r="M1104" t="s">
        <v>9453</v>
      </c>
      <c r="N1104" t="s">
        <v>6503</v>
      </c>
      <c r="O1104" t="s">
        <v>28</v>
      </c>
      <c r="P1104" t="s">
        <v>6256</v>
      </c>
      <c r="Q1104" t="s">
        <v>36</v>
      </c>
      <c r="R1104">
        <v>10</v>
      </c>
      <c r="S1104" t="s">
        <v>9454</v>
      </c>
      <c r="T1104" t="s">
        <v>9455</v>
      </c>
      <c r="U1104" t="s">
        <v>9456</v>
      </c>
      <c r="V1104" t="s">
        <v>87</v>
      </c>
      <c r="W1104" t="s">
        <v>32</v>
      </c>
      <c r="X1104" t="s">
        <v>32</v>
      </c>
      <c r="Y1104" t="s">
        <v>32</v>
      </c>
      <c r="Z1104" s="4" t="s">
        <v>33</v>
      </c>
      <c r="AA1104">
        <v>-75.329812000000004</v>
      </c>
      <c r="AB1104">
        <v>6.0820829999999999</v>
      </c>
      <c r="AC1104" t="s">
        <v>90</v>
      </c>
      <c r="AD1104" t="s">
        <v>6260</v>
      </c>
      <c r="AE1104" t="s">
        <v>115</v>
      </c>
      <c r="AF1104">
        <f>IFERROR(
    VLOOKUP(FENIX_ANS_TABLA[[#This Row],[ESTADO]],
        {"VENCIDO",1;"ALERTA_0 Días",2;"ALERTA",3;"A TIEMPO",4;"SIN FECHA",5},
    2,FALSE),
0)</f>
        <v>2</v>
      </c>
    </row>
    <row r="1105" spans="1:32" x14ac:dyDescent="0.25">
      <c r="A1105" t="s">
        <v>9457</v>
      </c>
      <c r="B1105" t="s">
        <v>24</v>
      </c>
      <c r="C1105" t="s">
        <v>25</v>
      </c>
      <c r="D1105" t="s">
        <v>24</v>
      </c>
      <c r="E1105" s="22">
        <v>46006.48710648148</v>
      </c>
      <c r="F1105" t="s">
        <v>9458</v>
      </c>
      <c r="G1105" t="s">
        <v>9433</v>
      </c>
      <c r="H1105" t="s">
        <v>9434</v>
      </c>
      <c r="I1105" s="24" t="s">
        <v>34</v>
      </c>
      <c r="J1105" s="24" t="s">
        <v>9435</v>
      </c>
      <c r="K1105" t="s">
        <v>9459</v>
      </c>
      <c r="L1105" t="s">
        <v>6501</v>
      </c>
      <c r="M1105" t="s">
        <v>9460</v>
      </c>
      <c r="N1105" t="s">
        <v>6503</v>
      </c>
      <c r="O1105" t="s">
        <v>28</v>
      </c>
      <c r="P1105" t="s">
        <v>6256</v>
      </c>
      <c r="Q1105" t="s">
        <v>36</v>
      </c>
      <c r="R1105">
        <v>10</v>
      </c>
      <c r="S1105" t="s">
        <v>9461</v>
      </c>
      <c r="T1105" t="s">
        <v>9462</v>
      </c>
      <c r="U1105" t="s">
        <v>9463</v>
      </c>
      <c r="V1105" t="s">
        <v>87</v>
      </c>
      <c r="W1105" t="s">
        <v>32</v>
      </c>
      <c r="X1105" t="s">
        <v>32</v>
      </c>
      <c r="Y1105" t="s">
        <v>32</v>
      </c>
      <c r="Z1105" s="4" t="s">
        <v>33</v>
      </c>
      <c r="AA1105">
        <v>-75.329812000000004</v>
      </c>
      <c r="AB1105">
        <v>6.0820829999999999</v>
      </c>
      <c r="AC1105" t="s">
        <v>90</v>
      </c>
      <c r="AD1105" t="s">
        <v>6260</v>
      </c>
      <c r="AE1105" t="s">
        <v>115</v>
      </c>
      <c r="AF1105">
        <f>IFERROR(
    VLOOKUP(FENIX_ANS_TABLA[[#This Row],[ESTADO]],
        {"VENCIDO",1;"ALERTA_0 Días",2;"ALERTA",3;"A TIEMPO",4;"SIN FECHA",5},
    2,FALSE),
0)</f>
        <v>2</v>
      </c>
    </row>
    <row r="1106" spans="1:32" x14ac:dyDescent="0.25">
      <c r="A1106" t="s">
        <v>9464</v>
      </c>
      <c r="B1106" t="s">
        <v>24</v>
      </c>
      <c r="C1106" t="s">
        <v>25</v>
      </c>
      <c r="D1106" t="s">
        <v>24</v>
      </c>
      <c r="E1106" s="22">
        <v>46006.487210648149</v>
      </c>
      <c r="F1106" t="s">
        <v>9465</v>
      </c>
      <c r="G1106" t="s">
        <v>9466</v>
      </c>
      <c r="H1106" t="s">
        <v>9467</v>
      </c>
      <c r="I1106" s="24" t="s">
        <v>34</v>
      </c>
      <c r="J1106" s="24" t="s">
        <v>9468</v>
      </c>
      <c r="K1106" t="s">
        <v>9469</v>
      </c>
      <c r="L1106" t="s">
        <v>6314</v>
      </c>
      <c r="M1106" t="s">
        <v>9470</v>
      </c>
      <c r="N1106" t="s">
        <v>6316</v>
      </c>
      <c r="O1106" t="s">
        <v>28</v>
      </c>
      <c r="P1106" t="s">
        <v>6256</v>
      </c>
      <c r="Q1106" t="s">
        <v>36</v>
      </c>
      <c r="R1106">
        <v>10</v>
      </c>
      <c r="S1106" t="s">
        <v>9471</v>
      </c>
      <c r="T1106" t="s">
        <v>9462</v>
      </c>
      <c r="U1106" t="s">
        <v>9463</v>
      </c>
      <c r="V1106" t="s">
        <v>87</v>
      </c>
      <c r="W1106" t="s">
        <v>32</v>
      </c>
      <c r="X1106" t="s">
        <v>32</v>
      </c>
      <c r="Y1106" t="s">
        <v>32</v>
      </c>
      <c r="Z1106" s="4" t="s">
        <v>33</v>
      </c>
      <c r="AA1106">
        <v>-75.407198829999999</v>
      </c>
      <c r="AB1106">
        <v>6.1795175000000002</v>
      </c>
      <c r="AC1106" t="s">
        <v>90</v>
      </c>
      <c r="AD1106" t="s">
        <v>6260</v>
      </c>
      <c r="AE1106" t="s">
        <v>115</v>
      </c>
      <c r="AF1106">
        <f>IFERROR(
    VLOOKUP(FENIX_ANS_TABLA[[#This Row],[ESTADO]],
        {"VENCIDO",1;"ALERTA_0 Días",2;"ALERTA",3;"A TIEMPO",4;"SIN FECHA",5},
    2,FALSE),
0)</f>
        <v>2</v>
      </c>
    </row>
    <row r="1107" spans="1:32" x14ac:dyDescent="0.25">
      <c r="A1107" t="s">
        <v>9472</v>
      </c>
      <c r="B1107" t="s">
        <v>24</v>
      </c>
      <c r="C1107" t="s">
        <v>25</v>
      </c>
      <c r="D1107" t="s">
        <v>24</v>
      </c>
      <c r="E1107" s="22">
        <v>46006.541435185187</v>
      </c>
      <c r="F1107" t="s">
        <v>9473</v>
      </c>
      <c r="G1107" t="s">
        <v>9474</v>
      </c>
      <c r="H1107" t="s">
        <v>9475</v>
      </c>
      <c r="I1107" s="24" t="s">
        <v>112</v>
      </c>
      <c r="J1107" s="24" t="s">
        <v>9476</v>
      </c>
      <c r="K1107" t="s">
        <v>9477</v>
      </c>
      <c r="L1107" t="s">
        <v>6314</v>
      </c>
      <c r="M1107" t="s">
        <v>9478</v>
      </c>
      <c r="N1107" t="s">
        <v>6316</v>
      </c>
      <c r="O1107" t="s">
        <v>28</v>
      </c>
      <c r="P1107" t="s">
        <v>6256</v>
      </c>
      <c r="Q1107" t="s">
        <v>36</v>
      </c>
      <c r="R1107">
        <v>10</v>
      </c>
      <c r="S1107" t="s">
        <v>9479</v>
      </c>
      <c r="T1107" t="s">
        <v>9480</v>
      </c>
      <c r="U1107" t="s">
        <v>9481</v>
      </c>
      <c r="V1107" t="s">
        <v>87</v>
      </c>
      <c r="W1107" t="s">
        <v>32</v>
      </c>
      <c r="X1107" t="s">
        <v>32</v>
      </c>
      <c r="Y1107" t="s">
        <v>32</v>
      </c>
      <c r="Z1107" s="4" t="s">
        <v>33</v>
      </c>
      <c r="AA1107">
        <v>-75.360504500000005</v>
      </c>
      <c r="AB1107">
        <v>6.1217765000000002</v>
      </c>
      <c r="AC1107" t="s">
        <v>90</v>
      </c>
      <c r="AD1107" t="s">
        <v>6260</v>
      </c>
      <c r="AE1107" t="s">
        <v>115</v>
      </c>
      <c r="AF1107">
        <f>IFERROR(
    VLOOKUP(FENIX_ANS_TABLA[[#This Row],[ESTADO]],
        {"VENCIDO",1;"ALERTA_0 Días",2;"ALERTA",3;"A TIEMPO",4;"SIN FECHA",5},
    2,FALSE),
0)</f>
        <v>2</v>
      </c>
    </row>
    <row r="1108" spans="1:32" x14ac:dyDescent="0.25">
      <c r="A1108" t="s">
        <v>9482</v>
      </c>
      <c r="B1108" t="s">
        <v>24</v>
      </c>
      <c r="C1108" t="s">
        <v>25</v>
      </c>
      <c r="D1108" t="s">
        <v>24</v>
      </c>
      <c r="E1108" s="22">
        <v>46006.546689814822</v>
      </c>
      <c r="F1108" t="s">
        <v>9483</v>
      </c>
      <c r="G1108" t="s">
        <v>9484</v>
      </c>
      <c r="H1108" t="s">
        <v>9485</v>
      </c>
      <c r="I1108" s="24" t="s">
        <v>34</v>
      </c>
      <c r="J1108" s="24" t="s">
        <v>9486</v>
      </c>
      <c r="K1108" t="s">
        <v>9487</v>
      </c>
      <c r="L1108" t="s">
        <v>6327</v>
      </c>
      <c r="M1108" t="s">
        <v>9488</v>
      </c>
      <c r="N1108" t="s">
        <v>6329</v>
      </c>
      <c r="O1108" t="s">
        <v>28</v>
      </c>
      <c r="P1108" t="s">
        <v>6256</v>
      </c>
      <c r="Q1108" t="s">
        <v>36</v>
      </c>
      <c r="R1108">
        <v>10</v>
      </c>
      <c r="S1108" t="s">
        <v>9489</v>
      </c>
      <c r="T1108" t="s">
        <v>9490</v>
      </c>
      <c r="U1108" t="s">
        <v>9491</v>
      </c>
      <c r="V1108" t="s">
        <v>87</v>
      </c>
      <c r="W1108" t="s">
        <v>32</v>
      </c>
      <c r="X1108" t="s">
        <v>32</v>
      </c>
      <c r="Y1108" t="s">
        <v>32</v>
      </c>
      <c r="Z1108" s="4" t="s">
        <v>33</v>
      </c>
      <c r="AA1108">
        <v>-75.310997909999998</v>
      </c>
      <c r="AB1108">
        <v>6.2029279500000003</v>
      </c>
      <c r="AC1108" t="s">
        <v>90</v>
      </c>
      <c r="AD1108" t="s">
        <v>6260</v>
      </c>
      <c r="AE1108" t="s">
        <v>115</v>
      </c>
      <c r="AF1108">
        <f>IFERROR(
    VLOOKUP(FENIX_ANS_TABLA[[#This Row],[ESTADO]],
        {"VENCIDO",1;"ALERTA_0 Días",2;"ALERTA",3;"A TIEMPO",4;"SIN FECHA",5},
    2,FALSE),
0)</f>
        <v>2</v>
      </c>
    </row>
    <row r="1109" spans="1:32" x14ac:dyDescent="0.25">
      <c r="A1109" t="s">
        <v>9492</v>
      </c>
      <c r="B1109" t="s">
        <v>24</v>
      </c>
      <c r="C1109" t="s">
        <v>25</v>
      </c>
      <c r="D1109" t="s">
        <v>24</v>
      </c>
      <c r="E1109" s="22">
        <v>46006.547175925924</v>
      </c>
      <c r="F1109" t="s">
        <v>9493</v>
      </c>
      <c r="G1109" t="s">
        <v>9494</v>
      </c>
      <c r="H1109" t="s">
        <v>9495</v>
      </c>
      <c r="I1109" s="24" t="s">
        <v>34</v>
      </c>
      <c r="J1109" s="24" t="s">
        <v>9496</v>
      </c>
      <c r="K1109" t="s">
        <v>9497</v>
      </c>
      <c r="L1109" t="s">
        <v>6501</v>
      </c>
      <c r="M1109" t="s">
        <v>9498</v>
      </c>
      <c r="N1109" t="s">
        <v>6503</v>
      </c>
      <c r="O1109" t="s">
        <v>28</v>
      </c>
      <c r="P1109" t="s">
        <v>6256</v>
      </c>
      <c r="Q1109" t="s">
        <v>36</v>
      </c>
      <c r="R1109">
        <v>10</v>
      </c>
      <c r="S1109" t="s">
        <v>9499</v>
      </c>
      <c r="T1109" t="s">
        <v>9490</v>
      </c>
      <c r="U1109" t="s">
        <v>9491</v>
      </c>
      <c r="V1109" t="s">
        <v>87</v>
      </c>
      <c r="W1109" t="s">
        <v>32</v>
      </c>
      <c r="X1109" t="s">
        <v>32</v>
      </c>
      <c r="Y1109" t="s">
        <v>32</v>
      </c>
      <c r="Z1109" s="4" t="s">
        <v>33</v>
      </c>
      <c r="AA1109">
        <v>-75.326408169999993</v>
      </c>
      <c r="AB1109">
        <v>6.1129658300000003</v>
      </c>
      <c r="AC1109" t="s">
        <v>90</v>
      </c>
      <c r="AD1109" t="s">
        <v>6260</v>
      </c>
      <c r="AE1109" t="s">
        <v>115</v>
      </c>
      <c r="AF1109">
        <f>IFERROR(
    VLOOKUP(FENIX_ANS_TABLA[[#This Row],[ESTADO]],
        {"VENCIDO",1;"ALERTA_0 Días",2;"ALERTA",3;"A TIEMPO",4;"SIN FECHA",5},
    2,FALSE),
0)</f>
        <v>2</v>
      </c>
    </row>
    <row r="1110" spans="1:32" x14ac:dyDescent="0.25">
      <c r="A1110" t="s">
        <v>9500</v>
      </c>
      <c r="B1110" t="s">
        <v>24</v>
      </c>
      <c r="C1110" t="s">
        <v>25</v>
      </c>
      <c r="D1110" t="s">
        <v>24</v>
      </c>
      <c r="E1110" s="22">
        <v>46006.567766203712</v>
      </c>
      <c r="F1110" t="s">
        <v>9501</v>
      </c>
      <c r="G1110" t="s">
        <v>9502</v>
      </c>
      <c r="H1110" t="s">
        <v>9503</v>
      </c>
      <c r="I1110" s="24" t="s">
        <v>34</v>
      </c>
      <c r="J1110" s="24" t="s">
        <v>9504</v>
      </c>
      <c r="K1110" t="s">
        <v>9505</v>
      </c>
      <c r="L1110" t="s">
        <v>6303</v>
      </c>
      <c r="M1110" t="s">
        <v>9506</v>
      </c>
      <c r="N1110" t="s">
        <v>6305</v>
      </c>
      <c r="O1110" t="s">
        <v>28</v>
      </c>
      <c r="P1110" t="s">
        <v>6256</v>
      </c>
      <c r="Q1110" t="s">
        <v>36</v>
      </c>
      <c r="R1110">
        <v>10</v>
      </c>
      <c r="S1110" t="s">
        <v>9507</v>
      </c>
      <c r="T1110" t="s">
        <v>9508</v>
      </c>
      <c r="U1110" t="s">
        <v>3910</v>
      </c>
      <c r="V1110" t="s">
        <v>87</v>
      </c>
      <c r="W1110" t="s">
        <v>32</v>
      </c>
      <c r="X1110" t="s">
        <v>32</v>
      </c>
      <c r="Y1110" t="s">
        <v>32</v>
      </c>
      <c r="Z1110" s="4" t="s">
        <v>33</v>
      </c>
      <c r="AA1110">
        <v>-75.441361130000004</v>
      </c>
      <c r="AB1110">
        <v>6.2264024999999998</v>
      </c>
      <c r="AC1110" t="s">
        <v>90</v>
      </c>
      <c r="AD1110" t="s">
        <v>6260</v>
      </c>
      <c r="AE1110" t="s">
        <v>115</v>
      </c>
      <c r="AF1110">
        <f>IFERROR(
    VLOOKUP(FENIX_ANS_TABLA[[#This Row],[ESTADO]],
        {"VENCIDO",1;"ALERTA_0 Días",2;"ALERTA",3;"A TIEMPO",4;"SIN FECHA",5},
    2,FALSE),
0)</f>
        <v>2</v>
      </c>
    </row>
    <row r="1111" spans="1:32" x14ac:dyDescent="0.25">
      <c r="A1111" t="s">
        <v>9509</v>
      </c>
      <c r="B1111" t="s">
        <v>24</v>
      </c>
      <c r="C1111" t="s">
        <v>25</v>
      </c>
      <c r="D1111" t="s">
        <v>24</v>
      </c>
      <c r="E1111" s="22">
        <v>46006.568854166668</v>
      </c>
      <c r="F1111" t="s">
        <v>9510</v>
      </c>
      <c r="G1111" t="s">
        <v>9511</v>
      </c>
      <c r="H1111" t="s">
        <v>9512</v>
      </c>
      <c r="I1111" s="24" t="s">
        <v>9513</v>
      </c>
      <c r="J1111" s="24" t="s">
        <v>9514</v>
      </c>
      <c r="K1111" t="s">
        <v>9515</v>
      </c>
      <c r="L1111" t="s">
        <v>6303</v>
      </c>
      <c r="M1111" t="s">
        <v>9516</v>
      </c>
      <c r="N1111" t="s">
        <v>6305</v>
      </c>
      <c r="O1111" t="s">
        <v>28</v>
      </c>
      <c r="P1111" t="s">
        <v>6256</v>
      </c>
      <c r="Q1111" t="s">
        <v>36</v>
      </c>
      <c r="R1111">
        <v>10</v>
      </c>
      <c r="S1111" t="s">
        <v>9517</v>
      </c>
      <c r="T1111" t="s">
        <v>9518</v>
      </c>
      <c r="U1111" t="s">
        <v>9519</v>
      </c>
      <c r="V1111" t="s">
        <v>87</v>
      </c>
      <c r="W1111" t="s">
        <v>32</v>
      </c>
      <c r="X1111" t="s">
        <v>32</v>
      </c>
      <c r="Y1111" t="s">
        <v>32</v>
      </c>
      <c r="Z1111" s="4" t="s">
        <v>33</v>
      </c>
      <c r="AA1111">
        <v>-75.430442999999997</v>
      </c>
      <c r="AB1111">
        <v>6.2127160000000003</v>
      </c>
      <c r="AC1111" t="s">
        <v>90</v>
      </c>
      <c r="AD1111" t="s">
        <v>6260</v>
      </c>
      <c r="AE1111" t="s">
        <v>115</v>
      </c>
      <c r="AF1111">
        <f>IFERROR(
    VLOOKUP(FENIX_ANS_TABLA[[#This Row],[ESTADO]],
        {"VENCIDO",1;"ALERTA_0 Días",2;"ALERTA",3;"A TIEMPO",4;"SIN FECHA",5},
    2,FALSE),
0)</f>
        <v>2</v>
      </c>
    </row>
    <row r="1112" spans="1:32" x14ac:dyDescent="0.25">
      <c r="A1112" t="s">
        <v>9520</v>
      </c>
      <c r="B1112" t="s">
        <v>62</v>
      </c>
      <c r="C1112" t="s">
        <v>25</v>
      </c>
      <c r="D1112" t="s">
        <v>63</v>
      </c>
      <c r="E1112" s="22">
        <v>46006.576203703713</v>
      </c>
      <c r="F1112" t="s">
        <v>9521</v>
      </c>
      <c r="G1112" t="s">
        <v>9522</v>
      </c>
      <c r="H1112" t="s">
        <v>9523</v>
      </c>
      <c r="I1112" s="24" t="s">
        <v>34</v>
      </c>
      <c r="J1112" s="24" t="s">
        <v>9504</v>
      </c>
      <c r="K1112" t="s">
        <v>9524</v>
      </c>
      <c r="L1112" t="s">
        <v>6303</v>
      </c>
      <c r="M1112" t="s">
        <v>9525</v>
      </c>
      <c r="N1112" t="s">
        <v>6305</v>
      </c>
      <c r="O1112" t="s">
        <v>64</v>
      </c>
      <c r="P1112" t="s">
        <v>6429</v>
      </c>
      <c r="Q1112" t="s">
        <v>36</v>
      </c>
      <c r="R1112">
        <v>14</v>
      </c>
      <c r="S1112" t="s">
        <v>9526</v>
      </c>
      <c r="T1112" t="s">
        <v>9527</v>
      </c>
      <c r="U1112" t="s">
        <v>9528</v>
      </c>
      <c r="V1112" t="s">
        <v>31</v>
      </c>
      <c r="W1112" t="s">
        <v>32</v>
      </c>
      <c r="X1112" t="s">
        <v>32</v>
      </c>
      <c r="Y1112" t="s">
        <v>32</v>
      </c>
      <c r="Z1112" s="4" t="s">
        <v>33</v>
      </c>
      <c r="AA1112">
        <v>-75.444338380000005</v>
      </c>
      <c r="AB1112">
        <v>6.2885088299999996</v>
      </c>
      <c r="AC1112" t="s">
        <v>90</v>
      </c>
      <c r="AD1112" t="s">
        <v>6260</v>
      </c>
      <c r="AE1112" t="s">
        <v>115</v>
      </c>
      <c r="AF1112">
        <f>IFERROR(
    VLOOKUP(FENIX_ANS_TABLA[[#This Row],[ESTADO]],
        {"VENCIDO",1;"ALERTA_0 Días",2;"ALERTA",3;"A TIEMPO",4;"SIN FECHA",5},
    2,FALSE),
0)</f>
        <v>4</v>
      </c>
    </row>
    <row r="1113" spans="1:32" x14ac:dyDescent="0.25">
      <c r="A1113" t="s">
        <v>9529</v>
      </c>
      <c r="B1113" t="s">
        <v>24</v>
      </c>
      <c r="C1113" t="s">
        <v>25</v>
      </c>
      <c r="D1113" t="s">
        <v>24</v>
      </c>
      <c r="E1113" s="22">
        <v>46006.627418981479</v>
      </c>
      <c r="F1113" t="s">
        <v>9530</v>
      </c>
      <c r="G1113" t="s">
        <v>9531</v>
      </c>
      <c r="H1113" t="s">
        <v>9532</v>
      </c>
      <c r="I1113" s="24" t="s">
        <v>34</v>
      </c>
      <c r="J1113" s="24" t="s">
        <v>9533</v>
      </c>
      <c r="K1113" t="s">
        <v>9534</v>
      </c>
      <c r="L1113" t="s">
        <v>6501</v>
      </c>
      <c r="M1113" t="s">
        <v>9535</v>
      </c>
      <c r="N1113" t="s">
        <v>6503</v>
      </c>
      <c r="O1113" t="s">
        <v>28</v>
      </c>
      <c r="P1113" t="s">
        <v>6256</v>
      </c>
      <c r="Q1113" t="s">
        <v>36</v>
      </c>
      <c r="R1113">
        <v>10</v>
      </c>
      <c r="S1113" t="s">
        <v>9536</v>
      </c>
      <c r="T1113" t="s">
        <v>6475</v>
      </c>
      <c r="U1113" t="s">
        <v>6476</v>
      </c>
      <c r="V1113" t="s">
        <v>87</v>
      </c>
      <c r="W1113" t="s">
        <v>32</v>
      </c>
      <c r="X1113" t="s">
        <v>32</v>
      </c>
      <c r="Y1113" t="s">
        <v>32</v>
      </c>
      <c r="Z1113" s="4" t="s">
        <v>33</v>
      </c>
      <c r="AA1113">
        <v>-75.316411090000003</v>
      </c>
      <c r="AB1113">
        <v>5.9797645099999999</v>
      </c>
      <c r="AC1113" t="s">
        <v>90</v>
      </c>
      <c r="AD1113" t="s">
        <v>6260</v>
      </c>
      <c r="AE1113" t="s">
        <v>115</v>
      </c>
      <c r="AF1113">
        <f>IFERROR(
    VLOOKUP(FENIX_ANS_TABLA[[#This Row],[ESTADO]],
        {"VENCIDO",1;"ALERTA_0 Días",2;"ALERTA",3;"A TIEMPO",4;"SIN FECHA",5},
    2,FALSE),
0)</f>
        <v>2</v>
      </c>
    </row>
    <row r="1114" spans="1:32" x14ac:dyDescent="0.25">
      <c r="A1114" t="s">
        <v>9537</v>
      </c>
      <c r="B1114" t="s">
        <v>24</v>
      </c>
      <c r="C1114" t="s">
        <v>25</v>
      </c>
      <c r="D1114" t="s">
        <v>24</v>
      </c>
      <c r="E1114" s="22">
        <v>46006.63826388889</v>
      </c>
      <c r="F1114" t="s">
        <v>9538</v>
      </c>
      <c r="G1114" t="s">
        <v>9539</v>
      </c>
      <c r="H1114" t="s">
        <v>9540</v>
      </c>
      <c r="I1114" s="24" t="s">
        <v>34</v>
      </c>
      <c r="J1114" s="24" t="s">
        <v>9541</v>
      </c>
      <c r="K1114" t="s">
        <v>9542</v>
      </c>
      <c r="L1114" t="s">
        <v>6327</v>
      </c>
      <c r="M1114" t="s">
        <v>9543</v>
      </c>
      <c r="N1114" t="s">
        <v>6329</v>
      </c>
      <c r="O1114" t="s">
        <v>28</v>
      </c>
      <c r="P1114" t="s">
        <v>6256</v>
      </c>
      <c r="Q1114" t="s">
        <v>36</v>
      </c>
      <c r="R1114">
        <v>10</v>
      </c>
      <c r="S1114" t="s">
        <v>9544</v>
      </c>
      <c r="T1114" t="s">
        <v>9545</v>
      </c>
      <c r="U1114" t="s">
        <v>9546</v>
      </c>
      <c r="V1114" t="s">
        <v>87</v>
      </c>
      <c r="W1114" t="s">
        <v>32</v>
      </c>
      <c r="X1114" t="s">
        <v>32</v>
      </c>
      <c r="Y1114" t="s">
        <v>32</v>
      </c>
      <c r="Z1114" s="4" t="s">
        <v>33</v>
      </c>
      <c r="AA1114">
        <v>-75.322462999999999</v>
      </c>
      <c r="AB1114">
        <v>6.191395</v>
      </c>
      <c r="AC1114" t="s">
        <v>90</v>
      </c>
      <c r="AD1114" t="s">
        <v>6260</v>
      </c>
      <c r="AE1114" t="s">
        <v>115</v>
      </c>
      <c r="AF1114">
        <f>IFERROR(
    VLOOKUP(FENIX_ANS_TABLA[[#This Row],[ESTADO]],
        {"VENCIDO",1;"ALERTA_0 Días",2;"ALERTA",3;"A TIEMPO",4;"SIN FECHA",5},
    2,FALSE),
0)</f>
        <v>2</v>
      </c>
    </row>
    <row r="1115" spans="1:32" x14ac:dyDescent="0.25">
      <c r="A1115" t="s">
        <v>9547</v>
      </c>
      <c r="B1115" t="s">
        <v>40</v>
      </c>
      <c r="C1115" t="s">
        <v>25</v>
      </c>
      <c r="D1115" t="s">
        <v>40</v>
      </c>
      <c r="E1115" s="22">
        <v>46006.647673611107</v>
      </c>
      <c r="F1115" t="s">
        <v>9548</v>
      </c>
      <c r="G1115" t="s">
        <v>9549</v>
      </c>
      <c r="H1115" t="s">
        <v>9550</v>
      </c>
      <c r="I1115" s="24" t="s">
        <v>9551</v>
      </c>
      <c r="J1115" s="24" t="s">
        <v>9552</v>
      </c>
      <c r="K1115" t="s">
        <v>9553</v>
      </c>
      <c r="L1115" t="s">
        <v>7257</v>
      </c>
      <c r="M1115" t="s">
        <v>9554</v>
      </c>
      <c r="N1115" t="s">
        <v>7259</v>
      </c>
      <c r="O1115" t="s">
        <v>41</v>
      </c>
      <c r="P1115" t="s">
        <v>6256</v>
      </c>
      <c r="Q1115" t="s">
        <v>36</v>
      </c>
      <c r="R1115">
        <v>10</v>
      </c>
      <c r="S1115" t="s">
        <v>9555</v>
      </c>
      <c r="T1115" t="s">
        <v>9556</v>
      </c>
      <c r="U1115" t="s">
        <v>9557</v>
      </c>
      <c r="V1115" t="s">
        <v>87</v>
      </c>
      <c r="W1115" t="s">
        <v>32</v>
      </c>
      <c r="X1115" t="s">
        <v>32</v>
      </c>
      <c r="Y1115" t="s">
        <v>32</v>
      </c>
      <c r="Z1115" s="4" t="s">
        <v>33</v>
      </c>
      <c r="AA1115">
        <v>-75.485848000000004</v>
      </c>
      <c r="AB1115">
        <v>6.0421480000000001</v>
      </c>
      <c r="AC1115" t="s">
        <v>90</v>
      </c>
      <c r="AD1115" t="s">
        <v>6260</v>
      </c>
      <c r="AE1115" t="s">
        <v>115</v>
      </c>
      <c r="AF1115">
        <f>IFERROR(
    VLOOKUP(FENIX_ANS_TABLA[[#This Row],[ESTADO]],
        {"VENCIDO",1;"ALERTA_0 Días",2;"ALERTA",3;"A TIEMPO",4;"SIN FECHA",5},
    2,FALSE),
0)</f>
        <v>2</v>
      </c>
    </row>
    <row r="1116" spans="1:32" x14ac:dyDescent="0.25">
      <c r="A1116" t="s">
        <v>9558</v>
      </c>
      <c r="B1116" t="s">
        <v>24</v>
      </c>
      <c r="C1116" t="s">
        <v>25</v>
      </c>
      <c r="D1116" t="s">
        <v>24</v>
      </c>
      <c r="E1116" s="22">
        <v>46006.648055555554</v>
      </c>
      <c r="F1116" t="s">
        <v>9559</v>
      </c>
      <c r="G1116" t="s">
        <v>9560</v>
      </c>
      <c r="H1116" t="s">
        <v>9561</v>
      </c>
      <c r="I1116" s="24" t="s">
        <v>9562</v>
      </c>
      <c r="J1116" s="24" t="s">
        <v>9563</v>
      </c>
      <c r="K1116" t="s">
        <v>9564</v>
      </c>
      <c r="L1116" t="s">
        <v>6314</v>
      </c>
      <c r="M1116" t="s">
        <v>9565</v>
      </c>
      <c r="N1116" t="s">
        <v>6316</v>
      </c>
      <c r="O1116" t="s">
        <v>28</v>
      </c>
      <c r="P1116" t="s">
        <v>6256</v>
      </c>
      <c r="Q1116" t="s">
        <v>36</v>
      </c>
      <c r="R1116">
        <v>10</v>
      </c>
      <c r="S1116" t="s">
        <v>9566</v>
      </c>
      <c r="T1116" t="s">
        <v>9567</v>
      </c>
      <c r="U1116" t="s">
        <v>9568</v>
      </c>
      <c r="V1116" t="s">
        <v>87</v>
      </c>
      <c r="W1116" t="s">
        <v>32</v>
      </c>
      <c r="X1116" t="s">
        <v>32</v>
      </c>
      <c r="Y1116" t="s">
        <v>32</v>
      </c>
      <c r="Z1116" s="4" t="s">
        <v>33</v>
      </c>
      <c r="AA1116">
        <v>-75.403118919999997</v>
      </c>
      <c r="AB1116">
        <v>6.2104633400000004</v>
      </c>
      <c r="AC1116" t="s">
        <v>90</v>
      </c>
      <c r="AD1116" t="s">
        <v>6260</v>
      </c>
      <c r="AE1116" t="s">
        <v>115</v>
      </c>
      <c r="AF1116">
        <f>IFERROR(
    VLOOKUP(FENIX_ANS_TABLA[[#This Row],[ESTADO]],
        {"VENCIDO",1;"ALERTA_0 Días",2;"ALERTA",3;"A TIEMPO",4;"SIN FECHA",5},
    2,FALSE),
0)</f>
        <v>2</v>
      </c>
    </row>
    <row r="1117" spans="1:32" x14ac:dyDescent="0.25">
      <c r="A1117" t="s">
        <v>9569</v>
      </c>
      <c r="B1117" t="s">
        <v>40</v>
      </c>
      <c r="C1117" t="s">
        <v>25</v>
      </c>
      <c r="D1117" t="s">
        <v>40</v>
      </c>
      <c r="E1117" s="22">
        <v>46006.655810185177</v>
      </c>
      <c r="F1117" t="s">
        <v>9570</v>
      </c>
      <c r="G1117" t="s">
        <v>9571</v>
      </c>
      <c r="H1117" t="s">
        <v>9572</v>
      </c>
      <c r="I1117" s="24" t="s">
        <v>34</v>
      </c>
      <c r="J1117" s="24" t="s">
        <v>9573</v>
      </c>
      <c r="K1117" t="s">
        <v>9574</v>
      </c>
      <c r="L1117" t="s">
        <v>6314</v>
      </c>
      <c r="M1117" t="s">
        <v>9575</v>
      </c>
      <c r="N1117" t="s">
        <v>6316</v>
      </c>
      <c r="O1117" t="s">
        <v>41</v>
      </c>
      <c r="P1117" t="s">
        <v>6256</v>
      </c>
      <c r="Q1117" t="s">
        <v>36</v>
      </c>
      <c r="R1117">
        <v>10</v>
      </c>
      <c r="S1117" t="s">
        <v>9576</v>
      </c>
      <c r="T1117" t="s">
        <v>9577</v>
      </c>
      <c r="U1117" t="s">
        <v>9578</v>
      </c>
      <c r="V1117" t="s">
        <v>87</v>
      </c>
      <c r="W1117" t="s">
        <v>32</v>
      </c>
      <c r="X1117" t="s">
        <v>32</v>
      </c>
      <c r="Y1117" t="s">
        <v>32</v>
      </c>
      <c r="Z1117" s="4" t="s">
        <v>33</v>
      </c>
      <c r="AA1117">
        <v>-75.486964999999998</v>
      </c>
      <c r="AB1117">
        <v>5.9707169999999996</v>
      </c>
      <c r="AC1117" t="s">
        <v>90</v>
      </c>
      <c r="AD1117" t="s">
        <v>6260</v>
      </c>
      <c r="AE1117" t="s">
        <v>115</v>
      </c>
      <c r="AF1117">
        <f>IFERROR(
    VLOOKUP(FENIX_ANS_TABLA[[#This Row],[ESTADO]],
        {"VENCIDO",1;"ALERTA_0 Días",2;"ALERTA",3;"A TIEMPO",4;"SIN FECHA",5},
    2,FALSE),
0)</f>
        <v>2</v>
      </c>
    </row>
    <row r="1118" spans="1:32" x14ac:dyDescent="0.25">
      <c r="A1118" t="s">
        <v>9579</v>
      </c>
      <c r="B1118" t="s">
        <v>24</v>
      </c>
      <c r="C1118" t="s">
        <v>25</v>
      </c>
      <c r="D1118" t="s">
        <v>24</v>
      </c>
      <c r="E1118" s="22">
        <v>46006.658738425933</v>
      </c>
      <c r="F1118" t="s">
        <v>9580</v>
      </c>
      <c r="G1118" t="s">
        <v>9539</v>
      </c>
      <c r="H1118" t="s">
        <v>9540</v>
      </c>
      <c r="I1118" s="24" t="s">
        <v>34</v>
      </c>
      <c r="J1118" s="24" t="s">
        <v>9541</v>
      </c>
      <c r="K1118" t="s">
        <v>9581</v>
      </c>
      <c r="L1118" t="s">
        <v>6327</v>
      </c>
      <c r="M1118" t="s">
        <v>9582</v>
      </c>
      <c r="N1118" t="s">
        <v>6329</v>
      </c>
      <c r="O1118" t="s">
        <v>28</v>
      </c>
      <c r="P1118" t="s">
        <v>6256</v>
      </c>
      <c r="Q1118" t="s">
        <v>36</v>
      </c>
      <c r="R1118">
        <v>10</v>
      </c>
      <c r="S1118" t="s">
        <v>9583</v>
      </c>
      <c r="T1118" t="s">
        <v>9584</v>
      </c>
      <c r="U1118" t="s">
        <v>9585</v>
      </c>
      <c r="V1118" t="s">
        <v>87</v>
      </c>
      <c r="W1118" t="s">
        <v>32</v>
      </c>
      <c r="X1118" t="s">
        <v>32</v>
      </c>
      <c r="Y1118" t="s">
        <v>32</v>
      </c>
      <c r="Z1118" s="4" t="s">
        <v>33</v>
      </c>
      <c r="AA1118">
        <v>-75.290260869999997</v>
      </c>
      <c r="AB1118">
        <v>6.1616865000000001</v>
      </c>
      <c r="AC1118" t="s">
        <v>90</v>
      </c>
      <c r="AD1118" t="s">
        <v>6260</v>
      </c>
      <c r="AE1118" t="s">
        <v>115</v>
      </c>
      <c r="AF1118">
        <f>IFERROR(
    VLOOKUP(FENIX_ANS_TABLA[[#This Row],[ESTADO]],
        {"VENCIDO",1;"ALERTA_0 Días",2;"ALERTA",3;"A TIEMPO",4;"SIN FECHA",5},
    2,FALSE),
0)</f>
        <v>2</v>
      </c>
    </row>
    <row r="1119" spans="1:32" x14ac:dyDescent="0.25">
      <c r="A1119" t="s">
        <v>9586</v>
      </c>
      <c r="B1119" t="s">
        <v>24</v>
      </c>
      <c r="C1119" t="s">
        <v>25</v>
      </c>
      <c r="D1119" t="s">
        <v>24</v>
      </c>
      <c r="E1119" s="22">
        <v>46006.667453703703</v>
      </c>
      <c r="F1119" t="s">
        <v>9587</v>
      </c>
      <c r="G1119" t="s">
        <v>9466</v>
      </c>
      <c r="H1119" t="s">
        <v>9467</v>
      </c>
      <c r="I1119" s="24" t="s">
        <v>34</v>
      </c>
      <c r="J1119" s="24" t="s">
        <v>9468</v>
      </c>
      <c r="K1119" t="s">
        <v>9588</v>
      </c>
      <c r="L1119" t="s">
        <v>6314</v>
      </c>
      <c r="M1119" t="s">
        <v>9589</v>
      </c>
      <c r="N1119" t="s">
        <v>6316</v>
      </c>
      <c r="O1119" t="s">
        <v>28</v>
      </c>
      <c r="P1119" t="s">
        <v>6256</v>
      </c>
      <c r="Q1119" t="s">
        <v>36</v>
      </c>
      <c r="R1119">
        <v>10</v>
      </c>
      <c r="S1119" t="s">
        <v>9590</v>
      </c>
      <c r="T1119" t="s">
        <v>9591</v>
      </c>
      <c r="U1119" t="s">
        <v>9592</v>
      </c>
      <c r="V1119" t="s">
        <v>87</v>
      </c>
      <c r="W1119" t="s">
        <v>32</v>
      </c>
      <c r="X1119" t="s">
        <v>32</v>
      </c>
      <c r="Y1119" t="s">
        <v>32</v>
      </c>
      <c r="Z1119" s="4" t="s">
        <v>33</v>
      </c>
      <c r="AA1119">
        <v>-75.407198829999999</v>
      </c>
      <c r="AB1119">
        <v>6.1795175000000002</v>
      </c>
      <c r="AC1119" t="s">
        <v>90</v>
      </c>
      <c r="AD1119" t="s">
        <v>6260</v>
      </c>
      <c r="AE1119" t="s">
        <v>115</v>
      </c>
      <c r="AF1119">
        <f>IFERROR(
    VLOOKUP(FENIX_ANS_TABLA[[#This Row],[ESTADO]],
        {"VENCIDO",1;"ALERTA_0 Días",2;"ALERTA",3;"A TIEMPO",4;"SIN FECHA",5},
    2,FALSE),
0)</f>
        <v>2</v>
      </c>
    </row>
    <row r="1120" spans="1:32" x14ac:dyDescent="0.25">
      <c r="A1120" t="s">
        <v>9593</v>
      </c>
      <c r="B1120" t="s">
        <v>40</v>
      </c>
      <c r="C1120" t="s">
        <v>25</v>
      </c>
      <c r="D1120" t="s">
        <v>40</v>
      </c>
      <c r="E1120" s="22">
        <v>46006.674432870372</v>
      </c>
      <c r="F1120" t="s">
        <v>9594</v>
      </c>
      <c r="G1120" t="s">
        <v>9595</v>
      </c>
      <c r="H1120" t="s">
        <v>9596</v>
      </c>
      <c r="I1120" s="24" t="s">
        <v>34</v>
      </c>
      <c r="J1120" s="24" t="s">
        <v>9597</v>
      </c>
      <c r="K1120" t="s">
        <v>9598</v>
      </c>
      <c r="L1120" t="s">
        <v>6253</v>
      </c>
      <c r="M1120" t="s">
        <v>9599</v>
      </c>
      <c r="N1120" t="s">
        <v>6255</v>
      </c>
      <c r="O1120" t="s">
        <v>41</v>
      </c>
      <c r="P1120" t="s">
        <v>6256</v>
      </c>
      <c r="Q1120" t="s">
        <v>36</v>
      </c>
      <c r="R1120">
        <v>10</v>
      </c>
      <c r="S1120" t="s">
        <v>9600</v>
      </c>
      <c r="T1120" t="s">
        <v>9601</v>
      </c>
      <c r="U1120" t="s">
        <v>9602</v>
      </c>
      <c r="V1120" t="s">
        <v>87</v>
      </c>
      <c r="W1120" t="s">
        <v>32</v>
      </c>
      <c r="X1120" t="s">
        <v>32</v>
      </c>
      <c r="Y1120" t="s">
        <v>32</v>
      </c>
      <c r="Z1120" s="4" t="s">
        <v>33</v>
      </c>
      <c r="AA1120">
        <v>-75.355660999999998</v>
      </c>
      <c r="AB1120">
        <v>6.2545060000000001</v>
      </c>
      <c r="AC1120" t="s">
        <v>90</v>
      </c>
      <c r="AD1120" t="s">
        <v>6260</v>
      </c>
      <c r="AE1120" t="s">
        <v>115</v>
      </c>
      <c r="AF1120">
        <f>IFERROR(
    VLOOKUP(FENIX_ANS_TABLA[[#This Row],[ESTADO]],
        {"VENCIDO",1;"ALERTA_0 Días",2;"ALERTA",3;"A TIEMPO",4;"SIN FECHA",5},
    2,FALSE),
0)</f>
        <v>2</v>
      </c>
    </row>
    <row r="1121" spans="1:32" x14ac:dyDescent="0.25">
      <c r="A1121" t="s">
        <v>9603</v>
      </c>
      <c r="B1121" t="s">
        <v>24</v>
      </c>
      <c r="C1121" t="s">
        <v>25</v>
      </c>
      <c r="D1121" t="s">
        <v>24</v>
      </c>
      <c r="E1121" s="22">
        <v>46006.675358796303</v>
      </c>
      <c r="F1121" t="s">
        <v>9604</v>
      </c>
      <c r="G1121" t="s">
        <v>9605</v>
      </c>
      <c r="H1121" t="s">
        <v>9606</v>
      </c>
      <c r="I1121" s="24" t="s">
        <v>34</v>
      </c>
      <c r="J1121" s="24" t="s">
        <v>9607</v>
      </c>
      <c r="K1121" t="s">
        <v>9608</v>
      </c>
      <c r="L1121" t="s">
        <v>6314</v>
      </c>
      <c r="M1121" t="s">
        <v>9609</v>
      </c>
      <c r="N1121" t="s">
        <v>6316</v>
      </c>
      <c r="O1121" t="s">
        <v>28</v>
      </c>
      <c r="P1121" t="s">
        <v>6256</v>
      </c>
      <c r="Q1121" t="s">
        <v>36</v>
      </c>
      <c r="R1121">
        <v>10</v>
      </c>
      <c r="S1121" t="s">
        <v>9610</v>
      </c>
      <c r="T1121" t="s">
        <v>9611</v>
      </c>
      <c r="U1121" t="s">
        <v>9612</v>
      </c>
      <c r="V1121" t="s">
        <v>87</v>
      </c>
      <c r="W1121" t="s">
        <v>32</v>
      </c>
      <c r="X1121" t="s">
        <v>32</v>
      </c>
      <c r="Y1121" t="s">
        <v>32</v>
      </c>
      <c r="Z1121" s="4" t="s">
        <v>33</v>
      </c>
      <c r="AA1121">
        <v>-75.3510153</v>
      </c>
      <c r="AB1121">
        <v>6.2249741700000003</v>
      </c>
      <c r="AC1121" t="s">
        <v>90</v>
      </c>
      <c r="AD1121" t="s">
        <v>6260</v>
      </c>
      <c r="AE1121" t="s">
        <v>115</v>
      </c>
      <c r="AF1121">
        <f>IFERROR(
    VLOOKUP(FENIX_ANS_TABLA[[#This Row],[ESTADO]],
        {"VENCIDO",1;"ALERTA_0 Días",2;"ALERTA",3;"A TIEMPO",4;"SIN FECHA",5},
    2,FALSE),
0)</f>
        <v>2</v>
      </c>
    </row>
    <row r="1122" spans="1:32" x14ac:dyDescent="0.25">
      <c r="A1122" t="s">
        <v>9613</v>
      </c>
      <c r="B1122" t="s">
        <v>24</v>
      </c>
      <c r="C1122" t="s">
        <v>25</v>
      </c>
      <c r="D1122" t="s">
        <v>24</v>
      </c>
      <c r="E1122" s="22">
        <v>46006.675763888888</v>
      </c>
      <c r="F1122" t="s">
        <v>9614</v>
      </c>
      <c r="G1122" t="s">
        <v>9615</v>
      </c>
      <c r="H1122" t="s">
        <v>9616</v>
      </c>
      <c r="I1122" s="24" t="s">
        <v>34</v>
      </c>
      <c r="J1122" s="24" t="s">
        <v>9607</v>
      </c>
      <c r="K1122" t="s">
        <v>9617</v>
      </c>
      <c r="L1122" t="s">
        <v>6707</v>
      </c>
      <c r="M1122" t="s">
        <v>9618</v>
      </c>
      <c r="N1122" t="s">
        <v>6709</v>
      </c>
      <c r="O1122" t="s">
        <v>28</v>
      </c>
      <c r="P1122" t="s">
        <v>6256</v>
      </c>
      <c r="Q1122" t="s">
        <v>36</v>
      </c>
      <c r="R1122">
        <v>10</v>
      </c>
      <c r="S1122" t="s">
        <v>9619</v>
      </c>
      <c r="T1122" t="s">
        <v>9620</v>
      </c>
      <c r="U1122" t="s">
        <v>9621</v>
      </c>
      <c r="V1122" t="s">
        <v>87</v>
      </c>
      <c r="W1122" t="s">
        <v>32</v>
      </c>
      <c r="X1122" t="s">
        <v>32</v>
      </c>
      <c r="Y1122" t="s">
        <v>32</v>
      </c>
      <c r="Z1122" s="4" t="s">
        <v>33</v>
      </c>
      <c r="AA1122">
        <v>-75.362104099999996</v>
      </c>
      <c r="AB1122">
        <v>5.9802563500000003</v>
      </c>
      <c r="AC1122" t="s">
        <v>90</v>
      </c>
      <c r="AD1122" t="s">
        <v>6260</v>
      </c>
      <c r="AE1122" t="s">
        <v>115</v>
      </c>
      <c r="AF1122">
        <f>IFERROR(
    VLOOKUP(FENIX_ANS_TABLA[[#This Row],[ESTADO]],
        {"VENCIDO",1;"ALERTA_0 Días",2;"ALERTA",3;"A TIEMPO",4;"SIN FECHA",5},
    2,FALSE),
0)</f>
        <v>2</v>
      </c>
    </row>
    <row r="1123" spans="1:32" x14ac:dyDescent="0.25">
      <c r="A1123" t="s">
        <v>9622</v>
      </c>
      <c r="B1123" t="s">
        <v>24</v>
      </c>
      <c r="C1123" t="s">
        <v>25</v>
      </c>
      <c r="D1123" t="s">
        <v>24</v>
      </c>
      <c r="E1123" s="22">
        <v>46006.676319444443</v>
      </c>
      <c r="F1123" t="s">
        <v>9623</v>
      </c>
      <c r="G1123" t="s">
        <v>9624</v>
      </c>
      <c r="H1123" t="s">
        <v>9625</v>
      </c>
      <c r="I1123" s="24" t="s">
        <v>34</v>
      </c>
      <c r="J1123" s="24" t="s">
        <v>9607</v>
      </c>
      <c r="K1123" t="s">
        <v>9626</v>
      </c>
      <c r="L1123" t="s">
        <v>6501</v>
      </c>
      <c r="M1123" t="s">
        <v>9627</v>
      </c>
      <c r="N1123" t="s">
        <v>6503</v>
      </c>
      <c r="O1123" t="s">
        <v>28</v>
      </c>
      <c r="P1123" t="s">
        <v>6256</v>
      </c>
      <c r="Q1123" t="s">
        <v>36</v>
      </c>
      <c r="R1123">
        <v>10</v>
      </c>
      <c r="S1123" t="s">
        <v>9628</v>
      </c>
      <c r="T1123" t="s">
        <v>9620</v>
      </c>
      <c r="U1123" t="s">
        <v>9621</v>
      </c>
      <c r="V1123" t="s">
        <v>87</v>
      </c>
      <c r="W1123" t="s">
        <v>32</v>
      </c>
      <c r="X1123" t="s">
        <v>32</v>
      </c>
      <c r="Y1123" t="s">
        <v>32</v>
      </c>
      <c r="Z1123" s="4" t="s">
        <v>33</v>
      </c>
      <c r="AA1123">
        <v>-75.319075850000004</v>
      </c>
      <c r="AB1123">
        <v>5.9711605499999996</v>
      </c>
      <c r="AC1123" t="s">
        <v>90</v>
      </c>
      <c r="AD1123" t="s">
        <v>6260</v>
      </c>
      <c r="AE1123" t="s">
        <v>115</v>
      </c>
      <c r="AF1123">
        <f>IFERROR(
    VLOOKUP(FENIX_ANS_TABLA[[#This Row],[ESTADO]],
        {"VENCIDO",1;"ALERTA_0 Días",2;"ALERTA",3;"A TIEMPO",4;"SIN FECHA",5},
    2,FALSE),
0)</f>
        <v>2</v>
      </c>
    </row>
    <row r="1124" spans="1:32" x14ac:dyDescent="0.25">
      <c r="A1124" t="s">
        <v>9629</v>
      </c>
      <c r="B1124" t="s">
        <v>24</v>
      </c>
      <c r="C1124" t="s">
        <v>25</v>
      </c>
      <c r="D1124" t="s">
        <v>24</v>
      </c>
      <c r="E1124" s="22">
        <v>46006.678460648152</v>
      </c>
      <c r="F1124" t="s">
        <v>9630</v>
      </c>
      <c r="G1124" t="s">
        <v>9624</v>
      </c>
      <c r="H1124" t="s">
        <v>9625</v>
      </c>
      <c r="I1124" s="24" t="s">
        <v>34</v>
      </c>
      <c r="J1124" s="24" t="s">
        <v>9607</v>
      </c>
      <c r="K1124" t="s">
        <v>9631</v>
      </c>
      <c r="L1124" t="s">
        <v>6501</v>
      </c>
      <c r="M1124" t="s">
        <v>9632</v>
      </c>
      <c r="N1124" t="s">
        <v>6503</v>
      </c>
      <c r="O1124" t="s">
        <v>28</v>
      </c>
      <c r="P1124" t="s">
        <v>6256</v>
      </c>
      <c r="Q1124" t="s">
        <v>36</v>
      </c>
      <c r="R1124">
        <v>10</v>
      </c>
      <c r="S1124" t="s">
        <v>9633</v>
      </c>
      <c r="T1124" t="s">
        <v>9634</v>
      </c>
      <c r="U1124" t="s">
        <v>9635</v>
      </c>
      <c r="V1124" t="s">
        <v>87</v>
      </c>
      <c r="W1124" t="s">
        <v>32</v>
      </c>
      <c r="X1124" t="s">
        <v>32</v>
      </c>
      <c r="Y1124" t="s">
        <v>32</v>
      </c>
      <c r="Z1124" s="4" t="s">
        <v>33</v>
      </c>
      <c r="AA1124">
        <v>-75.319075850000004</v>
      </c>
      <c r="AB1124">
        <v>5.9711605499999996</v>
      </c>
      <c r="AC1124" t="s">
        <v>90</v>
      </c>
      <c r="AD1124" t="s">
        <v>6260</v>
      </c>
      <c r="AE1124" t="s">
        <v>115</v>
      </c>
      <c r="AF1124">
        <f>IFERROR(
    VLOOKUP(FENIX_ANS_TABLA[[#This Row],[ESTADO]],
        {"VENCIDO",1;"ALERTA_0 Días",2;"ALERTA",3;"A TIEMPO",4;"SIN FECHA",5},
    2,FALSE),
0)</f>
        <v>2</v>
      </c>
    </row>
    <row r="1125" spans="1:32" x14ac:dyDescent="0.25">
      <c r="A1125" t="s">
        <v>9636</v>
      </c>
      <c r="B1125" t="s">
        <v>62</v>
      </c>
      <c r="C1125" t="s">
        <v>25</v>
      </c>
      <c r="D1125" t="s">
        <v>63</v>
      </c>
      <c r="E1125" s="22">
        <v>46006.73028935185</v>
      </c>
      <c r="F1125" t="s">
        <v>9637</v>
      </c>
      <c r="G1125" t="s">
        <v>9638</v>
      </c>
      <c r="H1125" t="s">
        <v>9639</v>
      </c>
      <c r="I1125" s="24" t="s">
        <v>34</v>
      </c>
      <c r="J1125" s="24" t="s">
        <v>9640</v>
      </c>
      <c r="K1125" t="s">
        <v>9641</v>
      </c>
      <c r="L1125" t="s">
        <v>6501</v>
      </c>
      <c r="M1125" t="s">
        <v>9642</v>
      </c>
      <c r="N1125" t="s">
        <v>6503</v>
      </c>
      <c r="O1125" t="s">
        <v>64</v>
      </c>
      <c r="P1125" t="s">
        <v>6429</v>
      </c>
      <c r="Q1125" t="s">
        <v>36</v>
      </c>
      <c r="R1125">
        <v>14</v>
      </c>
      <c r="S1125" t="s">
        <v>9643</v>
      </c>
      <c r="T1125" t="s">
        <v>9644</v>
      </c>
      <c r="U1125" t="s">
        <v>9645</v>
      </c>
      <c r="V1125" t="s">
        <v>31</v>
      </c>
      <c r="W1125" t="s">
        <v>32</v>
      </c>
      <c r="X1125" t="s">
        <v>32</v>
      </c>
      <c r="Y1125" t="s">
        <v>32</v>
      </c>
      <c r="Z1125" s="4" t="s">
        <v>33</v>
      </c>
      <c r="AA1125">
        <v>-75.334632999999997</v>
      </c>
      <c r="AB1125">
        <v>6.0723149999999997</v>
      </c>
      <c r="AC1125" t="s">
        <v>90</v>
      </c>
      <c r="AD1125" t="s">
        <v>6260</v>
      </c>
      <c r="AE1125" t="s">
        <v>115</v>
      </c>
      <c r="AF1125">
        <f>IFERROR(
    VLOOKUP(FENIX_ANS_TABLA[[#This Row],[ESTADO]],
        {"VENCIDO",1;"ALERTA_0 Días",2;"ALERTA",3;"A TIEMPO",4;"SIN FECHA",5},
    2,FALSE),
0)</f>
        <v>4</v>
      </c>
    </row>
    <row r="1126" spans="1:32" x14ac:dyDescent="0.25">
      <c r="A1126" t="s">
        <v>9646</v>
      </c>
      <c r="B1126" t="s">
        <v>24</v>
      </c>
      <c r="C1126" t="s">
        <v>69</v>
      </c>
      <c r="D1126" t="s">
        <v>24</v>
      </c>
      <c r="E1126" s="22">
        <v>46006.733391203707</v>
      </c>
      <c r="F1126" t="s">
        <v>9647</v>
      </c>
      <c r="G1126" t="s">
        <v>9648</v>
      </c>
      <c r="H1126" t="s">
        <v>9649</v>
      </c>
      <c r="I1126" s="24" t="s">
        <v>34</v>
      </c>
      <c r="J1126" s="24" t="s">
        <v>9650</v>
      </c>
      <c r="K1126" t="s">
        <v>9651</v>
      </c>
      <c r="L1126" t="s">
        <v>6253</v>
      </c>
      <c r="M1126" t="s">
        <v>9652</v>
      </c>
      <c r="N1126" t="s">
        <v>6305</v>
      </c>
      <c r="O1126" t="s">
        <v>91</v>
      </c>
      <c r="P1126" t="s">
        <v>6256</v>
      </c>
      <c r="Q1126" t="s">
        <v>36</v>
      </c>
      <c r="R1126">
        <v>10</v>
      </c>
      <c r="S1126" t="s">
        <v>9653</v>
      </c>
      <c r="T1126" t="s">
        <v>9654</v>
      </c>
      <c r="U1126" t="s">
        <v>9655</v>
      </c>
      <c r="V1126" t="s">
        <v>87</v>
      </c>
      <c r="W1126" t="s">
        <v>32</v>
      </c>
      <c r="X1126" t="s">
        <v>32</v>
      </c>
      <c r="Y1126" t="s">
        <v>32</v>
      </c>
      <c r="Z1126" s="4" t="s">
        <v>33</v>
      </c>
      <c r="AA1126">
        <v>-75.382962000000006</v>
      </c>
      <c r="AB1126">
        <v>6.35119217</v>
      </c>
      <c r="AC1126" t="s">
        <v>90</v>
      </c>
      <c r="AD1126" t="s">
        <v>6260</v>
      </c>
      <c r="AE1126" t="s">
        <v>116</v>
      </c>
      <c r="AF1126">
        <f>IFERROR(
    VLOOKUP(FENIX_ANS_TABLA[[#This Row],[ESTADO]],
        {"VENCIDO",1;"ALERTA_0 Días",2;"ALERTA",3;"A TIEMPO",4;"SIN FECHA",5},
    2,FALSE),
0)</f>
        <v>2</v>
      </c>
    </row>
    <row r="1127" spans="1:32" x14ac:dyDescent="0.25">
      <c r="A1127" t="s">
        <v>9656</v>
      </c>
      <c r="B1127" t="s">
        <v>62</v>
      </c>
      <c r="C1127" t="s">
        <v>25</v>
      </c>
      <c r="D1127" t="s">
        <v>63</v>
      </c>
      <c r="E1127" s="22">
        <v>46007.330370370371</v>
      </c>
      <c r="F1127" t="s">
        <v>9657</v>
      </c>
      <c r="G1127" t="s">
        <v>9658</v>
      </c>
      <c r="H1127" t="s">
        <v>9659</v>
      </c>
      <c r="I1127" s="24" t="s">
        <v>9660</v>
      </c>
      <c r="J1127" s="24" t="s">
        <v>9661</v>
      </c>
      <c r="K1127" t="s">
        <v>9662</v>
      </c>
      <c r="L1127" t="s">
        <v>6393</v>
      </c>
      <c r="M1127" t="s">
        <v>9663</v>
      </c>
      <c r="N1127" t="s">
        <v>6395</v>
      </c>
      <c r="O1127" t="s">
        <v>64</v>
      </c>
      <c r="P1127" t="s">
        <v>6429</v>
      </c>
      <c r="Q1127" t="s">
        <v>36</v>
      </c>
      <c r="R1127">
        <v>14</v>
      </c>
      <c r="S1127" t="s">
        <v>9664</v>
      </c>
      <c r="T1127" t="s">
        <v>9665</v>
      </c>
      <c r="U1127" t="s">
        <v>9666</v>
      </c>
      <c r="V1127" t="s">
        <v>31</v>
      </c>
      <c r="W1127" t="s">
        <v>32</v>
      </c>
      <c r="X1127" t="s">
        <v>32</v>
      </c>
      <c r="Y1127" t="s">
        <v>32</v>
      </c>
      <c r="Z1127" s="4" t="s">
        <v>33</v>
      </c>
      <c r="AA1127">
        <v>-75.222982790000003</v>
      </c>
      <c r="AB1127">
        <v>6.0388481000000001</v>
      </c>
      <c r="AC1127" t="s">
        <v>90</v>
      </c>
      <c r="AD1127" t="s">
        <v>6260</v>
      </c>
      <c r="AE1127" t="s">
        <v>115</v>
      </c>
      <c r="AF1127">
        <f>IFERROR(
    VLOOKUP(FENIX_ANS_TABLA[[#This Row],[ESTADO]],
        {"VENCIDO",1;"ALERTA_0 Días",2;"ALERTA",3;"A TIEMPO",4;"SIN FECHA",5},
    2,FALSE),
0)</f>
        <v>4</v>
      </c>
    </row>
    <row r="1128" spans="1:32" x14ac:dyDescent="0.25">
      <c r="A1128" t="s">
        <v>9667</v>
      </c>
      <c r="B1128" t="s">
        <v>40</v>
      </c>
      <c r="C1128" t="s">
        <v>25</v>
      </c>
      <c r="D1128" t="s">
        <v>40</v>
      </c>
      <c r="E1128" s="22">
        <v>46007.334768518522</v>
      </c>
      <c r="F1128" t="s">
        <v>9668</v>
      </c>
      <c r="G1128" t="s">
        <v>9669</v>
      </c>
      <c r="H1128" t="s">
        <v>9670</v>
      </c>
      <c r="I1128" s="24" t="s">
        <v>9671</v>
      </c>
      <c r="J1128" s="24" t="s">
        <v>9672</v>
      </c>
      <c r="K1128" t="s">
        <v>9673</v>
      </c>
      <c r="L1128" t="s">
        <v>6314</v>
      </c>
      <c r="M1128" t="s">
        <v>9674</v>
      </c>
      <c r="N1128" t="s">
        <v>6316</v>
      </c>
      <c r="O1128" t="s">
        <v>41</v>
      </c>
      <c r="P1128" t="s">
        <v>6256</v>
      </c>
      <c r="Q1128" t="s">
        <v>36</v>
      </c>
      <c r="R1128">
        <v>10</v>
      </c>
      <c r="S1128" t="s">
        <v>9675</v>
      </c>
      <c r="T1128" t="s">
        <v>9676</v>
      </c>
      <c r="U1128" t="s">
        <v>9677</v>
      </c>
      <c r="V1128" t="s">
        <v>47</v>
      </c>
      <c r="W1128" t="s">
        <v>32</v>
      </c>
      <c r="X1128" t="s">
        <v>32</v>
      </c>
      <c r="Y1128" t="s">
        <v>32</v>
      </c>
      <c r="Z1128" s="4" t="s">
        <v>33</v>
      </c>
      <c r="AA1128">
        <v>-75.366629579999994</v>
      </c>
      <c r="AB1128">
        <v>6.1828184999999998</v>
      </c>
      <c r="AC1128" t="s">
        <v>90</v>
      </c>
      <c r="AD1128" t="s">
        <v>6260</v>
      </c>
      <c r="AE1128" t="s">
        <v>115</v>
      </c>
      <c r="AF1128">
        <f>IFERROR(
    VLOOKUP(FENIX_ANS_TABLA[[#This Row],[ESTADO]],
        {"VENCIDO",1;"ALERTA_0 Días",2;"ALERTA",3;"A TIEMPO",4;"SIN FECHA",5},
    2,FALSE),
0)</f>
        <v>3</v>
      </c>
    </row>
    <row r="1129" spans="1:32" x14ac:dyDescent="0.25">
      <c r="A1129" t="s">
        <v>9678</v>
      </c>
      <c r="B1129" t="s">
        <v>40</v>
      </c>
      <c r="C1129" t="s">
        <v>25</v>
      </c>
      <c r="D1129" t="s">
        <v>40</v>
      </c>
      <c r="E1129" s="22">
        <v>46007.335381944453</v>
      </c>
      <c r="F1129" t="s">
        <v>9679</v>
      </c>
      <c r="G1129" t="s">
        <v>9669</v>
      </c>
      <c r="H1129" t="s">
        <v>9670</v>
      </c>
      <c r="I1129" s="24" t="s">
        <v>9671</v>
      </c>
      <c r="J1129" s="24" t="s">
        <v>9672</v>
      </c>
      <c r="K1129" t="s">
        <v>9680</v>
      </c>
      <c r="L1129" t="s">
        <v>6314</v>
      </c>
      <c r="M1129" t="s">
        <v>9681</v>
      </c>
      <c r="N1129" t="s">
        <v>6316</v>
      </c>
      <c r="O1129" t="s">
        <v>41</v>
      </c>
      <c r="P1129" t="s">
        <v>6256</v>
      </c>
      <c r="Q1129" t="s">
        <v>36</v>
      </c>
      <c r="R1129">
        <v>10</v>
      </c>
      <c r="S1129" t="s">
        <v>9682</v>
      </c>
      <c r="T1129" t="s">
        <v>9676</v>
      </c>
      <c r="U1129" t="s">
        <v>9677</v>
      </c>
      <c r="V1129" t="s">
        <v>47</v>
      </c>
      <c r="W1129" t="s">
        <v>32</v>
      </c>
      <c r="X1129" t="s">
        <v>32</v>
      </c>
      <c r="Y1129" t="s">
        <v>32</v>
      </c>
      <c r="Z1129" s="4" t="s">
        <v>33</v>
      </c>
      <c r="AA1129">
        <v>-75.366629579999994</v>
      </c>
      <c r="AB1129">
        <v>6.1828184999999998</v>
      </c>
      <c r="AC1129" t="s">
        <v>90</v>
      </c>
      <c r="AD1129" t="s">
        <v>6260</v>
      </c>
      <c r="AE1129" t="s">
        <v>115</v>
      </c>
      <c r="AF1129">
        <f>IFERROR(
    VLOOKUP(FENIX_ANS_TABLA[[#This Row],[ESTADO]],
        {"VENCIDO",1;"ALERTA_0 Días",2;"ALERTA",3;"A TIEMPO",4;"SIN FECHA",5},
    2,FALSE),
0)</f>
        <v>3</v>
      </c>
    </row>
    <row r="1130" spans="1:32" x14ac:dyDescent="0.25">
      <c r="A1130" t="s">
        <v>9683</v>
      </c>
      <c r="B1130" t="s">
        <v>40</v>
      </c>
      <c r="C1130" t="s">
        <v>25</v>
      </c>
      <c r="D1130" t="s">
        <v>40</v>
      </c>
      <c r="E1130" s="22">
        <v>46007.343402777777</v>
      </c>
      <c r="F1130" t="s">
        <v>9684</v>
      </c>
      <c r="G1130" t="s">
        <v>9685</v>
      </c>
      <c r="H1130" t="s">
        <v>9686</v>
      </c>
      <c r="I1130" s="24" t="s">
        <v>9687</v>
      </c>
      <c r="J1130" s="24" t="s">
        <v>9688</v>
      </c>
      <c r="K1130" t="s">
        <v>9689</v>
      </c>
      <c r="L1130" t="s">
        <v>6303</v>
      </c>
      <c r="M1130" t="s">
        <v>9690</v>
      </c>
      <c r="N1130" t="s">
        <v>6305</v>
      </c>
      <c r="O1130" t="s">
        <v>41</v>
      </c>
      <c r="P1130" t="s">
        <v>6256</v>
      </c>
      <c r="Q1130" t="s">
        <v>36</v>
      </c>
      <c r="R1130">
        <v>10</v>
      </c>
      <c r="S1130" t="s">
        <v>9691</v>
      </c>
      <c r="T1130" t="s">
        <v>9692</v>
      </c>
      <c r="U1130" t="s">
        <v>9693</v>
      </c>
      <c r="V1130" t="s">
        <v>47</v>
      </c>
      <c r="W1130" t="s">
        <v>32</v>
      </c>
      <c r="X1130" t="s">
        <v>32</v>
      </c>
      <c r="Y1130" t="s">
        <v>32</v>
      </c>
      <c r="Z1130" s="4" t="s">
        <v>33</v>
      </c>
      <c r="AA1130">
        <v>-75.41513424</v>
      </c>
      <c r="AB1130">
        <v>6.2149292100000002</v>
      </c>
      <c r="AC1130" t="s">
        <v>90</v>
      </c>
      <c r="AD1130" t="s">
        <v>6260</v>
      </c>
      <c r="AE1130" t="s">
        <v>115</v>
      </c>
      <c r="AF1130">
        <f>IFERROR(
    VLOOKUP(FENIX_ANS_TABLA[[#This Row],[ESTADO]],
        {"VENCIDO",1;"ALERTA_0 Días",2;"ALERTA",3;"A TIEMPO",4;"SIN FECHA",5},
    2,FALSE),
0)</f>
        <v>3</v>
      </c>
    </row>
    <row r="1131" spans="1:32" x14ac:dyDescent="0.25">
      <c r="A1131" t="s">
        <v>9694</v>
      </c>
      <c r="B1131" t="s">
        <v>40</v>
      </c>
      <c r="C1131" t="s">
        <v>25</v>
      </c>
      <c r="D1131" t="s">
        <v>40</v>
      </c>
      <c r="E1131" s="22">
        <v>46007.348599537043</v>
      </c>
      <c r="F1131" t="s">
        <v>9695</v>
      </c>
      <c r="G1131" t="s">
        <v>9696</v>
      </c>
      <c r="H1131" t="s">
        <v>9697</v>
      </c>
      <c r="I1131" s="24" t="s">
        <v>34</v>
      </c>
      <c r="J1131" s="24" t="s">
        <v>9698</v>
      </c>
      <c r="K1131" t="s">
        <v>9699</v>
      </c>
      <c r="L1131" t="s">
        <v>7257</v>
      </c>
      <c r="M1131" t="s">
        <v>9700</v>
      </c>
      <c r="N1131" t="s">
        <v>7259</v>
      </c>
      <c r="O1131" t="s">
        <v>41</v>
      </c>
      <c r="P1131" t="s">
        <v>6256</v>
      </c>
      <c r="Q1131" t="s">
        <v>36</v>
      </c>
      <c r="R1131">
        <v>10</v>
      </c>
      <c r="S1131" t="s">
        <v>9701</v>
      </c>
      <c r="T1131" t="s">
        <v>9702</v>
      </c>
      <c r="U1131" t="s">
        <v>9703</v>
      </c>
      <c r="V1131" t="s">
        <v>47</v>
      </c>
      <c r="W1131" t="s">
        <v>32</v>
      </c>
      <c r="X1131" t="s">
        <v>32</v>
      </c>
      <c r="Y1131" t="s">
        <v>32</v>
      </c>
      <c r="Z1131" s="4" t="s">
        <v>33</v>
      </c>
      <c r="AA1131">
        <v>-75.474249</v>
      </c>
      <c r="AB1131">
        <v>6.1005330000000004</v>
      </c>
      <c r="AC1131" t="s">
        <v>90</v>
      </c>
      <c r="AD1131" t="s">
        <v>6260</v>
      </c>
      <c r="AE1131" t="s">
        <v>115</v>
      </c>
      <c r="AF1131">
        <f>IFERROR(
    VLOOKUP(FENIX_ANS_TABLA[[#This Row],[ESTADO]],
        {"VENCIDO",1;"ALERTA_0 Días",2;"ALERTA",3;"A TIEMPO",4;"SIN FECHA",5},
    2,FALSE),
0)</f>
        <v>3</v>
      </c>
    </row>
    <row r="1132" spans="1:32" x14ac:dyDescent="0.25">
      <c r="A1132" t="s">
        <v>9704</v>
      </c>
      <c r="B1132" t="s">
        <v>24</v>
      </c>
      <c r="C1132" t="s">
        <v>25</v>
      </c>
      <c r="D1132" t="s">
        <v>24</v>
      </c>
      <c r="E1132" s="22">
        <v>46007.366423611107</v>
      </c>
      <c r="F1132" t="s">
        <v>9705</v>
      </c>
      <c r="G1132" t="s">
        <v>9706</v>
      </c>
      <c r="H1132" t="s">
        <v>9707</v>
      </c>
      <c r="I1132" s="24" t="s">
        <v>9708</v>
      </c>
      <c r="J1132" s="24" t="s">
        <v>9709</v>
      </c>
      <c r="K1132" t="s">
        <v>9710</v>
      </c>
      <c r="L1132" t="s">
        <v>7257</v>
      </c>
      <c r="M1132" t="s">
        <v>9711</v>
      </c>
      <c r="N1132" t="s">
        <v>7259</v>
      </c>
      <c r="O1132" t="s">
        <v>28</v>
      </c>
      <c r="P1132" t="s">
        <v>6256</v>
      </c>
      <c r="Q1132" t="s">
        <v>36</v>
      </c>
      <c r="R1132">
        <v>10</v>
      </c>
      <c r="S1132" t="s">
        <v>9712</v>
      </c>
      <c r="T1132" t="s">
        <v>6796</v>
      </c>
      <c r="U1132" t="s">
        <v>6797</v>
      </c>
      <c r="V1132" t="s">
        <v>47</v>
      </c>
      <c r="W1132" t="s">
        <v>32</v>
      </c>
      <c r="X1132" t="s">
        <v>32</v>
      </c>
      <c r="Y1132" t="s">
        <v>32</v>
      </c>
      <c r="Z1132" s="4" t="s">
        <v>33</v>
      </c>
      <c r="AA1132">
        <v>-75.49142587</v>
      </c>
      <c r="AB1132">
        <v>6.05653548</v>
      </c>
      <c r="AC1132" t="s">
        <v>90</v>
      </c>
      <c r="AD1132" t="s">
        <v>6260</v>
      </c>
      <c r="AE1132" t="s">
        <v>115</v>
      </c>
      <c r="AF1132">
        <f>IFERROR(
    VLOOKUP(FENIX_ANS_TABLA[[#This Row],[ESTADO]],
        {"VENCIDO",1;"ALERTA_0 Días",2;"ALERTA",3;"A TIEMPO",4;"SIN FECHA",5},
    2,FALSE),
0)</f>
        <v>3</v>
      </c>
    </row>
    <row r="1133" spans="1:32" x14ac:dyDescent="0.25">
      <c r="A1133" t="s">
        <v>9713</v>
      </c>
      <c r="B1133" t="s">
        <v>24</v>
      </c>
      <c r="C1133" t="s">
        <v>25</v>
      </c>
      <c r="D1133" t="s">
        <v>24</v>
      </c>
      <c r="E1133" s="22">
        <v>46007.373055555552</v>
      </c>
      <c r="F1133" t="s">
        <v>9714</v>
      </c>
      <c r="G1133" t="s">
        <v>9715</v>
      </c>
      <c r="H1133" t="s">
        <v>9716</v>
      </c>
      <c r="I1133" s="24" t="s">
        <v>34</v>
      </c>
      <c r="J1133" s="24" t="s">
        <v>9717</v>
      </c>
      <c r="K1133" t="s">
        <v>9718</v>
      </c>
      <c r="L1133" t="s">
        <v>6404</v>
      </c>
      <c r="M1133" t="s">
        <v>9719</v>
      </c>
      <c r="N1133" t="s">
        <v>6406</v>
      </c>
      <c r="O1133" t="s">
        <v>28</v>
      </c>
      <c r="P1133" t="s">
        <v>6256</v>
      </c>
      <c r="Q1133" t="s">
        <v>36</v>
      </c>
      <c r="R1133">
        <v>10</v>
      </c>
      <c r="S1133" t="s">
        <v>9720</v>
      </c>
      <c r="T1133" t="s">
        <v>9721</v>
      </c>
      <c r="U1133" t="s">
        <v>9722</v>
      </c>
      <c r="V1133" t="s">
        <v>47</v>
      </c>
      <c r="W1133" t="s">
        <v>32</v>
      </c>
      <c r="X1133" t="s">
        <v>32</v>
      </c>
      <c r="Y1133" t="s">
        <v>32</v>
      </c>
      <c r="Z1133" s="4" t="s">
        <v>33</v>
      </c>
      <c r="AA1133">
        <v>-75.405142190000007</v>
      </c>
      <c r="AB1133">
        <v>6.0564794600000003</v>
      </c>
      <c r="AC1133" t="s">
        <v>90</v>
      </c>
      <c r="AD1133" t="s">
        <v>6260</v>
      </c>
      <c r="AE1133" t="s">
        <v>115</v>
      </c>
      <c r="AF1133">
        <f>IFERROR(
    VLOOKUP(FENIX_ANS_TABLA[[#This Row],[ESTADO]],
        {"VENCIDO",1;"ALERTA_0 Días",2;"ALERTA",3;"A TIEMPO",4;"SIN FECHA",5},
    2,FALSE),
0)</f>
        <v>3</v>
      </c>
    </row>
    <row r="1134" spans="1:32" x14ac:dyDescent="0.25">
      <c r="A1134" t="s">
        <v>9723</v>
      </c>
      <c r="B1134" t="s">
        <v>24</v>
      </c>
      <c r="C1134" t="s">
        <v>25</v>
      </c>
      <c r="D1134" t="s">
        <v>24</v>
      </c>
      <c r="E1134" s="22">
        <v>46007.375937500001</v>
      </c>
      <c r="F1134" t="s">
        <v>9724</v>
      </c>
      <c r="G1134" t="s">
        <v>9725</v>
      </c>
      <c r="H1134" t="s">
        <v>9726</v>
      </c>
      <c r="I1134" s="24" t="s">
        <v>34</v>
      </c>
      <c r="J1134" s="24" t="s">
        <v>9727</v>
      </c>
      <c r="K1134" t="s">
        <v>9728</v>
      </c>
      <c r="L1134" t="s">
        <v>6253</v>
      </c>
      <c r="M1134" t="s">
        <v>9729</v>
      </c>
      <c r="N1134" t="s">
        <v>6255</v>
      </c>
      <c r="O1134" t="s">
        <v>28</v>
      </c>
      <c r="P1134" t="s">
        <v>6256</v>
      </c>
      <c r="Q1134" t="s">
        <v>36</v>
      </c>
      <c r="R1134">
        <v>10</v>
      </c>
      <c r="S1134" t="s">
        <v>9730</v>
      </c>
      <c r="T1134" t="s">
        <v>9731</v>
      </c>
      <c r="U1134" t="s">
        <v>9732</v>
      </c>
      <c r="V1134" t="s">
        <v>47</v>
      </c>
      <c r="W1134" t="s">
        <v>32</v>
      </c>
      <c r="X1134" t="s">
        <v>32</v>
      </c>
      <c r="Y1134" t="s">
        <v>32</v>
      </c>
      <c r="Z1134" s="4" t="s">
        <v>33</v>
      </c>
      <c r="AA1134">
        <v>-75.373097999999999</v>
      </c>
      <c r="AB1134">
        <v>6.2616680000000002</v>
      </c>
      <c r="AC1134" t="s">
        <v>90</v>
      </c>
      <c r="AD1134" t="s">
        <v>6260</v>
      </c>
      <c r="AE1134" t="s">
        <v>115</v>
      </c>
      <c r="AF1134">
        <f>IFERROR(
    VLOOKUP(FENIX_ANS_TABLA[[#This Row],[ESTADO]],
        {"VENCIDO",1;"ALERTA_0 Días",2;"ALERTA",3;"A TIEMPO",4;"SIN FECHA",5},
    2,FALSE),
0)</f>
        <v>3</v>
      </c>
    </row>
    <row r="1135" spans="1:32" x14ac:dyDescent="0.25">
      <c r="A1135" t="s">
        <v>9733</v>
      </c>
      <c r="B1135" t="s">
        <v>24</v>
      </c>
      <c r="C1135" t="s">
        <v>25</v>
      </c>
      <c r="D1135" t="s">
        <v>24</v>
      </c>
      <c r="E1135" s="22">
        <v>46007.393946759257</v>
      </c>
      <c r="F1135" t="s">
        <v>9734</v>
      </c>
      <c r="G1135" t="s">
        <v>9735</v>
      </c>
      <c r="H1135" t="s">
        <v>9736</v>
      </c>
      <c r="I1135" s="24" t="s">
        <v>34</v>
      </c>
      <c r="J1135" s="24" t="s">
        <v>9737</v>
      </c>
      <c r="K1135" t="s">
        <v>9738</v>
      </c>
      <c r="L1135" t="s">
        <v>6404</v>
      </c>
      <c r="M1135" t="s">
        <v>9739</v>
      </c>
      <c r="N1135" t="s">
        <v>6406</v>
      </c>
      <c r="O1135" t="s">
        <v>28</v>
      </c>
      <c r="P1135" t="s">
        <v>6256</v>
      </c>
      <c r="Q1135" t="s">
        <v>36</v>
      </c>
      <c r="R1135">
        <v>10</v>
      </c>
      <c r="S1135" t="s">
        <v>9740</v>
      </c>
      <c r="T1135" t="s">
        <v>9741</v>
      </c>
      <c r="U1135" t="s">
        <v>9742</v>
      </c>
      <c r="V1135" t="s">
        <v>47</v>
      </c>
      <c r="W1135" t="s">
        <v>32</v>
      </c>
      <c r="X1135" t="s">
        <v>32</v>
      </c>
      <c r="Y1135" t="s">
        <v>32</v>
      </c>
      <c r="Z1135" s="4" t="s">
        <v>33</v>
      </c>
      <c r="AA1135">
        <v>-75.436382050000006</v>
      </c>
      <c r="AB1135">
        <v>6.01559913</v>
      </c>
      <c r="AC1135" t="s">
        <v>90</v>
      </c>
      <c r="AD1135" t="s">
        <v>6260</v>
      </c>
      <c r="AE1135" t="s">
        <v>115</v>
      </c>
      <c r="AF1135">
        <f>IFERROR(
    VLOOKUP(FENIX_ANS_TABLA[[#This Row],[ESTADO]],
        {"VENCIDO",1;"ALERTA_0 Días",2;"ALERTA",3;"A TIEMPO",4;"SIN FECHA",5},
    2,FALSE),
0)</f>
        <v>3</v>
      </c>
    </row>
    <row r="1136" spans="1:32" x14ac:dyDescent="0.25">
      <c r="A1136" t="s">
        <v>9743</v>
      </c>
      <c r="B1136" t="s">
        <v>24</v>
      </c>
      <c r="C1136" t="s">
        <v>25</v>
      </c>
      <c r="D1136" t="s">
        <v>24</v>
      </c>
      <c r="E1136" s="22">
        <v>46007.395358796297</v>
      </c>
      <c r="F1136" t="s">
        <v>9744</v>
      </c>
      <c r="G1136" t="s">
        <v>9745</v>
      </c>
      <c r="H1136" t="s">
        <v>9746</v>
      </c>
      <c r="I1136" s="24" t="s">
        <v>34</v>
      </c>
      <c r="J1136" s="24" t="s">
        <v>9747</v>
      </c>
      <c r="K1136" t="s">
        <v>9748</v>
      </c>
      <c r="L1136" t="s">
        <v>6280</v>
      </c>
      <c r="M1136" t="s">
        <v>9749</v>
      </c>
      <c r="N1136" t="s">
        <v>6282</v>
      </c>
      <c r="O1136" t="s">
        <v>28</v>
      </c>
      <c r="P1136" t="s">
        <v>6256</v>
      </c>
      <c r="Q1136" t="s">
        <v>36</v>
      </c>
      <c r="R1136">
        <v>10</v>
      </c>
      <c r="S1136" t="s">
        <v>9750</v>
      </c>
      <c r="T1136" t="s">
        <v>7650</v>
      </c>
      <c r="U1136" t="s">
        <v>7651</v>
      </c>
      <c r="V1136" t="s">
        <v>47</v>
      </c>
      <c r="W1136" t="s">
        <v>32</v>
      </c>
      <c r="X1136" t="s">
        <v>32</v>
      </c>
      <c r="Y1136" t="s">
        <v>32</v>
      </c>
      <c r="Z1136" s="4" t="s">
        <v>33</v>
      </c>
      <c r="AA1136">
        <v>-75.234296889999996</v>
      </c>
      <c r="AB1136">
        <v>6.2271086499999999</v>
      </c>
      <c r="AC1136" t="s">
        <v>90</v>
      </c>
      <c r="AD1136" t="s">
        <v>6260</v>
      </c>
      <c r="AE1136" t="s">
        <v>115</v>
      </c>
      <c r="AF1136">
        <f>IFERROR(
    VLOOKUP(FENIX_ANS_TABLA[[#This Row],[ESTADO]],
        {"VENCIDO",1;"ALERTA_0 Días",2;"ALERTA",3;"A TIEMPO",4;"SIN FECHA",5},
    2,FALSE),
0)</f>
        <v>3</v>
      </c>
    </row>
    <row r="1137" spans="1:32" x14ac:dyDescent="0.25">
      <c r="A1137" t="s">
        <v>9751</v>
      </c>
      <c r="B1137" t="s">
        <v>24</v>
      </c>
      <c r="C1137" t="s">
        <v>25</v>
      </c>
      <c r="D1137" t="s">
        <v>24</v>
      </c>
      <c r="E1137" s="22">
        <v>46007.399768518517</v>
      </c>
      <c r="F1137" t="s">
        <v>9752</v>
      </c>
      <c r="G1137" t="s">
        <v>9753</v>
      </c>
      <c r="H1137" t="s">
        <v>9754</v>
      </c>
      <c r="I1137" s="24" t="s">
        <v>34</v>
      </c>
      <c r="J1137" s="24" t="s">
        <v>9755</v>
      </c>
      <c r="K1137" t="s">
        <v>9756</v>
      </c>
      <c r="L1137" t="s">
        <v>6314</v>
      </c>
      <c r="M1137" t="s">
        <v>9757</v>
      </c>
      <c r="N1137" t="s">
        <v>6316</v>
      </c>
      <c r="O1137" t="s">
        <v>28</v>
      </c>
      <c r="P1137" t="s">
        <v>6256</v>
      </c>
      <c r="Q1137" t="s">
        <v>36</v>
      </c>
      <c r="R1137">
        <v>10</v>
      </c>
      <c r="S1137" t="s">
        <v>9758</v>
      </c>
      <c r="T1137" t="s">
        <v>9759</v>
      </c>
      <c r="U1137" t="s">
        <v>9760</v>
      </c>
      <c r="V1137" t="s">
        <v>47</v>
      </c>
      <c r="W1137" t="s">
        <v>32</v>
      </c>
      <c r="X1137" t="s">
        <v>32</v>
      </c>
      <c r="Y1137" t="s">
        <v>32</v>
      </c>
      <c r="Z1137" s="4" t="s">
        <v>33</v>
      </c>
      <c r="AA1137">
        <v>-75.368668099999994</v>
      </c>
      <c r="AB1137">
        <v>6.20511912</v>
      </c>
      <c r="AC1137" t="s">
        <v>90</v>
      </c>
      <c r="AD1137" t="s">
        <v>6260</v>
      </c>
      <c r="AE1137" t="s">
        <v>115</v>
      </c>
      <c r="AF1137">
        <f>IFERROR(
    VLOOKUP(FENIX_ANS_TABLA[[#This Row],[ESTADO]],
        {"VENCIDO",1;"ALERTA_0 Días",2;"ALERTA",3;"A TIEMPO",4;"SIN FECHA",5},
    2,FALSE),
0)</f>
        <v>3</v>
      </c>
    </row>
    <row r="1138" spans="1:32" x14ac:dyDescent="0.25">
      <c r="A1138" t="s">
        <v>9761</v>
      </c>
      <c r="B1138" t="s">
        <v>24</v>
      </c>
      <c r="C1138" t="s">
        <v>25</v>
      </c>
      <c r="D1138" t="s">
        <v>24</v>
      </c>
      <c r="E1138" s="22">
        <v>46007.400451388887</v>
      </c>
      <c r="F1138" t="s">
        <v>9762</v>
      </c>
      <c r="G1138" t="s">
        <v>9763</v>
      </c>
      <c r="H1138" t="s">
        <v>9764</v>
      </c>
      <c r="I1138" s="24" t="s">
        <v>34</v>
      </c>
      <c r="J1138" s="24" t="s">
        <v>9765</v>
      </c>
      <c r="K1138" t="s">
        <v>9766</v>
      </c>
      <c r="L1138" t="s">
        <v>6314</v>
      </c>
      <c r="M1138" t="s">
        <v>9767</v>
      </c>
      <c r="N1138" t="s">
        <v>6316</v>
      </c>
      <c r="O1138" t="s">
        <v>28</v>
      </c>
      <c r="P1138" t="s">
        <v>6256</v>
      </c>
      <c r="Q1138" t="s">
        <v>36</v>
      </c>
      <c r="R1138">
        <v>10</v>
      </c>
      <c r="S1138" t="s">
        <v>9768</v>
      </c>
      <c r="T1138" t="s">
        <v>9769</v>
      </c>
      <c r="U1138" t="s">
        <v>9770</v>
      </c>
      <c r="V1138" t="s">
        <v>47</v>
      </c>
      <c r="W1138" t="s">
        <v>32</v>
      </c>
      <c r="X1138" t="s">
        <v>32</v>
      </c>
      <c r="Y1138" t="s">
        <v>32</v>
      </c>
      <c r="Z1138" s="4" t="s">
        <v>33</v>
      </c>
      <c r="AA1138">
        <v>-75.370338000000004</v>
      </c>
      <c r="AB1138">
        <v>6.2119369999999998</v>
      </c>
      <c r="AC1138" t="s">
        <v>90</v>
      </c>
      <c r="AD1138" t="s">
        <v>6260</v>
      </c>
      <c r="AE1138" t="s">
        <v>115</v>
      </c>
      <c r="AF1138">
        <f>IFERROR(
    VLOOKUP(FENIX_ANS_TABLA[[#This Row],[ESTADO]],
        {"VENCIDO",1;"ALERTA_0 Días",2;"ALERTA",3;"A TIEMPO",4;"SIN FECHA",5},
    2,FALSE),
0)</f>
        <v>3</v>
      </c>
    </row>
    <row r="1139" spans="1:32" x14ac:dyDescent="0.25">
      <c r="A1139" t="s">
        <v>9771</v>
      </c>
      <c r="B1139" t="s">
        <v>62</v>
      </c>
      <c r="C1139" t="s">
        <v>25</v>
      </c>
      <c r="D1139" t="s">
        <v>63</v>
      </c>
      <c r="E1139" s="22">
        <v>46007.404374999998</v>
      </c>
      <c r="F1139" t="s">
        <v>9772</v>
      </c>
      <c r="G1139" t="s">
        <v>9773</v>
      </c>
      <c r="H1139" t="s">
        <v>9774</v>
      </c>
      <c r="I1139" s="24" t="s">
        <v>34</v>
      </c>
      <c r="J1139" s="24" t="s">
        <v>9775</v>
      </c>
      <c r="K1139" t="s">
        <v>9776</v>
      </c>
      <c r="L1139" t="s">
        <v>6327</v>
      </c>
      <c r="M1139" t="s">
        <v>9777</v>
      </c>
      <c r="N1139" t="s">
        <v>6329</v>
      </c>
      <c r="O1139" t="s">
        <v>64</v>
      </c>
      <c r="P1139" t="s">
        <v>6429</v>
      </c>
      <c r="Q1139" t="s">
        <v>36</v>
      </c>
      <c r="R1139">
        <v>14</v>
      </c>
      <c r="S1139" t="s">
        <v>9778</v>
      </c>
      <c r="T1139" t="s">
        <v>9779</v>
      </c>
      <c r="U1139" t="s">
        <v>9780</v>
      </c>
      <c r="V1139" t="s">
        <v>31</v>
      </c>
      <c r="W1139" t="s">
        <v>32</v>
      </c>
      <c r="X1139" t="s">
        <v>32</v>
      </c>
      <c r="Y1139" t="s">
        <v>32</v>
      </c>
      <c r="Z1139" s="4" t="s">
        <v>33</v>
      </c>
      <c r="AA1139">
        <v>-75.297026180000003</v>
      </c>
      <c r="AB1139">
        <v>6.1564955899999996</v>
      </c>
      <c r="AC1139" t="s">
        <v>90</v>
      </c>
      <c r="AD1139" t="s">
        <v>6260</v>
      </c>
      <c r="AE1139" t="s">
        <v>115</v>
      </c>
      <c r="AF1139">
        <f>IFERROR(
    VLOOKUP(FENIX_ANS_TABLA[[#This Row],[ESTADO]],
        {"VENCIDO",1;"ALERTA_0 Días",2;"ALERTA",3;"A TIEMPO",4;"SIN FECHA",5},
    2,FALSE),
0)</f>
        <v>4</v>
      </c>
    </row>
    <row r="1140" spans="1:32" x14ac:dyDescent="0.25">
      <c r="A1140" t="s">
        <v>9781</v>
      </c>
      <c r="B1140" t="s">
        <v>24</v>
      </c>
      <c r="C1140" t="s">
        <v>25</v>
      </c>
      <c r="D1140" t="s">
        <v>24</v>
      </c>
      <c r="E1140" s="22">
        <v>46007.405416666668</v>
      </c>
      <c r="F1140" t="s">
        <v>9782</v>
      </c>
      <c r="G1140" t="s">
        <v>9783</v>
      </c>
      <c r="H1140" t="s">
        <v>9784</v>
      </c>
      <c r="I1140" s="24" t="s">
        <v>9785</v>
      </c>
      <c r="J1140" s="24" t="s">
        <v>9786</v>
      </c>
      <c r="K1140" t="s">
        <v>9787</v>
      </c>
      <c r="L1140" t="s">
        <v>6404</v>
      </c>
      <c r="M1140" t="s">
        <v>9788</v>
      </c>
      <c r="N1140" t="s">
        <v>6406</v>
      </c>
      <c r="O1140" t="s">
        <v>28</v>
      </c>
      <c r="P1140" t="s">
        <v>6256</v>
      </c>
      <c r="Q1140" t="s">
        <v>36</v>
      </c>
      <c r="R1140">
        <v>10</v>
      </c>
      <c r="S1140" t="s">
        <v>9789</v>
      </c>
      <c r="T1140" t="s">
        <v>9790</v>
      </c>
      <c r="U1140" t="s">
        <v>9791</v>
      </c>
      <c r="V1140" t="s">
        <v>47</v>
      </c>
      <c r="W1140" t="s">
        <v>32</v>
      </c>
      <c r="X1140" t="s">
        <v>32</v>
      </c>
      <c r="Y1140" t="s">
        <v>32</v>
      </c>
      <c r="Z1140" s="4" t="s">
        <v>33</v>
      </c>
      <c r="AA1140">
        <v>-75.419115000000005</v>
      </c>
      <c r="AB1140">
        <v>6.032292</v>
      </c>
      <c r="AC1140" t="s">
        <v>90</v>
      </c>
      <c r="AD1140" t="s">
        <v>6260</v>
      </c>
      <c r="AE1140" t="s">
        <v>115</v>
      </c>
      <c r="AF1140">
        <f>IFERROR(
    VLOOKUP(FENIX_ANS_TABLA[[#This Row],[ESTADO]],
        {"VENCIDO",1;"ALERTA_0 Días",2;"ALERTA",3;"A TIEMPO",4;"SIN FECHA",5},
    2,FALSE),
0)</f>
        <v>3</v>
      </c>
    </row>
    <row r="1141" spans="1:32" x14ac:dyDescent="0.25">
      <c r="A1141" t="s">
        <v>9792</v>
      </c>
      <c r="B1141" t="s">
        <v>24</v>
      </c>
      <c r="C1141" t="s">
        <v>25</v>
      </c>
      <c r="D1141" t="s">
        <v>24</v>
      </c>
      <c r="E1141" s="22">
        <v>46007.407326388893</v>
      </c>
      <c r="F1141" t="s">
        <v>9793</v>
      </c>
      <c r="G1141" t="s">
        <v>9794</v>
      </c>
      <c r="H1141" t="s">
        <v>9795</v>
      </c>
      <c r="I1141" s="24" t="s">
        <v>34</v>
      </c>
      <c r="J1141" s="24" t="s">
        <v>9796</v>
      </c>
      <c r="K1141" t="s">
        <v>9797</v>
      </c>
      <c r="L1141" t="s">
        <v>6327</v>
      </c>
      <c r="M1141" t="s">
        <v>9798</v>
      </c>
      <c r="N1141" t="s">
        <v>6329</v>
      </c>
      <c r="O1141" t="s">
        <v>28</v>
      </c>
      <c r="P1141" t="s">
        <v>6256</v>
      </c>
      <c r="Q1141" t="s">
        <v>36</v>
      </c>
      <c r="R1141">
        <v>10</v>
      </c>
      <c r="S1141" t="s">
        <v>9799</v>
      </c>
      <c r="T1141" t="s">
        <v>9800</v>
      </c>
      <c r="U1141" t="s">
        <v>9801</v>
      </c>
      <c r="V1141" t="s">
        <v>47</v>
      </c>
      <c r="W1141" t="s">
        <v>32</v>
      </c>
      <c r="X1141" t="s">
        <v>32</v>
      </c>
      <c r="Y1141" t="s">
        <v>32</v>
      </c>
      <c r="Z1141" s="4" t="s">
        <v>33</v>
      </c>
      <c r="AA1141">
        <v>-75.301261109999999</v>
      </c>
      <c r="AB1141">
        <v>6.1242216100000002</v>
      </c>
      <c r="AC1141" t="s">
        <v>90</v>
      </c>
      <c r="AD1141" t="s">
        <v>6260</v>
      </c>
      <c r="AE1141" t="s">
        <v>115</v>
      </c>
      <c r="AF1141">
        <f>IFERROR(
    VLOOKUP(FENIX_ANS_TABLA[[#This Row],[ESTADO]],
        {"VENCIDO",1;"ALERTA_0 Días",2;"ALERTA",3;"A TIEMPO",4;"SIN FECHA",5},
    2,FALSE),
0)</f>
        <v>3</v>
      </c>
    </row>
    <row r="1142" spans="1:32" x14ac:dyDescent="0.25">
      <c r="A1142" t="s">
        <v>9802</v>
      </c>
      <c r="B1142" t="s">
        <v>24</v>
      </c>
      <c r="C1142" t="s">
        <v>25</v>
      </c>
      <c r="D1142" t="s">
        <v>24</v>
      </c>
      <c r="E1142" s="22">
        <v>46007.416689814818</v>
      </c>
      <c r="F1142" t="s">
        <v>9803</v>
      </c>
      <c r="G1142" t="s">
        <v>9804</v>
      </c>
      <c r="H1142" t="s">
        <v>9805</v>
      </c>
      <c r="I1142" s="24" t="s">
        <v>34</v>
      </c>
      <c r="J1142" s="24" t="s">
        <v>9806</v>
      </c>
      <c r="K1142" t="s">
        <v>9807</v>
      </c>
      <c r="L1142" t="s">
        <v>7257</v>
      </c>
      <c r="M1142" t="s">
        <v>9808</v>
      </c>
      <c r="N1142" t="s">
        <v>7259</v>
      </c>
      <c r="O1142" t="s">
        <v>28</v>
      </c>
      <c r="P1142" t="s">
        <v>6256</v>
      </c>
      <c r="Q1142" t="s">
        <v>36</v>
      </c>
      <c r="R1142">
        <v>10</v>
      </c>
      <c r="S1142" t="s">
        <v>9809</v>
      </c>
      <c r="T1142" t="s">
        <v>9810</v>
      </c>
      <c r="U1142" t="s">
        <v>9811</v>
      </c>
      <c r="V1142" t="s">
        <v>47</v>
      </c>
      <c r="W1142" t="s">
        <v>32</v>
      </c>
      <c r="X1142" t="s">
        <v>32</v>
      </c>
      <c r="Y1142" t="s">
        <v>32</v>
      </c>
      <c r="Z1142" s="4" t="s">
        <v>33</v>
      </c>
      <c r="AA1142">
        <v>-75.446863149999999</v>
      </c>
      <c r="AB1142">
        <v>6.0425271499999997</v>
      </c>
      <c r="AC1142" t="s">
        <v>90</v>
      </c>
      <c r="AD1142" t="s">
        <v>6260</v>
      </c>
      <c r="AE1142" t="s">
        <v>115</v>
      </c>
      <c r="AF1142">
        <f>IFERROR(
    VLOOKUP(FENIX_ANS_TABLA[[#This Row],[ESTADO]],
        {"VENCIDO",1;"ALERTA_0 Días",2;"ALERTA",3;"A TIEMPO",4;"SIN FECHA",5},
    2,FALSE),
0)</f>
        <v>3</v>
      </c>
    </row>
    <row r="1143" spans="1:32" x14ac:dyDescent="0.25">
      <c r="A1143" t="s">
        <v>9812</v>
      </c>
      <c r="B1143" t="s">
        <v>40</v>
      </c>
      <c r="C1143" t="s">
        <v>25</v>
      </c>
      <c r="D1143" t="s">
        <v>40</v>
      </c>
      <c r="E1143" s="22">
        <v>46007.430902777778</v>
      </c>
      <c r="F1143" t="s">
        <v>9813</v>
      </c>
      <c r="G1143" t="s">
        <v>9814</v>
      </c>
      <c r="H1143" t="s">
        <v>9815</v>
      </c>
      <c r="I1143" s="24" t="s">
        <v>9816</v>
      </c>
      <c r="J1143" s="24" t="s">
        <v>9817</v>
      </c>
      <c r="K1143" t="s">
        <v>9818</v>
      </c>
      <c r="L1143" t="s">
        <v>6253</v>
      </c>
      <c r="M1143" t="s">
        <v>9819</v>
      </c>
      <c r="N1143" t="s">
        <v>6255</v>
      </c>
      <c r="O1143" t="s">
        <v>41</v>
      </c>
      <c r="P1143" t="s">
        <v>6256</v>
      </c>
      <c r="Q1143" t="s">
        <v>36</v>
      </c>
      <c r="R1143">
        <v>10</v>
      </c>
      <c r="S1143" t="s">
        <v>9820</v>
      </c>
      <c r="T1143" t="s">
        <v>9821</v>
      </c>
      <c r="U1143" t="s">
        <v>9822</v>
      </c>
      <c r="V1143" t="s">
        <v>47</v>
      </c>
      <c r="W1143" t="s">
        <v>32</v>
      </c>
      <c r="X1143" t="s">
        <v>32</v>
      </c>
      <c r="Y1143" t="s">
        <v>32</v>
      </c>
      <c r="Z1143" s="4" t="s">
        <v>33</v>
      </c>
      <c r="AA1143">
        <v>-75.364553999999998</v>
      </c>
      <c r="AB1143">
        <v>6.2748480000000004</v>
      </c>
      <c r="AC1143" t="s">
        <v>90</v>
      </c>
      <c r="AD1143" t="s">
        <v>6260</v>
      </c>
      <c r="AE1143" t="s">
        <v>115</v>
      </c>
      <c r="AF1143">
        <f>IFERROR(
    VLOOKUP(FENIX_ANS_TABLA[[#This Row],[ESTADO]],
        {"VENCIDO",1;"ALERTA_0 Días",2;"ALERTA",3;"A TIEMPO",4;"SIN FECHA",5},
    2,FALSE),
0)</f>
        <v>3</v>
      </c>
    </row>
    <row r="1144" spans="1:32" x14ac:dyDescent="0.25">
      <c r="A1144" t="s">
        <v>9823</v>
      </c>
      <c r="B1144" t="s">
        <v>24</v>
      </c>
      <c r="C1144" t="s">
        <v>25</v>
      </c>
      <c r="D1144" t="s">
        <v>24</v>
      </c>
      <c r="E1144" s="22">
        <v>46007.441944444443</v>
      </c>
      <c r="F1144" t="s">
        <v>9824</v>
      </c>
      <c r="G1144" t="s">
        <v>9825</v>
      </c>
      <c r="H1144" t="s">
        <v>9826</v>
      </c>
      <c r="I1144" s="24" t="s">
        <v>34</v>
      </c>
      <c r="J1144" s="24" t="s">
        <v>9827</v>
      </c>
      <c r="K1144" t="s">
        <v>9828</v>
      </c>
      <c r="L1144" t="s">
        <v>6314</v>
      </c>
      <c r="M1144" t="s">
        <v>9829</v>
      </c>
      <c r="N1144" t="s">
        <v>6316</v>
      </c>
      <c r="O1144" t="s">
        <v>28</v>
      </c>
      <c r="P1144" t="s">
        <v>6256</v>
      </c>
      <c r="Q1144" t="s">
        <v>36</v>
      </c>
      <c r="R1144">
        <v>10</v>
      </c>
      <c r="S1144" t="s">
        <v>9830</v>
      </c>
      <c r="T1144" t="s">
        <v>9831</v>
      </c>
      <c r="U1144" t="s">
        <v>9832</v>
      </c>
      <c r="V1144" t="s">
        <v>47</v>
      </c>
      <c r="W1144" t="s">
        <v>32</v>
      </c>
      <c r="X1144" t="s">
        <v>32</v>
      </c>
      <c r="Y1144" t="s">
        <v>32</v>
      </c>
      <c r="Z1144" s="4" t="s">
        <v>33</v>
      </c>
      <c r="AA1144">
        <v>-75.391997000000003</v>
      </c>
      <c r="AB1144">
        <v>6.1240079999999999</v>
      </c>
      <c r="AC1144" t="s">
        <v>90</v>
      </c>
      <c r="AD1144" t="s">
        <v>6260</v>
      </c>
      <c r="AE1144" t="s">
        <v>115</v>
      </c>
      <c r="AF1144">
        <f>IFERROR(
    VLOOKUP(FENIX_ANS_TABLA[[#This Row],[ESTADO]],
        {"VENCIDO",1;"ALERTA_0 Días",2;"ALERTA",3;"A TIEMPO",4;"SIN FECHA",5},
    2,FALSE),
0)</f>
        <v>3</v>
      </c>
    </row>
    <row r="1145" spans="1:32" x14ac:dyDescent="0.25">
      <c r="A1145" t="s">
        <v>9833</v>
      </c>
      <c r="B1145" t="s">
        <v>24</v>
      </c>
      <c r="C1145" t="s">
        <v>25</v>
      </c>
      <c r="D1145" t="s">
        <v>24</v>
      </c>
      <c r="E1145" s="22">
        <v>46007.447326388887</v>
      </c>
      <c r="F1145" t="s">
        <v>9834</v>
      </c>
      <c r="G1145" t="s">
        <v>9835</v>
      </c>
      <c r="H1145" t="s">
        <v>9836</v>
      </c>
      <c r="I1145" s="24" t="s">
        <v>9837</v>
      </c>
      <c r="J1145" s="24" t="s">
        <v>9838</v>
      </c>
      <c r="K1145" t="s">
        <v>9839</v>
      </c>
      <c r="L1145" t="s">
        <v>6314</v>
      </c>
      <c r="M1145" t="s">
        <v>9840</v>
      </c>
      <c r="N1145" t="s">
        <v>6316</v>
      </c>
      <c r="O1145" t="s">
        <v>28</v>
      </c>
      <c r="P1145" t="s">
        <v>6256</v>
      </c>
      <c r="Q1145" t="s">
        <v>36</v>
      </c>
      <c r="R1145">
        <v>10</v>
      </c>
      <c r="S1145" t="s">
        <v>9841</v>
      </c>
      <c r="T1145" t="s">
        <v>9842</v>
      </c>
      <c r="U1145" t="s">
        <v>9843</v>
      </c>
      <c r="V1145" t="s">
        <v>47</v>
      </c>
      <c r="W1145" t="s">
        <v>32</v>
      </c>
      <c r="X1145" t="s">
        <v>32</v>
      </c>
      <c r="Y1145" t="s">
        <v>32</v>
      </c>
      <c r="Z1145" s="4" t="s">
        <v>33</v>
      </c>
      <c r="AA1145">
        <v>-75.447373170000006</v>
      </c>
      <c r="AB1145">
        <v>6.1348746700000003</v>
      </c>
      <c r="AC1145" t="s">
        <v>90</v>
      </c>
      <c r="AD1145" t="s">
        <v>6260</v>
      </c>
      <c r="AE1145" t="s">
        <v>115</v>
      </c>
      <c r="AF1145">
        <f>IFERROR(
    VLOOKUP(FENIX_ANS_TABLA[[#This Row],[ESTADO]],
        {"VENCIDO",1;"ALERTA_0 Días",2;"ALERTA",3;"A TIEMPO",4;"SIN FECHA",5},
    2,FALSE),
0)</f>
        <v>3</v>
      </c>
    </row>
    <row r="1146" spans="1:32" x14ac:dyDescent="0.25">
      <c r="A1146" t="s">
        <v>9844</v>
      </c>
      <c r="B1146" t="s">
        <v>24</v>
      </c>
      <c r="C1146" t="s">
        <v>25</v>
      </c>
      <c r="D1146" t="s">
        <v>24</v>
      </c>
      <c r="E1146" s="22">
        <v>46007.457604166673</v>
      </c>
      <c r="F1146" t="s">
        <v>9845</v>
      </c>
      <c r="G1146" t="s">
        <v>9846</v>
      </c>
      <c r="H1146" t="s">
        <v>9847</v>
      </c>
      <c r="I1146" s="24" t="s">
        <v>34</v>
      </c>
      <c r="J1146" s="24" t="s">
        <v>9848</v>
      </c>
      <c r="K1146" t="s">
        <v>9849</v>
      </c>
      <c r="L1146" t="s">
        <v>6314</v>
      </c>
      <c r="M1146" t="s">
        <v>9850</v>
      </c>
      <c r="N1146" t="s">
        <v>6316</v>
      </c>
      <c r="O1146" t="s">
        <v>28</v>
      </c>
      <c r="P1146" t="s">
        <v>6256</v>
      </c>
      <c r="Q1146" t="s">
        <v>36</v>
      </c>
      <c r="R1146">
        <v>10</v>
      </c>
      <c r="S1146" t="s">
        <v>9851</v>
      </c>
      <c r="T1146" t="s">
        <v>9852</v>
      </c>
      <c r="U1146" t="s">
        <v>9853</v>
      </c>
      <c r="V1146" t="s">
        <v>47</v>
      </c>
      <c r="W1146" t="s">
        <v>32</v>
      </c>
      <c r="X1146" t="s">
        <v>32</v>
      </c>
      <c r="Y1146" t="s">
        <v>32</v>
      </c>
      <c r="Z1146" s="4" t="s">
        <v>33</v>
      </c>
      <c r="AA1146">
        <v>-75.377687409999993</v>
      </c>
      <c r="AB1146">
        <v>6.1709610699999997</v>
      </c>
      <c r="AC1146" t="s">
        <v>90</v>
      </c>
      <c r="AD1146" t="s">
        <v>6260</v>
      </c>
      <c r="AE1146" t="s">
        <v>115</v>
      </c>
      <c r="AF1146">
        <f>IFERROR(
    VLOOKUP(FENIX_ANS_TABLA[[#This Row],[ESTADO]],
        {"VENCIDO",1;"ALERTA_0 Días",2;"ALERTA",3;"A TIEMPO",4;"SIN FECHA",5},
    2,FALSE),
0)</f>
        <v>3</v>
      </c>
    </row>
    <row r="1147" spans="1:32" x14ac:dyDescent="0.25">
      <c r="A1147" t="s">
        <v>9854</v>
      </c>
      <c r="B1147" t="s">
        <v>24</v>
      </c>
      <c r="C1147" t="s">
        <v>25</v>
      </c>
      <c r="D1147" t="s">
        <v>24</v>
      </c>
      <c r="E1147" s="22">
        <v>46007.461030092592</v>
      </c>
      <c r="F1147" t="s">
        <v>9855</v>
      </c>
      <c r="G1147" t="s">
        <v>9856</v>
      </c>
      <c r="H1147" t="s">
        <v>9857</v>
      </c>
      <c r="I1147" s="24" t="s">
        <v>34</v>
      </c>
      <c r="J1147" s="24" t="s">
        <v>9858</v>
      </c>
      <c r="K1147" t="s">
        <v>9859</v>
      </c>
      <c r="L1147" t="s">
        <v>6303</v>
      </c>
      <c r="M1147" t="s">
        <v>9860</v>
      </c>
      <c r="N1147" t="s">
        <v>6305</v>
      </c>
      <c r="O1147" t="s">
        <v>28</v>
      </c>
      <c r="P1147" t="s">
        <v>6256</v>
      </c>
      <c r="Q1147" t="s">
        <v>36</v>
      </c>
      <c r="R1147">
        <v>10</v>
      </c>
      <c r="S1147" t="s">
        <v>9861</v>
      </c>
      <c r="T1147" t="s">
        <v>9862</v>
      </c>
      <c r="U1147" t="s">
        <v>9863</v>
      </c>
      <c r="V1147" t="s">
        <v>47</v>
      </c>
      <c r="W1147" t="s">
        <v>32</v>
      </c>
      <c r="X1147" t="s">
        <v>32</v>
      </c>
      <c r="Y1147" t="s">
        <v>32</v>
      </c>
      <c r="Z1147" s="4" t="s">
        <v>33</v>
      </c>
      <c r="AA1147">
        <v>-75.454683430000003</v>
      </c>
      <c r="AB1147">
        <v>6.3048519699999996</v>
      </c>
      <c r="AC1147" t="s">
        <v>90</v>
      </c>
      <c r="AD1147" t="s">
        <v>6260</v>
      </c>
      <c r="AE1147" t="s">
        <v>115</v>
      </c>
      <c r="AF1147">
        <f>IFERROR(
    VLOOKUP(FENIX_ANS_TABLA[[#This Row],[ESTADO]],
        {"VENCIDO",1;"ALERTA_0 Días",2;"ALERTA",3;"A TIEMPO",4;"SIN FECHA",5},
    2,FALSE),
0)</f>
        <v>3</v>
      </c>
    </row>
    <row r="1148" spans="1:32" x14ac:dyDescent="0.25">
      <c r="A1148" t="s">
        <v>9864</v>
      </c>
      <c r="B1148" t="s">
        <v>24</v>
      </c>
      <c r="C1148" t="s">
        <v>69</v>
      </c>
      <c r="D1148" t="s">
        <v>24</v>
      </c>
      <c r="E1148" s="22">
        <v>46007.463854166657</v>
      </c>
      <c r="F1148" t="s">
        <v>9865</v>
      </c>
      <c r="G1148" t="s">
        <v>9835</v>
      </c>
      <c r="H1148" t="s">
        <v>9836</v>
      </c>
      <c r="I1148" s="24" t="s">
        <v>9837</v>
      </c>
      <c r="J1148" s="24" t="s">
        <v>9838</v>
      </c>
      <c r="K1148" t="s">
        <v>9866</v>
      </c>
      <c r="L1148" t="s">
        <v>6314</v>
      </c>
      <c r="M1148" t="s">
        <v>9867</v>
      </c>
      <c r="N1148" t="s">
        <v>6316</v>
      </c>
      <c r="O1148" t="s">
        <v>91</v>
      </c>
      <c r="P1148" t="s">
        <v>6256</v>
      </c>
      <c r="Q1148" t="s">
        <v>36</v>
      </c>
      <c r="R1148">
        <v>10</v>
      </c>
      <c r="S1148" t="s">
        <v>9868</v>
      </c>
      <c r="T1148" t="s">
        <v>4118</v>
      </c>
      <c r="U1148" t="s">
        <v>9869</v>
      </c>
      <c r="V1148" t="s">
        <v>47</v>
      </c>
      <c r="W1148" t="s">
        <v>32</v>
      </c>
      <c r="X1148" t="s">
        <v>32</v>
      </c>
      <c r="Y1148" t="s">
        <v>32</v>
      </c>
      <c r="Z1148" s="4" t="s">
        <v>33</v>
      </c>
      <c r="AA1148">
        <v>-75.447373170000006</v>
      </c>
      <c r="AB1148">
        <v>6.1348746700000003</v>
      </c>
      <c r="AC1148" t="s">
        <v>90</v>
      </c>
      <c r="AD1148" t="s">
        <v>6260</v>
      </c>
      <c r="AE1148" t="s">
        <v>116</v>
      </c>
      <c r="AF1148">
        <f>IFERROR(
    VLOOKUP(FENIX_ANS_TABLA[[#This Row],[ESTADO]],
        {"VENCIDO",1;"ALERTA_0 Días",2;"ALERTA",3;"A TIEMPO",4;"SIN FECHA",5},
    2,FALSE),
0)</f>
        <v>3</v>
      </c>
    </row>
    <row r="1149" spans="1:32" x14ac:dyDescent="0.25">
      <c r="A1149" t="s">
        <v>9870</v>
      </c>
      <c r="B1149" t="s">
        <v>24</v>
      </c>
      <c r="C1149" t="s">
        <v>25</v>
      </c>
      <c r="D1149" t="s">
        <v>24</v>
      </c>
      <c r="E1149" s="22">
        <v>46007.471273148149</v>
      </c>
      <c r="F1149" t="s">
        <v>9871</v>
      </c>
      <c r="G1149" t="s">
        <v>9872</v>
      </c>
      <c r="H1149" t="s">
        <v>9873</v>
      </c>
      <c r="I1149" s="24" t="s">
        <v>34</v>
      </c>
      <c r="J1149" s="24" t="s">
        <v>9874</v>
      </c>
      <c r="K1149" t="s">
        <v>9875</v>
      </c>
      <c r="L1149" t="s">
        <v>6314</v>
      </c>
      <c r="M1149" t="s">
        <v>9876</v>
      </c>
      <c r="N1149" t="s">
        <v>6316</v>
      </c>
      <c r="O1149" t="s">
        <v>28</v>
      </c>
      <c r="P1149" t="s">
        <v>6256</v>
      </c>
      <c r="Q1149" t="s">
        <v>36</v>
      </c>
      <c r="R1149">
        <v>10</v>
      </c>
      <c r="S1149" t="s">
        <v>9877</v>
      </c>
      <c r="T1149" t="s">
        <v>4684</v>
      </c>
      <c r="U1149" t="s">
        <v>9878</v>
      </c>
      <c r="V1149" t="s">
        <v>47</v>
      </c>
      <c r="W1149" t="s">
        <v>32</v>
      </c>
      <c r="X1149" t="s">
        <v>32</v>
      </c>
      <c r="Y1149" t="s">
        <v>32</v>
      </c>
      <c r="Z1149" s="4" t="s">
        <v>33</v>
      </c>
      <c r="AA1149">
        <v>-75.372045</v>
      </c>
      <c r="AB1149">
        <v>6.1884649999999999</v>
      </c>
      <c r="AC1149" t="s">
        <v>90</v>
      </c>
      <c r="AD1149" t="s">
        <v>6260</v>
      </c>
      <c r="AE1149" t="s">
        <v>115</v>
      </c>
      <c r="AF1149">
        <f>IFERROR(
    VLOOKUP(FENIX_ANS_TABLA[[#This Row],[ESTADO]],
        {"VENCIDO",1;"ALERTA_0 Días",2;"ALERTA",3;"A TIEMPO",4;"SIN FECHA",5},
    2,FALSE),
0)</f>
        <v>3</v>
      </c>
    </row>
    <row r="1150" spans="1:32" x14ac:dyDescent="0.25">
      <c r="A1150" t="s">
        <v>9879</v>
      </c>
      <c r="B1150" t="s">
        <v>24</v>
      </c>
      <c r="C1150" t="s">
        <v>69</v>
      </c>
      <c r="D1150" t="s">
        <v>24</v>
      </c>
      <c r="E1150" s="22">
        <v>46007.475763888891</v>
      </c>
      <c r="F1150" t="s">
        <v>9880</v>
      </c>
      <c r="G1150" t="s">
        <v>9835</v>
      </c>
      <c r="H1150" t="s">
        <v>9836</v>
      </c>
      <c r="I1150" s="24" t="s">
        <v>9837</v>
      </c>
      <c r="J1150" s="24" t="s">
        <v>9838</v>
      </c>
      <c r="K1150" t="s">
        <v>9881</v>
      </c>
      <c r="L1150" t="s">
        <v>6314</v>
      </c>
      <c r="M1150" t="s">
        <v>9882</v>
      </c>
      <c r="N1150" t="s">
        <v>6316</v>
      </c>
      <c r="O1150" t="s">
        <v>91</v>
      </c>
      <c r="P1150" t="s">
        <v>6256</v>
      </c>
      <c r="Q1150" t="s">
        <v>36</v>
      </c>
      <c r="R1150">
        <v>10</v>
      </c>
      <c r="S1150" t="s">
        <v>9883</v>
      </c>
      <c r="T1150" t="s">
        <v>4661</v>
      </c>
      <c r="U1150" t="s">
        <v>9884</v>
      </c>
      <c r="V1150" t="s">
        <v>47</v>
      </c>
      <c r="W1150" t="s">
        <v>32</v>
      </c>
      <c r="X1150" t="s">
        <v>32</v>
      </c>
      <c r="Y1150" t="s">
        <v>32</v>
      </c>
      <c r="Z1150" s="4" t="s">
        <v>33</v>
      </c>
      <c r="AA1150">
        <v>-75.447373170000006</v>
      </c>
      <c r="AB1150">
        <v>6.1348746700000003</v>
      </c>
      <c r="AC1150" t="s">
        <v>90</v>
      </c>
      <c r="AD1150" t="s">
        <v>6260</v>
      </c>
      <c r="AE1150" t="s">
        <v>116</v>
      </c>
      <c r="AF1150">
        <f>IFERROR(
    VLOOKUP(FENIX_ANS_TABLA[[#This Row],[ESTADO]],
        {"VENCIDO",1;"ALERTA_0 Días",2;"ALERTA",3;"A TIEMPO",4;"SIN FECHA",5},
    2,FALSE),
0)</f>
        <v>3</v>
      </c>
    </row>
    <row r="1151" spans="1:32" x14ac:dyDescent="0.25">
      <c r="A1151" t="s">
        <v>9885</v>
      </c>
      <c r="B1151" t="s">
        <v>24</v>
      </c>
      <c r="C1151" t="s">
        <v>25</v>
      </c>
      <c r="D1151" t="s">
        <v>24</v>
      </c>
      <c r="E1151" s="22">
        <v>46007.494166666656</v>
      </c>
      <c r="F1151" t="s">
        <v>9886</v>
      </c>
      <c r="G1151" t="s">
        <v>9887</v>
      </c>
      <c r="H1151" t="s">
        <v>9888</v>
      </c>
      <c r="I1151" s="24" t="s">
        <v>34</v>
      </c>
      <c r="J1151" s="24" t="s">
        <v>9889</v>
      </c>
      <c r="K1151" t="s">
        <v>9890</v>
      </c>
      <c r="L1151" t="s">
        <v>6439</v>
      </c>
      <c r="M1151" t="s">
        <v>9891</v>
      </c>
      <c r="N1151" t="s">
        <v>6441</v>
      </c>
      <c r="O1151" t="s">
        <v>28</v>
      </c>
      <c r="P1151" t="s">
        <v>6256</v>
      </c>
      <c r="Q1151" t="s">
        <v>36</v>
      </c>
      <c r="R1151">
        <v>10</v>
      </c>
      <c r="S1151" t="s">
        <v>9892</v>
      </c>
      <c r="T1151" t="s">
        <v>9893</v>
      </c>
      <c r="U1151" t="s">
        <v>9894</v>
      </c>
      <c r="V1151" t="s">
        <v>47</v>
      </c>
      <c r="W1151" t="s">
        <v>32</v>
      </c>
      <c r="X1151" t="s">
        <v>32</v>
      </c>
      <c r="Y1151" t="s">
        <v>32</v>
      </c>
      <c r="Z1151" s="4" t="s">
        <v>33</v>
      </c>
      <c r="AA1151">
        <v>-75.261699500000006</v>
      </c>
      <c r="AB1151">
        <v>6.1041974799999998</v>
      </c>
      <c r="AC1151" t="s">
        <v>90</v>
      </c>
      <c r="AD1151" t="s">
        <v>6260</v>
      </c>
      <c r="AE1151" t="s">
        <v>115</v>
      </c>
      <c r="AF1151">
        <f>IFERROR(
    VLOOKUP(FENIX_ANS_TABLA[[#This Row],[ESTADO]],
        {"VENCIDO",1;"ALERTA_0 Días",2;"ALERTA",3;"A TIEMPO",4;"SIN FECHA",5},
    2,FALSE),
0)</f>
        <v>3</v>
      </c>
    </row>
    <row r="1152" spans="1:32" x14ac:dyDescent="0.25">
      <c r="A1152" t="s">
        <v>9895</v>
      </c>
      <c r="B1152" t="s">
        <v>24</v>
      </c>
      <c r="C1152" t="s">
        <v>25</v>
      </c>
      <c r="D1152" t="s">
        <v>24</v>
      </c>
      <c r="E1152" s="22">
        <v>46007.498912037037</v>
      </c>
      <c r="F1152" t="s">
        <v>9896</v>
      </c>
      <c r="G1152" t="s">
        <v>9897</v>
      </c>
      <c r="H1152" t="s">
        <v>9898</v>
      </c>
      <c r="I1152" s="24" t="s">
        <v>34</v>
      </c>
      <c r="J1152" s="24" t="s">
        <v>9899</v>
      </c>
      <c r="K1152" t="s">
        <v>9900</v>
      </c>
      <c r="L1152" t="s">
        <v>6338</v>
      </c>
      <c r="M1152" t="s">
        <v>9901</v>
      </c>
      <c r="N1152" t="s">
        <v>6340</v>
      </c>
      <c r="O1152" t="s">
        <v>28</v>
      </c>
      <c r="P1152" t="s">
        <v>6256</v>
      </c>
      <c r="Q1152" t="s">
        <v>36</v>
      </c>
      <c r="R1152">
        <v>10</v>
      </c>
      <c r="S1152" t="s">
        <v>9902</v>
      </c>
      <c r="T1152" t="s">
        <v>9903</v>
      </c>
      <c r="U1152" t="s">
        <v>9904</v>
      </c>
      <c r="V1152" t="s">
        <v>47</v>
      </c>
      <c r="W1152" t="s">
        <v>32</v>
      </c>
      <c r="X1152" t="s">
        <v>32</v>
      </c>
      <c r="Y1152" t="s">
        <v>32</v>
      </c>
      <c r="Z1152" s="4" t="s">
        <v>33</v>
      </c>
      <c r="AA1152">
        <v>-74.844412469999995</v>
      </c>
      <c r="AB1152">
        <v>6.25880583</v>
      </c>
      <c r="AC1152" t="s">
        <v>90</v>
      </c>
      <c r="AD1152" t="s">
        <v>6260</v>
      </c>
      <c r="AE1152" t="s">
        <v>115</v>
      </c>
      <c r="AF1152">
        <f>IFERROR(
    VLOOKUP(FENIX_ANS_TABLA[[#This Row],[ESTADO]],
        {"VENCIDO",1;"ALERTA_0 Días",2;"ALERTA",3;"A TIEMPO",4;"SIN FECHA",5},
    2,FALSE),
0)</f>
        <v>3</v>
      </c>
    </row>
    <row r="1153" spans="1:32" x14ac:dyDescent="0.25">
      <c r="A1153" t="s">
        <v>9905</v>
      </c>
      <c r="B1153" t="s">
        <v>62</v>
      </c>
      <c r="C1153" t="s">
        <v>25</v>
      </c>
      <c r="D1153" t="s">
        <v>63</v>
      </c>
      <c r="E1153" s="22">
        <v>46007.561620370368</v>
      </c>
      <c r="F1153" t="s">
        <v>9906</v>
      </c>
      <c r="G1153" t="s">
        <v>9907</v>
      </c>
      <c r="H1153" t="s">
        <v>9908</v>
      </c>
      <c r="I1153" s="24" t="s">
        <v>34</v>
      </c>
      <c r="J1153" s="24" t="s">
        <v>9909</v>
      </c>
      <c r="K1153" t="s">
        <v>9910</v>
      </c>
      <c r="L1153" t="s">
        <v>6501</v>
      </c>
      <c r="M1153" t="s">
        <v>9911</v>
      </c>
      <c r="N1153" t="s">
        <v>6503</v>
      </c>
      <c r="O1153" t="s">
        <v>64</v>
      </c>
      <c r="P1153" t="s">
        <v>6429</v>
      </c>
      <c r="Q1153" t="s">
        <v>36</v>
      </c>
      <c r="R1153">
        <v>14</v>
      </c>
      <c r="S1153" t="s">
        <v>9912</v>
      </c>
      <c r="T1153" t="s">
        <v>9913</v>
      </c>
      <c r="U1153" t="s">
        <v>3320</v>
      </c>
      <c r="V1153" t="s">
        <v>31</v>
      </c>
      <c r="W1153" t="s">
        <v>32</v>
      </c>
      <c r="X1153" t="s">
        <v>32</v>
      </c>
      <c r="Y1153" t="s">
        <v>32</v>
      </c>
      <c r="Z1153" s="4" t="s">
        <v>33</v>
      </c>
      <c r="AA1153">
        <v>-75.309586940000003</v>
      </c>
      <c r="AB1153">
        <v>6.0535361099999996</v>
      </c>
      <c r="AC1153" t="s">
        <v>90</v>
      </c>
      <c r="AD1153" t="s">
        <v>6260</v>
      </c>
      <c r="AE1153" t="s">
        <v>115</v>
      </c>
      <c r="AF1153">
        <f>IFERROR(
    VLOOKUP(FENIX_ANS_TABLA[[#This Row],[ESTADO]],
        {"VENCIDO",1;"ALERTA_0 Días",2;"ALERTA",3;"A TIEMPO",4;"SIN FECHA",5},
    2,FALSE),
0)</f>
        <v>4</v>
      </c>
    </row>
    <row r="1154" spans="1:32" x14ac:dyDescent="0.25">
      <c r="A1154" t="s">
        <v>9914</v>
      </c>
      <c r="B1154" t="s">
        <v>24</v>
      </c>
      <c r="C1154" t="s">
        <v>25</v>
      </c>
      <c r="D1154" t="s">
        <v>24</v>
      </c>
      <c r="E1154" s="22">
        <v>46007.570416666669</v>
      </c>
      <c r="F1154" t="s">
        <v>9915</v>
      </c>
      <c r="G1154" t="s">
        <v>9916</v>
      </c>
      <c r="H1154" t="s">
        <v>9917</v>
      </c>
      <c r="I1154" s="24" t="s">
        <v>34</v>
      </c>
      <c r="J1154" s="24" t="s">
        <v>9918</v>
      </c>
      <c r="K1154" t="s">
        <v>9919</v>
      </c>
      <c r="L1154" t="s">
        <v>6327</v>
      </c>
      <c r="M1154" t="s">
        <v>9920</v>
      </c>
      <c r="N1154" t="s">
        <v>6329</v>
      </c>
      <c r="O1154" t="s">
        <v>28</v>
      </c>
      <c r="P1154" t="s">
        <v>6256</v>
      </c>
      <c r="Q1154" t="s">
        <v>36</v>
      </c>
      <c r="R1154">
        <v>10</v>
      </c>
      <c r="S1154" t="s">
        <v>9921</v>
      </c>
      <c r="T1154" t="s">
        <v>9922</v>
      </c>
      <c r="U1154" t="s">
        <v>9923</v>
      </c>
      <c r="V1154" t="s">
        <v>47</v>
      </c>
      <c r="W1154" t="s">
        <v>32</v>
      </c>
      <c r="X1154" t="s">
        <v>32</v>
      </c>
      <c r="Y1154" t="s">
        <v>32</v>
      </c>
      <c r="Z1154" s="4" t="s">
        <v>33</v>
      </c>
      <c r="AA1154">
        <v>-75.327411999999995</v>
      </c>
      <c r="AB1154">
        <v>6.1258340000000002</v>
      </c>
      <c r="AC1154" t="s">
        <v>90</v>
      </c>
      <c r="AD1154" t="s">
        <v>6260</v>
      </c>
      <c r="AE1154" t="s">
        <v>115</v>
      </c>
      <c r="AF1154">
        <f>IFERROR(
    VLOOKUP(FENIX_ANS_TABLA[[#This Row],[ESTADO]],
        {"VENCIDO",1;"ALERTA_0 Días",2;"ALERTA",3;"A TIEMPO",4;"SIN FECHA",5},
    2,FALSE),
0)</f>
        <v>3</v>
      </c>
    </row>
    <row r="1155" spans="1:32" x14ac:dyDescent="0.25">
      <c r="A1155" t="s">
        <v>9924</v>
      </c>
      <c r="B1155" t="s">
        <v>24</v>
      </c>
      <c r="C1155" t="s">
        <v>69</v>
      </c>
      <c r="D1155" t="s">
        <v>24</v>
      </c>
      <c r="E1155" s="22">
        <v>46007.576550925929</v>
      </c>
      <c r="F1155" t="s">
        <v>9925</v>
      </c>
      <c r="G1155" t="s">
        <v>9926</v>
      </c>
      <c r="H1155" t="s">
        <v>9927</v>
      </c>
      <c r="I1155" s="24" t="s">
        <v>34</v>
      </c>
      <c r="J1155" s="24" t="s">
        <v>9928</v>
      </c>
      <c r="K1155" t="s">
        <v>9929</v>
      </c>
      <c r="L1155" t="s">
        <v>6393</v>
      </c>
      <c r="M1155" t="s">
        <v>9930</v>
      </c>
      <c r="N1155" t="s">
        <v>6395</v>
      </c>
      <c r="O1155" t="s">
        <v>91</v>
      </c>
      <c r="P1155" t="s">
        <v>6256</v>
      </c>
      <c r="Q1155" t="s">
        <v>36</v>
      </c>
      <c r="R1155">
        <v>10</v>
      </c>
      <c r="S1155" t="s">
        <v>9931</v>
      </c>
      <c r="T1155" t="s">
        <v>9932</v>
      </c>
      <c r="U1155" t="s">
        <v>9933</v>
      </c>
      <c r="V1155" t="s">
        <v>47</v>
      </c>
      <c r="W1155" t="s">
        <v>32</v>
      </c>
      <c r="X1155" t="s">
        <v>32</v>
      </c>
      <c r="Y1155" t="s">
        <v>32</v>
      </c>
      <c r="Z1155" s="4" t="s">
        <v>33</v>
      </c>
      <c r="AA1155">
        <v>-75.197395529999994</v>
      </c>
      <c r="AB1155">
        <v>6.0343752200000003</v>
      </c>
      <c r="AC1155" t="s">
        <v>90</v>
      </c>
      <c r="AD1155" t="s">
        <v>6260</v>
      </c>
      <c r="AE1155" t="s">
        <v>116</v>
      </c>
      <c r="AF1155">
        <f>IFERROR(
    VLOOKUP(FENIX_ANS_TABLA[[#This Row],[ESTADO]],
        {"VENCIDO",1;"ALERTA_0 Días",2;"ALERTA",3;"A TIEMPO",4;"SIN FECHA",5},
    2,FALSE),
0)</f>
        <v>3</v>
      </c>
    </row>
    <row r="1156" spans="1:32" x14ac:dyDescent="0.25">
      <c r="A1156" t="s">
        <v>9934</v>
      </c>
      <c r="B1156" t="s">
        <v>24</v>
      </c>
      <c r="C1156" t="s">
        <v>25</v>
      </c>
      <c r="D1156" t="s">
        <v>24</v>
      </c>
      <c r="E1156" s="22">
        <v>46007.582384259258</v>
      </c>
      <c r="F1156" t="s">
        <v>9935</v>
      </c>
      <c r="G1156" t="s">
        <v>9936</v>
      </c>
      <c r="H1156" t="s">
        <v>9937</v>
      </c>
      <c r="I1156" s="24" t="s">
        <v>9938</v>
      </c>
      <c r="J1156" s="24" t="s">
        <v>9939</v>
      </c>
      <c r="K1156" t="s">
        <v>9940</v>
      </c>
      <c r="L1156" t="s">
        <v>6314</v>
      </c>
      <c r="M1156" t="s">
        <v>9941</v>
      </c>
      <c r="N1156" t="s">
        <v>6316</v>
      </c>
      <c r="O1156" t="s">
        <v>28</v>
      </c>
      <c r="P1156" t="s">
        <v>6256</v>
      </c>
      <c r="Q1156" t="s">
        <v>36</v>
      </c>
      <c r="R1156">
        <v>10</v>
      </c>
      <c r="S1156" t="s">
        <v>9942</v>
      </c>
      <c r="T1156" t="s">
        <v>9943</v>
      </c>
      <c r="U1156" t="s">
        <v>9944</v>
      </c>
      <c r="V1156" t="s">
        <v>47</v>
      </c>
      <c r="W1156" t="s">
        <v>32</v>
      </c>
      <c r="X1156" t="s">
        <v>32</v>
      </c>
      <c r="Y1156" t="s">
        <v>32</v>
      </c>
      <c r="Z1156" s="4" t="s">
        <v>33</v>
      </c>
      <c r="AA1156">
        <v>-75.384264610000002</v>
      </c>
      <c r="AB1156">
        <v>6.1775301300000001</v>
      </c>
      <c r="AC1156" t="s">
        <v>90</v>
      </c>
      <c r="AD1156" t="s">
        <v>6260</v>
      </c>
      <c r="AE1156" t="s">
        <v>115</v>
      </c>
      <c r="AF1156">
        <f>IFERROR(
    VLOOKUP(FENIX_ANS_TABLA[[#This Row],[ESTADO]],
        {"VENCIDO",1;"ALERTA_0 Días",2;"ALERTA",3;"A TIEMPO",4;"SIN FECHA",5},
    2,FALSE),
0)</f>
        <v>3</v>
      </c>
    </row>
    <row r="1157" spans="1:32" x14ac:dyDescent="0.25">
      <c r="A1157" t="s">
        <v>9945</v>
      </c>
      <c r="B1157" t="s">
        <v>40</v>
      </c>
      <c r="C1157" t="s">
        <v>25</v>
      </c>
      <c r="D1157" t="s">
        <v>40</v>
      </c>
      <c r="E1157" s="22">
        <v>46007.585011574083</v>
      </c>
      <c r="F1157" t="s">
        <v>9946</v>
      </c>
      <c r="G1157" t="s">
        <v>9947</v>
      </c>
      <c r="H1157" t="s">
        <v>9948</v>
      </c>
      <c r="I1157" s="24" t="s">
        <v>34</v>
      </c>
      <c r="J1157" s="24" t="s">
        <v>9949</v>
      </c>
      <c r="K1157" t="s">
        <v>9950</v>
      </c>
      <c r="L1157" t="s">
        <v>6280</v>
      </c>
      <c r="M1157" t="s">
        <v>9951</v>
      </c>
      <c r="N1157" t="s">
        <v>6282</v>
      </c>
      <c r="O1157" t="s">
        <v>41</v>
      </c>
      <c r="P1157" t="s">
        <v>6256</v>
      </c>
      <c r="Q1157" t="s">
        <v>36</v>
      </c>
      <c r="R1157">
        <v>10</v>
      </c>
      <c r="S1157" t="s">
        <v>9952</v>
      </c>
      <c r="T1157" t="s">
        <v>9953</v>
      </c>
      <c r="U1157" t="s">
        <v>9954</v>
      </c>
      <c r="V1157" t="s">
        <v>47</v>
      </c>
      <c r="W1157" t="s">
        <v>32</v>
      </c>
      <c r="X1157" t="s">
        <v>32</v>
      </c>
      <c r="Y1157" t="s">
        <v>32</v>
      </c>
      <c r="Z1157" s="4" t="s">
        <v>33</v>
      </c>
      <c r="AA1157">
        <v>-75.203222999999994</v>
      </c>
      <c r="AB1157">
        <v>6.2236690000000001</v>
      </c>
      <c r="AC1157" t="s">
        <v>90</v>
      </c>
      <c r="AD1157" t="s">
        <v>6260</v>
      </c>
      <c r="AE1157" t="s">
        <v>115</v>
      </c>
      <c r="AF1157">
        <f>IFERROR(
    VLOOKUP(FENIX_ANS_TABLA[[#This Row],[ESTADO]],
        {"VENCIDO",1;"ALERTA_0 Días",2;"ALERTA",3;"A TIEMPO",4;"SIN FECHA",5},
    2,FALSE),
0)</f>
        <v>3</v>
      </c>
    </row>
    <row r="1158" spans="1:32" x14ac:dyDescent="0.25">
      <c r="A1158" t="s">
        <v>9955</v>
      </c>
      <c r="B1158" t="s">
        <v>40</v>
      </c>
      <c r="C1158" t="s">
        <v>25</v>
      </c>
      <c r="D1158" t="s">
        <v>40</v>
      </c>
      <c r="E1158" s="22">
        <v>46007.589097222219</v>
      </c>
      <c r="F1158" t="s">
        <v>9956</v>
      </c>
      <c r="G1158" t="s">
        <v>9957</v>
      </c>
      <c r="H1158" t="s">
        <v>9958</v>
      </c>
      <c r="I1158" s="24" t="s">
        <v>34</v>
      </c>
      <c r="J1158" s="24" t="s">
        <v>9959</v>
      </c>
      <c r="K1158" t="s">
        <v>9960</v>
      </c>
      <c r="L1158" t="s">
        <v>7257</v>
      </c>
      <c r="M1158" t="s">
        <v>9961</v>
      </c>
      <c r="N1158" t="s">
        <v>7259</v>
      </c>
      <c r="O1158" t="s">
        <v>41</v>
      </c>
      <c r="P1158" t="s">
        <v>6256</v>
      </c>
      <c r="Q1158" t="s">
        <v>36</v>
      </c>
      <c r="R1158">
        <v>10</v>
      </c>
      <c r="S1158" t="s">
        <v>9962</v>
      </c>
      <c r="T1158" t="s">
        <v>9963</v>
      </c>
      <c r="U1158" t="s">
        <v>9964</v>
      </c>
      <c r="V1158" t="s">
        <v>47</v>
      </c>
      <c r="W1158" t="s">
        <v>32</v>
      </c>
      <c r="X1158" t="s">
        <v>32</v>
      </c>
      <c r="Y1158" t="s">
        <v>32</v>
      </c>
      <c r="Z1158" s="4" t="s">
        <v>33</v>
      </c>
      <c r="AA1158">
        <v>-75.48617634</v>
      </c>
      <c r="AB1158">
        <v>6.0344962799999999</v>
      </c>
      <c r="AC1158" t="s">
        <v>90</v>
      </c>
      <c r="AD1158" t="s">
        <v>6260</v>
      </c>
      <c r="AE1158" t="s">
        <v>115</v>
      </c>
      <c r="AF1158">
        <f>IFERROR(
    VLOOKUP(FENIX_ANS_TABLA[[#This Row],[ESTADO]],
        {"VENCIDO",1;"ALERTA_0 Días",2;"ALERTA",3;"A TIEMPO",4;"SIN FECHA",5},
    2,FALSE),
0)</f>
        <v>3</v>
      </c>
    </row>
    <row r="1159" spans="1:32" x14ac:dyDescent="0.25">
      <c r="A1159" t="s">
        <v>9965</v>
      </c>
      <c r="B1159" t="s">
        <v>24</v>
      </c>
      <c r="C1159" t="s">
        <v>25</v>
      </c>
      <c r="D1159" t="s">
        <v>37</v>
      </c>
      <c r="E1159" s="22">
        <v>46015.272592592592</v>
      </c>
      <c r="F1159" t="s">
        <v>9966</v>
      </c>
      <c r="G1159" t="s">
        <v>9967</v>
      </c>
      <c r="H1159" t="s">
        <v>9968</v>
      </c>
      <c r="I1159" s="24" t="s">
        <v>9969</v>
      </c>
      <c r="J1159" s="24" t="s">
        <v>9970</v>
      </c>
      <c r="K1159" t="s">
        <v>9971</v>
      </c>
      <c r="L1159" t="s">
        <v>6351</v>
      </c>
      <c r="M1159" t="s">
        <v>9972</v>
      </c>
      <c r="N1159" t="s">
        <v>6353</v>
      </c>
      <c r="O1159" t="s">
        <v>44</v>
      </c>
      <c r="P1159" t="s">
        <v>6359</v>
      </c>
      <c r="Q1159" t="s">
        <v>36</v>
      </c>
      <c r="R1159">
        <v>12</v>
      </c>
      <c r="S1159" t="s">
        <v>9973</v>
      </c>
      <c r="T1159" t="s">
        <v>9974</v>
      </c>
      <c r="U1159" t="s">
        <v>9975</v>
      </c>
      <c r="V1159" t="s">
        <v>31</v>
      </c>
      <c r="W1159" t="s">
        <v>32</v>
      </c>
      <c r="X1159" t="s">
        <v>32</v>
      </c>
      <c r="Y1159" t="s">
        <v>32</v>
      </c>
      <c r="Z1159" s="4" t="s">
        <v>33</v>
      </c>
      <c r="AA1159">
        <v>-75.430328680000002</v>
      </c>
      <c r="AB1159">
        <v>5.7871446300000002</v>
      </c>
      <c r="AC1159" t="s">
        <v>90</v>
      </c>
      <c r="AD1159" t="s">
        <v>6260</v>
      </c>
      <c r="AE1159" t="s">
        <v>115</v>
      </c>
      <c r="AF1159">
        <f>IFERROR(
    VLOOKUP(FENIX_ANS_TABLA[[#This Row],[ESTADO]],
        {"VENCIDO",1;"ALERTA_0 Días",2;"ALERTA",3;"A TIEMPO",4;"SIN FECHA",5},
    2,FALSE),
0)</f>
        <v>4</v>
      </c>
    </row>
    <row r="1160" spans="1:32" x14ac:dyDescent="0.25">
      <c r="A1160" t="s">
        <v>9976</v>
      </c>
      <c r="B1160" t="s">
        <v>24</v>
      </c>
      <c r="C1160" t="s">
        <v>25</v>
      </c>
      <c r="D1160" t="s">
        <v>24</v>
      </c>
      <c r="E1160" s="22">
        <v>46007.609513888892</v>
      </c>
      <c r="F1160" t="s">
        <v>9977</v>
      </c>
      <c r="G1160" t="s">
        <v>9978</v>
      </c>
      <c r="H1160" t="s">
        <v>9979</v>
      </c>
      <c r="I1160" s="24" t="s">
        <v>34</v>
      </c>
      <c r="J1160" s="24" t="s">
        <v>9980</v>
      </c>
      <c r="K1160" t="s">
        <v>9981</v>
      </c>
      <c r="L1160" t="s">
        <v>7257</v>
      </c>
      <c r="M1160" t="s">
        <v>9982</v>
      </c>
      <c r="N1160" t="s">
        <v>7259</v>
      </c>
      <c r="O1160" t="s">
        <v>28</v>
      </c>
      <c r="P1160" t="s">
        <v>6256</v>
      </c>
      <c r="Q1160" t="s">
        <v>36</v>
      </c>
      <c r="R1160">
        <v>10</v>
      </c>
      <c r="S1160" t="s">
        <v>9983</v>
      </c>
      <c r="T1160" t="s">
        <v>9984</v>
      </c>
      <c r="U1160" t="s">
        <v>9985</v>
      </c>
      <c r="V1160" t="s">
        <v>47</v>
      </c>
      <c r="W1160" t="s">
        <v>32</v>
      </c>
      <c r="X1160" t="s">
        <v>32</v>
      </c>
      <c r="Y1160" t="s">
        <v>32</v>
      </c>
      <c r="Z1160" s="4" t="s">
        <v>33</v>
      </c>
      <c r="AA1160">
        <v>-75.490143329999995</v>
      </c>
      <c r="AB1160">
        <v>6.0185516699999999</v>
      </c>
      <c r="AC1160" t="s">
        <v>90</v>
      </c>
      <c r="AD1160" t="s">
        <v>6260</v>
      </c>
      <c r="AE1160" t="s">
        <v>115</v>
      </c>
      <c r="AF1160">
        <f>IFERROR(
    VLOOKUP(FENIX_ANS_TABLA[[#This Row],[ESTADO]],
        {"VENCIDO",1;"ALERTA_0 Días",2;"ALERTA",3;"A TIEMPO",4;"SIN FECHA",5},
    2,FALSE),
0)</f>
        <v>3</v>
      </c>
    </row>
    <row r="1161" spans="1:32" x14ac:dyDescent="0.25">
      <c r="A1161" t="s">
        <v>9986</v>
      </c>
      <c r="B1161" t="s">
        <v>24</v>
      </c>
      <c r="C1161" t="s">
        <v>25</v>
      </c>
      <c r="D1161" t="s">
        <v>24</v>
      </c>
      <c r="E1161" s="22">
        <v>46007.623206018521</v>
      </c>
      <c r="F1161" t="s">
        <v>9987</v>
      </c>
      <c r="G1161" t="s">
        <v>9988</v>
      </c>
      <c r="H1161" t="s">
        <v>9989</v>
      </c>
      <c r="I1161" s="24" t="s">
        <v>34</v>
      </c>
      <c r="J1161" s="24" t="s">
        <v>9990</v>
      </c>
      <c r="K1161" t="s">
        <v>9991</v>
      </c>
      <c r="L1161" t="s">
        <v>6338</v>
      </c>
      <c r="M1161" t="s">
        <v>9992</v>
      </c>
      <c r="N1161" t="s">
        <v>6340</v>
      </c>
      <c r="O1161" t="s">
        <v>28</v>
      </c>
      <c r="P1161" t="s">
        <v>6256</v>
      </c>
      <c r="Q1161" t="s">
        <v>36</v>
      </c>
      <c r="R1161">
        <v>10</v>
      </c>
      <c r="S1161" t="s">
        <v>9993</v>
      </c>
      <c r="T1161" t="s">
        <v>9994</v>
      </c>
      <c r="U1161" t="s">
        <v>9995</v>
      </c>
      <c r="V1161" t="s">
        <v>47</v>
      </c>
      <c r="W1161" t="s">
        <v>32</v>
      </c>
      <c r="X1161" t="s">
        <v>32</v>
      </c>
      <c r="Y1161" t="s">
        <v>32</v>
      </c>
      <c r="Z1161" s="4" t="s">
        <v>33</v>
      </c>
      <c r="AA1161">
        <v>-74.953290480000007</v>
      </c>
      <c r="AB1161">
        <v>6.1923650200000004</v>
      </c>
      <c r="AC1161" t="s">
        <v>90</v>
      </c>
      <c r="AD1161" t="s">
        <v>6260</v>
      </c>
      <c r="AE1161" t="s">
        <v>115</v>
      </c>
      <c r="AF1161">
        <f>IFERROR(
    VLOOKUP(FENIX_ANS_TABLA[[#This Row],[ESTADO]],
        {"VENCIDO",1;"ALERTA_0 Días",2;"ALERTA",3;"A TIEMPO",4;"SIN FECHA",5},
    2,FALSE),
0)</f>
        <v>3</v>
      </c>
    </row>
    <row r="1162" spans="1:32" x14ac:dyDescent="0.25">
      <c r="A1162" t="s">
        <v>9996</v>
      </c>
      <c r="B1162" t="s">
        <v>40</v>
      </c>
      <c r="C1162" t="s">
        <v>25</v>
      </c>
      <c r="D1162" t="s">
        <v>40</v>
      </c>
      <c r="E1162" s="22">
        <v>46007.625648148147</v>
      </c>
      <c r="F1162" t="s">
        <v>9997</v>
      </c>
      <c r="G1162" t="s">
        <v>9595</v>
      </c>
      <c r="H1162" t="s">
        <v>9596</v>
      </c>
      <c r="I1162" s="24" t="s">
        <v>34</v>
      </c>
      <c r="J1162" s="24" t="s">
        <v>9597</v>
      </c>
      <c r="K1162" t="s">
        <v>9998</v>
      </c>
      <c r="L1162" t="s">
        <v>6253</v>
      </c>
      <c r="M1162" t="s">
        <v>9999</v>
      </c>
      <c r="N1162" t="s">
        <v>6255</v>
      </c>
      <c r="O1162" t="s">
        <v>41</v>
      </c>
      <c r="P1162" t="s">
        <v>6256</v>
      </c>
      <c r="Q1162" t="s">
        <v>36</v>
      </c>
      <c r="R1162">
        <v>10</v>
      </c>
      <c r="S1162" t="s">
        <v>10000</v>
      </c>
      <c r="T1162" t="s">
        <v>10001</v>
      </c>
      <c r="U1162" t="s">
        <v>10002</v>
      </c>
      <c r="V1162" t="s">
        <v>47</v>
      </c>
      <c r="W1162" t="s">
        <v>32</v>
      </c>
      <c r="X1162" t="s">
        <v>32</v>
      </c>
      <c r="Y1162" t="s">
        <v>32</v>
      </c>
      <c r="Z1162" s="4" t="s">
        <v>33</v>
      </c>
      <c r="AA1162">
        <v>-75.355660999999998</v>
      </c>
      <c r="AB1162">
        <v>6.2545060000000001</v>
      </c>
      <c r="AC1162" t="s">
        <v>90</v>
      </c>
      <c r="AD1162" t="s">
        <v>6260</v>
      </c>
      <c r="AE1162" t="s">
        <v>115</v>
      </c>
      <c r="AF1162">
        <f>IFERROR(
    VLOOKUP(FENIX_ANS_TABLA[[#This Row],[ESTADO]],
        {"VENCIDO",1;"ALERTA_0 Días",2;"ALERTA",3;"A TIEMPO",4;"SIN FECHA",5},
    2,FALSE),
0)</f>
        <v>3</v>
      </c>
    </row>
    <row r="1163" spans="1:32" x14ac:dyDescent="0.25">
      <c r="A1163" t="s">
        <v>10003</v>
      </c>
      <c r="B1163" t="s">
        <v>24</v>
      </c>
      <c r="C1163" t="s">
        <v>25</v>
      </c>
      <c r="D1163" t="s">
        <v>24</v>
      </c>
      <c r="E1163" s="22">
        <v>46007.62703703704</v>
      </c>
      <c r="F1163" t="s">
        <v>10004</v>
      </c>
      <c r="G1163" t="s">
        <v>10005</v>
      </c>
      <c r="H1163" t="s">
        <v>10006</v>
      </c>
      <c r="I1163" s="24" t="s">
        <v>34</v>
      </c>
      <c r="J1163" s="24" t="s">
        <v>10007</v>
      </c>
      <c r="K1163" t="s">
        <v>10008</v>
      </c>
      <c r="L1163" t="s">
        <v>6426</v>
      </c>
      <c r="M1163" t="s">
        <v>10009</v>
      </c>
      <c r="N1163" t="s">
        <v>6428</v>
      </c>
      <c r="O1163" t="s">
        <v>28</v>
      </c>
      <c r="P1163" t="s">
        <v>6256</v>
      </c>
      <c r="Q1163" t="s">
        <v>36</v>
      </c>
      <c r="R1163">
        <v>10</v>
      </c>
      <c r="S1163" t="s">
        <v>10010</v>
      </c>
      <c r="T1163" t="s">
        <v>10011</v>
      </c>
      <c r="U1163" t="s">
        <v>2772</v>
      </c>
      <c r="V1163" t="s">
        <v>47</v>
      </c>
      <c r="W1163" t="s">
        <v>32</v>
      </c>
      <c r="X1163" t="s">
        <v>32</v>
      </c>
      <c r="Y1163" t="s">
        <v>32</v>
      </c>
      <c r="Z1163" s="4" t="s">
        <v>33</v>
      </c>
      <c r="AA1163">
        <v>-75.312552170000004</v>
      </c>
      <c r="AB1163">
        <v>5.8015956700000002</v>
      </c>
      <c r="AC1163" t="s">
        <v>90</v>
      </c>
      <c r="AD1163" t="s">
        <v>6260</v>
      </c>
      <c r="AE1163" t="s">
        <v>115</v>
      </c>
      <c r="AF1163">
        <f>IFERROR(
    VLOOKUP(FENIX_ANS_TABLA[[#This Row],[ESTADO]],
        {"VENCIDO",1;"ALERTA_0 Días",2;"ALERTA",3;"A TIEMPO",4;"SIN FECHA",5},
    2,FALSE),
0)</f>
        <v>3</v>
      </c>
    </row>
    <row r="1164" spans="1:32" x14ac:dyDescent="0.25">
      <c r="A1164" t="s">
        <v>10012</v>
      </c>
      <c r="B1164" t="s">
        <v>40</v>
      </c>
      <c r="C1164" t="s">
        <v>25</v>
      </c>
      <c r="D1164" t="s">
        <v>40</v>
      </c>
      <c r="E1164" s="22">
        <v>46007.633888888893</v>
      </c>
      <c r="F1164" t="s">
        <v>10013</v>
      </c>
      <c r="G1164" t="s">
        <v>10014</v>
      </c>
      <c r="H1164" t="s">
        <v>10015</v>
      </c>
      <c r="I1164" s="24" t="s">
        <v>34</v>
      </c>
      <c r="J1164" s="24" t="s">
        <v>10016</v>
      </c>
      <c r="K1164" t="s">
        <v>10017</v>
      </c>
      <c r="L1164" t="s">
        <v>6327</v>
      </c>
      <c r="M1164" t="s">
        <v>10018</v>
      </c>
      <c r="N1164" t="s">
        <v>6329</v>
      </c>
      <c r="O1164" t="s">
        <v>41</v>
      </c>
      <c r="P1164" t="s">
        <v>6256</v>
      </c>
      <c r="Q1164" t="s">
        <v>36</v>
      </c>
      <c r="R1164">
        <v>10</v>
      </c>
      <c r="S1164" t="s">
        <v>10019</v>
      </c>
      <c r="T1164" t="s">
        <v>10020</v>
      </c>
      <c r="U1164" t="s">
        <v>10021</v>
      </c>
      <c r="V1164" t="s">
        <v>47</v>
      </c>
      <c r="W1164" t="s">
        <v>32</v>
      </c>
      <c r="X1164" t="s">
        <v>32</v>
      </c>
      <c r="Y1164" t="s">
        <v>32</v>
      </c>
      <c r="Z1164" s="4" t="s">
        <v>33</v>
      </c>
      <c r="AA1164">
        <v>-75.258907109999996</v>
      </c>
      <c r="AB1164">
        <v>6.17393591</v>
      </c>
      <c r="AC1164" t="s">
        <v>90</v>
      </c>
      <c r="AD1164" t="s">
        <v>6260</v>
      </c>
      <c r="AE1164" t="s">
        <v>115</v>
      </c>
      <c r="AF1164">
        <f>IFERROR(
    VLOOKUP(FENIX_ANS_TABLA[[#This Row],[ESTADO]],
        {"VENCIDO",1;"ALERTA_0 Días",2;"ALERTA",3;"A TIEMPO",4;"SIN FECHA",5},
    2,FALSE),
0)</f>
        <v>3</v>
      </c>
    </row>
    <row r="1165" spans="1:32" x14ac:dyDescent="0.25">
      <c r="A1165" t="s">
        <v>10022</v>
      </c>
      <c r="B1165" t="s">
        <v>24</v>
      </c>
      <c r="C1165" t="s">
        <v>25</v>
      </c>
      <c r="D1165" t="s">
        <v>24</v>
      </c>
      <c r="E1165" s="22">
        <v>46007.649618055562</v>
      </c>
      <c r="F1165" t="s">
        <v>10023</v>
      </c>
      <c r="G1165" t="s">
        <v>10024</v>
      </c>
      <c r="H1165" t="s">
        <v>10025</v>
      </c>
      <c r="I1165" s="24" t="s">
        <v>10026</v>
      </c>
      <c r="J1165" s="24" t="s">
        <v>10027</v>
      </c>
      <c r="K1165" t="s">
        <v>10028</v>
      </c>
      <c r="L1165" t="s">
        <v>6267</v>
      </c>
      <c r="M1165" t="s">
        <v>10029</v>
      </c>
      <c r="N1165" t="s">
        <v>6269</v>
      </c>
      <c r="O1165" t="s">
        <v>28</v>
      </c>
      <c r="P1165" t="s">
        <v>6256</v>
      </c>
      <c r="Q1165" t="s">
        <v>36</v>
      </c>
      <c r="R1165">
        <v>10</v>
      </c>
      <c r="S1165" t="s">
        <v>10030</v>
      </c>
      <c r="T1165" t="s">
        <v>10031</v>
      </c>
      <c r="U1165" t="s">
        <v>10032</v>
      </c>
      <c r="V1165" t="s">
        <v>47</v>
      </c>
      <c r="W1165" t="s">
        <v>32</v>
      </c>
      <c r="X1165" t="s">
        <v>32</v>
      </c>
      <c r="Y1165" t="s">
        <v>32</v>
      </c>
      <c r="Z1165" s="4" t="s">
        <v>33</v>
      </c>
      <c r="AA1165">
        <v>-75.018925679999995</v>
      </c>
      <c r="AB1165">
        <v>6.0002389200000001</v>
      </c>
      <c r="AC1165" t="s">
        <v>90</v>
      </c>
      <c r="AD1165" t="s">
        <v>6260</v>
      </c>
      <c r="AE1165" t="s">
        <v>115</v>
      </c>
      <c r="AF1165">
        <f>IFERROR(
    VLOOKUP(FENIX_ANS_TABLA[[#This Row],[ESTADO]],
        {"VENCIDO",1;"ALERTA_0 Días",2;"ALERTA",3;"A TIEMPO",4;"SIN FECHA",5},
    2,FALSE),
0)</f>
        <v>3</v>
      </c>
    </row>
    <row r="1166" spans="1:32" x14ac:dyDescent="0.25">
      <c r="A1166" t="s">
        <v>10033</v>
      </c>
      <c r="B1166" t="s">
        <v>62</v>
      </c>
      <c r="C1166" t="s">
        <v>25</v>
      </c>
      <c r="D1166" t="s">
        <v>63</v>
      </c>
      <c r="E1166" s="22">
        <v>46007.669594907413</v>
      </c>
      <c r="F1166" t="s">
        <v>10034</v>
      </c>
      <c r="G1166" t="s">
        <v>10035</v>
      </c>
      <c r="H1166" t="s">
        <v>10036</v>
      </c>
      <c r="I1166" s="24" t="s">
        <v>34</v>
      </c>
      <c r="J1166" s="24" t="s">
        <v>10037</v>
      </c>
      <c r="K1166" t="s">
        <v>10038</v>
      </c>
      <c r="L1166" t="s">
        <v>6338</v>
      </c>
      <c r="M1166" t="s">
        <v>10039</v>
      </c>
      <c r="N1166" t="s">
        <v>6340</v>
      </c>
      <c r="O1166" t="s">
        <v>64</v>
      </c>
      <c r="P1166" t="s">
        <v>6429</v>
      </c>
      <c r="Q1166" t="s">
        <v>36</v>
      </c>
      <c r="R1166">
        <v>14</v>
      </c>
      <c r="S1166" t="s">
        <v>10040</v>
      </c>
      <c r="T1166" t="s">
        <v>10041</v>
      </c>
      <c r="U1166" t="s">
        <v>10042</v>
      </c>
      <c r="V1166" t="s">
        <v>31</v>
      </c>
      <c r="W1166" t="s">
        <v>32</v>
      </c>
      <c r="X1166" t="s">
        <v>32</v>
      </c>
      <c r="Y1166" t="s">
        <v>32</v>
      </c>
      <c r="Z1166" s="4" t="s">
        <v>33</v>
      </c>
      <c r="AA1166">
        <v>-75.022904069999996</v>
      </c>
      <c r="AB1166">
        <v>6.2008165399999999</v>
      </c>
      <c r="AC1166" t="s">
        <v>90</v>
      </c>
      <c r="AD1166" t="s">
        <v>6260</v>
      </c>
      <c r="AE1166" t="s">
        <v>115</v>
      </c>
      <c r="AF1166">
        <f>IFERROR(
    VLOOKUP(FENIX_ANS_TABLA[[#This Row],[ESTADO]],
        {"VENCIDO",1;"ALERTA_0 Días",2;"ALERTA",3;"A TIEMPO",4;"SIN FECHA",5},
    2,FALSE),
0)</f>
        <v>4</v>
      </c>
    </row>
    <row r="1167" spans="1:32" x14ac:dyDescent="0.25">
      <c r="A1167" t="s">
        <v>10043</v>
      </c>
      <c r="B1167" t="s">
        <v>24</v>
      </c>
      <c r="C1167" t="s">
        <v>25</v>
      </c>
      <c r="D1167" t="s">
        <v>24</v>
      </c>
      <c r="E1167" s="22">
        <v>46007.703067129631</v>
      </c>
      <c r="F1167" t="s">
        <v>10044</v>
      </c>
      <c r="G1167" t="s">
        <v>10045</v>
      </c>
      <c r="H1167" t="s">
        <v>10046</v>
      </c>
      <c r="I1167" s="24" t="s">
        <v>34</v>
      </c>
      <c r="J1167" s="24" t="s">
        <v>10047</v>
      </c>
      <c r="K1167" t="s">
        <v>10048</v>
      </c>
      <c r="L1167" t="s">
        <v>6314</v>
      </c>
      <c r="M1167" t="s">
        <v>10049</v>
      </c>
      <c r="N1167" t="s">
        <v>6316</v>
      </c>
      <c r="O1167" t="s">
        <v>28</v>
      </c>
      <c r="P1167" t="s">
        <v>6256</v>
      </c>
      <c r="Q1167" t="s">
        <v>36</v>
      </c>
      <c r="R1167">
        <v>10</v>
      </c>
      <c r="S1167" t="s">
        <v>10050</v>
      </c>
      <c r="T1167" t="s">
        <v>10051</v>
      </c>
      <c r="U1167" t="s">
        <v>10052</v>
      </c>
      <c r="V1167" t="s">
        <v>47</v>
      </c>
      <c r="W1167" t="s">
        <v>32</v>
      </c>
      <c r="X1167" t="s">
        <v>32</v>
      </c>
      <c r="Y1167" t="s">
        <v>32</v>
      </c>
      <c r="Z1167" s="4" t="s">
        <v>33</v>
      </c>
      <c r="AA1167">
        <v>-75.367277000000001</v>
      </c>
      <c r="AB1167">
        <v>6.2035020000000003</v>
      </c>
      <c r="AC1167" t="s">
        <v>90</v>
      </c>
      <c r="AD1167" t="s">
        <v>6260</v>
      </c>
      <c r="AE1167" t="s">
        <v>115</v>
      </c>
      <c r="AF1167">
        <f>IFERROR(
    VLOOKUP(FENIX_ANS_TABLA[[#This Row],[ESTADO]],
        {"VENCIDO",1;"ALERTA_0 Días",2;"ALERTA",3;"A TIEMPO",4;"SIN FECHA",5},
    2,FALSE),
0)</f>
        <v>3</v>
      </c>
    </row>
    <row r="1168" spans="1:32" x14ac:dyDescent="0.25">
      <c r="A1168" t="s">
        <v>10053</v>
      </c>
      <c r="B1168" t="s">
        <v>62</v>
      </c>
      <c r="C1168" t="s">
        <v>25</v>
      </c>
      <c r="D1168" t="s">
        <v>63</v>
      </c>
      <c r="E1168" s="22">
        <v>46007.76158564815</v>
      </c>
      <c r="F1168" t="s">
        <v>10054</v>
      </c>
      <c r="G1168" t="s">
        <v>10055</v>
      </c>
      <c r="H1168" t="s">
        <v>10056</v>
      </c>
      <c r="I1168" s="24" t="s">
        <v>10057</v>
      </c>
      <c r="J1168" s="24" t="s">
        <v>10058</v>
      </c>
      <c r="K1168" t="s">
        <v>10059</v>
      </c>
      <c r="L1168" t="s">
        <v>6707</v>
      </c>
      <c r="M1168" t="s">
        <v>10060</v>
      </c>
      <c r="N1168" t="s">
        <v>6709</v>
      </c>
      <c r="O1168" t="s">
        <v>64</v>
      </c>
      <c r="P1168" t="s">
        <v>6429</v>
      </c>
      <c r="Q1168" t="s">
        <v>36</v>
      </c>
      <c r="R1168">
        <v>14</v>
      </c>
      <c r="S1168" t="s">
        <v>10061</v>
      </c>
      <c r="T1168" t="s">
        <v>10062</v>
      </c>
      <c r="U1168" t="s">
        <v>10063</v>
      </c>
      <c r="V1168" t="s">
        <v>31</v>
      </c>
      <c r="W1168" t="s">
        <v>32</v>
      </c>
      <c r="X1168" t="s">
        <v>32</v>
      </c>
      <c r="Y1168" t="s">
        <v>32</v>
      </c>
      <c r="Z1168" s="4" t="s">
        <v>33</v>
      </c>
      <c r="AA1168">
        <v>-75.342652670000007</v>
      </c>
      <c r="AB1168">
        <v>5.9420764999999998</v>
      </c>
      <c r="AC1168" t="s">
        <v>90</v>
      </c>
      <c r="AD1168" t="s">
        <v>6260</v>
      </c>
      <c r="AE1168" t="s">
        <v>115</v>
      </c>
      <c r="AF1168">
        <f>IFERROR(
    VLOOKUP(FENIX_ANS_TABLA[[#This Row],[ESTADO]],
        {"VENCIDO",1;"ALERTA_0 Días",2;"ALERTA",3;"A TIEMPO",4;"SIN FECHA",5},
    2,FALSE),
0)</f>
        <v>4</v>
      </c>
    </row>
    <row r="1169" spans="1:32" x14ac:dyDescent="0.25">
      <c r="A1169" t="s">
        <v>10064</v>
      </c>
      <c r="B1169" t="s">
        <v>24</v>
      </c>
      <c r="C1169" t="s">
        <v>25</v>
      </c>
      <c r="D1169" t="s">
        <v>24</v>
      </c>
      <c r="E1169" s="22">
        <v>46008.293738425928</v>
      </c>
      <c r="F1169" t="s">
        <v>10065</v>
      </c>
      <c r="G1169" t="s">
        <v>10066</v>
      </c>
      <c r="H1169" t="s">
        <v>10067</v>
      </c>
      <c r="I1169" s="24" t="s">
        <v>34</v>
      </c>
      <c r="J1169" s="24" t="s">
        <v>10068</v>
      </c>
      <c r="K1169" t="s">
        <v>10069</v>
      </c>
      <c r="L1169" t="s">
        <v>9166</v>
      </c>
      <c r="M1169" t="s">
        <v>10070</v>
      </c>
      <c r="N1169" t="s">
        <v>9168</v>
      </c>
      <c r="O1169" t="s">
        <v>28</v>
      </c>
      <c r="P1169" t="s">
        <v>6256</v>
      </c>
      <c r="Q1169" t="s">
        <v>36</v>
      </c>
      <c r="R1169">
        <v>10</v>
      </c>
      <c r="S1169" t="s">
        <v>10071</v>
      </c>
      <c r="T1169" t="s">
        <v>10072</v>
      </c>
      <c r="U1169" t="s">
        <v>10073</v>
      </c>
      <c r="V1169" t="s">
        <v>47</v>
      </c>
      <c r="W1169" t="s">
        <v>32</v>
      </c>
      <c r="X1169" t="s">
        <v>32</v>
      </c>
      <c r="Y1169" t="s">
        <v>32</v>
      </c>
      <c r="Z1169" s="4" t="s">
        <v>33</v>
      </c>
      <c r="AA1169">
        <v>-75.114855669999997</v>
      </c>
      <c r="AB1169">
        <v>6.3885126699999999</v>
      </c>
      <c r="AC1169" t="s">
        <v>90</v>
      </c>
      <c r="AD1169" t="s">
        <v>6260</v>
      </c>
      <c r="AE1169" t="s">
        <v>115</v>
      </c>
      <c r="AF1169">
        <f>IFERROR(
    VLOOKUP(FENIX_ANS_TABLA[[#This Row],[ESTADO]],
        {"VENCIDO",1;"ALERTA_0 Días",2;"ALERTA",3;"A TIEMPO",4;"SIN FECHA",5},
    2,FALSE),
0)</f>
        <v>3</v>
      </c>
    </row>
    <row r="1170" spans="1:32" x14ac:dyDescent="0.25">
      <c r="A1170" t="s">
        <v>10074</v>
      </c>
      <c r="B1170" t="s">
        <v>40</v>
      </c>
      <c r="C1170" t="s">
        <v>25</v>
      </c>
      <c r="D1170" t="s">
        <v>40</v>
      </c>
      <c r="E1170" s="22">
        <v>46008.333564814813</v>
      </c>
      <c r="F1170" t="s">
        <v>10075</v>
      </c>
      <c r="G1170" t="s">
        <v>10076</v>
      </c>
      <c r="H1170" t="s">
        <v>10077</v>
      </c>
      <c r="I1170" s="24" t="s">
        <v>10078</v>
      </c>
      <c r="J1170" s="24" t="s">
        <v>10068</v>
      </c>
      <c r="K1170" t="s">
        <v>10079</v>
      </c>
      <c r="L1170" t="s">
        <v>6280</v>
      </c>
      <c r="M1170" t="s">
        <v>10080</v>
      </c>
      <c r="N1170" t="s">
        <v>6282</v>
      </c>
      <c r="O1170" t="s">
        <v>41</v>
      </c>
      <c r="P1170" t="s">
        <v>6256</v>
      </c>
      <c r="Q1170" t="s">
        <v>36</v>
      </c>
      <c r="R1170">
        <v>10</v>
      </c>
      <c r="S1170" t="s">
        <v>10081</v>
      </c>
      <c r="T1170" t="s">
        <v>4725</v>
      </c>
      <c r="U1170" t="s">
        <v>4724</v>
      </c>
      <c r="V1170" t="s">
        <v>47</v>
      </c>
      <c r="W1170" t="s">
        <v>32</v>
      </c>
      <c r="X1170" t="s">
        <v>32</v>
      </c>
      <c r="Y1170" t="s">
        <v>32</v>
      </c>
      <c r="Z1170" s="4" t="s">
        <v>33</v>
      </c>
      <c r="AA1170">
        <v>-75.228966670000005</v>
      </c>
      <c r="AB1170">
        <v>6.2111413300000002</v>
      </c>
      <c r="AC1170" t="s">
        <v>90</v>
      </c>
      <c r="AD1170" t="s">
        <v>6260</v>
      </c>
      <c r="AE1170" t="s">
        <v>115</v>
      </c>
      <c r="AF1170">
        <f>IFERROR(
    VLOOKUP(FENIX_ANS_TABLA[[#This Row],[ESTADO]],
        {"VENCIDO",1;"ALERTA_0 Días",2;"ALERTA",3;"A TIEMPO",4;"SIN FECHA",5},
    2,FALSE),
0)</f>
        <v>3</v>
      </c>
    </row>
    <row r="1171" spans="1:32" x14ac:dyDescent="0.25">
      <c r="A1171" t="s">
        <v>10082</v>
      </c>
      <c r="B1171" t="s">
        <v>62</v>
      </c>
      <c r="C1171" t="s">
        <v>25</v>
      </c>
      <c r="D1171" t="s">
        <v>63</v>
      </c>
      <c r="E1171" s="22">
        <v>46008.34578703704</v>
      </c>
      <c r="F1171" t="s">
        <v>10083</v>
      </c>
      <c r="G1171" t="s">
        <v>10084</v>
      </c>
      <c r="H1171" t="s">
        <v>10085</v>
      </c>
      <c r="I1171" s="24" t="s">
        <v>34</v>
      </c>
      <c r="J1171" s="24" t="s">
        <v>10086</v>
      </c>
      <c r="K1171" t="s">
        <v>10087</v>
      </c>
      <c r="L1171" t="s">
        <v>6338</v>
      </c>
      <c r="M1171" t="s">
        <v>10088</v>
      </c>
      <c r="N1171" t="s">
        <v>6340</v>
      </c>
      <c r="O1171" t="s">
        <v>64</v>
      </c>
      <c r="P1171" t="s">
        <v>6429</v>
      </c>
      <c r="Q1171" t="s">
        <v>36</v>
      </c>
      <c r="R1171">
        <v>14</v>
      </c>
      <c r="S1171" t="s">
        <v>10089</v>
      </c>
      <c r="T1171" t="s">
        <v>10090</v>
      </c>
      <c r="U1171" t="s">
        <v>10091</v>
      </c>
      <c r="V1171" t="s">
        <v>31</v>
      </c>
      <c r="W1171" t="s">
        <v>32</v>
      </c>
      <c r="X1171" t="s">
        <v>32</v>
      </c>
      <c r="Y1171" t="s">
        <v>32</v>
      </c>
      <c r="Z1171" s="4" t="s">
        <v>33</v>
      </c>
      <c r="AA1171">
        <v>-74.99191553</v>
      </c>
      <c r="AB1171">
        <v>6.1931300499999997</v>
      </c>
      <c r="AC1171" t="s">
        <v>90</v>
      </c>
      <c r="AD1171" t="s">
        <v>6260</v>
      </c>
      <c r="AE1171" t="s">
        <v>115</v>
      </c>
      <c r="AF1171">
        <f>IFERROR(
    VLOOKUP(FENIX_ANS_TABLA[[#This Row],[ESTADO]],
        {"VENCIDO",1;"ALERTA_0 Días",2;"ALERTA",3;"A TIEMPO",4;"SIN FECHA",5},
    2,FALSE),
0)</f>
        <v>4</v>
      </c>
    </row>
    <row r="1172" spans="1:32" x14ac:dyDescent="0.25">
      <c r="A1172" t="s">
        <v>10092</v>
      </c>
      <c r="B1172" t="s">
        <v>24</v>
      </c>
      <c r="C1172" t="s">
        <v>25</v>
      </c>
      <c r="D1172" t="s">
        <v>24</v>
      </c>
      <c r="E1172" s="22">
        <v>46008.352395833332</v>
      </c>
      <c r="F1172" t="s">
        <v>10093</v>
      </c>
      <c r="G1172" t="s">
        <v>10094</v>
      </c>
      <c r="H1172" t="s">
        <v>10095</v>
      </c>
      <c r="I1172" s="24" t="s">
        <v>34</v>
      </c>
      <c r="J1172" s="24" t="s">
        <v>10096</v>
      </c>
      <c r="K1172" t="s">
        <v>10097</v>
      </c>
      <c r="L1172" t="s">
        <v>6501</v>
      </c>
      <c r="M1172" t="s">
        <v>10098</v>
      </c>
      <c r="N1172" t="s">
        <v>6503</v>
      </c>
      <c r="O1172" t="s">
        <v>28</v>
      </c>
      <c r="P1172" t="s">
        <v>6256</v>
      </c>
      <c r="Q1172" t="s">
        <v>36</v>
      </c>
      <c r="R1172">
        <v>10</v>
      </c>
      <c r="S1172" t="s">
        <v>10099</v>
      </c>
      <c r="T1172" t="s">
        <v>10100</v>
      </c>
      <c r="U1172" t="s">
        <v>10101</v>
      </c>
      <c r="V1172" t="s">
        <v>47</v>
      </c>
      <c r="W1172" t="s">
        <v>32</v>
      </c>
      <c r="X1172" t="s">
        <v>32</v>
      </c>
      <c r="Y1172" t="s">
        <v>32</v>
      </c>
      <c r="Z1172" s="4" t="s">
        <v>33</v>
      </c>
      <c r="AA1172">
        <v>-75.320463000000004</v>
      </c>
      <c r="AB1172">
        <v>6.0549220000000004</v>
      </c>
      <c r="AC1172" t="s">
        <v>90</v>
      </c>
      <c r="AD1172" t="s">
        <v>6260</v>
      </c>
      <c r="AE1172" t="s">
        <v>115</v>
      </c>
      <c r="AF1172">
        <f>IFERROR(
    VLOOKUP(FENIX_ANS_TABLA[[#This Row],[ESTADO]],
        {"VENCIDO",1;"ALERTA_0 Días",2;"ALERTA",3;"A TIEMPO",4;"SIN FECHA",5},
    2,FALSE),
0)</f>
        <v>3</v>
      </c>
    </row>
    <row r="1173" spans="1:32" x14ac:dyDescent="0.25">
      <c r="A1173" t="s">
        <v>10102</v>
      </c>
      <c r="B1173" t="s">
        <v>40</v>
      </c>
      <c r="C1173" t="s">
        <v>25</v>
      </c>
      <c r="D1173" t="s">
        <v>40</v>
      </c>
      <c r="E1173" s="22">
        <v>46008.387175925927</v>
      </c>
      <c r="F1173" t="s">
        <v>10103</v>
      </c>
      <c r="G1173" t="s">
        <v>10104</v>
      </c>
      <c r="H1173" t="s">
        <v>10105</v>
      </c>
      <c r="I1173" s="24" t="s">
        <v>34</v>
      </c>
      <c r="J1173" s="24" t="s">
        <v>10106</v>
      </c>
      <c r="K1173" t="s">
        <v>10107</v>
      </c>
      <c r="L1173" t="s">
        <v>6314</v>
      </c>
      <c r="M1173" t="s">
        <v>10108</v>
      </c>
      <c r="N1173" t="s">
        <v>6316</v>
      </c>
      <c r="O1173" t="s">
        <v>41</v>
      </c>
      <c r="P1173" t="s">
        <v>6256</v>
      </c>
      <c r="Q1173" t="s">
        <v>36</v>
      </c>
      <c r="R1173">
        <v>10</v>
      </c>
      <c r="S1173" t="s">
        <v>10109</v>
      </c>
      <c r="T1173" t="s">
        <v>10110</v>
      </c>
      <c r="U1173" t="s">
        <v>10111</v>
      </c>
      <c r="V1173" t="s">
        <v>47</v>
      </c>
      <c r="W1173" t="s">
        <v>32</v>
      </c>
      <c r="X1173" t="s">
        <v>32</v>
      </c>
      <c r="Y1173" t="s">
        <v>32</v>
      </c>
      <c r="Z1173" s="4" t="s">
        <v>33</v>
      </c>
      <c r="AA1173">
        <v>-75.428149090000005</v>
      </c>
      <c r="AB1173">
        <v>6.11719905</v>
      </c>
      <c r="AC1173" t="s">
        <v>90</v>
      </c>
      <c r="AD1173" t="s">
        <v>6260</v>
      </c>
      <c r="AE1173" t="s">
        <v>115</v>
      </c>
      <c r="AF1173">
        <f>IFERROR(
    VLOOKUP(FENIX_ANS_TABLA[[#This Row],[ESTADO]],
        {"VENCIDO",1;"ALERTA_0 Días",2;"ALERTA",3;"A TIEMPO",4;"SIN FECHA",5},
    2,FALSE),
0)</f>
        <v>3</v>
      </c>
    </row>
    <row r="1174" spans="1:32" x14ac:dyDescent="0.25">
      <c r="A1174" t="s">
        <v>10112</v>
      </c>
      <c r="B1174" t="s">
        <v>24</v>
      </c>
      <c r="C1174" t="s">
        <v>25</v>
      </c>
      <c r="D1174" t="s">
        <v>24</v>
      </c>
      <c r="E1174" s="22">
        <v>46008.391956018517</v>
      </c>
      <c r="F1174" t="s">
        <v>10113</v>
      </c>
      <c r="G1174" t="s">
        <v>10114</v>
      </c>
      <c r="H1174" t="s">
        <v>10115</v>
      </c>
      <c r="I1174" s="24" t="s">
        <v>10116</v>
      </c>
      <c r="J1174" s="24" t="s">
        <v>10117</v>
      </c>
      <c r="K1174" t="s">
        <v>10118</v>
      </c>
      <c r="L1174" t="s">
        <v>6501</v>
      </c>
      <c r="M1174" t="s">
        <v>10119</v>
      </c>
      <c r="N1174" t="s">
        <v>6503</v>
      </c>
      <c r="O1174" t="s">
        <v>28</v>
      </c>
      <c r="P1174" t="s">
        <v>6256</v>
      </c>
      <c r="Q1174" t="s">
        <v>36</v>
      </c>
      <c r="R1174">
        <v>10</v>
      </c>
      <c r="S1174" t="s">
        <v>10120</v>
      </c>
      <c r="T1174" t="s">
        <v>10121</v>
      </c>
      <c r="U1174" t="s">
        <v>10122</v>
      </c>
      <c r="V1174" t="s">
        <v>47</v>
      </c>
      <c r="W1174" t="s">
        <v>32</v>
      </c>
      <c r="X1174" t="s">
        <v>32</v>
      </c>
      <c r="Y1174" t="s">
        <v>32</v>
      </c>
      <c r="Z1174" s="4" t="s">
        <v>33</v>
      </c>
      <c r="AA1174">
        <v>-75.328886999999995</v>
      </c>
      <c r="AB1174">
        <v>6.0984480000000003</v>
      </c>
      <c r="AC1174" t="s">
        <v>90</v>
      </c>
      <c r="AD1174" t="s">
        <v>6260</v>
      </c>
      <c r="AE1174" t="s">
        <v>115</v>
      </c>
      <c r="AF1174">
        <f>IFERROR(
    VLOOKUP(FENIX_ANS_TABLA[[#This Row],[ESTADO]],
        {"VENCIDO",1;"ALERTA_0 Días",2;"ALERTA",3;"A TIEMPO",4;"SIN FECHA",5},
    2,FALSE),
0)</f>
        <v>3</v>
      </c>
    </row>
    <row r="1175" spans="1:32" x14ac:dyDescent="0.25">
      <c r="A1175" t="s">
        <v>10123</v>
      </c>
      <c r="B1175" t="s">
        <v>24</v>
      </c>
      <c r="C1175" t="s">
        <v>25</v>
      </c>
      <c r="D1175" t="s">
        <v>24</v>
      </c>
      <c r="E1175" s="22">
        <v>46008.394201388888</v>
      </c>
      <c r="F1175" t="s">
        <v>10124</v>
      </c>
      <c r="G1175" t="s">
        <v>10125</v>
      </c>
      <c r="H1175" t="s">
        <v>10126</v>
      </c>
      <c r="I1175" s="24" t="s">
        <v>34</v>
      </c>
      <c r="J1175" s="24" t="s">
        <v>10127</v>
      </c>
      <c r="K1175" t="s">
        <v>10128</v>
      </c>
      <c r="L1175" t="s">
        <v>6501</v>
      </c>
      <c r="M1175" t="s">
        <v>10129</v>
      </c>
      <c r="N1175" t="s">
        <v>6503</v>
      </c>
      <c r="O1175" t="s">
        <v>28</v>
      </c>
      <c r="P1175" t="s">
        <v>6256</v>
      </c>
      <c r="Q1175" t="s">
        <v>36</v>
      </c>
      <c r="R1175">
        <v>10</v>
      </c>
      <c r="S1175" t="s">
        <v>10130</v>
      </c>
      <c r="T1175" t="s">
        <v>10131</v>
      </c>
      <c r="U1175" t="s">
        <v>1834</v>
      </c>
      <c r="V1175" t="s">
        <v>47</v>
      </c>
      <c r="W1175" t="s">
        <v>32</v>
      </c>
      <c r="X1175" t="s">
        <v>32</v>
      </c>
      <c r="Y1175" t="s">
        <v>32</v>
      </c>
      <c r="Z1175" s="4" t="s">
        <v>33</v>
      </c>
      <c r="AA1175">
        <v>-75.328886999999995</v>
      </c>
      <c r="AB1175">
        <v>6.0984480000000003</v>
      </c>
      <c r="AC1175" t="s">
        <v>90</v>
      </c>
      <c r="AD1175" t="s">
        <v>6260</v>
      </c>
      <c r="AE1175" t="s">
        <v>115</v>
      </c>
      <c r="AF1175">
        <f>IFERROR(
    VLOOKUP(FENIX_ANS_TABLA[[#This Row],[ESTADO]],
        {"VENCIDO",1;"ALERTA_0 Días",2;"ALERTA",3;"A TIEMPO",4;"SIN FECHA",5},
    2,FALSE),
0)</f>
        <v>3</v>
      </c>
    </row>
    <row r="1176" spans="1:32" x14ac:dyDescent="0.25">
      <c r="A1176" t="s">
        <v>10132</v>
      </c>
      <c r="B1176" t="s">
        <v>24</v>
      </c>
      <c r="C1176" t="s">
        <v>25</v>
      </c>
      <c r="D1176" t="s">
        <v>37</v>
      </c>
      <c r="E1176" s="22">
        <v>46016.812986111108</v>
      </c>
      <c r="F1176" t="s">
        <v>10133</v>
      </c>
      <c r="G1176" t="s">
        <v>10134</v>
      </c>
      <c r="H1176" t="s">
        <v>10135</v>
      </c>
      <c r="I1176" s="24" t="s">
        <v>34</v>
      </c>
      <c r="J1176" s="24" t="s">
        <v>10136</v>
      </c>
      <c r="K1176" t="s">
        <v>10137</v>
      </c>
      <c r="L1176" t="s">
        <v>6314</v>
      </c>
      <c r="M1176" t="s">
        <v>10138</v>
      </c>
      <c r="N1176" t="s">
        <v>6316</v>
      </c>
      <c r="O1176" t="s">
        <v>44</v>
      </c>
      <c r="P1176" t="s">
        <v>6359</v>
      </c>
      <c r="Q1176" t="s">
        <v>36</v>
      </c>
      <c r="R1176">
        <v>12</v>
      </c>
      <c r="S1176" t="s">
        <v>10139</v>
      </c>
      <c r="T1176" t="s">
        <v>10140</v>
      </c>
      <c r="U1176" t="s">
        <v>10141</v>
      </c>
      <c r="V1176" t="s">
        <v>31</v>
      </c>
      <c r="W1176" t="s">
        <v>32</v>
      </c>
      <c r="X1176" t="s">
        <v>32</v>
      </c>
      <c r="Y1176" t="s">
        <v>32</v>
      </c>
      <c r="Z1176" s="4" t="s">
        <v>33</v>
      </c>
      <c r="AA1176">
        <v>-75.356556999999995</v>
      </c>
      <c r="AB1176">
        <v>6.1700150000000002</v>
      </c>
      <c r="AC1176" t="s">
        <v>90</v>
      </c>
      <c r="AD1176" t="s">
        <v>6260</v>
      </c>
      <c r="AE1176" t="s">
        <v>115</v>
      </c>
      <c r="AF1176">
        <f>IFERROR(
    VLOOKUP(FENIX_ANS_TABLA[[#This Row],[ESTADO]],
        {"VENCIDO",1;"ALERTA_0 Días",2;"ALERTA",3;"A TIEMPO",4;"SIN FECHA",5},
    2,FALSE),
0)</f>
        <v>4</v>
      </c>
    </row>
    <row r="1177" spans="1:32" x14ac:dyDescent="0.25">
      <c r="A1177" t="s">
        <v>10142</v>
      </c>
      <c r="B1177" t="s">
        <v>48</v>
      </c>
      <c r="C1177" t="s">
        <v>25</v>
      </c>
      <c r="D1177" t="s">
        <v>48</v>
      </c>
      <c r="E1177" s="22">
        <v>46008.406018518523</v>
      </c>
      <c r="F1177" t="s">
        <v>10143</v>
      </c>
      <c r="G1177" t="s">
        <v>10144</v>
      </c>
      <c r="H1177" t="s">
        <v>10145</v>
      </c>
      <c r="I1177" s="24" t="s">
        <v>34</v>
      </c>
      <c r="J1177" s="24" t="s">
        <v>10146</v>
      </c>
      <c r="K1177" t="s">
        <v>10147</v>
      </c>
      <c r="L1177" t="s">
        <v>6393</v>
      </c>
      <c r="M1177" t="s">
        <v>10148</v>
      </c>
      <c r="N1177" t="s">
        <v>6395</v>
      </c>
      <c r="O1177" t="s">
        <v>49</v>
      </c>
      <c r="P1177" t="s">
        <v>6270</v>
      </c>
      <c r="Q1177" t="s">
        <v>36</v>
      </c>
      <c r="R1177">
        <v>11</v>
      </c>
      <c r="S1177" t="s">
        <v>10149</v>
      </c>
      <c r="T1177" t="s">
        <v>6927</v>
      </c>
      <c r="U1177" t="s">
        <v>5291</v>
      </c>
      <c r="V1177" t="s">
        <v>31</v>
      </c>
      <c r="W1177" t="s">
        <v>32</v>
      </c>
      <c r="X1177" t="s">
        <v>32</v>
      </c>
      <c r="Y1177" t="s">
        <v>32</v>
      </c>
      <c r="Z1177" s="4" t="s">
        <v>33</v>
      </c>
      <c r="AA1177">
        <v>-75.100204219999995</v>
      </c>
      <c r="AB1177">
        <v>6.0129558699999999</v>
      </c>
      <c r="AC1177" t="s">
        <v>90</v>
      </c>
      <c r="AD1177" t="s">
        <v>6260</v>
      </c>
      <c r="AE1177" t="s">
        <v>115</v>
      </c>
      <c r="AF1177">
        <f>IFERROR(
    VLOOKUP(FENIX_ANS_TABLA[[#This Row],[ESTADO]],
        {"VENCIDO",1;"ALERTA_0 Días",2;"ALERTA",3;"A TIEMPO",4;"SIN FECHA",5},
    2,FALSE),
0)</f>
        <v>4</v>
      </c>
    </row>
    <row r="1178" spans="1:32" x14ac:dyDescent="0.25">
      <c r="A1178" t="s">
        <v>10150</v>
      </c>
      <c r="B1178" t="s">
        <v>24</v>
      </c>
      <c r="C1178" t="s">
        <v>25</v>
      </c>
      <c r="D1178" t="s">
        <v>24</v>
      </c>
      <c r="E1178" s="22">
        <v>46008.408750000002</v>
      </c>
      <c r="F1178" t="s">
        <v>10151</v>
      </c>
      <c r="G1178" t="s">
        <v>10152</v>
      </c>
      <c r="H1178" t="s">
        <v>10153</v>
      </c>
      <c r="I1178" s="24" t="s">
        <v>34</v>
      </c>
      <c r="J1178" s="24" t="s">
        <v>10154</v>
      </c>
      <c r="K1178" t="s">
        <v>10155</v>
      </c>
      <c r="L1178" t="s">
        <v>6267</v>
      </c>
      <c r="M1178" t="s">
        <v>10156</v>
      </c>
      <c r="N1178" t="s">
        <v>6269</v>
      </c>
      <c r="O1178" t="s">
        <v>28</v>
      </c>
      <c r="P1178" t="s">
        <v>6256</v>
      </c>
      <c r="Q1178" t="s">
        <v>36</v>
      </c>
      <c r="R1178">
        <v>10</v>
      </c>
      <c r="S1178" t="s">
        <v>10157</v>
      </c>
      <c r="T1178" t="s">
        <v>10158</v>
      </c>
      <c r="U1178" t="s">
        <v>10159</v>
      </c>
      <c r="V1178" t="s">
        <v>47</v>
      </c>
      <c r="W1178" t="s">
        <v>32</v>
      </c>
      <c r="X1178" t="s">
        <v>32</v>
      </c>
      <c r="Y1178" t="s">
        <v>32</v>
      </c>
      <c r="Z1178" s="4" t="s">
        <v>33</v>
      </c>
      <c r="AA1178">
        <v>-74.858980840000001</v>
      </c>
      <c r="AB1178">
        <v>5.9327593600000004</v>
      </c>
      <c r="AC1178" t="s">
        <v>90</v>
      </c>
      <c r="AD1178" t="s">
        <v>6260</v>
      </c>
      <c r="AE1178" t="s">
        <v>115</v>
      </c>
      <c r="AF1178">
        <f>IFERROR(
    VLOOKUP(FENIX_ANS_TABLA[[#This Row],[ESTADO]],
        {"VENCIDO",1;"ALERTA_0 Días",2;"ALERTA",3;"A TIEMPO",4;"SIN FECHA",5},
    2,FALSE),
0)</f>
        <v>3</v>
      </c>
    </row>
    <row r="1179" spans="1:32" x14ac:dyDescent="0.25">
      <c r="A1179" t="s">
        <v>10160</v>
      </c>
      <c r="B1179" t="s">
        <v>24</v>
      </c>
      <c r="C1179" t="s">
        <v>25</v>
      </c>
      <c r="D1179" t="s">
        <v>24</v>
      </c>
      <c r="E1179" s="22">
        <v>46008.409594907411</v>
      </c>
      <c r="F1179" t="s">
        <v>10161</v>
      </c>
      <c r="G1179" t="s">
        <v>10162</v>
      </c>
      <c r="H1179" t="s">
        <v>10163</v>
      </c>
      <c r="I1179" s="24" t="s">
        <v>34</v>
      </c>
      <c r="J1179" s="24" t="s">
        <v>10164</v>
      </c>
      <c r="K1179" t="s">
        <v>10165</v>
      </c>
      <c r="L1179" t="s">
        <v>6303</v>
      </c>
      <c r="M1179" t="s">
        <v>10166</v>
      </c>
      <c r="N1179" t="s">
        <v>6305</v>
      </c>
      <c r="O1179" t="s">
        <v>28</v>
      </c>
      <c r="P1179" t="s">
        <v>6256</v>
      </c>
      <c r="Q1179" t="s">
        <v>36</v>
      </c>
      <c r="R1179">
        <v>10</v>
      </c>
      <c r="S1179" t="s">
        <v>10167</v>
      </c>
      <c r="T1179" t="s">
        <v>10168</v>
      </c>
      <c r="U1179" t="s">
        <v>10169</v>
      </c>
      <c r="V1179" t="s">
        <v>47</v>
      </c>
      <c r="W1179" t="s">
        <v>32</v>
      </c>
      <c r="X1179" t="s">
        <v>32</v>
      </c>
      <c r="Y1179" t="s">
        <v>32</v>
      </c>
      <c r="Z1179" s="4" t="s">
        <v>33</v>
      </c>
      <c r="AA1179">
        <v>-75.43444452</v>
      </c>
      <c r="AB1179">
        <v>6.2599064799999997</v>
      </c>
      <c r="AC1179" t="s">
        <v>90</v>
      </c>
      <c r="AD1179" t="s">
        <v>6260</v>
      </c>
      <c r="AE1179" t="s">
        <v>115</v>
      </c>
      <c r="AF1179">
        <f>IFERROR(
    VLOOKUP(FENIX_ANS_TABLA[[#This Row],[ESTADO]],
        {"VENCIDO",1;"ALERTA_0 Días",2;"ALERTA",3;"A TIEMPO",4;"SIN FECHA",5},
    2,FALSE),
0)</f>
        <v>3</v>
      </c>
    </row>
    <row r="1180" spans="1:32" x14ac:dyDescent="0.25">
      <c r="A1180" t="s">
        <v>10170</v>
      </c>
      <c r="B1180" t="s">
        <v>24</v>
      </c>
      <c r="C1180" t="s">
        <v>25</v>
      </c>
      <c r="D1180" t="s">
        <v>24</v>
      </c>
      <c r="E1180" s="22">
        <v>46008.410092592603</v>
      </c>
      <c r="F1180" t="s">
        <v>10171</v>
      </c>
      <c r="G1180" t="s">
        <v>10172</v>
      </c>
      <c r="H1180" t="s">
        <v>10173</v>
      </c>
      <c r="I1180" s="24" t="s">
        <v>34</v>
      </c>
      <c r="J1180" s="24" t="s">
        <v>10174</v>
      </c>
      <c r="K1180" t="s">
        <v>10175</v>
      </c>
      <c r="L1180" t="s">
        <v>6501</v>
      </c>
      <c r="M1180" t="s">
        <v>10176</v>
      </c>
      <c r="N1180" t="s">
        <v>6503</v>
      </c>
      <c r="O1180" t="s">
        <v>28</v>
      </c>
      <c r="P1180" t="s">
        <v>6256</v>
      </c>
      <c r="Q1180" t="s">
        <v>36</v>
      </c>
      <c r="R1180">
        <v>10</v>
      </c>
      <c r="S1180" t="s">
        <v>10177</v>
      </c>
      <c r="T1180" t="s">
        <v>10178</v>
      </c>
      <c r="U1180" t="s">
        <v>10179</v>
      </c>
      <c r="V1180" t="s">
        <v>47</v>
      </c>
      <c r="W1180" t="s">
        <v>32</v>
      </c>
      <c r="X1180" t="s">
        <v>32</v>
      </c>
      <c r="Y1180" t="s">
        <v>32</v>
      </c>
      <c r="Z1180" s="4" t="s">
        <v>33</v>
      </c>
      <c r="AA1180">
        <v>-75.328677999999996</v>
      </c>
      <c r="AB1180">
        <v>6.080063</v>
      </c>
      <c r="AC1180" t="s">
        <v>90</v>
      </c>
      <c r="AD1180" t="s">
        <v>6260</v>
      </c>
      <c r="AE1180" t="s">
        <v>115</v>
      </c>
      <c r="AF1180">
        <f>IFERROR(
    VLOOKUP(FENIX_ANS_TABLA[[#This Row],[ESTADO]],
        {"VENCIDO",1;"ALERTA_0 Días",2;"ALERTA",3;"A TIEMPO",4;"SIN FECHA",5},
    2,FALSE),
0)</f>
        <v>3</v>
      </c>
    </row>
    <row r="1181" spans="1:32" x14ac:dyDescent="0.25">
      <c r="A1181" t="s">
        <v>10180</v>
      </c>
      <c r="B1181" t="s">
        <v>24</v>
      </c>
      <c r="C1181" t="s">
        <v>25</v>
      </c>
      <c r="D1181" t="s">
        <v>24</v>
      </c>
      <c r="E1181" s="22">
        <v>46008.421805555547</v>
      </c>
      <c r="F1181" t="s">
        <v>10181</v>
      </c>
      <c r="G1181" t="s">
        <v>10172</v>
      </c>
      <c r="H1181" t="s">
        <v>10173</v>
      </c>
      <c r="I1181" s="24" t="s">
        <v>34</v>
      </c>
      <c r="J1181" s="24" t="s">
        <v>10182</v>
      </c>
      <c r="K1181" t="s">
        <v>10183</v>
      </c>
      <c r="L1181" t="s">
        <v>6501</v>
      </c>
      <c r="M1181" t="s">
        <v>10184</v>
      </c>
      <c r="N1181" t="s">
        <v>6503</v>
      </c>
      <c r="O1181" t="s">
        <v>28</v>
      </c>
      <c r="P1181" t="s">
        <v>6256</v>
      </c>
      <c r="Q1181" t="s">
        <v>36</v>
      </c>
      <c r="R1181">
        <v>10</v>
      </c>
      <c r="S1181" t="s">
        <v>10185</v>
      </c>
      <c r="T1181" t="s">
        <v>10186</v>
      </c>
      <c r="U1181" t="s">
        <v>3523</v>
      </c>
      <c r="V1181" t="s">
        <v>47</v>
      </c>
      <c r="W1181" t="s">
        <v>32</v>
      </c>
      <c r="X1181" t="s">
        <v>32</v>
      </c>
      <c r="Y1181" t="s">
        <v>32</v>
      </c>
      <c r="Z1181" s="4" t="s">
        <v>33</v>
      </c>
      <c r="AA1181">
        <v>-75.328677999999996</v>
      </c>
      <c r="AB1181">
        <v>6.080063</v>
      </c>
      <c r="AC1181" t="s">
        <v>90</v>
      </c>
      <c r="AD1181" t="s">
        <v>6260</v>
      </c>
      <c r="AE1181" t="s">
        <v>115</v>
      </c>
      <c r="AF1181">
        <f>IFERROR(
    VLOOKUP(FENIX_ANS_TABLA[[#This Row],[ESTADO]],
        {"VENCIDO",1;"ALERTA_0 Días",2;"ALERTA",3;"A TIEMPO",4;"SIN FECHA",5},
    2,FALSE),
0)</f>
        <v>3</v>
      </c>
    </row>
    <row r="1182" spans="1:32" x14ac:dyDescent="0.25">
      <c r="A1182" t="s">
        <v>10187</v>
      </c>
      <c r="B1182" t="s">
        <v>62</v>
      </c>
      <c r="C1182" t="s">
        <v>25</v>
      </c>
      <c r="D1182" t="s">
        <v>63</v>
      </c>
      <c r="E1182" s="22">
        <v>46008.424641203703</v>
      </c>
      <c r="F1182" t="s">
        <v>10188</v>
      </c>
      <c r="G1182" t="s">
        <v>10189</v>
      </c>
      <c r="H1182" t="s">
        <v>10190</v>
      </c>
      <c r="I1182" s="24" t="s">
        <v>10191</v>
      </c>
      <c r="J1182" s="24" t="s">
        <v>10192</v>
      </c>
      <c r="K1182" t="s">
        <v>10193</v>
      </c>
      <c r="L1182" t="s">
        <v>6707</v>
      </c>
      <c r="M1182" t="s">
        <v>10194</v>
      </c>
      <c r="N1182" t="s">
        <v>6709</v>
      </c>
      <c r="O1182" t="s">
        <v>64</v>
      </c>
      <c r="P1182" t="s">
        <v>6429</v>
      </c>
      <c r="Q1182" t="s">
        <v>36</v>
      </c>
      <c r="R1182">
        <v>14</v>
      </c>
      <c r="S1182" t="s">
        <v>10195</v>
      </c>
      <c r="T1182" t="s">
        <v>10196</v>
      </c>
      <c r="U1182" t="s">
        <v>10197</v>
      </c>
      <c r="V1182" t="s">
        <v>31</v>
      </c>
      <c r="W1182" t="s">
        <v>32</v>
      </c>
      <c r="X1182" t="s">
        <v>32</v>
      </c>
      <c r="Y1182" t="s">
        <v>32</v>
      </c>
      <c r="Z1182" s="4" t="s">
        <v>33</v>
      </c>
      <c r="AA1182">
        <v>-75.331333819999998</v>
      </c>
      <c r="AB1182">
        <v>5.9411618300000004</v>
      </c>
      <c r="AC1182" t="s">
        <v>90</v>
      </c>
      <c r="AD1182" t="s">
        <v>6260</v>
      </c>
      <c r="AE1182" t="s">
        <v>115</v>
      </c>
      <c r="AF1182">
        <f>IFERROR(
    VLOOKUP(FENIX_ANS_TABLA[[#This Row],[ESTADO]],
        {"VENCIDO",1;"ALERTA_0 Días",2;"ALERTA",3;"A TIEMPO",4;"SIN FECHA",5},
    2,FALSE),
0)</f>
        <v>4</v>
      </c>
    </row>
    <row r="1183" spans="1:32" x14ac:dyDescent="0.25">
      <c r="A1183" t="s">
        <v>10198</v>
      </c>
      <c r="B1183" t="s">
        <v>24</v>
      </c>
      <c r="C1183" t="s">
        <v>25</v>
      </c>
      <c r="D1183" t="s">
        <v>24</v>
      </c>
      <c r="E1183" s="22">
        <v>46008.425995370373</v>
      </c>
      <c r="F1183" t="s">
        <v>10199</v>
      </c>
      <c r="G1183" t="s">
        <v>10200</v>
      </c>
      <c r="H1183" t="s">
        <v>10201</v>
      </c>
      <c r="I1183" s="24" t="s">
        <v>34</v>
      </c>
      <c r="J1183" s="24" t="s">
        <v>10202</v>
      </c>
      <c r="K1183" t="s">
        <v>10203</v>
      </c>
      <c r="L1183" t="s">
        <v>6327</v>
      </c>
      <c r="M1183" t="s">
        <v>10204</v>
      </c>
      <c r="N1183" t="s">
        <v>6329</v>
      </c>
      <c r="O1183" t="s">
        <v>28</v>
      </c>
      <c r="P1183" t="s">
        <v>6256</v>
      </c>
      <c r="Q1183" t="s">
        <v>36</v>
      </c>
      <c r="R1183">
        <v>10</v>
      </c>
      <c r="S1183" t="s">
        <v>10205</v>
      </c>
      <c r="T1183" t="s">
        <v>10206</v>
      </c>
      <c r="U1183" t="s">
        <v>10207</v>
      </c>
      <c r="V1183" t="s">
        <v>47</v>
      </c>
      <c r="W1183" t="s">
        <v>32</v>
      </c>
      <c r="X1183" t="s">
        <v>32</v>
      </c>
      <c r="Y1183" t="s">
        <v>32</v>
      </c>
      <c r="Z1183" s="4" t="s">
        <v>33</v>
      </c>
      <c r="AA1183">
        <v>-75.283766</v>
      </c>
      <c r="AB1183">
        <v>6.1672140000000004</v>
      </c>
      <c r="AC1183" t="s">
        <v>90</v>
      </c>
      <c r="AD1183" t="s">
        <v>6260</v>
      </c>
      <c r="AE1183" t="s">
        <v>115</v>
      </c>
      <c r="AF1183">
        <f>IFERROR(
    VLOOKUP(FENIX_ANS_TABLA[[#This Row],[ESTADO]],
        {"VENCIDO",1;"ALERTA_0 Días",2;"ALERTA",3;"A TIEMPO",4;"SIN FECHA",5},
    2,FALSE),
0)</f>
        <v>3</v>
      </c>
    </row>
    <row r="1184" spans="1:32" x14ac:dyDescent="0.25">
      <c r="A1184" t="s">
        <v>10208</v>
      </c>
      <c r="B1184" t="s">
        <v>24</v>
      </c>
      <c r="C1184" t="s">
        <v>25</v>
      </c>
      <c r="D1184" t="s">
        <v>24</v>
      </c>
      <c r="E1184" s="22">
        <v>46008.452384259261</v>
      </c>
      <c r="F1184" t="s">
        <v>10209</v>
      </c>
      <c r="G1184" t="s">
        <v>10210</v>
      </c>
      <c r="H1184" t="s">
        <v>10211</v>
      </c>
      <c r="I1184" s="24" t="s">
        <v>34</v>
      </c>
      <c r="J1184" s="24" t="s">
        <v>10212</v>
      </c>
      <c r="K1184" t="s">
        <v>10213</v>
      </c>
      <c r="L1184" t="s">
        <v>6501</v>
      </c>
      <c r="M1184" t="s">
        <v>10214</v>
      </c>
      <c r="N1184" t="s">
        <v>6503</v>
      </c>
      <c r="O1184" t="s">
        <v>28</v>
      </c>
      <c r="P1184" t="s">
        <v>6256</v>
      </c>
      <c r="Q1184" t="s">
        <v>36</v>
      </c>
      <c r="R1184">
        <v>10</v>
      </c>
      <c r="S1184" t="s">
        <v>10215</v>
      </c>
      <c r="T1184" t="s">
        <v>10216</v>
      </c>
      <c r="U1184" t="s">
        <v>2960</v>
      </c>
      <c r="V1184" t="s">
        <v>47</v>
      </c>
      <c r="W1184" t="s">
        <v>32</v>
      </c>
      <c r="X1184" t="s">
        <v>32</v>
      </c>
      <c r="Y1184" t="s">
        <v>32</v>
      </c>
      <c r="Z1184" s="4" t="s">
        <v>33</v>
      </c>
      <c r="AA1184">
        <v>-75.327177000000006</v>
      </c>
      <c r="AB1184">
        <v>6.0689830000000002</v>
      </c>
      <c r="AC1184" t="s">
        <v>90</v>
      </c>
      <c r="AD1184" t="s">
        <v>6260</v>
      </c>
      <c r="AE1184" t="s">
        <v>115</v>
      </c>
      <c r="AF1184">
        <f>IFERROR(
    VLOOKUP(FENIX_ANS_TABLA[[#This Row],[ESTADO]],
        {"VENCIDO",1;"ALERTA_0 Días",2;"ALERTA",3;"A TIEMPO",4;"SIN FECHA",5},
    2,FALSE),
0)</f>
        <v>3</v>
      </c>
    </row>
    <row r="1185" spans="1:32" x14ac:dyDescent="0.25">
      <c r="A1185" t="s">
        <v>10217</v>
      </c>
      <c r="B1185" t="s">
        <v>24</v>
      </c>
      <c r="C1185" t="s">
        <v>25</v>
      </c>
      <c r="D1185" t="s">
        <v>24</v>
      </c>
      <c r="E1185" s="22">
        <v>46008.464108796303</v>
      </c>
      <c r="F1185" t="s">
        <v>10218</v>
      </c>
      <c r="G1185" t="s">
        <v>10219</v>
      </c>
      <c r="H1185" t="s">
        <v>10220</v>
      </c>
      <c r="I1185" s="24" t="s">
        <v>34</v>
      </c>
      <c r="J1185" s="24" t="s">
        <v>10221</v>
      </c>
      <c r="K1185" t="s">
        <v>10222</v>
      </c>
      <c r="L1185" t="s">
        <v>6439</v>
      </c>
      <c r="M1185" t="s">
        <v>10223</v>
      </c>
      <c r="N1185" t="s">
        <v>6441</v>
      </c>
      <c r="O1185" t="s">
        <v>28</v>
      </c>
      <c r="P1185" t="s">
        <v>6256</v>
      </c>
      <c r="Q1185" t="s">
        <v>36</v>
      </c>
      <c r="R1185">
        <v>10</v>
      </c>
      <c r="S1185" t="s">
        <v>10224</v>
      </c>
      <c r="T1185" t="s">
        <v>10225</v>
      </c>
      <c r="U1185" t="s">
        <v>10226</v>
      </c>
      <c r="V1185" t="s">
        <v>47</v>
      </c>
      <c r="W1185" t="s">
        <v>32</v>
      </c>
      <c r="X1185" t="s">
        <v>32</v>
      </c>
      <c r="Y1185" t="s">
        <v>32</v>
      </c>
      <c r="Z1185" s="4" t="s">
        <v>33</v>
      </c>
      <c r="AA1185">
        <v>-75.250867</v>
      </c>
      <c r="AB1185">
        <v>6.1486704999999997</v>
      </c>
      <c r="AC1185" t="s">
        <v>90</v>
      </c>
      <c r="AD1185" t="s">
        <v>6260</v>
      </c>
      <c r="AE1185" t="s">
        <v>115</v>
      </c>
      <c r="AF1185">
        <f>IFERROR(
    VLOOKUP(FENIX_ANS_TABLA[[#This Row],[ESTADO]],
        {"VENCIDO",1;"ALERTA_0 Días",2;"ALERTA",3;"A TIEMPO",4;"SIN FECHA",5},
    2,FALSE),
0)</f>
        <v>3</v>
      </c>
    </row>
    <row r="1186" spans="1:32" x14ac:dyDescent="0.25">
      <c r="A1186" t="s">
        <v>10227</v>
      </c>
      <c r="B1186" t="s">
        <v>24</v>
      </c>
      <c r="C1186" t="s">
        <v>25</v>
      </c>
      <c r="D1186" t="s">
        <v>24</v>
      </c>
      <c r="E1186" s="22">
        <v>46008.470891203702</v>
      </c>
      <c r="F1186" t="s">
        <v>10228</v>
      </c>
      <c r="G1186" t="s">
        <v>10229</v>
      </c>
      <c r="H1186" t="s">
        <v>10230</v>
      </c>
      <c r="I1186" s="24" t="s">
        <v>34</v>
      </c>
      <c r="J1186" s="24" t="s">
        <v>10231</v>
      </c>
      <c r="K1186" t="s">
        <v>10232</v>
      </c>
      <c r="L1186" t="s">
        <v>6303</v>
      </c>
      <c r="M1186" t="s">
        <v>10233</v>
      </c>
      <c r="N1186" t="s">
        <v>6305</v>
      </c>
      <c r="O1186" t="s">
        <v>28</v>
      </c>
      <c r="P1186" t="s">
        <v>6256</v>
      </c>
      <c r="Q1186" t="s">
        <v>36</v>
      </c>
      <c r="R1186">
        <v>10</v>
      </c>
      <c r="S1186" t="s">
        <v>10234</v>
      </c>
      <c r="T1186" t="s">
        <v>4217</v>
      </c>
      <c r="U1186" t="s">
        <v>4143</v>
      </c>
      <c r="V1186" t="s">
        <v>47</v>
      </c>
      <c r="W1186" t="s">
        <v>32</v>
      </c>
      <c r="X1186" t="s">
        <v>32</v>
      </c>
      <c r="Y1186" t="s">
        <v>32</v>
      </c>
      <c r="Z1186" s="4" t="s">
        <v>33</v>
      </c>
      <c r="AA1186">
        <v>-75.401756000000006</v>
      </c>
      <c r="AB1186">
        <v>6.2334639999999997</v>
      </c>
      <c r="AC1186" t="s">
        <v>90</v>
      </c>
      <c r="AD1186" t="s">
        <v>6260</v>
      </c>
      <c r="AE1186" t="s">
        <v>115</v>
      </c>
      <c r="AF1186">
        <f>IFERROR(
    VLOOKUP(FENIX_ANS_TABLA[[#This Row],[ESTADO]],
        {"VENCIDO",1;"ALERTA_0 Días",2;"ALERTA",3;"A TIEMPO",4;"SIN FECHA",5},
    2,FALSE),
0)</f>
        <v>3</v>
      </c>
    </row>
    <row r="1187" spans="1:32" x14ac:dyDescent="0.25">
      <c r="A1187" t="s">
        <v>10235</v>
      </c>
      <c r="B1187" t="s">
        <v>24</v>
      </c>
      <c r="C1187" t="s">
        <v>25</v>
      </c>
      <c r="D1187" t="s">
        <v>24</v>
      </c>
      <c r="E1187" s="22">
        <v>46008.477627314824</v>
      </c>
      <c r="F1187" t="s">
        <v>10236</v>
      </c>
      <c r="G1187" t="s">
        <v>10237</v>
      </c>
      <c r="H1187" t="s">
        <v>10238</v>
      </c>
      <c r="I1187" s="24" t="s">
        <v>34</v>
      </c>
      <c r="J1187" s="24" t="s">
        <v>10239</v>
      </c>
      <c r="K1187" t="s">
        <v>10240</v>
      </c>
      <c r="L1187" t="s">
        <v>6404</v>
      </c>
      <c r="M1187" t="s">
        <v>10241</v>
      </c>
      <c r="N1187" t="s">
        <v>6406</v>
      </c>
      <c r="O1187" t="s">
        <v>28</v>
      </c>
      <c r="P1187" t="s">
        <v>6256</v>
      </c>
      <c r="Q1187" t="s">
        <v>36</v>
      </c>
      <c r="R1187">
        <v>10</v>
      </c>
      <c r="S1187" t="s">
        <v>10242</v>
      </c>
      <c r="T1187" t="s">
        <v>10243</v>
      </c>
      <c r="U1187" t="s">
        <v>1410</v>
      </c>
      <c r="V1187" t="s">
        <v>47</v>
      </c>
      <c r="W1187" t="s">
        <v>32</v>
      </c>
      <c r="X1187" t="s">
        <v>32</v>
      </c>
      <c r="Y1187" t="s">
        <v>32</v>
      </c>
      <c r="Z1187" s="4" t="s">
        <v>33</v>
      </c>
      <c r="AA1187">
        <v>-75.427607829999999</v>
      </c>
      <c r="AB1187">
        <v>6.0505694099999996</v>
      </c>
      <c r="AC1187" t="s">
        <v>90</v>
      </c>
      <c r="AD1187" t="s">
        <v>6260</v>
      </c>
      <c r="AE1187" t="s">
        <v>115</v>
      </c>
      <c r="AF1187">
        <f>IFERROR(
    VLOOKUP(FENIX_ANS_TABLA[[#This Row],[ESTADO]],
        {"VENCIDO",1;"ALERTA_0 Días",2;"ALERTA",3;"A TIEMPO",4;"SIN FECHA",5},
    2,FALSE),
0)</f>
        <v>3</v>
      </c>
    </row>
    <row r="1188" spans="1:32" x14ac:dyDescent="0.25">
      <c r="A1188" t="s">
        <v>10244</v>
      </c>
      <c r="B1188" t="s">
        <v>24</v>
      </c>
      <c r="C1188" t="s">
        <v>25</v>
      </c>
      <c r="D1188" t="s">
        <v>24</v>
      </c>
      <c r="E1188" s="22">
        <v>46008.487245370372</v>
      </c>
      <c r="F1188" t="s">
        <v>10245</v>
      </c>
      <c r="G1188" t="s">
        <v>10246</v>
      </c>
      <c r="H1188" t="s">
        <v>10247</v>
      </c>
      <c r="I1188" s="24" t="s">
        <v>34</v>
      </c>
      <c r="J1188" s="24" t="s">
        <v>7044</v>
      </c>
      <c r="K1188" t="s">
        <v>10248</v>
      </c>
      <c r="L1188" t="s">
        <v>6267</v>
      </c>
      <c r="M1188" t="s">
        <v>10249</v>
      </c>
      <c r="N1188" t="s">
        <v>6269</v>
      </c>
      <c r="O1188" t="s">
        <v>28</v>
      </c>
      <c r="P1188" t="s">
        <v>6256</v>
      </c>
      <c r="Q1188" t="s">
        <v>36</v>
      </c>
      <c r="R1188">
        <v>10</v>
      </c>
      <c r="S1188" t="s">
        <v>10250</v>
      </c>
      <c r="T1188" t="s">
        <v>10251</v>
      </c>
      <c r="U1188" t="s">
        <v>10252</v>
      </c>
      <c r="V1188" t="s">
        <v>47</v>
      </c>
      <c r="W1188" t="s">
        <v>32</v>
      </c>
      <c r="X1188" t="s">
        <v>32</v>
      </c>
      <c r="Y1188" t="s">
        <v>32</v>
      </c>
      <c r="Z1188" s="4" t="s">
        <v>33</v>
      </c>
      <c r="AA1188">
        <v>-74.857155050000003</v>
      </c>
      <c r="AB1188">
        <v>5.9417310499999996</v>
      </c>
      <c r="AC1188" t="s">
        <v>90</v>
      </c>
      <c r="AD1188" t="s">
        <v>6260</v>
      </c>
      <c r="AE1188" t="s">
        <v>115</v>
      </c>
      <c r="AF1188">
        <f>IFERROR(
    VLOOKUP(FENIX_ANS_TABLA[[#This Row],[ESTADO]],
        {"VENCIDO",1;"ALERTA_0 Días",2;"ALERTA",3;"A TIEMPO",4;"SIN FECHA",5},
    2,FALSE),
0)</f>
        <v>3</v>
      </c>
    </row>
    <row r="1189" spans="1:32" x14ac:dyDescent="0.25">
      <c r="A1189" t="s">
        <v>10253</v>
      </c>
      <c r="B1189" t="s">
        <v>24</v>
      </c>
      <c r="C1189" t="s">
        <v>25</v>
      </c>
      <c r="D1189" t="s">
        <v>24</v>
      </c>
      <c r="E1189" s="22">
        <v>46008.487256944441</v>
      </c>
      <c r="F1189" t="s">
        <v>10254</v>
      </c>
      <c r="G1189" t="s">
        <v>10255</v>
      </c>
      <c r="H1189" t="s">
        <v>10256</v>
      </c>
      <c r="I1189" s="24" t="s">
        <v>34</v>
      </c>
      <c r="J1189" s="24" t="s">
        <v>10257</v>
      </c>
      <c r="K1189" t="s">
        <v>10258</v>
      </c>
      <c r="L1189" t="s">
        <v>6451</v>
      </c>
      <c r="M1189" t="s">
        <v>10259</v>
      </c>
      <c r="N1189" t="s">
        <v>6453</v>
      </c>
      <c r="O1189" t="s">
        <v>28</v>
      </c>
      <c r="P1189" t="s">
        <v>6256</v>
      </c>
      <c r="Q1189" t="s">
        <v>36</v>
      </c>
      <c r="R1189">
        <v>10</v>
      </c>
      <c r="S1189" t="s">
        <v>10260</v>
      </c>
      <c r="T1189" t="s">
        <v>10251</v>
      </c>
      <c r="U1189" t="s">
        <v>10252</v>
      </c>
      <c r="V1189" t="s">
        <v>47</v>
      </c>
      <c r="W1189" t="s">
        <v>32</v>
      </c>
      <c r="X1189" t="s">
        <v>32</v>
      </c>
      <c r="Y1189" t="s">
        <v>32</v>
      </c>
      <c r="Z1189" s="4" t="s">
        <v>33</v>
      </c>
      <c r="AA1189">
        <v>-75.047579999999996</v>
      </c>
      <c r="AB1189">
        <v>6.2984980000000004</v>
      </c>
      <c r="AC1189" t="s">
        <v>90</v>
      </c>
      <c r="AD1189" t="s">
        <v>6260</v>
      </c>
      <c r="AE1189" t="s">
        <v>115</v>
      </c>
      <c r="AF1189">
        <f>IFERROR(
    VLOOKUP(FENIX_ANS_TABLA[[#This Row],[ESTADO]],
        {"VENCIDO",1;"ALERTA_0 Días",2;"ALERTA",3;"A TIEMPO",4;"SIN FECHA",5},
    2,FALSE),
0)</f>
        <v>3</v>
      </c>
    </row>
    <row r="1190" spans="1:32" x14ac:dyDescent="0.25">
      <c r="A1190" t="s">
        <v>10261</v>
      </c>
      <c r="B1190" t="s">
        <v>24</v>
      </c>
      <c r="C1190" t="s">
        <v>25</v>
      </c>
      <c r="D1190" t="s">
        <v>24</v>
      </c>
      <c r="E1190" s="22">
        <v>46008.487812500003</v>
      </c>
      <c r="F1190" t="s">
        <v>10262</v>
      </c>
      <c r="G1190" t="s">
        <v>10263</v>
      </c>
      <c r="H1190" t="s">
        <v>10264</v>
      </c>
      <c r="I1190" s="24" t="s">
        <v>34</v>
      </c>
      <c r="J1190" s="24" t="s">
        <v>10265</v>
      </c>
      <c r="K1190" t="s">
        <v>10266</v>
      </c>
      <c r="L1190" t="s">
        <v>6501</v>
      </c>
      <c r="M1190" t="s">
        <v>10267</v>
      </c>
      <c r="N1190" t="s">
        <v>6503</v>
      </c>
      <c r="O1190" t="s">
        <v>28</v>
      </c>
      <c r="P1190" t="s">
        <v>6256</v>
      </c>
      <c r="Q1190" t="s">
        <v>36</v>
      </c>
      <c r="R1190">
        <v>10</v>
      </c>
      <c r="S1190" t="s">
        <v>10268</v>
      </c>
      <c r="T1190" t="s">
        <v>10269</v>
      </c>
      <c r="U1190" t="s">
        <v>3232</v>
      </c>
      <c r="V1190" t="s">
        <v>47</v>
      </c>
      <c r="W1190" t="s">
        <v>32</v>
      </c>
      <c r="X1190" t="s">
        <v>32</v>
      </c>
      <c r="Y1190" t="s">
        <v>32</v>
      </c>
      <c r="Z1190" s="4" t="s">
        <v>33</v>
      </c>
      <c r="AA1190">
        <v>-75.358419799999993</v>
      </c>
      <c r="AB1190">
        <v>6.0740925299999997</v>
      </c>
      <c r="AC1190" t="s">
        <v>90</v>
      </c>
      <c r="AD1190" t="s">
        <v>6260</v>
      </c>
      <c r="AE1190" t="s">
        <v>115</v>
      </c>
      <c r="AF1190">
        <f>IFERROR(
    VLOOKUP(FENIX_ANS_TABLA[[#This Row],[ESTADO]],
        {"VENCIDO",1;"ALERTA_0 Días",2;"ALERTA",3;"A TIEMPO",4;"SIN FECHA",5},
    2,FALSE),
0)</f>
        <v>3</v>
      </c>
    </row>
    <row r="1191" spans="1:32" x14ac:dyDescent="0.25">
      <c r="A1191" t="s">
        <v>10270</v>
      </c>
      <c r="B1191" t="s">
        <v>24</v>
      </c>
      <c r="C1191" t="s">
        <v>25</v>
      </c>
      <c r="D1191" t="s">
        <v>24</v>
      </c>
      <c r="E1191" s="22">
        <v>46008.493206018517</v>
      </c>
      <c r="F1191" t="s">
        <v>10271</v>
      </c>
      <c r="G1191" t="s">
        <v>10272</v>
      </c>
      <c r="H1191" t="s">
        <v>10273</v>
      </c>
      <c r="I1191" s="24" t="s">
        <v>34</v>
      </c>
      <c r="J1191" s="24" t="s">
        <v>10274</v>
      </c>
      <c r="K1191" t="s">
        <v>10275</v>
      </c>
      <c r="L1191" t="s">
        <v>6338</v>
      </c>
      <c r="M1191" t="s">
        <v>10276</v>
      </c>
      <c r="N1191" t="s">
        <v>6340</v>
      </c>
      <c r="O1191" t="s">
        <v>28</v>
      </c>
      <c r="P1191" t="s">
        <v>6256</v>
      </c>
      <c r="Q1191" t="s">
        <v>36</v>
      </c>
      <c r="R1191">
        <v>10</v>
      </c>
      <c r="S1191" t="s">
        <v>10277</v>
      </c>
      <c r="T1191" t="s">
        <v>10278</v>
      </c>
      <c r="U1191" t="s">
        <v>10279</v>
      </c>
      <c r="V1191" t="s">
        <v>47</v>
      </c>
      <c r="W1191" t="s">
        <v>32</v>
      </c>
      <c r="X1191" t="s">
        <v>32</v>
      </c>
      <c r="Y1191" t="s">
        <v>32</v>
      </c>
      <c r="Z1191" s="4" t="s">
        <v>33</v>
      </c>
      <c r="AA1191">
        <v>-74.987397799999997</v>
      </c>
      <c r="AB1191">
        <v>6.1904407900000002</v>
      </c>
      <c r="AC1191" t="s">
        <v>90</v>
      </c>
      <c r="AD1191" t="s">
        <v>6260</v>
      </c>
      <c r="AE1191" t="s">
        <v>115</v>
      </c>
      <c r="AF1191">
        <f>IFERROR(
    VLOOKUP(FENIX_ANS_TABLA[[#This Row],[ESTADO]],
        {"VENCIDO",1;"ALERTA_0 Días",2;"ALERTA",3;"A TIEMPO",4;"SIN FECHA",5},
    2,FALSE),
0)</f>
        <v>3</v>
      </c>
    </row>
    <row r="1192" spans="1:32" x14ac:dyDescent="0.25">
      <c r="A1192" t="s">
        <v>10280</v>
      </c>
      <c r="B1192" t="s">
        <v>62</v>
      </c>
      <c r="C1192" t="s">
        <v>25</v>
      </c>
      <c r="D1192" t="s">
        <v>63</v>
      </c>
      <c r="E1192" s="22">
        <v>46008.494212962964</v>
      </c>
      <c r="F1192" t="s">
        <v>10281</v>
      </c>
      <c r="G1192" t="s">
        <v>10282</v>
      </c>
      <c r="H1192" t="s">
        <v>10283</v>
      </c>
      <c r="I1192" s="24" t="s">
        <v>34</v>
      </c>
      <c r="J1192" s="24" t="s">
        <v>10284</v>
      </c>
      <c r="K1192" t="s">
        <v>10285</v>
      </c>
      <c r="L1192" t="s">
        <v>6303</v>
      </c>
      <c r="M1192" t="s">
        <v>10286</v>
      </c>
      <c r="N1192" t="s">
        <v>6305</v>
      </c>
      <c r="O1192" t="s">
        <v>64</v>
      </c>
      <c r="P1192" t="s">
        <v>6429</v>
      </c>
      <c r="Q1192" t="s">
        <v>36</v>
      </c>
      <c r="R1192">
        <v>14</v>
      </c>
      <c r="S1192" t="s">
        <v>10287</v>
      </c>
      <c r="T1192" t="s">
        <v>10288</v>
      </c>
      <c r="U1192" t="s">
        <v>10289</v>
      </c>
      <c r="V1192" t="s">
        <v>31</v>
      </c>
      <c r="W1192" t="s">
        <v>32</v>
      </c>
      <c r="X1192" t="s">
        <v>32</v>
      </c>
      <c r="Y1192" t="s">
        <v>32</v>
      </c>
      <c r="Z1192" s="4" t="s">
        <v>33</v>
      </c>
      <c r="AA1192">
        <v>-75.450669959999999</v>
      </c>
      <c r="AB1192">
        <v>6.3299706999999996</v>
      </c>
      <c r="AC1192" t="s">
        <v>90</v>
      </c>
      <c r="AD1192" t="s">
        <v>6260</v>
      </c>
      <c r="AE1192" t="s">
        <v>115</v>
      </c>
      <c r="AF1192">
        <f>IFERROR(
    VLOOKUP(FENIX_ANS_TABLA[[#This Row],[ESTADO]],
        {"VENCIDO",1;"ALERTA_0 Días",2;"ALERTA",3;"A TIEMPO",4;"SIN FECHA",5},
    2,FALSE),
0)</f>
        <v>4</v>
      </c>
    </row>
    <row r="1193" spans="1:32" x14ac:dyDescent="0.25">
      <c r="A1193" t="s">
        <v>10290</v>
      </c>
      <c r="B1193" t="s">
        <v>24</v>
      </c>
      <c r="C1193" t="s">
        <v>25</v>
      </c>
      <c r="D1193" t="s">
        <v>24</v>
      </c>
      <c r="E1193" s="22">
        <v>46008.504652777781</v>
      </c>
      <c r="F1193" t="s">
        <v>10291</v>
      </c>
      <c r="G1193" t="s">
        <v>10292</v>
      </c>
      <c r="H1193" t="s">
        <v>10293</v>
      </c>
      <c r="I1193" s="24" t="s">
        <v>10294</v>
      </c>
      <c r="J1193" s="24" t="s">
        <v>7863</v>
      </c>
      <c r="K1193" t="s">
        <v>10295</v>
      </c>
      <c r="L1193" t="s">
        <v>6404</v>
      </c>
      <c r="M1193" t="s">
        <v>10296</v>
      </c>
      <c r="N1193" t="s">
        <v>6406</v>
      </c>
      <c r="O1193" t="s">
        <v>28</v>
      </c>
      <c r="P1193" t="s">
        <v>6256</v>
      </c>
      <c r="Q1193" t="s">
        <v>36</v>
      </c>
      <c r="R1193">
        <v>10</v>
      </c>
      <c r="S1193" t="s">
        <v>10297</v>
      </c>
      <c r="T1193" t="s">
        <v>10298</v>
      </c>
      <c r="U1193" t="s">
        <v>2246</v>
      </c>
      <c r="V1193" t="s">
        <v>47</v>
      </c>
      <c r="W1193" t="s">
        <v>32</v>
      </c>
      <c r="X1193" t="s">
        <v>32</v>
      </c>
      <c r="Y1193" t="s">
        <v>32</v>
      </c>
      <c r="Z1193" s="4" t="s">
        <v>33</v>
      </c>
      <c r="AA1193">
        <v>-75.453885170000007</v>
      </c>
      <c r="AB1193">
        <v>6.0175755000000004</v>
      </c>
      <c r="AC1193" t="s">
        <v>90</v>
      </c>
      <c r="AD1193" t="s">
        <v>6260</v>
      </c>
      <c r="AE1193" t="s">
        <v>115</v>
      </c>
      <c r="AF1193">
        <f>IFERROR(
    VLOOKUP(FENIX_ANS_TABLA[[#This Row],[ESTADO]],
        {"VENCIDO",1;"ALERTA_0 Días",2;"ALERTA",3;"A TIEMPO",4;"SIN FECHA",5},
    2,FALSE),
0)</f>
        <v>3</v>
      </c>
    </row>
    <row r="1194" spans="1:32" x14ac:dyDescent="0.25">
      <c r="A1194" t="s">
        <v>10299</v>
      </c>
      <c r="B1194" t="s">
        <v>24</v>
      </c>
      <c r="C1194" t="s">
        <v>25</v>
      </c>
      <c r="D1194" t="s">
        <v>24</v>
      </c>
      <c r="E1194" s="22">
        <v>46008.504664351851</v>
      </c>
      <c r="F1194" t="s">
        <v>10300</v>
      </c>
      <c r="G1194" t="s">
        <v>10301</v>
      </c>
      <c r="H1194" t="s">
        <v>10302</v>
      </c>
      <c r="I1194" s="24" t="s">
        <v>34</v>
      </c>
      <c r="J1194" s="24" t="s">
        <v>10303</v>
      </c>
      <c r="K1194" t="s">
        <v>10304</v>
      </c>
      <c r="L1194" t="s">
        <v>6280</v>
      </c>
      <c r="M1194" t="s">
        <v>10305</v>
      </c>
      <c r="N1194" t="s">
        <v>6282</v>
      </c>
      <c r="O1194" t="s">
        <v>28</v>
      </c>
      <c r="P1194" t="s">
        <v>6256</v>
      </c>
      <c r="Q1194" t="s">
        <v>36</v>
      </c>
      <c r="R1194">
        <v>10</v>
      </c>
      <c r="S1194" t="s">
        <v>10306</v>
      </c>
      <c r="T1194" t="s">
        <v>10298</v>
      </c>
      <c r="U1194" t="s">
        <v>2246</v>
      </c>
      <c r="V1194" t="s">
        <v>47</v>
      </c>
      <c r="W1194" t="s">
        <v>32</v>
      </c>
      <c r="X1194" t="s">
        <v>32</v>
      </c>
      <c r="Y1194" t="s">
        <v>32</v>
      </c>
      <c r="Z1194" s="4" t="s">
        <v>33</v>
      </c>
      <c r="AA1194">
        <v>-75.195615200000006</v>
      </c>
      <c r="AB1194">
        <v>6.1836444200000003</v>
      </c>
      <c r="AC1194" t="s">
        <v>90</v>
      </c>
      <c r="AD1194" t="s">
        <v>6260</v>
      </c>
      <c r="AE1194" t="s">
        <v>115</v>
      </c>
      <c r="AF1194">
        <f>IFERROR(
    VLOOKUP(FENIX_ANS_TABLA[[#This Row],[ESTADO]],
        {"VENCIDO",1;"ALERTA_0 Días",2;"ALERTA",3;"A TIEMPO",4;"SIN FECHA",5},
    2,FALSE),
0)</f>
        <v>3</v>
      </c>
    </row>
    <row r="1195" spans="1:32" x14ac:dyDescent="0.25">
      <c r="A1195" t="s">
        <v>10307</v>
      </c>
      <c r="B1195" t="s">
        <v>24</v>
      </c>
      <c r="C1195" t="s">
        <v>25</v>
      </c>
      <c r="D1195" t="s">
        <v>37</v>
      </c>
      <c r="E1195" s="22">
        <v>46008.508888888893</v>
      </c>
      <c r="F1195" t="s">
        <v>10308</v>
      </c>
      <c r="G1195" t="s">
        <v>10309</v>
      </c>
      <c r="H1195" t="s">
        <v>10310</v>
      </c>
      <c r="I1195" s="24" t="s">
        <v>34</v>
      </c>
      <c r="J1195" s="24" t="s">
        <v>10311</v>
      </c>
      <c r="K1195" t="s">
        <v>10312</v>
      </c>
      <c r="L1195" t="s">
        <v>6314</v>
      </c>
      <c r="M1195" t="s">
        <v>10313</v>
      </c>
      <c r="N1195" t="s">
        <v>6316</v>
      </c>
      <c r="O1195" t="s">
        <v>38</v>
      </c>
      <c r="P1195" t="s">
        <v>6359</v>
      </c>
      <c r="Q1195" t="s">
        <v>36</v>
      </c>
      <c r="R1195">
        <v>8</v>
      </c>
      <c r="S1195" t="s">
        <v>10314</v>
      </c>
      <c r="T1195" t="s">
        <v>4835</v>
      </c>
      <c r="U1195" t="s">
        <v>7623</v>
      </c>
      <c r="V1195" t="s">
        <v>87</v>
      </c>
      <c r="W1195" t="s">
        <v>32</v>
      </c>
      <c r="X1195" t="s">
        <v>32</v>
      </c>
      <c r="Y1195" t="s">
        <v>32</v>
      </c>
      <c r="Z1195" s="4" t="s">
        <v>33</v>
      </c>
      <c r="AA1195">
        <v>-75.363888239999994</v>
      </c>
      <c r="AB1195">
        <v>6.1922423000000002</v>
      </c>
      <c r="AC1195" t="s">
        <v>90</v>
      </c>
      <c r="AD1195" t="s">
        <v>6260</v>
      </c>
      <c r="AE1195" t="s">
        <v>115</v>
      </c>
      <c r="AF1195">
        <f>IFERROR(
    VLOOKUP(FENIX_ANS_TABLA[[#This Row],[ESTADO]],
        {"VENCIDO",1;"ALERTA_0 Días",2;"ALERTA",3;"A TIEMPO",4;"SIN FECHA",5},
    2,FALSE),
0)</f>
        <v>2</v>
      </c>
    </row>
    <row r="1196" spans="1:32" x14ac:dyDescent="0.25">
      <c r="A1196" t="s">
        <v>10315</v>
      </c>
      <c r="B1196" t="s">
        <v>40</v>
      </c>
      <c r="C1196" t="s">
        <v>25</v>
      </c>
      <c r="D1196" t="s">
        <v>40</v>
      </c>
      <c r="E1196" s="22">
        <v>46008.538368055553</v>
      </c>
      <c r="F1196" t="s">
        <v>10316</v>
      </c>
      <c r="G1196" t="s">
        <v>10317</v>
      </c>
      <c r="H1196" t="s">
        <v>10318</v>
      </c>
      <c r="I1196" s="24" t="s">
        <v>34</v>
      </c>
      <c r="J1196" s="24" t="s">
        <v>10319</v>
      </c>
      <c r="K1196" t="s">
        <v>10320</v>
      </c>
      <c r="L1196" t="s">
        <v>6314</v>
      </c>
      <c r="M1196" t="s">
        <v>10321</v>
      </c>
      <c r="N1196" t="s">
        <v>6316</v>
      </c>
      <c r="O1196" t="s">
        <v>41</v>
      </c>
      <c r="P1196" t="s">
        <v>6256</v>
      </c>
      <c r="Q1196" t="s">
        <v>36</v>
      </c>
      <c r="R1196">
        <v>10</v>
      </c>
      <c r="S1196" t="s">
        <v>10322</v>
      </c>
      <c r="T1196" t="s">
        <v>10323</v>
      </c>
      <c r="U1196" t="s">
        <v>10324</v>
      </c>
      <c r="V1196" t="s">
        <v>47</v>
      </c>
      <c r="W1196" t="s">
        <v>32</v>
      </c>
      <c r="X1196" t="s">
        <v>32</v>
      </c>
      <c r="Y1196" t="s">
        <v>32</v>
      </c>
      <c r="Z1196" s="4" t="s">
        <v>33</v>
      </c>
      <c r="AA1196">
        <v>-75.394547000000003</v>
      </c>
      <c r="AB1196">
        <v>6.1254270000000002</v>
      </c>
      <c r="AC1196" t="s">
        <v>90</v>
      </c>
      <c r="AD1196" t="s">
        <v>6260</v>
      </c>
      <c r="AE1196" t="s">
        <v>115</v>
      </c>
      <c r="AF1196">
        <f>IFERROR(
    VLOOKUP(FENIX_ANS_TABLA[[#This Row],[ESTADO]],
        {"VENCIDO",1;"ALERTA_0 Días",2;"ALERTA",3;"A TIEMPO",4;"SIN FECHA",5},
    2,FALSE),
0)</f>
        <v>3</v>
      </c>
    </row>
    <row r="1197" spans="1:32" x14ac:dyDescent="0.25">
      <c r="A1197" t="s">
        <v>10325</v>
      </c>
      <c r="B1197" t="s">
        <v>40</v>
      </c>
      <c r="C1197" t="s">
        <v>25</v>
      </c>
      <c r="D1197" t="s">
        <v>40</v>
      </c>
      <c r="E1197" s="22">
        <v>46008.550833333327</v>
      </c>
      <c r="F1197" t="s">
        <v>10326</v>
      </c>
      <c r="G1197" t="s">
        <v>10327</v>
      </c>
      <c r="H1197" t="s">
        <v>10328</v>
      </c>
      <c r="I1197" s="24" t="s">
        <v>34</v>
      </c>
      <c r="J1197" s="24" t="s">
        <v>10329</v>
      </c>
      <c r="K1197" t="s">
        <v>10330</v>
      </c>
      <c r="L1197" t="s">
        <v>6439</v>
      </c>
      <c r="M1197" t="s">
        <v>10331</v>
      </c>
      <c r="N1197" t="s">
        <v>6441</v>
      </c>
      <c r="O1197" t="s">
        <v>41</v>
      </c>
      <c r="P1197" t="s">
        <v>6256</v>
      </c>
      <c r="Q1197" t="s">
        <v>36</v>
      </c>
      <c r="R1197">
        <v>10</v>
      </c>
      <c r="S1197" t="s">
        <v>10332</v>
      </c>
      <c r="T1197" t="s">
        <v>10333</v>
      </c>
      <c r="U1197" t="s">
        <v>2254</v>
      </c>
      <c r="V1197" t="s">
        <v>47</v>
      </c>
      <c r="W1197" t="s">
        <v>32</v>
      </c>
      <c r="X1197" t="s">
        <v>32</v>
      </c>
      <c r="Y1197" t="s">
        <v>32</v>
      </c>
      <c r="Z1197" s="4" t="s">
        <v>33</v>
      </c>
      <c r="AA1197">
        <v>-75.260364719999998</v>
      </c>
      <c r="AB1197">
        <v>6.1315751699999996</v>
      </c>
      <c r="AC1197" t="s">
        <v>90</v>
      </c>
      <c r="AD1197" t="s">
        <v>6260</v>
      </c>
      <c r="AE1197" t="s">
        <v>115</v>
      </c>
      <c r="AF1197">
        <f>IFERROR(
    VLOOKUP(FENIX_ANS_TABLA[[#This Row],[ESTADO]],
        {"VENCIDO",1;"ALERTA_0 Días",2;"ALERTA",3;"A TIEMPO",4;"SIN FECHA",5},
    2,FALSE),
0)</f>
        <v>3</v>
      </c>
    </row>
    <row r="1198" spans="1:32" x14ac:dyDescent="0.25">
      <c r="A1198" t="s">
        <v>10334</v>
      </c>
      <c r="B1198" t="s">
        <v>24</v>
      </c>
      <c r="C1198" t="s">
        <v>25</v>
      </c>
      <c r="D1198" t="s">
        <v>24</v>
      </c>
      <c r="E1198" s="22">
        <v>46008.555520833332</v>
      </c>
      <c r="F1198" t="s">
        <v>10335</v>
      </c>
      <c r="G1198" t="s">
        <v>10336</v>
      </c>
      <c r="H1198" t="s">
        <v>10337</v>
      </c>
      <c r="I1198" s="24" t="s">
        <v>34</v>
      </c>
      <c r="J1198" s="24" t="s">
        <v>10338</v>
      </c>
      <c r="K1198" t="s">
        <v>10339</v>
      </c>
      <c r="L1198" t="s">
        <v>6501</v>
      </c>
      <c r="M1198" t="s">
        <v>10340</v>
      </c>
      <c r="N1198" t="s">
        <v>6503</v>
      </c>
      <c r="O1198" t="s">
        <v>28</v>
      </c>
      <c r="P1198" t="s">
        <v>6256</v>
      </c>
      <c r="Q1198" t="s">
        <v>36</v>
      </c>
      <c r="R1198">
        <v>10</v>
      </c>
      <c r="S1198" t="s">
        <v>10341</v>
      </c>
      <c r="T1198" t="s">
        <v>10342</v>
      </c>
      <c r="U1198" t="s">
        <v>10343</v>
      </c>
      <c r="V1198" t="s">
        <v>47</v>
      </c>
      <c r="W1198" t="s">
        <v>32</v>
      </c>
      <c r="X1198" t="s">
        <v>32</v>
      </c>
      <c r="Y1198" t="s">
        <v>32</v>
      </c>
      <c r="Z1198" s="4" t="s">
        <v>33</v>
      </c>
      <c r="AA1198">
        <v>-75.313555829999999</v>
      </c>
      <c r="AB1198">
        <v>6.0192243300000001</v>
      </c>
      <c r="AC1198" t="s">
        <v>90</v>
      </c>
      <c r="AD1198" t="s">
        <v>6260</v>
      </c>
      <c r="AE1198" t="s">
        <v>115</v>
      </c>
      <c r="AF1198">
        <f>IFERROR(
    VLOOKUP(FENIX_ANS_TABLA[[#This Row],[ESTADO]],
        {"VENCIDO",1;"ALERTA_0 Días",2;"ALERTA",3;"A TIEMPO",4;"SIN FECHA",5},
    2,FALSE),
0)</f>
        <v>3</v>
      </c>
    </row>
    <row r="1199" spans="1:32" x14ac:dyDescent="0.25">
      <c r="A1199" t="s">
        <v>10344</v>
      </c>
      <c r="B1199" t="s">
        <v>24</v>
      </c>
      <c r="C1199" t="s">
        <v>25</v>
      </c>
      <c r="D1199" t="s">
        <v>24</v>
      </c>
      <c r="E1199" s="22">
        <v>46008.558263888888</v>
      </c>
      <c r="F1199" t="s">
        <v>10345</v>
      </c>
      <c r="G1199" t="s">
        <v>10272</v>
      </c>
      <c r="H1199" t="s">
        <v>10273</v>
      </c>
      <c r="I1199" s="24" t="s">
        <v>34</v>
      </c>
      <c r="J1199" s="24" t="s">
        <v>10274</v>
      </c>
      <c r="K1199" t="s">
        <v>10346</v>
      </c>
      <c r="L1199" t="s">
        <v>6338</v>
      </c>
      <c r="M1199" t="s">
        <v>10347</v>
      </c>
      <c r="N1199" t="s">
        <v>6340</v>
      </c>
      <c r="O1199" t="s">
        <v>28</v>
      </c>
      <c r="P1199" t="s">
        <v>6256</v>
      </c>
      <c r="Q1199" t="s">
        <v>36</v>
      </c>
      <c r="R1199">
        <v>10</v>
      </c>
      <c r="S1199" t="s">
        <v>10348</v>
      </c>
      <c r="T1199" t="s">
        <v>10349</v>
      </c>
      <c r="U1199" t="s">
        <v>10350</v>
      </c>
      <c r="V1199" t="s">
        <v>47</v>
      </c>
      <c r="W1199" t="s">
        <v>32</v>
      </c>
      <c r="X1199" t="s">
        <v>32</v>
      </c>
      <c r="Y1199" t="s">
        <v>32</v>
      </c>
      <c r="Z1199" s="4" t="s">
        <v>33</v>
      </c>
      <c r="AA1199">
        <v>-74.987397799999997</v>
      </c>
      <c r="AB1199">
        <v>6.1904407900000002</v>
      </c>
      <c r="AC1199" t="s">
        <v>90</v>
      </c>
      <c r="AD1199" t="s">
        <v>6260</v>
      </c>
      <c r="AE1199" t="s">
        <v>115</v>
      </c>
      <c r="AF1199">
        <f>IFERROR(
    VLOOKUP(FENIX_ANS_TABLA[[#This Row],[ESTADO]],
        {"VENCIDO",1;"ALERTA_0 Días",2;"ALERTA",3;"A TIEMPO",4;"SIN FECHA",5},
    2,FALSE),
0)</f>
        <v>3</v>
      </c>
    </row>
    <row r="1200" spans="1:32" x14ac:dyDescent="0.25">
      <c r="A1200" t="s">
        <v>10351</v>
      </c>
      <c r="B1200" t="s">
        <v>24</v>
      </c>
      <c r="C1200" t="s">
        <v>25</v>
      </c>
      <c r="D1200" t="s">
        <v>24</v>
      </c>
      <c r="E1200" s="22">
        <v>46008.564814814818</v>
      </c>
      <c r="F1200" t="s">
        <v>10352</v>
      </c>
      <c r="G1200" t="s">
        <v>10327</v>
      </c>
      <c r="H1200" t="s">
        <v>10328</v>
      </c>
      <c r="I1200" s="24" t="s">
        <v>34</v>
      </c>
      <c r="J1200" s="24" t="s">
        <v>10329</v>
      </c>
      <c r="K1200" t="s">
        <v>10353</v>
      </c>
      <c r="L1200" t="s">
        <v>6439</v>
      </c>
      <c r="M1200" t="s">
        <v>10354</v>
      </c>
      <c r="N1200" t="s">
        <v>6441</v>
      </c>
      <c r="O1200" t="s">
        <v>28</v>
      </c>
      <c r="P1200" t="s">
        <v>6256</v>
      </c>
      <c r="Q1200" t="s">
        <v>36</v>
      </c>
      <c r="R1200">
        <v>10</v>
      </c>
      <c r="S1200" t="s">
        <v>10355</v>
      </c>
      <c r="T1200" t="s">
        <v>10356</v>
      </c>
      <c r="U1200" t="s">
        <v>10357</v>
      </c>
      <c r="V1200" t="s">
        <v>47</v>
      </c>
      <c r="W1200" t="s">
        <v>32</v>
      </c>
      <c r="X1200" t="s">
        <v>32</v>
      </c>
      <c r="Y1200" t="s">
        <v>32</v>
      </c>
      <c r="Z1200" s="4" t="s">
        <v>33</v>
      </c>
      <c r="AA1200">
        <v>-75.260364719999998</v>
      </c>
      <c r="AB1200">
        <v>6.1315751699999996</v>
      </c>
      <c r="AC1200" t="s">
        <v>90</v>
      </c>
      <c r="AD1200" t="s">
        <v>6260</v>
      </c>
      <c r="AE1200" t="s">
        <v>115</v>
      </c>
      <c r="AF1200">
        <f>IFERROR(
    VLOOKUP(FENIX_ANS_TABLA[[#This Row],[ESTADO]],
        {"VENCIDO",1;"ALERTA_0 Días",2;"ALERTA",3;"A TIEMPO",4;"SIN FECHA",5},
    2,FALSE),
0)</f>
        <v>3</v>
      </c>
    </row>
    <row r="1201" spans="1:32" x14ac:dyDescent="0.25">
      <c r="A1201" t="s">
        <v>10358</v>
      </c>
      <c r="B1201" t="s">
        <v>24</v>
      </c>
      <c r="C1201" t="s">
        <v>25</v>
      </c>
      <c r="D1201" t="s">
        <v>24</v>
      </c>
      <c r="E1201" s="22">
        <v>46008.569131944438</v>
      </c>
      <c r="F1201" t="s">
        <v>10359</v>
      </c>
      <c r="G1201" t="s">
        <v>10360</v>
      </c>
      <c r="H1201" t="s">
        <v>10361</v>
      </c>
      <c r="I1201" s="24" t="s">
        <v>34</v>
      </c>
      <c r="J1201" s="24" t="s">
        <v>10362</v>
      </c>
      <c r="K1201" t="s">
        <v>10363</v>
      </c>
      <c r="L1201" t="s">
        <v>6253</v>
      </c>
      <c r="M1201" t="s">
        <v>10364</v>
      </c>
      <c r="N1201" t="s">
        <v>6255</v>
      </c>
      <c r="O1201" t="s">
        <v>28</v>
      </c>
      <c r="P1201" t="s">
        <v>6256</v>
      </c>
      <c r="Q1201" t="s">
        <v>36</v>
      </c>
      <c r="R1201">
        <v>10</v>
      </c>
      <c r="S1201" t="s">
        <v>10365</v>
      </c>
      <c r="T1201" t="s">
        <v>10366</v>
      </c>
      <c r="U1201" t="s">
        <v>2272</v>
      </c>
      <c r="V1201" t="s">
        <v>47</v>
      </c>
      <c r="W1201" t="s">
        <v>32</v>
      </c>
      <c r="X1201" t="s">
        <v>32</v>
      </c>
      <c r="Y1201" t="s">
        <v>32</v>
      </c>
      <c r="Z1201" s="4" t="s">
        <v>33</v>
      </c>
      <c r="AA1201">
        <v>-75.33243865</v>
      </c>
      <c r="AB1201">
        <v>6.2812911299999996</v>
      </c>
      <c r="AC1201" t="s">
        <v>90</v>
      </c>
      <c r="AD1201" t="s">
        <v>6260</v>
      </c>
      <c r="AE1201" t="s">
        <v>115</v>
      </c>
      <c r="AF1201">
        <f>IFERROR(
    VLOOKUP(FENIX_ANS_TABLA[[#This Row],[ESTADO]],
        {"VENCIDO",1;"ALERTA_0 Días",2;"ALERTA",3;"A TIEMPO",4;"SIN FECHA",5},
    2,FALSE),
0)</f>
        <v>3</v>
      </c>
    </row>
    <row r="1202" spans="1:32" x14ac:dyDescent="0.25">
      <c r="A1202" t="s">
        <v>10367</v>
      </c>
      <c r="B1202" t="s">
        <v>24</v>
      </c>
      <c r="C1202" t="s">
        <v>25</v>
      </c>
      <c r="D1202" t="s">
        <v>24</v>
      </c>
      <c r="E1202" s="22">
        <v>46008.569131944438</v>
      </c>
      <c r="F1202" t="s">
        <v>10359</v>
      </c>
      <c r="G1202" t="s">
        <v>10360</v>
      </c>
      <c r="H1202" t="s">
        <v>10361</v>
      </c>
      <c r="I1202" s="24" t="s">
        <v>34</v>
      </c>
      <c r="J1202" s="24" t="s">
        <v>10362</v>
      </c>
      <c r="K1202" t="s">
        <v>10368</v>
      </c>
      <c r="L1202" t="s">
        <v>6253</v>
      </c>
      <c r="M1202" t="s">
        <v>10369</v>
      </c>
      <c r="N1202" t="s">
        <v>6255</v>
      </c>
      <c r="O1202" t="s">
        <v>28</v>
      </c>
      <c r="P1202" t="s">
        <v>6256</v>
      </c>
      <c r="Q1202" t="s">
        <v>36</v>
      </c>
      <c r="R1202">
        <v>10</v>
      </c>
      <c r="S1202" t="s">
        <v>10365</v>
      </c>
      <c r="T1202" t="s">
        <v>10366</v>
      </c>
      <c r="U1202" t="s">
        <v>2272</v>
      </c>
      <c r="V1202" t="s">
        <v>47</v>
      </c>
      <c r="W1202" t="s">
        <v>32</v>
      </c>
      <c r="X1202" t="s">
        <v>32</v>
      </c>
      <c r="Y1202" t="s">
        <v>32</v>
      </c>
      <c r="Z1202" s="4" t="s">
        <v>33</v>
      </c>
      <c r="AA1202">
        <v>-75.33243865</v>
      </c>
      <c r="AB1202">
        <v>6.2812911299999996</v>
      </c>
      <c r="AC1202" t="s">
        <v>90</v>
      </c>
      <c r="AD1202" t="s">
        <v>6260</v>
      </c>
      <c r="AE1202" t="s">
        <v>115</v>
      </c>
      <c r="AF1202">
        <f>IFERROR(
    VLOOKUP(FENIX_ANS_TABLA[[#This Row],[ESTADO]],
        {"VENCIDO",1;"ALERTA_0 Días",2;"ALERTA",3;"A TIEMPO",4;"SIN FECHA",5},
    2,FALSE),
0)</f>
        <v>3</v>
      </c>
    </row>
    <row r="1203" spans="1:32" x14ac:dyDescent="0.25">
      <c r="A1203" t="s">
        <v>10370</v>
      </c>
      <c r="B1203" t="s">
        <v>24</v>
      </c>
      <c r="C1203" t="s">
        <v>25</v>
      </c>
      <c r="D1203" t="s">
        <v>24</v>
      </c>
      <c r="E1203" s="22">
        <v>46008.569131944438</v>
      </c>
      <c r="F1203" t="s">
        <v>10359</v>
      </c>
      <c r="G1203" t="s">
        <v>10360</v>
      </c>
      <c r="H1203" t="s">
        <v>10361</v>
      </c>
      <c r="I1203" s="24" t="s">
        <v>34</v>
      </c>
      <c r="J1203" s="24" t="s">
        <v>10362</v>
      </c>
      <c r="K1203" t="s">
        <v>10371</v>
      </c>
      <c r="L1203" t="s">
        <v>6253</v>
      </c>
      <c r="M1203" t="s">
        <v>10372</v>
      </c>
      <c r="N1203" t="s">
        <v>6255</v>
      </c>
      <c r="O1203" t="s">
        <v>28</v>
      </c>
      <c r="P1203" t="s">
        <v>6256</v>
      </c>
      <c r="Q1203" t="s">
        <v>36</v>
      </c>
      <c r="R1203">
        <v>10</v>
      </c>
      <c r="S1203" t="s">
        <v>10365</v>
      </c>
      <c r="T1203" t="s">
        <v>10366</v>
      </c>
      <c r="U1203" t="s">
        <v>2272</v>
      </c>
      <c r="V1203" t="s">
        <v>47</v>
      </c>
      <c r="W1203" t="s">
        <v>32</v>
      </c>
      <c r="X1203" t="s">
        <v>32</v>
      </c>
      <c r="Y1203" t="s">
        <v>32</v>
      </c>
      <c r="Z1203" s="4" t="s">
        <v>33</v>
      </c>
      <c r="AA1203">
        <v>-75.33243865</v>
      </c>
      <c r="AB1203">
        <v>6.2812911299999996</v>
      </c>
      <c r="AC1203" t="s">
        <v>90</v>
      </c>
      <c r="AD1203" t="s">
        <v>6260</v>
      </c>
      <c r="AE1203" t="s">
        <v>115</v>
      </c>
      <c r="AF1203">
        <f>IFERROR(
    VLOOKUP(FENIX_ANS_TABLA[[#This Row],[ESTADO]],
        {"VENCIDO",1;"ALERTA_0 Días",2;"ALERTA",3;"A TIEMPO",4;"SIN FECHA",5},
    2,FALSE),
0)</f>
        <v>3</v>
      </c>
    </row>
    <row r="1204" spans="1:32" x14ac:dyDescent="0.25">
      <c r="A1204" t="s">
        <v>10373</v>
      </c>
      <c r="B1204" t="s">
        <v>24</v>
      </c>
      <c r="C1204" t="s">
        <v>25</v>
      </c>
      <c r="D1204" t="s">
        <v>24</v>
      </c>
      <c r="E1204" s="22">
        <v>46008.569178240738</v>
      </c>
      <c r="F1204" t="s">
        <v>10374</v>
      </c>
      <c r="G1204" t="s">
        <v>10360</v>
      </c>
      <c r="H1204" t="s">
        <v>10361</v>
      </c>
      <c r="I1204" s="24" t="s">
        <v>34</v>
      </c>
      <c r="J1204" s="24" t="s">
        <v>10362</v>
      </c>
      <c r="K1204" t="s">
        <v>10375</v>
      </c>
      <c r="L1204" t="s">
        <v>6253</v>
      </c>
      <c r="M1204" t="s">
        <v>10376</v>
      </c>
      <c r="N1204" t="s">
        <v>6255</v>
      </c>
      <c r="O1204" t="s">
        <v>28</v>
      </c>
      <c r="P1204" t="s">
        <v>6256</v>
      </c>
      <c r="Q1204" t="s">
        <v>36</v>
      </c>
      <c r="R1204">
        <v>10</v>
      </c>
      <c r="S1204" t="s">
        <v>10377</v>
      </c>
      <c r="T1204" t="s">
        <v>10366</v>
      </c>
      <c r="U1204" t="s">
        <v>2272</v>
      </c>
      <c r="V1204" t="s">
        <v>47</v>
      </c>
      <c r="W1204" t="s">
        <v>32</v>
      </c>
      <c r="X1204" t="s">
        <v>32</v>
      </c>
      <c r="Y1204" t="s">
        <v>32</v>
      </c>
      <c r="Z1204" s="4" t="s">
        <v>33</v>
      </c>
      <c r="AA1204">
        <v>-75.33243865</v>
      </c>
      <c r="AB1204">
        <v>6.2812911299999996</v>
      </c>
      <c r="AC1204" t="s">
        <v>90</v>
      </c>
      <c r="AD1204" t="s">
        <v>6260</v>
      </c>
      <c r="AE1204" t="s">
        <v>115</v>
      </c>
      <c r="AF1204">
        <f>IFERROR(
    VLOOKUP(FENIX_ANS_TABLA[[#This Row],[ESTADO]],
        {"VENCIDO",1;"ALERTA_0 Días",2;"ALERTA",3;"A TIEMPO",4;"SIN FECHA",5},
    2,FALSE),
0)</f>
        <v>3</v>
      </c>
    </row>
    <row r="1205" spans="1:32" x14ac:dyDescent="0.25">
      <c r="A1205" t="s">
        <v>10378</v>
      </c>
      <c r="B1205" t="s">
        <v>24</v>
      </c>
      <c r="C1205" t="s">
        <v>25</v>
      </c>
      <c r="D1205" t="s">
        <v>24</v>
      </c>
      <c r="E1205" s="22">
        <v>46008.569155092591</v>
      </c>
      <c r="F1205" t="s">
        <v>10379</v>
      </c>
      <c r="G1205" t="s">
        <v>10360</v>
      </c>
      <c r="H1205" t="s">
        <v>10361</v>
      </c>
      <c r="I1205" s="24" t="s">
        <v>34</v>
      </c>
      <c r="J1205" s="24" t="s">
        <v>10362</v>
      </c>
      <c r="K1205" t="s">
        <v>10380</v>
      </c>
      <c r="L1205" t="s">
        <v>6253</v>
      </c>
      <c r="M1205" t="s">
        <v>10381</v>
      </c>
      <c r="N1205" t="s">
        <v>6255</v>
      </c>
      <c r="O1205" t="s">
        <v>28</v>
      </c>
      <c r="P1205" t="s">
        <v>6256</v>
      </c>
      <c r="Q1205" t="s">
        <v>36</v>
      </c>
      <c r="R1205">
        <v>10</v>
      </c>
      <c r="S1205" t="s">
        <v>10382</v>
      </c>
      <c r="T1205" t="s">
        <v>10366</v>
      </c>
      <c r="U1205" t="s">
        <v>2272</v>
      </c>
      <c r="V1205" t="s">
        <v>47</v>
      </c>
      <c r="W1205" t="s">
        <v>32</v>
      </c>
      <c r="X1205" t="s">
        <v>32</v>
      </c>
      <c r="Y1205" t="s">
        <v>32</v>
      </c>
      <c r="Z1205" s="4" t="s">
        <v>33</v>
      </c>
      <c r="AA1205">
        <v>-75.33243865</v>
      </c>
      <c r="AB1205">
        <v>6.2812911299999996</v>
      </c>
      <c r="AC1205" t="s">
        <v>90</v>
      </c>
      <c r="AD1205" t="s">
        <v>6260</v>
      </c>
      <c r="AE1205" t="s">
        <v>115</v>
      </c>
      <c r="AF1205">
        <f>IFERROR(
    VLOOKUP(FENIX_ANS_TABLA[[#This Row],[ESTADO]],
        {"VENCIDO",1;"ALERTA_0 Días",2;"ALERTA",3;"A TIEMPO",4;"SIN FECHA",5},
    2,FALSE),
0)</f>
        <v>3</v>
      </c>
    </row>
    <row r="1206" spans="1:32" x14ac:dyDescent="0.25">
      <c r="A1206" t="s">
        <v>10383</v>
      </c>
      <c r="B1206" t="s">
        <v>24</v>
      </c>
      <c r="C1206" t="s">
        <v>25</v>
      </c>
      <c r="D1206" t="s">
        <v>24</v>
      </c>
      <c r="E1206" s="22">
        <v>46008.569201388891</v>
      </c>
      <c r="F1206" t="s">
        <v>10384</v>
      </c>
      <c r="G1206" t="s">
        <v>10360</v>
      </c>
      <c r="H1206" t="s">
        <v>10361</v>
      </c>
      <c r="I1206" s="24" t="s">
        <v>34</v>
      </c>
      <c r="J1206" s="24" t="s">
        <v>10362</v>
      </c>
      <c r="K1206" t="s">
        <v>10385</v>
      </c>
      <c r="L1206" t="s">
        <v>6253</v>
      </c>
      <c r="M1206" t="s">
        <v>10386</v>
      </c>
      <c r="N1206" t="s">
        <v>6255</v>
      </c>
      <c r="O1206" t="s">
        <v>28</v>
      </c>
      <c r="P1206" t="s">
        <v>6256</v>
      </c>
      <c r="Q1206" t="s">
        <v>36</v>
      </c>
      <c r="R1206">
        <v>10</v>
      </c>
      <c r="S1206" t="s">
        <v>10387</v>
      </c>
      <c r="T1206" t="s">
        <v>10366</v>
      </c>
      <c r="U1206" t="s">
        <v>2272</v>
      </c>
      <c r="V1206" t="s">
        <v>47</v>
      </c>
      <c r="W1206" t="s">
        <v>32</v>
      </c>
      <c r="X1206" t="s">
        <v>32</v>
      </c>
      <c r="Y1206" t="s">
        <v>32</v>
      </c>
      <c r="Z1206" s="4" t="s">
        <v>33</v>
      </c>
      <c r="AA1206">
        <v>-75.33243865</v>
      </c>
      <c r="AB1206">
        <v>6.2812911299999996</v>
      </c>
      <c r="AC1206" t="s">
        <v>90</v>
      </c>
      <c r="AD1206" t="s">
        <v>6260</v>
      </c>
      <c r="AE1206" t="s">
        <v>115</v>
      </c>
      <c r="AF1206">
        <f>IFERROR(
    VLOOKUP(FENIX_ANS_TABLA[[#This Row],[ESTADO]],
        {"VENCIDO",1;"ALERTA_0 Días",2;"ALERTA",3;"A TIEMPO",4;"SIN FECHA",5},
    2,FALSE),
0)</f>
        <v>3</v>
      </c>
    </row>
    <row r="1207" spans="1:32" x14ac:dyDescent="0.25">
      <c r="A1207" t="s">
        <v>10388</v>
      </c>
      <c r="B1207" t="s">
        <v>24</v>
      </c>
      <c r="C1207" t="s">
        <v>25</v>
      </c>
      <c r="D1207" t="s">
        <v>24</v>
      </c>
      <c r="E1207" s="22">
        <v>46008.569189814807</v>
      </c>
      <c r="F1207" t="s">
        <v>10389</v>
      </c>
      <c r="G1207" t="s">
        <v>10360</v>
      </c>
      <c r="H1207" t="s">
        <v>10361</v>
      </c>
      <c r="I1207" s="24" t="s">
        <v>34</v>
      </c>
      <c r="J1207" s="24" t="s">
        <v>10362</v>
      </c>
      <c r="K1207" t="s">
        <v>10390</v>
      </c>
      <c r="L1207" t="s">
        <v>6253</v>
      </c>
      <c r="M1207" t="s">
        <v>10391</v>
      </c>
      <c r="N1207" t="s">
        <v>6255</v>
      </c>
      <c r="O1207" t="s">
        <v>28</v>
      </c>
      <c r="P1207" t="s">
        <v>6256</v>
      </c>
      <c r="Q1207" t="s">
        <v>36</v>
      </c>
      <c r="R1207">
        <v>10</v>
      </c>
      <c r="S1207" t="s">
        <v>10392</v>
      </c>
      <c r="T1207" t="s">
        <v>10366</v>
      </c>
      <c r="U1207" t="s">
        <v>2272</v>
      </c>
      <c r="V1207" t="s">
        <v>47</v>
      </c>
      <c r="W1207" t="s">
        <v>32</v>
      </c>
      <c r="X1207" t="s">
        <v>32</v>
      </c>
      <c r="Y1207" t="s">
        <v>32</v>
      </c>
      <c r="Z1207" s="4" t="s">
        <v>33</v>
      </c>
      <c r="AA1207">
        <v>-75.33243865</v>
      </c>
      <c r="AB1207">
        <v>6.2812911299999996</v>
      </c>
      <c r="AC1207" t="s">
        <v>90</v>
      </c>
      <c r="AD1207" t="s">
        <v>6260</v>
      </c>
      <c r="AE1207" t="s">
        <v>115</v>
      </c>
      <c r="AF1207">
        <f>IFERROR(
    VLOOKUP(FENIX_ANS_TABLA[[#This Row],[ESTADO]],
        {"VENCIDO",1;"ALERTA_0 Días",2;"ALERTA",3;"A TIEMPO",4;"SIN FECHA",5},
    2,FALSE),
0)</f>
        <v>3</v>
      </c>
    </row>
    <row r="1208" spans="1:32" x14ac:dyDescent="0.25">
      <c r="A1208" t="s">
        <v>10393</v>
      </c>
      <c r="B1208" t="s">
        <v>24</v>
      </c>
      <c r="C1208" t="s">
        <v>25</v>
      </c>
      <c r="D1208" t="s">
        <v>24</v>
      </c>
      <c r="E1208" s="22">
        <v>46008.569189814807</v>
      </c>
      <c r="F1208" t="s">
        <v>10389</v>
      </c>
      <c r="G1208" t="s">
        <v>10360</v>
      </c>
      <c r="H1208" t="s">
        <v>10361</v>
      </c>
      <c r="I1208" s="24" t="s">
        <v>34</v>
      </c>
      <c r="J1208" s="24" t="s">
        <v>10362</v>
      </c>
      <c r="K1208" t="s">
        <v>10394</v>
      </c>
      <c r="L1208" t="s">
        <v>6253</v>
      </c>
      <c r="M1208" t="s">
        <v>10395</v>
      </c>
      <c r="N1208" t="s">
        <v>6255</v>
      </c>
      <c r="O1208" t="s">
        <v>28</v>
      </c>
      <c r="P1208" t="s">
        <v>6256</v>
      </c>
      <c r="Q1208" t="s">
        <v>36</v>
      </c>
      <c r="R1208">
        <v>10</v>
      </c>
      <c r="S1208" t="s">
        <v>10392</v>
      </c>
      <c r="T1208" t="s">
        <v>10366</v>
      </c>
      <c r="U1208" t="s">
        <v>2272</v>
      </c>
      <c r="V1208" t="s">
        <v>47</v>
      </c>
      <c r="W1208" t="s">
        <v>32</v>
      </c>
      <c r="X1208" t="s">
        <v>32</v>
      </c>
      <c r="Y1208" t="s">
        <v>32</v>
      </c>
      <c r="Z1208" s="4" t="s">
        <v>33</v>
      </c>
      <c r="AA1208">
        <v>-75.33243865</v>
      </c>
      <c r="AB1208">
        <v>6.2812911299999996</v>
      </c>
      <c r="AC1208" t="s">
        <v>90</v>
      </c>
      <c r="AD1208" t="s">
        <v>6260</v>
      </c>
      <c r="AE1208" t="s">
        <v>115</v>
      </c>
      <c r="AF1208">
        <f>IFERROR(
    VLOOKUP(FENIX_ANS_TABLA[[#This Row],[ESTADO]],
        {"VENCIDO",1;"ALERTA_0 Días",2;"ALERTA",3;"A TIEMPO",4;"SIN FECHA",5},
    2,FALSE),
0)</f>
        <v>3</v>
      </c>
    </row>
    <row r="1209" spans="1:32" x14ac:dyDescent="0.25">
      <c r="A1209" t="s">
        <v>10396</v>
      </c>
      <c r="B1209" t="s">
        <v>40</v>
      </c>
      <c r="C1209" t="s">
        <v>25</v>
      </c>
      <c r="D1209" t="s">
        <v>40</v>
      </c>
      <c r="E1209" s="22">
        <v>46008.578344907408</v>
      </c>
      <c r="F1209" t="s">
        <v>10397</v>
      </c>
      <c r="G1209" t="s">
        <v>10398</v>
      </c>
      <c r="H1209" t="s">
        <v>10399</v>
      </c>
      <c r="I1209" s="24" t="s">
        <v>34</v>
      </c>
      <c r="J1209" s="24" t="s">
        <v>10400</v>
      </c>
      <c r="K1209" t="s">
        <v>10401</v>
      </c>
      <c r="L1209" t="s">
        <v>7257</v>
      </c>
      <c r="M1209" t="s">
        <v>10402</v>
      </c>
      <c r="N1209" t="s">
        <v>7259</v>
      </c>
      <c r="O1209" t="s">
        <v>41</v>
      </c>
      <c r="P1209" t="s">
        <v>6256</v>
      </c>
      <c r="Q1209" t="s">
        <v>30</v>
      </c>
      <c r="R1209">
        <v>7</v>
      </c>
      <c r="S1209" t="s">
        <v>10403</v>
      </c>
      <c r="T1209" t="s">
        <v>10404</v>
      </c>
      <c r="U1209" t="s">
        <v>45</v>
      </c>
      <c r="V1209" t="s">
        <v>45</v>
      </c>
      <c r="W1209" t="s">
        <v>32</v>
      </c>
      <c r="X1209" t="s">
        <v>32</v>
      </c>
      <c r="Y1209" t="s">
        <v>32</v>
      </c>
      <c r="Z1209" s="4" t="s">
        <v>33</v>
      </c>
      <c r="AA1209">
        <v>-75.495008999999996</v>
      </c>
      <c r="AB1209">
        <v>6.0772760000000003</v>
      </c>
      <c r="AC1209" t="s">
        <v>90</v>
      </c>
      <c r="AD1209" t="s">
        <v>6260</v>
      </c>
      <c r="AE1209" t="s">
        <v>115</v>
      </c>
      <c r="AF1209">
        <f>IFERROR(
    VLOOKUP(FENIX_ANS_TABLA[[#This Row],[ESTADO]],
        {"VENCIDO",1;"ALERTA_0 Días",2;"ALERTA",3;"A TIEMPO",4;"SIN FECHA",5},
    2,FALSE),
0)</f>
        <v>1</v>
      </c>
    </row>
    <row r="1210" spans="1:32" x14ac:dyDescent="0.25">
      <c r="A1210" t="s">
        <v>10405</v>
      </c>
      <c r="B1210" t="s">
        <v>24</v>
      </c>
      <c r="C1210" t="s">
        <v>25</v>
      </c>
      <c r="D1210" t="s">
        <v>24</v>
      </c>
      <c r="E1210" s="22">
        <v>46008.59238425926</v>
      </c>
      <c r="F1210" t="s">
        <v>10406</v>
      </c>
      <c r="G1210" t="s">
        <v>10327</v>
      </c>
      <c r="H1210" t="s">
        <v>10328</v>
      </c>
      <c r="I1210" s="24" t="s">
        <v>34</v>
      </c>
      <c r="J1210" s="24" t="s">
        <v>10329</v>
      </c>
      <c r="K1210" t="s">
        <v>10407</v>
      </c>
      <c r="L1210" t="s">
        <v>6439</v>
      </c>
      <c r="M1210" t="s">
        <v>10408</v>
      </c>
      <c r="N1210" t="s">
        <v>6441</v>
      </c>
      <c r="O1210" t="s">
        <v>28</v>
      </c>
      <c r="P1210" t="s">
        <v>6256</v>
      </c>
      <c r="Q1210" t="s">
        <v>36</v>
      </c>
      <c r="R1210">
        <v>10</v>
      </c>
      <c r="S1210" t="s">
        <v>10409</v>
      </c>
      <c r="T1210" t="s">
        <v>10410</v>
      </c>
      <c r="U1210" t="s">
        <v>550</v>
      </c>
      <c r="V1210" t="s">
        <v>47</v>
      </c>
      <c r="W1210" t="s">
        <v>32</v>
      </c>
      <c r="X1210" t="s">
        <v>32</v>
      </c>
      <c r="Y1210" t="s">
        <v>32</v>
      </c>
      <c r="Z1210" s="4" t="s">
        <v>33</v>
      </c>
      <c r="AA1210">
        <v>-75.288779000000005</v>
      </c>
      <c r="AB1210">
        <v>6.1251280000000001</v>
      </c>
      <c r="AC1210" t="s">
        <v>90</v>
      </c>
      <c r="AD1210" t="s">
        <v>6260</v>
      </c>
      <c r="AE1210" t="s">
        <v>115</v>
      </c>
      <c r="AF1210">
        <f>IFERROR(
    VLOOKUP(FENIX_ANS_TABLA[[#This Row],[ESTADO]],
        {"VENCIDO",1;"ALERTA_0 Días",2;"ALERTA",3;"A TIEMPO",4;"SIN FECHA",5},
    2,FALSE),
0)</f>
        <v>3</v>
      </c>
    </row>
    <row r="1211" spans="1:32" x14ac:dyDescent="0.25">
      <c r="A1211" t="s">
        <v>10411</v>
      </c>
      <c r="B1211" t="s">
        <v>24</v>
      </c>
      <c r="C1211" t="s">
        <v>25</v>
      </c>
      <c r="D1211" t="s">
        <v>24</v>
      </c>
      <c r="E1211" s="22">
        <v>46008.594259259262</v>
      </c>
      <c r="F1211" t="s">
        <v>10412</v>
      </c>
      <c r="G1211" t="s">
        <v>10360</v>
      </c>
      <c r="H1211" t="s">
        <v>10361</v>
      </c>
      <c r="I1211" s="24" t="s">
        <v>34</v>
      </c>
      <c r="J1211" s="24" t="s">
        <v>10362</v>
      </c>
      <c r="K1211" t="s">
        <v>10413</v>
      </c>
      <c r="L1211" t="s">
        <v>6253</v>
      </c>
      <c r="M1211" t="s">
        <v>10414</v>
      </c>
      <c r="N1211" t="s">
        <v>6255</v>
      </c>
      <c r="O1211" t="s">
        <v>28</v>
      </c>
      <c r="P1211" t="s">
        <v>6256</v>
      </c>
      <c r="Q1211" t="s">
        <v>36</v>
      </c>
      <c r="R1211">
        <v>10</v>
      </c>
      <c r="S1211" t="s">
        <v>10415</v>
      </c>
      <c r="T1211" t="s">
        <v>10416</v>
      </c>
      <c r="U1211" t="s">
        <v>10417</v>
      </c>
      <c r="V1211" t="s">
        <v>47</v>
      </c>
      <c r="W1211" t="s">
        <v>32</v>
      </c>
      <c r="X1211" t="s">
        <v>32</v>
      </c>
      <c r="Y1211" t="s">
        <v>32</v>
      </c>
      <c r="Z1211" s="4" t="s">
        <v>33</v>
      </c>
      <c r="AA1211">
        <v>-75.33243865</v>
      </c>
      <c r="AB1211">
        <v>6.2812911299999996</v>
      </c>
      <c r="AC1211" t="s">
        <v>90</v>
      </c>
      <c r="AD1211" t="s">
        <v>6260</v>
      </c>
      <c r="AE1211" t="s">
        <v>115</v>
      </c>
      <c r="AF1211">
        <f>IFERROR(
    VLOOKUP(FENIX_ANS_TABLA[[#This Row],[ESTADO]],
        {"VENCIDO",1;"ALERTA_0 Días",2;"ALERTA",3;"A TIEMPO",4;"SIN FECHA",5},
    2,FALSE),
0)</f>
        <v>3</v>
      </c>
    </row>
    <row r="1212" spans="1:32" x14ac:dyDescent="0.25">
      <c r="A1212" t="s">
        <v>10418</v>
      </c>
      <c r="B1212" t="s">
        <v>40</v>
      </c>
      <c r="C1212" t="s">
        <v>25</v>
      </c>
      <c r="D1212" t="s">
        <v>40</v>
      </c>
      <c r="E1212" s="22">
        <v>46008.597881944443</v>
      </c>
      <c r="F1212" t="s">
        <v>10419</v>
      </c>
      <c r="G1212" t="s">
        <v>10420</v>
      </c>
      <c r="H1212" t="s">
        <v>10421</v>
      </c>
      <c r="I1212" s="24" t="s">
        <v>10422</v>
      </c>
      <c r="J1212" s="24" t="s">
        <v>10423</v>
      </c>
      <c r="K1212" t="s">
        <v>10424</v>
      </c>
      <c r="L1212" t="s">
        <v>6404</v>
      </c>
      <c r="M1212" t="s">
        <v>10425</v>
      </c>
      <c r="N1212" t="s">
        <v>6406</v>
      </c>
      <c r="O1212" t="s">
        <v>41</v>
      </c>
      <c r="P1212" t="s">
        <v>6256</v>
      </c>
      <c r="Q1212" t="s">
        <v>36</v>
      </c>
      <c r="R1212">
        <v>10</v>
      </c>
      <c r="S1212" t="s">
        <v>10426</v>
      </c>
      <c r="T1212" t="s">
        <v>3971</v>
      </c>
      <c r="U1212" t="s">
        <v>10427</v>
      </c>
      <c r="V1212" t="s">
        <v>47</v>
      </c>
      <c r="W1212" t="s">
        <v>32</v>
      </c>
      <c r="X1212" t="s">
        <v>32</v>
      </c>
      <c r="Y1212" t="s">
        <v>32</v>
      </c>
      <c r="Z1212" s="4" t="s">
        <v>33</v>
      </c>
      <c r="AA1212">
        <v>-75.420451</v>
      </c>
      <c r="AB1212">
        <v>6.0232919999999996</v>
      </c>
      <c r="AC1212" t="s">
        <v>90</v>
      </c>
      <c r="AD1212" t="s">
        <v>6260</v>
      </c>
      <c r="AE1212" t="s">
        <v>115</v>
      </c>
      <c r="AF1212">
        <f>IFERROR(
    VLOOKUP(FENIX_ANS_TABLA[[#This Row],[ESTADO]],
        {"VENCIDO",1;"ALERTA_0 Días",2;"ALERTA",3;"A TIEMPO",4;"SIN FECHA",5},
    2,FALSE),
0)</f>
        <v>3</v>
      </c>
    </row>
    <row r="1213" spans="1:32" x14ac:dyDescent="0.25">
      <c r="A1213" t="s">
        <v>10428</v>
      </c>
      <c r="B1213" t="s">
        <v>24</v>
      </c>
      <c r="C1213" t="s">
        <v>25</v>
      </c>
      <c r="D1213" t="s">
        <v>24</v>
      </c>
      <c r="E1213" s="22">
        <v>46008.598495370366</v>
      </c>
      <c r="F1213" t="s">
        <v>10429</v>
      </c>
      <c r="G1213" t="s">
        <v>10430</v>
      </c>
      <c r="H1213" t="s">
        <v>10431</v>
      </c>
      <c r="I1213" s="24" t="s">
        <v>34</v>
      </c>
      <c r="J1213" s="24" t="s">
        <v>8335</v>
      </c>
      <c r="K1213" t="s">
        <v>10432</v>
      </c>
      <c r="L1213" t="s">
        <v>6501</v>
      </c>
      <c r="M1213" t="s">
        <v>10433</v>
      </c>
      <c r="N1213" t="s">
        <v>6503</v>
      </c>
      <c r="O1213" t="s">
        <v>28</v>
      </c>
      <c r="P1213" t="s">
        <v>6256</v>
      </c>
      <c r="Q1213" t="s">
        <v>36</v>
      </c>
      <c r="R1213">
        <v>10</v>
      </c>
      <c r="S1213" t="s">
        <v>10434</v>
      </c>
      <c r="T1213" t="s">
        <v>10435</v>
      </c>
      <c r="U1213" t="s">
        <v>10436</v>
      </c>
      <c r="V1213" t="s">
        <v>47</v>
      </c>
      <c r="W1213" t="s">
        <v>32</v>
      </c>
      <c r="X1213" t="s">
        <v>32</v>
      </c>
      <c r="Y1213" t="s">
        <v>32</v>
      </c>
      <c r="Z1213" s="4" t="s">
        <v>33</v>
      </c>
      <c r="AA1213">
        <v>-75.334481999999994</v>
      </c>
      <c r="AB1213">
        <v>6.0904829999999999</v>
      </c>
      <c r="AC1213" t="s">
        <v>90</v>
      </c>
      <c r="AD1213" t="s">
        <v>6260</v>
      </c>
      <c r="AE1213" t="s">
        <v>115</v>
      </c>
      <c r="AF1213">
        <f>IFERROR(
    VLOOKUP(FENIX_ANS_TABLA[[#This Row],[ESTADO]],
        {"VENCIDO",1;"ALERTA_0 Días",2;"ALERTA",3;"A TIEMPO",4;"SIN FECHA",5},
    2,FALSE),
0)</f>
        <v>3</v>
      </c>
    </row>
    <row r="1214" spans="1:32" x14ac:dyDescent="0.25">
      <c r="A1214" t="s">
        <v>10437</v>
      </c>
      <c r="B1214" t="s">
        <v>24</v>
      </c>
      <c r="C1214" t="s">
        <v>25</v>
      </c>
      <c r="D1214" t="s">
        <v>24</v>
      </c>
      <c r="E1214" s="22">
        <v>46008.60596064815</v>
      </c>
      <c r="F1214" t="s">
        <v>10438</v>
      </c>
      <c r="G1214" t="s">
        <v>10439</v>
      </c>
      <c r="H1214" t="s">
        <v>10440</v>
      </c>
      <c r="I1214" s="24" t="s">
        <v>34</v>
      </c>
      <c r="J1214" s="24" t="s">
        <v>10441</v>
      </c>
      <c r="K1214" t="s">
        <v>10442</v>
      </c>
      <c r="L1214" t="s">
        <v>6501</v>
      </c>
      <c r="M1214" t="s">
        <v>10443</v>
      </c>
      <c r="N1214" t="s">
        <v>6503</v>
      </c>
      <c r="O1214" t="s">
        <v>28</v>
      </c>
      <c r="P1214" t="s">
        <v>6256</v>
      </c>
      <c r="Q1214" t="s">
        <v>36</v>
      </c>
      <c r="R1214">
        <v>10</v>
      </c>
      <c r="S1214" t="s">
        <v>10444</v>
      </c>
      <c r="T1214" t="s">
        <v>10445</v>
      </c>
      <c r="U1214" t="s">
        <v>10446</v>
      </c>
      <c r="V1214" t="s">
        <v>47</v>
      </c>
      <c r="W1214" t="s">
        <v>32</v>
      </c>
      <c r="X1214" t="s">
        <v>32</v>
      </c>
      <c r="Y1214" t="s">
        <v>32</v>
      </c>
      <c r="Z1214" s="4" t="s">
        <v>33</v>
      </c>
      <c r="AA1214">
        <v>-75.319486909999995</v>
      </c>
      <c r="AB1214">
        <v>6.1094101600000004</v>
      </c>
      <c r="AC1214" t="s">
        <v>90</v>
      </c>
      <c r="AD1214" t="s">
        <v>6260</v>
      </c>
      <c r="AE1214" t="s">
        <v>115</v>
      </c>
      <c r="AF1214">
        <f>IFERROR(
    VLOOKUP(FENIX_ANS_TABLA[[#This Row],[ESTADO]],
        {"VENCIDO",1;"ALERTA_0 Días",2;"ALERTA",3;"A TIEMPO",4;"SIN FECHA",5},
    2,FALSE),
0)</f>
        <v>3</v>
      </c>
    </row>
    <row r="1215" spans="1:32" x14ac:dyDescent="0.25">
      <c r="A1215" t="s">
        <v>10447</v>
      </c>
      <c r="B1215" t="s">
        <v>24</v>
      </c>
      <c r="C1215" t="s">
        <v>25</v>
      </c>
      <c r="D1215" t="s">
        <v>24</v>
      </c>
      <c r="E1215" s="22">
        <v>46008.627534722233</v>
      </c>
      <c r="F1215" t="s">
        <v>10448</v>
      </c>
      <c r="G1215" t="s">
        <v>10327</v>
      </c>
      <c r="H1215" t="s">
        <v>10328</v>
      </c>
      <c r="I1215" s="24" t="s">
        <v>34</v>
      </c>
      <c r="J1215" s="24" t="s">
        <v>10329</v>
      </c>
      <c r="K1215" t="s">
        <v>10449</v>
      </c>
      <c r="L1215" t="s">
        <v>6439</v>
      </c>
      <c r="M1215" t="s">
        <v>10450</v>
      </c>
      <c r="N1215" t="s">
        <v>6441</v>
      </c>
      <c r="O1215" t="s">
        <v>28</v>
      </c>
      <c r="P1215" t="s">
        <v>6256</v>
      </c>
      <c r="Q1215" t="s">
        <v>36</v>
      </c>
      <c r="R1215">
        <v>10</v>
      </c>
      <c r="S1215" t="s">
        <v>10451</v>
      </c>
      <c r="T1215" t="s">
        <v>10452</v>
      </c>
      <c r="U1215" t="s">
        <v>10453</v>
      </c>
      <c r="V1215" t="s">
        <v>47</v>
      </c>
      <c r="W1215" t="s">
        <v>32</v>
      </c>
      <c r="X1215" t="s">
        <v>32</v>
      </c>
      <c r="Y1215" t="s">
        <v>32</v>
      </c>
      <c r="Z1215" s="4" t="s">
        <v>33</v>
      </c>
      <c r="AA1215">
        <v>-75.260364719999998</v>
      </c>
      <c r="AB1215">
        <v>6.1315751699999996</v>
      </c>
      <c r="AC1215" t="s">
        <v>90</v>
      </c>
      <c r="AD1215" t="s">
        <v>6260</v>
      </c>
      <c r="AE1215" t="s">
        <v>115</v>
      </c>
      <c r="AF1215">
        <f>IFERROR(
    VLOOKUP(FENIX_ANS_TABLA[[#This Row],[ESTADO]],
        {"VENCIDO",1;"ALERTA_0 Días",2;"ALERTA",3;"A TIEMPO",4;"SIN FECHA",5},
    2,FALSE),
0)</f>
        <v>3</v>
      </c>
    </row>
    <row r="1216" spans="1:32" x14ac:dyDescent="0.25">
      <c r="A1216" t="s">
        <v>10454</v>
      </c>
      <c r="B1216" t="s">
        <v>62</v>
      </c>
      <c r="C1216" t="s">
        <v>25</v>
      </c>
      <c r="D1216" t="s">
        <v>63</v>
      </c>
      <c r="E1216" s="22">
        <v>46008.629189814812</v>
      </c>
      <c r="F1216" t="s">
        <v>10455</v>
      </c>
      <c r="G1216" t="s">
        <v>10456</v>
      </c>
      <c r="H1216" t="s">
        <v>10457</v>
      </c>
      <c r="I1216" s="24" t="s">
        <v>34</v>
      </c>
      <c r="J1216" s="24" t="s">
        <v>10458</v>
      </c>
      <c r="K1216" t="s">
        <v>10459</v>
      </c>
      <c r="L1216" t="s">
        <v>6404</v>
      </c>
      <c r="M1216" t="s">
        <v>10460</v>
      </c>
      <c r="N1216" t="s">
        <v>6406</v>
      </c>
      <c r="O1216" t="s">
        <v>64</v>
      </c>
      <c r="P1216" t="s">
        <v>6429</v>
      </c>
      <c r="Q1216" t="s">
        <v>36</v>
      </c>
      <c r="R1216">
        <v>14</v>
      </c>
      <c r="S1216" t="s">
        <v>10461</v>
      </c>
      <c r="T1216" t="s">
        <v>10462</v>
      </c>
      <c r="U1216" t="s">
        <v>5000</v>
      </c>
      <c r="V1216" t="s">
        <v>31</v>
      </c>
      <c r="W1216" t="s">
        <v>32</v>
      </c>
      <c r="X1216" t="s">
        <v>32</v>
      </c>
      <c r="Y1216" t="s">
        <v>32</v>
      </c>
      <c r="Z1216" s="4" t="s">
        <v>33</v>
      </c>
      <c r="AA1216">
        <v>-75.430248500000005</v>
      </c>
      <c r="AB1216">
        <v>6.0341211699999997</v>
      </c>
      <c r="AC1216" t="s">
        <v>90</v>
      </c>
      <c r="AD1216" t="s">
        <v>6260</v>
      </c>
      <c r="AE1216" t="s">
        <v>115</v>
      </c>
      <c r="AF1216">
        <f>IFERROR(
    VLOOKUP(FENIX_ANS_TABLA[[#This Row],[ESTADO]],
        {"VENCIDO",1;"ALERTA_0 Días",2;"ALERTA",3;"A TIEMPO",4;"SIN FECHA",5},
    2,FALSE),
0)</f>
        <v>4</v>
      </c>
    </row>
    <row r="1217" spans="1:32" x14ac:dyDescent="0.25">
      <c r="A1217" t="s">
        <v>10463</v>
      </c>
      <c r="B1217" t="s">
        <v>24</v>
      </c>
      <c r="C1217" t="s">
        <v>25</v>
      </c>
      <c r="D1217" t="s">
        <v>24</v>
      </c>
      <c r="E1217" s="22">
        <v>46008.630729166667</v>
      </c>
      <c r="F1217" t="s">
        <v>10464</v>
      </c>
      <c r="G1217" t="s">
        <v>10465</v>
      </c>
      <c r="H1217" t="s">
        <v>10466</v>
      </c>
      <c r="I1217" s="24" t="s">
        <v>34</v>
      </c>
      <c r="J1217" s="24" t="s">
        <v>10467</v>
      </c>
      <c r="K1217" t="s">
        <v>10468</v>
      </c>
      <c r="L1217" t="s">
        <v>6314</v>
      </c>
      <c r="M1217" t="s">
        <v>10469</v>
      </c>
      <c r="N1217" t="s">
        <v>6316</v>
      </c>
      <c r="O1217" t="s">
        <v>28</v>
      </c>
      <c r="P1217" t="s">
        <v>6256</v>
      </c>
      <c r="Q1217" t="s">
        <v>36</v>
      </c>
      <c r="R1217">
        <v>10</v>
      </c>
      <c r="S1217" t="s">
        <v>10470</v>
      </c>
      <c r="T1217" t="s">
        <v>10471</v>
      </c>
      <c r="U1217" t="s">
        <v>10472</v>
      </c>
      <c r="V1217" t="s">
        <v>47</v>
      </c>
      <c r="W1217" t="s">
        <v>32</v>
      </c>
      <c r="X1217" t="s">
        <v>32</v>
      </c>
      <c r="Y1217" t="s">
        <v>32</v>
      </c>
      <c r="Z1217" s="4" t="s">
        <v>33</v>
      </c>
      <c r="AA1217">
        <v>-75.382053189999993</v>
      </c>
      <c r="AB1217">
        <v>6.2209160900000002</v>
      </c>
      <c r="AC1217" t="s">
        <v>90</v>
      </c>
      <c r="AD1217" t="s">
        <v>6260</v>
      </c>
      <c r="AE1217" t="s">
        <v>115</v>
      </c>
      <c r="AF1217">
        <f>IFERROR(
    VLOOKUP(FENIX_ANS_TABLA[[#This Row],[ESTADO]],
        {"VENCIDO",1;"ALERTA_0 Días",2;"ALERTA",3;"A TIEMPO",4;"SIN FECHA",5},
    2,FALSE),
0)</f>
        <v>3</v>
      </c>
    </row>
    <row r="1218" spans="1:32" x14ac:dyDescent="0.25">
      <c r="A1218" t="s">
        <v>10473</v>
      </c>
      <c r="B1218" t="s">
        <v>24</v>
      </c>
      <c r="C1218" t="s">
        <v>25</v>
      </c>
      <c r="D1218" t="s">
        <v>24</v>
      </c>
      <c r="E1218" s="22">
        <v>46008.647986111107</v>
      </c>
      <c r="F1218" t="s">
        <v>10474</v>
      </c>
      <c r="G1218" t="s">
        <v>10475</v>
      </c>
      <c r="H1218" t="s">
        <v>10476</v>
      </c>
      <c r="I1218" s="24" t="s">
        <v>34</v>
      </c>
      <c r="J1218" s="24" t="s">
        <v>10477</v>
      </c>
      <c r="K1218" t="s">
        <v>10478</v>
      </c>
      <c r="L1218" t="s">
        <v>6253</v>
      </c>
      <c r="M1218" t="s">
        <v>10479</v>
      </c>
      <c r="N1218" t="s">
        <v>6255</v>
      </c>
      <c r="O1218" t="s">
        <v>28</v>
      </c>
      <c r="P1218" t="s">
        <v>6256</v>
      </c>
      <c r="Q1218" t="s">
        <v>36</v>
      </c>
      <c r="R1218">
        <v>10</v>
      </c>
      <c r="S1218" t="s">
        <v>10480</v>
      </c>
      <c r="T1218" t="s">
        <v>10481</v>
      </c>
      <c r="U1218" t="s">
        <v>3388</v>
      </c>
      <c r="V1218" t="s">
        <v>47</v>
      </c>
      <c r="W1218" t="s">
        <v>32</v>
      </c>
      <c r="X1218" t="s">
        <v>32</v>
      </c>
      <c r="Y1218" t="s">
        <v>32</v>
      </c>
      <c r="Z1218" s="4" t="s">
        <v>33</v>
      </c>
      <c r="AA1218">
        <v>-75.370015519999995</v>
      </c>
      <c r="AB1218">
        <v>6.2338804699999999</v>
      </c>
      <c r="AC1218" t="s">
        <v>90</v>
      </c>
      <c r="AD1218" t="s">
        <v>6260</v>
      </c>
      <c r="AE1218" t="s">
        <v>115</v>
      </c>
      <c r="AF1218">
        <f>IFERROR(
    VLOOKUP(FENIX_ANS_TABLA[[#This Row],[ESTADO]],
        {"VENCIDO",1;"ALERTA_0 Días",2;"ALERTA",3;"A TIEMPO",4;"SIN FECHA",5},
    2,FALSE),
0)</f>
        <v>3</v>
      </c>
    </row>
    <row r="1219" spans="1:32" x14ac:dyDescent="0.25">
      <c r="A1219" t="s">
        <v>10482</v>
      </c>
      <c r="B1219" t="s">
        <v>24</v>
      </c>
      <c r="C1219" t="s">
        <v>25</v>
      </c>
      <c r="D1219" t="s">
        <v>24</v>
      </c>
      <c r="E1219" s="22">
        <v>46008.657488425917</v>
      </c>
      <c r="F1219" t="s">
        <v>10483</v>
      </c>
      <c r="G1219" t="s">
        <v>10484</v>
      </c>
      <c r="H1219" t="s">
        <v>10485</v>
      </c>
      <c r="I1219" s="24" t="s">
        <v>34</v>
      </c>
      <c r="J1219" s="24" t="s">
        <v>10486</v>
      </c>
      <c r="K1219" t="s">
        <v>10487</v>
      </c>
      <c r="L1219" t="s">
        <v>6501</v>
      </c>
      <c r="M1219" t="s">
        <v>10488</v>
      </c>
      <c r="N1219" t="s">
        <v>6503</v>
      </c>
      <c r="O1219" t="s">
        <v>28</v>
      </c>
      <c r="P1219" t="s">
        <v>6256</v>
      </c>
      <c r="Q1219" t="s">
        <v>36</v>
      </c>
      <c r="R1219">
        <v>10</v>
      </c>
      <c r="S1219" t="s">
        <v>10489</v>
      </c>
      <c r="T1219" t="s">
        <v>10490</v>
      </c>
      <c r="U1219" t="s">
        <v>10491</v>
      </c>
      <c r="V1219" t="s">
        <v>47</v>
      </c>
      <c r="W1219" t="s">
        <v>32</v>
      </c>
      <c r="X1219" t="s">
        <v>32</v>
      </c>
      <c r="Y1219" t="s">
        <v>32</v>
      </c>
      <c r="Z1219" s="4" t="s">
        <v>33</v>
      </c>
      <c r="AA1219">
        <v>-75.342778859999996</v>
      </c>
      <c r="AB1219">
        <v>6.08963155</v>
      </c>
      <c r="AC1219" t="s">
        <v>90</v>
      </c>
      <c r="AD1219" t="s">
        <v>6260</v>
      </c>
      <c r="AE1219" t="s">
        <v>115</v>
      </c>
      <c r="AF1219">
        <f>IFERROR(
    VLOOKUP(FENIX_ANS_TABLA[[#This Row],[ESTADO]],
        {"VENCIDO",1;"ALERTA_0 Días",2;"ALERTA",3;"A TIEMPO",4;"SIN FECHA",5},
    2,FALSE),
0)</f>
        <v>3</v>
      </c>
    </row>
    <row r="1220" spans="1:32" x14ac:dyDescent="0.25">
      <c r="A1220" t="s">
        <v>10492</v>
      </c>
      <c r="B1220" t="s">
        <v>24</v>
      </c>
      <c r="C1220" t="s">
        <v>25</v>
      </c>
      <c r="D1220" t="s">
        <v>24</v>
      </c>
      <c r="E1220" s="22">
        <v>46008.668668981481</v>
      </c>
      <c r="F1220" t="s">
        <v>10493</v>
      </c>
      <c r="G1220" t="s">
        <v>10494</v>
      </c>
      <c r="H1220" t="s">
        <v>10495</v>
      </c>
      <c r="I1220" s="24" t="s">
        <v>34</v>
      </c>
      <c r="J1220" s="24" t="s">
        <v>10496</v>
      </c>
      <c r="K1220" t="s">
        <v>10497</v>
      </c>
      <c r="L1220" t="s">
        <v>6314</v>
      </c>
      <c r="M1220" t="s">
        <v>10498</v>
      </c>
      <c r="N1220" t="s">
        <v>6316</v>
      </c>
      <c r="O1220" t="s">
        <v>28</v>
      </c>
      <c r="P1220" t="s">
        <v>6256</v>
      </c>
      <c r="Q1220" t="s">
        <v>36</v>
      </c>
      <c r="R1220">
        <v>10</v>
      </c>
      <c r="S1220" t="s">
        <v>10499</v>
      </c>
      <c r="T1220" t="s">
        <v>10500</v>
      </c>
      <c r="U1220" t="s">
        <v>10501</v>
      </c>
      <c r="V1220" t="s">
        <v>47</v>
      </c>
      <c r="W1220" t="s">
        <v>32</v>
      </c>
      <c r="X1220" t="s">
        <v>32</v>
      </c>
      <c r="Y1220" t="s">
        <v>32</v>
      </c>
      <c r="Z1220" s="4" t="s">
        <v>33</v>
      </c>
      <c r="AA1220">
        <v>-75.361716000000001</v>
      </c>
      <c r="AB1220">
        <v>6.2099789999999997</v>
      </c>
      <c r="AC1220" t="s">
        <v>90</v>
      </c>
      <c r="AD1220" t="s">
        <v>6260</v>
      </c>
      <c r="AE1220" t="s">
        <v>115</v>
      </c>
      <c r="AF1220">
        <f>IFERROR(
    VLOOKUP(FENIX_ANS_TABLA[[#This Row],[ESTADO]],
        {"VENCIDO",1;"ALERTA_0 Días",2;"ALERTA",3;"A TIEMPO",4;"SIN FECHA",5},
    2,FALSE),
0)</f>
        <v>3</v>
      </c>
    </row>
    <row r="1221" spans="1:32" x14ac:dyDescent="0.25">
      <c r="A1221" t="s">
        <v>10502</v>
      </c>
      <c r="B1221" t="s">
        <v>24</v>
      </c>
      <c r="C1221" t="s">
        <v>25</v>
      </c>
      <c r="D1221" t="s">
        <v>24</v>
      </c>
      <c r="E1221" s="22">
        <v>46008.671979166669</v>
      </c>
      <c r="F1221" t="s">
        <v>10503</v>
      </c>
      <c r="G1221" t="s">
        <v>10504</v>
      </c>
      <c r="H1221" t="s">
        <v>10505</v>
      </c>
      <c r="I1221" s="24" t="s">
        <v>34</v>
      </c>
      <c r="J1221" s="24" t="s">
        <v>10506</v>
      </c>
      <c r="K1221" t="s">
        <v>10507</v>
      </c>
      <c r="L1221" t="s">
        <v>6314</v>
      </c>
      <c r="M1221" t="s">
        <v>10508</v>
      </c>
      <c r="N1221" t="s">
        <v>6316</v>
      </c>
      <c r="O1221" t="s">
        <v>28</v>
      </c>
      <c r="P1221" t="s">
        <v>6256</v>
      </c>
      <c r="Q1221" t="s">
        <v>36</v>
      </c>
      <c r="R1221">
        <v>10</v>
      </c>
      <c r="S1221" t="s">
        <v>10509</v>
      </c>
      <c r="T1221" t="s">
        <v>10510</v>
      </c>
      <c r="U1221" t="s">
        <v>10511</v>
      </c>
      <c r="V1221" t="s">
        <v>47</v>
      </c>
      <c r="W1221" t="s">
        <v>32</v>
      </c>
      <c r="X1221" t="s">
        <v>32</v>
      </c>
      <c r="Y1221" t="s">
        <v>32</v>
      </c>
      <c r="Z1221" s="4" t="s">
        <v>33</v>
      </c>
      <c r="AA1221">
        <v>-75.361716000000001</v>
      </c>
      <c r="AB1221">
        <v>6.2099789999999997</v>
      </c>
      <c r="AC1221" t="s">
        <v>90</v>
      </c>
      <c r="AD1221" t="s">
        <v>6260</v>
      </c>
      <c r="AE1221" t="s">
        <v>115</v>
      </c>
      <c r="AF1221">
        <f>IFERROR(
    VLOOKUP(FENIX_ANS_TABLA[[#This Row],[ESTADO]],
        {"VENCIDO",1;"ALERTA_0 Días",2;"ALERTA",3;"A TIEMPO",4;"SIN FECHA",5},
    2,FALSE),
0)</f>
        <v>3</v>
      </c>
    </row>
    <row r="1222" spans="1:32" x14ac:dyDescent="0.25">
      <c r="A1222" t="s">
        <v>10512</v>
      </c>
      <c r="B1222" t="s">
        <v>24</v>
      </c>
      <c r="C1222" t="s">
        <v>25</v>
      </c>
      <c r="D1222" t="s">
        <v>24</v>
      </c>
      <c r="E1222" s="22">
        <v>46008.677511574067</v>
      </c>
      <c r="F1222" t="s">
        <v>10513</v>
      </c>
      <c r="G1222" t="s">
        <v>10514</v>
      </c>
      <c r="H1222" t="s">
        <v>10515</v>
      </c>
      <c r="I1222" s="24" t="s">
        <v>34</v>
      </c>
      <c r="J1222" s="24" t="s">
        <v>9709</v>
      </c>
      <c r="K1222" t="s">
        <v>10516</v>
      </c>
      <c r="L1222" t="s">
        <v>7257</v>
      </c>
      <c r="M1222" t="s">
        <v>10517</v>
      </c>
      <c r="N1222" t="s">
        <v>7259</v>
      </c>
      <c r="O1222" t="s">
        <v>28</v>
      </c>
      <c r="P1222" t="s">
        <v>6256</v>
      </c>
      <c r="Q1222" t="s">
        <v>36</v>
      </c>
      <c r="R1222">
        <v>10</v>
      </c>
      <c r="S1222" t="s">
        <v>10518</v>
      </c>
      <c r="T1222" t="s">
        <v>10519</v>
      </c>
      <c r="U1222" t="s">
        <v>1746</v>
      </c>
      <c r="V1222" t="s">
        <v>47</v>
      </c>
      <c r="W1222" t="s">
        <v>32</v>
      </c>
      <c r="X1222" t="s">
        <v>32</v>
      </c>
      <c r="Y1222" t="s">
        <v>32</v>
      </c>
      <c r="Z1222" s="4" t="s">
        <v>33</v>
      </c>
      <c r="AA1222">
        <v>-75.493325200000001</v>
      </c>
      <c r="AB1222">
        <v>6.0571088</v>
      </c>
      <c r="AC1222" t="s">
        <v>90</v>
      </c>
      <c r="AD1222" t="s">
        <v>6260</v>
      </c>
      <c r="AE1222" t="s">
        <v>115</v>
      </c>
      <c r="AF1222">
        <f>IFERROR(
    VLOOKUP(FENIX_ANS_TABLA[[#This Row],[ESTADO]],
        {"VENCIDO",1;"ALERTA_0 Días",2;"ALERTA",3;"A TIEMPO",4;"SIN FECHA",5},
    2,FALSE),
0)</f>
        <v>3</v>
      </c>
    </row>
    <row r="1223" spans="1:32" x14ac:dyDescent="0.25">
      <c r="A1223" t="s">
        <v>10520</v>
      </c>
      <c r="B1223" t="s">
        <v>24</v>
      </c>
      <c r="C1223" t="s">
        <v>25</v>
      </c>
      <c r="D1223" t="s">
        <v>24</v>
      </c>
      <c r="E1223" s="22">
        <v>46009.299756944441</v>
      </c>
      <c r="F1223" t="s">
        <v>10521</v>
      </c>
      <c r="G1223" t="s">
        <v>10522</v>
      </c>
      <c r="H1223" t="s">
        <v>10523</v>
      </c>
      <c r="I1223" s="24" t="s">
        <v>34</v>
      </c>
      <c r="J1223" s="24" t="s">
        <v>10524</v>
      </c>
      <c r="K1223" t="s">
        <v>10525</v>
      </c>
      <c r="L1223" t="s">
        <v>6501</v>
      </c>
      <c r="M1223" t="s">
        <v>10526</v>
      </c>
      <c r="N1223" t="s">
        <v>6503</v>
      </c>
      <c r="O1223" t="s">
        <v>28</v>
      </c>
      <c r="P1223" t="s">
        <v>6256</v>
      </c>
      <c r="Q1223" t="s">
        <v>36</v>
      </c>
      <c r="R1223">
        <v>10</v>
      </c>
      <c r="S1223" t="s">
        <v>10527</v>
      </c>
      <c r="T1223" t="s">
        <v>10528</v>
      </c>
      <c r="U1223" t="s">
        <v>10529</v>
      </c>
      <c r="V1223" t="s">
        <v>31</v>
      </c>
      <c r="W1223" t="s">
        <v>32</v>
      </c>
      <c r="X1223" t="s">
        <v>32</v>
      </c>
      <c r="Y1223" t="s">
        <v>32</v>
      </c>
      <c r="Z1223" s="4" t="s">
        <v>33</v>
      </c>
      <c r="AA1223">
        <v>-75.320544569999996</v>
      </c>
      <c r="AB1223">
        <v>6.0675004699999997</v>
      </c>
      <c r="AC1223" t="s">
        <v>90</v>
      </c>
      <c r="AD1223" t="s">
        <v>6260</v>
      </c>
      <c r="AE1223" t="s">
        <v>115</v>
      </c>
      <c r="AF1223">
        <f>IFERROR(
    VLOOKUP(FENIX_ANS_TABLA[[#This Row],[ESTADO]],
        {"VENCIDO",1;"ALERTA_0 Días",2;"ALERTA",3;"A TIEMPO",4;"SIN FECHA",5},
    2,FALSE),
0)</f>
        <v>4</v>
      </c>
    </row>
    <row r="1224" spans="1:32" x14ac:dyDescent="0.25">
      <c r="A1224" t="s">
        <v>10530</v>
      </c>
      <c r="B1224" t="s">
        <v>24</v>
      </c>
      <c r="C1224" t="s">
        <v>25</v>
      </c>
      <c r="D1224" t="s">
        <v>24</v>
      </c>
      <c r="E1224" s="22">
        <v>46009.30228009259</v>
      </c>
      <c r="F1224" t="s">
        <v>10531</v>
      </c>
      <c r="G1224" t="s">
        <v>10532</v>
      </c>
      <c r="H1224" t="s">
        <v>10533</v>
      </c>
      <c r="I1224" s="24" t="s">
        <v>10534</v>
      </c>
      <c r="J1224" s="24" t="s">
        <v>10535</v>
      </c>
      <c r="K1224" t="s">
        <v>10536</v>
      </c>
      <c r="L1224" t="s">
        <v>6314</v>
      </c>
      <c r="M1224" t="s">
        <v>10537</v>
      </c>
      <c r="N1224" t="s">
        <v>6316</v>
      </c>
      <c r="O1224" t="s">
        <v>28</v>
      </c>
      <c r="P1224" t="s">
        <v>6256</v>
      </c>
      <c r="Q1224" t="s">
        <v>36</v>
      </c>
      <c r="R1224">
        <v>10</v>
      </c>
      <c r="S1224" t="s">
        <v>10538</v>
      </c>
      <c r="T1224" t="s">
        <v>10539</v>
      </c>
      <c r="U1224" t="s">
        <v>10540</v>
      </c>
      <c r="V1224" t="s">
        <v>31</v>
      </c>
      <c r="W1224" t="s">
        <v>32</v>
      </c>
      <c r="X1224" t="s">
        <v>32</v>
      </c>
      <c r="Y1224" t="s">
        <v>32</v>
      </c>
      <c r="Z1224" s="4" t="s">
        <v>33</v>
      </c>
      <c r="AA1224">
        <v>-75.373459190000005</v>
      </c>
      <c r="AB1224">
        <v>6.1616139900000002</v>
      </c>
      <c r="AC1224" t="s">
        <v>90</v>
      </c>
      <c r="AD1224" t="s">
        <v>6260</v>
      </c>
      <c r="AE1224" t="s">
        <v>115</v>
      </c>
      <c r="AF1224">
        <f>IFERROR(
    VLOOKUP(FENIX_ANS_TABLA[[#This Row],[ESTADO]],
        {"VENCIDO",1;"ALERTA_0 Días",2;"ALERTA",3;"A TIEMPO",4;"SIN FECHA",5},
    2,FALSE),
0)</f>
        <v>4</v>
      </c>
    </row>
    <row r="1225" spans="1:32" x14ac:dyDescent="0.25">
      <c r="A1225" t="s">
        <v>10541</v>
      </c>
      <c r="B1225" t="s">
        <v>24</v>
      </c>
      <c r="C1225" t="s">
        <v>25</v>
      </c>
      <c r="D1225" t="s">
        <v>24</v>
      </c>
      <c r="E1225" s="22">
        <v>46009.309016203697</v>
      </c>
      <c r="F1225" t="s">
        <v>10542</v>
      </c>
      <c r="G1225" t="s">
        <v>10543</v>
      </c>
      <c r="H1225" t="s">
        <v>10544</v>
      </c>
      <c r="I1225" s="24" t="s">
        <v>34</v>
      </c>
      <c r="J1225" s="24" t="s">
        <v>10545</v>
      </c>
      <c r="K1225" t="s">
        <v>10546</v>
      </c>
      <c r="L1225" t="s">
        <v>6314</v>
      </c>
      <c r="M1225" t="s">
        <v>10547</v>
      </c>
      <c r="N1225" t="s">
        <v>6316</v>
      </c>
      <c r="O1225" t="s">
        <v>28</v>
      </c>
      <c r="P1225" t="s">
        <v>6256</v>
      </c>
      <c r="Q1225" t="s">
        <v>36</v>
      </c>
      <c r="R1225">
        <v>10</v>
      </c>
      <c r="S1225" t="s">
        <v>10548</v>
      </c>
      <c r="T1225" t="s">
        <v>10549</v>
      </c>
      <c r="U1225" t="s">
        <v>10550</v>
      </c>
      <c r="V1225" t="s">
        <v>31</v>
      </c>
      <c r="W1225" t="s">
        <v>32</v>
      </c>
      <c r="X1225" t="s">
        <v>32</v>
      </c>
      <c r="Y1225" t="s">
        <v>32</v>
      </c>
      <c r="Z1225" s="4" t="s">
        <v>33</v>
      </c>
      <c r="AA1225">
        <v>-75.369504379999995</v>
      </c>
      <c r="AB1225">
        <v>6.1537122399999999</v>
      </c>
      <c r="AC1225" t="s">
        <v>90</v>
      </c>
      <c r="AD1225" t="s">
        <v>6260</v>
      </c>
      <c r="AE1225" t="s">
        <v>115</v>
      </c>
      <c r="AF1225">
        <f>IFERROR(
    VLOOKUP(FENIX_ANS_TABLA[[#This Row],[ESTADO]],
        {"VENCIDO",1;"ALERTA_0 Días",2;"ALERTA",3;"A TIEMPO",4;"SIN FECHA",5},
    2,FALSE),
0)</f>
        <v>4</v>
      </c>
    </row>
    <row r="1226" spans="1:32" x14ac:dyDescent="0.25">
      <c r="A1226" t="s">
        <v>10551</v>
      </c>
      <c r="B1226" t="s">
        <v>24</v>
      </c>
      <c r="C1226" t="s">
        <v>25</v>
      </c>
      <c r="D1226" t="s">
        <v>24</v>
      </c>
      <c r="E1226" s="22">
        <v>46009.363437499997</v>
      </c>
      <c r="F1226" t="s">
        <v>10552</v>
      </c>
      <c r="G1226" t="s">
        <v>10553</v>
      </c>
      <c r="H1226" t="s">
        <v>10554</v>
      </c>
      <c r="I1226" s="24" t="s">
        <v>34</v>
      </c>
      <c r="J1226" s="24" t="s">
        <v>10555</v>
      </c>
      <c r="K1226" t="s">
        <v>10556</v>
      </c>
      <c r="L1226" t="s">
        <v>6501</v>
      </c>
      <c r="M1226" t="s">
        <v>10557</v>
      </c>
      <c r="N1226" t="s">
        <v>6503</v>
      </c>
      <c r="O1226" t="s">
        <v>28</v>
      </c>
      <c r="P1226" t="s">
        <v>6256</v>
      </c>
      <c r="Q1226" t="s">
        <v>36</v>
      </c>
      <c r="R1226">
        <v>10</v>
      </c>
      <c r="S1226" t="s">
        <v>10558</v>
      </c>
      <c r="T1226" t="s">
        <v>10559</v>
      </c>
      <c r="U1226" t="s">
        <v>10560</v>
      </c>
      <c r="V1226" t="s">
        <v>31</v>
      </c>
      <c r="W1226" t="s">
        <v>32</v>
      </c>
      <c r="X1226" t="s">
        <v>32</v>
      </c>
      <c r="Y1226" t="s">
        <v>32</v>
      </c>
      <c r="Z1226" s="4" t="s">
        <v>33</v>
      </c>
      <c r="AA1226">
        <v>-75.320601580000002</v>
      </c>
      <c r="AB1226">
        <v>6.0838449800000003</v>
      </c>
      <c r="AC1226" t="s">
        <v>90</v>
      </c>
      <c r="AD1226" t="s">
        <v>6260</v>
      </c>
      <c r="AE1226" t="s">
        <v>115</v>
      </c>
      <c r="AF1226">
        <f>IFERROR(
    VLOOKUP(FENIX_ANS_TABLA[[#This Row],[ESTADO]],
        {"VENCIDO",1;"ALERTA_0 Días",2;"ALERTA",3;"A TIEMPO",4;"SIN FECHA",5},
    2,FALSE),
0)</f>
        <v>4</v>
      </c>
    </row>
    <row r="1227" spans="1:32" x14ac:dyDescent="0.25">
      <c r="A1227" t="s">
        <v>10561</v>
      </c>
      <c r="B1227" t="s">
        <v>24</v>
      </c>
      <c r="C1227" t="s">
        <v>25</v>
      </c>
      <c r="D1227" t="s">
        <v>24</v>
      </c>
      <c r="E1227" s="22">
        <v>46009.366423611107</v>
      </c>
      <c r="F1227" t="s">
        <v>10562</v>
      </c>
      <c r="G1227" t="s">
        <v>10563</v>
      </c>
      <c r="H1227" t="s">
        <v>10564</v>
      </c>
      <c r="I1227" s="24" t="s">
        <v>34</v>
      </c>
      <c r="J1227" s="24" t="s">
        <v>10565</v>
      </c>
      <c r="K1227" t="s">
        <v>10566</v>
      </c>
      <c r="L1227" t="s">
        <v>6314</v>
      </c>
      <c r="M1227" t="s">
        <v>10567</v>
      </c>
      <c r="N1227" t="s">
        <v>6316</v>
      </c>
      <c r="O1227" t="s">
        <v>28</v>
      </c>
      <c r="P1227" t="s">
        <v>6256</v>
      </c>
      <c r="Q1227" t="s">
        <v>36</v>
      </c>
      <c r="R1227">
        <v>10</v>
      </c>
      <c r="S1227" t="s">
        <v>10568</v>
      </c>
      <c r="T1227" t="s">
        <v>10569</v>
      </c>
      <c r="U1227" t="s">
        <v>2041</v>
      </c>
      <c r="V1227" t="s">
        <v>31</v>
      </c>
      <c r="W1227" t="s">
        <v>32</v>
      </c>
      <c r="X1227" t="s">
        <v>32</v>
      </c>
      <c r="Y1227" t="s">
        <v>32</v>
      </c>
      <c r="Z1227" s="4" t="s">
        <v>33</v>
      </c>
      <c r="AA1227">
        <v>-75.394716680000002</v>
      </c>
      <c r="AB1227">
        <v>6.0701719199999999</v>
      </c>
      <c r="AC1227" t="s">
        <v>90</v>
      </c>
      <c r="AD1227" t="s">
        <v>6260</v>
      </c>
      <c r="AE1227" t="s">
        <v>115</v>
      </c>
      <c r="AF1227">
        <f>IFERROR(
    VLOOKUP(FENIX_ANS_TABLA[[#This Row],[ESTADO]],
        {"VENCIDO",1;"ALERTA_0 Días",2;"ALERTA",3;"A TIEMPO",4;"SIN FECHA",5},
    2,FALSE),
0)</f>
        <v>4</v>
      </c>
    </row>
    <row r="1228" spans="1:32" x14ac:dyDescent="0.25">
      <c r="A1228" t="s">
        <v>10570</v>
      </c>
      <c r="B1228" t="s">
        <v>24</v>
      </c>
      <c r="C1228" t="s">
        <v>25</v>
      </c>
      <c r="D1228" t="s">
        <v>24</v>
      </c>
      <c r="E1228" s="22">
        <v>46009.382777777777</v>
      </c>
      <c r="F1228" t="s">
        <v>10571</v>
      </c>
      <c r="G1228" t="s">
        <v>10572</v>
      </c>
      <c r="H1228" t="s">
        <v>10573</v>
      </c>
      <c r="I1228" s="24" t="s">
        <v>34</v>
      </c>
      <c r="J1228" s="24" t="s">
        <v>10574</v>
      </c>
      <c r="K1228" t="s">
        <v>10575</v>
      </c>
      <c r="L1228" t="s">
        <v>6451</v>
      </c>
      <c r="M1228" t="s">
        <v>10576</v>
      </c>
      <c r="N1228" t="s">
        <v>6453</v>
      </c>
      <c r="O1228" t="s">
        <v>28</v>
      </c>
      <c r="P1228" t="s">
        <v>6256</v>
      </c>
      <c r="Q1228" t="s">
        <v>36</v>
      </c>
      <c r="R1228">
        <v>10</v>
      </c>
      <c r="S1228" t="s">
        <v>10577</v>
      </c>
      <c r="T1228" t="s">
        <v>10578</v>
      </c>
      <c r="U1228" t="s">
        <v>10579</v>
      </c>
      <c r="V1228" t="s">
        <v>31</v>
      </c>
      <c r="W1228" t="s">
        <v>32</v>
      </c>
      <c r="X1228" t="s">
        <v>32</v>
      </c>
      <c r="Y1228" t="s">
        <v>32</v>
      </c>
      <c r="Z1228" s="4" t="s">
        <v>33</v>
      </c>
      <c r="AA1228">
        <v>-75.071809700000003</v>
      </c>
      <c r="AB1228">
        <v>6.2982763500000001</v>
      </c>
      <c r="AC1228" t="s">
        <v>90</v>
      </c>
      <c r="AD1228" t="s">
        <v>6260</v>
      </c>
      <c r="AE1228" t="s">
        <v>115</v>
      </c>
      <c r="AF1228">
        <f>IFERROR(
    VLOOKUP(FENIX_ANS_TABLA[[#This Row],[ESTADO]],
        {"VENCIDO",1;"ALERTA_0 Días",2;"ALERTA",3;"A TIEMPO",4;"SIN FECHA",5},
    2,FALSE),
0)</f>
        <v>4</v>
      </c>
    </row>
    <row r="1229" spans="1:32" x14ac:dyDescent="0.25">
      <c r="A1229" t="s">
        <v>10580</v>
      </c>
      <c r="B1229" t="s">
        <v>24</v>
      </c>
      <c r="C1229" t="s">
        <v>25</v>
      </c>
      <c r="D1229" t="s">
        <v>24</v>
      </c>
      <c r="E1229" s="22">
        <v>46009.405023148152</v>
      </c>
      <c r="F1229" t="s">
        <v>10581</v>
      </c>
      <c r="G1229" t="s">
        <v>10582</v>
      </c>
      <c r="H1229" t="s">
        <v>10583</v>
      </c>
      <c r="I1229" s="24" t="s">
        <v>34</v>
      </c>
      <c r="J1229" s="24" t="s">
        <v>9597</v>
      </c>
      <c r="K1229" t="s">
        <v>10584</v>
      </c>
      <c r="L1229" t="s">
        <v>6280</v>
      </c>
      <c r="M1229" t="s">
        <v>10585</v>
      </c>
      <c r="N1229" t="s">
        <v>6282</v>
      </c>
      <c r="O1229" t="s">
        <v>28</v>
      </c>
      <c r="P1229" t="s">
        <v>6256</v>
      </c>
      <c r="Q1229" t="s">
        <v>36</v>
      </c>
      <c r="R1229">
        <v>10</v>
      </c>
      <c r="S1229" t="s">
        <v>10586</v>
      </c>
      <c r="T1229" t="s">
        <v>10587</v>
      </c>
      <c r="U1229" t="s">
        <v>10588</v>
      </c>
      <c r="V1229" t="s">
        <v>31</v>
      </c>
      <c r="W1229" t="s">
        <v>32</v>
      </c>
      <c r="X1229" t="s">
        <v>32</v>
      </c>
      <c r="Y1229" t="s">
        <v>32</v>
      </c>
      <c r="Z1229" s="4" t="s">
        <v>33</v>
      </c>
      <c r="AA1229">
        <v>-75.221162449999994</v>
      </c>
      <c r="AB1229">
        <v>6.21412473</v>
      </c>
      <c r="AC1229" t="s">
        <v>90</v>
      </c>
      <c r="AD1229" t="s">
        <v>6260</v>
      </c>
      <c r="AE1229" t="s">
        <v>115</v>
      </c>
      <c r="AF1229">
        <f>IFERROR(
    VLOOKUP(FENIX_ANS_TABLA[[#This Row],[ESTADO]],
        {"VENCIDO",1;"ALERTA_0 Días",2;"ALERTA",3;"A TIEMPO",4;"SIN FECHA",5},
    2,FALSE),
0)</f>
        <v>4</v>
      </c>
    </row>
    <row r="1230" spans="1:32" x14ac:dyDescent="0.25">
      <c r="A1230" t="s">
        <v>10589</v>
      </c>
      <c r="B1230" t="s">
        <v>24</v>
      </c>
      <c r="C1230" t="s">
        <v>25</v>
      </c>
      <c r="D1230" t="s">
        <v>24</v>
      </c>
      <c r="E1230" s="22">
        <v>46009.405439814807</v>
      </c>
      <c r="F1230" t="s">
        <v>10590</v>
      </c>
      <c r="G1230" t="s">
        <v>10591</v>
      </c>
      <c r="H1230" t="s">
        <v>10592</v>
      </c>
      <c r="I1230" s="24" t="s">
        <v>34</v>
      </c>
      <c r="J1230" s="24" t="s">
        <v>10593</v>
      </c>
      <c r="K1230" t="s">
        <v>10594</v>
      </c>
      <c r="L1230" t="s">
        <v>6501</v>
      </c>
      <c r="M1230" t="s">
        <v>10595</v>
      </c>
      <c r="N1230" t="s">
        <v>6503</v>
      </c>
      <c r="O1230" t="s">
        <v>28</v>
      </c>
      <c r="P1230" t="s">
        <v>6256</v>
      </c>
      <c r="Q1230" t="s">
        <v>36</v>
      </c>
      <c r="R1230">
        <v>10</v>
      </c>
      <c r="S1230" t="s">
        <v>10596</v>
      </c>
      <c r="T1230" t="s">
        <v>10587</v>
      </c>
      <c r="U1230" t="s">
        <v>10588</v>
      </c>
      <c r="V1230" t="s">
        <v>31</v>
      </c>
      <c r="W1230" t="s">
        <v>32</v>
      </c>
      <c r="X1230" t="s">
        <v>32</v>
      </c>
      <c r="Y1230" t="s">
        <v>32</v>
      </c>
      <c r="Z1230" s="4" t="s">
        <v>33</v>
      </c>
      <c r="AA1230">
        <v>-75.33486431</v>
      </c>
      <c r="AB1230">
        <v>6.0773858799999996</v>
      </c>
      <c r="AC1230" t="s">
        <v>90</v>
      </c>
      <c r="AD1230" t="s">
        <v>6260</v>
      </c>
      <c r="AE1230" t="s">
        <v>115</v>
      </c>
      <c r="AF1230">
        <f>IFERROR(
    VLOOKUP(FENIX_ANS_TABLA[[#This Row],[ESTADO]],
        {"VENCIDO",1;"ALERTA_0 Días",2;"ALERTA",3;"A TIEMPO",4;"SIN FECHA",5},
    2,FALSE),
0)</f>
        <v>4</v>
      </c>
    </row>
    <row r="1231" spans="1:32" x14ac:dyDescent="0.25">
      <c r="A1231" t="s">
        <v>10597</v>
      </c>
      <c r="B1231" t="s">
        <v>24</v>
      </c>
      <c r="C1231" t="s">
        <v>25</v>
      </c>
      <c r="D1231" t="s">
        <v>24</v>
      </c>
      <c r="E1231" s="22">
        <v>46009.434398148151</v>
      </c>
      <c r="F1231" t="s">
        <v>10598</v>
      </c>
      <c r="G1231" t="s">
        <v>10599</v>
      </c>
      <c r="H1231" t="s">
        <v>10600</v>
      </c>
      <c r="I1231" s="24" t="s">
        <v>34</v>
      </c>
      <c r="J1231" s="24" t="s">
        <v>10601</v>
      </c>
      <c r="K1231" t="s">
        <v>10602</v>
      </c>
      <c r="L1231" t="s">
        <v>6280</v>
      </c>
      <c r="M1231" t="s">
        <v>10603</v>
      </c>
      <c r="N1231" t="s">
        <v>6282</v>
      </c>
      <c r="O1231" t="s">
        <v>28</v>
      </c>
      <c r="P1231" t="s">
        <v>6256</v>
      </c>
      <c r="Q1231" t="s">
        <v>36</v>
      </c>
      <c r="R1231">
        <v>10</v>
      </c>
      <c r="S1231" t="s">
        <v>10604</v>
      </c>
      <c r="T1231" t="s">
        <v>10605</v>
      </c>
      <c r="U1231" t="s">
        <v>10606</v>
      </c>
      <c r="V1231" t="s">
        <v>31</v>
      </c>
      <c r="W1231" t="s">
        <v>32</v>
      </c>
      <c r="X1231" t="s">
        <v>32</v>
      </c>
      <c r="Y1231" t="s">
        <v>32</v>
      </c>
      <c r="Z1231" s="4" t="s">
        <v>33</v>
      </c>
      <c r="AA1231">
        <v>-75.241719810000006</v>
      </c>
      <c r="AB1231">
        <v>6.2190677299999999</v>
      </c>
      <c r="AC1231" t="s">
        <v>90</v>
      </c>
      <c r="AD1231" t="s">
        <v>6260</v>
      </c>
      <c r="AE1231" t="s">
        <v>115</v>
      </c>
      <c r="AF1231">
        <f>IFERROR(
    VLOOKUP(FENIX_ANS_TABLA[[#This Row],[ESTADO]],
        {"VENCIDO",1;"ALERTA_0 Días",2;"ALERTA",3;"A TIEMPO",4;"SIN FECHA",5},
    2,FALSE),
0)</f>
        <v>4</v>
      </c>
    </row>
    <row r="1232" spans="1:32" x14ac:dyDescent="0.25">
      <c r="A1232" t="s">
        <v>10607</v>
      </c>
      <c r="B1232" t="s">
        <v>62</v>
      </c>
      <c r="C1232" t="s">
        <v>25</v>
      </c>
      <c r="D1232" t="s">
        <v>63</v>
      </c>
      <c r="E1232" s="22">
        <v>46009.438506944447</v>
      </c>
      <c r="F1232" t="s">
        <v>10608</v>
      </c>
      <c r="G1232" t="s">
        <v>10609</v>
      </c>
      <c r="H1232" t="s">
        <v>10610</v>
      </c>
      <c r="I1232" s="24" t="s">
        <v>34</v>
      </c>
      <c r="J1232" s="24" t="s">
        <v>10611</v>
      </c>
      <c r="K1232" t="s">
        <v>10612</v>
      </c>
      <c r="L1232" t="s">
        <v>6501</v>
      </c>
      <c r="M1232" t="s">
        <v>10613</v>
      </c>
      <c r="N1232" t="s">
        <v>6503</v>
      </c>
      <c r="O1232" t="s">
        <v>64</v>
      </c>
      <c r="P1232" t="s">
        <v>6429</v>
      </c>
      <c r="Q1232" t="s">
        <v>36</v>
      </c>
      <c r="R1232">
        <v>14</v>
      </c>
      <c r="S1232" t="s">
        <v>10614</v>
      </c>
      <c r="T1232" t="s">
        <v>10615</v>
      </c>
      <c r="U1232" t="s">
        <v>10615</v>
      </c>
      <c r="V1232" t="s">
        <v>31</v>
      </c>
      <c r="W1232" t="s">
        <v>32</v>
      </c>
      <c r="X1232" t="s">
        <v>32</v>
      </c>
      <c r="Y1232" t="s">
        <v>32</v>
      </c>
      <c r="Z1232" s="4" t="s">
        <v>33</v>
      </c>
      <c r="AA1232">
        <v>-75.358155420000003</v>
      </c>
      <c r="AB1232">
        <v>6.0572002100000004</v>
      </c>
      <c r="AC1232" t="s">
        <v>90</v>
      </c>
      <c r="AD1232" t="s">
        <v>6260</v>
      </c>
      <c r="AE1232" t="s">
        <v>115</v>
      </c>
      <c r="AF1232">
        <f>IFERROR(
    VLOOKUP(FENIX_ANS_TABLA[[#This Row],[ESTADO]],
        {"VENCIDO",1;"ALERTA_0 Días",2;"ALERTA",3;"A TIEMPO",4;"SIN FECHA",5},
    2,FALSE),
0)</f>
        <v>4</v>
      </c>
    </row>
    <row r="1233" spans="1:32" x14ac:dyDescent="0.25">
      <c r="A1233" t="s">
        <v>10616</v>
      </c>
      <c r="B1233" t="s">
        <v>24</v>
      </c>
      <c r="C1233" t="s">
        <v>25</v>
      </c>
      <c r="D1233" t="s">
        <v>37</v>
      </c>
      <c r="E1233" s="22">
        <v>46009.44259259259</v>
      </c>
      <c r="F1233" t="s">
        <v>10617</v>
      </c>
      <c r="G1233" t="s">
        <v>10618</v>
      </c>
      <c r="H1233" t="s">
        <v>10619</v>
      </c>
      <c r="I1233" s="24" t="s">
        <v>34</v>
      </c>
      <c r="J1233" s="24" t="s">
        <v>10620</v>
      </c>
      <c r="K1233" t="s">
        <v>10621</v>
      </c>
      <c r="L1233" t="s">
        <v>7257</v>
      </c>
      <c r="M1233" t="s">
        <v>10622</v>
      </c>
      <c r="N1233" t="s">
        <v>7259</v>
      </c>
      <c r="O1233" t="s">
        <v>38</v>
      </c>
      <c r="P1233" t="s">
        <v>6359</v>
      </c>
      <c r="Q1233" t="s">
        <v>36</v>
      </c>
      <c r="R1233">
        <v>8</v>
      </c>
      <c r="S1233" t="s">
        <v>10623</v>
      </c>
      <c r="T1233" t="s">
        <v>4688</v>
      </c>
      <c r="U1233" t="s">
        <v>10624</v>
      </c>
      <c r="V1233" t="s">
        <v>47</v>
      </c>
      <c r="W1233" t="s">
        <v>32</v>
      </c>
      <c r="X1233" t="s">
        <v>32</v>
      </c>
      <c r="Y1233" t="s">
        <v>32</v>
      </c>
      <c r="Z1233" s="4" t="s">
        <v>33</v>
      </c>
      <c r="AA1233">
        <v>-75.511920169999996</v>
      </c>
      <c r="AB1233">
        <v>6.1384829999999999</v>
      </c>
      <c r="AC1233" t="s">
        <v>90</v>
      </c>
      <c r="AD1233" t="s">
        <v>6260</v>
      </c>
      <c r="AE1233" t="s">
        <v>115</v>
      </c>
      <c r="AF1233">
        <f>IFERROR(
    VLOOKUP(FENIX_ANS_TABLA[[#This Row],[ESTADO]],
        {"VENCIDO",1;"ALERTA_0 Días",2;"ALERTA",3;"A TIEMPO",4;"SIN FECHA",5},
    2,FALSE),
0)</f>
        <v>3</v>
      </c>
    </row>
    <row r="1234" spans="1:32" x14ac:dyDescent="0.25">
      <c r="A1234" t="s">
        <v>10625</v>
      </c>
      <c r="B1234" t="s">
        <v>40</v>
      </c>
      <c r="C1234" t="s">
        <v>25</v>
      </c>
      <c r="D1234" t="s">
        <v>40</v>
      </c>
      <c r="E1234" s="22">
        <v>46009.458356481482</v>
      </c>
      <c r="F1234" t="s">
        <v>10626</v>
      </c>
      <c r="G1234" t="s">
        <v>10627</v>
      </c>
      <c r="H1234" t="s">
        <v>10628</v>
      </c>
      <c r="I1234" s="24" t="s">
        <v>34</v>
      </c>
      <c r="J1234" s="24" t="s">
        <v>10629</v>
      </c>
      <c r="K1234" t="s">
        <v>10630</v>
      </c>
      <c r="L1234" t="s">
        <v>6426</v>
      </c>
      <c r="M1234" t="s">
        <v>10631</v>
      </c>
      <c r="N1234" t="s">
        <v>6428</v>
      </c>
      <c r="O1234" t="s">
        <v>41</v>
      </c>
      <c r="P1234" t="s">
        <v>6256</v>
      </c>
      <c r="Q1234" t="s">
        <v>36</v>
      </c>
      <c r="R1234">
        <v>10</v>
      </c>
      <c r="S1234" t="s">
        <v>10632</v>
      </c>
      <c r="T1234" t="s">
        <v>10633</v>
      </c>
      <c r="U1234" t="s">
        <v>10634</v>
      </c>
      <c r="V1234" t="s">
        <v>31</v>
      </c>
      <c r="W1234" t="s">
        <v>32</v>
      </c>
      <c r="X1234" t="s">
        <v>32</v>
      </c>
      <c r="Y1234" t="s">
        <v>32</v>
      </c>
      <c r="Z1234" s="4" t="s">
        <v>33</v>
      </c>
      <c r="AA1234">
        <v>-75.346243119999997</v>
      </c>
      <c r="AB1234">
        <v>5.6771664299999998</v>
      </c>
      <c r="AC1234" t="s">
        <v>90</v>
      </c>
      <c r="AD1234" t="s">
        <v>6260</v>
      </c>
      <c r="AE1234" t="s">
        <v>115</v>
      </c>
      <c r="AF1234">
        <f>IFERROR(
    VLOOKUP(FENIX_ANS_TABLA[[#This Row],[ESTADO]],
        {"VENCIDO",1;"ALERTA_0 Días",2;"ALERTA",3;"A TIEMPO",4;"SIN FECHA",5},
    2,FALSE),
0)</f>
        <v>4</v>
      </c>
    </row>
    <row r="1235" spans="1:32" x14ac:dyDescent="0.25">
      <c r="A1235" t="s">
        <v>10635</v>
      </c>
      <c r="B1235" t="s">
        <v>24</v>
      </c>
      <c r="C1235" t="s">
        <v>25</v>
      </c>
      <c r="D1235" t="s">
        <v>24</v>
      </c>
      <c r="E1235" s="22">
        <v>46009.480775462973</v>
      </c>
      <c r="F1235" t="s">
        <v>10636</v>
      </c>
      <c r="G1235" t="s">
        <v>10637</v>
      </c>
      <c r="H1235" t="s">
        <v>10638</v>
      </c>
      <c r="I1235" s="24" t="s">
        <v>34</v>
      </c>
      <c r="J1235" s="24" t="s">
        <v>34</v>
      </c>
      <c r="K1235" t="s">
        <v>10639</v>
      </c>
      <c r="L1235" t="s">
        <v>6314</v>
      </c>
      <c r="M1235" t="s">
        <v>10640</v>
      </c>
      <c r="N1235" t="s">
        <v>6316</v>
      </c>
      <c r="O1235" t="s">
        <v>28</v>
      </c>
      <c r="P1235" t="s">
        <v>6256</v>
      </c>
      <c r="Q1235" t="s">
        <v>30</v>
      </c>
      <c r="R1235">
        <v>7</v>
      </c>
      <c r="S1235" t="s">
        <v>10641</v>
      </c>
      <c r="T1235" t="s">
        <v>10642</v>
      </c>
      <c r="U1235" t="s">
        <v>10643</v>
      </c>
      <c r="V1235" t="s">
        <v>87</v>
      </c>
      <c r="W1235" t="s">
        <v>32</v>
      </c>
      <c r="X1235" t="s">
        <v>32</v>
      </c>
      <c r="Y1235" t="s">
        <v>32</v>
      </c>
      <c r="Z1235" s="4" t="s">
        <v>33</v>
      </c>
      <c r="AA1235">
        <v>-75.383814999999998</v>
      </c>
      <c r="AB1235">
        <v>6.153683</v>
      </c>
      <c r="AC1235" t="s">
        <v>90</v>
      </c>
      <c r="AD1235" t="s">
        <v>6260</v>
      </c>
      <c r="AE1235" t="s">
        <v>115</v>
      </c>
      <c r="AF1235">
        <f>IFERROR(
    VLOOKUP(FENIX_ANS_TABLA[[#This Row],[ESTADO]],
        {"VENCIDO",1;"ALERTA_0 Días",2;"ALERTA",3;"A TIEMPO",4;"SIN FECHA",5},
    2,FALSE),
0)</f>
        <v>2</v>
      </c>
    </row>
    <row r="1236" spans="1:32" x14ac:dyDescent="0.25">
      <c r="A1236" t="s">
        <v>10644</v>
      </c>
      <c r="B1236" t="s">
        <v>24</v>
      </c>
      <c r="C1236" t="s">
        <v>25</v>
      </c>
      <c r="D1236" t="s">
        <v>24</v>
      </c>
      <c r="E1236" s="22">
        <v>46009.508472222216</v>
      </c>
      <c r="F1236" t="s">
        <v>10645</v>
      </c>
      <c r="G1236" t="s">
        <v>10646</v>
      </c>
      <c r="H1236" t="s">
        <v>10647</v>
      </c>
      <c r="I1236" s="24" t="s">
        <v>34</v>
      </c>
      <c r="J1236" s="24" t="s">
        <v>8335</v>
      </c>
      <c r="K1236" t="s">
        <v>10648</v>
      </c>
      <c r="L1236" t="s">
        <v>6501</v>
      </c>
      <c r="M1236" t="s">
        <v>10649</v>
      </c>
      <c r="N1236" t="s">
        <v>6503</v>
      </c>
      <c r="O1236" t="s">
        <v>28</v>
      </c>
      <c r="P1236" t="s">
        <v>6256</v>
      </c>
      <c r="Q1236" t="s">
        <v>30</v>
      </c>
      <c r="R1236">
        <v>7</v>
      </c>
      <c r="S1236" t="s">
        <v>10650</v>
      </c>
      <c r="T1236" t="s">
        <v>10651</v>
      </c>
      <c r="U1236" t="s">
        <v>7623</v>
      </c>
      <c r="V1236" t="s">
        <v>87</v>
      </c>
      <c r="W1236" t="s">
        <v>32</v>
      </c>
      <c r="X1236" t="s">
        <v>32</v>
      </c>
      <c r="Y1236" t="s">
        <v>32</v>
      </c>
      <c r="Z1236" s="4" t="s">
        <v>33</v>
      </c>
      <c r="AA1236">
        <v>-75.263937635999994</v>
      </c>
      <c r="AB1236">
        <v>5.9795093240000501</v>
      </c>
      <c r="AC1236" t="s">
        <v>90</v>
      </c>
      <c r="AD1236" t="s">
        <v>6260</v>
      </c>
      <c r="AE1236" t="s">
        <v>115</v>
      </c>
      <c r="AF1236">
        <f>IFERROR(
    VLOOKUP(FENIX_ANS_TABLA[[#This Row],[ESTADO]],
        {"VENCIDO",1;"ALERTA_0 Días",2;"ALERTA",3;"A TIEMPO",4;"SIN FECHA",5},
    2,FALSE),
0)</f>
        <v>2</v>
      </c>
    </row>
    <row r="1237" spans="1:32" x14ac:dyDescent="0.25">
      <c r="A1237" t="s">
        <v>10652</v>
      </c>
      <c r="B1237" t="s">
        <v>62</v>
      </c>
      <c r="C1237" t="s">
        <v>25</v>
      </c>
      <c r="D1237" t="s">
        <v>63</v>
      </c>
      <c r="E1237" s="22">
        <v>46009.54346064815</v>
      </c>
      <c r="F1237" t="s">
        <v>10653</v>
      </c>
      <c r="G1237" t="s">
        <v>10654</v>
      </c>
      <c r="H1237" t="s">
        <v>10655</v>
      </c>
      <c r="I1237" s="24" t="s">
        <v>34</v>
      </c>
      <c r="J1237" s="24" t="s">
        <v>10656</v>
      </c>
      <c r="K1237" t="s">
        <v>10657</v>
      </c>
      <c r="L1237" t="s">
        <v>7412</v>
      </c>
      <c r="M1237" t="s">
        <v>10658</v>
      </c>
      <c r="N1237" t="s">
        <v>7414</v>
      </c>
      <c r="O1237" t="s">
        <v>64</v>
      </c>
      <c r="P1237" t="s">
        <v>6429</v>
      </c>
      <c r="Q1237" t="s">
        <v>36</v>
      </c>
      <c r="R1237">
        <v>14</v>
      </c>
      <c r="S1237" t="s">
        <v>10659</v>
      </c>
      <c r="T1237" t="s">
        <v>10660</v>
      </c>
      <c r="U1237" t="s">
        <v>10660</v>
      </c>
      <c r="V1237" t="s">
        <v>31</v>
      </c>
      <c r="W1237" t="s">
        <v>32</v>
      </c>
      <c r="X1237" t="s">
        <v>32</v>
      </c>
      <c r="Y1237" t="s">
        <v>32</v>
      </c>
      <c r="Z1237" s="4" t="s">
        <v>33</v>
      </c>
      <c r="AA1237">
        <v>-74.588650999999999</v>
      </c>
      <c r="AB1237">
        <v>5.985881</v>
      </c>
      <c r="AC1237" t="s">
        <v>90</v>
      </c>
      <c r="AD1237" t="s">
        <v>6260</v>
      </c>
      <c r="AE1237" t="s">
        <v>115</v>
      </c>
      <c r="AF1237">
        <f>IFERROR(
    VLOOKUP(FENIX_ANS_TABLA[[#This Row],[ESTADO]],
        {"VENCIDO",1;"ALERTA_0 Días",2;"ALERTA",3;"A TIEMPO",4;"SIN FECHA",5},
    2,FALSE),
0)</f>
        <v>4</v>
      </c>
    </row>
    <row r="1238" spans="1:32" x14ac:dyDescent="0.25">
      <c r="A1238" t="s">
        <v>10661</v>
      </c>
      <c r="B1238" t="s">
        <v>24</v>
      </c>
      <c r="C1238" t="s">
        <v>25</v>
      </c>
      <c r="D1238" t="s">
        <v>24</v>
      </c>
      <c r="E1238" s="22">
        <v>46009.554201388892</v>
      </c>
      <c r="F1238" t="s">
        <v>10662</v>
      </c>
      <c r="G1238" t="s">
        <v>10663</v>
      </c>
      <c r="H1238" t="s">
        <v>10664</v>
      </c>
      <c r="I1238" s="24" t="s">
        <v>34</v>
      </c>
      <c r="J1238" s="24" t="s">
        <v>8081</v>
      </c>
      <c r="K1238" t="s">
        <v>10665</v>
      </c>
      <c r="L1238" t="s">
        <v>6404</v>
      </c>
      <c r="M1238" t="s">
        <v>10666</v>
      </c>
      <c r="N1238" t="s">
        <v>6406</v>
      </c>
      <c r="O1238" t="s">
        <v>28</v>
      </c>
      <c r="P1238" t="s">
        <v>6256</v>
      </c>
      <c r="Q1238" t="s">
        <v>36</v>
      </c>
      <c r="R1238">
        <v>10</v>
      </c>
      <c r="S1238" t="s">
        <v>10667</v>
      </c>
      <c r="T1238" t="s">
        <v>10668</v>
      </c>
      <c r="U1238" t="s">
        <v>10669</v>
      </c>
      <c r="V1238" t="s">
        <v>31</v>
      </c>
      <c r="W1238" t="s">
        <v>32</v>
      </c>
      <c r="X1238" t="s">
        <v>32</v>
      </c>
      <c r="Y1238" t="s">
        <v>32</v>
      </c>
      <c r="Z1238" s="4" t="s">
        <v>33</v>
      </c>
      <c r="AA1238">
        <v>-75.471677819999996</v>
      </c>
      <c r="AB1238">
        <v>5.9689384900000002</v>
      </c>
      <c r="AC1238" t="s">
        <v>90</v>
      </c>
      <c r="AD1238" t="s">
        <v>6260</v>
      </c>
      <c r="AE1238" t="s">
        <v>115</v>
      </c>
      <c r="AF1238">
        <f>IFERROR(
    VLOOKUP(FENIX_ANS_TABLA[[#This Row],[ESTADO]],
        {"VENCIDO",1;"ALERTA_0 Días",2;"ALERTA",3;"A TIEMPO",4;"SIN FECHA",5},
    2,FALSE),
0)</f>
        <v>4</v>
      </c>
    </row>
    <row r="1239" spans="1:32" x14ac:dyDescent="0.25">
      <c r="A1239" t="s">
        <v>10670</v>
      </c>
      <c r="B1239" t="s">
        <v>62</v>
      </c>
      <c r="C1239" t="s">
        <v>25</v>
      </c>
      <c r="D1239" t="s">
        <v>63</v>
      </c>
      <c r="E1239" s="22">
        <v>46009.574965277781</v>
      </c>
      <c r="F1239" t="s">
        <v>10671</v>
      </c>
      <c r="G1239" t="s">
        <v>10672</v>
      </c>
      <c r="H1239" t="s">
        <v>10673</v>
      </c>
      <c r="I1239" s="24" t="s">
        <v>34</v>
      </c>
      <c r="J1239" s="24" t="s">
        <v>10674</v>
      </c>
      <c r="K1239" t="s">
        <v>10675</v>
      </c>
      <c r="L1239" t="s">
        <v>7257</v>
      </c>
      <c r="M1239" t="s">
        <v>10676</v>
      </c>
      <c r="N1239" t="s">
        <v>7259</v>
      </c>
      <c r="O1239" t="s">
        <v>64</v>
      </c>
      <c r="P1239" t="s">
        <v>6429</v>
      </c>
      <c r="Q1239" t="s">
        <v>36</v>
      </c>
      <c r="R1239">
        <v>14</v>
      </c>
      <c r="S1239" t="s">
        <v>10677</v>
      </c>
      <c r="T1239" t="s">
        <v>7271</v>
      </c>
      <c r="U1239" t="s">
        <v>7271</v>
      </c>
      <c r="V1239" t="s">
        <v>31</v>
      </c>
      <c r="W1239" t="s">
        <v>32</v>
      </c>
      <c r="X1239" t="s">
        <v>32</v>
      </c>
      <c r="Y1239" t="s">
        <v>32</v>
      </c>
      <c r="Z1239" s="4" t="s">
        <v>33</v>
      </c>
      <c r="AA1239">
        <v>-75.498057040000006</v>
      </c>
      <c r="AB1239">
        <v>6.1503400299999997</v>
      </c>
      <c r="AC1239" t="s">
        <v>90</v>
      </c>
      <c r="AD1239" t="s">
        <v>6260</v>
      </c>
      <c r="AE1239" t="s">
        <v>115</v>
      </c>
      <c r="AF1239">
        <f>IFERROR(
    VLOOKUP(FENIX_ANS_TABLA[[#This Row],[ESTADO]],
        {"VENCIDO",1;"ALERTA_0 Días",2;"ALERTA",3;"A TIEMPO",4;"SIN FECHA",5},
    2,FALSE),
0)</f>
        <v>4</v>
      </c>
    </row>
    <row r="1240" spans="1:32" x14ac:dyDescent="0.25">
      <c r="A1240" t="s">
        <v>10678</v>
      </c>
      <c r="B1240" t="s">
        <v>62</v>
      </c>
      <c r="C1240" t="s">
        <v>25</v>
      </c>
      <c r="D1240" t="s">
        <v>63</v>
      </c>
      <c r="E1240" s="22">
        <v>46009.585949074077</v>
      </c>
      <c r="F1240" t="s">
        <v>10679</v>
      </c>
      <c r="G1240" t="s">
        <v>10680</v>
      </c>
      <c r="H1240" t="s">
        <v>10681</v>
      </c>
      <c r="I1240" s="24" t="s">
        <v>10682</v>
      </c>
      <c r="J1240" s="24" t="s">
        <v>10683</v>
      </c>
      <c r="K1240" t="s">
        <v>10684</v>
      </c>
      <c r="L1240" t="s">
        <v>6327</v>
      </c>
      <c r="M1240" t="s">
        <v>10685</v>
      </c>
      <c r="N1240" t="s">
        <v>6329</v>
      </c>
      <c r="O1240" t="s">
        <v>64</v>
      </c>
      <c r="P1240" t="s">
        <v>6429</v>
      </c>
      <c r="Q1240" t="s">
        <v>36</v>
      </c>
      <c r="R1240">
        <v>14</v>
      </c>
      <c r="S1240" t="s">
        <v>10686</v>
      </c>
      <c r="T1240" t="s">
        <v>10687</v>
      </c>
      <c r="U1240" t="s">
        <v>10687</v>
      </c>
      <c r="V1240" t="s">
        <v>31</v>
      </c>
      <c r="W1240" t="s">
        <v>32</v>
      </c>
      <c r="X1240" t="s">
        <v>32</v>
      </c>
      <c r="Y1240" t="s">
        <v>32</v>
      </c>
      <c r="Z1240" s="4" t="s">
        <v>33</v>
      </c>
      <c r="AA1240">
        <v>-75.303804339999999</v>
      </c>
      <c r="AB1240">
        <v>6.1835214699999996</v>
      </c>
      <c r="AC1240" t="s">
        <v>90</v>
      </c>
      <c r="AD1240" t="s">
        <v>6260</v>
      </c>
      <c r="AE1240" t="s">
        <v>115</v>
      </c>
      <c r="AF1240">
        <f>IFERROR(
    VLOOKUP(FENIX_ANS_TABLA[[#This Row],[ESTADO]],
        {"VENCIDO",1;"ALERTA_0 Días",2;"ALERTA",3;"A TIEMPO",4;"SIN FECHA",5},
    2,FALSE),
0)</f>
        <v>4</v>
      </c>
    </row>
    <row r="1241" spans="1:32" x14ac:dyDescent="0.25">
      <c r="A1241" t="s">
        <v>10688</v>
      </c>
      <c r="B1241" t="s">
        <v>24</v>
      </c>
      <c r="C1241" t="s">
        <v>25</v>
      </c>
      <c r="D1241" t="s">
        <v>24</v>
      </c>
      <c r="E1241" s="22">
        <v>46009.590590277781</v>
      </c>
      <c r="F1241" t="s">
        <v>10689</v>
      </c>
      <c r="G1241" t="s">
        <v>10690</v>
      </c>
      <c r="H1241" t="s">
        <v>10691</v>
      </c>
      <c r="I1241" s="24" t="s">
        <v>34</v>
      </c>
      <c r="J1241" s="24" t="s">
        <v>9597</v>
      </c>
      <c r="K1241" t="s">
        <v>10692</v>
      </c>
      <c r="L1241" t="s">
        <v>6501</v>
      </c>
      <c r="M1241" t="s">
        <v>10693</v>
      </c>
      <c r="N1241" t="s">
        <v>6503</v>
      </c>
      <c r="O1241" t="s">
        <v>28</v>
      </c>
      <c r="P1241" t="s">
        <v>6256</v>
      </c>
      <c r="Q1241" t="s">
        <v>36</v>
      </c>
      <c r="R1241">
        <v>10</v>
      </c>
      <c r="S1241" t="s">
        <v>10694</v>
      </c>
      <c r="T1241" t="s">
        <v>10695</v>
      </c>
      <c r="U1241" t="s">
        <v>10696</v>
      </c>
      <c r="V1241" t="s">
        <v>31</v>
      </c>
      <c r="W1241" t="s">
        <v>32</v>
      </c>
      <c r="X1241" t="s">
        <v>32</v>
      </c>
      <c r="Y1241" t="s">
        <v>32</v>
      </c>
      <c r="Z1241" s="4" t="s">
        <v>33</v>
      </c>
      <c r="AA1241">
        <v>-75.320544569999996</v>
      </c>
      <c r="AB1241">
        <v>6.0675004699999997</v>
      </c>
      <c r="AC1241" t="s">
        <v>90</v>
      </c>
      <c r="AD1241" t="s">
        <v>6260</v>
      </c>
      <c r="AE1241" t="s">
        <v>115</v>
      </c>
      <c r="AF1241">
        <f>IFERROR(
    VLOOKUP(FENIX_ANS_TABLA[[#This Row],[ESTADO]],
        {"VENCIDO",1;"ALERTA_0 Días",2;"ALERTA",3;"A TIEMPO",4;"SIN FECHA",5},
    2,FALSE),
0)</f>
        <v>4</v>
      </c>
    </row>
    <row r="1242" spans="1:32" x14ac:dyDescent="0.25">
      <c r="A1242" t="s">
        <v>10697</v>
      </c>
      <c r="B1242" t="s">
        <v>40</v>
      </c>
      <c r="C1242" t="s">
        <v>25</v>
      </c>
      <c r="D1242" t="s">
        <v>40</v>
      </c>
      <c r="E1242" s="22">
        <v>46009.593773148154</v>
      </c>
      <c r="F1242" t="s">
        <v>10698</v>
      </c>
      <c r="G1242" t="s">
        <v>10699</v>
      </c>
      <c r="H1242" t="s">
        <v>10700</v>
      </c>
      <c r="I1242" s="24" t="s">
        <v>34</v>
      </c>
      <c r="J1242" s="24" t="s">
        <v>10701</v>
      </c>
      <c r="K1242" t="s">
        <v>10702</v>
      </c>
      <c r="L1242" t="s">
        <v>6338</v>
      </c>
      <c r="M1242" t="s">
        <v>10703</v>
      </c>
      <c r="N1242" t="s">
        <v>6340</v>
      </c>
      <c r="O1242" t="s">
        <v>41</v>
      </c>
      <c r="P1242" t="s">
        <v>6256</v>
      </c>
      <c r="Q1242" t="s">
        <v>36</v>
      </c>
      <c r="R1242">
        <v>10</v>
      </c>
      <c r="S1242" t="s">
        <v>10704</v>
      </c>
      <c r="T1242" t="s">
        <v>10705</v>
      </c>
      <c r="U1242" t="s">
        <v>10706</v>
      </c>
      <c r="V1242" t="s">
        <v>31</v>
      </c>
      <c r="W1242" t="s">
        <v>32</v>
      </c>
      <c r="X1242" t="s">
        <v>32</v>
      </c>
      <c r="Y1242" t="s">
        <v>32</v>
      </c>
      <c r="Z1242" s="4" t="s">
        <v>33</v>
      </c>
      <c r="AA1242">
        <v>-74.991984369999997</v>
      </c>
      <c r="AB1242">
        <v>6.1878865599999999</v>
      </c>
      <c r="AC1242" t="s">
        <v>90</v>
      </c>
      <c r="AD1242" t="s">
        <v>6260</v>
      </c>
      <c r="AE1242" t="s">
        <v>115</v>
      </c>
      <c r="AF1242">
        <f>IFERROR(
    VLOOKUP(FENIX_ANS_TABLA[[#This Row],[ESTADO]],
        {"VENCIDO",1;"ALERTA_0 Días",2;"ALERTA",3;"A TIEMPO",4;"SIN FECHA",5},
    2,FALSE),
0)</f>
        <v>4</v>
      </c>
    </row>
    <row r="1243" spans="1:32" x14ac:dyDescent="0.25">
      <c r="A1243" t="s">
        <v>10707</v>
      </c>
      <c r="B1243" t="s">
        <v>24</v>
      </c>
      <c r="C1243" t="s">
        <v>25</v>
      </c>
      <c r="D1243" t="s">
        <v>24</v>
      </c>
      <c r="E1243" s="22">
        <v>46009.600821759261</v>
      </c>
      <c r="F1243" t="s">
        <v>10708</v>
      </c>
      <c r="G1243" t="s">
        <v>10709</v>
      </c>
      <c r="H1243" t="s">
        <v>10710</v>
      </c>
      <c r="I1243" s="24" t="s">
        <v>34</v>
      </c>
      <c r="J1243" s="24" t="s">
        <v>10711</v>
      </c>
      <c r="K1243" t="s">
        <v>10712</v>
      </c>
      <c r="L1243" t="s">
        <v>6338</v>
      </c>
      <c r="M1243" t="s">
        <v>10713</v>
      </c>
      <c r="N1243" t="s">
        <v>6340</v>
      </c>
      <c r="O1243" t="s">
        <v>28</v>
      </c>
      <c r="P1243" t="s">
        <v>6256</v>
      </c>
      <c r="Q1243" t="s">
        <v>36</v>
      </c>
      <c r="R1243">
        <v>10</v>
      </c>
      <c r="S1243" t="s">
        <v>10714</v>
      </c>
      <c r="T1243" t="s">
        <v>10715</v>
      </c>
      <c r="U1243" t="s">
        <v>10716</v>
      </c>
      <c r="V1243" t="s">
        <v>31</v>
      </c>
      <c r="W1243" t="s">
        <v>32</v>
      </c>
      <c r="X1243" t="s">
        <v>32</v>
      </c>
      <c r="Y1243" t="s">
        <v>32</v>
      </c>
      <c r="Z1243" s="4" t="s">
        <v>33</v>
      </c>
      <c r="AA1243">
        <v>-74.956095230000003</v>
      </c>
      <c r="AB1243">
        <v>6.19179952</v>
      </c>
      <c r="AC1243" t="s">
        <v>90</v>
      </c>
      <c r="AD1243" t="s">
        <v>6260</v>
      </c>
      <c r="AE1243" t="s">
        <v>115</v>
      </c>
      <c r="AF1243">
        <f>IFERROR(
    VLOOKUP(FENIX_ANS_TABLA[[#This Row],[ESTADO]],
        {"VENCIDO",1;"ALERTA_0 Días",2;"ALERTA",3;"A TIEMPO",4;"SIN FECHA",5},
    2,FALSE),
0)</f>
        <v>4</v>
      </c>
    </row>
    <row r="1244" spans="1:32" x14ac:dyDescent="0.25">
      <c r="A1244" t="s">
        <v>10717</v>
      </c>
      <c r="B1244" t="s">
        <v>24</v>
      </c>
      <c r="C1244" t="s">
        <v>25</v>
      </c>
      <c r="D1244" t="s">
        <v>24</v>
      </c>
      <c r="E1244" s="22">
        <v>46009.652037037027</v>
      </c>
      <c r="F1244" t="s">
        <v>10718</v>
      </c>
      <c r="G1244" t="s">
        <v>10719</v>
      </c>
      <c r="H1244" t="s">
        <v>10720</v>
      </c>
      <c r="I1244" s="24" t="s">
        <v>34</v>
      </c>
      <c r="J1244" s="24" t="s">
        <v>10721</v>
      </c>
      <c r="K1244" t="s">
        <v>10722</v>
      </c>
      <c r="L1244" t="s">
        <v>6501</v>
      </c>
      <c r="M1244" t="s">
        <v>10723</v>
      </c>
      <c r="N1244" t="s">
        <v>6503</v>
      </c>
      <c r="O1244" t="s">
        <v>28</v>
      </c>
      <c r="P1244" t="s">
        <v>6256</v>
      </c>
      <c r="Q1244" t="s">
        <v>36</v>
      </c>
      <c r="R1244">
        <v>10</v>
      </c>
      <c r="S1244" t="s">
        <v>10724</v>
      </c>
      <c r="T1244" t="s">
        <v>10725</v>
      </c>
      <c r="U1244" t="s">
        <v>1505</v>
      </c>
      <c r="V1244" t="s">
        <v>31</v>
      </c>
      <c r="W1244" t="s">
        <v>32</v>
      </c>
      <c r="X1244" t="s">
        <v>32</v>
      </c>
      <c r="Y1244" t="s">
        <v>32</v>
      </c>
      <c r="Z1244" s="4" t="s">
        <v>33</v>
      </c>
      <c r="AA1244">
        <v>-75.339348999999999</v>
      </c>
      <c r="AB1244">
        <v>6.0965850000000001</v>
      </c>
      <c r="AC1244" t="s">
        <v>90</v>
      </c>
      <c r="AD1244" t="s">
        <v>6260</v>
      </c>
      <c r="AE1244" t="s">
        <v>115</v>
      </c>
      <c r="AF1244">
        <f>IFERROR(
    VLOOKUP(FENIX_ANS_TABLA[[#This Row],[ESTADO]],
        {"VENCIDO",1;"ALERTA_0 Días",2;"ALERTA",3;"A TIEMPO",4;"SIN FECHA",5},
    2,FALSE),
0)</f>
        <v>4</v>
      </c>
    </row>
    <row r="1245" spans="1:32" x14ac:dyDescent="0.25">
      <c r="A1245" t="s">
        <v>10726</v>
      </c>
      <c r="B1245" t="s">
        <v>24</v>
      </c>
      <c r="C1245" t="s">
        <v>25</v>
      </c>
      <c r="D1245" t="s">
        <v>24</v>
      </c>
      <c r="E1245" s="22">
        <v>46009.652754629627</v>
      </c>
      <c r="F1245" t="s">
        <v>10727</v>
      </c>
      <c r="G1245" t="s">
        <v>10728</v>
      </c>
      <c r="H1245" t="s">
        <v>10729</v>
      </c>
      <c r="I1245" s="24" t="s">
        <v>34</v>
      </c>
      <c r="J1245" s="24" t="s">
        <v>10730</v>
      </c>
      <c r="K1245" t="s">
        <v>10731</v>
      </c>
      <c r="L1245" t="s">
        <v>6314</v>
      </c>
      <c r="M1245" t="s">
        <v>10732</v>
      </c>
      <c r="N1245" t="s">
        <v>6316</v>
      </c>
      <c r="O1245" t="s">
        <v>28</v>
      </c>
      <c r="P1245" t="s">
        <v>6256</v>
      </c>
      <c r="Q1245" t="s">
        <v>36</v>
      </c>
      <c r="R1245">
        <v>10</v>
      </c>
      <c r="S1245" t="s">
        <v>10733</v>
      </c>
      <c r="T1245" t="s">
        <v>10734</v>
      </c>
      <c r="U1245" t="s">
        <v>1923</v>
      </c>
      <c r="V1245" t="s">
        <v>31</v>
      </c>
      <c r="W1245" t="s">
        <v>32</v>
      </c>
      <c r="X1245" t="s">
        <v>32</v>
      </c>
      <c r="Y1245" t="s">
        <v>32</v>
      </c>
      <c r="Z1245" s="4" t="s">
        <v>33</v>
      </c>
      <c r="AA1245">
        <v>-75.414942670000002</v>
      </c>
      <c r="AB1245">
        <v>6.1620796699999998</v>
      </c>
      <c r="AC1245" t="s">
        <v>90</v>
      </c>
      <c r="AD1245" t="s">
        <v>6260</v>
      </c>
      <c r="AE1245" t="s">
        <v>115</v>
      </c>
      <c r="AF1245">
        <f>IFERROR(
    VLOOKUP(FENIX_ANS_TABLA[[#This Row],[ESTADO]],
        {"VENCIDO",1;"ALERTA_0 Días",2;"ALERTA",3;"A TIEMPO",4;"SIN FECHA",5},
    2,FALSE),
0)</f>
        <v>4</v>
      </c>
    </row>
    <row r="1246" spans="1:32" x14ac:dyDescent="0.25">
      <c r="A1246" t="s">
        <v>10735</v>
      </c>
      <c r="B1246" t="s">
        <v>40</v>
      </c>
      <c r="C1246" t="s">
        <v>25</v>
      </c>
      <c r="D1246" t="s">
        <v>40</v>
      </c>
      <c r="E1246" s="22">
        <v>46009.670787037037</v>
      </c>
      <c r="F1246" t="s">
        <v>10736</v>
      </c>
      <c r="G1246" t="s">
        <v>10737</v>
      </c>
      <c r="H1246" t="s">
        <v>10738</v>
      </c>
      <c r="I1246" s="24" t="s">
        <v>10739</v>
      </c>
      <c r="J1246" s="24" t="s">
        <v>8335</v>
      </c>
      <c r="K1246" t="s">
        <v>10740</v>
      </c>
      <c r="L1246" t="s">
        <v>6501</v>
      </c>
      <c r="M1246" t="s">
        <v>10741</v>
      </c>
      <c r="N1246" t="s">
        <v>6503</v>
      </c>
      <c r="O1246" t="s">
        <v>41</v>
      </c>
      <c r="P1246" t="s">
        <v>6256</v>
      </c>
      <c r="Q1246" t="s">
        <v>36</v>
      </c>
      <c r="R1246">
        <v>10</v>
      </c>
      <c r="S1246" t="s">
        <v>10742</v>
      </c>
      <c r="T1246" t="s">
        <v>10743</v>
      </c>
      <c r="U1246" t="s">
        <v>10744</v>
      </c>
      <c r="V1246" t="s">
        <v>31</v>
      </c>
      <c r="W1246" t="s">
        <v>32</v>
      </c>
      <c r="X1246" t="s">
        <v>32</v>
      </c>
      <c r="Y1246" t="s">
        <v>32</v>
      </c>
      <c r="Z1246" s="4" t="s">
        <v>33</v>
      </c>
      <c r="AA1246">
        <v>-75.327174999999997</v>
      </c>
      <c r="AB1246">
        <v>6.0689840000000004</v>
      </c>
      <c r="AC1246" t="s">
        <v>90</v>
      </c>
      <c r="AD1246" t="s">
        <v>6260</v>
      </c>
      <c r="AE1246" t="s">
        <v>115</v>
      </c>
      <c r="AF1246">
        <f>IFERROR(
    VLOOKUP(FENIX_ANS_TABLA[[#This Row],[ESTADO]],
        {"VENCIDO",1;"ALERTA_0 Días",2;"ALERTA",3;"A TIEMPO",4;"SIN FECHA",5},
    2,FALSE),
0)</f>
        <v>4</v>
      </c>
    </row>
    <row r="1247" spans="1:32" x14ac:dyDescent="0.25">
      <c r="A1247" t="s">
        <v>10745</v>
      </c>
      <c r="B1247" t="s">
        <v>24</v>
      </c>
      <c r="C1247" t="s">
        <v>25</v>
      </c>
      <c r="D1247" t="s">
        <v>24</v>
      </c>
      <c r="E1247" s="22">
        <v>46009.67082175926</v>
      </c>
      <c r="F1247" t="s">
        <v>10746</v>
      </c>
      <c r="G1247" t="s">
        <v>10747</v>
      </c>
      <c r="H1247" t="s">
        <v>10748</v>
      </c>
      <c r="I1247" s="24" t="s">
        <v>34</v>
      </c>
      <c r="J1247" s="24" t="s">
        <v>10749</v>
      </c>
      <c r="K1247" t="s">
        <v>10750</v>
      </c>
      <c r="L1247" t="s">
        <v>6314</v>
      </c>
      <c r="M1247" t="s">
        <v>10751</v>
      </c>
      <c r="N1247" t="s">
        <v>6316</v>
      </c>
      <c r="O1247" t="s">
        <v>28</v>
      </c>
      <c r="P1247" t="s">
        <v>6256</v>
      </c>
      <c r="Q1247" t="s">
        <v>36</v>
      </c>
      <c r="R1247">
        <v>10</v>
      </c>
      <c r="S1247" t="s">
        <v>10752</v>
      </c>
      <c r="T1247" t="s">
        <v>10743</v>
      </c>
      <c r="U1247" t="s">
        <v>10744</v>
      </c>
      <c r="V1247" t="s">
        <v>31</v>
      </c>
      <c r="W1247" t="s">
        <v>32</v>
      </c>
      <c r="X1247" t="s">
        <v>32</v>
      </c>
      <c r="Y1247" t="s">
        <v>32</v>
      </c>
      <c r="Z1247" s="4" t="s">
        <v>33</v>
      </c>
      <c r="AA1247">
        <v>-75.37876</v>
      </c>
      <c r="AB1247">
        <v>6.2153419999999997</v>
      </c>
      <c r="AC1247" t="s">
        <v>90</v>
      </c>
      <c r="AD1247" t="s">
        <v>6260</v>
      </c>
      <c r="AE1247" t="s">
        <v>115</v>
      </c>
      <c r="AF1247">
        <f>IFERROR(
    VLOOKUP(FENIX_ANS_TABLA[[#This Row],[ESTADO]],
        {"VENCIDO",1;"ALERTA_0 Días",2;"ALERTA",3;"A TIEMPO",4;"SIN FECHA",5},
    2,FALSE),
0)</f>
        <v>4</v>
      </c>
    </row>
    <row r="1248" spans="1:32" x14ac:dyDescent="0.25">
      <c r="A1248" t="s">
        <v>10753</v>
      </c>
      <c r="B1248" t="s">
        <v>24</v>
      </c>
      <c r="C1248" t="s">
        <v>25</v>
      </c>
      <c r="D1248" t="s">
        <v>24</v>
      </c>
      <c r="E1248" s="22">
        <v>46009.671307870369</v>
      </c>
      <c r="F1248" t="s">
        <v>10754</v>
      </c>
      <c r="G1248" t="s">
        <v>10755</v>
      </c>
      <c r="H1248" t="s">
        <v>10756</v>
      </c>
      <c r="I1248" s="24" t="s">
        <v>34</v>
      </c>
      <c r="J1248" s="24" t="s">
        <v>10757</v>
      </c>
      <c r="K1248" t="s">
        <v>10758</v>
      </c>
      <c r="L1248" t="s">
        <v>6280</v>
      </c>
      <c r="M1248" t="s">
        <v>10759</v>
      </c>
      <c r="N1248" t="s">
        <v>6282</v>
      </c>
      <c r="O1248" t="s">
        <v>28</v>
      </c>
      <c r="P1248" t="s">
        <v>6256</v>
      </c>
      <c r="Q1248" t="s">
        <v>36</v>
      </c>
      <c r="R1248">
        <v>10</v>
      </c>
      <c r="S1248" t="s">
        <v>10760</v>
      </c>
      <c r="T1248" t="s">
        <v>10761</v>
      </c>
      <c r="U1248" t="s">
        <v>10762</v>
      </c>
      <c r="V1248" t="s">
        <v>31</v>
      </c>
      <c r="W1248" t="s">
        <v>32</v>
      </c>
      <c r="X1248" t="s">
        <v>32</v>
      </c>
      <c r="Y1248" t="s">
        <v>32</v>
      </c>
      <c r="Z1248" s="4" t="s">
        <v>33</v>
      </c>
      <c r="AA1248">
        <v>-75.211065669999996</v>
      </c>
      <c r="AB1248">
        <v>6.1912601699999996</v>
      </c>
      <c r="AC1248" t="s">
        <v>90</v>
      </c>
      <c r="AD1248" t="s">
        <v>6260</v>
      </c>
      <c r="AE1248" t="s">
        <v>115</v>
      </c>
      <c r="AF1248">
        <f>IFERROR(
    VLOOKUP(FENIX_ANS_TABLA[[#This Row],[ESTADO]],
        {"VENCIDO",1;"ALERTA_0 Días",2;"ALERTA",3;"A TIEMPO",4;"SIN FECHA",5},
    2,FALSE),
0)</f>
        <v>4</v>
      </c>
    </row>
    <row r="1249" spans="1:32" x14ac:dyDescent="0.25">
      <c r="A1249" t="s">
        <v>10763</v>
      </c>
      <c r="B1249" t="s">
        <v>24</v>
      </c>
      <c r="C1249" t="s">
        <v>25</v>
      </c>
      <c r="D1249" t="s">
        <v>24</v>
      </c>
      <c r="E1249" s="22">
        <v>46009.694062499999</v>
      </c>
      <c r="F1249" t="s">
        <v>10764</v>
      </c>
      <c r="G1249" t="s">
        <v>10765</v>
      </c>
      <c r="H1249" t="s">
        <v>10766</v>
      </c>
      <c r="I1249" s="24" t="s">
        <v>10767</v>
      </c>
      <c r="J1249" s="24" t="s">
        <v>10768</v>
      </c>
      <c r="K1249" t="s">
        <v>10769</v>
      </c>
      <c r="L1249" t="s">
        <v>6369</v>
      </c>
      <c r="M1249" t="s">
        <v>10770</v>
      </c>
      <c r="N1249" t="s">
        <v>6371</v>
      </c>
      <c r="O1249" t="s">
        <v>28</v>
      </c>
      <c r="P1249" t="s">
        <v>6256</v>
      </c>
      <c r="Q1249" t="s">
        <v>36</v>
      </c>
      <c r="R1249">
        <v>10</v>
      </c>
      <c r="S1249" t="s">
        <v>10771</v>
      </c>
      <c r="T1249" t="s">
        <v>9085</v>
      </c>
      <c r="U1249" t="s">
        <v>557</v>
      </c>
      <c r="V1249" t="s">
        <v>31</v>
      </c>
      <c r="W1249" t="s">
        <v>32</v>
      </c>
      <c r="X1249" t="s">
        <v>32</v>
      </c>
      <c r="Y1249" t="s">
        <v>32</v>
      </c>
      <c r="Z1249" s="4" t="s">
        <v>33</v>
      </c>
      <c r="AA1249">
        <v>-75.157638469999995</v>
      </c>
      <c r="AB1249">
        <v>6.1018055899999997</v>
      </c>
      <c r="AC1249" t="s">
        <v>90</v>
      </c>
      <c r="AD1249" t="s">
        <v>6260</v>
      </c>
      <c r="AE1249" t="s">
        <v>115</v>
      </c>
      <c r="AF1249">
        <f>IFERROR(
    VLOOKUP(FENIX_ANS_TABLA[[#This Row],[ESTADO]],
        {"VENCIDO",1;"ALERTA_0 Días",2;"ALERTA",3;"A TIEMPO",4;"SIN FECHA",5},
    2,FALSE),
0)</f>
        <v>4</v>
      </c>
    </row>
    <row r="1250" spans="1:32" x14ac:dyDescent="0.25">
      <c r="A1250" t="s">
        <v>10772</v>
      </c>
      <c r="B1250" t="s">
        <v>40</v>
      </c>
      <c r="C1250" t="s">
        <v>69</v>
      </c>
      <c r="D1250" t="s">
        <v>40</v>
      </c>
      <c r="E1250" s="22">
        <v>46009.735775462963</v>
      </c>
      <c r="F1250" t="s">
        <v>10773</v>
      </c>
      <c r="G1250" t="s">
        <v>10360</v>
      </c>
      <c r="H1250" t="s">
        <v>10361</v>
      </c>
      <c r="I1250" s="24" t="s">
        <v>34</v>
      </c>
      <c r="J1250" s="24" t="s">
        <v>10362</v>
      </c>
      <c r="K1250" t="s">
        <v>10774</v>
      </c>
      <c r="L1250" t="s">
        <v>6253</v>
      </c>
      <c r="M1250" t="s">
        <v>10775</v>
      </c>
      <c r="N1250" t="s">
        <v>6255</v>
      </c>
      <c r="O1250" t="s">
        <v>70</v>
      </c>
      <c r="P1250" t="s">
        <v>6256</v>
      </c>
      <c r="Q1250" t="s">
        <v>36</v>
      </c>
      <c r="R1250">
        <v>10</v>
      </c>
      <c r="S1250" t="s">
        <v>10776</v>
      </c>
      <c r="T1250" t="s">
        <v>10777</v>
      </c>
      <c r="U1250" t="s">
        <v>10778</v>
      </c>
      <c r="V1250" t="s">
        <v>31</v>
      </c>
      <c r="W1250" t="s">
        <v>32</v>
      </c>
      <c r="X1250" t="s">
        <v>32</v>
      </c>
      <c r="Y1250" t="s">
        <v>32</v>
      </c>
      <c r="Z1250" s="4" t="s">
        <v>33</v>
      </c>
      <c r="AA1250">
        <v>-75.33243865</v>
      </c>
      <c r="AB1250">
        <v>6.2812911299999996</v>
      </c>
      <c r="AC1250" t="s">
        <v>90</v>
      </c>
      <c r="AD1250" t="s">
        <v>6260</v>
      </c>
      <c r="AE1250" t="s">
        <v>116</v>
      </c>
      <c r="AF1250">
        <f>IFERROR(
    VLOOKUP(FENIX_ANS_TABLA[[#This Row],[ESTADO]],
        {"VENCIDO",1;"ALERTA_0 Días",2;"ALERTA",3;"A TIEMPO",4;"SIN FECHA",5},
    2,FALSE),
0)</f>
        <v>4</v>
      </c>
    </row>
    <row r="1251" spans="1:32" x14ac:dyDescent="0.25">
      <c r="A1251" t="s">
        <v>10779</v>
      </c>
      <c r="B1251" t="s">
        <v>24</v>
      </c>
      <c r="C1251" t="s">
        <v>25</v>
      </c>
      <c r="D1251" t="s">
        <v>24</v>
      </c>
      <c r="E1251" s="22">
        <v>46009.735949074071</v>
      </c>
      <c r="F1251" t="s">
        <v>10780</v>
      </c>
      <c r="G1251" t="s">
        <v>10781</v>
      </c>
      <c r="H1251" t="s">
        <v>10782</v>
      </c>
      <c r="I1251" s="24" t="s">
        <v>34</v>
      </c>
      <c r="J1251" s="24" t="s">
        <v>7960</v>
      </c>
      <c r="K1251" t="s">
        <v>10783</v>
      </c>
      <c r="L1251" t="s">
        <v>6303</v>
      </c>
      <c r="M1251" t="s">
        <v>10784</v>
      </c>
      <c r="N1251" t="s">
        <v>6305</v>
      </c>
      <c r="O1251" t="s">
        <v>28</v>
      </c>
      <c r="P1251" t="s">
        <v>6256</v>
      </c>
      <c r="Q1251" t="s">
        <v>36</v>
      </c>
      <c r="R1251">
        <v>10</v>
      </c>
      <c r="S1251" t="s">
        <v>10785</v>
      </c>
      <c r="T1251" t="s">
        <v>10777</v>
      </c>
      <c r="U1251" t="s">
        <v>10778</v>
      </c>
      <c r="V1251" t="s">
        <v>31</v>
      </c>
      <c r="W1251" t="s">
        <v>32</v>
      </c>
      <c r="X1251" t="s">
        <v>32</v>
      </c>
      <c r="Y1251" t="s">
        <v>32</v>
      </c>
      <c r="Z1251" s="4" t="s">
        <v>33</v>
      </c>
      <c r="AA1251">
        <v>-75.383906999999994</v>
      </c>
      <c r="AB1251">
        <v>6.2210739999999998</v>
      </c>
      <c r="AC1251" t="s">
        <v>90</v>
      </c>
      <c r="AD1251" t="s">
        <v>6260</v>
      </c>
      <c r="AE1251" t="s">
        <v>115</v>
      </c>
      <c r="AF1251">
        <f>IFERROR(
    VLOOKUP(FENIX_ANS_TABLA[[#This Row],[ESTADO]],
        {"VENCIDO",1;"ALERTA_0 Días",2;"ALERTA",3;"A TIEMPO",4;"SIN FECHA",5},
    2,FALSE),
0)</f>
        <v>4</v>
      </c>
    </row>
    <row r="1252" spans="1:32" x14ac:dyDescent="0.25">
      <c r="A1252" t="s">
        <v>10786</v>
      </c>
      <c r="B1252" t="s">
        <v>62</v>
      </c>
      <c r="C1252" t="s">
        <v>25</v>
      </c>
      <c r="D1252" t="s">
        <v>63</v>
      </c>
      <c r="E1252" s="22">
        <v>46009.858935185177</v>
      </c>
      <c r="F1252" t="s">
        <v>10787</v>
      </c>
      <c r="G1252" t="s">
        <v>10788</v>
      </c>
      <c r="H1252" t="s">
        <v>10789</v>
      </c>
      <c r="I1252" s="24" t="s">
        <v>34</v>
      </c>
      <c r="J1252" s="24" t="s">
        <v>10790</v>
      </c>
      <c r="K1252" t="s">
        <v>10791</v>
      </c>
      <c r="L1252" t="s">
        <v>6501</v>
      </c>
      <c r="M1252" t="s">
        <v>10792</v>
      </c>
      <c r="N1252" t="s">
        <v>6503</v>
      </c>
      <c r="O1252" t="s">
        <v>64</v>
      </c>
      <c r="P1252" t="s">
        <v>6429</v>
      </c>
      <c r="Q1252" t="s">
        <v>36</v>
      </c>
      <c r="R1252">
        <v>14</v>
      </c>
      <c r="S1252" t="s">
        <v>10793</v>
      </c>
      <c r="T1252" t="s">
        <v>10794</v>
      </c>
      <c r="U1252" t="s">
        <v>10794</v>
      </c>
      <c r="V1252" t="s">
        <v>31</v>
      </c>
      <c r="W1252" t="s">
        <v>32</v>
      </c>
      <c r="X1252" t="s">
        <v>32</v>
      </c>
      <c r="Y1252" t="s">
        <v>32</v>
      </c>
      <c r="Z1252" s="4" t="s">
        <v>33</v>
      </c>
      <c r="AA1252">
        <v>-75.343233999999995</v>
      </c>
      <c r="AB1252">
        <v>6.0976900000000001</v>
      </c>
      <c r="AC1252" t="s">
        <v>90</v>
      </c>
      <c r="AD1252" t="s">
        <v>6260</v>
      </c>
      <c r="AE1252" t="s">
        <v>115</v>
      </c>
      <c r="AF1252">
        <f>IFERROR(
    VLOOKUP(FENIX_ANS_TABLA[[#This Row],[ESTADO]],
        {"VENCIDO",1;"ALERTA_0 Días",2;"ALERTA",3;"A TIEMPO",4;"SIN FECHA",5},
    2,FALSE),
0)</f>
        <v>4</v>
      </c>
    </row>
    <row r="1253" spans="1:32" x14ac:dyDescent="0.25">
      <c r="A1253" t="s">
        <v>10795</v>
      </c>
      <c r="B1253" t="s">
        <v>24</v>
      </c>
      <c r="C1253" t="s">
        <v>25</v>
      </c>
      <c r="D1253" t="s">
        <v>24</v>
      </c>
      <c r="E1253" s="22">
        <v>46010.303923611107</v>
      </c>
      <c r="F1253" t="s">
        <v>10796</v>
      </c>
      <c r="G1253" t="s">
        <v>10797</v>
      </c>
      <c r="H1253" t="s">
        <v>10798</v>
      </c>
      <c r="I1253" s="24" t="s">
        <v>51</v>
      </c>
      <c r="J1253" s="24" t="s">
        <v>7206</v>
      </c>
      <c r="K1253" t="s">
        <v>10799</v>
      </c>
      <c r="L1253" t="s">
        <v>6501</v>
      </c>
      <c r="M1253" t="s">
        <v>10800</v>
      </c>
      <c r="N1253" t="s">
        <v>6503</v>
      </c>
      <c r="O1253" t="s">
        <v>28</v>
      </c>
      <c r="P1253" t="s">
        <v>6256</v>
      </c>
      <c r="Q1253" t="s">
        <v>36</v>
      </c>
      <c r="R1253">
        <v>10</v>
      </c>
      <c r="S1253" t="s">
        <v>10801</v>
      </c>
      <c r="T1253" t="s">
        <v>1993</v>
      </c>
      <c r="U1253" t="s">
        <v>10802</v>
      </c>
      <c r="V1253" t="s">
        <v>31</v>
      </c>
      <c r="W1253" t="s">
        <v>32</v>
      </c>
      <c r="X1253" t="s">
        <v>32</v>
      </c>
      <c r="Y1253" t="s">
        <v>32</v>
      </c>
      <c r="Z1253" s="4" t="s">
        <v>33</v>
      </c>
      <c r="AA1253">
        <v>-75.320703330000001</v>
      </c>
      <c r="AB1253">
        <v>6.09062167</v>
      </c>
      <c r="AC1253" t="s">
        <v>90</v>
      </c>
      <c r="AD1253" t="s">
        <v>6260</v>
      </c>
      <c r="AE1253" t="s">
        <v>115</v>
      </c>
      <c r="AF1253">
        <f>IFERROR(
    VLOOKUP(FENIX_ANS_TABLA[[#This Row],[ESTADO]],
        {"VENCIDO",1;"ALERTA_0 Días",2;"ALERTA",3;"A TIEMPO",4;"SIN FECHA",5},
    2,FALSE),
0)</f>
        <v>4</v>
      </c>
    </row>
    <row r="1254" spans="1:32" x14ac:dyDescent="0.25">
      <c r="A1254" t="s">
        <v>10803</v>
      </c>
      <c r="B1254" t="s">
        <v>24</v>
      </c>
      <c r="C1254" t="s">
        <v>69</v>
      </c>
      <c r="D1254" t="s">
        <v>24</v>
      </c>
      <c r="E1254" s="22">
        <v>46010.314097222217</v>
      </c>
      <c r="F1254" t="s">
        <v>10804</v>
      </c>
      <c r="G1254" t="s">
        <v>10805</v>
      </c>
      <c r="H1254" t="s">
        <v>10806</v>
      </c>
      <c r="I1254" s="24" t="s">
        <v>34</v>
      </c>
      <c r="J1254" s="24" t="s">
        <v>10807</v>
      </c>
      <c r="K1254" t="s">
        <v>10808</v>
      </c>
      <c r="L1254" t="s">
        <v>7257</v>
      </c>
      <c r="M1254" t="s">
        <v>10809</v>
      </c>
      <c r="N1254" t="s">
        <v>7259</v>
      </c>
      <c r="O1254" t="s">
        <v>91</v>
      </c>
      <c r="P1254" t="s">
        <v>6256</v>
      </c>
      <c r="Q1254" t="s">
        <v>36</v>
      </c>
      <c r="R1254">
        <v>10</v>
      </c>
      <c r="S1254" t="s">
        <v>10810</v>
      </c>
      <c r="T1254" t="s">
        <v>10811</v>
      </c>
      <c r="U1254" t="s">
        <v>10812</v>
      </c>
      <c r="V1254" t="s">
        <v>31</v>
      </c>
      <c r="W1254" t="s">
        <v>32</v>
      </c>
      <c r="X1254" t="s">
        <v>32</v>
      </c>
      <c r="Y1254" t="s">
        <v>32</v>
      </c>
      <c r="Z1254" s="4" t="s">
        <v>33</v>
      </c>
      <c r="AA1254">
        <v>-75.506409000000005</v>
      </c>
      <c r="AB1254">
        <v>6.053801</v>
      </c>
      <c r="AC1254" t="s">
        <v>90</v>
      </c>
      <c r="AD1254" t="s">
        <v>6260</v>
      </c>
      <c r="AE1254" t="s">
        <v>116</v>
      </c>
      <c r="AF1254">
        <f>IFERROR(
    VLOOKUP(FENIX_ANS_TABLA[[#This Row],[ESTADO]],
        {"VENCIDO",1;"ALERTA_0 Días",2;"ALERTA",3;"A TIEMPO",4;"SIN FECHA",5},
    2,FALSE),
0)</f>
        <v>4</v>
      </c>
    </row>
    <row r="1255" spans="1:32" x14ac:dyDescent="0.25">
      <c r="A1255" t="s">
        <v>10813</v>
      </c>
      <c r="B1255" t="s">
        <v>62</v>
      </c>
      <c r="C1255" t="s">
        <v>25</v>
      </c>
      <c r="D1255" t="s">
        <v>63</v>
      </c>
      <c r="E1255" s="22">
        <v>46010.366157407407</v>
      </c>
      <c r="F1255" t="s">
        <v>10814</v>
      </c>
      <c r="G1255" t="s">
        <v>10815</v>
      </c>
      <c r="H1255" t="s">
        <v>10816</v>
      </c>
      <c r="I1255" s="24" t="s">
        <v>34</v>
      </c>
      <c r="J1255" s="24" t="s">
        <v>10817</v>
      </c>
      <c r="K1255" t="s">
        <v>10818</v>
      </c>
      <c r="L1255" t="s">
        <v>6393</v>
      </c>
      <c r="M1255" t="s">
        <v>10819</v>
      </c>
      <c r="N1255" t="s">
        <v>6395</v>
      </c>
      <c r="O1255" t="s">
        <v>64</v>
      </c>
      <c r="P1255" t="s">
        <v>6429</v>
      </c>
      <c r="Q1255" t="s">
        <v>36</v>
      </c>
      <c r="R1255">
        <v>14</v>
      </c>
      <c r="S1255" t="s">
        <v>10820</v>
      </c>
      <c r="T1255" t="s">
        <v>10821</v>
      </c>
      <c r="U1255" t="s">
        <v>10822</v>
      </c>
      <c r="V1255" t="s">
        <v>31</v>
      </c>
      <c r="W1255" t="s">
        <v>32</v>
      </c>
      <c r="X1255" t="s">
        <v>32</v>
      </c>
      <c r="Y1255" t="s">
        <v>32</v>
      </c>
      <c r="Z1255" s="4" t="s">
        <v>33</v>
      </c>
      <c r="AA1255">
        <v>-75.205029390000007</v>
      </c>
      <c r="AB1255">
        <v>6.0567792899999997</v>
      </c>
      <c r="AC1255" t="s">
        <v>90</v>
      </c>
      <c r="AD1255" t="s">
        <v>6260</v>
      </c>
      <c r="AE1255" t="s">
        <v>115</v>
      </c>
      <c r="AF1255">
        <f>IFERROR(
    VLOOKUP(FENIX_ANS_TABLA[[#This Row],[ESTADO]],
        {"VENCIDO",1;"ALERTA_0 Días",2;"ALERTA",3;"A TIEMPO",4;"SIN FECHA",5},
    2,FALSE),
0)</f>
        <v>4</v>
      </c>
    </row>
    <row r="1256" spans="1:32" x14ac:dyDescent="0.25">
      <c r="A1256" t="s">
        <v>10823</v>
      </c>
      <c r="B1256" t="s">
        <v>24</v>
      </c>
      <c r="C1256" t="s">
        <v>25</v>
      </c>
      <c r="D1256" t="s">
        <v>24</v>
      </c>
      <c r="E1256" s="22">
        <v>46010.379212962973</v>
      </c>
      <c r="F1256" t="s">
        <v>10824</v>
      </c>
      <c r="G1256" t="s">
        <v>10825</v>
      </c>
      <c r="H1256" t="s">
        <v>10826</v>
      </c>
      <c r="I1256" s="24" t="s">
        <v>34</v>
      </c>
      <c r="J1256" s="24" t="s">
        <v>10827</v>
      </c>
      <c r="K1256" t="s">
        <v>10828</v>
      </c>
      <c r="L1256" t="s">
        <v>8789</v>
      </c>
      <c r="M1256" t="s">
        <v>10829</v>
      </c>
      <c r="N1256" t="s">
        <v>8791</v>
      </c>
      <c r="O1256" t="s">
        <v>28</v>
      </c>
      <c r="P1256" t="s">
        <v>6256</v>
      </c>
      <c r="Q1256" t="s">
        <v>36</v>
      </c>
      <c r="R1256">
        <v>10</v>
      </c>
      <c r="S1256" t="s">
        <v>10830</v>
      </c>
      <c r="T1256" t="s">
        <v>10831</v>
      </c>
      <c r="U1256" t="s">
        <v>10832</v>
      </c>
      <c r="V1256" t="s">
        <v>31</v>
      </c>
      <c r="W1256" t="s">
        <v>32</v>
      </c>
      <c r="X1256" t="s">
        <v>32</v>
      </c>
      <c r="Y1256" t="s">
        <v>32</v>
      </c>
      <c r="Z1256" s="4" t="s">
        <v>33</v>
      </c>
      <c r="AA1256">
        <v>-75.191981330000004</v>
      </c>
      <c r="AB1256">
        <v>5.6127803299999997</v>
      </c>
      <c r="AC1256" t="s">
        <v>90</v>
      </c>
      <c r="AD1256" t="s">
        <v>6260</v>
      </c>
      <c r="AE1256" t="s">
        <v>115</v>
      </c>
      <c r="AF1256">
        <f>IFERROR(
    VLOOKUP(FENIX_ANS_TABLA[[#This Row],[ESTADO]],
        {"VENCIDO",1;"ALERTA_0 Días",2;"ALERTA",3;"A TIEMPO",4;"SIN FECHA",5},
    2,FALSE),
0)</f>
        <v>4</v>
      </c>
    </row>
    <row r="1257" spans="1:32" x14ac:dyDescent="0.25">
      <c r="A1257" t="s">
        <v>10833</v>
      </c>
      <c r="B1257" t="s">
        <v>40</v>
      </c>
      <c r="C1257" t="s">
        <v>25</v>
      </c>
      <c r="D1257" t="s">
        <v>40</v>
      </c>
      <c r="E1257" s="22">
        <v>46010.382245370369</v>
      </c>
      <c r="F1257" t="s">
        <v>10834</v>
      </c>
      <c r="G1257" t="s">
        <v>10835</v>
      </c>
      <c r="H1257" t="s">
        <v>10836</v>
      </c>
      <c r="I1257" s="24" t="s">
        <v>34</v>
      </c>
      <c r="J1257" s="24" t="s">
        <v>10837</v>
      </c>
      <c r="K1257" t="s">
        <v>10838</v>
      </c>
      <c r="L1257" t="s">
        <v>6327</v>
      </c>
      <c r="M1257" t="s">
        <v>10839</v>
      </c>
      <c r="N1257" t="s">
        <v>6329</v>
      </c>
      <c r="O1257" t="s">
        <v>41</v>
      </c>
      <c r="P1257" t="s">
        <v>6256</v>
      </c>
      <c r="Q1257" t="s">
        <v>36</v>
      </c>
      <c r="R1257">
        <v>10</v>
      </c>
      <c r="S1257" t="s">
        <v>10840</v>
      </c>
      <c r="T1257" t="s">
        <v>4173</v>
      </c>
      <c r="U1257" t="s">
        <v>336</v>
      </c>
      <c r="V1257" t="s">
        <v>31</v>
      </c>
      <c r="W1257" t="s">
        <v>32</v>
      </c>
      <c r="X1257" t="s">
        <v>32</v>
      </c>
      <c r="Y1257" t="s">
        <v>32</v>
      </c>
      <c r="Z1257" s="4" t="s">
        <v>33</v>
      </c>
      <c r="AA1257">
        <v>-75.312139999999999</v>
      </c>
      <c r="AB1257">
        <v>6.1753349999999996</v>
      </c>
      <c r="AC1257" t="s">
        <v>90</v>
      </c>
      <c r="AD1257" t="s">
        <v>6260</v>
      </c>
      <c r="AE1257" t="s">
        <v>115</v>
      </c>
      <c r="AF1257">
        <f>IFERROR(
    VLOOKUP(FENIX_ANS_TABLA[[#This Row],[ESTADO]],
        {"VENCIDO",1;"ALERTA_0 Días",2;"ALERTA",3;"A TIEMPO",4;"SIN FECHA",5},
    2,FALSE),
0)</f>
        <v>4</v>
      </c>
    </row>
    <row r="1258" spans="1:32" x14ac:dyDescent="0.25">
      <c r="A1258" t="s">
        <v>10841</v>
      </c>
      <c r="B1258" t="s">
        <v>24</v>
      </c>
      <c r="C1258" t="s">
        <v>25</v>
      </c>
      <c r="D1258" t="s">
        <v>24</v>
      </c>
      <c r="E1258" s="22">
        <v>46010.423518518517</v>
      </c>
      <c r="F1258" t="s">
        <v>10842</v>
      </c>
      <c r="G1258" t="s">
        <v>10843</v>
      </c>
      <c r="H1258" t="s">
        <v>10844</v>
      </c>
      <c r="I1258" s="24" t="s">
        <v>34</v>
      </c>
      <c r="J1258" s="24" t="s">
        <v>10845</v>
      </c>
      <c r="K1258" t="s">
        <v>10846</v>
      </c>
      <c r="L1258" t="s">
        <v>6303</v>
      </c>
      <c r="M1258" t="s">
        <v>10847</v>
      </c>
      <c r="N1258" t="s">
        <v>6305</v>
      </c>
      <c r="O1258" t="s">
        <v>28</v>
      </c>
      <c r="P1258" t="s">
        <v>6256</v>
      </c>
      <c r="Q1258" t="s">
        <v>36</v>
      </c>
      <c r="R1258">
        <v>10</v>
      </c>
      <c r="S1258" t="s">
        <v>10848</v>
      </c>
      <c r="T1258" t="s">
        <v>10849</v>
      </c>
      <c r="U1258" t="s">
        <v>10850</v>
      </c>
      <c r="V1258" t="s">
        <v>31</v>
      </c>
      <c r="W1258" t="s">
        <v>32</v>
      </c>
      <c r="X1258" t="s">
        <v>32</v>
      </c>
      <c r="Y1258" t="s">
        <v>32</v>
      </c>
      <c r="Z1258" s="4" t="s">
        <v>33</v>
      </c>
      <c r="AA1258">
        <v>-75.385883210000003</v>
      </c>
      <c r="AB1258">
        <v>6.2331520600000001</v>
      </c>
      <c r="AC1258" t="s">
        <v>90</v>
      </c>
      <c r="AD1258" t="s">
        <v>6260</v>
      </c>
      <c r="AE1258" t="s">
        <v>115</v>
      </c>
      <c r="AF1258">
        <f>IFERROR(
    VLOOKUP(FENIX_ANS_TABLA[[#This Row],[ESTADO]],
        {"VENCIDO",1;"ALERTA_0 Días",2;"ALERTA",3;"A TIEMPO",4;"SIN FECHA",5},
    2,FALSE),
0)</f>
        <v>4</v>
      </c>
    </row>
    <row r="1259" spans="1:32" x14ac:dyDescent="0.25">
      <c r="A1259" t="s">
        <v>10851</v>
      </c>
      <c r="B1259" t="s">
        <v>40</v>
      </c>
      <c r="C1259" t="s">
        <v>25</v>
      </c>
      <c r="D1259" t="s">
        <v>40</v>
      </c>
      <c r="E1259" s="22">
        <v>46010.423715277779</v>
      </c>
      <c r="F1259" t="s">
        <v>10852</v>
      </c>
      <c r="G1259" t="s">
        <v>10853</v>
      </c>
      <c r="H1259" t="s">
        <v>10854</v>
      </c>
      <c r="I1259" s="24" t="s">
        <v>10855</v>
      </c>
      <c r="J1259" s="24" t="s">
        <v>10856</v>
      </c>
      <c r="K1259" t="s">
        <v>10857</v>
      </c>
      <c r="L1259" t="s">
        <v>6404</v>
      </c>
      <c r="M1259" t="s">
        <v>10858</v>
      </c>
      <c r="N1259" t="s">
        <v>6406</v>
      </c>
      <c r="O1259" t="s">
        <v>41</v>
      </c>
      <c r="P1259" t="s">
        <v>6256</v>
      </c>
      <c r="Q1259" t="s">
        <v>36</v>
      </c>
      <c r="R1259">
        <v>10</v>
      </c>
      <c r="S1259" t="s">
        <v>10859</v>
      </c>
      <c r="T1259" t="s">
        <v>10860</v>
      </c>
      <c r="U1259" t="s">
        <v>2552</v>
      </c>
      <c r="V1259" t="s">
        <v>31</v>
      </c>
      <c r="W1259" t="s">
        <v>32</v>
      </c>
      <c r="X1259" t="s">
        <v>32</v>
      </c>
      <c r="Y1259" t="s">
        <v>32</v>
      </c>
      <c r="Z1259" s="4" t="s">
        <v>33</v>
      </c>
      <c r="AA1259">
        <v>-75.427318999999997</v>
      </c>
      <c r="AB1259">
        <v>6.0244499999999999</v>
      </c>
      <c r="AC1259" t="s">
        <v>90</v>
      </c>
      <c r="AD1259" t="s">
        <v>6260</v>
      </c>
      <c r="AE1259" t="s">
        <v>115</v>
      </c>
      <c r="AF1259">
        <f>IFERROR(
    VLOOKUP(FENIX_ANS_TABLA[[#This Row],[ESTADO]],
        {"VENCIDO",1;"ALERTA_0 Días",2;"ALERTA",3;"A TIEMPO",4;"SIN FECHA",5},
    2,FALSE),
0)</f>
        <v>4</v>
      </c>
    </row>
    <row r="1260" spans="1:32" x14ac:dyDescent="0.25">
      <c r="A1260" t="s">
        <v>10861</v>
      </c>
      <c r="B1260" t="s">
        <v>24</v>
      </c>
      <c r="C1260" t="s">
        <v>25</v>
      </c>
      <c r="D1260" t="s">
        <v>24</v>
      </c>
      <c r="E1260" s="22">
        <v>46010.42627314815</v>
      </c>
      <c r="F1260" t="s">
        <v>10862</v>
      </c>
      <c r="G1260" t="s">
        <v>10863</v>
      </c>
      <c r="H1260" t="s">
        <v>10864</v>
      </c>
      <c r="I1260" s="24" t="s">
        <v>34</v>
      </c>
      <c r="J1260" s="24" t="s">
        <v>8664</v>
      </c>
      <c r="K1260" t="s">
        <v>10865</v>
      </c>
      <c r="L1260" t="s">
        <v>6314</v>
      </c>
      <c r="M1260" t="s">
        <v>10866</v>
      </c>
      <c r="N1260" t="s">
        <v>6316</v>
      </c>
      <c r="O1260" t="s">
        <v>28</v>
      </c>
      <c r="P1260" t="s">
        <v>6256</v>
      </c>
      <c r="Q1260" t="s">
        <v>36</v>
      </c>
      <c r="R1260">
        <v>10</v>
      </c>
      <c r="S1260" t="s">
        <v>10867</v>
      </c>
      <c r="T1260" t="s">
        <v>10868</v>
      </c>
      <c r="U1260" t="s">
        <v>10869</v>
      </c>
      <c r="V1260" t="s">
        <v>31</v>
      </c>
      <c r="W1260" t="s">
        <v>32</v>
      </c>
      <c r="X1260" t="s">
        <v>32</v>
      </c>
      <c r="Y1260" t="s">
        <v>32</v>
      </c>
      <c r="Z1260" s="4" t="s">
        <v>33</v>
      </c>
      <c r="AA1260">
        <v>-75.375912</v>
      </c>
      <c r="AB1260">
        <v>6.1508260000000003</v>
      </c>
      <c r="AC1260" t="s">
        <v>90</v>
      </c>
      <c r="AD1260" t="s">
        <v>6260</v>
      </c>
      <c r="AE1260" t="s">
        <v>115</v>
      </c>
      <c r="AF1260">
        <f>IFERROR(
    VLOOKUP(FENIX_ANS_TABLA[[#This Row],[ESTADO]],
        {"VENCIDO",1;"ALERTA_0 Días",2;"ALERTA",3;"A TIEMPO",4;"SIN FECHA",5},
    2,FALSE),
0)</f>
        <v>4</v>
      </c>
    </row>
    <row r="1261" spans="1:32" x14ac:dyDescent="0.25">
      <c r="A1261" t="s">
        <v>10870</v>
      </c>
      <c r="B1261" t="s">
        <v>24</v>
      </c>
      <c r="C1261" t="s">
        <v>25</v>
      </c>
      <c r="D1261" t="s">
        <v>24</v>
      </c>
      <c r="E1261" s="22">
        <v>46010.426944444444</v>
      </c>
      <c r="F1261" t="s">
        <v>10871</v>
      </c>
      <c r="G1261" t="s">
        <v>10872</v>
      </c>
      <c r="H1261" t="s">
        <v>10873</v>
      </c>
      <c r="I1261" s="24" t="s">
        <v>34</v>
      </c>
      <c r="J1261" s="24" t="s">
        <v>10874</v>
      </c>
      <c r="K1261" t="s">
        <v>10875</v>
      </c>
      <c r="L1261" t="s">
        <v>6327</v>
      </c>
      <c r="M1261" t="s">
        <v>10876</v>
      </c>
      <c r="N1261" t="s">
        <v>6329</v>
      </c>
      <c r="O1261" t="s">
        <v>28</v>
      </c>
      <c r="P1261" t="s">
        <v>6256</v>
      </c>
      <c r="Q1261" t="s">
        <v>36</v>
      </c>
      <c r="R1261">
        <v>10</v>
      </c>
      <c r="S1261" t="s">
        <v>10877</v>
      </c>
      <c r="T1261" t="s">
        <v>10878</v>
      </c>
      <c r="U1261" t="s">
        <v>10879</v>
      </c>
      <c r="V1261" t="s">
        <v>31</v>
      </c>
      <c r="W1261" t="s">
        <v>32</v>
      </c>
      <c r="X1261" t="s">
        <v>32</v>
      </c>
      <c r="Y1261" t="s">
        <v>32</v>
      </c>
      <c r="Z1261" s="4" t="s">
        <v>33</v>
      </c>
      <c r="AA1261">
        <v>-75.302889117000007</v>
      </c>
      <c r="AB1261">
        <v>6.1865375130000801</v>
      </c>
      <c r="AC1261" t="s">
        <v>90</v>
      </c>
      <c r="AD1261" t="s">
        <v>6260</v>
      </c>
      <c r="AE1261" t="s">
        <v>115</v>
      </c>
      <c r="AF1261">
        <f>IFERROR(
    VLOOKUP(FENIX_ANS_TABLA[[#This Row],[ESTADO]],
        {"VENCIDO",1;"ALERTA_0 Días",2;"ALERTA",3;"A TIEMPO",4;"SIN FECHA",5},
    2,FALSE),
0)</f>
        <v>4</v>
      </c>
    </row>
    <row r="1262" spans="1:32" x14ac:dyDescent="0.25">
      <c r="A1262" t="s">
        <v>10880</v>
      </c>
      <c r="B1262" t="s">
        <v>24</v>
      </c>
      <c r="C1262" t="s">
        <v>69</v>
      </c>
      <c r="D1262" t="s">
        <v>24</v>
      </c>
      <c r="E1262" s="22">
        <v>46010.428472222222</v>
      </c>
      <c r="F1262" t="s">
        <v>10881</v>
      </c>
      <c r="G1262" t="s">
        <v>10882</v>
      </c>
      <c r="H1262" t="s">
        <v>10883</v>
      </c>
      <c r="I1262" s="24" t="s">
        <v>34</v>
      </c>
      <c r="J1262" s="24" t="s">
        <v>8664</v>
      </c>
      <c r="K1262" t="s">
        <v>10884</v>
      </c>
      <c r="L1262" t="s">
        <v>6314</v>
      </c>
      <c r="M1262" t="s">
        <v>10885</v>
      </c>
      <c r="N1262" t="s">
        <v>6316</v>
      </c>
      <c r="O1262" t="s">
        <v>91</v>
      </c>
      <c r="P1262" t="s">
        <v>6256</v>
      </c>
      <c r="Q1262" t="s">
        <v>30</v>
      </c>
      <c r="R1262">
        <v>7</v>
      </c>
      <c r="S1262" t="s">
        <v>10886</v>
      </c>
      <c r="T1262" t="s">
        <v>10887</v>
      </c>
      <c r="U1262" t="s">
        <v>10888</v>
      </c>
      <c r="V1262" t="s">
        <v>47</v>
      </c>
      <c r="W1262" t="s">
        <v>32</v>
      </c>
      <c r="X1262" t="s">
        <v>32</v>
      </c>
      <c r="Y1262" t="s">
        <v>32</v>
      </c>
      <c r="Z1262" s="4" t="s">
        <v>33</v>
      </c>
      <c r="AA1262">
        <v>-75.376104999999995</v>
      </c>
      <c r="AB1262">
        <v>6.150849</v>
      </c>
      <c r="AC1262" t="s">
        <v>90</v>
      </c>
      <c r="AD1262" t="s">
        <v>6260</v>
      </c>
      <c r="AE1262" t="s">
        <v>116</v>
      </c>
      <c r="AF1262">
        <f>IFERROR(
    VLOOKUP(FENIX_ANS_TABLA[[#This Row],[ESTADO]],
        {"VENCIDO",1;"ALERTA_0 Días",2;"ALERTA",3;"A TIEMPO",4;"SIN FECHA",5},
    2,FALSE),
0)</f>
        <v>3</v>
      </c>
    </row>
    <row r="1263" spans="1:32" x14ac:dyDescent="0.25">
      <c r="A1263" t="s">
        <v>10889</v>
      </c>
      <c r="B1263" t="s">
        <v>24</v>
      </c>
      <c r="C1263" t="s">
        <v>25</v>
      </c>
      <c r="D1263" t="s">
        <v>24</v>
      </c>
      <c r="E1263" s="22">
        <v>46010.429143518522</v>
      </c>
      <c r="F1263" t="s">
        <v>10890</v>
      </c>
      <c r="G1263" t="s">
        <v>10863</v>
      </c>
      <c r="H1263" t="s">
        <v>10864</v>
      </c>
      <c r="I1263" s="24" t="s">
        <v>34</v>
      </c>
      <c r="J1263" s="24" t="s">
        <v>8664</v>
      </c>
      <c r="K1263" t="s">
        <v>10891</v>
      </c>
      <c r="L1263" t="s">
        <v>6314</v>
      </c>
      <c r="M1263" t="s">
        <v>10892</v>
      </c>
      <c r="N1263" t="s">
        <v>6316</v>
      </c>
      <c r="O1263" t="s">
        <v>28</v>
      </c>
      <c r="P1263" t="s">
        <v>6256</v>
      </c>
      <c r="Q1263" t="s">
        <v>36</v>
      </c>
      <c r="R1263">
        <v>10</v>
      </c>
      <c r="S1263" t="s">
        <v>10893</v>
      </c>
      <c r="T1263" t="s">
        <v>10887</v>
      </c>
      <c r="U1263" t="s">
        <v>205</v>
      </c>
      <c r="V1263" t="s">
        <v>31</v>
      </c>
      <c r="W1263" t="s">
        <v>32</v>
      </c>
      <c r="X1263" t="s">
        <v>32</v>
      </c>
      <c r="Y1263" t="s">
        <v>32</v>
      </c>
      <c r="Z1263" s="4" t="s">
        <v>33</v>
      </c>
      <c r="AA1263">
        <v>-75.375912</v>
      </c>
      <c r="AB1263">
        <v>6.1508260000000003</v>
      </c>
      <c r="AC1263" t="s">
        <v>90</v>
      </c>
      <c r="AD1263" t="s">
        <v>6260</v>
      </c>
      <c r="AE1263" t="s">
        <v>115</v>
      </c>
      <c r="AF1263">
        <f>IFERROR(
    VLOOKUP(FENIX_ANS_TABLA[[#This Row],[ESTADO]],
        {"VENCIDO",1;"ALERTA_0 Días",2;"ALERTA",3;"A TIEMPO",4;"SIN FECHA",5},
    2,FALSE),
0)</f>
        <v>4</v>
      </c>
    </row>
    <row r="1264" spans="1:32" x14ac:dyDescent="0.25">
      <c r="A1264" t="s">
        <v>10894</v>
      </c>
      <c r="B1264" t="s">
        <v>24</v>
      </c>
      <c r="C1264" t="s">
        <v>25</v>
      </c>
      <c r="D1264" t="s">
        <v>24</v>
      </c>
      <c r="E1264" s="22">
        <v>46010.430613425917</v>
      </c>
      <c r="F1264" t="s">
        <v>10895</v>
      </c>
      <c r="G1264" t="s">
        <v>10896</v>
      </c>
      <c r="H1264" t="s">
        <v>10897</v>
      </c>
      <c r="I1264" s="24" t="s">
        <v>34</v>
      </c>
      <c r="J1264" s="24" t="s">
        <v>10898</v>
      </c>
      <c r="K1264" t="s">
        <v>10899</v>
      </c>
      <c r="L1264" t="s">
        <v>6327</v>
      </c>
      <c r="M1264" t="s">
        <v>10900</v>
      </c>
      <c r="N1264" t="s">
        <v>6329</v>
      </c>
      <c r="O1264" t="s">
        <v>28</v>
      </c>
      <c r="P1264" t="s">
        <v>6256</v>
      </c>
      <c r="Q1264" t="s">
        <v>36</v>
      </c>
      <c r="R1264">
        <v>10</v>
      </c>
      <c r="S1264" t="s">
        <v>10901</v>
      </c>
      <c r="T1264" t="s">
        <v>7820</v>
      </c>
      <c r="U1264" t="s">
        <v>7821</v>
      </c>
      <c r="V1264" t="s">
        <v>31</v>
      </c>
      <c r="W1264" t="s">
        <v>32</v>
      </c>
      <c r="X1264" t="s">
        <v>32</v>
      </c>
      <c r="Y1264" t="s">
        <v>32</v>
      </c>
      <c r="Z1264" s="4" t="s">
        <v>33</v>
      </c>
      <c r="AA1264">
        <v>-75.339646000000002</v>
      </c>
      <c r="AB1264">
        <v>6.1666650000000001</v>
      </c>
      <c r="AC1264" t="s">
        <v>90</v>
      </c>
      <c r="AD1264" t="s">
        <v>6260</v>
      </c>
      <c r="AE1264" t="s">
        <v>115</v>
      </c>
      <c r="AF1264">
        <f>IFERROR(
    VLOOKUP(FENIX_ANS_TABLA[[#This Row],[ESTADO]],
        {"VENCIDO",1;"ALERTA_0 Días",2;"ALERTA",3;"A TIEMPO",4;"SIN FECHA",5},
    2,FALSE),
0)</f>
        <v>4</v>
      </c>
    </row>
    <row r="1265" spans="1:32" x14ac:dyDescent="0.25">
      <c r="A1265" t="s">
        <v>10902</v>
      </c>
      <c r="B1265" t="s">
        <v>24</v>
      </c>
      <c r="C1265" t="s">
        <v>25</v>
      </c>
      <c r="D1265" t="s">
        <v>24</v>
      </c>
      <c r="E1265" s="22">
        <v>46010.433495370373</v>
      </c>
      <c r="F1265" t="s">
        <v>10903</v>
      </c>
      <c r="G1265" t="s">
        <v>10904</v>
      </c>
      <c r="H1265" t="s">
        <v>10905</v>
      </c>
      <c r="I1265" s="24" t="s">
        <v>34</v>
      </c>
      <c r="J1265" s="24" t="s">
        <v>10898</v>
      </c>
      <c r="K1265" t="s">
        <v>10906</v>
      </c>
      <c r="L1265" t="s">
        <v>6303</v>
      </c>
      <c r="M1265" t="s">
        <v>10907</v>
      </c>
      <c r="N1265" t="s">
        <v>6305</v>
      </c>
      <c r="O1265" t="s">
        <v>28</v>
      </c>
      <c r="P1265" t="s">
        <v>6256</v>
      </c>
      <c r="Q1265" t="s">
        <v>36</v>
      </c>
      <c r="R1265">
        <v>10</v>
      </c>
      <c r="S1265" t="s">
        <v>10908</v>
      </c>
      <c r="T1265" t="s">
        <v>10909</v>
      </c>
      <c r="U1265" t="s">
        <v>10910</v>
      </c>
      <c r="V1265" t="s">
        <v>31</v>
      </c>
      <c r="W1265" t="s">
        <v>32</v>
      </c>
      <c r="X1265" t="s">
        <v>32</v>
      </c>
      <c r="Y1265" t="s">
        <v>32</v>
      </c>
      <c r="Z1265" s="4" t="s">
        <v>33</v>
      </c>
      <c r="AA1265">
        <v>-75.394116679999996</v>
      </c>
      <c r="AB1265">
        <v>6.29529373</v>
      </c>
      <c r="AC1265" t="s">
        <v>90</v>
      </c>
      <c r="AD1265" t="s">
        <v>6260</v>
      </c>
      <c r="AE1265" t="s">
        <v>115</v>
      </c>
      <c r="AF1265">
        <f>IFERROR(
    VLOOKUP(FENIX_ANS_TABLA[[#This Row],[ESTADO]],
        {"VENCIDO",1;"ALERTA_0 Días",2;"ALERTA",3;"A TIEMPO",4;"SIN FECHA",5},
    2,FALSE),
0)</f>
        <v>4</v>
      </c>
    </row>
    <row r="1266" spans="1:32" x14ac:dyDescent="0.25">
      <c r="A1266" t="s">
        <v>10911</v>
      </c>
      <c r="B1266" t="s">
        <v>24</v>
      </c>
      <c r="C1266" t="s">
        <v>25</v>
      </c>
      <c r="D1266" t="s">
        <v>24</v>
      </c>
      <c r="E1266" s="22">
        <v>46010.44462962963</v>
      </c>
      <c r="F1266" t="s">
        <v>10912</v>
      </c>
      <c r="G1266" t="s">
        <v>10913</v>
      </c>
      <c r="H1266" t="s">
        <v>10914</v>
      </c>
      <c r="I1266" s="24" t="s">
        <v>34</v>
      </c>
      <c r="J1266" s="24" t="s">
        <v>10915</v>
      </c>
      <c r="K1266" t="s">
        <v>10916</v>
      </c>
      <c r="L1266" t="s">
        <v>6253</v>
      </c>
      <c r="M1266" t="s">
        <v>10917</v>
      </c>
      <c r="N1266" t="s">
        <v>6255</v>
      </c>
      <c r="O1266" t="s">
        <v>28</v>
      </c>
      <c r="P1266" t="s">
        <v>6256</v>
      </c>
      <c r="Q1266" t="s">
        <v>36</v>
      </c>
      <c r="R1266">
        <v>10</v>
      </c>
      <c r="S1266" t="s">
        <v>10918</v>
      </c>
      <c r="T1266" t="s">
        <v>10919</v>
      </c>
      <c r="U1266" t="s">
        <v>10920</v>
      </c>
      <c r="V1266" t="s">
        <v>31</v>
      </c>
      <c r="W1266" t="s">
        <v>32</v>
      </c>
      <c r="X1266" t="s">
        <v>32</v>
      </c>
      <c r="Y1266" t="s">
        <v>32</v>
      </c>
      <c r="Z1266" s="4" t="s">
        <v>33</v>
      </c>
      <c r="AA1266">
        <v>-75.333981859999994</v>
      </c>
      <c r="AB1266">
        <v>6.2866291700000003</v>
      </c>
      <c r="AC1266" t="s">
        <v>90</v>
      </c>
      <c r="AD1266" t="s">
        <v>6260</v>
      </c>
      <c r="AE1266" t="s">
        <v>115</v>
      </c>
      <c r="AF1266">
        <f>IFERROR(
    VLOOKUP(FENIX_ANS_TABLA[[#This Row],[ESTADO]],
        {"VENCIDO",1;"ALERTA_0 Días",2;"ALERTA",3;"A TIEMPO",4;"SIN FECHA",5},
    2,FALSE),
0)</f>
        <v>4</v>
      </c>
    </row>
    <row r="1267" spans="1:32" x14ac:dyDescent="0.25">
      <c r="A1267" t="s">
        <v>10921</v>
      </c>
      <c r="B1267" t="s">
        <v>24</v>
      </c>
      <c r="C1267" t="s">
        <v>25</v>
      </c>
      <c r="D1267" t="s">
        <v>24</v>
      </c>
      <c r="E1267" s="22">
        <v>46010.450543981482</v>
      </c>
      <c r="F1267" t="s">
        <v>10922</v>
      </c>
      <c r="G1267" t="s">
        <v>10923</v>
      </c>
      <c r="H1267" t="s">
        <v>10924</v>
      </c>
      <c r="I1267" s="24" t="s">
        <v>10925</v>
      </c>
      <c r="J1267" s="24" t="s">
        <v>10926</v>
      </c>
      <c r="K1267" t="s">
        <v>10927</v>
      </c>
      <c r="L1267" t="s">
        <v>6501</v>
      </c>
      <c r="M1267" t="s">
        <v>10928</v>
      </c>
      <c r="N1267" t="s">
        <v>6503</v>
      </c>
      <c r="O1267" t="s">
        <v>28</v>
      </c>
      <c r="P1267" t="s">
        <v>6256</v>
      </c>
      <c r="Q1267" t="s">
        <v>36</v>
      </c>
      <c r="R1267">
        <v>10</v>
      </c>
      <c r="S1267" t="s">
        <v>10929</v>
      </c>
      <c r="T1267" t="s">
        <v>10930</v>
      </c>
      <c r="U1267" t="s">
        <v>210</v>
      </c>
      <c r="V1267" t="s">
        <v>31</v>
      </c>
      <c r="W1267" t="s">
        <v>32</v>
      </c>
      <c r="X1267" t="s">
        <v>32</v>
      </c>
      <c r="Y1267" t="s">
        <v>32</v>
      </c>
      <c r="Z1267" s="4" t="s">
        <v>33</v>
      </c>
      <c r="AA1267">
        <v>-75.334601000000006</v>
      </c>
      <c r="AB1267">
        <v>6.0732350000000004</v>
      </c>
      <c r="AC1267" t="s">
        <v>90</v>
      </c>
      <c r="AD1267" t="s">
        <v>6260</v>
      </c>
      <c r="AE1267" t="s">
        <v>115</v>
      </c>
      <c r="AF1267">
        <f>IFERROR(
    VLOOKUP(FENIX_ANS_TABLA[[#This Row],[ESTADO]],
        {"VENCIDO",1;"ALERTA_0 Días",2;"ALERTA",3;"A TIEMPO",4;"SIN FECHA",5},
    2,FALSE),
0)</f>
        <v>4</v>
      </c>
    </row>
    <row r="1268" spans="1:32" x14ac:dyDescent="0.25">
      <c r="A1268" t="s">
        <v>10931</v>
      </c>
      <c r="B1268" t="s">
        <v>24</v>
      </c>
      <c r="C1268" t="s">
        <v>25</v>
      </c>
      <c r="D1268" t="s">
        <v>24</v>
      </c>
      <c r="E1268" s="22">
        <v>46010.456585648149</v>
      </c>
      <c r="F1268" t="s">
        <v>10932</v>
      </c>
      <c r="G1268" t="s">
        <v>10933</v>
      </c>
      <c r="H1268" t="s">
        <v>10934</v>
      </c>
      <c r="I1268" s="24" t="s">
        <v>34</v>
      </c>
      <c r="J1268" s="24" t="s">
        <v>10935</v>
      </c>
      <c r="K1268" t="s">
        <v>10936</v>
      </c>
      <c r="L1268" t="s">
        <v>6314</v>
      </c>
      <c r="M1268" t="s">
        <v>10937</v>
      </c>
      <c r="N1268" t="s">
        <v>6316</v>
      </c>
      <c r="O1268" t="s">
        <v>28</v>
      </c>
      <c r="P1268" t="s">
        <v>6256</v>
      </c>
      <c r="Q1268" t="s">
        <v>36</v>
      </c>
      <c r="R1268">
        <v>10</v>
      </c>
      <c r="S1268" t="s">
        <v>10938</v>
      </c>
      <c r="T1268" t="s">
        <v>10939</v>
      </c>
      <c r="U1268" t="s">
        <v>2595</v>
      </c>
      <c r="V1268" t="s">
        <v>31</v>
      </c>
      <c r="W1268" t="s">
        <v>32</v>
      </c>
      <c r="X1268" t="s">
        <v>32</v>
      </c>
      <c r="Y1268" t="s">
        <v>32</v>
      </c>
      <c r="Z1268" s="4" t="s">
        <v>33</v>
      </c>
      <c r="AA1268">
        <v>-75.377015</v>
      </c>
      <c r="AB1268">
        <v>6.1208390000000001</v>
      </c>
      <c r="AC1268" t="s">
        <v>90</v>
      </c>
      <c r="AD1268" t="s">
        <v>6260</v>
      </c>
      <c r="AE1268" t="s">
        <v>115</v>
      </c>
      <c r="AF1268">
        <f>IFERROR(
    VLOOKUP(FENIX_ANS_TABLA[[#This Row],[ESTADO]],
        {"VENCIDO",1;"ALERTA_0 Días",2;"ALERTA",3;"A TIEMPO",4;"SIN FECHA",5},
    2,FALSE),
0)</f>
        <v>4</v>
      </c>
    </row>
    <row r="1269" spans="1:32" x14ac:dyDescent="0.25">
      <c r="A1269" t="s">
        <v>10940</v>
      </c>
      <c r="B1269" t="s">
        <v>62</v>
      </c>
      <c r="C1269" t="s">
        <v>25</v>
      </c>
      <c r="D1269" t="s">
        <v>63</v>
      </c>
      <c r="E1269" s="22">
        <v>46010.458622685182</v>
      </c>
      <c r="F1269" t="s">
        <v>10941</v>
      </c>
      <c r="G1269" t="s">
        <v>10942</v>
      </c>
      <c r="H1269" t="s">
        <v>10943</v>
      </c>
      <c r="I1269" s="24" t="s">
        <v>34</v>
      </c>
      <c r="J1269" s="24" t="s">
        <v>10944</v>
      </c>
      <c r="K1269" t="s">
        <v>10945</v>
      </c>
      <c r="L1269" t="s">
        <v>6303</v>
      </c>
      <c r="M1269" t="s">
        <v>10946</v>
      </c>
      <c r="N1269" t="s">
        <v>6305</v>
      </c>
      <c r="O1269" t="s">
        <v>64</v>
      </c>
      <c r="P1269" t="s">
        <v>6429</v>
      </c>
      <c r="Q1269" t="s">
        <v>36</v>
      </c>
      <c r="R1269">
        <v>14</v>
      </c>
      <c r="S1269" t="s">
        <v>10947</v>
      </c>
      <c r="T1269" t="s">
        <v>10948</v>
      </c>
      <c r="U1269" t="s">
        <v>10949</v>
      </c>
      <c r="V1269" t="s">
        <v>31</v>
      </c>
      <c r="W1269" t="s">
        <v>32</v>
      </c>
      <c r="X1269" t="s">
        <v>32</v>
      </c>
      <c r="Y1269" t="s">
        <v>32</v>
      </c>
      <c r="Z1269" s="4" t="s">
        <v>33</v>
      </c>
      <c r="AA1269">
        <v>-75.482602999999997</v>
      </c>
      <c r="AB1269">
        <v>6.2026899999999996</v>
      </c>
      <c r="AC1269" t="s">
        <v>90</v>
      </c>
      <c r="AD1269" t="s">
        <v>6260</v>
      </c>
      <c r="AE1269" t="s">
        <v>115</v>
      </c>
      <c r="AF1269">
        <f>IFERROR(
    VLOOKUP(FENIX_ANS_TABLA[[#This Row],[ESTADO]],
        {"VENCIDO",1;"ALERTA_0 Días",2;"ALERTA",3;"A TIEMPO",4;"SIN FECHA",5},
    2,FALSE),
0)</f>
        <v>4</v>
      </c>
    </row>
    <row r="1270" spans="1:32" x14ac:dyDescent="0.25">
      <c r="A1270" t="s">
        <v>10950</v>
      </c>
      <c r="B1270" t="s">
        <v>24</v>
      </c>
      <c r="C1270" t="s">
        <v>25</v>
      </c>
      <c r="D1270" t="s">
        <v>24</v>
      </c>
      <c r="E1270" s="22">
        <v>46010.460219907407</v>
      </c>
      <c r="F1270" t="s">
        <v>10951</v>
      </c>
      <c r="G1270" t="s">
        <v>10952</v>
      </c>
      <c r="H1270" t="s">
        <v>10953</v>
      </c>
      <c r="I1270" s="24" t="s">
        <v>34</v>
      </c>
      <c r="J1270" s="24" t="s">
        <v>10954</v>
      </c>
      <c r="K1270" t="s">
        <v>10955</v>
      </c>
      <c r="L1270" t="s">
        <v>6253</v>
      </c>
      <c r="M1270" t="s">
        <v>10956</v>
      </c>
      <c r="N1270" t="s">
        <v>6255</v>
      </c>
      <c r="O1270" t="s">
        <v>28</v>
      </c>
      <c r="P1270" t="s">
        <v>6256</v>
      </c>
      <c r="Q1270" t="s">
        <v>36</v>
      </c>
      <c r="R1270">
        <v>10</v>
      </c>
      <c r="S1270" t="s">
        <v>10957</v>
      </c>
      <c r="T1270" t="s">
        <v>585</v>
      </c>
      <c r="U1270" t="s">
        <v>4165</v>
      </c>
      <c r="V1270" t="s">
        <v>31</v>
      </c>
      <c r="W1270" t="s">
        <v>32</v>
      </c>
      <c r="X1270" t="s">
        <v>32</v>
      </c>
      <c r="Y1270" t="s">
        <v>32</v>
      </c>
      <c r="Z1270" s="4" t="s">
        <v>33</v>
      </c>
      <c r="AA1270">
        <v>-75.358143999999996</v>
      </c>
      <c r="AB1270">
        <v>6.3323650000000002</v>
      </c>
      <c r="AC1270" t="s">
        <v>90</v>
      </c>
      <c r="AD1270" t="s">
        <v>6260</v>
      </c>
      <c r="AE1270" t="s">
        <v>115</v>
      </c>
      <c r="AF1270">
        <f>IFERROR(
    VLOOKUP(FENIX_ANS_TABLA[[#This Row],[ESTADO]],
        {"VENCIDO",1;"ALERTA_0 Días",2;"ALERTA",3;"A TIEMPO",4;"SIN FECHA",5},
    2,FALSE),
0)</f>
        <v>4</v>
      </c>
    </row>
    <row r="1271" spans="1:32" x14ac:dyDescent="0.25">
      <c r="A1271" t="s">
        <v>10958</v>
      </c>
      <c r="B1271" t="s">
        <v>24</v>
      </c>
      <c r="C1271" t="s">
        <v>25</v>
      </c>
      <c r="D1271" t="s">
        <v>24</v>
      </c>
      <c r="E1271" s="22">
        <v>46010.466770833344</v>
      </c>
      <c r="F1271" t="s">
        <v>10959</v>
      </c>
      <c r="G1271" t="s">
        <v>10960</v>
      </c>
      <c r="H1271" t="s">
        <v>10961</v>
      </c>
      <c r="I1271" s="24" t="s">
        <v>34</v>
      </c>
      <c r="J1271" s="24" t="s">
        <v>10962</v>
      </c>
      <c r="K1271" t="s">
        <v>10963</v>
      </c>
      <c r="L1271" t="s">
        <v>7412</v>
      </c>
      <c r="M1271" t="s">
        <v>10964</v>
      </c>
      <c r="N1271" t="s">
        <v>7414</v>
      </c>
      <c r="O1271" t="s">
        <v>28</v>
      </c>
      <c r="P1271" t="s">
        <v>6256</v>
      </c>
      <c r="Q1271" t="s">
        <v>36</v>
      </c>
      <c r="R1271">
        <v>10</v>
      </c>
      <c r="S1271" t="s">
        <v>10965</v>
      </c>
      <c r="T1271" t="s">
        <v>10966</v>
      </c>
      <c r="U1271" t="s">
        <v>10967</v>
      </c>
      <c r="V1271" t="s">
        <v>31</v>
      </c>
      <c r="W1271" t="s">
        <v>32</v>
      </c>
      <c r="X1271" t="s">
        <v>32</v>
      </c>
      <c r="Y1271" t="s">
        <v>32</v>
      </c>
      <c r="Z1271" s="4" t="s">
        <v>33</v>
      </c>
      <c r="AA1271">
        <v>-74.716362000000004</v>
      </c>
      <c r="AB1271">
        <v>5.9124420000000004</v>
      </c>
      <c r="AC1271" t="s">
        <v>90</v>
      </c>
      <c r="AD1271" t="s">
        <v>6260</v>
      </c>
      <c r="AE1271" t="s">
        <v>115</v>
      </c>
      <c r="AF1271">
        <f>IFERROR(
    VLOOKUP(FENIX_ANS_TABLA[[#This Row],[ESTADO]],
        {"VENCIDO",1;"ALERTA_0 Días",2;"ALERTA",3;"A TIEMPO",4;"SIN FECHA",5},
    2,FALSE),
0)</f>
        <v>4</v>
      </c>
    </row>
    <row r="1272" spans="1:32" x14ac:dyDescent="0.25">
      <c r="A1272" t="s">
        <v>10968</v>
      </c>
      <c r="B1272" t="s">
        <v>24</v>
      </c>
      <c r="C1272" t="s">
        <v>25</v>
      </c>
      <c r="D1272" t="s">
        <v>24</v>
      </c>
      <c r="E1272" s="22">
        <v>46010.47246527778</v>
      </c>
      <c r="F1272" t="s">
        <v>10969</v>
      </c>
      <c r="G1272" t="s">
        <v>10952</v>
      </c>
      <c r="H1272" t="s">
        <v>10953</v>
      </c>
      <c r="I1272" s="24" t="s">
        <v>34</v>
      </c>
      <c r="J1272" s="24" t="s">
        <v>10915</v>
      </c>
      <c r="K1272" t="s">
        <v>10970</v>
      </c>
      <c r="L1272" t="s">
        <v>6253</v>
      </c>
      <c r="M1272" t="s">
        <v>10971</v>
      </c>
      <c r="N1272" t="s">
        <v>6255</v>
      </c>
      <c r="O1272" t="s">
        <v>28</v>
      </c>
      <c r="P1272" t="s">
        <v>6256</v>
      </c>
      <c r="Q1272" t="s">
        <v>36</v>
      </c>
      <c r="R1272">
        <v>10</v>
      </c>
      <c r="S1272" t="s">
        <v>10972</v>
      </c>
      <c r="T1272" t="s">
        <v>10973</v>
      </c>
      <c r="U1272" t="s">
        <v>202</v>
      </c>
      <c r="V1272" t="s">
        <v>31</v>
      </c>
      <c r="W1272" t="s">
        <v>32</v>
      </c>
      <c r="X1272" t="s">
        <v>32</v>
      </c>
      <c r="Y1272" t="s">
        <v>32</v>
      </c>
      <c r="Z1272" s="4" t="s">
        <v>33</v>
      </c>
      <c r="AA1272">
        <v>-75.361213000000006</v>
      </c>
      <c r="AB1272">
        <v>6.3304429999999998</v>
      </c>
      <c r="AC1272" t="s">
        <v>90</v>
      </c>
      <c r="AD1272" t="s">
        <v>6260</v>
      </c>
      <c r="AE1272" t="s">
        <v>115</v>
      </c>
      <c r="AF1272">
        <f>IFERROR(
    VLOOKUP(FENIX_ANS_TABLA[[#This Row],[ESTADO]],
        {"VENCIDO",1;"ALERTA_0 Días",2;"ALERTA",3;"A TIEMPO",4;"SIN FECHA",5},
    2,FALSE),
0)</f>
        <v>4</v>
      </c>
    </row>
    <row r="1273" spans="1:32" x14ac:dyDescent="0.25">
      <c r="A1273" t="s">
        <v>10974</v>
      </c>
      <c r="B1273" t="s">
        <v>24</v>
      </c>
      <c r="C1273" t="s">
        <v>25</v>
      </c>
      <c r="D1273" t="s">
        <v>24</v>
      </c>
      <c r="E1273" s="22">
        <v>46010.473090277781</v>
      </c>
      <c r="F1273" t="s">
        <v>10975</v>
      </c>
      <c r="G1273" t="s">
        <v>10923</v>
      </c>
      <c r="H1273" t="s">
        <v>10924</v>
      </c>
      <c r="I1273" s="24" t="s">
        <v>10925</v>
      </c>
      <c r="J1273" s="24" t="s">
        <v>10926</v>
      </c>
      <c r="K1273" t="s">
        <v>10976</v>
      </c>
      <c r="L1273" t="s">
        <v>6501</v>
      </c>
      <c r="M1273" t="s">
        <v>10977</v>
      </c>
      <c r="N1273" t="s">
        <v>6503</v>
      </c>
      <c r="O1273" t="s">
        <v>28</v>
      </c>
      <c r="P1273" t="s">
        <v>6256</v>
      </c>
      <c r="Q1273" t="s">
        <v>36</v>
      </c>
      <c r="R1273">
        <v>10</v>
      </c>
      <c r="S1273" t="s">
        <v>10978</v>
      </c>
      <c r="T1273" t="s">
        <v>10979</v>
      </c>
      <c r="U1273" t="s">
        <v>10980</v>
      </c>
      <c r="V1273" t="s">
        <v>31</v>
      </c>
      <c r="W1273" t="s">
        <v>32</v>
      </c>
      <c r="X1273" t="s">
        <v>32</v>
      </c>
      <c r="Y1273" t="s">
        <v>32</v>
      </c>
      <c r="Z1273" s="4" t="s">
        <v>33</v>
      </c>
      <c r="AA1273">
        <v>-75.334601000000006</v>
      </c>
      <c r="AB1273">
        <v>6.0732350000000004</v>
      </c>
      <c r="AC1273" t="s">
        <v>90</v>
      </c>
      <c r="AD1273" t="s">
        <v>6260</v>
      </c>
      <c r="AE1273" t="s">
        <v>115</v>
      </c>
      <c r="AF1273">
        <f>IFERROR(
    VLOOKUP(FENIX_ANS_TABLA[[#This Row],[ESTADO]],
        {"VENCIDO",1;"ALERTA_0 Días",2;"ALERTA",3;"A TIEMPO",4;"SIN FECHA",5},
    2,FALSE),
0)</f>
        <v>4</v>
      </c>
    </row>
    <row r="1274" spans="1:32" x14ac:dyDescent="0.25">
      <c r="A1274" t="s">
        <v>10981</v>
      </c>
      <c r="B1274" t="s">
        <v>24</v>
      </c>
      <c r="C1274" t="s">
        <v>25</v>
      </c>
      <c r="D1274" t="s">
        <v>24</v>
      </c>
      <c r="E1274" s="22">
        <v>46010.478576388887</v>
      </c>
      <c r="F1274" t="s">
        <v>10982</v>
      </c>
      <c r="G1274" t="s">
        <v>10983</v>
      </c>
      <c r="H1274" t="s">
        <v>10984</v>
      </c>
      <c r="I1274" s="24" t="s">
        <v>34</v>
      </c>
      <c r="J1274" s="24" t="s">
        <v>10985</v>
      </c>
      <c r="K1274" t="s">
        <v>10986</v>
      </c>
      <c r="L1274" t="s">
        <v>6280</v>
      </c>
      <c r="M1274" t="s">
        <v>10987</v>
      </c>
      <c r="N1274" t="s">
        <v>6282</v>
      </c>
      <c r="O1274" t="s">
        <v>28</v>
      </c>
      <c r="P1274" t="s">
        <v>6256</v>
      </c>
      <c r="Q1274" t="s">
        <v>36</v>
      </c>
      <c r="R1274">
        <v>10</v>
      </c>
      <c r="S1274" t="s">
        <v>10988</v>
      </c>
      <c r="T1274" t="s">
        <v>10989</v>
      </c>
      <c r="U1274" t="s">
        <v>10990</v>
      </c>
      <c r="V1274" t="s">
        <v>31</v>
      </c>
      <c r="W1274" t="s">
        <v>32</v>
      </c>
      <c r="X1274" t="s">
        <v>32</v>
      </c>
      <c r="Y1274" t="s">
        <v>32</v>
      </c>
      <c r="Z1274" s="4" t="s">
        <v>33</v>
      </c>
      <c r="AA1274">
        <v>-75.235382029999997</v>
      </c>
      <c r="AB1274">
        <v>6.2156070999999997</v>
      </c>
      <c r="AC1274" t="s">
        <v>90</v>
      </c>
      <c r="AD1274" t="s">
        <v>6260</v>
      </c>
      <c r="AE1274" t="s">
        <v>115</v>
      </c>
      <c r="AF1274">
        <f>IFERROR(
    VLOOKUP(FENIX_ANS_TABLA[[#This Row],[ESTADO]],
        {"VENCIDO",1;"ALERTA_0 Días",2;"ALERTA",3;"A TIEMPO",4;"SIN FECHA",5},
    2,FALSE),
0)</f>
        <v>4</v>
      </c>
    </row>
    <row r="1275" spans="1:32" x14ac:dyDescent="0.25">
      <c r="A1275" t="s">
        <v>10991</v>
      </c>
      <c r="B1275" t="s">
        <v>62</v>
      </c>
      <c r="C1275" t="s">
        <v>25</v>
      </c>
      <c r="D1275" t="s">
        <v>63</v>
      </c>
      <c r="E1275" s="22">
        <v>46010.481296296297</v>
      </c>
      <c r="F1275" t="s">
        <v>10992</v>
      </c>
      <c r="G1275" t="s">
        <v>10993</v>
      </c>
      <c r="H1275" t="s">
        <v>10994</v>
      </c>
      <c r="I1275" s="24" t="s">
        <v>34</v>
      </c>
      <c r="J1275" s="24" t="s">
        <v>10995</v>
      </c>
      <c r="K1275" t="s">
        <v>10996</v>
      </c>
      <c r="L1275" t="s">
        <v>6303</v>
      </c>
      <c r="M1275" t="s">
        <v>10997</v>
      </c>
      <c r="N1275" t="s">
        <v>6305</v>
      </c>
      <c r="O1275" t="s">
        <v>64</v>
      </c>
      <c r="P1275" t="s">
        <v>6429</v>
      </c>
      <c r="Q1275" t="s">
        <v>36</v>
      </c>
      <c r="R1275">
        <v>14</v>
      </c>
      <c r="S1275" t="s">
        <v>10998</v>
      </c>
      <c r="T1275" t="s">
        <v>2027</v>
      </c>
      <c r="U1275" t="s">
        <v>10999</v>
      </c>
      <c r="V1275" t="s">
        <v>31</v>
      </c>
      <c r="W1275" t="s">
        <v>32</v>
      </c>
      <c r="X1275" t="s">
        <v>32</v>
      </c>
      <c r="Y1275" t="s">
        <v>32</v>
      </c>
      <c r="Z1275" s="4" t="s">
        <v>33</v>
      </c>
      <c r="AA1275">
        <v>-75.409790259999994</v>
      </c>
      <c r="AB1275">
        <v>6.2267969799999996</v>
      </c>
      <c r="AC1275" t="s">
        <v>90</v>
      </c>
      <c r="AD1275" t="s">
        <v>6260</v>
      </c>
      <c r="AE1275" t="s">
        <v>115</v>
      </c>
      <c r="AF1275">
        <f>IFERROR(
    VLOOKUP(FENIX_ANS_TABLA[[#This Row],[ESTADO]],
        {"VENCIDO",1;"ALERTA_0 Días",2;"ALERTA",3;"A TIEMPO",4;"SIN FECHA",5},
    2,FALSE),
0)</f>
        <v>4</v>
      </c>
    </row>
    <row r="1276" spans="1:32" x14ac:dyDescent="0.25">
      <c r="A1276" t="s">
        <v>11000</v>
      </c>
      <c r="B1276" t="s">
        <v>24</v>
      </c>
      <c r="C1276" t="s">
        <v>25</v>
      </c>
      <c r="D1276" t="s">
        <v>24</v>
      </c>
      <c r="E1276" s="22">
        <v>46010.487569444442</v>
      </c>
      <c r="F1276" t="s">
        <v>11001</v>
      </c>
      <c r="G1276" t="s">
        <v>10923</v>
      </c>
      <c r="H1276" t="s">
        <v>10924</v>
      </c>
      <c r="I1276" s="24" t="s">
        <v>10925</v>
      </c>
      <c r="J1276" s="24" t="s">
        <v>10926</v>
      </c>
      <c r="K1276" t="s">
        <v>11002</v>
      </c>
      <c r="L1276" t="s">
        <v>6501</v>
      </c>
      <c r="M1276" t="s">
        <v>11003</v>
      </c>
      <c r="N1276" t="s">
        <v>6503</v>
      </c>
      <c r="O1276" t="s">
        <v>28</v>
      </c>
      <c r="P1276" t="s">
        <v>6256</v>
      </c>
      <c r="Q1276" t="s">
        <v>36</v>
      </c>
      <c r="R1276">
        <v>10</v>
      </c>
      <c r="S1276" t="s">
        <v>11004</v>
      </c>
      <c r="T1276" t="s">
        <v>4844</v>
      </c>
      <c r="U1276" t="s">
        <v>4845</v>
      </c>
      <c r="V1276" t="s">
        <v>31</v>
      </c>
      <c r="W1276" t="s">
        <v>32</v>
      </c>
      <c r="X1276" t="s">
        <v>32</v>
      </c>
      <c r="Y1276" t="s">
        <v>32</v>
      </c>
      <c r="Z1276" s="4" t="s">
        <v>33</v>
      </c>
      <c r="AA1276">
        <v>-75.334601000000006</v>
      </c>
      <c r="AB1276">
        <v>6.0732350000000004</v>
      </c>
      <c r="AC1276" t="s">
        <v>90</v>
      </c>
      <c r="AD1276" t="s">
        <v>6260</v>
      </c>
      <c r="AE1276" t="s">
        <v>115</v>
      </c>
      <c r="AF1276">
        <f>IFERROR(
    VLOOKUP(FENIX_ANS_TABLA[[#This Row],[ESTADO]],
        {"VENCIDO",1;"ALERTA_0 Días",2;"ALERTA",3;"A TIEMPO",4;"SIN FECHA",5},
    2,FALSE),
0)</f>
        <v>4</v>
      </c>
    </row>
    <row r="1277" spans="1:32" x14ac:dyDescent="0.25">
      <c r="A1277" t="s">
        <v>11005</v>
      </c>
      <c r="B1277" t="s">
        <v>24</v>
      </c>
      <c r="C1277" t="s">
        <v>25</v>
      </c>
      <c r="D1277" t="s">
        <v>24</v>
      </c>
      <c r="E1277" s="22">
        <v>46010.489108796297</v>
      </c>
      <c r="F1277" t="s">
        <v>11006</v>
      </c>
      <c r="G1277" t="s">
        <v>11007</v>
      </c>
      <c r="H1277" t="s">
        <v>11008</v>
      </c>
      <c r="I1277" s="24" t="s">
        <v>34</v>
      </c>
      <c r="J1277" s="24" t="s">
        <v>11009</v>
      </c>
      <c r="K1277" t="s">
        <v>11010</v>
      </c>
      <c r="L1277" t="s">
        <v>6707</v>
      </c>
      <c r="M1277" t="s">
        <v>11011</v>
      </c>
      <c r="N1277" t="s">
        <v>6709</v>
      </c>
      <c r="O1277" t="s">
        <v>28</v>
      </c>
      <c r="P1277" t="s">
        <v>6256</v>
      </c>
      <c r="Q1277" t="s">
        <v>36</v>
      </c>
      <c r="R1277">
        <v>10</v>
      </c>
      <c r="S1277" t="s">
        <v>11012</v>
      </c>
      <c r="T1277" t="s">
        <v>1768</v>
      </c>
      <c r="U1277" t="s">
        <v>11013</v>
      </c>
      <c r="V1277" t="s">
        <v>31</v>
      </c>
      <c r="W1277" t="s">
        <v>32</v>
      </c>
      <c r="X1277" t="s">
        <v>32</v>
      </c>
      <c r="Y1277" t="s">
        <v>32</v>
      </c>
      <c r="Z1277" s="4" t="s">
        <v>33</v>
      </c>
      <c r="AA1277">
        <v>-75.363013039999998</v>
      </c>
      <c r="AB1277">
        <v>5.9752072800000002</v>
      </c>
      <c r="AC1277" t="s">
        <v>90</v>
      </c>
      <c r="AD1277" t="s">
        <v>6260</v>
      </c>
      <c r="AE1277" t="s">
        <v>115</v>
      </c>
      <c r="AF1277">
        <f>IFERROR(
    VLOOKUP(FENIX_ANS_TABLA[[#This Row],[ESTADO]],
        {"VENCIDO",1;"ALERTA_0 Días",2;"ALERTA",3;"A TIEMPO",4;"SIN FECHA",5},
    2,FALSE),
0)</f>
        <v>4</v>
      </c>
    </row>
    <row r="1278" spans="1:32" x14ac:dyDescent="0.25">
      <c r="A1278" t="s">
        <v>11014</v>
      </c>
      <c r="B1278" t="s">
        <v>24</v>
      </c>
      <c r="C1278" t="s">
        <v>25</v>
      </c>
      <c r="D1278" t="s">
        <v>24</v>
      </c>
      <c r="E1278" s="22">
        <v>46010.547534722216</v>
      </c>
      <c r="F1278" t="s">
        <v>11015</v>
      </c>
      <c r="G1278" t="s">
        <v>11016</v>
      </c>
      <c r="H1278" t="s">
        <v>11017</v>
      </c>
      <c r="I1278" s="24" t="s">
        <v>34</v>
      </c>
      <c r="J1278" s="24" t="s">
        <v>10467</v>
      </c>
      <c r="K1278" t="s">
        <v>11018</v>
      </c>
      <c r="L1278" t="s">
        <v>6253</v>
      </c>
      <c r="M1278" t="s">
        <v>11019</v>
      </c>
      <c r="N1278" t="s">
        <v>6255</v>
      </c>
      <c r="O1278" t="s">
        <v>28</v>
      </c>
      <c r="P1278" t="s">
        <v>6256</v>
      </c>
      <c r="Q1278" t="s">
        <v>36</v>
      </c>
      <c r="R1278">
        <v>10</v>
      </c>
      <c r="S1278" t="s">
        <v>11020</v>
      </c>
      <c r="T1278" t="s">
        <v>11021</v>
      </c>
      <c r="U1278" t="s">
        <v>3862</v>
      </c>
      <c r="V1278" t="s">
        <v>31</v>
      </c>
      <c r="W1278" t="s">
        <v>32</v>
      </c>
      <c r="X1278" t="s">
        <v>32</v>
      </c>
      <c r="Y1278" t="s">
        <v>32</v>
      </c>
      <c r="Z1278" s="4" t="s">
        <v>33</v>
      </c>
      <c r="AA1278">
        <v>-75.338763470000004</v>
      </c>
      <c r="AB1278">
        <v>6.24218896</v>
      </c>
      <c r="AC1278" t="s">
        <v>90</v>
      </c>
      <c r="AD1278" t="s">
        <v>6260</v>
      </c>
      <c r="AE1278" t="s">
        <v>115</v>
      </c>
      <c r="AF1278">
        <f>IFERROR(
    VLOOKUP(FENIX_ANS_TABLA[[#This Row],[ESTADO]],
        {"VENCIDO",1;"ALERTA_0 Días",2;"ALERTA",3;"A TIEMPO",4;"SIN FECHA",5},
    2,FALSE),
0)</f>
        <v>4</v>
      </c>
    </row>
    <row r="1279" spans="1:32" x14ac:dyDescent="0.25">
      <c r="A1279" t="s">
        <v>11022</v>
      </c>
      <c r="B1279" t="s">
        <v>24</v>
      </c>
      <c r="C1279" t="s">
        <v>25</v>
      </c>
      <c r="D1279" t="s">
        <v>24</v>
      </c>
      <c r="E1279" s="22">
        <v>46010.552002314813</v>
      </c>
      <c r="F1279" t="s">
        <v>11023</v>
      </c>
      <c r="G1279" t="s">
        <v>11024</v>
      </c>
      <c r="H1279" t="s">
        <v>11025</v>
      </c>
      <c r="I1279" s="24" t="s">
        <v>34</v>
      </c>
      <c r="J1279" s="24" t="s">
        <v>6609</v>
      </c>
      <c r="K1279" t="s">
        <v>11026</v>
      </c>
      <c r="L1279" t="s">
        <v>6314</v>
      </c>
      <c r="M1279" t="s">
        <v>11027</v>
      </c>
      <c r="N1279" t="s">
        <v>6316</v>
      </c>
      <c r="O1279" t="s">
        <v>28</v>
      </c>
      <c r="P1279" t="s">
        <v>6256</v>
      </c>
      <c r="Q1279" t="s">
        <v>30</v>
      </c>
      <c r="R1279">
        <v>7</v>
      </c>
      <c r="S1279" t="s">
        <v>11028</v>
      </c>
      <c r="T1279" t="s">
        <v>11029</v>
      </c>
      <c r="U1279" t="s">
        <v>11030</v>
      </c>
      <c r="V1279" t="s">
        <v>47</v>
      </c>
      <c r="W1279" t="s">
        <v>32</v>
      </c>
      <c r="X1279" t="s">
        <v>32</v>
      </c>
      <c r="Y1279" t="s">
        <v>32</v>
      </c>
      <c r="Z1279" s="4" t="s">
        <v>33</v>
      </c>
      <c r="AA1279">
        <v>-75.379386960000005</v>
      </c>
      <c r="AB1279">
        <v>6.1425383399999998</v>
      </c>
      <c r="AC1279" t="s">
        <v>90</v>
      </c>
      <c r="AD1279" t="s">
        <v>6260</v>
      </c>
      <c r="AE1279" t="s">
        <v>115</v>
      </c>
      <c r="AF1279">
        <f>IFERROR(
    VLOOKUP(FENIX_ANS_TABLA[[#This Row],[ESTADO]],
        {"VENCIDO",1;"ALERTA_0 Días",2;"ALERTA",3;"A TIEMPO",4;"SIN FECHA",5},
    2,FALSE),
0)</f>
        <v>3</v>
      </c>
    </row>
    <row r="1280" spans="1:32" x14ac:dyDescent="0.25">
      <c r="A1280" t="s">
        <v>11031</v>
      </c>
      <c r="B1280" t="s">
        <v>24</v>
      </c>
      <c r="C1280" t="s">
        <v>25</v>
      </c>
      <c r="D1280" t="s">
        <v>24</v>
      </c>
      <c r="E1280" s="22">
        <v>46010.553819444453</v>
      </c>
      <c r="F1280" t="s">
        <v>11032</v>
      </c>
      <c r="G1280" t="s">
        <v>11033</v>
      </c>
      <c r="H1280" t="s">
        <v>11034</v>
      </c>
      <c r="I1280" s="24" t="s">
        <v>34</v>
      </c>
      <c r="J1280" s="24" t="s">
        <v>10985</v>
      </c>
      <c r="K1280" t="s">
        <v>11035</v>
      </c>
      <c r="L1280" t="s">
        <v>6280</v>
      </c>
      <c r="M1280" t="s">
        <v>11036</v>
      </c>
      <c r="N1280" t="s">
        <v>6282</v>
      </c>
      <c r="O1280" t="s">
        <v>28</v>
      </c>
      <c r="P1280" t="s">
        <v>6256</v>
      </c>
      <c r="Q1280" t="s">
        <v>36</v>
      </c>
      <c r="R1280">
        <v>10</v>
      </c>
      <c r="S1280" t="s">
        <v>11037</v>
      </c>
      <c r="T1280" t="s">
        <v>1824</v>
      </c>
      <c r="U1280" t="s">
        <v>2162</v>
      </c>
      <c r="V1280" t="s">
        <v>31</v>
      </c>
      <c r="W1280" t="s">
        <v>32</v>
      </c>
      <c r="X1280" t="s">
        <v>32</v>
      </c>
      <c r="Y1280" t="s">
        <v>32</v>
      </c>
      <c r="Z1280" s="4" t="s">
        <v>33</v>
      </c>
      <c r="AA1280">
        <v>-75.245115999999996</v>
      </c>
      <c r="AB1280">
        <v>6.2169819999999998</v>
      </c>
      <c r="AC1280" t="s">
        <v>90</v>
      </c>
      <c r="AD1280" t="s">
        <v>6260</v>
      </c>
      <c r="AE1280" t="s">
        <v>115</v>
      </c>
      <c r="AF1280">
        <f>IFERROR(
    VLOOKUP(FENIX_ANS_TABLA[[#This Row],[ESTADO]],
        {"VENCIDO",1;"ALERTA_0 Días",2;"ALERTA",3;"A TIEMPO",4;"SIN FECHA",5},
    2,FALSE),
0)</f>
        <v>4</v>
      </c>
    </row>
    <row r="1281" spans="1:32" x14ac:dyDescent="0.25">
      <c r="A1281" t="s">
        <v>11038</v>
      </c>
      <c r="B1281" t="s">
        <v>24</v>
      </c>
      <c r="C1281" t="s">
        <v>25</v>
      </c>
      <c r="D1281" t="s">
        <v>24</v>
      </c>
      <c r="E1281" s="22">
        <v>46010.554050925923</v>
      </c>
      <c r="F1281" t="s">
        <v>11039</v>
      </c>
      <c r="G1281" t="s">
        <v>11024</v>
      </c>
      <c r="H1281" t="s">
        <v>11025</v>
      </c>
      <c r="I1281" s="24" t="s">
        <v>34</v>
      </c>
      <c r="J1281" s="24" t="s">
        <v>6609</v>
      </c>
      <c r="K1281" t="s">
        <v>11040</v>
      </c>
      <c r="L1281" t="s">
        <v>6314</v>
      </c>
      <c r="M1281" t="s">
        <v>11041</v>
      </c>
      <c r="N1281" t="s">
        <v>6316</v>
      </c>
      <c r="O1281" t="s">
        <v>28</v>
      </c>
      <c r="P1281" t="s">
        <v>6256</v>
      </c>
      <c r="Q1281" t="s">
        <v>30</v>
      </c>
      <c r="R1281">
        <v>7</v>
      </c>
      <c r="S1281" t="s">
        <v>11042</v>
      </c>
      <c r="T1281" t="s">
        <v>1824</v>
      </c>
      <c r="U1281" t="s">
        <v>11043</v>
      </c>
      <c r="V1281" t="s">
        <v>47</v>
      </c>
      <c r="W1281" t="s">
        <v>32</v>
      </c>
      <c r="X1281" t="s">
        <v>32</v>
      </c>
      <c r="Y1281" t="s">
        <v>32</v>
      </c>
      <c r="Z1281" s="4" t="s">
        <v>33</v>
      </c>
      <c r="AA1281">
        <v>-75.379386960000005</v>
      </c>
      <c r="AB1281">
        <v>6.1425383399999998</v>
      </c>
      <c r="AC1281" t="s">
        <v>90</v>
      </c>
      <c r="AD1281" t="s">
        <v>6260</v>
      </c>
      <c r="AE1281" t="s">
        <v>115</v>
      </c>
      <c r="AF1281">
        <f>IFERROR(
    VLOOKUP(FENIX_ANS_TABLA[[#This Row],[ESTADO]],
        {"VENCIDO",1;"ALERTA_0 Días",2;"ALERTA",3;"A TIEMPO",4;"SIN FECHA",5},
    2,FALSE),
0)</f>
        <v>3</v>
      </c>
    </row>
    <row r="1282" spans="1:32" x14ac:dyDescent="0.25">
      <c r="A1282" t="s">
        <v>11044</v>
      </c>
      <c r="B1282" t="s">
        <v>62</v>
      </c>
      <c r="C1282" t="s">
        <v>25</v>
      </c>
      <c r="D1282" t="s">
        <v>63</v>
      </c>
      <c r="E1282" s="22">
        <v>46010.558182870373</v>
      </c>
      <c r="F1282" t="s">
        <v>11045</v>
      </c>
      <c r="G1282" t="s">
        <v>11046</v>
      </c>
      <c r="H1282" t="s">
        <v>11047</v>
      </c>
      <c r="I1282" s="24" t="s">
        <v>34</v>
      </c>
      <c r="J1282" s="24" t="s">
        <v>11048</v>
      </c>
      <c r="K1282" t="s">
        <v>11049</v>
      </c>
      <c r="L1282" t="s">
        <v>6393</v>
      </c>
      <c r="M1282" t="s">
        <v>11050</v>
      </c>
      <c r="N1282" t="s">
        <v>6395</v>
      </c>
      <c r="O1282" t="s">
        <v>64</v>
      </c>
      <c r="P1282" t="s">
        <v>6429</v>
      </c>
      <c r="Q1282" t="s">
        <v>36</v>
      </c>
      <c r="R1282">
        <v>14</v>
      </c>
      <c r="S1282" t="s">
        <v>11051</v>
      </c>
      <c r="T1282" t="s">
        <v>1525</v>
      </c>
      <c r="U1282" t="s">
        <v>10349</v>
      </c>
      <c r="V1282" t="s">
        <v>31</v>
      </c>
      <c r="W1282" t="s">
        <v>32</v>
      </c>
      <c r="X1282" t="s">
        <v>32</v>
      </c>
      <c r="Y1282" t="s">
        <v>32</v>
      </c>
      <c r="Z1282" s="4" t="s">
        <v>33</v>
      </c>
      <c r="AA1282">
        <v>-75.159131279999997</v>
      </c>
      <c r="AB1282">
        <v>6.0768993699999996</v>
      </c>
      <c r="AC1282" t="s">
        <v>90</v>
      </c>
      <c r="AD1282" t="s">
        <v>6260</v>
      </c>
      <c r="AE1282" t="s">
        <v>115</v>
      </c>
      <c r="AF1282">
        <f>IFERROR(
    VLOOKUP(FENIX_ANS_TABLA[[#This Row],[ESTADO]],
        {"VENCIDO",1;"ALERTA_0 Días",2;"ALERTA",3;"A TIEMPO",4;"SIN FECHA",5},
    2,FALSE),
0)</f>
        <v>4</v>
      </c>
    </row>
    <row r="1283" spans="1:32" x14ac:dyDescent="0.25">
      <c r="A1283" t="s">
        <v>11052</v>
      </c>
      <c r="B1283" t="s">
        <v>24</v>
      </c>
      <c r="C1283" t="s">
        <v>25</v>
      </c>
      <c r="D1283" t="s">
        <v>24</v>
      </c>
      <c r="E1283" s="22">
        <v>46010.57234953704</v>
      </c>
      <c r="F1283" t="s">
        <v>11053</v>
      </c>
      <c r="G1283" t="s">
        <v>11054</v>
      </c>
      <c r="H1283" t="s">
        <v>11055</v>
      </c>
      <c r="I1283" s="24" t="s">
        <v>34</v>
      </c>
      <c r="J1283" s="24" t="s">
        <v>11056</v>
      </c>
      <c r="K1283" t="s">
        <v>11057</v>
      </c>
      <c r="L1283" t="s">
        <v>6351</v>
      </c>
      <c r="M1283" t="s">
        <v>11058</v>
      </c>
      <c r="N1283" t="s">
        <v>6353</v>
      </c>
      <c r="O1283" t="s">
        <v>28</v>
      </c>
      <c r="P1283" t="s">
        <v>6256</v>
      </c>
      <c r="Q1283" t="s">
        <v>30</v>
      </c>
      <c r="R1283">
        <v>7</v>
      </c>
      <c r="S1283" t="s">
        <v>11059</v>
      </c>
      <c r="T1283" t="s">
        <v>11060</v>
      </c>
      <c r="U1283" t="s">
        <v>11061</v>
      </c>
      <c r="V1283" t="s">
        <v>47</v>
      </c>
      <c r="W1283" t="s">
        <v>32</v>
      </c>
      <c r="X1283" t="s">
        <v>32</v>
      </c>
      <c r="Y1283" t="s">
        <v>32</v>
      </c>
      <c r="Z1283" s="4" t="s">
        <v>33</v>
      </c>
      <c r="AA1283">
        <v>-75.438440944000007</v>
      </c>
      <c r="AB1283">
        <v>5.8038435880000598</v>
      </c>
      <c r="AC1283" t="s">
        <v>90</v>
      </c>
      <c r="AD1283" t="s">
        <v>6260</v>
      </c>
      <c r="AE1283" t="s">
        <v>115</v>
      </c>
      <c r="AF1283">
        <f>IFERROR(
    VLOOKUP(FENIX_ANS_TABLA[[#This Row],[ESTADO]],
        {"VENCIDO",1;"ALERTA_0 Días",2;"ALERTA",3;"A TIEMPO",4;"SIN FECHA",5},
    2,FALSE),
0)</f>
        <v>3</v>
      </c>
    </row>
    <row r="1284" spans="1:32" x14ac:dyDescent="0.25">
      <c r="A1284" t="s">
        <v>11062</v>
      </c>
      <c r="B1284" t="s">
        <v>24</v>
      </c>
      <c r="C1284" t="s">
        <v>25</v>
      </c>
      <c r="D1284" t="s">
        <v>24</v>
      </c>
      <c r="E1284" s="22">
        <v>46010.576469907413</v>
      </c>
      <c r="F1284" t="s">
        <v>11063</v>
      </c>
      <c r="G1284" t="s">
        <v>11064</v>
      </c>
      <c r="H1284" t="s">
        <v>11065</v>
      </c>
      <c r="I1284" s="24" t="s">
        <v>34</v>
      </c>
      <c r="J1284" s="24" t="s">
        <v>7206</v>
      </c>
      <c r="K1284" t="s">
        <v>11066</v>
      </c>
      <c r="L1284" t="s">
        <v>6404</v>
      </c>
      <c r="M1284" t="s">
        <v>11067</v>
      </c>
      <c r="N1284" t="s">
        <v>6406</v>
      </c>
      <c r="O1284" t="s">
        <v>28</v>
      </c>
      <c r="P1284" t="s">
        <v>6256</v>
      </c>
      <c r="Q1284" t="s">
        <v>36</v>
      </c>
      <c r="R1284">
        <v>10</v>
      </c>
      <c r="S1284" t="s">
        <v>11068</v>
      </c>
      <c r="T1284" t="s">
        <v>4245</v>
      </c>
      <c r="U1284" t="s">
        <v>4246</v>
      </c>
      <c r="V1284" t="s">
        <v>31</v>
      </c>
      <c r="W1284" t="s">
        <v>32</v>
      </c>
      <c r="X1284" t="s">
        <v>32</v>
      </c>
      <c r="Y1284" t="s">
        <v>32</v>
      </c>
      <c r="Z1284" s="4" t="s">
        <v>33</v>
      </c>
      <c r="AA1284">
        <v>-75.419601999999998</v>
      </c>
      <c r="AB1284">
        <v>6.0287790000000001</v>
      </c>
      <c r="AC1284" t="s">
        <v>90</v>
      </c>
      <c r="AD1284" t="s">
        <v>6260</v>
      </c>
      <c r="AE1284" t="s">
        <v>115</v>
      </c>
      <c r="AF1284">
        <f>IFERROR(
    VLOOKUP(FENIX_ANS_TABLA[[#This Row],[ESTADO]],
        {"VENCIDO",1;"ALERTA_0 Días",2;"ALERTA",3;"A TIEMPO",4;"SIN FECHA",5},
    2,FALSE),
0)</f>
        <v>4</v>
      </c>
    </row>
    <row r="1285" spans="1:32" x14ac:dyDescent="0.25">
      <c r="A1285" t="s">
        <v>11069</v>
      </c>
      <c r="B1285" t="s">
        <v>40</v>
      </c>
      <c r="C1285" t="s">
        <v>25</v>
      </c>
      <c r="D1285" t="s">
        <v>40</v>
      </c>
      <c r="E1285" s="22">
        <v>46010.589490740742</v>
      </c>
      <c r="F1285" t="s">
        <v>11070</v>
      </c>
      <c r="G1285" t="s">
        <v>11071</v>
      </c>
      <c r="H1285" t="s">
        <v>11072</v>
      </c>
      <c r="I1285" s="24" t="s">
        <v>34</v>
      </c>
      <c r="J1285" s="24" t="s">
        <v>11073</v>
      </c>
      <c r="K1285" t="s">
        <v>11074</v>
      </c>
      <c r="L1285" t="s">
        <v>6501</v>
      </c>
      <c r="M1285" t="s">
        <v>11075</v>
      </c>
      <c r="N1285" t="s">
        <v>6503</v>
      </c>
      <c r="O1285" t="s">
        <v>41</v>
      </c>
      <c r="P1285" t="s">
        <v>6256</v>
      </c>
      <c r="Q1285" t="s">
        <v>36</v>
      </c>
      <c r="R1285">
        <v>10</v>
      </c>
      <c r="S1285" t="s">
        <v>11076</v>
      </c>
      <c r="T1285" t="s">
        <v>11077</v>
      </c>
      <c r="U1285" t="s">
        <v>11078</v>
      </c>
      <c r="V1285" t="s">
        <v>31</v>
      </c>
      <c r="W1285" t="s">
        <v>32</v>
      </c>
      <c r="X1285" t="s">
        <v>32</v>
      </c>
      <c r="Y1285" t="s">
        <v>32</v>
      </c>
      <c r="Z1285" s="4" t="s">
        <v>33</v>
      </c>
      <c r="AA1285">
        <v>-75.327965000000006</v>
      </c>
      <c r="AB1285">
        <v>6.0780880000000002</v>
      </c>
      <c r="AC1285" t="s">
        <v>90</v>
      </c>
      <c r="AD1285" t="s">
        <v>6260</v>
      </c>
      <c r="AE1285" t="s">
        <v>115</v>
      </c>
      <c r="AF1285">
        <f>IFERROR(
    VLOOKUP(FENIX_ANS_TABLA[[#This Row],[ESTADO]],
        {"VENCIDO",1;"ALERTA_0 Días",2;"ALERTA",3;"A TIEMPO",4;"SIN FECHA",5},
    2,FALSE),
0)</f>
        <v>4</v>
      </c>
    </row>
    <row r="1286" spans="1:32" x14ac:dyDescent="0.25">
      <c r="A1286" t="s">
        <v>11079</v>
      </c>
      <c r="B1286" t="s">
        <v>40</v>
      </c>
      <c r="C1286" t="s">
        <v>25</v>
      </c>
      <c r="D1286" t="s">
        <v>40</v>
      </c>
      <c r="E1286" s="22">
        <v>46010.596203703702</v>
      </c>
      <c r="F1286" t="s">
        <v>11080</v>
      </c>
      <c r="G1286" t="s">
        <v>11081</v>
      </c>
      <c r="H1286" t="s">
        <v>11082</v>
      </c>
      <c r="I1286" s="24" t="s">
        <v>34</v>
      </c>
      <c r="J1286" s="24" t="s">
        <v>11083</v>
      </c>
      <c r="K1286" t="s">
        <v>11084</v>
      </c>
      <c r="L1286" t="s">
        <v>6501</v>
      </c>
      <c r="M1286" t="s">
        <v>11085</v>
      </c>
      <c r="N1286" t="s">
        <v>6503</v>
      </c>
      <c r="O1286" t="s">
        <v>41</v>
      </c>
      <c r="P1286" t="s">
        <v>6256</v>
      </c>
      <c r="Q1286" t="s">
        <v>36</v>
      </c>
      <c r="R1286">
        <v>10</v>
      </c>
      <c r="S1286" t="s">
        <v>11086</v>
      </c>
      <c r="T1286" t="s">
        <v>11087</v>
      </c>
      <c r="U1286" t="s">
        <v>11088</v>
      </c>
      <c r="V1286" t="s">
        <v>31</v>
      </c>
      <c r="W1286" t="s">
        <v>32</v>
      </c>
      <c r="X1286" t="s">
        <v>32</v>
      </c>
      <c r="Y1286" t="s">
        <v>32</v>
      </c>
      <c r="Z1286" s="4" t="s">
        <v>33</v>
      </c>
      <c r="AA1286">
        <v>-75.327965000000006</v>
      </c>
      <c r="AB1286">
        <v>6.0780880000000002</v>
      </c>
      <c r="AC1286" t="s">
        <v>90</v>
      </c>
      <c r="AD1286" t="s">
        <v>6260</v>
      </c>
      <c r="AE1286" t="s">
        <v>115</v>
      </c>
      <c r="AF1286">
        <f>IFERROR(
    VLOOKUP(FENIX_ANS_TABLA[[#This Row],[ESTADO]],
        {"VENCIDO",1;"ALERTA_0 Días",2;"ALERTA",3;"A TIEMPO",4;"SIN FECHA",5},
    2,FALSE),
0)</f>
        <v>4</v>
      </c>
    </row>
    <row r="1287" spans="1:32" x14ac:dyDescent="0.25">
      <c r="A1287" t="s">
        <v>11089</v>
      </c>
      <c r="B1287" t="s">
        <v>24</v>
      </c>
      <c r="C1287" t="s">
        <v>25</v>
      </c>
      <c r="D1287" t="s">
        <v>24</v>
      </c>
      <c r="E1287" s="22">
        <v>46010.59652777778</v>
      </c>
      <c r="F1287" t="s">
        <v>11090</v>
      </c>
      <c r="G1287" t="s">
        <v>11091</v>
      </c>
      <c r="H1287" t="s">
        <v>11092</v>
      </c>
      <c r="I1287" s="24" t="s">
        <v>34</v>
      </c>
      <c r="J1287" s="24" t="s">
        <v>6867</v>
      </c>
      <c r="K1287" t="s">
        <v>11093</v>
      </c>
      <c r="L1287" t="s">
        <v>6280</v>
      </c>
      <c r="M1287" t="s">
        <v>11094</v>
      </c>
      <c r="N1287" t="s">
        <v>6282</v>
      </c>
      <c r="O1287" t="s">
        <v>28</v>
      </c>
      <c r="P1287" t="s">
        <v>6256</v>
      </c>
      <c r="Q1287" t="s">
        <v>36</v>
      </c>
      <c r="R1287">
        <v>10</v>
      </c>
      <c r="S1287" t="s">
        <v>11095</v>
      </c>
      <c r="T1287" t="s">
        <v>11096</v>
      </c>
      <c r="U1287" t="s">
        <v>2104</v>
      </c>
      <c r="V1287" t="s">
        <v>31</v>
      </c>
      <c r="W1287" t="s">
        <v>32</v>
      </c>
      <c r="X1287" t="s">
        <v>32</v>
      </c>
      <c r="Y1287" t="s">
        <v>32</v>
      </c>
      <c r="Z1287" s="4" t="s">
        <v>33</v>
      </c>
      <c r="AA1287">
        <v>-75.213172</v>
      </c>
      <c r="AB1287">
        <v>6.2252689999999999</v>
      </c>
      <c r="AC1287" t="s">
        <v>90</v>
      </c>
      <c r="AD1287" t="s">
        <v>6260</v>
      </c>
      <c r="AE1287" t="s">
        <v>115</v>
      </c>
      <c r="AF1287">
        <f>IFERROR(
    VLOOKUP(FENIX_ANS_TABLA[[#This Row],[ESTADO]],
        {"VENCIDO",1;"ALERTA_0 Días",2;"ALERTA",3;"A TIEMPO",4;"SIN FECHA",5},
    2,FALSE),
0)</f>
        <v>4</v>
      </c>
    </row>
    <row r="1288" spans="1:32" x14ac:dyDescent="0.25">
      <c r="A1288" t="s">
        <v>11097</v>
      </c>
      <c r="B1288" t="s">
        <v>40</v>
      </c>
      <c r="C1288" t="s">
        <v>25</v>
      </c>
      <c r="D1288" t="s">
        <v>40</v>
      </c>
      <c r="E1288" s="22">
        <v>46010.616979166669</v>
      </c>
      <c r="F1288" t="s">
        <v>11098</v>
      </c>
      <c r="G1288" t="s">
        <v>11099</v>
      </c>
      <c r="H1288" t="s">
        <v>11100</v>
      </c>
      <c r="I1288" s="24" t="s">
        <v>11101</v>
      </c>
      <c r="J1288" s="24" t="s">
        <v>11102</v>
      </c>
      <c r="K1288" t="s">
        <v>11103</v>
      </c>
      <c r="L1288" t="s">
        <v>6404</v>
      </c>
      <c r="M1288" t="s">
        <v>11104</v>
      </c>
      <c r="N1288" t="s">
        <v>6406</v>
      </c>
      <c r="O1288" t="s">
        <v>41</v>
      </c>
      <c r="P1288" t="s">
        <v>6256</v>
      </c>
      <c r="Q1288" t="s">
        <v>36</v>
      </c>
      <c r="R1288">
        <v>10</v>
      </c>
      <c r="S1288" t="s">
        <v>11105</v>
      </c>
      <c r="T1288" t="s">
        <v>11106</v>
      </c>
      <c r="U1288" t="s">
        <v>11107</v>
      </c>
      <c r="V1288" t="s">
        <v>31</v>
      </c>
      <c r="W1288" t="s">
        <v>32</v>
      </c>
      <c r="X1288" t="s">
        <v>32</v>
      </c>
      <c r="Y1288" t="s">
        <v>32</v>
      </c>
      <c r="Z1288" s="4" t="s">
        <v>33</v>
      </c>
      <c r="AA1288">
        <v>-75.434014770000005</v>
      </c>
      <c r="AB1288">
        <v>6.0308543400000003</v>
      </c>
      <c r="AC1288" t="s">
        <v>90</v>
      </c>
      <c r="AD1288" t="s">
        <v>6260</v>
      </c>
      <c r="AE1288" t="s">
        <v>115</v>
      </c>
      <c r="AF1288">
        <f>IFERROR(
    VLOOKUP(FENIX_ANS_TABLA[[#This Row],[ESTADO]],
        {"VENCIDO",1;"ALERTA_0 Días",2;"ALERTA",3;"A TIEMPO",4;"SIN FECHA",5},
    2,FALSE),
0)</f>
        <v>4</v>
      </c>
    </row>
    <row r="1289" spans="1:32" x14ac:dyDescent="0.25">
      <c r="A1289" t="s">
        <v>11108</v>
      </c>
      <c r="B1289" t="s">
        <v>24</v>
      </c>
      <c r="C1289" t="s">
        <v>25</v>
      </c>
      <c r="D1289" t="s">
        <v>24</v>
      </c>
      <c r="E1289" s="22">
        <v>46010.62023148148</v>
      </c>
      <c r="F1289" t="s">
        <v>11109</v>
      </c>
      <c r="G1289" t="s">
        <v>11054</v>
      </c>
      <c r="H1289" t="s">
        <v>11055</v>
      </c>
      <c r="I1289" s="24" t="s">
        <v>34</v>
      </c>
      <c r="J1289" s="24" t="s">
        <v>11056</v>
      </c>
      <c r="K1289" t="s">
        <v>11110</v>
      </c>
      <c r="L1289" t="s">
        <v>6351</v>
      </c>
      <c r="M1289" t="s">
        <v>11111</v>
      </c>
      <c r="N1289" t="s">
        <v>6353</v>
      </c>
      <c r="O1289" t="s">
        <v>28</v>
      </c>
      <c r="P1289" t="s">
        <v>6256</v>
      </c>
      <c r="Q1289" t="s">
        <v>30</v>
      </c>
      <c r="R1289">
        <v>7</v>
      </c>
      <c r="S1289" t="s">
        <v>11112</v>
      </c>
      <c r="T1289" t="s">
        <v>11113</v>
      </c>
      <c r="U1289" t="s">
        <v>11114</v>
      </c>
      <c r="V1289" t="s">
        <v>47</v>
      </c>
      <c r="W1289" t="s">
        <v>32</v>
      </c>
      <c r="X1289" t="s">
        <v>32</v>
      </c>
      <c r="Y1289" t="s">
        <v>32</v>
      </c>
      <c r="Z1289" s="4" t="s">
        <v>33</v>
      </c>
      <c r="AA1289">
        <v>-75.438440944000007</v>
      </c>
      <c r="AB1289">
        <v>5.8038435880000598</v>
      </c>
      <c r="AC1289" t="s">
        <v>90</v>
      </c>
      <c r="AD1289" t="s">
        <v>6260</v>
      </c>
      <c r="AE1289" t="s">
        <v>115</v>
      </c>
      <c r="AF1289">
        <f>IFERROR(
    VLOOKUP(FENIX_ANS_TABLA[[#This Row],[ESTADO]],
        {"VENCIDO",1;"ALERTA_0 Días",2;"ALERTA",3;"A TIEMPO",4;"SIN FECHA",5},
    2,FALSE),
0)</f>
        <v>3</v>
      </c>
    </row>
    <row r="1290" spans="1:32" x14ac:dyDescent="0.25">
      <c r="A1290" t="s">
        <v>11115</v>
      </c>
      <c r="B1290" t="s">
        <v>62</v>
      </c>
      <c r="C1290" t="s">
        <v>25</v>
      </c>
      <c r="D1290" t="s">
        <v>63</v>
      </c>
      <c r="E1290" s="22">
        <v>46010.625335648147</v>
      </c>
      <c r="F1290" t="s">
        <v>11116</v>
      </c>
      <c r="G1290" t="s">
        <v>11117</v>
      </c>
      <c r="H1290" t="s">
        <v>11118</v>
      </c>
      <c r="I1290" s="24" t="s">
        <v>11119</v>
      </c>
      <c r="J1290" s="24" t="s">
        <v>11120</v>
      </c>
      <c r="K1290" t="s">
        <v>11121</v>
      </c>
      <c r="L1290" t="s">
        <v>6303</v>
      </c>
      <c r="M1290" t="s">
        <v>11122</v>
      </c>
      <c r="N1290" t="s">
        <v>6305</v>
      </c>
      <c r="O1290" t="s">
        <v>64</v>
      </c>
      <c r="P1290" t="s">
        <v>6429</v>
      </c>
      <c r="Q1290" t="s">
        <v>36</v>
      </c>
      <c r="R1290">
        <v>14</v>
      </c>
      <c r="S1290" t="s">
        <v>11123</v>
      </c>
      <c r="T1290" t="s">
        <v>11124</v>
      </c>
      <c r="U1290" t="s">
        <v>11125</v>
      </c>
      <c r="V1290" t="s">
        <v>31</v>
      </c>
      <c r="W1290" t="s">
        <v>32</v>
      </c>
      <c r="X1290" t="s">
        <v>32</v>
      </c>
      <c r="Y1290" t="s">
        <v>32</v>
      </c>
      <c r="Z1290" s="4" t="s">
        <v>33</v>
      </c>
      <c r="AA1290">
        <v>-75.462144929999994</v>
      </c>
      <c r="AB1290">
        <v>6.3231885700000001</v>
      </c>
      <c r="AC1290" t="s">
        <v>90</v>
      </c>
      <c r="AD1290" t="s">
        <v>6260</v>
      </c>
      <c r="AE1290" t="s">
        <v>115</v>
      </c>
      <c r="AF1290">
        <f>IFERROR(
    VLOOKUP(FENIX_ANS_TABLA[[#This Row],[ESTADO]],
        {"VENCIDO",1;"ALERTA_0 Días",2;"ALERTA",3;"A TIEMPO",4;"SIN FECHA",5},
    2,FALSE),
0)</f>
        <v>4</v>
      </c>
    </row>
    <row r="1291" spans="1:32" x14ac:dyDescent="0.25">
      <c r="A1291" t="s">
        <v>11126</v>
      </c>
      <c r="B1291" t="s">
        <v>24</v>
      </c>
      <c r="C1291" t="s">
        <v>25</v>
      </c>
      <c r="D1291" t="s">
        <v>24</v>
      </c>
      <c r="E1291" s="22">
        <v>46010.628310185188</v>
      </c>
      <c r="F1291" t="s">
        <v>11127</v>
      </c>
      <c r="G1291" t="s">
        <v>11128</v>
      </c>
      <c r="H1291" t="s">
        <v>11129</v>
      </c>
      <c r="I1291" s="24" t="s">
        <v>11130</v>
      </c>
      <c r="J1291" s="24" t="s">
        <v>7206</v>
      </c>
      <c r="K1291" t="s">
        <v>11131</v>
      </c>
      <c r="L1291" t="s">
        <v>6314</v>
      </c>
      <c r="M1291" t="s">
        <v>11132</v>
      </c>
      <c r="N1291" t="s">
        <v>6316</v>
      </c>
      <c r="O1291" t="s">
        <v>28</v>
      </c>
      <c r="P1291" t="s">
        <v>6256</v>
      </c>
      <c r="Q1291" t="s">
        <v>36</v>
      </c>
      <c r="R1291">
        <v>10</v>
      </c>
      <c r="S1291" t="s">
        <v>11133</v>
      </c>
      <c r="T1291" t="s">
        <v>11134</v>
      </c>
      <c r="U1291" t="s">
        <v>11135</v>
      </c>
      <c r="V1291" t="s">
        <v>31</v>
      </c>
      <c r="W1291" t="s">
        <v>32</v>
      </c>
      <c r="X1291" t="s">
        <v>32</v>
      </c>
      <c r="Y1291" t="s">
        <v>32</v>
      </c>
      <c r="Z1291" s="4" t="s">
        <v>33</v>
      </c>
      <c r="AA1291">
        <v>-75.403503330000007</v>
      </c>
      <c r="AB1291">
        <v>6.1070431699999999</v>
      </c>
      <c r="AC1291" t="s">
        <v>90</v>
      </c>
      <c r="AD1291" t="s">
        <v>6260</v>
      </c>
      <c r="AE1291" t="s">
        <v>115</v>
      </c>
      <c r="AF1291">
        <f>IFERROR(
    VLOOKUP(FENIX_ANS_TABLA[[#This Row],[ESTADO]],
        {"VENCIDO",1;"ALERTA_0 Días",2;"ALERTA",3;"A TIEMPO",4;"SIN FECHA",5},
    2,FALSE),
0)</f>
        <v>4</v>
      </c>
    </row>
    <row r="1292" spans="1:32" x14ac:dyDescent="0.25">
      <c r="A1292" t="s">
        <v>11136</v>
      </c>
      <c r="B1292" t="s">
        <v>24</v>
      </c>
      <c r="C1292" t="s">
        <v>25</v>
      </c>
      <c r="D1292" t="s">
        <v>24</v>
      </c>
      <c r="E1292" s="22">
        <v>46010.640381944453</v>
      </c>
      <c r="F1292" t="s">
        <v>11137</v>
      </c>
      <c r="G1292" t="s">
        <v>11138</v>
      </c>
      <c r="H1292" t="s">
        <v>11139</v>
      </c>
      <c r="I1292" s="24" t="s">
        <v>11140</v>
      </c>
      <c r="J1292" s="24" t="s">
        <v>11141</v>
      </c>
      <c r="K1292" t="s">
        <v>11142</v>
      </c>
      <c r="L1292" t="s">
        <v>6280</v>
      </c>
      <c r="M1292" t="s">
        <v>11143</v>
      </c>
      <c r="N1292" t="s">
        <v>6282</v>
      </c>
      <c r="O1292" t="s">
        <v>28</v>
      </c>
      <c r="P1292" t="s">
        <v>6256</v>
      </c>
      <c r="Q1292" t="s">
        <v>36</v>
      </c>
      <c r="R1292">
        <v>10</v>
      </c>
      <c r="S1292" t="s">
        <v>11144</v>
      </c>
      <c r="T1292" t="s">
        <v>11145</v>
      </c>
      <c r="U1292" t="s">
        <v>11146</v>
      </c>
      <c r="V1292" t="s">
        <v>31</v>
      </c>
      <c r="W1292" t="s">
        <v>32</v>
      </c>
      <c r="X1292" t="s">
        <v>32</v>
      </c>
      <c r="Y1292" t="s">
        <v>32</v>
      </c>
      <c r="Z1292" s="4" t="s">
        <v>33</v>
      </c>
      <c r="AA1292">
        <v>-75.190801300000004</v>
      </c>
      <c r="AB1292">
        <v>6.21329551</v>
      </c>
      <c r="AC1292" t="s">
        <v>90</v>
      </c>
      <c r="AD1292" t="s">
        <v>6260</v>
      </c>
      <c r="AE1292" t="s">
        <v>115</v>
      </c>
      <c r="AF1292">
        <f>IFERROR(
    VLOOKUP(FENIX_ANS_TABLA[[#This Row],[ESTADO]],
        {"VENCIDO",1;"ALERTA_0 Días",2;"ALERTA",3;"A TIEMPO",4;"SIN FECHA",5},
    2,FALSE),
0)</f>
        <v>4</v>
      </c>
    </row>
    <row r="1293" spans="1:32" x14ac:dyDescent="0.25">
      <c r="A1293" t="s">
        <v>11147</v>
      </c>
      <c r="B1293" t="s">
        <v>24</v>
      </c>
      <c r="C1293" t="s">
        <v>25</v>
      </c>
      <c r="D1293" t="s">
        <v>24</v>
      </c>
      <c r="E1293" s="22">
        <v>46010.648449074077</v>
      </c>
      <c r="F1293" t="s">
        <v>11148</v>
      </c>
      <c r="G1293" t="s">
        <v>11149</v>
      </c>
      <c r="H1293" t="s">
        <v>11150</v>
      </c>
      <c r="I1293" s="24" t="s">
        <v>34</v>
      </c>
      <c r="J1293" s="24" t="s">
        <v>11151</v>
      </c>
      <c r="K1293" t="s">
        <v>11152</v>
      </c>
      <c r="L1293" t="s">
        <v>6351</v>
      </c>
      <c r="M1293" t="s">
        <v>11153</v>
      </c>
      <c r="N1293" t="s">
        <v>6353</v>
      </c>
      <c r="O1293" t="s">
        <v>28</v>
      </c>
      <c r="P1293" t="s">
        <v>6256</v>
      </c>
      <c r="Q1293" t="s">
        <v>30</v>
      </c>
      <c r="R1293">
        <v>7</v>
      </c>
      <c r="S1293" t="s">
        <v>11154</v>
      </c>
      <c r="T1293" t="s">
        <v>11155</v>
      </c>
      <c r="U1293" t="s">
        <v>11156</v>
      </c>
      <c r="V1293" t="s">
        <v>47</v>
      </c>
      <c r="W1293" t="s">
        <v>32</v>
      </c>
      <c r="X1293" t="s">
        <v>32</v>
      </c>
      <c r="Y1293" t="s">
        <v>32</v>
      </c>
      <c r="Z1293" s="4" t="s">
        <v>33</v>
      </c>
      <c r="AA1293">
        <v>-75.438440944000007</v>
      </c>
      <c r="AB1293">
        <v>5.8038435880000598</v>
      </c>
      <c r="AC1293" t="s">
        <v>90</v>
      </c>
      <c r="AD1293" t="s">
        <v>6260</v>
      </c>
      <c r="AE1293" t="s">
        <v>115</v>
      </c>
      <c r="AF1293">
        <f>IFERROR(
    VLOOKUP(FENIX_ANS_TABLA[[#This Row],[ESTADO]],
        {"VENCIDO",1;"ALERTA_0 Días",2;"ALERTA",3;"A TIEMPO",4;"SIN FECHA",5},
    2,FALSE),
0)</f>
        <v>3</v>
      </c>
    </row>
    <row r="1294" spans="1:32" x14ac:dyDescent="0.25">
      <c r="A1294" t="s">
        <v>11157</v>
      </c>
      <c r="B1294" t="s">
        <v>24</v>
      </c>
      <c r="C1294" t="s">
        <v>25</v>
      </c>
      <c r="D1294" t="s">
        <v>24</v>
      </c>
      <c r="E1294" s="22">
        <v>46010.650879629633</v>
      </c>
      <c r="F1294" t="s">
        <v>11158</v>
      </c>
      <c r="G1294" t="s">
        <v>11159</v>
      </c>
      <c r="H1294" t="s">
        <v>11160</v>
      </c>
      <c r="I1294" s="24" t="s">
        <v>11161</v>
      </c>
      <c r="J1294" s="24" t="s">
        <v>11162</v>
      </c>
      <c r="K1294" t="s">
        <v>11163</v>
      </c>
      <c r="L1294" t="s">
        <v>6404</v>
      </c>
      <c r="M1294" t="s">
        <v>11164</v>
      </c>
      <c r="N1294" t="s">
        <v>6406</v>
      </c>
      <c r="O1294" t="s">
        <v>28</v>
      </c>
      <c r="P1294" t="s">
        <v>6256</v>
      </c>
      <c r="Q1294" t="s">
        <v>36</v>
      </c>
      <c r="R1294">
        <v>10</v>
      </c>
      <c r="S1294" t="s">
        <v>11165</v>
      </c>
      <c r="T1294" t="s">
        <v>4414</v>
      </c>
      <c r="U1294" t="s">
        <v>2790</v>
      </c>
      <c r="V1294" t="s">
        <v>31</v>
      </c>
      <c r="W1294" t="s">
        <v>32</v>
      </c>
      <c r="X1294" t="s">
        <v>32</v>
      </c>
      <c r="Y1294" t="s">
        <v>32</v>
      </c>
      <c r="Z1294" s="4" t="s">
        <v>33</v>
      </c>
      <c r="AA1294">
        <v>-75.433905330000002</v>
      </c>
      <c r="AB1294">
        <v>5.9939109999999998</v>
      </c>
      <c r="AC1294" t="s">
        <v>90</v>
      </c>
      <c r="AD1294" t="s">
        <v>6260</v>
      </c>
      <c r="AE1294" t="s">
        <v>115</v>
      </c>
      <c r="AF1294">
        <f>IFERROR(
    VLOOKUP(FENIX_ANS_TABLA[[#This Row],[ESTADO]],
        {"VENCIDO",1;"ALERTA_0 Días",2;"ALERTA",3;"A TIEMPO",4;"SIN FECHA",5},
    2,FALSE),
0)</f>
        <v>4</v>
      </c>
    </row>
    <row r="1295" spans="1:32" x14ac:dyDescent="0.25">
      <c r="A1295" t="s">
        <v>11166</v>
      </c>
      <c r="B1295" t="s">
        <v>24</v>
      </c>
      <c r="C1295" t="s">
        <v>25</v>
      </c>
      <c r="D1295" t="s">
        <v>24</v>
      </c>
      <c r="E1295" s="22">
        <v>46010.672465277778</v>
      </c>
      <c r="F1295" t="s">
        <v>11167</v>
      </c>
      <c r="G1295" t="s">
        <v>11168</v>
      </c>
      <c r="H1295" t="s">
        <v>11169</v>
      </c>
      <c r="I1295" s="24" t="s">
        <v>34</v>
      </c>
      <c r="J1295" s="24" t="s">
        <v>7070</v>
      </c>
      <c r="K1295" t="s">
        <v>11170</v>
      </c>
      <c r="L1295" t="s">
        <v>6707</v>
      </c>
      <c r="M1295" t="s">
        <v>11171</v>
      </c>
      <c r="N1295" t="s">
        <v>6709</v>
      </c>
      <c r="O1295" t="s">
        <v>28</v>
      </c>
      <c r="P1295" t="s">
        <v>6256</v>
      </c>
      <c r="Q1295" t="s">
        <v>36</v>
      </c>
      <c r="R1295">
        <v>10</v>
      </c>
      <c r="S1295" t="s">
        <v>11172</v>
      </c>
      <c r="T1295" t="s">
        <v>11173</v>
      </c>
      <c r="U1295" t="s">
        <v>11174</v>
      </c>
      <c r="V1295" t="s">
        <v>31</v>
      </c>
      <c r="W1295" t="s">
        <v>32</v>
      </c>
      <c r="X1295" t="s">
        <v>32</v>
      </c>
      <c r="Y1295" t="s">
        <v>32</v>
      </c>
      <c r="Z1295" s="4" t="s">
        <v>33</v>
      </c>
      <c r="AA1295">
        <v>-75.352055800000002</v>
      </c>
      <c r="AB1295">
        <v>6.0098688999999998</v>
      </c>
      <c r="AC1295" t="s">
        <v>90</v>
      </c>
      <c r="AD1295" t="s">
        <v>6260</v>
      </c>
      <c r="AE1295" t="s">
        <v>115</v>
      </c>
      <c r="AF1295">
        <f>IFERROR(
    VLOOKUP(FENIX_ANS_TABLA[[#This Row],[ESTADO]],
        {"VENCIDO",1;"ALERTA_0 Días",2;"ALERTA",3;"A TIEMPO",4;"SIN FECHA",5},
    2,FALSE),
0)</f>
        <v>4</v>
      </c>
    </row>
    <row r="1296" spans="1:32" x14ac:dyDescent="0.25">
      <c r="A1296" t="s">
        <v>11175</v>
      </c>
      <c r="B1296" t="s">
        <v>24</v>
      </c>
      <c r="C1296" t="s">
        <v>25</v>
      </c>
      <c r="D1296" t="s">
        <v>24</v>
      </c>
      <c r="E1296" s="22">
        <v>46010.676678240743</v>
      </c>
      <c r="F1296" t="s">
        <v>11176</v>
      </c>
      <c r="G1296" t="s">
        <v>11177</v>
      </c>
      <c r="H1296" t="s">
        <v>11178</v>
      </c>
      <c r="I1296" s="24" t="s">
        <v>34</v>
      </c>
      <c r="J1296" s="24" t="s">
        <v>11179</v>
      </c>
      <c r="K1296" t="s">
        <v>11180</v>
      </c>
      <c r="L1296" t="s">
        <v>6314</v>
      </c>
      <c r="M1296" t="s">
        <v>11181</v>
      </c>
      <c r="N1296" t="s">
        <v>6316</v>
      </c>
      <c r="O1296" t="s">
        <v>28</v>
      </c>
      <c r="P1296" t="s">
        <v>6256</v>
      </c>
      <c r="Q1296" t="s">
        <v>36</v>
      </c>
      <c r="R1296">
        <v>10</v>
      </c>
      <c r="S1296" t="s">
        <v>11182</v>
      </c>
      <c r="T1296" t="s">
        <v>11183</v>
      </c>
      <c r="U1296" t="s">
        <v>11184</v>
      </c>
      <c r="V1296" t="s">
        <v>31</v>
      </c>
      <c r="W1296" t="s">
        <v>32</v>
      </c>
      <c r="X1296" t="s">
        <v>32</v>
      </c>
      <c r="Y1296" t="s">
        <v>32</v>
      </c>
      <c r="Z1296" s="4" t="s">
        <v>33</v>
      </c>
      <c r="AA1296">
        <v>-75.382855019999994</v>
      </c>
      <c r="AB1296">
        <v>6.1728963300000004</v>
      </c>
      <c r="AC1296" t="s">
        <v>90</v>
      </c>
      <c r="AD1296" t="s">
        <v>6260</v>
      </c>
      <c r="AE1296" t="s">
        <v>115</v>
      </c>
      <c r="AF1296">
        <f>IFERROR(
    VLOOKUP(FENIX_ANS_TABLA[[#This Row],[ESTADO]],
        {"VENCIDO",1;"ALERTA_0 Días",2;"ALERTA",3;"A TIEMPO",4;"SIN FECHA",5},
    2,FALSE),
0)</f>
        <v>4</v>
      </c>
    </row>
    <row r="1297" spans="1:32" x14ac:dyDescent="0.25">
      <c r="A1297" t="s">
        <v>11185</v>
      </c>
      <c r="B1297" t="s">
        <v>24</v>
      </c>
      <c r="C1297" t="s">
        <v>25</v>
      </c>
      <c r="D1297" t="s">
        <v>24</v>
      </c>
      <c r="E1297" s="22">
        <v>46010.678715277783</v>
      </c>
      <c r="F1297" t="s">
        <v>11186</v>
      </c>
      <c r="G1297" t="s">
        <v>11187</v>
      </c>
      <c r="H1297" t="s">
        <v>11188</v>
      </c>
      <c r="I1297" s="24" t="s">
        <v>11189</v>
      </c>
      <c r="J1297" s="24" t="s">
        <v>11190</v>
      </c>
      <c r="K1297" t="s">
        <v>11191</v>
      </c>
      <c r="L1297" t="s">
        <v>6314</v>
      </c>
      <c r="M1297" t="s">
        <v>11192</v>
      </c>
      <c r="N1297" t="s">
        <v>6316</v>
      </c>
      <c r="O1297" t="s">
        <v>28</v>
      </c>
      <c r="P1297" t="s">
        <v>6256</v>
      </c>
      <c r="Q1297" t="s">
        <v>36</v>
      </c>
      <c r="R1297">
        <v>10</v>
      </c>
      <c r="S1297" t="s">
        <v>11193</v>
      </c>
      <c r="T1297" t="s">
        <v>551</v>
      </c>
      <c r="U1297" t="s">
        <v>11194</v>
      </c>
      <c r="V1297" t="s">
        <v>31</v>
      </c>
      <c r="W1297" t="s">
        <v>32</v>
      </c>
      <c r="X1297" t="s">
        <v>32</v>
      </c>
      <c r="Y1297" t="s">
        <v>32</v>
      </c>
      <c r="Z1297" s="4" t="s">
        <v>33</v>
      </c>
      <c r="AA1297">
        <v>-75.382855019999994</v>
      </c>
      <c r="AB1297">
        <v>6.1728963300000004</v>
      </c>
      <c r="AC1297" t="s">
        <v>90</v>
      </c>
      <c r="AD1297" t="s">
        <v>6260</v>
      </c>
      <c r="AE1297" t="s">
        <v>115</v>
      </c>
      <c r="AF1297">
        <f>IFERROR(
    VLOOKUP(FENIX_ANS_TABLA[[#This Row],[ESTADO]],
        {"VENCIDO",1;"ALERTA_0 Días",2;"ALERTA",3;"A TIEMPO",4;"SIN FECHA",5},
    2,FALSE),
0)</f>
        <v>4</v>
      </c>
    </row>
    <row r="1298" spans="1:32" x14ac:dyDescent="0.25">
      <c r="A1298" t="s">
        <v>11195</v>
      </c>
      <c r="B1298" t="s">
        <v>40</v>
      </c>
      <c r="C1298" t="s">
        <v>25</v>
      </c>
      <c r="D1298" t="s">
        <v>40</v>
      </c>
      <c r="E1298" s="22">
        <v>46010.678773148153</v>
      </c>
      <c r="F1298" t="s">
        <v>11196</v>
      </c>
      <c r="G1298" t="s">
        <v>11197</v>
      </c>
      <c r="H1298" t="s">
        <v>11198</v>
      </c>
      <c r="I1298" s="24" t="s">
        <v>34</v>
      </c>
      <c r="J1298" s="24" t="s">
        <v>11199</v>
      </c>
      <c r="K1298" t="s">
        <v>11200</v>
      </c>
      <c r="L1298" t="s">
        <v>6314</v>
      </c>
      <c r="M1298" t="s">
        <v>11201</v>
      </c>
      <c r="N1298" t="s">
        <v>6316</v>
      </c>
      <c r="O1298" t="s">
        <v>41</v>
      </c>
      <c r="P1298" t="s">
        <v>6256</v>
      </c>
      <c r="Q1298" t="s">
        <v>36</v>
      </c>
      <c r="R1298">
        <v>10</v>
      </c>
      <c r="S1298" t="s">
        <v>11202</v>
      </c>
      <c r="T1298" t="s">
        <v>551</v>
      </c>
      <c r="U1298" t="s">
        <v>11194</v>
      </c>
      <c r="V1298" t="s">
        <v>31</v>
      </c>
      <c r="W1298" t="s">
        <v>32</v>
      </c>
      <c r="X1298" t="s">
        <v>32</v>
      </c>
      <c r="Y1298" t="s">
        <v>32</v>
      </c>
      <c r="Z1298" s="4" t="s">
        <v>33</v>
      </c>
      <c r="AA1298">
        <v>-75.459705499999998</v>
      </c>
      <c r="AB1298">
        <v>6.1858389999999996</v>
      </c>
      <c r="AC1298" t="s">
        <v>90</v>
      </c>
      <c r="AD1298" t="s">
        <v>6260</v>
      </c>
      <c r="AE1298" t="s">
        <v>115</v>
      </c>
      <c r="AF1298">
        <f>IFERROR(
    VLOOKUP(FENIX_ANS_TABLA[[#This Row],[ESTADO]],
        {"VENCIDO",1;"ALERTA_0 Días",2;"ALERTA",3;"A TIEMPO",4;"SIN FECHA",5},
    2,FALSE),
0)</f>
        <v>4</v>
      </c>
    </row>
    <row r="1299" spans="1:32" x14ac:dyDescent="0.25">
      <c r="A1299" t="s">
        <v>11203</v>
      </c>
      <c r="B1299" t="s">
        <v>62</v>
      </c>
      <c r="C1299" t="s">
        <v>25</v>
      </c>
      <c r="D1299" t="s">
        <v>63</v>
      </c>
      <c r="E1299" s="22">
        <v>46010.718541666669</v>
      </c>
      <c r="F1299" t="s">
        <v>11204</v>
      </c>
      <c r="G1299" t="s">
        <v>11205</v>
      </c>
      <c r="H1299" t="s">
        <v>11206</v>
      </c>
      <c r="I1299" s="24" t="s">
        <v>34</v>
      </c>
      <c r="J1299" s="24" t="s">
        <v>11207</v>
      </c>
      <c r="K1299" t="s">
        <v>11208</v>
      </c>
      <c r="L1299" t="s">
        <v>6707</v>
      </c>
      <c r="M1299" t="s">
        <v>11209</v>
      </c>
      <c r="N1299" t="s">
        <v>6709</v>
      </c>
      <c r="O1299" t="s">
        <v>64</v>
      </c>
      <c r="P1299" t="s">
        <v>6429</v>
      </c>
      <c r="Q1299" t="s">
        <v>36</v>
      </c>
      <c r="R1299">
        <v>14</v>
      </c>
      <c r="S1299" t="s">
        <v>11210</v>
      </c>
      <c r="T1299" t="s">
        <v>11211</v>
      </c>
      <c r="U1299" t="s">
        <v>11212</v>
      </c>
      <c r="V1299" t="s">
        <v>31</v>
      </c>
      <c r="W1299" t="s">
        <v>32</v>
      </c>
      <c r="X1299" t="s">
        <v>32</v>
      </c>
      <c r="Y1299" t="s">
        <v>32</v>
      </c>
      <c r="Z1299" s="4" t="s">
        <v>33</v>
      </c>
      <c r="AA1299">
        <v>-75.342498219999996</v>
      </c>
      <c r="AB1299">
        <v>6.0100639500000002</v>
      </c>
      <c r="AC1299" t="s">
        <v>90</v>
      </c>
      <c r="AD1299" t="s">
        <v>6260</v>
      </c>
      <c r="AE1299" t="s">
        <v>115</v>
      </c>
      <c r="AF1299">
        <f>IFERROR(
    VLOOKUP(FENIX_ANS_TABLA[[#This Row],[ESTADO]],
        {"VENCIDO",1;"ALERTA_0 Días",2;"ALERTA",3;"A TIEMPO",4;"SIN FECHA",5},
    2,FALSE),
0)</f>
        <v>4</v>
      </c>
    </row>
    <row r="1300" spans="1:32" x14ac:dyDescent="0.25">
      <c r="A1300" t="s">
        <v>11213</v>
      </c>
      <c r="B1300" t="s">
        <v>24</v>
      </c>
      <c r="C1300" t="s">
        <v>69</v>
      </c>
      <c r="D1300" t="s">
        <v>24</v>
      </c>
      <c r="E1300" s="22">
        <v>46011.294293981482</v>
      </c>
      <c r="F1300" t="s">
        <v>11214</v>
      </c>
      <c r="G1300" t="s">
        <v>11215</v>
      </c>
      <c r="H1300" t="s">
        <v>11216</v>
      </c>
      <c r="I1300" s="24" t="s">
        <v>8452</v>
      </c>
      <c r="J1300" s="24" t="s">
        <v>11217</v>
      </c>
      <c r="K1300" t="s">
        <v>11218</v>
      </c>
      <c r="L1300" t="s">
        <v>6314</v>
      </c>
      <c r="M1300" t="s">
        <v>11219</v>
      </c>
      <c r="N1300" t="s">
        <v>6316</v>
      </c>
      <c r="O1300" t="s">
        <v>91</v>
      </c>
      <c r="P1300" t="s">
        <v>6256</v>
      </c>
      <c r="Q1300" t="s">
        <v>36</v>
      </c>
      <c r="R1300">
        <v>10</v>
      </c>
      <c r="S1300" t="s">
        <v>11220</v>
      </c>
      <c r="T1300" t="s">
        <v>11221</v>
      </c>
      <c r="U1300" t="s">
        <v>11222</v>
      </c>
      <c r="V1300" t="s">
        <v>31</v>
      </c>
      <c r="W1300" t="s">
        <v>32</v>
      </c>
      <c r="X1300" t="s">
        <v>32</v>
      </c>
      <c r="Y1300" t="s">
        <v>32</v>
      </c>
      <c r="Z1300" s="4" t="s">
        <v>33</v>
      </c>
      <c r="AA1300">
        <v>-75.351103330000001</v>
      </c>
      <c r="AB1300">
        <v>6.1941536099999999</v>
      </c>
      <c r="AC1300" t="s">
        <v>90</v>
      </c>
      <c r="AD1300" t="s">
        <v>6260</v>
      </c>
      <c r="AE1300" t="s">
        <v>116</v>
      </c>
      <c r="AF1300">
        <f>IFERROR(
    VLOOKUP(FENIX_ANS_TABLA[[#This Row],[ESTADO]],
        {"VENCIDO",1;"ALERTA_0 Días",2;"ALERTA",3;"A TIEMPO",4;"SIN FECHA",5},
    2,FALSE),
0)</f>
        <v>4</v>
      </c>
    </row>
    <row r="1301" spans="1:32" x14ac:dyDescent="0.25">
      <c r="A1301" t="s">
        <v>11223</v>
      </c>
      <c r="B1301" t="s">
        <v>40</v>
      </c>
      <c r="C1301" t="s">
        <v>25</v>
      </c>
      <c r="D1301" t="s">
        <v>40</v>
      </c>
      <c r="E1301" s="22">
        <v>46013.303530092591</v>
      </c>
      <c r="F1301" t="s">
        <v>11224</v>
      </c>
      <c r="G1301" t="s">
        <v>11225</v>
      </c>
      <c r="H1301" t="s">
        <v>11226</v>
      </c>
      <c r="I1301" s="24" t="s">
        <v>34</v>
      </c>
      <c r="J1301" s="24" t="s">
        <v>11227</v>
      </c>
      <c r="K1301" t="s">
        <v>11228</v>
      </c>
      <c r="L1301" t="s">
        <v>6314</v>
      </c>
      <c r="M1301" t="s">
        <v>11229</v>
      </c>
      <c r="N1301" t="s">
        <v>6316</v>
      </c>
      <c r="O1301" t="s">
        <v>41</v>
      </c>
      <c r="P1301" t="s">
        <v>6256</v>
      </c>
      <c r="Q1301" t="s">
        <v>36</v>
      </c>
      <c r="R1301">
        <v>10</v>
      </c>
      <c r="S1301" t="s">
        <v>11230</v>
      </c>
      <c r="T1301" t="s">
        <v>4867</v>
      </c>
      <c r="U1301" t="s">
        <v>4867</v>
      </c>
      <c r="V1301" t="s">
        <v>31</v>
      </c>
      <c r="W1301" t="s">
        <v>32</v>
      </c>
      <c r="X1301" t="s">
        <v>32</v>
      </c>
      <c r="Y1301" t="s">
        <v>32</v>
      </c>
      <c r="Z1301" s="4" t="s">
        <v>33</v>
      </c>
      <c r="AA1301">
        <v>-75.397700099999994</v>
      </c>
      <c r="AB1301">
        <v>6.1494660000000003</v>
      </c>
      <c r="AC1301" t="s">
        <v>90</v>
      </c>
      <c r="AD1301" t="s">
        <v>6260</v>
      </c>
      <c r="AE1301" t="s">
        <v>115</v>
      </c>
      <c r="AF1301">
        <f>IFERROR(
    VLOOKUP(FENIX_ANS_TABLA[[#This Row],[ESTADO]],
        {"VENCIDO",1;"ALERTA_0 Días",2;"ALERTA",3;"A TIEMPO",4;"SIN FECHA",5},
    2,FALSE),
0)</f>
        <v>4</v>
      </c>
    </row>
    <row r="1302" spans="1:32" x14ac:dyDescent="0.25">
      <c r="A1302" t="s">
        <v>11231</v>
      </c>
      <c r="B1302" t="s">
        <v>24</v>
      </c>
      <c r="C1302" t="s">
        <v>69</v>
      </c>
      <c r="D1302" t="s">
        <v>24</v>
      </c>
      <c r="E1302" s="22">
        <v>46013.325868055559</v>
      </c>
      <c r="F1302" t="s">
        <v>11232</v>
      </c>
      <c r="G1302" t="s">
        <v>11233</v>
      </c>
      <c r="H1302" t="s">
        <v>11234</v>
      </c>
      <c r="I1302" s="24" t="s">
        <v>11235</v>
      </c>
      <c r="J1302" s="24" t="s">
        <v>11236</v>
      </c>
      <c r="K1302" t="s">
        <v>11237</v>
      </c>
      <c r="L1302" t="s">
        <v>6439</v>
      </c>
      <c r="M1302" t="s">
        <v>11238</v>
      </c>
      <c r="N1302" t="s">
        <v>6441</v>
      </c>
      <c r="O1302" t="s">
        <v>91</v>
      </c>
      <c r="P1302" t="s">
        <v>6256</v>
      </c>
      <c r="Q1302" t="s">
        <v>36</v>
      </c>
      <c r="R1302">
        <v>10</v>
      </c>
      <c r="S1302" t="s">
        <v>11239</v>
      </c>
      <c r="T1302" t="s">
        <v>11240</v>
      </c>
      <c r="U1302" t="s">
        <v>11240</v>
      </c>
      <c r="V1302" t="s">
        <v>31</v>
      </c>
      <c r="W1302" t="s">
        <v>32</v>
      </c>
      <c r="X1302" t="s">
        <v>32</v>
      </c>
      <c r="Y1302" t="s">
        <v>32</v>
      </c>
      <c r="Z1302" s="4" t="s">
        <v>33</v>
      </c>
      <c r="AA1302">
        <v>-75.222532000000001</v>
      </c>
      <c r="AB1302">
        <v>6.1157719999999998</v>
      </c>
      <c r="AC1302" t="s">
        <v>90</v>
      </c>
      <c r="AD1302" t="s">
        <v>6260</v>
      </c>
      <c r="AE1302" t="s">
        <v>116</v>
      </c>
      <c r="AF1302">
        <f>IFERROR(
    VLOOKUP(FENIX_ANS_TABLA[[#This Row],[ESTADO]],
        {"VENCIDO",1;"ALERTA_0 Días",2;"ALERTA",3;"A TIEMPO",4;"SIN FECHA",5},
    2,FALSE),
0)</f>
        <v>4</v>
      </c>
    </row>
    <row r="1303" spans="1:32" x14ac:dyDescent="0.25">
      <c r="A1303" t="s">
        <v>11241</v>
      </c>
      <c r="B1303" t="s">
        <v>24</v>
      </c>
      <c r="C1303" t="s">
        <v>25</v>
      </c>
      <c r="D1303" t="s">
        <v>24</v>
      </c>
      <c r="E1303" s="22">
        <v>46013.334085648137</v>
      </c>
      <c r="F1303" t="s">
        <v>11242</v>
      </c>
      <c r="G1303" t="s">
        <v>11243</v>
      </c>
      <c r="H1303" t="s">
        <v>11244</v>
      </c>
      <c r="I1303" s="24" t="s">
        <v>34</v>
      </c>
      <c r="J1303" s="24" t="s">
        <v>11245</v>
      </c>
      <c r="K1303" t="s">
        <v>11246</v>
      </c>
      <c r="L1303" t="s">
        <v>6393</v>
      </c>
      <c r="M1303" t="s">
        <v>11247</v>
      </c>
      <c r="N1303" t="s">
        <v>6395</v>
      </c>
      <c r="O1303" t="s">
        <v>28</v>
      </c>
      <c r="P1303" t="s">
        <v>6256</v>
      </c>
      <c r="Q1303" t="s">
        <v>36</v>
      </c>
      <c r="R1303">
        <v>10</v>
      </c>
      <c r="S1303" t="s">
        <v>11248</v>
      </c>
      <c r="T1303" t="s">
        <v>11249</v>
      </c>
      <c r="U1303" t="s">
        <v>11249</v>
      </c>
      <c r="V1303" t="s">
        <v>31</v>
      </c>
      <c r="W1303" t="s">
        <v>32</v>
      </c>
      <c r="X1303" t="s">
        <v>32</v>
      </c>
      <c r="Y1303" t="s">
        <v>32</v>
      </c>
      <c r="Z1303" s="4" t="s">
        <v>33</v>
      </c>
      <c r="AA1303">
        <v>-75.184022159999998</v>
      </c>
      <c r="AB1303">
        <v>6.0572367900000001</v>
      </c>
      <c r="AC1303" t="s">
        <v>90</v>
      </c>
      <c r="AD1303" t="s">
        <v>6260</v>
      </c>
      <c r="AE1303" t="s">
        <v>115</v>
      </c>
      <c r="AF1303">
        <f>IFERROR(
    VLOOKUP(FENIX_ANS_TABLA[[#This Row],[ESTADO]],
        {"VENCIDO",1;"ALERTA_0 Días",2;"ALERTA",3;"A TIEMPO",4;"SIN FECHA",5},
    2,FALSE),
0)</f>
        <v>4</v>
      </c>
    </row>
    <row r="1304" spans="1:32" x14ac:dyDescent="0.25">
      <c r="A1304" t="s">
        <v>11250</v>
      </c>
      <c r="B1304" t="s">
        <v>24</v>
      </c>
      <c r="C1304" t="s">
        <v>69</v>
      </c>
      <c r="D1304" t="s">
        <v>24</v>
      </c>
      <c r="E1304" s="22">
        <v>46013.344537037039</v>
      </c>
      <c r="F1304" t="s">
        <v>11251</v>
      </c>
      <c r="G1304" t="s">
        <v>11252</v>
      </c>
      <c r="H1304" t="s">
        <v>11253</v>
      </c>
      <c r="I1304" s="24" t="s">
        <v>34</v>
      </c>
      <c r="J1304" s="24" t="s">
        <v>11254</v>
      </c>
      <c r="K1304" t="s">
        <v>11255</v>
      </c>
      <c r="L1304" t="s">
        <v>7257</v>
      </c>
      <c r="M1304" t="s">
        <v>11256</v>
      </c>
      <c r="N1304" t="s">
        <v>7259</v>
      </c>
      <c r="O1304" t="s">
        <v>91</v>
      </c>
      <c r="P1304" t="s">
        <v>6256</v>
      </c>
      <c r="Q1304" t="s">
        <v>36</v>
      </c>
      <c r="R1304">
        <v>10</v>
      </c>
      <c r="S1304" t="s">
        <v>11257</v>
      </c>
      <c r="T1304" t="s">
        <v>11258</v>
      </c>
      <c r="U1304" t="s">
        <v>11258</v>
      </c>
      <c r="V1304" t="s">
        <v>31</v>
      </c>
      <c r="W1304" t="s">
        <v>32</v>
      </c>
      <c r="X1304" t="s">
        <v>32</v>
      </c>
      <c r="Y1304" t="s">
        <v>32</v>
      </c>
      <c r="Z1304" s="4" t="s">
        <v>33</v>
      </c>
      <c r="AA1304">
        <v>-75.465502529999995</v>
      </c>
      <c r="AB1304">
        <v>6.0895190799999996</v>
      </c>
      <c r="AC1304" t="s">
        <v>90</v>
      </c>
      <c r="AD1304" t="s">
        <v>6260</v>
      </c>
      <c r="AE1304" t="s">
        <v>116</v>
      </c>
      <c r="AF1304">
        <f>IFERROR(
    VLOOKUP(FENIX_ANS_TABLA[[#This Row],[ESTADO]],
        {"VENCIDO",1;"ALERTA_0 Días",2;"ALERTA",3;"A TIEMPO",4;"SIN FECHA",5},
    2,FALSE),
0)</f>
        <v>4</v>
      </c>
    </row>
    <row r="1305" spans="1:32" x14ac:dyDescent="0.25">
      <c r="A1305" t="s">
        <v>11259</v>
      </c>
      <c r="B1305" t="s">
        <v>24</v>
      </c>
      <c r="C1305" t="s">
        <v>25</v>
      </c>
      <c r="D1305" t="s">
        <v>24</v>
      </c>
      <c r="E1305" s="22">
        <v>46013.34888888889</v>
      </c>
      <c r="F1305" t="s">
        <v>11260</v>
      </c>
      <c r="G1305" t="s">
        <v>10882</v>
      </c>
      <c r="H1305" t="s">
        <v>10883</v>
      </c>
      <c r="I1305" s="24" t="s">
        <v>34</v>
      </c>
      <c r="J1305" s="24" t="s">
        <v>8664</v>
      </c>
      <c r="K1305" t="s">
        <v>11261</v>
      </c>
      <c r="L1305" t="s">
        <v>6314</v>
      </c>
      <c r="M1305" t="s">
        <v>11262</v>
      </c>
      <c r="N1305" t="s">
        <v>6316</v>
      </c>
      <c r="O1305" t="s">
        <v>28</v>
      </c>
      <c r="P1305" t="s">
        <v>6256</v>
      </c>
      <c r="Q1305" t="s">
        <v>36</v>
      </c>
      <c r="R1305">
        <v>10</v>
      </c>
      <c r="S1305" t="s">
        <v>11263</v>
      </c>
      <c r="T1305" t="s">
        <v>11264</v>
      </c>
      <c r="U1305" t="s">
        <v>11264</v>
      </c>
      <c r="V1305" t="s">
        <v>31</v>
      </c>
      <c r="W1305" t="s">
        <v>32</v>
      </c>
      <c r="X1305" t="s">
        <v>32</v>
      </c>
      <c r="Y1305" t="s">
        <v>32</v>
      </c>
      <c r="Z1305" s="4" t="s">
        <v>33</v>
      </c>
      <c r="AA1305">
        <v>-75.375912</v>
      </c>
      <c r="AB1305">
        <v>6.1508260000000003</v>
      </c>
      <c r="AC1305" t="s">
        <v>90</v>
      </c>
      <c r="AD1305" t="s">
        <v>6260</v>
      </c>
      <c r="AE1305" t="s">
        <v>115</v>
      </c>
      <c r="AF1305">
        <f>IFERROR(
    VLOOKUP(FENIX_ANS_TABLA[[#This Row],[ESTADO]],
        {"VENCIDO",1;"ALERTA_0 Días",2;"ALERTA",3;"A TIEMPO",4;"SIN FECHA",5},
    2,FALSE),
0)</f>
        <v>4</v>
      </c>
    </row>
    <row r="1306" spans="1:32" x14ac:dyDescent="0.25">
      <c r="A1306" t="s">
        <v>11265</v>
      </c>
      <c r="B1306" t="s">
        <v>24</v>
      </c>
      <c r="C1306" t="s">
        <v>25</v>
      </c>
      <c r="D1306" t="s">
        <v>24</v>
      </c>
      <c r="E1306" s="22">
        <v>46013.350115740737</v>
      </c>
      <c r="F1306" t="s">
        <v>11266</v>
      </c>
      <c r="G1306" t="s">
        <v>11267</v>
      </c>
      <c r="H1306" t="s">
        <v>11268</v>
      </c>
      <c r="I1306" s="24" t="s">
        <v>11269</v>
      </c>
      <c r="J1306" s="24" t="s">
        <v>11270</v>
      </c>
      <c r="K1306" t="s">
        <v>11271</v>
      </c>
      <c r="L1306" t="s">
        <v>6327</v>
      </c>
      <c r="M1306" t="s">
        <v>11272</v>
      </c>
      <c r="N1306" t="s">
        <v>6329</v>
      </c>
      <c r="O1306" t="s">
        <v>28</v>
      </c>
      <c r="P1306" t="s">
        <v>6256</v>
      </c>
      <c r="Q1306" t="s">
        <v>36</v>
      </c>
      <c r="R1306">
        <v>10</v>
      </c>
      <c r="S1306" t="s">
        <v>11273</v>
      </c>
      <c r="T1306" t="s">
        <v>11274</v>
      </c>
      <c r="U1306" t="s">
        <v>11274</v>
      </c>
      <c r="V1306" t="s">
        <v>31</v>
      </c>
      <c r="W1306" t="s">
        <v>32</v>
      </c>
      <c r="X1306" t="s">
        <v>32</v>
      </c>
      <c r="Y1306" t="s">
        <v>32</v>
      </c>
      <c r="Z1306" s="4" t="s">
        <v>33</v>
      </c>
      <c r="AA1306">
        <v>-75.314205040000004</v>
      </c>
      <c r="AB1306">
        <v>6.1526345999999998</v>
      </c>
      <c r="AC1306" t="s">
        <v>90</v>
      </c>
      <c r="AD1306" t="s">
        <v>6260</v>
      </c>
      <c r="AE1306" t="s">
        <v>115</v>
      </c>
      <c r="AF1306">
        <f>IFERROR(
    VLOOKUP(FENIX_ANS_TABLA[[#This Row],[ESTADO]],
        {"VENCIDO",1;"ALERTA_0 Días",2;"ALERTA",3;"A TIEMPO",4;"SIN FECHA",5},
    2,FALSE),
0)</f>
        <v>4</v>
      </c>
    </row>
    <row r="1307" spans="1:32" x14ac:dyDescent="0.25">
      <c r="A1307" t="s">
        <v>11275</v>
      </c>
      <c r="B1307" t="s">
        <v>24</v>
      </c>
      <c r="C1307" t="s">
        <v>25</v>
      </c>
      <c r="D1307" t="s">
        <v>24</v>
      </c>
      <c r="E1307" s="22">
        <v>46013.350219907406</v>
      </c>
      <c r="F1307" t="s">
        <v>11276</v>
      </c>
      <c r="G1307" t="s">
        <v>11277</v>
      </c>
      <c r="H1307" t="s">
        <v>11278</v>
      </c>
      <c r="I1307" s="24" t="s">
        <v>34</v>
      </c>
      <c r="J1307" s="24" t="s">
        <v>11279</v>
      </c>
      <c r="K1307" t="s">
        <v>11280</v>
      </c>
      <c r="L1307" t="s">
        <v>6327</v>
      </c>
      <c r="M1307" t="s">
        <v>11281</v>
      </c>
      <c r="N1307" t="s">
        <v>6329</v>
      </c>
      <c r="O1307" t="s">
        <v>28</v>
      </c>
      <c r="P1307" t="s">
        <v>6256</v>
      </c>
      <c r="Q1307" t="s">
        <v>36</v>
      </c>
      <c r="R1307">
        <v>10</v>
      </c>
      <c r="S1307" t="s">
        <v>11282</v>
      </c>
      <c r="T1307" t="s">
        <v>11274</v>
      </c>
      <c r="U1307" t="s">
        <v>11274</v>
      </c>
      <c r="V1307" t="s">
        <v>31</v>
      </c>
      <c r="W1307" t="s">
        <v>32</v>
      </c>
      <c r="X1307" t="s">
        <v>32</v>
      </c>
      <c r="Y1307" t="s">
        <v>32</v>
      </c>
      <c r="Z1307" s="4" t="s">
        <v>33</v>
      </c>
      <c r="AA1307">
        <v>-75.328028169999996</v>
      </c>
      <c r="AB1307">
        <v>6.1866681699999999</v>
      </c>
      <c r="AC1307" t="s">
        <v>90</v>
      </c>
      <c r="AD1307" t="s">
        <v>6260</v>
      </c>
      <c r="AE1307" t="s">
        <v>115</v>
      </c>
      <c r="AF1307">
        <f>IFERROR(
    VLOOKUP(FENIX_ANS_TABLA[[#This Row],[ESTADO]],
        {"VENCIDO",1;"ALERTA_0 Días",2;"ALERTA",3;"A TIEMPO",4;"SIN FECHA",5},
    2,FALSE),
0)</f>
        <v>4</v>
      </c>
    </row>
    <row r="1308" spans="1:32" x14ac:dyDescent="0.25">
      <c r="A1308" t="s">
        <v>11283</v>
      </c>
      <c r="B1308" t="s">
        <v>40</v>
      </c>
      <c r="C1308" t="s">
        <v>25</v>
      </c>
      <c r="D1308" t="s">
        <v>40</v>
      </c>
      <c r="E1308" s="22">
        <v>46013.357731481483</v>
      </c>
      <c r="F1308" t="s">
        <v>11284</v>
      </c>
      <c r="G1308" t="s">
        <v>9595</v>
      </c>
      <c r="H1308" t="s">
        <v>9596</v>
      </c>
      <c r="I1308" s="24" t="s">
        <v>34</v>
      </c>
      <c r="J1308" s="24" t="s">
        <v>9597</v>
      </c>
      <c r="K1308" t="s">
        <v>11285</v>
      </c>
      <c r="L1308" t="s">
        <v>6253</v>
      </c>
      <c r="M1308" t="s">
        <v>11286</v>
      </c>
      <c r="N1308" t="s">
        <v>6255</v>
      </c>
      <c r="O1308" t="s">
        <v>41</v>
      </c>
      <c r="P1308" t="s">
        <v>6256</v>
      </c>
      <c r="Q1308" t="s">
        <v>36</v>
      </c>
      <c r="R1308">
        <v>10</v>
      </c>
      <c r="S1308" t="s">
        <v>11287</v>
      </c>
      <c r="T1308" t="s">
        <v>11288</v>
      </c>
      <c r="U1308" t="s">
        <v>11288</v>
      </c>
      <c r="V1308" t="s">
        <v>31</v>
      </c>
      <c r="W1308" t="s">
        <v>32</v>
      </c>
      <c r="X1308" t="s">
        <v>32</v>
      </c>
      <c r="Y1308" t="s">
        <v>32</v>
      </c>
      <c r="Z1308" s="4" t="s">
        <v>33</v>
      </c>
      <c r="AA1308">
        <v>-75.355660999999998</v>
      </c>
      <c r="AB1308">
        <v>6.2545060000000001</v>
      </c>
      <c r="AC1308" t="s">
        <v>90</v>
      </c>
      <c r="AD1308" t="s">
        <v>6260</v>
      </c>
      <c r="AE1308" t="s">
        <v>115</v>
      </c>
      <c r="AF1308">
        <f>IFERROR(
    VLOOKUP(FENIX_ANS_TABLA[[#This Row],[ESTADO]],
        {"VENCIDO",1;"ALERTA_0 Días",2;"ALERTA",3;"A TIEMPO",4;"SIN FECHA",5},
    2,FALSE),
0)</f>
        <v>4</v>
      </c>
    </row>
    <row r="1309" spans="1:32" x14ac:dyDescent="0.25">
      <c r="A1309" t="s">
        <v>11289</v>
      </c>
      <c r="B1309" t="s">
        <v>24</v>
      </c>
      <c r="C1309" t="s">
        <v>25</v>
      </c>
      <c r="D1309" t="s">
        <v>24</v>
      </c>
      <c r="E1309" s="22">
        <v>46013.358599537038</v>
      </c>
      <c r="F1309" t="s">
        <v>11290</v>
      </c>
      <c r="G1309" t="s">
        <v>11291</v>
      </c>
      <c r="H1309" t="s">
        <v>11292</v>
      </c>
      <c r="I1309" s="24" t="s">
        <v>34</v>
      </c>
      <c r="J1309" s="24" t="s">
        <v>11293</v>
      </c>
      <c r="K1309" t="s">
        <v>11294</v>
      </c>
      <c r="L1309" t="s">
        <v>6501</v>
      </c>
      <c r="M1309" t="s">
        <v>11295</v>
      </c>
      <c r="N1309" t="s">
        <v>6503</v>
      </c>
      <c r="O1309" t="s">
        <v>28</v>
      </c>
      <c r="P1309" t="s">
        <v>6256</v>
      </c>
      <c r="Q1309" t="s">
        <v>36</v>
      </c>
      <c r="R1309">
        <v>10</v>
      </c>
      <c r="S1309" t="s">
        <v>11296</v>
      </c>
      <c r="T1309" t="s">
        <v>11297</v>
      </c>
      <c r="U1309" t="s">
        <v>11297</v>
      </c>
      <c r="V1309" t="s">
        <v>31</v>
      </c>
      <c r="W1309" t="s">
        <v>32</v>
      </c>
      <c r="X1309" t="s">
        <v>32</v>
      </c>
      <c r="Y1309" t="s">
        <v>32</v>
      </c>
      <c r="Z1309" s="4" t="s">
        <v>33</v>
      </c>
      <c r="AA1309">
        <v>-75.338978999999995</v>
      </c>
      <c r="AB1309">
        <v>6.0664030000000002</v>
      </c>
      <c r="AC1309" t="s">
        <v>90</v>
      </c>
      <c r="AD1309" t="s">
        <v>6260</v>
      </c>
      <c r="AE1309" t="s">
        <v>115</v>
      </c>
      <c r="AF1309">
        <f>IFERROR(
    VLOOKUP(FENIX_ANS_TABLA[[#This Row],[ESTADO]],
        {"VENCIDO",1;"ALERTA_0 Días",2;"ALERTA",3;"A TIEMPO",4;"SIN FECHA",5},
    2,FALSE),
0)</f>
        <v>4</v>
      </c>
    </row>
    <row r="1310" spans="1:32" x14ac:dyDescent="0.25">
      <c r="A1310" t="s">
        <v>11298</v>
      </c>
      <c r="B1310" t="s">
        <v>24</v>
      </c>
      <c r="C1310" t="s">
        <v>25</v>
      </c>
      <c r="D1310" t="s">
        <v>24</v>
      </c>
      <c r="E1310" s="22">
        <v>46013.358622685177</v>
      </c>
      <c r="F1310" t="s">
        <v>11299</v>
      </c>
      <c r="G1310" t="s">
        <v>11300</v>
      </c>
      <c r="H1310" t="s">
        <v>11301</v>
      </c>
      <c r="I1310" s="24" t="s">
        <v>34</v>
      </c>
      <c r="J1310" s="24" t="s">
        <v>11302</v>
      </c>
      <c r="K1310" t="s">
        <v>11303</v>
      </c>
      <c r="L1310" t="s">
        <v>6728</v>
      </c>
      <c r="M1310" t="s">
        <v>11304</v>
      </c>
      <c r="N1310" t="s">
        <v>6730</v>
      </c>
      <c r="O1310" t="s">
        <v>28</v>
      </c>
      <c r="P1310" t="s">
        <v>6256</v>
      </c>
      <c r="Q1310" t="s">
        <v>36</v>
      </c>
      <c r="R1310">
        <v>10</v>
      </c>
      <c r="S1310" t="s">
        <v>11305</v>
      </c>
      <c r="T1310" t="s">
        <v>11297</v>
      </c>
      <c r="U1310" t="s">
        <v>11297</v>
      </c>
      <c r="V1310" t="s">
        <v>31</v>
      </c>
      <c r="W1310" t="s">
        <v>32</v>
      </c>
      <c r="X1310" t="s">
        <v>32</v>
      </c>
      <c r="Y1310" t="s">
        <v>32</v>
      </c>
      <c r="Z1310" s="4" t="s">
        <v>33</v>
      </c>
      <c r="AA1310">
        <v>-75.176034630000004</v>
      </c>
      <c r="AB1310">
        <v>6.2237011899999999</v>
      </c>
      <c r="AC1310" t="s">
        <v>90</v>
      </c>
      <c r="AD1310" t="s">
        <v>6260</v>
      </c>
      <c r="AE1310" t="s">
        <v>115</v>
      </c>
      <c r="AF1310">
        <f>IFERROR(
    VLOOKUP(FENIX_ANS_TABLA[[#This Row],[ESTADO]],
        {"VENCIDO",1;"ALERTA_0 Días",2;"ALERTA",3;"A TIEMPO",4;"SIN FECHA",5},
    2,FALSE),
0)</f>
        <v>4</v>
      </c>
    </row>
    <row r="1311" spans="1:32" x14ac:dyDescent="0.25">
      <c r="A1311" t="s">
        <v>11306</v>
      </c>
      <c r="B1311" t="s">
        <v>24</v>
      </c>
      <c r="C1311" t="s">
        <v>25</v>
      </c>
      <c r="D1311" t="s">
        <v>24</v>
      </c>
      <c r="E1311" s="22">
        <v>46013.376192129632</v>
      </c>
      <c r="F1311" t="s">
        <v>11307</v>
      </c>
      <c r="G1311" t="s">
        <v>11308</v>
      </c>
      <c r="H1311" t="s">
        <v>11309</v>
      </c>
      <c r="I1311" s="24" t="s">
        <v>34</v>
      </c>
      <c r="J1311" s="24" t="s">
        <v>11310</v>
      </c>
      <c r="K1311" t="s">
        <v>11311</v>
      </c>
      <c r="L1311" t="s">
        <v>6314</v>
      </c>
      <c r="M1311" t="s">
        <v>11312</v>
      </c>
      <c r="N1311" t="s">
        <v>6316</v>
      </c>
      <c r="O1311" t="s">
        <v>28</v>
      </c>
      <c r="P1311" t="s">
        <v>6256</v>
      </c>
      <c r="Q1311" t="s">
        <v>36</v>
      </c>
      <c r="R1311">
        <v>10</v>
      </c>
      <c r="S1311" t="s">
        <v>11313</v>
      </c>
      <c r="T1311" t="s">
        <v>11314</v>
      </c>
      <c r="U1311" t="s">
        <v>11314</v>
      </c>
      <c r="V1311" t="s">
        <v>31</v>
      </c>
      <c r="W1311" t="s">
        <v>32</v>
      </c>
      <c r="X1311" t="s">
        <v>32</v>
      </c>
      <c r="Y1311" t="s">
        <v>32</v>
      </c>
      <c r="Z1311" s="4" t="s">
        <v>33</v>
      </c>
      <c r="AA1311">
        <v>-75.388883000000007</v>
      </c>
      <c r="AB1311">
        <v>6.124066</v>
      </c>
      <c r="AC1311" t="s">
        <v>90</v>
      </c>
      <c r="AD1311" t="s">
        <v>6260</v>
      </c>
      <c r="AE1311" t="s">
        <v>115</v>
      </c>
      <c r="AF1311">
        <f>IFERROR(
    VLOOKUP(FENIX_ANS_TABLA[[#This Row],[ESTADO]],
        {"VENCIDO",1;"ALERTA_0 Días",2;"ALERTA",3;"A TIEMPO",4;"SIN FECHA",5},
    2,FALSE),
0)</f>
        <v>4</v>
      </c>
    </row>
    <row r="1312" spans="1:32" x14ac:dyDescent="0.25">
      <c r="A1312" t="s">
        <v>11315</v>
      </c>
      <c r="B1312" t="s">
        <v>58</v>
      </c>
      <c r="C1312" t="s">
        <v>25</v>
      </c>
      <c r="D1312" t="s">
        <v>58</v>
      </c>
      <c r="E1312" s="22">
        <v>46013.379513888889</v>
      </c>
      <c r="F1312" t="s">
        <v>11316</v>
      </c>
      <c r="G1312" t="s">
        <v>11317</v>
      </c>
      <c r="H1312" t="s">
        <v>11318</v>
      </c>
      <c r="I1312" s="24" t="s">
        <v>34</v>
      </c>
      <c r="J1312" s="24" t="s">
        <v>11319</v>
      </c>
      <c r="K1312" t="s">
        <v>11320</v>
      </c>
      <c r="L1312" t="s">
        <v>6303</v>
      </c>
      <c r="M1312" t="s">
        <v>11321</v>
      </c>
      <c r="N1312" t="s">
        <v>6305</v>
      </c>
      <c r="O1312" t="s">
        <v>59</v>
      </c>
      <c r="P1312" t="s">
        <v>6454</v>
      </c>
      <c r="Q1312" t="s">
        <v>36</v>
      </c>
      <c r="R1312">
        <v>4</v>
      </c>
      <c r="S1312" t="s">
        <v>11322</v>
      </c>
      <c r="T1312" t="s">
        <v>11323</v>
      </c>
      <c r="U1312" t="s">
        <v>45</v>
      </c>
      <c r="V1312" t="s">
        <v>45</v>
      </c>
      <c r="W1312" t="s">
        <v>32</v>
      </c>
      <c r="X1312" t="s">
        <v>32</v>
      </c>
      <c r="Y1312" t="s">
        <v>32</v>
      </c>
      <c r="Z1312" s="4" t="s">
        <v>33</v>
      </c>
      <c r="AA1312">
        <v>-75.450418010000007</v>
      </c>
      <c r="AB1312">
        <v>6.2518550800000003</v>
      </c>
      <c r="AC1312" t="s">
        <v>90</v>
      </c>
      <c r="AD1312" t="s">
        <v>6260</v>
      </c>
      <c r="AE1312" t="s">
        <v>115</v>
      </c>
      <c r="AF1312">
        <f>IFERROR(
    VLOOKUP(FENIX_ANS_TABLA[[#This Row],[ESTADO]],
        {"VENCIDO",1;"ALERTA_0 Días",2;"ALERTA",3;"A TIEMPO",4;"SIN FECHA",5},
    2,FALSE),
0)</f>
        <v>1</v>
      </c>
    </row>
    <row r="1313" spans="1:32" x14ac:dyDescent="0.25">
      <c r="A1313" t="s">
        <v>11324</v>
      </c>
      <c r="B1313" t="s">
        <v>24</v>
      </c>
      <c r="C1313" t="s">
        <v>25</v>
      </c>
      <c r="D1313" t="s">
        <v>24</v>
      </c>
      <c r="E1313" s="22">
        <v>46013.383229166669</v>
      </c>
      <c r="F1313" t="s">
        <v>11325</v>
      </c>
      <c r="G1313" t="s">
        <v>11326</v>
      </c>
      <c r="H1313" t="s">
        <v>11327</v>
      </c>
      <c r="I1313" s="24" t="s">
        <v>34</v>
      </c>
      <c r="J1313" s="24" t="s">
        <v>11328</v>
      </c>
      <c r="K1313" t="s">
        <v>11329</v>
      </c>
      <c r="L1313" t="s">
        <v>6439</v>
      </c>
      <c r="M1313" t="s">
        <v>11330</v>
      </c>
      <c r="N1313" t="s">
        <v>6441</v>
      </c>
      <c r="O1313" t="s">
        <v>28</v>
      </c>
      <c r="P1313" t="s">
        <v>6256</v>
      </c>
      <c r="Q1313" t="s">
        <v>36</v>
      </c>
      <c r="R1313">
        <v>10</v>
      </c>
      <c r="S1313" t="s">
        <v>11331</v>
      </c>
      <c r="T1313" t="s">
        <v>11332</v>
      </c>
      <c r="U1313" t="s">
        <v>11332</v>
      </c>
      <c r="V1313" t="s">
        <v>31</v>
      </c>
      <c r="W1313" t="s">
        <v>32</v>
      </c>
      <c r="X1313" t="s">
        <v>32</v>
      </c>
      <c r="Y1313" t="s">
        <v>32</v>
      </c>
      <c r="Z1313" s="4" t="s">
        <v>33</v>
      </c>
      <c r="AA1313">
        <v>-75.254148819999997</v>
      </c>
      <c r="AB1313">
        <v>6.1511692299999998</v>
      </c>
      <c r="AC1313" t="s">
        <v>90</v>
      </c>
      <c r="AD1313" t="s">
        <v>6260</v>
      </c>
      <c r="AE1313" t="s">
        <v>115</v>
      </c>
      <c r="AF1313">
        <f>IFERROR(
    VLOOKUP(FENIX_ANS_TABLA[[#This Row],[ESTADO]],
        {"VENCIDO",1;"ALERTA_0 Días",2;"ALERTA",3;"A TIEMPO",4;"SIN FECHA",5},
    2,FALSE),
0)</f>
        <v>4</v>
      </c>
    </row>
    <row r="1314" spans="1:32" x14ac:dyDescent="0.25">
      <c r="A1314" t="s">
        <v>11333</v>
      </c>
      <c r="B1314" t="s">
        <v>24</v>
      </c>
      <c r="C1314" t="s">
        <v>25</v>
      </c>
      <c r="D1314" t="s">
        <v>24</v>
      </c>
      <c r="E1314" s="22">
        <v>46013.405810185177</v>
      </c>
      <c r="F1314" t="s">
        <v>11334</v>
      </c>
      <c r="G1314" t="s">
        <v>11335</v>
      </c>
      <c r="H1314" t="s">
        <v>11336</v>
      </c>
      <c r="I1314" s="24" t="s">
        <v>34</v>
      </c>
      <c r="J1314" s="24" t="s">
        <v>11337</v>
      </c>
      <c r="K1314" t="s">
        <v>11338</v>
      </c>
      <c r="L1314" t="s">
        <v>6404</v>
      </c>
      <c r="M1314" t="s">
        <v>11339</v>
      </c>
      <c r="N1314" t="s">
        <v>6406</v>
      </c>
      <c r="O1314" t="s">
        <v>28</v>
      </c>
      <c r="P1314" t="s">
        <v>6256</v>
      </c>
      <c r="Q1314" t="s">
        <v>36</v>
      </c>
      <c r="R1314">
        <v>10</v>
      </c>
      <c r="S1314" t="s">
        <v>11340</v>
      </c>
      <c r="T1314" t="s">
        <v>11341</v>
      </c>
      <c r="U1314" t="s">
        <v>11341</v>
      </c>
      <c r="V1314" t="s">
        <v>31</v>
      </c>
      <c r="W1314" t="s">
        <v>32</v>
      </c>
      <c r="X1314" t="s">
        <v>32</v>
      </c>
      <c r="Y1314" t="s">
        <v>32</v>
      </c>
      <c r="Z1314" s="4" t="s">
        <v>33</v>
      </c>
      <c r="AA1314">
        <v>-75.432952790000002</v>
      </c>
      <c r="AB1314">
        <v>6.0305268400000003</v>
      </c>
      <c r="AC1314" t="s">
        <v>90</v>
      </c>
      <c r="AD1314" t="s">
        <v>6260</v>
      </c>
      <c r="AE1314" t="s">
        <v>115</v>
      </c>
      <c r="AF1314">
        <f>IFERROR(
    VLOOKUP(FENIX_ANS_TABLA[[#This Row],[ESTADO]],
        {"VENCIDO",1;"ALERTA_0 Días",2;"ALERTA",3;"A TIEMPO",4;"SIN FECHA",5},
    2,FALSE),
0)</f>
        <v>4</v>
      </c>
    </row>
    <row r="1315" spans="1:32" x14ac:dyDescent="0.25">
      <c r="A1315" t="s">
        <v>11342</v>
      </c>
      <c r="B1315" t="s">
        <v>40</v>
      </c>
      <c r="C1315" t="s">
        <v>25</v>
      </c>
      <c r="D1315" t="s">
        <v>40</v>
      </c>
      <c r="E1315" s="22">
        <v>46013.409513888888</v>
      </c>
      <c r="F1315" t="s">
        <v>11343</v>
      </c>
      <c r="G1315" t="s">
        <v>11344</v>
      </c>
      <c r="H1315" t="s">
        <v>11345</v>
      </c>
      <c r="I1315" s="24" t="s">
        <v>11346</v>
      </c>
      <c r="J1315" s="24" t="s">
        <v>11337</v>
      </c>
      <c r="K1315" t="s">
        <v>11347</v>
      </c>
      <c r="L1315" t="s">
        <v>6404</v>
      </c>
      <c r="M1315" t="s">
        <v>11348</v>
      </c>
      <c r="N1315" t="s">
        <v>6406</v>
      </c>
      <c r="O1315" t="s">
        <v>41</v>
      </c>
      <c r="P1315" t="s">
        <v>6256</v>
      </c>
      <c r="Q1315" t="s">
        <v>36</v>
      </c>
      <c r="R1315">
        <v>10</v>
      </c>
      <c r="S1315" t="s">
        <v>11349</v>
      </c>
      <c r="T1315" t="s">
        <v>11350</v>
      </c>
      <c r="U1315" t="s">
        <v>11350</v>
      </c>
      <c r="V1315" t="s">
        <v>31</v>
      </c>
      <c r="W1315" t="s">
        <v>32</v>
      </c>
      <c r="X1315" t="s">
        <v>32</v>
      </c>
      <c r="Y1315" t="s">
        <v>32</v>
      </c>
      <c r="Z1315" s="4" t="s">
        <v>33</v>
      </c>
      <c r="AA1315">
        <v>-75.380933639999995</v>
      </c>
      <c r="AB1315">
        <v>6.0318128199999999</v>
      </c>
      <c r="AC1315" t="s">
        <v>90</v>
      </c>
      <c r="AD1315" t="s">
        <v>6260</v>
      </c>
      <c r="AE1315" t="s">
        <v>115</v>
      </c>
      <c r="AF1315">
        <f>IFERROR(
    VLOOKUP(FENIX_ANS_TABLA[[#This Row],[ESTADO]],
        {"VENCIDO",1;"ALERTA_0 Días",2;"ALERTA",3;"A TIEMPO",4;"SIN FECHA",5},
    2,FALSE),
0)</f>
        <v>4</v>
      </c>
    </row>
    <row r="1316" spans="1:32" x14ac:dyDescent="0.25">
      <c r="A1316" t="s">
        <v>11351</v>
      </c>
      <c r="B1316" t="s">
        <v>62</v>
      </c>
      <c r="C1316" t="s">
        <v>25</v>
      </c>
      <c r="D1316" t="s">
        <v>63</v>
      </c>
      <c r="E1316" s="22">
        <v>46013.414965277778</v>
      </c>
      <c r="F1316" t="s">
        <v>11352</v>
      </c>
      <c r="G1316" t="s">
        <v>11353</v>
      </c>
      <c r="H1316" t="s">
        <v>11354</v>
      </c>
      <c r="I1316" s="24" t="s">
        <v>34</v>
      </c>
      <c r="J1316" s="24" t="s">
        <v>11355</v>
      </c>
      <c r="K1316" t="s">
        <v>11356</v>
      </c>
      <c r="L1316" t="s">
        <v>6393</v>
      </c>
      <c r="M1316" t="s">
        <v>11357</v>
      </c>
      <c r="N1316" t="s">
        <v>6395</v>
      </c>
      <c r="O1316" t="s">
        <v>64</v>
      </c>
      <c r="P1316" t="s">
        <v>6429</v>
      </c>
      <c r="Q1316" t="s">
        <v>36</v>
      </c>
      <c r="R1316">
        <v>14</v>
      </c>
      <c r="S1316" t="s">
        <v>11358</v>
      </c>
      <c r="T1316" t="s">
        <v>3141</v>
      </c>
      <c r="U1316" t="s">
        <v>11359</v>
      </c>
      <c r="V1316" t="s">
        <v>31</v>
      </c>
      <c r="W1316" t="s">
        <v>32</v>
      </c>
      <c r="X1316" t="s">
        <v>32</v>
      </c>
      <c r="Y1316" t="s">
        <v>32</v>
      </c>
      <c r="Z1316" s="4" t="s">
        <v>33</v>
      </c>
      <c r="AA1316">
        <v>-75.188445000000002</v>
      </c>
      <c r="AB1316">
        <v>6.0592629999999996</v>
      </c>
      <c r="AC1316" t="s">
        <v>90</v>
      </c>
      <c r="AD1316" t="s">
        <v>6260</v>
      </c>
      <c r="AE1316" t="s">
        <v>115</v>
      </c>
      <c r="AF1316">
        <f>IFERROR(
    VLOOKUP(FENIX_ANS_TABLA[[#This Row],[ESTADO]],
        {"VENCIDO",1;"ALERTA_0 Días",2;"ALERTA",3;"A TIEMPO",4;"SIN FECHA",5},
    2,FALSE),
0)</f>
        <v>4</v>
      </c>
    </row>
    <row r="1317" spans="1:32" x14ac:dyDescent="0.25">
      <c r="A1317" t="s">
        <v>11360</v>
      </c>
      <c r="B1317" t="s">
        <v>58</v>
      </c>
      <c r="C1317" t="s">
        <v>25</v>
      </c>
      <c r="D1317" t="s">
        <v>58</v>
      </c>
      <c r="E1317" s="22">
        <v>46013.416377314818</v>
      </c>
      <c r="F1317" t="s">
        <v>11361</v>
      </c>
      <c r="G1317" t="s">
        <v>11362</v>
      </c>
      <c r="H1317" t="s">
        <v>11363</v>
      </c>
      <c r="I1317" s="24" t="s">
        <v>34</v>
      </c>
      <c r="J1317" s="24" t="s">
        <v>11364</v>
      </c>
      <c r="K1317" t="s">
        <v>11365</v>
      </c>
      <c r="L1317" t="s">
        <v>7257</v>
      </c>
      <c r="M1317" t="s">
        <v>11366</v>
      </c>
      <c r="N1317" t="s">
        <v>7259</v>
      </c>
      <c r="O1317" t="s">
        <v>59</v>
      </c>
      <c r="P1317" t="s">
        <v>6454</v>
      </c>
      <c r="Q1317" t="s">
        <v>30</v>
      </c>
      <c r="R1317">
        <v>4</v>
      </c>
      <c r="S1317" t="s">
        <v>11367</v>
      </c>
      <c r="T1317" t="s">
        <v>11368</v>
      </c>
      <c r="U1317" t="s">
        <v>45</v>
      </c>
      <c r="V1317" t="s">
        <v>45</v>
      </c>
      <c r="W1317" t="s">
        <v>32</v>
      </c>
      <c r="X1317" t="s">
        <v>32</v>
      </c>
      <c r="Y1317" t="s">
        <v>32</v>
      </c>
      <c r="Z1317" s="4" t="s">
        <v>33</v>
      </c>
      <c r="AA1317">
        <v>-75.540126240000006</v>
      </c>
      <c r="AB1317">
        <v>6.1220002500000001</v>
      </c>
      <c r="AC1317" t="s">
        <v>90</v>
      </c>
      <c r="AD1317" t="s">
        <v>6260</v>
      </c>
      <c r="AE1317" t="s">
        <v>115</v>
      </c>
      <c r="AF1317">
        <f>IFERROR(
    VLOOKUP(FENIX_ANS_TABLA[[#This Row],[ESTADO]],
        {"VENCIDO",1;"ALERTA_0 Días",2;"ALERTA",3;"A TIEMPO",4;"SIN FECHA",5},
    2,FALSE),
0)</f>
        <v>1</v>
      </c>
    </row>
    <row r="1318" spans="1:32" x14ac:dyDescent="0.25">
      <c r="A1318" t="s">
        <v>11369</v>
      </c>
      <c r="B1318" t="s">
        <v>24</v>
      </c>
      <c r="C1318" t="s">
        <v>25</v>
      </c>
      <c r="D1318" t="s">
        <v>24</v>
      </c>
      <c r="E1318" s="22">
        <v>46013.418749999997</v>
      </c>
      <c r="F1318" t="s">
        <v>11370</v>
      </c>
      <c r="G1318" t="s">
        <v>11371</v>
      </c>
      <c r="H1318" t="s">
        <v>11372</v>
      </c>
      <c r="I1318" s="24" t="s">
        <v>34</v>
      </c>
      <c r="J1318" s="24" t="s">
        <v>8335</v>
      </c>
      <c r="K1318" t="s">
        <v>11373</v>
      </c>
      <c r="L1318" t="s">
        <v>6501</v>
      </c>
      <c r="M1318" t="s">
        <v>11374</v>
      </c>
      <c r="N1318" t="s">
        <v>6503</v>
      </c>
      <c r="O1318" t="s">
        <v>28</v>
      </c>
      <c r="P1318" t="s">
        <v>6256</v>
      </c>
      <c r="Q1318" t="s">
        <v>36</v>
      </c>
      <c r="R1318">
        <v>10</v>
      </c>
      <c r="S1318" t="s">
        <v>11375</v>
      </c>
      <c r="T1318" t="s">
        <v>11376</v>
      </c>
      <c r="U1318" t="s">
        <v>11376</v>
      </c>
      <c r="V1318" t="s">
        <v>31</v>
      </c>
      <c r="W1318" t="s">
        <v>32</v>
      </c>
      <c r="X1318" t="s">
        <v>32</v>
      </c>
      <c r="Y1318" t="s">
        <v>32</v>
      </c>
      <c r="Z1318" s="4" t="s">
        <v>33</v>
      </c>
      <c r="AA1318">
        <v>-75.328939509999998</v>
      </c>
      <c r="AB1318">
        <v>6.1037281800000001</v>
      </c>
      <c r="AC1318" t="s">
        <v>90</v>
      </c>
      <c r="AD1318" t="s">
        <v>6260</v>
      </c>
      <c r="AE1318" t="s">
        <v>115</v>
      </c>
      <c r="AF1318">
        <f>IFERROR(
    VLOOKUP(FENIX_ANS_TABLA[[#This Row],[ESTADO]],
        {"VENCIDO",1;"ALERTA_0 Días",2;"ALERTA",3;"A TIEMPO",4;"SIN FECHA",5},
    2,FALSE),
0)</f>
        <v>4</v>
      </c>
    </row>
    <row r="1319" spans="1:32" x14ac:dyDescent="0.25">
      <c r="A1319" t="s">
        <v>11377</v>
      </c>
      <c r="B1319" t="s">
        <v>24</v>
      </c>
      <c r="C1319" t="s">
        <v>25</v>
      </c>
      <c r="D1319" t="s">
        <v>24</v>
      </c>
      <c r="E1319" s="22">
        <v>46013.439236111109</v>
      </c>
      <c r="F1319" t="s">
        <v>11378</v>
      </c>
      <c r="G1319" t="s">
        <v>11379</v>
      </c>
      <c r="H1319" t="s">
        <v>11380</v>
      </c>
      <c r="I1319" s="24" t="s">
        <v>11381</v>
      </c>
      <c r="J1319" s="24" t="s">
        <v>9909</v>
      </c>
      <c r="K1319" t="s">
        <v>11382</v>
      </c>
      <c r="L1319" t="s">
        <v>6501</v>
      </c>
      <c r="M1319" t="s">
        <v>11383</v>
      </c>
      <c r="N1319" t="s">
        <v>6503</v>
      </c>
      <c r="O1319" t="s">
        <v>28</v>
      </c>
      <c r="P1319" t="s">
        <v>6256</v>
      </c>
      <c r="Q1319" t="s">
        <v>36</v>
      </c>
      <c r="R1319">
        <v>10</v>
      </c>
      <c r="S1319" t="s">
        <v>11384</v>
      </c>
      <c r="T1319" t="s">
        <v>11385</v>
      </c>
      <c r="U1319" t="s">
        <v>11385</v>
      </c>
      <c r="V1319" t="s">
        <v>31</v>
      </c>
      <c r="W1319" t="s">
        <v>32</v>
      </c>
      <c r="X1319" t="s">
        <v>32</v>
      </c>
      <c r="Y1319" t="s">
        <v>32</v>
      </c>
      <c r="Z1319" s="4" t="s">
        <v>33</v>
      </c>
      <c r="AA1319">
        <v>-75.33502919</v>
      </c>
      <c r="AB1319">
        <v>6.0942584000000002</v>
      </c>
      <c r="AC1319" t="s">
        <v>90</v>
      </c>
      <c r="AD1319" t="s">
        <v>6260</v>
      </c>
      <c r="AE1319" t="s">
        <v>115</v>
      </c>
      <c r="AF1319">
        <f>IFERROR(
    VLOOKUP(FENIX_ANS_TABLA[[#This Row],[ESTADO]],
        {"VENCIDO",1;"ALERTA_0 Días",2;"ALERTA",3;"A TIEMPO",4;"SIN FECHA",5},
    2,FALSE),
0)</f>
        <v>4</v>
      </c>
    </row>
    <row r="1320" spans="1:32" x14ac:dyDescent="0.25">
      <c r="A1320" t="s">
        <v>11386</v>
      </c>
      <c r="B1320" t="s">
        <v>24</v>
      </c>
      <c r="C1320" t="s">
        <v>25</v>
      </c>
      <c r="D1320" t="s">
        <v>24</v>
      </c>
      <c r="E1320" s="22">
        <v>46013.448645833327</v>
      </c>
      <c r="F1320" t="s">
        <v>11387</v>
      </c>
      <c r="G1320" t="s">
        <v>11388</v>
      </c>
      <c r="H1320" t="s">
        <v>11389</v>
      </c>
      <c r="I1320" s="24" t="s">
        <v>11390</v>
      </c>
      <c r="J1320" s="24" t="s">
        <v>11391</v>
      </c>
      <c r="K1320" t="s">
        <v>11392</v>
      </c>
      <c r="L1320" t="s">
        <v>6426</v>
      </c>
      <c r="M1320" t="s">
        <v>11393</v>
      </c>
      <c r="N1320" t="s">
        <v>6428</v>
      </c>
      <c r="O1320" t="s">
        <v>28</v>
      </c>
      <c r="P1320" t="s">
        <v>6256</v>
      </c>
      <c r="Q1320" t="s">
        <v>30</v>
      </c>
      <c r="R1320">
        <v>7</v>
      </c>
      <c r="S1320" t="s">
        <v>11394</v>
      </c>
      <c r="T1320" t="s">
        <v>11395</v>
      </c>
      <c r="U1320" t="s">
        <v>3174</v>
      </c>
      <c r="V1320" t="s">
        <v>47</v>
      </c>
      <c r="W1320" t="s">
        <v>32</v>
      </c>
      <c r="X1320" t="s">
        <v>32</v>
      </c>
      <c r="Y1320" t="s">
        <v>32</v>
      </c>
      <c r="Z1320" s="4" t="s">
        <v>33</v>
      </c>
      <c r="AA1320">
        <v>-75.061094323000006</v>
      </c>
      <c r="AB1320">
        <v>5.7595923510000402</v>
      </c>
      <c r="AC1320" t="s">
        <v>90</v>
      </c>
      <c r="AD1320" t="s">
        <v>6260</v>
      </c>
      <c r="AE1320" t="s">
        <v>115</v>
      </c>
      <c r="AF1320">
        <f>IFERROR(
    VLOOKUP(FENIX_ANS_TABLA[[#This Row],[ESTADO]],
        {"VENCIDO",1;"ALERTA_0 Días",2;"ALERTA",3;"A TIEMPO",4;"SIN FECHA",5},
    2,FALSE),
0)</f>
        <v>3</v>
      </c>
    </row>
    <row r="1321" spans="1:32" x14ac:dyDescent="0.25">
      <c r="A1321" t="s">
        <v>11396</v>
      </c>
      <c r="B1321" t="s">
        <v>62</v>
      </c>
      <c r="C1321" t="s">
        <v>25</v>
      </c>
      <c r="D1321" t="s">
        <v>63</v>
      </c>
      <c r="E1321" s="22">
        <v>46013.458634259259</v>
      </c>
      <c r="F1321" t="s">
        <v>11397</v>
      </c>
      <c r="G1321" t="s">
        <v>11398</v>
      </c>
      <c r="H1321" t="s">
        <v>11399</v>
      </c>
      <c r="I1321" s="24" t="s">
        <v>34</v>
      </c>
      <c r="J1321" s="24" t="s">
        <v>11400</v>
      </c>
      <c r="K1321" t="s">
        <v>11401</v>
      </c>
      <c r="L1321" t="s">
        <v>6280</v>
      </c>
      <c r="M1321" t="s">
        <v>11402</v>
      </c>
      <c r="N1321" t="s">
        <v>6282</v>
      </c>
      <c r="O1321" t="s">
        <v>64</v>
      </c>
      <c r="P1321" t="s">
        <v>6429</v>
      </c>
      <c r="Q1321" t="s">
        <v>30</v>
      </c>
      <c r="R1321">
        <v>9</v>
      </c>
      <c r="S1321" t="s">
        <v>11403</v>
      </c>
      <c r="T1321" t="s">
        <v>11404</v>
      </c>
      <c r="U1321" t="s">
        <v>11405</v>
      </c>
      <c r="V1321" t="s">
        <v>31</v>
      </c>
      <c r="W1321" t="s">
        <v>32</v>
      </c>
      <c r="X1321" t="s">
        <v>32</v>
      </c>
      <c r="Y1321" t="s">
        <v>32</v>
      </c>
      <c r="Z1321" s="4" t="s">
        <v>33</v>
      </c>
      <c r="AA1321">
        <v>-75.244349470000003</v>
      </c>
      <c r="AB1321">
        <v>6.2161570800000003</v>
      </c>
      <c r="AC1321" t="s">
        <v>90</v>
      </c>
      <c r="AD1321" t="s">
        <v>6260</v>
      </c>
      <c r="AE1321" t="s">
        <v>115</v>
      </c>
      <c r="AF1321">
        <f>IFERROR(
    VLOOKUP(FENIX_ANS_TABLA[[#This Row],[ESTADO]],
        {"VENCIDO",1;"ALERTA_0 Días",2;"ALERTA",3;"A TIEMPO",4;"SIN FECHA",5},
    2,FALSE),
0)</f>
        <v>4</v>
      </c>
    </row>
    <row r="1322" spans="1:32" x14ac:dyDescent="0.25">
      <c r="A1322" t="s">
        <v>11406</v>
      </c>
      <c r="B1322" t="s">
        <v>24</v>
      </c>
      <c r="C1322" t="s">
        <v>25</v>
      </c>
      <c r="D1322" t="s">
        <v>24</v>
      </c>
      <c r="E1322" s="22">
        <v>46013.459953703707</v>
      </c>
      <c r="F1322" t="s">
        <v>11407</v>
      </c>
      <c r="G1322" t="s">
        <v>11408</v>
      </c>
      <c r="H1322" t="s">
        <v>11409</v>
      </c>
      <c r="I1322" s="24" t="s">
        <v>34</v>
      </c>
      <c r="J1322" s="24" t="s">
        <v>11410</v>
      </c>
      <c r="K1322" t="s">
        <v>11411</v>
      </c>
      <c r="L1322" t="s">
        <v>6426</v>
      </c>
      <c r="M1322" t="s">
        <v>11412</v>
      </c>
      <c r="N1322" t="s">
        <v>6428</v>
      </c>
      <c r="O1322" t="s">
        <v>28</v>
      </c>
      <c r="P1322" t="s">
        <v>6256</v>
      </c>
      <c r="Q1322" t="s">
        <v>36</v>
      </c>
      <c r="R1322">
        <v>10</v>
      </c>
      <c r="S1322" t="s">
        <v>11413</v>
      </c>
      <c r="T1322" t="s">
        <v>11414</v>
      </c>
      <c r="U1322" t="s">
        <v>11414</v>
      </c>
      <c r="V1322" t="s">
        <v>31</v>
      </c>
      <c r="W1322" t="s">
        <v>32</v>
      </c>
      <c r="X1322" t="s">
        <v>32</v>
      </c>
      <c r="Y1322" t="s">
        <v>32</v>
      </c>
      <c r="Z1322" s="4" t="s">
        <v>33</v>
      </c>
      <c r="AA1322">
        <v>-75.28285133</v>
      </c>
      <c r="AB1322">
        <v>5.76805067</v>
      </c>
      <c r="AC1322" t="s">
        <v>90</v>
      </c>
      <c r="AD1322" t="s">
        <v>6260</v>
      </c>
      <c r="AE1322" t="s">
        <v>115</v>
      </c>
      <c r="AF1322">
        <f>IFERROR(
    VLOOKUP(FENIX_ANS_TABLA[[#This Row],[ESTADO]],
        {"VENCIDO",1;"ALERTA_0 Días",2;"ALERTA",3;"A TIEMPO",4;"SIN FECHA",5},
    2,FALSE),
0)</f>
        <v>4</v>
      </c>
    </row>
    <row r="1323" spans="1:32" x14ac:dyDescent="0.25">
      <c r="A1323" t="s">
        <v>11415</v>
      </c>
      <c r="B1323" t="s">
        <v>24</v>
      </c>
      <c r="C1323" t="s">
        <v>25</v>
      </c>
      <c r="D1323" t="s">
        <v>24</v>
      </c>
      <c r="E1323" s="22">
        <v>46013.465763888889</v>
      </c>
      <c r="F1323" t="s">
        <v>11416</v>
      </c>
      <c r="G1323" t="s">
        <v>11379</v>
      </c>
      <c r="H1323" t="s">
        <v>11380</v>
      </c>
      <c r="I1323" s="24" t="s">
        <v>11381</v>
      </c>
      <c r="J1323" s="24" t="s">
        <v>11417</v>
      </c>
      <c r="K1323" t="s">
        <v>11418</v>
      </c>
      <c r="L1323" t="s">
        <v>6501</v>
      </c>
      <c r="M1323" t="s">
        <v>11419</v>
      </c>
      <c r="N1323" t="s">
        <v>6503</v>
      </c>
      <c r="O1323" t="s">
        <v>28</v>
      </c>
      <c r="P1323" t="s">
        <v>6256</v>
      </c>
      <c r="Q1323" t="s">
        <v>36</v>
      </c>
      <c r="R1323">
        <v>10</v>
      </c>
      <c r="S1323" t="s">
        <v>11420</v>
      </c>
      <c r="T1323" t="s">
        <v>4257</v>
      </c>
      <c r="U1323" t="s">
        <v>4257</v>
      </c>
      <c r="V1323" t="s">
        <v>31</v>
      </c>
      <c r="W1323" t="s">
        <v>32</v>
      </c>
      <c r="X1323" t="s">
        <v>32</v>
      </c>
      <c r="Y1323" t="s">
        <v>32</v>
      </c>
      <c r="Z1323" s="4" t="s">
        <v>33</v>
      </c>
      <c r="AA1323">
        <v>-75.33502919</v>
      </c>
      <c r="AB1323">
        <v>6.0942584000000002</v>
      </c>
      <c r="AC1323" t="s">
        <v>90</v>
      </c>
      <c r="AD1323" t="s">
        <v>6260</v>
      </c>
      <c r="AE1323" t="s">
        <v>115</v>
      </c>
      <c r="AF1323">
        <f>IFERROR(
    VLOOKUP(FENIX_ANS_TABLA[[#This Row],[ESTADO]],
        {"VENCIDO",1;"ALERTA_0 Días",2;"ALERTA",3;"A TIEMPO",4;"SIN FECHA",5},
    2,FALSE),
0)</f>
        <v>4</v>
      </c>
    </row>
    <row r="1324" spans="1:32" x14ac:dyDescent="0.25">
      <c r="A1324" t="s">
        <v>11421</v>
      </c>
      <c r="B1324" t="s">
        <v>40</v>
      </c>
      <c r="C1324" t="s">
        <v>25</v>
      </c>
      <c r="D1324" t="s">
        <v>40</v>
      </c>
      <c r="E1324" s="22">
        <v>46013.468229166669</v>
      </c>
      <c r="F1324" t="s">
        <v>11422</v>
      </c>
      <c r="G1324" t="s">
        <v>11423</v>
      </c>
      <c r="H1324" t="s">
        <v>11424</v>
      </c>
      <c r="I1324" s="24" t="s">
        <v>34</v>
      </c>
      <c r="J1324" s="24" t="s">
        <v>9100</v>
      </c>
      <c r="K1324" t="s">
        <v>11425</v>
      </c>
      <c r="L1324" t="s">
        <v>6404</v>
      </c>
      <c r="M1324" t="s">
        <v>11426</v>
      </c>
      <c r="N1324" t="s">
        <v>6406</v>
      </c>
      <c r="O1324" t="s">
        <v>41</v>
      </c>
      <c r="P1324" t="s">
        <v>6256</v>
      </c>
      <c r="Q1324" t="s">
        <v>36</v>
      </c>
      <c r="R1324">
        <v>10</v>
      </c>
      <c r="S1324" t="s">
        <v>11427</v>
      </c>
      <c r="T1324" t="s">
        <v>4259</v>
      </c>
      <c r="U1324" t="s">
        <v>4259</v>
      </c>
      <c r="V1324" t="s">
        <v>31</v>
      </c>
      <c r="W1324" t="s">
        <v>32</v>
      </c>
      <c r="X1324" t="s">
        <v>32</v>
      </c>
      <c r="Y1324" t="s">
        <v>32</v>
      </c>
      <c r="Z1324" s="4" t="s">
        <v>33</v>
      </c>
      <c r="AA1324">
        <v>-75.380933639999995</v>
      </c>
      <c r="AB1324">
        <v>6.0318128199999999</v>
      </c>
      <c r="AC1324" t="s">
        <v>90</v>
      </c>
      <c r="AD1324" t="s">
        <v>6260</v>
      </c>
      <c r="AE1324" t="s">
        <v>115</v>
      </c>
      <c r="AF1324">
        <f>IFERROR(
    VLOOKUP(FENIX_ANS_TABLA[[#This Row],[ESTADO]],
        {"VENCIDO",1;"ALERTA_0 Días",2;"ALERTA",3;"A TIEMPO",4;"SIN FECHA",5},
    2,FALSE),
0)</f>
        <v>4</v>
      </c>
    </row>
    <row r="1325" spans="1:32" x14ac:dyDescent="0.25">
      <c r="A1325" t="s">
        <v>11428</v>
      </c>
      <c r="B1325" t="s">
        <v>62</v>
      </c>
      <c r="C1325" t="s">
        <v>25</v>
      </c>
      <c r="D1325" t="s">
        <v>63</v>
      </c>
      <c r="E1325" s="22">
        <v>46013.472013888888</v>
      </c>
      <c r="F1325" t="s">
        <v>11429</v>
      </c>
      <c r="G1325" t="s">
        <v>11430</v>
      </c>
      <c r="H1325" t="s">
        <v>11431</v>
      </c>
      <c r="I1325" s="24" t="s">
        <v>34</v>
      </c>
      <c r="J1325" s="24" t="s">
        <v>11432</v>
      </c>
      <c r="K1325" t="s">
        <v>11433</v>
      </c>
      <c r="L1325" t="s">
        <v>6426</v>
      </c>
      <c r="M1325" t="s">
        <v>11434</v>
      </c>
      <c r="N1325" t="s">
        <v>6428</v>
      </c>
      <c r="O1325" t="s">
        <v>64</v>
      </c>
      <c r="P1325" t="s">
        <v>6429</v>
      </c>
      <c r="Q1325" t="s">
        <v>36</v>
      </c>
      <c r="R1325">
        <v>14</v>
      </c>
      <c r="S1325" t="s">
        <v>11435</v>
      </c>
      <c r="T1325" t="s">
        <v>11436</v>
      </c>
      <c r="U1325" t="s">
        <v>11437</v>
      </c>
      <c r="V1325" t="s">
        <v>31</v>
      </c>
      <c r="W1325" t="s">
        <v>32</v>
      </c>
      <c r="X1325" t="s">
        <v>32</v>
      </c>
      <c r="Y1325" t="s">
        <v>32</v>
      </c>
      <c r="Z1325" s="4" t="s">
        <v>33</v>
      </c>
      <c r="AA1325">
        <v>-74.774015000000006</v>
      </c>
      <c r="AB1325">
        <v>5.9051729999999996</v>
      </c>
      <c r="AC1325" t="s">
        <v>90</v>
      </c>
      <c r="AD1325" t="s">
        <v>6260</v>
      </c>
      <c r="AE1325" t="s">
        <v>115</v>
      </c>
      <c r="AF1325">
        <f>IFERROR(
    VLOOKUP(FENIX_ANS_TABLA[[#This Row],[ESTADO]],
        {"VENCIDO",1;"ALERTA_0 Días",2;"ALERTA",3;"A TIEMPO",4;"SIN FECHA",5},
    2,FALSE),
0)</f>
        <v>4</v>
      </c>
    </row>
    <row r="1326" spans="1:32" x14ac:dyDescent="0.25">
      <c r="A1326" t="s">
        <v>11438</v>
      </c>
      <c r="B1326" t="s">
        <v>24</v>
      </c>
      <c r="C1326" t="s">
        <v>25</v>
      </c>
      <c r="D1326" t="s">
        <v>37</v>
      </c>
      <c r="E1326" s="22">
        <v>46013.473923611113</v>
      </c>
      <c r="F1326" t="s">
        <v>11439</v>
      </c>
      <c r="G1326" t="s">
        <v>11440</v>
      </c>
      <c r="H1326" t="s">
        <v>11441</v>
      </c>
      <c r="I1326" s="24" t="s">
        <v>34</v>
      </c>
      <c r="J1326" s="24" t="s">
        <v>11442</v>
      </c>
      <c r="K1326" t="s">
        <v>11443</v>
      </c>
      <c r="L1326" t="s">
        <v>6303</v>
      </c>
      <c r="M1326" t="s">
        <v>11444</v>
      </c>
      <c r="N1326" t="s">
        <v>6305</v>
      </c>
      <c r="O1326" t="s">
        <v>38</v>
      </c>
      <c r="P1326" t="s">
        <v>6359</v>
      </c>
      <c r="Q1326" t="s">
        <v>36</v>
      </c>
      <c r="R1326">
        <v>8</v>
      </c>
      <c r="S1326" t="s">
        <v>11445</v>
      </c>
      <c r="T1326" t="s">
        <v>11446</v>
      </c>
      <c r="U1326" t="s">
        <v>11447</v>
      </c>
      <c r="V1326" t="s">
        <v>31</v>
      </c>
      <c r="W1326" t="s">
        <v>32</v>
      </c>
      <c r="X1326" t="s">
        <v>32</v>
      </c>
      <c r="Y1326" t="s">
        <v>32</v>
      </c>
      <c r="Z1326" s="4" t="s">
        <v>33</v>
      </c>
      <c r="AA1326">
        <v>-75.447805310000007</v>
      </c>
      <c r="AB1326">
        <v>6.2721765100000004</v>
      </c>
      <c r="AC1326" t="s">
        <v>90</v>
      </c>
      <c r="AD1326" t="s">
        <v>6260</v>
      </c>
      <c r="AE1326" t="s">
        <v>115</v>
      </c>
      <c r="AF1326">
        <f>IFERROR(
    VLOOKUP(FENIX_ANS_TABLA[[#This Row],[ESTADO]],
        {"VENCIDO",1;"ALERTA_0 Días",2;"ALERTA",3;"A TIEMPO",4;"SIN FECHA",5},
    2,FALSE),
0)</f>
        <v>4</v>
      </c>
    </row>
    <row r="1327" spans="1:32" x14ac:dyDescent="0.25">
      <c r="A1327" t="s">
        <v>11448</v>
      </c>
      <c r="B1327" t="s">
        <v>24</v>
      </c>
      <c r="C1327" t="s">
        <v>25</v>
      </c>
      <c r="D1327" t="s">
        <v>24</v>
      </c>
      <c r="E1327" s="22">
        <v>46013.485405092593</v>
      </c>
      <c r="F1327" t="s">
        <v>11449</v>
      </c>
      <c r="G1327" t="s">
        <v>11450</v>
      </c>
      <c r="H1327" t="s">
        <v>11451</v>
      </c>
      <c r="I1327" s="24" t="s">
        <v>34</v>
      </c>
      <c r="J1327" s="24" t="s">
        <v>11452</v>
      </c>
      <c r="K1327" t="s">
        <v>11453</v>
      </c>
      <c r="L1327" t="s">
        <v>6369</v>
      </c>
      <c r="M1327" t="s">
        <v>11454</v>
      </c>
      <c r="N1327" t="s">
        <v>6371</v>
      </c>
      <c r="O1327" t="s">
        <v>28</v>
      </c>
      <c r="P1327" t="s">
        <v>6256</v>
      </c>
      <c r="Q1327" t="s">
        <v>36</v>
      </c>
      <c r="R1327">
        <v>10</v>
      </c>
      <c r="S1327" t="s">
        <v>11455</v>
      </c>
      <c r="T1327" t="s">
        <v>11456</v>
      </c>
      <c r="U1327" t="s">
        <v>11456</v>
      </c>
      <c r="V1327" t="s">
        <v>31</v>
      </c>
      <c r="W1327" t="s">
        <v>32</v>
      </c>
      <c r="X1327" t="s">
        <v>32</v>
      </c>
      <c r="Y1327" t="s">
        <v>32</v>
      </c>
      <c r="Z1327" s="4" t="s">
        <v>33</v>
      </c>
      <c r="AA1327">
        <v>-75.179851069999998</v>
      </c>
      <c r="AB1327">
        <v>6.1501860199999996</v>
      </c>
      <c r="AC1327" t="s">
        <v>90</v>
      </c>
      <c r="AD1327" t="s">
        <v>6260</v>
      </c>
      <c r="AE1327" t="s">
        <v>115</v>
      </c>
      <c r="AF1327">
        <f>IFERROR(
    VLOOKUP(FENIX_ANS_TABLA[[#This Row],[ESTADO]],
        {"VENCIDO",1;"ALERTA_0 Días",2;"ALERTA",3;"A TIEMPO",4;"SIN FECHA",5},
    2,FALSE),
0)</f>
        <v>4</v>
      </c>
    </row>
    <row r="1328" spans="1:32" x14ac:dyDescent="0.25">
      <c r="A1328" t="s">
        <v>11457</v>
      </c>
      <c r="B1328" t="s">
        <v>24</v>
      </c>
      <c r="C1328" t="s">
        <v>25</v>
      </c>
      <c r="D1328" t="s">
        <v>24</v>
      </c>
      <c r="E1328" s="22">
        <v>46013.492824074077</v>
      </c>
      <c r="F1328" t="s">
        <v>11458</v>
      </c>
      <c r="G1328" t="s">
        <v>11459</v>
      </c>
      <c r="H1328" t="s">
        <v>11460</v>
      </c>
      <c r="I1328" s="24" t="s">
        <v>11461</v>
      </c>
      <c r="J1328" s="24" t="s">
        <v>11462</v>
      </c>
      <c r="K1328" t="s">
        <v>11463</v>
      </c>
      <c r="L1328" t="s">
        <v>6314</v>
      </c>
      <c r="M1328" t="s">
        <v>11464</v>
      </c>
      <c r="N1328" t="s">
        <v>6316</v>
      </c>
      <c r="O1328" t="s">
        <v>28</v>
      </c>
      <c r="P1328" t="s">
        <v>6256</v>
      </c>
      <c r="Q1328" t="s">
        <v>36</v>
      </c>
      <c r="R1328">
        <v>10</v>
      </c>
      <c r="S1328" t="s">
        <v>11465</v>
      </c>
      <c r="T1328" t="s">
        <v>11466</v>
      </c>
      <c r="U1328" t="s">
        <v>11466</v>
      </c>
      <c r="V1328" t="s">
        <v>31</v>
      </c>
      <c r="W1328" t="s">
        <v>32</v>
      </c>
      <c r="X1328" t="s">
        <v>32</v>
      </c>
      <c r="Y1328" t="s">
        <v>32</v>
      </c>
      <c r="Z1328" s="4" t="s">
        <v>33</v>
      </c>
      <c r="AA1328">
        <v>-75.397578629999998</v>
      </c>
      <c r="AB1328">
        <v>6.1496208799999996</v>
      </c>
      <c r="AC1328" t="s">
        <v>90</v>
      </c>
      <c r="AD1328" t="s">
        <v>6260</v>
      </c>
      <c r="AE1328" t="s">
        <v>115</v>
      </c>
      <c r="AF1328">
        <f>IFERROR(
    VLOOKUP(FENIX_ANS_TABLA[[#This Row],[ESTADO]],
        {"VENCIDO",1;"ALERTA_0 Días",2;"ALERTA",3;"A TIEMPO",4;"SIN FECHA",5},
    2,FALSE),
0)</f>
        <v>4</v>
      </c>
    </row>
    <row r="1329" spans="1:32" x14ac:dyDescent="0.25">
      <c r="A1329" t="s">
        <v>11467</v>
      </c>
      <c r="B1329" t="s">
        <v>24</v>
      </c>
      <c r="C1329" t="s">
        <v>25</v>
      </c>
      <c r="D1329" t="s">
        <v>24</v>
      </c>
      <c r="E1329" s="22">
        <v>46013.496331018519</v>
      </c>
      <c r="F1329" t="s">
        <v>11468</v>
      </c>
      <c r="G1329" t="s">
        <v>11469</v>
      </c>
      <c r="H1329" t="s">
        <v>11470</v>
      </c>
      <c r="I1329" s="24" t="s">
        <v>34</v>
      </c>
      <c r="J1329" s="24" t="s">
        <v>11471</v>
      </c>
      <c r="K1329" t="s">
        <v>11472</v>
      </c>
      <c r="L1329" t="s">
        <v>6501</v>
      </c>
      <c r="M1329" t="s">
        <v>11473</v>
      </c>
      <c r="N1329" t="s">
        <v>6503</v>
      </c>
      <c r="O1329" t="s">
        <v>28</v>
      </c>
      <c r="P1329" t="s">
        <v>6256</v>
      </c>
      <c r="Q1329" t="s">
        <v>36</v>
      </c>
      <c r="R1329">
        <v>10</v>
      </c>
      <c r="S1329" t="s">
        <v>11474</v>
      </c>
      <c r="T1329" t="s">
        <v>11475</v>
      </c>
      <c r="U1329" t="s">
        <v>11475</v>
      </c>
      <c r="V1329" t="s">
        <v>31</v>
      </c>
      <c r="W1329" t="s">
        <v>32</v>
      </c>
      <c r="X1329" t="s">
        <v>32</v>
      </c>
      <c r="Y1329" t="s">
        <v>32</v>
      </c>
      <c r="Z1329" s="4" t="s">
        <v>33</v>
      </c>
      <c r="AA1329">
        <v>-75.328417279999996</v>
      </c>
      <c r="AB1329">
        <v>6.0678992200000001</v>
      </c>
      <c r="AC1329" t="s">
        <v>90</v>
      </c>
      <c r="AD1329" t="s">
        <v>6260</v>
      </c>
      <c r="AE1329" t="s">
        <v>115</v>
      </c>
      <c r="AF1329">
        <f>IFERROR(
    VLOOKUP(FENIX_ANS_TABLA[[#This Row],[ESTADO]],
        {"VENCIDO",1;"ALERTA_0 Días",2;"ALERTA",3;"A TIEMPO",4;"SIN FECHA",5},
    2,FALSE),
0)</f>
        <v>4</v>
      </c>
    </row>
    <row r="1330" spans="1:32" x14ac:dyDescent="0.25">
      <c r="A1330" t="s">
        <v>11476</v>
      </c>
      <c r="B1330" t="s">
        <v>24</v>
      </c>
      <c r="C1330" t="s">
        <v>25</v>
      </c>
      <c r="D1330" t="s">
        <v>24</v>
      </c>
      <c r="E1330" s="22">
        <v>46013.49858796296</v>
      </c>
      <c r="F1330" t="s">
        <v>11477</v>
      </c>
      <c r="G1330" t="s">
        <v>11478</v>
      </c>
      <c r="H1330" t="s">
        <v>11479</v>
      </c>
      <c r="I1330" s="24" t="s">
        <v>34</v>
      </c>
      <c r="J1330" s="24" t="s">
        <v>11452</v>
      </c>
      <c r="K1330" t="s">
        <v>11480</v>
      </c>
      <c r="L1330" t="s">
        <v>6369</v>
      </c>
      <c r="M1330" t="s">
        <v>11481</v>
      </c>
      <c r="N1330" t="s">
        <v>6371</v>
      </c>
      <c r="O1330" t="s">
        <v>28</v>
      </c>
      <c r="P1330" t="s">
        <v>6256</v>
      </c>
      <c r="Q1330" t="s">
        <v>36</v>
      </c>
      <c r="R1330">
        <v>10</v>
      </c>
      <c r="S1330" t="s">
        <v>11482</v>
      </c>
      <c r="T1330" t="s">
        <v>11483</v>
      </c>
      <c r="U1330" t="s">
        <v>11483</v>
      </c>
      <c r="V1330" t="s">
        <v>31</v>
      </c>
      <c r="W1330" t="s">
        <v>32</v>
      </c>
      <c r="X1330" t="s">
        <v>32</v>
      </c>
      <c r="Y1330" t="s">
        <v>32</v>
      </c>
      <c r="Z1330" s="4" t="s">
        <v>33</v>
      </c>
      <c r="AA1330">
        <v>-75.179851069999998</v>
      </c>
      <c r="AB1330">
        <v>6.1501860199999996</v>
      </c>
      <c r="AC1330" t="s">
        <v>90</v>
      </c>
      <c r="AD1330" t="s">
        <v>6260</v>
      </c>
      <c r="AE1330" t="s">
        <v>115</v>
      </c>
      <c r="AF1330">
        <f>IFERROR(
    VLOOKUP(FENIX_ANS_TABLA[[#This Row],[ESTADO]],
        {"VENCIDO",1;"ALERTA_0 Días",2;"ALERTA",3;"A TIEMPO",4;"SIN FECHA",5},
    2,FALSE),
0)</f>
        <v>4</v>
      </c>
    </row>
    <row r="1331" spans="1:32" x14ac:dyDescent="0.25">
      <c r="A1331" t="s">
        <v>11484</v>
      </c>
      <c r="B1331" t="s">
        <v>58</v>
      </c>
      <c r="C1331" t="s">
        <v>25</v>
      </c>
      <c r="D1331" t="s">
        <v>58</v>
      </c>
      <c r="E1331" s="22">
        <v>46013.525243055563</v>
      </c>
      <c r="F1331" t="s">
        <v>11485</v>
      </c>
      <c r="G1331" t="s">
        <v>11486</v>
      </c>
      <c r="H1331" t="s">
        <v>11487</v>
      </c>
      <c r="I1331" s="24" t="s">
        <v>34</v>
      </c>
      <c r="J1331" s="24" t="s">
        <v>11488</v>
      </c>
      <c r="K1331" t="s">
        <v>11489</v>
      </c>
      <c r="L1331" t="s">
        <v>6314</v>
      </c>
      <c r="M1331" t="s">
        <v>11490</v>
      </c>
      <c r="N1331" t="s">
        <v>6316</v>
      </c>
      <c r="O1331" t="s">
        <v>59</v>
      </c>
      <c r="P1331" t="s">
        <v>6454</v>
      </c>
      <c r="Q1331" t="s">
        <v>36</v>
      </c>
      <c r="R1331">
        <v>4</v>
      </c>
      <c r="S1331" t="s">
        <v>11491</v>
      </c>
      <c r="T1331" t="s">
        <v>11492</v>
      </c>
      <c r="U1331" t="s">
        <v>45</v>
      </c>
      <c r="V1331" t="s">
        <v>45</v>
      </c>
      <c r="W1331" t="s">
        <v>32</v>
      </c>
      <c r="X1331" t="s">
        <v>32</v>
      </c>
      <c r="Y1331" t="s">
        <v>32</v>
      </c>
      <c r="Z1331" s="4" t="s">
        <v>33</v>
      </c>
      <c r="AA1331">
        <v>-75.432465019999995</v>
      </c>
      <c r="AB1331">
        <v>6.1751036399999997</v>
      </c>
      <c r="AC1331" t="s">
        <v>90</v>
      </c>
      <c r="AD1331" t="s">
        <v>6260</v>
      </c>
      <c r="AE1331" t="s">
        <v>115</v>
      </c>
      <c r="AF1331">
        <f>IFERROR(
    VLOOKUP(FENIX_ANS_TABLA[[#This Row],[ESTADO]],
        {"VENCIDO",1;"ALERTA_0 Días",2;"ALERTA",3;"A TIEMPO",4;"SIN FECHA",5},
    2,FALSE),
0)</f>
        <v>1</v>
      </c>
    </row>
    <row r="1332" spans="1:32" x14ac:dyDescent="0.25">
      <c r="A1332" t="s">
        <v>11493</v>
      </c>
      <c r="B1332" t="s">
        <v>58</v>
      </c>
      <c r="C1332" t="s">
        <v>25</v>
      </c>
      <c r="D1332" t="s">
        <v>58</v>
      </c>
      <c r="E1332" s="22">
        <v>46013.52851851852</v>
      </c>
      <c r="F1332" t="s">
        <v>11494</v>
      </c>
      <c r="G1332" t="s">
        <v>11495</v>
      </c>
      <c r="H1332" t="s">
        <v>11496</v>
      </c>
      <c r="I1332" s="24" t="s">
        <v>34</v>
      </c>
      <c r="J1332" s="24" t="s">
        <v>11497</v>
      </c>
      <c r="K1332" t="s">
        <v>11498</v>
      </c>
      <c r="L1332" t="s">
        <v>6280</v>
      </c>
      <c r="M1332" t="s">
        <v>11499</v>
      </c>
      <c r="N1332" t="s">
        <v>6282</v>
      </c>
      <c r="O1332" t="s">
        <v>59</v>
      </c>
      <c r="P1332" t="s">
        <v>6454</v>
      </c>
      <c r="Q1332" t="s">
        <v>36</v>
      </c>
      <c r="R1332">
        <v>4</v>
      </c>
      <c r="S1332" t="s">
        <v>11500</v>
      </c>
      <c r="T1332" t="s">
        <v>11501</v>
      </c>
      <c r="U1332" t="s">
        <v>45</v>
      </c>
      <c r="V1332" t="s">
        <v>45</v>
      </c>
      <c r="W1332" t="s">
        <v>32</v>
      </c>
      <c r="X1332" t="s">
        <v>32</v>
      </c>
      <c r="Y1332" t="s">
        <v>32</v>
      </c>
      <c r="Z1332" s="4" t="s">
        <v>33</v>
      </c>
      <c r="AA1332">
        <v>-75.231479530000001</v>
      </c>
      <c r="AB1332">
        <v>6.1893882199999997</v>
      </c>
      <c r="AC1332" t="s">
        <v>90</v>
      </c>
      <c r="AD1332" t="s">
        <v>6260</v>
      </c>
      <c r="AE1332" t="s">
        <v>115</v>
      </c>
      <c r="AF1332">
        <f>IFERROR(
    VLOOKUP(FENIX_ANS_TABLA[[#This Row],[ESTADO]],
        {"VENCIDO",1;"ALERTA_0 Días",2;"ALERTA",3;"A TIEMPO",4;"SIN FECHA",5},
    2,FALSE),
0)</f>
        <v>1</v>
      </c>
    </row>
    <row r="1333" spans="1:32" x14ac:dyDescent="0.25">
      <c r="A1333" t="s">
        <v>11502</v>
      </c>
      <c r="B1333" t="s">
        <v>58</v>
      </c>
      <c r="C1333" t="s">
        <v>25</v>
      </c>
      <c r="D1333" t="s">
        <v>58</v>
      </c>
      <c r="E1333" s="22">
        <v>46013.548032407409</v>
      </c>
      <c r="F1333" t="s">
        <v>11503</v>
      </c>
      <c r="G1333" t="s">
        <v>11504</v>
      </c>
      <c r="H1333" t="s">
        <v>11505</v>
      </c>
      <c r="I1333" s="24" t="s">
        <v>34</v>
      </c>
      <c r="J1333" s="24" t="s">
        <v>11506</v>
      </c>
      <c r="K1333" t="s">
        <v>11507</v>
      </c>
      <c r="L1333" t="s">
        <v>6314</v>
      </c>
      <c r="M1333" t="s">
        <v>11508</v>
      </c>
      <c r="N1333" t="s">
        <v>6316</v>
      </c>
      <c r="O1333" t="s">
        <v>59</v>
      </c>
      <c r="P1333" t="s">
        <v>6454</v>
      </c>
      <c r="Q1333" t="s">
        <v>36</v>
      </c>
      <c r="R1333">
        <v>4</v>
      </c>
      <c r="S1333" t="s">
        <v>11509</v>
      </c>
      <c r="T1333" t="s">
        <v>11510</v>
      </c>
      <c r="U1333" t="s">
        <v>45</v>
      </c>
      <c r="V1333" t="s">
        <v>45</v>
      </c>
      <c r="W1333" t="s">
        <v>32</v>
      </c>
      <c r="X1333" t="s">
        <v>32</v>
      </c>
      <c r="Y1333" t="s">
        <v>32</v>
      </c>
      <c r="Z1333" s="4" t="s">
        <v>33</v>
      </c>
      <c r="AA1333">
        <v>-75.435428160000001</v>
      </c>
      <c r="AB1333">
        <v>6.1980606600000003</v>
      </c>
      <c r="AC1333" t="s">
        <v>90</v>
      </c>
      <c r="AD1333" t="s">
        <v>6260</v>
      </c>
      <c r="AE1333" t="s">
        <v>115</v>
      </c>
      <c r="AF1333">
        <f>IFERROR(
    VLOOKUP(FENIX_ANS_TABLA[[#This Row],[ESTADO]],
        {"VENCIDO",1;"ALERTA_0 Días",2;"ALERTA",3;"A TIEMPO",4;"SIN FECHA",5},
    2,FALSE),
0)</f>
        <v>1</v>
      </c>
    </row>
    <row r="1334" spans="1:32" x14ac:dyDescent="0.25">
      <c r="A1334" t="s">
        <v>11511</v>
      </c>
      <c r="B1334" t="s">
        <v>58</v>
      </c>
      <c r="C1334" t="s">
        <v>25</v>
      </c>
      <c r="D1334" t="s">
        <v>58</v>
      </c>
      <c r="E1334" s="22">
        <v>46013.551608796297</v>
      </c>
      <c r="F1334" t="s">
        <v>11512</v>
      </c>
      <c r="G1334" t="s">
        <v>11513</v>
      </c>
      <c r="H1334" t="s">
        <v>11514</v>
      </c>
      <c r="I1334" s="24" t="s">
        <v>34</v>
      </c>
      <c r="J1334" s="24" t="s">
        <v>11515</v>
      </c>
      <c r="K1334" t="s">
        <v>11516</v>
      </c>
      <c r="L1334" t="s">
        <v>6303</v>
      </c>
      <c r="M1334" t="s">
        <v>11517</v>
      </c>
      <c r="N1334" t="s">
        <v>6305</v>
      </c>
      <c r="O1334" t="s">
        <v>59</v>
      </c>
      <c r="P1334" t="s">
        <v>6454</v>
      </c>
      <c r="Q1334" t="s">
        <v>36</v>
      </c>
      <c r="R1334">
        <v>4</v>
      </c>
      <c r="S1334" t="s">
        <v>11518</v>
      </c>
      <c r="T1334" t="s">
        <v>2263</v>
      </c>
      <c r="U1334" t="s">
        <v>45</v>
      </c>
      <c r="V1334" t="s">
        <v>45</v>
      </c>
      <c r="W1334" t="s">
        <v>32</v>
      </c>
      <c r="X1334" t="s">
        <v>32</v>
      </c>
      <c r="Y1334" t="s">
        <v>32</v>
      </c>
      <c r="Z1334" s="4" t="s">
        <v>33</v>
      </c>
      <c r="AA1334">
        <v>-75.443479429999996</v>
      </c>
      <c r="AB1334">
        <v>6.2088324400000001</v>
      </c>
      <c r="AC1334" t="s">
        <v>90</v>
      </c>
      <c r="AD1334" t="s">
        <v>6260</v>
      </c>
      <c r="AE1334" t="s">
        <v>115</v>
      </c>
      <c r="AF1334">
        <f>IFERROR(
    VLOOKUP(FENIX_ANS_TABLA[[#This Row],[ESTADO]],
        {"VENCIDO",1;"ALERTA_0 Días",2;"ALERTA",3;"A TIEMPO",4;"SIN FECHA",5},
    2,FALSE),
0)</f>
        <v>1</v>
      </c>
    </row>
    <row r="1335" spans="1:32" x14ac:dyDescent="0.25">
      <c r="A1335" t="s">
        <v>11519</v>
      </c>
      <c r="B1335" t="s">
        <v>24</v>
      </c>
      <c r="C1335" t="s">
        <v>25</v>
      </c>
      <c r="D1335" t="s">
        <v>24</v>
      </c>
      <c r="E1335" s="22">
        <v>46013.556307870371</v>
      </c>
      <c r="F1335" t="s">
        <v>11520</v>
      </c>
      <c r="G1335" t="s">
        <v>11521</v>
      </c>
      <c r="H1335" t="s">
        <v>11522</v>
      </c>
      <c r="I1335" s="24" t="s">
        <v>34</v>
      </c>
      <c r="J1335" s="24" t="s">
        <v>11523</v>
      </c>
      <c r="K1335" t="s">
        <v>11524</v>
      </c>
      <c r="L1335" t="s">
        <v>6501</v>
      </c>
      <c r="M1335" t="s">
        <v>11525</v>
      </c>
      <c r="N1335" t="s">
        <v>6503</v>
      </c>
      <c r="O1335" t="s">
        <v>28</v>
      </c>
      <c r="P1335" t="s">
        <v>6256</v>
      </c>
      <c r="Q1335" t="s">
        <v>36</v>
      </c>
      <c r="R1335">
        <v>10</v>
      </c>
      <c r="S1335" t="s">
        <v>11526</v>
      </c>
      <c r="T1335" t="s">
        <v>11527</v>
      </c>
      <c r="U1335" t="s">
        <v>11527</v>
      </c>
      <c r="V1335" t="s">
        <v>31</v>
      </c>
      <c r="W1335" t="s">
        <v>32</v>
      </c>
      <c r="X1335" t="s">
        <v>32</v>
      </c>
      <c r="Y1335" t="s">
        <v>32</v>
      </c>
      <c r="Z1335" s="4" t="s">
        <v>33</v>
      </c>
      <c r="AA1335">
        <v>-75.314840000000004</v>
      </c>
      <c r="AB1335">
        <v>6.0565653299999997</v>
      </c>
      <c r="AC1335" t="s">
        <v>90</v>
      </c>
      <c r="AD1335" t="s">
        <v>6260</v>
      </c>
      <c r="AE1335" t="s">
        <v>115</v>
      </c>
      <c r="AF1335">
        <f>IFERROR(
    VLOOKUP(FENIX_ANS_TABLA[[#This Row],[ESTADO]],
        {"VENCIDO",1;"ALERTA_0 Días",2;"ALERTA",3;"A TIEMPO",4;"SIN FECHA",5},
    2,FALSE),
0)</f>
        <v>4</v>
      </c>
    </row>
    <row r="1336" spans="1:32" x14ac:dyDescent="0.25">
      <c r="A1336" t="s">
        <v>11528</v>
      </c>
      <c r="B1336" t="s">
        <v>24</v>
      </c>
      <c r="C1336" t="s">
        <v>25</v>
      </c>
      <c r="D1336" t="s">
        <v>24</v>
      </c>
      <c r="E1336" s="22">
        <v>46013.572743055563</v>
      </c>
      <c r="F1336" t="s">
        <v>11529</v>
      </c>
      <c r="G1336" t="s">
        <v>11530</v>
      </c>
      <c r="H1336" t="s">
        <v>11531</v>
      </c>
      <c r="I1336" s="24" t="s">
        <v>11532</v>
      </c>
      <c r="J1336" s="24" t="s">
        <v>11533</v>
      </c>
      <c r="K1336" t="s">
        <v>11534</v>
      </c>
      <c r="L1336" t="s">
        <v>6314</v>
      </c>
      <c r="M1336" t="s">
        <v>11535</v>
      </c>
      <c r="N1336" t="s">
        <v>6316</v>
      </c>
      <c r="O1336" t="s">
        <v>28</v>
      </c>
      <c r="P1336" t="s">
        <v>6256</v>
      </c>
      <c r="Q1336" t="s">
        <v>36</v>
      </c>
      <c r="R1336">
        <v>10</v>
      </c>
      <c r="S1336" t="s">
        <v>11536</v>
      </c>
      <c r="T1336" t="s">
        <v>11537</v>
      </c>
      <c r="U1336" t="s">
        <v>11537</v>
      </c>
      <c r="V1336" t="s">
        <v>31</v>
      </c>
      <c r="W1336" t="s">
        <v>32</v>
      </c>
      <c r="X1336" t="s">
        <v>32</v>
      </c>
      <c r="Y1336" t="s">
        <v>32</v>
      </c>
      <c r="Z1336" s="4" t="s">
        <v>33</v>
      </c>
      <c r="AA1336">
        <v>-75.393933829999995</v>
      </c>
      <c r="AB1336">
        <v>6.175732</v>
      </c>
      <c r="AC1336" t="s">
        <v>90</v>
      </c>
      <c r="AD1336" t="s">
        <v>6260</v>
      </c>
      <c r="AE1336" t="s">
        <v>115</v>
      </c>
      <c r="AF1336">
        <f>IFERROR(
    VLOOKUP(FENIX_ANS_TABLA[[#This Row],[ESTADO]],
        {"VENCIDO",1;"ALERTA_0 Días",2;"ALERTA",3;"A TIEMPO",4;"SIN FECHA",5},
    2,FALSE),
0)</f>
        <v>4</v>
      </c>
    </row>
    <row r="1337" spans="1:32" x14ac:dyDescent="0.25">
      <c r="A1337" t="s">
        <v>11538</v>
      </c>
      <c r="B1337" t="s">
        <v>24</v>
      </c>
      <c r="C1337" t="s">
        <v>25</v>
      </c>
      <c r="D1337" t="s">
        <v>24</v>
      </c>
      <c r="E1337" s="22">
        <v>46013.573206018518</v>
      </c>
      <c r="F1337" t="s">
        <v>11539</v>
      </c>
      <c r="G1337" t="s">
        <v>11540</v>
      </c>
      <c r="H1337" t="s">
        <v>11541</v>
      </c>
      <c r="I1337" s="24" t="s">
        <v>34</v>
      </c>
      <c r="J1337" s="24" t="s">
        <v>11542</v>
      </c>
      <c r="K1337" t="s">
        <v>11543</v>
      </c>
      <c r="L1337" t="s">
        <v>6253</v>
      </c>
      <c r="M1337" t="s">
        <v>11544</v>
      </c>
      <c r="N1337" t="s">
        <v>6255</v>
      </c>
      <c r="O1337" t="s">
        <v>28</v>
      </c>
      <c r="P1337" t="s">
        <v>6256</v>
      </c>
      <c r="Q1337" t="s">
        <v>36</v>
      </c>
      <c r="R1337">
        <v>10</v>
      </c>
      <c r="S1337" t="s">
        <v>11545</v>
      </c>
      <c r="T1337" t="s">
        <v>11546</v>
      </c>
      <c r="U1337" t="s">
        <v>11546</v>
      </c>
      <c r="V1337" t="s">
        <v>31</v>
      </c>
      <c r="W1337" t="s">
        <v>32</v>
      </c>
      <c r="X1337" t="s">
        <v>32</v>
      </c>
      <c r="Y1337" t="s">
        <v>32</v>
      </c>
      <c r="Z1337" s="4" t="s">
        <v>33</v>
      </c>
      <c r="AA1337">
        <v>-75.354609999999994</v>
      </c>
      <c r="AB1337">
        <v>6.2511489999999998</v>
      </c>
      <c r="AC1337" t="s">
        <v>90</v>
      </c>
      <c r="AD1337" t="s">
        <v>6260</v>
      </c>
      <c r="AE1337" t="s">
        <v>115</v>
      </c>
      <c r="AF1337">
        <f>IFERROR(
    VLOOKUP(FENIX_ANS_TABLA[[#This Row],[ESTADO]],
        {"VENCIDO",1;"ALERTA_0 Días",2;"ALERTA",3;"A TIEMPO",4;"SIN FECHA",5},
    2,FALSE),
0)</f>
        <v>4</v>
      </c>
    </row>
    <row r="1338" spans="1:32" x14ac:dyDescent="0.25">
      <c r="A1338" t="s">
        <v>11547</v>
      </c>
      <c r="B1338" t="s">
        <v>24</v>
      </c>
      <c r="C1338" t="s">
        <v>25</v>
      </c>
      <c r="D1338" t="s">
        <v>24</v>
      </c>
      <c r="E1338" s="22">
        <v>46013.573333333326</v>
      </c>
      <c r="F1338" t="s">
        <v>11548</v>
      </c>
      <c r="G1338" t="s">
        <v>11549</v>
      </c>
      <c r="H1338" t="s">
        <v>11550</v>
      </c>
      <c r="I1338" s="24" t="s">
        <v>34</v>
      </c>
      <c r="J1338" s="24" t="s">
        <v>11551</v>
      </c>
      <c r="K1338" t="s">
        <v>11552</v>
      </c>
      <c r="L1338" t="s">
        <v>6327</v>
      </c>
      <c r="M1338" t="s">
        <v>11553</v>
      </c>
      <c r="N1338" t="s">
        <v>6329</v>
      </c>
      <c r="O1338" t="s">
        <v>28</v>
      </c>
      <c r="P1338" t="s">
        <v>6256</v>
      </c>
      <c r="Q1338" t="s">
        <v>36</v>
      </c>
      <c r="R1338">
        <v>10</v>
      </c>
      <c r="S1338" t="s">
        <v>11554</v>
      </c>
      <c r="T1338" t="s">
        <v>11546</v>
      </c>
      <c r="U1338" t="s">
        <v>11546</v>
      </c>
      <c r="V1338" t="s">
        <v>31</v>
      </c>
      <c r="W1338" t="s">
        <v>32</v>
      </c>
      <c r="X1338" t="s">
        <v>32</v>
      </c>
      <c r="Y1338" t="s">
        <v>32</v>
      </c>
      <c r="Z1338" s="4" t="s">
        <v>33</v>
      </c>
      <c r="AA1338">
        <v>-75.313708640000002</v>
      </c>
      <c r="AB1338">
        <v>6.1275614599999999</v>
      </c>
      <c r="AC1338" t="s">
        <v>90</v>
      </c>
      <c r="AD1338" t="s">
        <v>6260</v>
      </c>
      <c r="AE1338" t="s">
        <v>115</v>
      </c>
      <c r="AF1338">
        <f>IFERROR(
    VLOOKUP(FENIX_ANS_TABLA[[#This Row],[ESTADO]],
        {"VENCIDO",1;"ALERTA_0 Días",2;"ALERTA",3;"A TIEMPO",4;"SIN FECHA",5},
    2,FALSE),
0)</f>
        <v>4</v>
      </c>
    </row>
    <row r="1339" spans="1:32" x14ac:dyDescent="0.25">
      <c r="A1339" t="s">
        <v>11555</v>
      </c>
      <c r="B1339" t="s">
        <v>58</v>
      </c>
      <c r="C1339" t="s">
        <v>25</v>
      </c>
      <c r="D1339" t="s">
        <v>58</v>
      </c>
      <c r="E1339" s="22">
        <v>46013.58090277778</v>
      </c>
      <c r="F1339" t="s">
        <v>11556</v>
      </c>
      <c r="G1339" t="s">
        <v>11557</v>
      </c>
      <c r="H1339" t="s">
        <v>11558</v>
      </c>
      <c r="I1339" s="24" t="s">
        <v>34</v>
      </c>
      <c r="J1339" s="24" t="s">
        <v>11559</v>
      </c>
      <c r="K1339" t="s">
        <v>11560</v>
      </c>
      <c r="L1339" t="s">
        <v>9166</v>
      </c>
      <c r="M1339" t="s">
        <v>11561</v>
      </c>
      <c r="N1339" t="s">
        <v>9168</v>
      </c>
      <c r="O1339" t="s">
        <v>59</v>
      </c>
      <c r="P1339" t="s">
        <v>6454</v>
      </c>
      <c r="Q1339" t="s">
        <v>36</v>
      </c>
      <c r="R1339">
        <v>4</v>
      </c>
      <c r="S1339" t="s">
        <v>11562</v>
      </c>
      <c r="T1339" t="s">
        <v>3346</v>
      </c>
      <c r="U1339" t="s">
        <v>45</v>
      </c>
      <c r="V1339" t="s">
        <v>45</v>
      </c>
      <c r="W1339" t="s">
        <v>32</v>
      </c>
      <c r="X1339" t="s">
        <v>32</v>
      </c>
      <c r="Y1339" t="s">
        <v>32</v>
      </c>
      <c r="Z1339" s="4" t="s">
        <v>33</v>
      </c>
      <c r="AA1339">
        <v>-75.103732070000007</v>
      </c>
      <c r="AB1339">
        <v>6.3869875</v>
      </c>
      <c r="AC1339" t="s">
        <v>90</v>
      </c>
      <c r="AD1339" t="s">
        <v>6260</v>
      </c>
      <c r="AE1339" t="s">
        <v>115</v>
      </c>
      <c r="AF1339">
        <f>IFERROR(
    VLOOKUP(FENIX_ANS_TABLA[[#This Row],[ESTADO]],
        {"VENCIDO",1;"ALERTA_0 Días",2;"ALERTA",3;"A TIEMPO",4;"SIN FECHA",5},
    2,FALSE),
0)</f>
        <v>1</v>
      </c>
    </row>
    <row r="1340" spans="1:32" x14ac:dyDescent="0.25">
      <c r="A1340" t="s">
        <v>11563</v>
      </c>
      <c r="B1340" t="s">
        <v>24</v>
      </c>
      <c r="C1340" t="s">
        <v>25</v>
      </c>
      <c r="D1340" t="s">
        <v>24</v>
      </c>
      <c r="E1340" s="22">
        <v>46013.591886574082</v>
      </c>
      <c r="F1340" t="s">
        <v>11564</v>
      </c>
      <c r="G1340" t="s">
        <v>11565</v>
      </c>
      <c r="H1340" t="s">
        <v>11566</v>
      </c>
      <c r="I1340" s="24" t="s">
        <v>11567</v>
      </c>
      <c r="J1340" s="24" t="s">
        <v>11568</v>
      </c>
      <c r="K1340" t="s">
        <v>11569</v>
      </c>
      <c r="L1340" t="s">
        <v>6707</v>
      </c>
      <c r="M1340" t="s">
        <v>11570</v>
      </c>
      <c r="N1340" t="s">
        <v>6709</v>
      </c>
      <c r="O1340" t="s">
        <v>28</v>
      </c>
      <c r="P1340" t="s">
        <v>6256</v>
      </c>
      <c r="Q1340" t="s">
        <v>36</v>
      </c>
      <c r="R1340">
        <v>10</v>
      </c>
      <c r="S1340" t="s">
        <v>11571</v>
      </c>
      <c r="T1340" t="s">
        <v>11572</v>
      </c>
      <c r="U1340" t="s">
        <v>11572</v>
      </c>
      <c r="V1340" t="s">
        <v>31</v>
      </c>
      <c r="W1340" t="s">
        <v>32</v>
      </c>
      <c r="X1340" t="s">
        <v>32</v>
      </c>
      <c r="Y1340" t="s">
        <v>32</v>
      </c>
      <c r="Z1340" s="4" t="s">
        <v>33</v>
      </c>
      <c r="AA1340">
        <v>-75.359413329999995</v>
      </c>
      <c r="AB1340">
        <v>5.9781683299999999</v>
      </c>
      <c r="AC1340" t="s">
        <v>90</v>
      </c>
      <c r="AD1340" t="s">
        <v>6260</v>
      </c>
      <c r="AE1340" t="s">
        <v>115</v>
      </c>
      <c r="AF1340">
        <f>IFERROR(
    VLOOKUP(FENIX_ANS_TABLA[[#This Row],[ESTADO]],
        {"VENCIDO",1;"ALERTA_0 Días",2;"ALERTA",3;"A TIEMPO",4;"SIN FECHA",5},
    2,FALSE),
0)</f>
        <v>4</v>
      </c>
    </row>
    <row r="1341" spans="1:32" x14ac:dyDescent="0.25">
      <c r="A1341" t="s">
        <v>11573</v>
      </c>
      <c r="B1341" t="s">
        <v>24</v>
      </c>
      <c r="C1341" t="s">
        <v>25</v>
      </c>
      <c r="D1341" t="s">
        <v>24</v>
      </c>
      <c r="E1341" s="22">
        <v>46013.602986111109</v>
      </c>
      <c r="F1341" t="s">
        <v>11574</v>
      </c>
      <c r="G1341" t="s">
        <v>11575</v>
      </c>
      <c r="H1341" t="s">
        <v>11576</v>
      </c>
      <c r="I1341" s="24" t="s">
        <v>34</v>
      </c>
      <c r="J1341" s="24" t="s">
        <v>11577</v>
      </c>
      <c r="K1341" t="s">
        <v>11578</v>
      </c>
      <c r="L1341" t="s">
        <v>6327</v>
      </c>
      <c r="M1341" t="s">
        <v>11579</v>
      </c>
      <c r="N1341" t="s">
        <v>6329</v>
      </c>
      <c r="O1341" t="s">
        <v>28</v>
      </c>
      <c r="P1341" t="s">
        <v>6256</v>
      </c>
      <c r="Q1341" t="s">
        <v>36</v>
      </c>
      <c r="R1341">
        <v>10</v>
      </c>
      <c r="S1341" t="s">
        <v>11580</v>
      </c>
      <c r="T1341" t="s">
        <v>11581</v>
      </c>
      <c r="U1341" t="s">
        <v>11581</v>
      </c>
      <c r="V1341" t="s">
        <v>31</v>
      </c>
      <c r="W1341" t="s">
        <v>32</v>
      </c>
      <c r="X1341" t="s">
        <v>32</v>
      </c>
      <c r="Y1341" t="s">
        <v>32</v>
      </c>
      <c r="Z1341" s="4" t="s">
        <v>33</v>
      </c>
      <c r="AA1341">
        <v>-75.329137000000003</v>
      </c>
      <c r="AB1341">
        <v>6.1733599999999997</v>
      </c>
      <c r="AC1341" t="s">
        <v>90</v>
      </c>
      <c r="AD1341" t="s">
        <v>6260</v>
      </c>
      <c r="AE1341" t="s">
        <v>115</v>
      </c>
      <c r="AF1341">
        <f>IFERROR(
    VLOOKUP(FENIX_ANS_TABLA[[#This Row],[ESTADO]],
        {"VENCIDO",1;"ALERTA_0 Días",2;"ALERTA",3;"A TIEMPO",4;"SIN FECHA",5},
    2,FALSE),
0)</f>
        <v>4</v>
      </c>
    </row>
    <row r="1342" spans="1:32" x14ac:dyDescent="0.25">
      <c r="A1342" t="s">
        <v>11582</v>
      </c>
      <c r="B1342" t="s">
        <v>24</v>
      </c>
      <c r="C1342" t="s">
        <v>25</v>
      </c>
      <c r="D1342" t="s">
        <v>24</v>
      </c>
      <c r="E1342" s="22">
        <v>46013.608344907407</v>
      </c>
      <c r="F1342" t="s">
        <v>11583</v>
      </c>
      <c r="G1342" t="s">
        <v>11584</v>
      </c>
      <c r="H1342" t="s">
        <v>11585</v>
      </c>
      <c r="I1342" s="24" t="s">
        <v>34</v>
      </c>
      <c r="J1342" s="24" t="s">
        <v>11586</v>
      </c>
      <c r="K1342" t="s">
        <v>11587</v>
      </c>
      <c r="L1342" t="s">
        <v>6303</v>
      </c>
      <c r="M1342" t="s">
        <v>11588</v>
      </c>
      <c r="N1342" t="s">
        <v>6305</v>
      </c>
      <c r="O1342" t="s">
        <v>28</v>
      </c>
      <c r="P1342" t="s">
        <v>6256</v>
      </c>
      <c r="Q1342" t="s">
        <v>36</v>
      </c>
      <c r="R1342">
        <v>10</v>
      </c>
      <c r="S1342" t="s">
        <v>11589</v>
      </c>
      <c r="T1342" t="s">
        <v>11590</v>
      </c>
      <c r="U1342" t="s">
        <v>11590</v>
      </c>
      <c r="V1342" t="s">
        <v>31</v>
      </c>
      <c r="W1342" t="s">
        <v>32</v>
      </c>
      <c r="X1342" t="s">
        <v>32</v>
      </c>
      <c r="Y1342" t="s">
        <v>32</v>
      </c>
      <c r="Z1342" s="4" t="s">
        <v>33</v>
      </c>
      <c r="AA1342">
        <v>-75.392688000000007</v>
      </c>
      <c r="AB1342">
        <v>6.2474480000000003</v>
      </c>
      <c r="AC1342" t="s">
        <v>90</v>
      </c>
      <c r="AD1342" t="s">
        <v>6260</v>
      </c>
      <c r="AE1342" t="s">
        <v>115</v>
      </c>
      <c r="AF1342">
        <f>IFERROR(
    VLOOKUP(FENIX_ANS_TABLA[[#This Row],[ESTADO]],
        {"VENCIDO",1;"ALERTA_0 Días",2;"ALERTA",3;"A TIEMPO",4;"SIN FECHA",5},
    2,FALSE),
0)</f>
        <v>4</v>
      </c>
    </row>
    <row r="1343" spans="1:32" x14ac:dyDescent="0.25">
      <c r="A1343" t="s">
        <v>11591</v>
      </c>
      <c r="B1343" t="s">
        <v>58</v>
      </c>
      <c r="C1343" t="s">
        <v>25</v>
      </c>
      <c r="D1343" t="s">
        <v>58</v>
      </c>
      <c r="E1343" s="22">
        <v>46013.627222222232</v>
      </c>
      <c r="F1343" t="s">
        <v>11592</v>
      </c>
      <c r="G1343" t="s">
        <v>11593</v>
      </c>
      <c r="H1343" t="s">
        <v>11594</v>
      </c>
      <c r="I1343" s="24" t="s">
        <v>34</v>
      </c>
      <c r="J1343" s="24" t="s">
        <v>11595</v>
      </c>
      <c r="K1343" t="s">
        <v>11596</v>
      </c>
      <c r="L1343" t="s">
        <v>6327</v>
      </c>
      <c r="M1343" t="s">
        <v>11597</v>
      </c>
      <c r="N1343" t="s">
        <v>6329</v>
      </c>
      <c r="O1343" t="s">
        <v>59</v>
      </c>
      <c r="P1343" t="s">
        <v>6454</v>
      </c>
      <c r="Q1343" t="s">
        <v>36</v>
      </c>
      <c r="R1343">
        <v>4</v>
      </c>
      <c r="S1343" t="s">
        <v>11598</v>
      </c>
      <c r="T1343" t="s">
        <v>11599</v>
      </c>
      <c r="U1343" t="s">
        <v>45</v>
      </c>
      <c r="V1343" t="s">
        <v>45</v>
      </c>
      <c r="W1343" t="s">
        <v>32</v>
      </c>
      <c r="X1343" t="s">
        <v>32</v>
      </c>
      <c r="Y1343" t="s">
        <v>32</v>
      </c>
      <c r="Z1343" s="4" t="s">
        <v>33</v>
      </c>
      <c r="AA1343">
        <v>-75.323008999999999</v>
      </c>
      <c r="AB1343">
        <v>6.1734749999999998</v>
      </c>
      <c r="AC1343" t="s">
        <v>90</v>
      </c>
      <c r="AD1343" t="s">
        <v>6260</v>
      </c>
      <c r="AE1343" t="s">
        <v>115</v>
      </c>
      <c r="AF1343">
        <f>IFERROR(
    VLOOKUP(FENIX_ANS_TABLA[[#This Row],[ESTADO]],
        {"VENCIDO",1;"ALERTA_0 Días",2;"ALERTA",3;"A TIEMPO",4;"SIN FECHA",5},
    2,FALSE),
0)</f>
        <v>1</v>
      </c>
    </row>
    <row r="1344" spans="1:32" x14ac:dyDescent="0.25">
      <c r="A1344" t="s">
        <v>11600</v>
      </c>
      <c r="B1344" t="s">
        <v>24</v>
      </c>
      <c r="C1344" t="s">
        <v>25</v>
      </c>
      <c r="D1344" t="s">
        <v>24</v>
      </c>
      <c r="E1344" s="22">
        <v>46013.628125000003</v>
      </c>
      <c r="F1344" t="s">
        <v>11601</v>
      </c>
      <c r="G1344" t="s">
        <v>11602</v>
      </c>
      <c r="H1344" t="s">
        <v>11603</v>
      </c>
      <c r="I1344" s="24" t="s">
        <v>34</v>
      </c>
      <c r="J1344" s="24" t="s">
        <v>11604</v>
      </c>
      <c r="K1344" t="s">
        <v>11605</v>
      </c>
      <c r="L1344" t="s">
        <v>7412</v>
      </c>
      <c r="M1344" t="s">
        <v>11606</v>
      </c>
      <c r="N1344" t="s">
        <v>7414</v>
      </c>
      <c r="O1344" t="s">
        <v>28</v>
      </c>
      <c r="P1344" t="s">
        <v>6256</v>
      </c>
      <c r="Q1344" t="s">
        <v>36</v>
      </c>
      <c r="R1344">
        <v>10</v>
      </c>
      <c r="S1344" t="s">
        <v>11607</v>
      </c>
      <c r="T1344" t="s">
        <v>11608</v>
      </c>
      <c r="U1344" t="s">
        <v>11608</v>
      </c>
      <c r="V1344" t="s">
        <v>31</v>
      </c>
      <c r="W1344" t="s">
        <v>32</v>
      </c>
      <c r="X1344" t="s">
        <v>32</v>
      </c>
      <c r="Y1344" t="s">
        <v>32</v>
      </c>
      <c r="Z1344" s="4" t="s">
        <v>33</v>
      </c>
      <c r="AA1344">
        <v>-74.716362000000004</v>
      </c>
      <c r="AB1344">
        <v>5.9124420000000004</v>
      </c>
      <c r="AC1344" t="s">
        <v>90</v>
      </c>
      <c r="AD1344" t="s">
        <v>6260</v>
      </c>
      <c r="AE1344" t="s">
        <v>115</v>
      </c>
      <c r="AF1344">
        <f>IFERROR(
    VLOOKUP(FENIX_ANS_TABLA[[#This Row],[ESTADO]],
        {"VENCIDO",1;"ALERTA_0 Días",2;"ALERTA",3;"A TIEMPO",4;"SIN FECHA",5},
    2,FALSE),
0)</f>
        <v>4</v>
      </c>
    </row>
    <row r="1345" spans="1:32" x14ac:dyDescent="0.25">
      <c r="A1345" t="s">
        <v>11609</v>
      </c>
      <c r="B1345" t="s">
        <v>58</v>
      </c>
      <c r="C1345" t="s">
        <v>25</v>
      </c>
      <c r="D1345" t="s">
        <v>58</v>
      </c>
      <c r="E1345" s="22">
        <v>46013.635717592602</v>
      </c>
      <c r="F1345" t="s">
        <v>11610</v>
      </c>
      <c r="G1345" t="s">
        <v>11611</v>
      </c>
      <c r="H1345" t="s">
        <v>11612</v>
      </c>
      <c r="I1345" s="24" t="s">
        <v>34</v>
      </c>
      <c r="J1345" s="24" t="s">
        <v>11613</v>
      </c>
      <c r="K1345" t="s">
        <v>11614</v>
      </c>
      <c r="L1345" t="s">
        <v>6728</v>
      </c>
      <c r="M1345" t="s">
        <v>11615</v>
      </c>
      <c r="N1345" t="s">
        <v>6730</v>
      </c>
      <c r="O1345" t="s">
        <v>59</v>
      </c>
      <c r="P1345" t="s">
        <v>6454</v>
      </c>
      <c r="Q1345" t="s">
        <v>36</v>
      </c>
      <c r="R1345">
        <v>4</v>
      </c>
      <c r="S1345" t="s">
        <v>11616</v>
      </c>
      <c r="T1345" t="s">
        <v>1853</v>
      </c>
      <c r="U1345" t="s">
        <v>45</v>
      </c>
      <c r="V1345" t="s">
        <v>45</v>
      </c>
      <c r="W1345" t="s">
        <v>32</v>
      </c>
      <c r="X1345" t="s">
        <v>32</v>
      </c>
      <c r="Y1345" t="s">
        <v>32</v>
      </c>
      <c r="Z1345" s="4" t="s">
        <v>33</v>
      </c>
      <c r="AA1345">
        <v>-75.125015619999999</v>
      </c>
      <c r="AB1345">
        <v>6.2920313700000001</v>
      </c>
      <c r="AC1345" t="s">
        <v>90</v>
      </c>
      <c r="AD1345" t="s">
        <v>6260</v>
      </c>
      <c r="AE1345" t="s">
        <v>115</v>
      </c>
      <c r="AF1345">
        <f>IFERROR(
    VLOOKUP(FENIX_ANS_TABLA[[#This Row],[ESTADO]],
        {"VENCIDO",1;"ALERTA_0 Días",2;"ALERTA",3;"A TIEMPO",4;"SIN FECHA",5},
    2,FALSE),
0)</f>
        <v>1</v>
      </c>
    </row>
    <row r="1346" spans="1:32" x14ac:dyDescent="0.25">
      <c r="A1346" t="s">
        <v>11617</v>
      </c>
      <c r="B1346" t="s">
        <v>24</v>
      </c>
      <c r="C1346" t="s">
        <v>25</v>
      </c>
      <c r="D1346" t="s">
        <v>24</v>
      </c>
      <c r="E1346" s="22">
        <v>46013.638842592591</v>
      </c>
      <c r="F1346" t="s">
        <v>11618</v>
      </c>
      <c r="G1346" t="s">
        <v>11619</v>
      </c>
      <c r="H1346" t="s">
        <v>11620</v>
      </c>
      <c r="I1346" s="24" t="s">
        <v>34</v>
      </c>
      <c r="J1346" s="24" t="s">
        <v>11621</v>
      </c>
      <c r="K1346" t="s">
        <v>11622</v>
      </c>
      <c r="L1346" t="s">
        <v>6369</v>
      </c>
      <c r="M1346" t="s">
        <v>11623</v>
      </c>
      <c r="N1346" t="s">
        <v>6371</v>
      </c>
      <c r="O1346" t="s">
        <v>28</v>
      </c>
      <c r="P1346" t="s">
        <v>6256</v>
      </c>
      <c r="Q1346" t="s">
        <v>36</v>
      </c>
      <c r="R1346">
        <v>10</v>
      </c>
      <c r="S1346" t="s">
        <v>11624</v>
      </c>
      <c r="T1346" t="s">
        <v>11625</v>
      </c>
      <c r="U1346" t="s">
        <v>11625</v>
      </c>
      <c r="V1346" t="s">
        <v>31</v>
      </c>
      <c r="W1346" t="s">
        <v>32</v>
      </c>
      <c r="X1346" t="s">
        <v>32</v>
      </c>
      <c r="Y1346" t="s">
        <v>32</v>
      </c>
      <c r="Z1346" s="4" t="s">
        <v>33</v>
      </c>
      <c r="AA1346">
        <v>-75.151141699999997</v>
      </c>
      <c r="AB1346">
        <v>6.1540682100000001</v>
      </c>
      <c r="AC1346" t="s">
        <v>90</v>
      </c>
      <c r="AD1346" t="s">
        <v>6260</v>
      </c>
      <c r="AE1346" t="s">
        <v>115</v>
      </c>
      <c r="AF1346">
        <f>IFERROR(
    VLOOKUP(FENIX_ANS_TABLA[[#This Row],[ESTADO]],
        {"VENCIDO",1;"ALERTA_0 Días",2;"ALERTA",3;"A TIEMPO",4;"SIN FECHA",5},
    2,FALSE),
0)</f>
        <v>4</v>
      </c>
    </row>
    <row r="1347" spans="1:32" x14ac:dyDescent="0.25">
      <c r="A1347" t="s">
        <v>11626</v>
      </c>
      <c r="B1347" t="s">
        <v>24</v>
      </c>
      <c r="C1347" t="s">
        <v>25</v>
      </c>
      <c r="D1347" t="s">
        <v>24</v>
      </c>
      <c r="E1347" s="22">
        <v>46013.644918981481</v>
      </c>
      <c r="F1347" t="s">
        <v>11627</v>
      </c>
      <c r="G1347" t="s">
        <v>11628</v>
      </c>
      <c r="H1347" t="s">
        <v>11629</v>
      </c>
      <c r="I1347" s="24" t="s">
        <v>11630</v>
      </c>
      <c r="J1347" s="24" t="s">
        <v>11631</v>
      </c>
      <c r="K1347" t="s">
        <v>11632</v>
      </c>
      <c r="L1347" t="s">
        <v>6314</v>
      </c>
      <c r="M1347" t="s">
        <v>11633</v>
      </c>
      <c r="N1347" t="s">
        <v>6316</v>
      </c>
      <c r="O1347" t="s">
        <v>28</v>
      </c>
      <c r="P1347" t="s">
        <v>6256</v>
      </c>
      <c r="Q1347" t="s">
        <v>36</v>
      </c>
      <c r="R1347">
        <v>10</v>
      </c>
      <c r="S1347" t="s">
        <v>11634</v>
      </c>
      <c r="T1347" t="s">
        <v>11635</v>
      </c>
      <c r="U1347" t="s">
        <v>11635</v>
      </c>
      <c r="V1347" t="s">
        <v>31</v>
      </c>
      <c r="W1347" t="s">
        <v>32</v>
      </c>
      <c r="X1347" t="s">
        <v>32</v>
      </c>
      <c r="Y1347" t="s">
        <v>32</v>
      </c>
      <c r="Z1347" s="4" t="s">
        <v>33</v>
      </c>
      <c r="AA1347">
        <v>-75.403013830000006</v>
      </c>
      <c r="AB1347">
        <v>6.1821403300000002</v>
      </c>
      <c r="AC1347" t="s">
        <v>90</v>
      </c>
      <c r="AD1347" t="s">
        <v>6260</v>
      </c>
      <c r="AE1347" t="s">
        <v>115</v>
      </c>
      <c r="AF1347">
        <f>IFERROR(
    VLOOKUP(FENIX_ANS_TABLA[[#This Row],[ESTADO]],
        {"VENCIDO",1;"ALERTA_0 Días",2;"ALERTA",3;"A TIEMPO",4;"SIN FECHA",5},
    2,FALSE),
0)</f>
        <v>4</v>
      </c>
    </row>
    <row r="1348" spans="1:32" x14ac:dyDescent="0.25">
      <c r="A1348" t="s">
        <v>11636</v>
      </c>
      <c r="B1348" t="s">
        <v>24</v>
      </c>
      <c r="C1348" t="s">
        <v>25</v>
      </c>
      <c r="D1348" t="s">
        <v>24</v>
      </c>
      <c r="E1348" s="22">
        <v>46013.648206018523</v>
      </c>
      <c r="F1348" t="s">
        <v>11637</v>
      </c>
      <c r="G1348" t="s">
        <v>11638</v>
      </c>
      <c r="H1348" t="s">
        <v>11639</v>
      </c>
      <c r="I1348" s="24" t="s">
        <v>34</v>
      </c>
      <c r="J1348" s="24" t="s">
        <v>11640</v>
      </c>
      <c r="K1348" t="s">
        <v>11641</v>
      </c>
      <c r="L1348" t="s">
        <v>6303</v>
      </c>
      <c r="M1348" t="s">
        <v>11642</v>
      </c>
      <c r="N1348" t="s">
        <v>6305</v>
      </c>
      <c r="O1348" t="s">
        <v>28</v>
      </c>
      <c r="P1348" t="s">
        <v>6256</v>
      </c>
      <c r="Q1348" t="s">
        <v>36</v>
      </c>
      <c r="R1348">
        <v>10</v>
      </c>
      <c r="S1348" t="s">
        <v>3387</v>
      </c>
      <c r="T1348" t="s">
        <v>3389</v>
      </c>
      <c r="U1348" t="s">
        <v>3389</v>
      </c>
      <c r="V1348" t="s">
        <v>31</v>
      </c>
      <c r="W1348" t="s">
        <v>32</v>
      </c>
      <c r="X1348" t="s">
        <v>32</v>
      </c>
      <c r="Y1348" t="s">
        <v>32</v>
      </c>
      <c r="Z1348" s="4" t="s">
        <v>33</v>
      </c>
      <c r="AA1348">
        <v>-75.455230499999999</v>
      </c>
      <c r="AB1348">
        <v>6.2977749999999997</v>
      </c>
      <c r="AC1348" t="s">
        <v>90</v>
      </c>
      <c r="AD1348" t="s">
        <v>6260</v>
      </c>
      <c r="AE1348" t="s">
        <v>115</v>
      </c>
      <c r="AF1348">
        <f>IFERROR(
    VLOOKUP(FENIX_ANS_TABLA[[#This Row],[ESTADO]],
        {"VENCIDO",1;"ALERTA_0 Días",2;"ALERTA",3;"A TIEMPO",4;"SIN FECHA",5},
    2,FALSE),
0)</f>
        <v>4</v>
      </c>
    </row>
    <row r="1349" spans="1:32" x14ac:dyDescent="0.25">
      <c r="A1349" t="s">
        <v>11643</v>
      </c>
      <c r="B1349" t="s">
        <v>58</v>
      </c>
      <c r="C1349" t="s">
        <v>25</v>
      </c>
      <c r="D1349" t="s">
        <v>58</v>
      </c>
      <c r="E1349" s="22">
        <v>46013.654733796298</v>
      </c>
      <c r="F1349" t="s">
        <v>11644</v>
      </c>
      <c r="G1349" t="s">
        <v>11645</v>
      </c>
      <c r="H1349" t="s">
        <v>11646</v>
      </c>
      <c r="I1349" s="24" t="s">
        <v>11647</v>
      </c>
      <c r="J1349" s="24" t="s">
        <v>7007</v>
      </c>
      <c r="K1349" t="s">
        <v>11648</v>
      </c>
      <c r="L1349" t="s">
        <v>6303</v>
      </c>
      <c r="M1349" t="s">
        <v>11649</v>
      </c>
      <c r="N1349" t="s">
        <v>6305</v>
      </c>
      <c r="O1349" t="s">
        <v>59</v>
      </c>
      <c r="P1349" t="s">
        <v>6454</v>
      </c>
      <c r="Q1349" t="s">
        <v>36</v>
      </c>
      <c r="R1349">
        <v>4</v>
      </c>
      <c r="S1349" t="s">
        <v>11650</v>
      </c>
      <c r="T1349" t="s">
        <v>11651</v>
      </c>
      <c r="U1349" t="s">
        <v>45</v>
      </c>
      <c r="V1349" t="s">
        <v>45</v>
      </c>
      <c r="W1349" t="s">
        <v>32</v>
      </c>
      <c r="X1349" t="s">
        <v>32</v>
      </c>
      <c r="Y1349" t="s">
        <v>32</v>
      </c>
      <c r="Z1349" s="4" t="s">
        <v>33</v>
      </c>
      <c r="AA1349">
        <v>-75.444410320000003</v>
      </c>
      <c r="AB1349">
        <v>6.2951446000000004</v>
      </c>
      <c r="AC1349" t="s">
        <v>90</v>
      </c>
      <c r="AD1349" t="s">
        <v>6260</v>
      </c>
      <c r="AE1349" t="s">
        <v>115</v>
      </c>
      <c r="AF1349">
        <f>IFERROR(
    VLOOKUP(FENIX_ANS_TABLA[[#This Row],[ESTADO]],
        {"VENCIDO",1;"ALERTA_0 Días",2;"ALERTA",3;"A TIEMPO",4;"SIN FECHA",5},
    2,FALSE),
0)</f>
        <v>1</v>
      </c>
    </row>
    <row r="1350" spans="1:32" x14ac:dyDescent="0.25">
      <c r="A1350" t="s">
        <v>11652</v>
      </c>
      <c r="B1350" t="s">
        <v>40</v>
      </c>
      <c r="C1350" t="s">
        <v>25</v>
      </c>
      <c r="D1350" t="s">
        <v>40</v>
      </c>
      <c r="E1350" s="22">
        <v>46013.656215277777</v>
      </c>
      <c r="F1350" t="s">
        <v>11653</v>
      </c>
      <c r="G1350" t="s">
        <v>11654</v>
      </c>
      <c r="H1350" t="s">
        <v>11655</v>
      </c>
      <c r="I1350" s="24" t="s">
        <v>34</v>
      </c>
      <c r="J1350" s="24" t="s">
        <v>11656</v>
      </c>
      <c r="K1350" t="s">
        <v>11657</v>
      </c>
      <c r="L1350" t="s">
        <v>6404</v>
      </c>
      <c r="M1350" t="s">
        <v>11658</v>
      </c>
      <c r="N1350" t="s">
        <v>6406</v>
      </c>
      <c r="O1350" t="s">
        <v>41</v>
      </c>
      <c r="P1350" t="s">
        <v>6256</v>
      </c>
      <c r="Q1350" t="s">
        <v>36</v>
      </c>
      <c r="R1350">
        <v>10</v>
      </c>
      <c r="S1350" t="s">
        <v>11659</v>
      </c>
      <c r="T1350" t="s">
        <v>11660</v>
      </c>
      <c r="U1350" t="s">
        <v>11660</v>
      </c>
      <c r="V1350" t="s">
        <v>31</v>
      </c>
      <c r="W1350" t="s">
        <v>32</v>
      </c>
      <c r="X1350" t="s">
        <v>32</v>
      </c>
      <c r="Y1350" t="s">
        <v>32</v>
      </c>
      <c r="Z1350" s="4" t="s">
        <v>33</v>
      </c>
      <c r="AA1350">
        <v>-75.420451</v>
      </c>
      <c r="AB1350">
        <v>6.0232919999999996</v>
      </c>
      <c r="AC1350" t="s">
        <v>90</v>
      </c>
      <c r="AD1350" t="s">
        <v>6260</v>
      </c>
      <c r="AE1350" t="s">
        <v>115</v>
      </c>
      <c r="AF1350">
        <f>IFERROR(
    VLOOKUP(FENIX_ANS_TABLA[[#This Row],[ESTADO]],
        {"VENCIDO",1;"ALERTA_0 Días",2;"ALERTA",3;"A TIEMPO",4;"SIN FECHA",5},
    2,FALSE),
0)</f>
        <v>4</v>
      </c>
    </row>
    <row r="1351" spans="1:32" x14ac:dyDescent="0.25">
      <c r="A1351" t="s">
        <v>11661</v>
      </c>
      <c r="B1351" t="s">
        <v>24</v>
      </c>
      <c r="C1351" t="s">
        <v>25</v>
      </c>
      <c r="D1351" t="s">
        <v>24</v>
      </c>
      <c r="E1351" s="22">
        <v>46013.663055555553</v>
      </c>
      <c r="F1351" t="s">
        <v>11662</v>
      </c>
      <c r="G1351" t="s">
        <v>11663</v>
      </c>
      <c r="H1351" t="s">
        <v>11664</v>
      </c>
      <c r="I1351" s="24" t="s">
        <v>34</v>
      </c>
      <c r="J1351" s="24" t="s">
        <v>11665</v>
      </c>
      <c r="K1351" t="s">
        <v>11666</v>
      </c>
      <c r="L1351" t="s">
        <v>6314</v>
      </c>
      <c r="M1351" t="s">
        <v>11667</v>
      </c>
      <c r="N1351" t="s">
        <v>6316</v>
      </c>
      <c r="O1351" t="s">
        <v>28</v>
      </c>
      <c r="P1351" t="s">
        <v>6256</v>
      </c>
      <c r="Q1351" t="s">
        <v>36</v>
      </c>
      <c r="R1351">
        <v>10</v>
      </c>
      <c r="S1351" t="s">
        <v>11668</v>
      </c>
      <c r="T1351" t="s">
        <v>4086</v>
      </c>
      <c r="U1351" t="s">
        <v>4086</v>
      </c>
      <c r="V1351" t="s">
        <v>31</v>
      </c>
      <c r="W1351" t="s">
        <v>32</v>
      </c>
      <c r="X1351" t="s">
        <v>32</v>
      </c>
      <c r="Y1351" t="s">
        <v>32</v>
      </c>
      <c r="Z1351" s="4" t="s">
        <v>33</v>
      </c>
      <c r="AA1351">
        <v>-75.408994199999995</v>
      </c>
      <c r="AB1351">
        <v>6.1909166799999999</v>
      </c>
      <c r="AC1351" t="s">
        <v>90</v>
      </c>
      <c r="AD1351" t="s">
        <v>6260</v>
      </c>
      <c r="AE1351" t="s">
        <v>115</v>
      </c>
      <c r="AF1351">
        <f>IFERROR(
    VLOOKUP(FENIX_ANS_TABLA[[#This Row],[ESTADO]],
        {"VENCIDO",1;"ALERTA_0 Días",2;"ALERTA",3;"A TIEMPO",4;"SIN FECHA",5},
    2,FALSE),
0)</f>
        <v>4</v>
      </c>
    </row>
    <row r="1352" spans="1:32" x14ac:dyDescent="0.25">
      <c r="A1352" t="s">
        <v>11669</v>
      </c>
      <c r="B1352" t="s">
        <v>58</v>
      </c>
      <c r="C1352" t="s">
        <v>25</v>
      </c>
      <c r="D1352" t="s">
        <v>58</v>
      </c>
      <c r="E1352" s="22">
        <v>46013.663402777784</v>
      </c>
      <c r="F1352" t="s">
        <v>11670</v>
      </c>
      <c r="G1352" t="s">
        <v>11671</v>
      </c>
      <c r="H1352" t="s">
        <v>11672</v>
      </c>
      <c r="I1352" s="24" t="s">
        <v>34</v>
      </c>
      <c r="J1352" s="24" t="s">
        <v>11673</v>
      </c>
      <c r="K1352" t="s">
        <v>11674</v>
      </c>
      <c r="L1352" t="s">
        <v>6303</v>
      </c>
      <c r="M1352" t="s">
        <v>11675</v>
      </c>
      <c r="N1352" t="s">
        <v>6305</v>
      </c>
      <c r="O1352" t="s">
        <v>59</v>
      </c>
      <c r="P1352" t="s">
        <v>6454</v>
      </c>
      <c r="Q1352" t="s">
        <v>36</v>
      </c>
      <c r="R1352">
        <v>4</v>
      </c>
      <c r="S1352" t="s">
        <v>11676</v>
      </c>
      <c r="T1352" t="s">
        <v>11677</v>
      </c>
      <c r="U1352" t="s">
        <v>45</v>
      </c>
      <c r="V1352" t="s">
        <v>45</v>
      </c>
      <c r="W1352" t="s">
        <v>32</v>
      </c>
      <c r="X1352" t="s">
        <v>32</v>
      </c>
      <c r="Y1352" t="s">
        <v>32</v>
      </c>
      <c r="Z1352" s="4" t="s">
        <v>33</v>
      </c>
      <c r="AA1352">
        <v>-75.432687189999996</v>
      </c>
      <c r="AB1352">
        <v>6.2490351100000003</v>
      </c>
      <c r="AC1352" t="s">
        <v>90</v>
      </c>
      <c r="AD1352" t="s">
        <v>6260</v>
      </c>
      <c r="AE1352" t="s">
        <v>115</v>
      </c>
      <c r="AF1352">
        <f>IFERROR(
    VLOOKUP(FENIX_ANS_TABLA[[#This Row],[ESTADO]],
        {"VENCIDO",1;"ALERTA_0 Días",2;"ALERTA",3;"A TIEMPO",4;"SIN FECHA",5},
    2,FALSE),
0)</f>
        <v>1</v>
      </c>
    </row>
    <row r="1353" spans="1:32" x14ac:dyDescent="0.25">
      <c r="A1353" t="s">
        <v>11678</v>
      </c>
      <c r="B1353" t="s">
        <v>24</v>
      </c>
      <c r="C1353" t="s">
        <v>25</v>
      </c>
      <c r="D1353" t="s">
        <v>24</v>
      </c>
      <c r="E1353" s="22">
        <v>46013.67664351852</v>
      </c>
      <c r="F1353" t="s">
        <v>11679</v>
      </c>
      <c r="G1353" t="s">
        <v>11680</v>
      </c>
      <c r="H1353" t="s">
        <v>11681</v>
      </c>
      <c r="I1353" s="24" t="s">
        <v>34</v>
      </c>
      <c r="J1353" s="24" t="s">
        <v>2515</v>
      </c>
      <c r="K1353" t="s">
        <v>11682</v>
      </c>
      <c r="L1353" t="s">
        <v>6303</v>
      </c>
      <c r="M1353" t="s">
        <v>11683</v>
      </c>
      <c r="N1353" t="s">
        <v>6305</v>
      </c>
      <c r="O1353" t="s">
        <v>28</v>
      </c>
      <c r="P1353" t="s">
        <v>6256</v>
      </c>
      <c r="Q1353" t="s">
        <v>36</v>
      </c>
      <c r="R1353">
        <v>10</v>
      </c>
      <c r="S1353" t="s">
        <v>11684</v>
      </c>
      <c r="T1353" t="s">
        <v>1740</v>
      </c>
      <c r="U1353" t="s">
        <v>1740</v>
      </c>
      <c r="V1353" t="s">
        <v>31</v>
      </c>
      <c r="W1353" t="s">
        <v>32</v>
      </c>
      <c r="X1353" t="s">
        <v>32</v>
      </c>
      <c r="Y1353" t="s">
        <v>32</v>
      </c>
      <c r="Z1353" s="4" t="s">
        <v>33</v>
      </c>
      <c r="AA1353">
        <v>-75.38438524</v>
      </c>
      <c r="AB1353">
        <v>6.2218342</v>
      </c>
      <c r="AC1353" t="s">
        <v>90</v>
      </c>
      <c r="AD1353" t="s">
        <v>6260</v>
      </c>
      <c r="AE1353" t="s">
        <v>115</v>
      </c>
      <c r="AF1353">
        <f>IFERROR(
    VLOOKUP(FENIX_ANS_TABLA[[#This Row],[ESTADO]],
        {"VENCIDO",1;"ALERTA_0 Días",2;"ALERTA",3;"A TIEMPO",4;"SIN FECHA",5},
    2,FALSE),
0)</f>
        <v>4</v>
      </c>
    </row>
    <row r="1354" spans="1:32" x14ac:dyDescent="0.25">
      <c r="A1354" t="s">
        <v>11685</v>
      </c>
      <c r="B1354" t="s">
        <v>24</v>
      </c>
      <c r="C1354" t="s">
        <v>25</v>
      </c>
      <c r="D1354" t="s">
        <v>24</v>
      </c>
      <c r="E1354" s="22">
        <v>46013.683032407411</v>
      </c>
      <c r="F1354" t="s">
        <v>11686</v>
      </c>
      <c r="G1354" t="s">
        <v>11687</v>
      </c>
      <c r="H1354" t="s">
        <v>11688</v>
      </c>
      <c r="I1354" s="24" t="s">
        <v>34</v>
      </c>
      <c r="J1354" s="24" t="s">
        <v>11689</v>
      </c>
      <c r="K1354" t="s">
        <v>11690</v>
      </c>
      <c r="L1354" t="s">
        <v>6314</v>
      </c>
      <c r="M1354" t="s">
        <v>11691</v>
      </c>
      <c r="N1354" t="s">
        <v>6316</v>
      </c>
      <c r="O1354" t="s">
        <v>28</v>
      </c>
      <c r="P1354" t="s">
        <v>6256</v>
      </c>
      <c r="Q1354" t="s">
        <v>36</v>
      </c>
      <c r="R1354">
        <v>10</v>
      </c>
      <c r="S1354" t="s">
        <v>11692</v>
      </c>
      <c r="T1354" t="s">
        <v>11693</v>
      </c>
      <c r="U1354" t="s">
        <v>11693</v>
      </c>
      <c r="V1354" t="s">
        <v>31</v>
      </c>
      <c r="W1354" t="s">
        <v>32</v>
      </c>
      <c r="X1354" t="s">
        <v>32</v>
      </c>
      <c r="Y1354" t="s">
        <v>32</v>
      </c>
      <c r="Z1354" s="4" t="s">
        <v>33</v>
      </c>
      <c r="AA1354">
        <v>-75.408822830000005</v>
      </c>
      <c r="AB1354">
        <v>6.17133383</v>
      </c>
      <c r="AC1354" t="s">
        <v>90</v>
      </c>
      <c r="AD1354" t="s">
        <v>6260</v>
      </c>
      <c r="AE1354" t="s">
        <v>115</v>
      </c>
      <c r="AF1354">
        <f>IFERROR(
    VLOOKUP(FENIX_ANS_TABLA[[#This Row],[ESTADO]],
        {"VENCIDO",1;"ALERTA_0 Días",2;"ALERTA",3;"A TIEMPO",4;"SIN FECHA",5},
    2,FALSE),
0)</f>
        <v>4</v>
      </c>
    </row>
    <row r="1355" spans="1:32" x14ac:dyDescent="0.25">
      <c r="A1355" t="s">
        <v>11694</v>
      </c>
      <c r="B1355" t="s">
        <v>24</v>
      </c>
      <c r="C1355" t="s">
        <v>25</v>
      </c>
      <c r="D1355" t="s">
        <v>24</v>
      </c>
      <c r="E1355" s="22">
        <v>46013.685358796298</v>
      </c>
      <c r="F1355" t="s">
        <v>11695</v>
      </c>
      <c r="G1355" t="s">
        <v>11696</v>
      </c>
      <c r="H1355" t="s">
        <v>11697</v>
      </c>
      <c r="I1355" s="24" t="s">
        <v>34</v>
      </c>
      <c r="J1355" s="24" t="s">
        <v>11689</v>
      </c>
      <c r="K1355" t="s">
        <v>11698</v>
      </c>
      <c r="L1355" t="s">
        <v>6314</v>
      </c>
      <c r="M1355" t="s">
        <v>11699</v>
      </c>
      <c r="N1355" t="s">
        <v>6316</v>
      </c>
      <c r="O1355" t="s">
        <v>28</v>
      </c>
      <c r="P1355" t="s">
        <v>6256</v>
      </c>
      <c r="Q1355" t="s">
        <v>36</v>
      </c>
      <c r="R1355">
        <v>10</v>
      </c>
      <c r="S1355" t="s">
        <v>11700</v>
      </c>
      <c r="T1355" t="s">
        <v>11701</v>
      </c>
      <c r="U1355" t="s">
        <v>11701</v>
      </c>
      <c r="V1355" t="s">
        <v>31</v>
      </c>
      <c r="W1355" t="s">
        <v>32</v>
      </c>
      <c r="X1355" t="s">
        <v>32</v>
      </c>
      <c r="Y1355" t="s">
        <v>32</v>
      </c>
      <c r="Z1355" s="4" t="s">
        <v>33</v>
      </c>
      <c r="AA1355">
        <v>-75.447384830000004</v>
      </c>
      <c r="AB1355">
        <v>6.1242068300000003</v>
      </c>
      <c r="AC1355" t="s">
        <v>90</v>
      </c>
      <c r="AD1355" t="s">
        <v>6260</v>
      </c>
      <c r="AE1355" t="s">
        <v>115</v>
      </c>
      <c r="AF1355">
        <f>IFERROR(
    VLOOKUP(FENIX_ANS_TABLA[[#This Row],[ESTADO]],
        {"VENCIDO",1;"ALERTA_0 Días",2;"ALERTA",3;"A TIEMPO",4;"SIN FECHA",5},
    2,FALSE),
0)</f>
        <v>4</v>
      </c>
    </row>
    <row r="1356" spans="1:32" x14ac:dyDescent="0.25">
      <c r="A1356" t="s">
        <v>11702</v>
      </c>
      <c r="B1356" t="s">
        <v>24</v>
      </c>
      <c r="C1356" t="s">
        <v>69</v>
      </c>
      <c r="D1356" t="s">
        <v>24</v>
      </c>
      <c r="E1356" s="22">
        <v>46013.685393518521</v>
      </c>
      <c r="F1356" t="s">
        <v>11703</v>
      </c>
      <c r="G1356" t="s">
        <v>11704</v>
      </c>
      <c r="H1356" t="s">
        <v>11705</v>
      </c>
      <c r="I1356" s="24" t="s">
        <v>11706</v>
      </c>
      <c r="J1356" s="24" t="s">
        <v>11707</v>
      </c>
      <c r="K1356" t="s">
        <v>11708</v>
      </c>
      <c r="L1356" t="s">
        <v>6314</v>
      </c>
      <c r="M1356" t="s">
        <v>11709</v>
      </c>
      <c r="N1356" t="s">
        <v>6316</v>
      </c>
      <c r="O1356" t="s">
        <v>91</v>
      </c>
      <c r="P1356" t="s">
        <v>6256</v>
      </c>
      <c r="Q1356" t="s">
        <v>36</v>
      </c>
      <c r="R1356">
        <v>10</v>
      </c>
      <c r="S1356" t="s">
        <v>11710</v>
      </c>
      <c r="T1356" t="s">
        <v>11701</v>
      </c>
      <c r="U1356" t="s">
        <v>11701</v>
      </c>
      <c r="V1356" t="s">
        <v>31</v>
      </c>
      <c r="W1356" t="s">
        <v>32</v>
      </c>
      <c r="X1356" t="s">
        <v>32</v>
      </c>
      <c r="Y1356" t="s">
        <v>32</v>
      </c>
      <c r="Z1356" s="4" t="s">
        <v>33</v>
      </c>
      <c r="AA1356">
        <v>-75.439989999999995</v>
      </c>
      <c r="AB1356">
        <v>6.1460590000000002</v>
      </c>
      <c r="AC1356" t="s">
        <v>90</v>
      </c>
      <c r="AD1356" t="s">
        <v>6260</v>
      </c>
      <c r="AE1356" t="s">
        <v>116</v>
      </c>
      <c r="AF1356">
        <f>IFERROR(
    VLOOKUP(FENIX_ANS_TABLA[[#This Row],[ESTADO]],
        {"VENCIDO",1;"ALERTA_0 Días",2;"ALERTA",3;"A TIEMPO",4;"SIN FECHA",5},
    2,FALSE),
0)</f>
        <v>4</v>
      </c>
    </row>
    <row r="1357" spans="1:32" x14ac:dyDescent="0.25">
      <c r="A1357" t="s">
        <v>11711</v>
      </c>
      <c r="B1357" t="s">
        <v>24</v>
      </c>
      <c r="C1357" t="s">
        <v>25</v>
      </c>
      <c r="D1357" t="s">
        <v>24</v>
      </c>
      <c r="E1357" s="22">
        <v>46013.701412037037</v>
      </c>
      <c r="F1357" t="s">
        <v>11712</v>
      </c>
      <c r="G1357" t="s">
        <v>11713</v>
      </c>
      <c r="H1357" t="s">
        <v>11714</v>
      </c>
      <c r="I1357" s="24" t="s">
        <v>34</v>
      </c>
      <c r="J1357" s="24" t="s">
        <v>11715</v>
      </c>
      <c r="K1357" t="s">
        <v>11716</v>
      </c>
      <c r="L1357" t="s">
        <v>6351</v>
      </c>
      <c r="M1357" t="s">
        <v>11717</v>
      </c>
      <c r="N1357" t="s">
        <v>6353</v>
      </c>
      <c r="O1357" t="s">
        <v>28</v>
      </c>
      <c r="P1357" t="s">
        <v>6256</v>
      </c>
      <c r="Q1357" t="s">
        <v>30</v>
      </c>
      <c r="R1357">
        <v>7</v>
      </c>
      <c r="S1357" t="s">
        <v>11718</v>
      </c>
      <c r="T1357" t="s">
        <v>11719</v>
      </c>
      <c r="U1357" t="s">
        <v>11720</v>
      </c>
      <c r="V1357" t="s">
        <v>47</v>
      </c>
      <c r="W1357" t="s">
        <v>32</v>
      </c>
      <c r="X1357" t="s">
        <v>32</v>
      </c>
      <c r="Y1357" t="s">
        <v>32</v>
      </c>
      <c r="Z1357" s="4" t="s">
        <v>33</v>
      </c>
      <c r="AA1357">
        <v>-75.438440944000007</v>
      </c>
      <c r="AB1357">
        <v>5.8038435880000598</v>
      </c>
      <c r="AC1357" t="s">
        <v>90</v>
      </c>
      <c r="AD1357" t="s">
        <v>6260</v>
      </c>
      <c r="AE1357" t="s">
        <v>115</v>
      </c>
      <c r="AF1357">
        <f>IFERROR(
    VLOOKUP(FENIX_ANS_TABLA[[#This Row],[ESTADO]],
        {"VENCIDO",1;"ALERTA_0 Días",2;"ALERTA",3;"A TIEMPO",4;"SIN FECHA",5},
    2,FALSE),
0)</f>
        <v>3</v>
      </c>
    </row>
    <row r="1358" spans="1:32" x14ac:dyDescent="0.25">
      <c r="A1358" t="s">
        <v>11721</v>
      </c>
      <c r="B1358" t="s">
        <v>24</v>
      </c>
      <c r="C1358" t="s">
        <v>25</v>
      </c>
      <c r="D1358" t="s">
        <v>24</v>
      </c>
      <c r="E1358" s="22">
        <v>46013.703425925924</v>
      </c>
      <c r="F1358" t="s">
        <v>11722</v>
      </c>
      <c r="G1358" t="s">
        <v>11723</v>
      </c>
      <c r="H1358" t="s">
        <v>11724</v>
      </c>
      <c r="I1358" s="24" t="s">
        <v>34</v>
      </c>
      <c r="J1358" s="24" t="s">
        <v>11725</v>
      </c>
      <c r="K1358" t="s">
        <v>11726</v>
      </c>
      <c r="L1358" t="s">
        <v>6267</v>
      </c>
      <c r="M1358" t="s">
        <v>11727</v>
      </c>
      <c r="N1358" t="s">
        <v>6269</v>
      </c>
      <c r="O1358" t="s">
        <v>28</v>
      </c>
      <c r="P1358" t="s">
        <v>6256</v>
      </c>
      <c r="Q1358" t="s">
        <v>36</v>
      </c>
      <c r="R1358">
        <v>10</v>
      </c>
      <c r="S1358" t="s">
        <v>11728</v>
      </c>
      <c r="T1358" t="s">
        <v>11729</v>
      </c>
      <c r="U1358" t="s">
        <v>11729</v>
      </c>
      <c r="V1358" t="s">
        <v>31</v>
      </c>
      <c r="W1358" t="s">
        <v>32</v>
      </c>
      <c r="X1358" t="s">
        <v>32</v>
      </c>
      <c r="Y1358" t="s">
        <v>32</v>
      </c>
      <c r="Z1358" s="4" t="s">
        <v>33</v>
      </c>
      <c r="AA1358">
        <v>-74.865274690000007</v>
      </c>
      <c r="AB1358">
        <v>5.9510297400000001</v>
      </c>
      <c r="AC1358" t="s">
        <v>90</v>
      </c>
      <c r="AD1358" t="s">
        <v>6260</v>
      </c>
      <c r="AE1358" t="s">
        <v>115</v>
      </c>
      <c r="AF1358">
        <f>IFERROR(
    VLOOKUP(FENIX_ANS_TABLA[[#This Row],[ESTADO]],
        {"VENCIDO",1;"ALERTA_0 Días",2;"ALERTA",3;"A TIEMPO",4;"SIN FECHA",5},
    2,FALSE),
0)</f>
        <v>4</v>
      </c>
    </row>
    <row r="1359" spans="1:32" x14ac:dyDescent="0.25">
      <c r="A1359" t="s">
        <v>11730</v>
      </c>
      <c r="B1359" t="s">
        <v>58</v>
      </c>
      <c r="C1359" t="s">
        <v>25</v>
      </c>
      <c r="D1359" t="s">
        <v>58</v>
      </c>
      <c r="E1359" s="22">
        <v>46013.706689814811</v>
      </c>
      <c r="F1359" t="s">
        <v>11731</v>
      </c>
      <c r="G1359" t="s">
        <v>11732</v>
      </c>
      <c r="H1359" t="s">
        <v>11733</v>
      </c>
      <c r="I1359" s="24" t="s">
        <v>34</v>
      </c>
      <c r="J1359" s="24" t="s">
        <v>10701</v>
      </c>
      <c r="K1359" t="s">
        <v>11734</v>
      </c>
      <c r="L1359" t="s">
        <v>6338</v>
      </c>
      <c r="M1359" t="s">
        <v>11735</v>
      </c>
      <c r="N1359" t="s">
        <v>6340</v>
      </c>
      <c r="O1359" t="s">
        <v>59</v>
      </c>
      <c r="P1359" t="s">
        <v>6454</v>
      </c>
      <c r="Q1359" t="s">
        <v>36</v>
      </c>
      <c r="R1359">
        <v>4</v>
      </c>
      <c r="S1359" t="s">
        <v>11736</v>
      </c>
      <c r="T1359" t="s">
        <v>11737</v>
      </c>
      <c r="U1359" t="s">
        <v>45</v>
      </c>
      <c r="V1359" t="s">
        <v>45</v>
      </c>
      <c r="W1359" t="s">
        <v>32</v>
      </c>
      <c r="X1359" t="s">
        <v>32</v>
      </c>
      <c r="Y1359" t="s">
        <v>32</v>
      </c>
      <c r="Z1359" s="4" t="s">
        <v>33</v>
      </c>
      <c r="AA1359">
        <v>-74.979807320000006</v>
      </c>
      <c r="AB1359">
        <v>6.2126250699999996</v>
      </c>
      <c r="AC1359" t="s">
        <v>90</v>
      </c>
      <c r="AD1359" t="s">
        <v>6260</v>
      </c>
      <c r="AE1359" t="s">
        <v>115</v>
      </c>
      <c r="AF1359">
        <f>IFERROR(
    VLOOKUP(FENIX_ANS_TABLA[[#This Row],[ESTADO]],
        {"VENCIDO",1;"ALERTA_0 Días",2;"ALERTA",3;"A TIEMPO",4;"SIN FECHA",5},
    2,FALSE),
0)</f>
        <v>1</v>
      </c>
    </row>
    <row r="1360" spans="1:32" x14ac:dyDescent="0.25">
      <c r="A1360" t="s">
        <v>11738</v>
      </c>
      <c r="B1360" t="s">
        <v>24</v>
      </c>
      <c r="C1360" t="s">
        <v>25</v>
      </c>
      <c r="D1360" t="s">
        <v>24</v>
      </c>
      <c r="E1360" s="22">
        <v>46013.711527777778</v>
      </c>
      <c r="F1360" t="s">
        <v>11739</v>
      </c>
      <c r="G1360" t="s">
        <v>11740</v>
      </c>
      <c r="H1360" t="s">
        <v>11741</v>
      </c>
      <c r="I1360" s="24" t="s">
        <v>34</v>
      </c>
      <c r="J1360" s="24" t="s">
        <v>11742</v>
      </c>
      <c r="K1360" t="s">
        <v>11743</v>
      </c>
      <c r="L1360" t="s">
        <v>6393</v>
      </c>
      <c r="M1360" t="s">
        <v>11744</v>
      </c>
      <c r="N1360" t="s">
        <v>6395</v>
      </c>
      <c r="O1360" t="s">
        <v>28</v>
      </c>
      <c r="P1360" t="s">
        <v>6256</v>
      </c>
      <c r="Q1360" t="s">
        <v>36</v>
      </c>
      <c r="R1360">
        <v>10</v>
      </c>
      <c r="S1360" t="s">
        <v>11745</v>
      </c>
      <c r="T1360" t="s">
        <v>11746</v>
      </c>
      <c r="U1360" t="s">
        <v>11746</v>
      </c>
      <c r="V1360" t="s">
        <v>31</v>
      </c>
      <c r="W1360" t="s">
        <v>32</v>
      </c>
      <c r="X1360" t="s">
        <v>32</v>
      </c>
      <c r="Y1360" t="s">
        <v>32</v>
      </c>
      <c r="Z1360" s="4" t="s">
        <v>33</v>
      </c>
      <c r="AA1360">
        <v>-75.193458109999995</v>
      </c>
      <c r="AB1360">
        <v>6.0516258900000004</v>
      </c>
      <c r="AC1360" t="s">
        <v>90</v>
      </c>
      <c r="AD1360" t="s">
        <v>6260</v>
      </c>
      <c r="AE1360" t="s">
        <v>115</v>
      </c>
      <c r="AF1360">
        <f>IFERROR(
    VLOOKUP(FENIX_ANS_TABLA[[#This Row],[ESTADO]],
        {"VENCIDO",1;"ALERTA_0 Días",2;"ALERTA",3;"A TIEMPO",4;"SIN FECHA",5},
    2,FALSE),
0)</f>
        <v>4</v>
      </c>
    </row>
    <row r="1361" spans="1:32" x14ac:dyDescent="0.25">
      <c r="A1361" t="s">
        <v>11747</v>
      </c>
      <c r="B1361" t="s">
        <v>62</v>
      </c>
      <c r="C1361" t="s">
        <v>25</v>
      </c>
      <c r="D1361" t="s">
        <v>63</v>
      </c>
      <c r="E1361" s="22">
        <v>46013.71947916667</v>
      </c>
      <c r="F1361" t="s">
        <v>11748</v>
      </c>
      <c r="G1361" t="s">
        <v>11749</v>
      </c>
      <c r="H1361" t="s">
        <v>11750</v>
      </c>
      <c r="I1361" s="24" t="s">
        <v>34</v>
      </c>
      <c r="J1361" s="24" t="s">
        <v>11751</v>
      </c>
      <c r="K1361" t="s">
        <v>11752</v>
      </c>
      <c r="L1361" t="s">
        <v>6280</v>
      </c>
      <c r="M1361" t="s">
        <v>11753</v>
      </c>
      <c r="N1361" t="s">
        <v>6282</v>
      </c>
      <c r="O1361" t="s">
        <v>64</v>
      </c>
      <c r="P1361" t="s">
        <v>6429</v>
      </c>
      <c r="Q1361" t="s">
        <v>36</v>
      </c>
      <c r="R1361">
        <v>14</v>
      </c>
      <c r="S1361" t="s">
        <v>11754</v>
      </c>
      <c r="T1361" t="s">
        <v>11755</v>
      </c>
      <c r="U1361" t="s">
        <v>11756</v>
      </c>
      <c r="V1361" t="s">
        <v>31</v>
      </c>
      <c r="W1361" t="s">
        <v>32</v>
      </c>
      <c r="X1361" t="s">
        <v>32</v>
      </c>
      <c r="Y1361" t="s">
        <v>32</v>
      </c>
      <c r="Z1361" s="4" t="s">
        <v>33</v>
      </c>
      <c r="AA1361">
        <v>-75.171068899999995</v>
      </c>
      <c r="AB1361">
        <v>6.1790789699999999</v>
      </c>
      <c r="AC1361" t="s">
        <v>90</v>
      </c>
      <c r="AD1361" t="s">
        <v>6260</v>
      </c>
      <c r="AE1361" t="s">
        <v>115</v>
      </c>
      <c r="AF1361">
        <f>IFERROR(
    VLOOKUP(FENIX_ANS_TABLA[[#This Row],[ESTADO]],
        {"VENCIDO",1;"ALERTA_0 Días",2;"ALERTA",3;"A TIEMPO",4;"SIN FECHA",5},
    2,FALSE),
0)</f>
        <v>4</v>
      </c>
    </row>
    <row r="1362" spans="1:32" x14ac:dyDescent="0.25">
      <c r="A1362" t="s">
        <v>11757</v>
      </c>
      <c r="B1362" t="s">
        <v>24</v>
      </c>
      <c r="C1362" t="s">
        <v>25</v>
      </c>
      <c r="D1362" t="s">
        <v>24</v>
      </c>
      <c r="E1362" s="22">
        <v>46014.264606481483</v>
      </c>
      <c r="F1362" t="s">
        <v>11758</v>
      </c>
      <c r="G1362" t="s">
        <v>11759</v>
      </c>
      <c r="H1362" t="s">
        <v>11760</v>
      </c>
      <c r="I1362" s="24" t="s">
        <v>34</v>
      </c>
      <c r="J1362" s="24" t="s">
        <v>10319</v>
      </c>
      <c r="K1362" t="s">
        <v>11761</v>
      </c>
      <c r="L1362" t="s">
        <v>6303</v>
      </c>
      <c r="M1362" t="s">
        <v>11762</v>
      </c>
      <c r="N1362" t="s">
        <v>6305</v>
      </c>
      <c r="O1362" t="s">
        <v>28</v>
      </c>
      <c r="P1362" t="s">
        <v>6256</v>
      </c>
      <c r="Q1362" t="s">
        <v>36</v>
      </c>
      <c r="R1362">
        <v>10</v>
      </c>
      <c r="S1362" t="s">
        <v>11763</v>
      </c>
      <c r="T1362" t="s">
        <v>11764</v>
      </c>
      <c r="U1362" t="s">
        <v>11765</v>
      </c>
      <c r="V1362" t="s">
        <v>31</v>
      </c>
      <c r="W1362" t="s">
        <v>32</v>
      </c>
      <c r="X1362" t="s">
        <v>32</v>
      </c>
      <c r="Y1362" t="s">
        <v>32</v>
      </c>
      <c r="Z1362" s="4" t="s">
        <v>33</v>
      </c>
      <c r="AA1362">
        <v>-75.470777999999996</v>
      </c>
      <c r="AB1362">
        <v>6.280608</v>
      </c>
      <c r="AC1362" t="s">
        <v>90</v>
      </c>
      <c r="AD1362" t="s">
        <v>6260</v>
      </c>
      <c r="AE1362" t="s">
        <v>115</v>
      </c>
      <c r="AF1362">
        <f>IFERROR(
    VLOOKUP(FENIX_ANS_TABLA[[#This Row],[ESTADO]],
        {"VENCIDO",1;"ALERTA_0 Días",2;"ALERTA",3;"A TIEMPO",4;"SIN FECHA",5},
    2,FALSE),
0)</f>
        <v>4</v>
      </c>
    </row>
    <row r="1363" spans="1:32" x14ac:dyDescent="0.25">
      <c r="A1363" t="s">
        <v>11766</v>
      </c>
      <c r="B1363" t="s">
        <v>24</v>
      </c>
      <c r="C1363" t="s">
        <v>25</v>
      </c>
      <c r="D1363" t="s">
        <v>24</v>
      </c>
      <c r="E1363" s="22">
        <v>46014.329814814817</v>
      </c>
      <c r="F1363" t="s">
        <v>11767</v>
      </c>
      <c r="G1363" t="s">
        <v>11768</v>
      </c>
      <c r="H1363" t="s">
        <v>11769</v>
      </c>
      <c r="I1363" s="24" t="s">
        <v>34</v>
      </c>
      <c r="J1363" s="24" t="s">
        <v>7215</v>
      </c>
      <c r="K1363" t="s">
        <v>11770</v>
      </c>
      <c r="L1363" t="s">
        <v>6280</v>
      </c>
      <c r="M1363" t="s">
        <v>11771</v>
      </c>
      <c r="N1363" t="s">
        <v>6282</v>
      </c>
      <c r="O1363" t="s">
        <v>28</v>
      </c>
      <c r="P1363" t="s">
        <v>6256</v>
      </c>
      <c r="Q1363" t="s">
        <v>36</v>
      </c>
      <c r="R1363">
        <v>10</v>
      </c>
      <c r="S1363" t="s">
        <v>11772</v>
      </c>
      <c r="T1363" t="s">
        <v>11773</v>
      </c>
      <c r="U1363" t="s">
        <v>11774</v>
      </c>
      <c r="V1363" t="s">
        <v>31</v>
      </c>
      <c r="W1363" t="s">
        <v>32</v>
      </c>
      <c r="X1363" t="s">
        <v>32</v>
      </c>
      <c r="Y1363" t="s">
        <v>32</v>
      </c>
      <c r="Z1363" s="4" t="s">
        <v>33</v>
      </c>
      <c r="AA1363">
        <v>-75.254631000000003</v>
      </c>
      <c r="AB1363">
        <v>6.2212899999999998</v>
      </c>
      <c r="AC1363" t="s">
        <v>90</v>
      </c>
      <c r="AD1363" t="s">
        <v>6260</v>
      </c>
      <c r="AE1363" t="s">
        <v>115</v>
      </c>
      <c r="AF1363">
        <f>IFERROR(
    VLOOKUP(FENIX_ANS_TABLA[[#This Row],[ESTADO]],
        {"VENCIDO",1;"ALERTA_0 Días",2;"ALERTA",3;"A TIEMPO",4;"SIN FECHA",5},
    2,FALSE),
0)</f>
        <v>4</v>
      </c>
    </row>
    <row r="1364" spans="1:32" x14ac:dyDescent="0.25">
      <c r="A1364" t="s">
        <v>11775</v>
      </c>
      <c r="B1364" t="s">
        <v>58</v>
      </c>
      <c r="C1364" t="s">
        <v>25</v>
      </c>
      <c r="D1364" t="s">
        <v>58</v>
      </c>
      <c r="E1364" s="22">
        <v>46014.332442129627</v>
      </c>
      <c r="F1364" t="s">
        <v>11776</v>
      </c>
      <c r="G1364" t="s">
        <v>11777</v>
      </c>
      <c r="H1364" t="s">
        <v>11778</v>
      </c>
      <c r="I1364" s="24" t="s">
        <v>11779</v>
      </c>
      <c r="J1364" s="24" t="s">
        <v>11780</v>
      </c>
      <c r="K1364" t="s">
        <v>11781</v>
      </c>
      <c r="L1364" t="s">
        <v>6314</v>
      </c>
      <c r="M1364" t="s">
        <v>11782</v>
      </c>
      <c r="N1364" t="s">
        <v>6316</v>
      </c>
      <c r="O1364" t="s">
        <v>59</v>
      </c>
      <c r="P1364" t="s">
        <v>6454</v>
      </c>
      <c r="Q1364" t="s">
        <v>36</v>
      </c>
      <c r="R1364">
        <v>4</v>
      </c>
      <c r="S1364" t="s">
        <v>11783</v>
      </c>
      <c r="T1364" t="s">
        <v>11784</v>
      </c>
      <c r="U1364" t="s">
        <v>11785</v>
      </c>
      <c r="V1364" t="s">
        <v>87</v>
      </c>
      <c r="W1364" t="s">
        <v>32</v>
      </c>
      <c r="X1364" t="s">
        <v>32</v>
      </c>
      <c r="Y1364" t="s">
        <v>32</v>
      </c>
      <c r="Z1364" s="4" t="s">
        <v>33</v>
      </c>
      <c r="AA1364">
        <v>-75.371236049999993</v>
      </c>
      <c r="AB1364">
        <v>6.2051167400000002</v>
      </c>
      <c r="AC1364" t="s">
        <v>90</v>
      </c>
      <c r="AD1364" t="s">
        <v>6260</v>
      </c>
      <c r="AE1364" t="s">
        <v>115</v>
      </c>
      <c r="AF1364">
        <f>IFERROR(
    VLOOKUP(FENIX_ANS_TABLA[[#This Row],[ESTADO]],
        {"VENCIDO",1;"ALERTA_0 Días",2;"ALERTA",3;"A TIEMPO",4;"SIN FECHA",5},
    2,FALSE),
0)</f>
        <v>2</v>
      </c>
    </row>
    <row r="1365" spans="1:32" x14ac:dyDescent="0.25">
      <c r="A1365" t="s">
        <v>11786</v>
      </c>
      <c r="B1365" t="s">
        <v>24</v>
      </c>
      <c r="C1365" t="s">
        <v>25</v>
      </c>
      <c r="D1365" t="s">
        <v>24</v>
      </c>
      <c r="E1365" s="22">
        <v>46014.34646990741</v>
      </c>
      <c r="F1365" t="s">
        <v>11787</v>
      </c>
      <c r="G1365" t="s">
        <v>11788</v>
      </c>
      <c r="H1365" t="s">
        <v>11789</v>
      </c>
      <c r="I1365" s="24" t="s">
        <v>34</v>
      </c>
      <c r="J1365" s="24" t="s">
        <v>11790</v>
      </c>
      <c r="K1365" t="s">
        <v>11791</v>
      </c>
      <c r="L1365" t="s">
        <v>6327</v>
      </c>
      <c r="M1365" t="s">
        <v>11792</v>
      </c>
      <c r="N1365" t="s">
        <v>6329</v>
      </c>
      <c r="O1365" t="s">
        <v>28</v>
      </c>
      <c r="P1365" t="s">
        <v>6256</v>
      </c>
      <c r="Q1365" t="s">
        <v>36</v>
      </c>
      <c r="R1365">
        <v>10</v>
      </c>
      <c r="S1365" t="s">
        <v>11793</v>
      </c>
      <c r="T1365" t="s">
        <v>11794</v>
      </c>
      <c r="U1365" t="s">
        <v>11795</v>
      </c>
      <c r="V1365" t="s">
        <v>31</v>
      </c>
      <c r="W1365" t="s">
        <v>32</v>
      </c>
      <c r="X1365" t="s">
        <v>32</v>
      </c>
      <c r="Y1365" t="s">
        <v>32</v>
      </c>
      <c r="Z1365" s="4" t="s">
        <v>33</v>
      </c>
      <c r="AA1365">
        <v>-75.298975999999996</v>
      </c>
      <c r="AB1365">
        <v>6.1537540000000002</v>
      </c>
      <c r="AC1365" t="s">
        <v>90</v>
      </c>
      <c r="AD1365" t="s">
        <v>6260</v>
      </c>
      <c r="AE1365" t="s">
        <v>115</v>
      </c>
      <c r="AF1365">
        <f>IFERROR(
    VLOOKUP(FENIX_ANS_TABLA[[#This Row],[ESTADO]],
        {"VENCIDO",1;"ALERTA_0 Días",2;"ALERTA",3;"A TIEMPO",4;"SIN FECHA",5},
    2,FALSE),
0)</f>
        <v>4</v>
      </c>
    </row>
    <row r="1366" spans="1:32" x14ac:dyDescent="0.25">
      <c r="A1366" t="s">
        <v>11796</v>
      </c>
      <c r="B1366" t="s">
        <v>62</v>
      </c>
      <c r="C1366" t="s">
        <v>25</v>
      </c>
      <c r="D1366" t="s">
        <v>63</v>
      </c>
      <c r="E1366" s="22">
        <v>46014.3518287037</v>
      </c>
      <c r="F1366" t="s">
        <v>11797</v>
      </c>
      <c r="G1366" t="s">
        <v>11798</v>
      </c>
      <c r="H1366" t="s">
        <v>11799</v>
      </c>
      <c r="I1366" s="24" t="s">
        <v>11800</v>
      </c>
      <c r="J1366" s="24" t="s">
        <v>11801</v>
      </c>
      <c r="K1366" t="s">
        <v>11802</v>
      </c>
      <c r="L1366" t="s">
        <v>6303</v>
      </c>
      <c r="M1366" t="s">
        <v>11803</v>
      </c>
      <c r="N1366" t="s">
        <v>6305</v>
      </c>
      <c r="O1366" t="s">
        <v>64</v>
      </c>
      <c r="P1366" t="s">
        <v>6429</v>
      </c>
      <c r="Q1366" t="s">
        <v>36</v>
      </c>
      <c r="R1366">
        <v>14</v>
      </c>
      <c r="S1366" t="s">
        <v>11804</v>
      </c>
      <c r="T1366" t="s">
        <v>11805</v>
      </c>
      <c r="U1366" t="s">
        <v>11806</v>
      </c>
      <c r="V1366" t="s">
        <v>31</v>
      </c>
      <c r="W1366" t="s">
        <v>32</v>
      </c>
      <c r="X1366" t="s">
        <v>32</v>
      </c>
      <c r="Y1366" t="s">
        <v>32</v>
      </c>
      <c r="Z1366" s="4" t="s">
        <v>33</v>
      </c>
      <c r="AA1366">
        <v>-75.453684620000004</v>
      </c>
      <c r="AB1366">
        <v>6.30081544</v>
      </c>
      <c r="AC1366" t="s">
        <v>90</v>
      </c>
      <c r="AD1366" t="s">
        <v>6260</v>
      </c>
      <c r="AE1366" t="s">
        <v>115</v>
      </c>
      <c r="AF1366">
        <f>IFERROR(
    VLOOKUP(FENIX_ANS_TABLA[[#This Row],[ESTADO]],
        {"VENCIDO",1;"ALERTA_0 Días",2;"ALERTA",3;"A TIEMPO",4;"SIN FECHA",5},
    2,FALSE),
0)</f>
        <v>4</v>
      </c>
    </row>
    <row r="1367" spans="1:32" x14ac:dyDescent="0.25">
      <c r="A1367" t="s">
        <v>11807</v>
      </c>
      <c r="B1367" t="s">
        <v>24</v>
      </c>
      <c r="C1367" t="s">
        <v>25</v>
      </c>
      <c r="D1367" t="s">
        <v>24</v>
      </c>
      <c r="E1367" s="22">
        <v>46014.353437500002</v>
      </c>
      <c r="F1367" t="s">
        <v>11808</v>
      </c>
      <c r="G1367" t="s">
        <v>11809</v>
      </c>
      <c r="H1367" t="s">
        <v>11810</v>
      </c>
      <c r="I1367" s="24" t="s">
        <v>34</v>
      </c>
      <c r="J1367" s="24" t="s">
        <v>11811</v>
      </c>
      <c r="K1367" t="s">
        <v>11812</v>
      </c>
      <c r="L1367" t="s">
        <v>6280</v>
      </c>
      <c r="M1367" t="s">
        <v>11813</v>
      </c>
      <c r="N1367" t="s">
        <v>6282</v>
      </c>
      <c r="O1367" t="s">
        <v>28</v>
      </c>
      <c r="P1367" t="s">
        <v>6256</v>
      </c>
      <c r="Q1367" t="s">
        <v>36</v>
      </c>
      <c r="R1367">
        <v>10</v>
      </c>
      <c r="S1367" t="s">
        <v>11814</v>
      </c>
      <c r="T1367" t="s">
        <v>11815</v>
      </c>
      <c r="U1367" t="s">
        <v>11816</v>
      </c>
      <c r="V1367" t="s">
        <v>31</v>
      </c>
      <c r="W1367" t="s">
        <v>32</v>
      </c>
      <c r="X1367" t="s">
        <v>32</v>
      </c>
      <c r="Y1367" t="s">
        <v>32</v>
      </c>
      <c r="Z1367" s="4" t="s">
        <v>33</v>
      </c>
      <c r="AA1367">
        <v>-75.245647770000005</v>
      </c>
      <c r="AB1367">
        <v>6.1755836200000003</v>
      </c>
      <c r="AC1367" t="s">
        <v>90</v>
      </c>
      <c r="AD1367" t="s">
        <v>6260</v>
      </c>
      <c r="AE1367" t="s">
        <v>115</v>
      </c>
      <c r="AF1367">
        <f>IFERROR(
    VLOOKUP(FENIX_ANS_TABLA[[#This Row],[ESTADO]],
        {"VENCIDO",1;"ALERTA_0 Días",2;"ALERTA",3;"A TIEMPO",4;"SIN FECHA",5},
    2,FALSE),
0)</f>
        <v>4</v>
      </c>
    </row>
    <row r="1368" spans="1:32" x14ac:dyDescent="0.25">
      <c r="A1368" t="s">
        <v>11817</v>
      </c>
      <c r="B1368" t="s">
        <v>24</v>
      </c>
      <c r="C1368" t="s">
        <v>25</v>
      </c>
      <c r="D1368" t="s">
        <v>24</v>
      </c>
      <c r="E1368" s="22">
        <v>46014.356365740743</v>
      </c>
      <c r="F1368" t="s">
        <v>4291</v>
      </c>
      <c r="G1368" t="s">
        <v>11818</v>
      </c>
      <c r="H1368" t="s">
        <v>11819</v>
      </c>
      <c r="I1368" s="24" t="s">
        <v>34</v>
      </c>
      <c r="J1368" s="24" t="s">
        <v>11820</v>
      </c>
      <c r="K1368" t="s">
        <v>11821</v>
      </c>
      <c r="L1368" t="s">
        <v>6314</v>
      </c>
      <c r="M1368" t="s">
        <v>11822</v>
      </c>
      <c r="N1368" t="s">
        <v>6316</v>
      </c>
      <c r="O1368" t="s">
        <v>28</v>
      </c>
      <c r="P1368" t="s">
        <v>6256</v>
      </c>
      <c r="Q1368" t="s">
        <v>36</v>
      </c>
      <c r="R1368">
        <v>10</v>
      </c>
      <c r="S1368" t="s">
        <v>11823</v>
      </c>
      <c r="T1368" t="s">
        <v>4297</v>
      </c>
      <c r="U1368" t="s">
        <v>725</v>
      </c>
      <c r="V1368" t="s">
        <v>31</v>
      </c>
      <c r="W1368" t="s">
        <v>32</v>
      </c>
      <c r="X1368" t="s">
        <v>32</v>
      </c>
      <c r="Y1368" t="s">
        <v>32</v>
      </c>
      <c r="Z1368" s="4" t="s">
        <v>33</v>
      </c>
      <c r="AA1368">
        <v>-75.383900370000006</v>
      </c>
      <c r="AB1368">
        <v>6.1588037800000004</v>
      </c>
      <c r="AC1368" t="s">
        <v>90</v>
      </c>
      <c r="AD1368" t="s">
        <v>6260</v>
      </c>
      <c r="AE1368" t="s">
        <v>115</v>
      </c>
      <c r="AF1368">
        <f>IFERROR(
    VLOOKUP(FENIX_ANS_TABLA[[#This Row],[ESTADO]],
        {"VENCIDO",1;"ALERTA_0 Días",2;"ALERTA",3;"A TIEMPO",4;"SIN FECHA",5},
    2,FALSE),
0)</f>
        <v>4</v>
      </c>
    </row>
    <row r="1369" spans="1:32" x14ac:dyDescent="0.25">
      <c r="A1369" t="s">
        <v>11824</v>
      </c>
      <c r="B1369" t="s">
        <v>24</v>
      </c>
      <c r="C1369" t="s">
        <v>25</v>
      </c>
      <c r="D1369" t="s">
        <v>24</v>
      </c>
      <c r="E1369" s="22">
        <v>46014.35765046296</v>
      </c>
      <c r="F1369" t="s">
        <v>11825</v>
      </c>
      <c r="G1369" t="s">
        <v>11826</v>
      </c>
      <c r="H1369" t="s">
        <v>11827</v>
      </c>
      <c r="I1369" s="24" t="s">
        <v>11828</v>
      </c>
      <c r="J1369" s="24" t="s">
        <v>11829</v>
      </c>
      <c r="K1369" t="s">
        <v>11830</v>
      </c>
      <c r="L1369" t="s">
        <v>6303</v>
      </c>
      <c r="M1369" t="s">
        <v>11831</v>
      </c>
      <c r="N1369" t="s">
        <v>6305</v>
      </c>
      <c r="O1369" t="s">
        <v>28</v>
      </c>
      <c r="P1369" t="s">
        <v>6256</v>
      </c>
      <c r="Q1369" t="s">
        <v>36</v>
      </c>
      <c r="R1369">
        <v>10</v>
      </c>
      <c r="S1369" t="s">
        <v>11832</v>
      </c>
      <c r="T1369" t="s">
        <v>11833</v>
      </c>
      <c r="U1369" t="s">
        <v>11834</v>
      </c>
      <c r="V1369" t="s">
        <v>31</v>
      </c>
      <c r="W1369" t="s">
        <v>32</v>
      </c>
      <c r="X1369" t="s">
        <v>32</v>
      </c>
      <c r="Y1369" t="s">
        <v>32</v>
      </c>
      <c r="Z1369" s="4" t="s">
        <v>33</v>
      </c>
      <c r="AA1369">
        <v>-75.425576000000007</v>
      </c>
      <c r="AB1369">
        <v>6.3075279999999996</v>
      </c>
      <c r="AC1369" t="s">
        <v>90</v>
      </c>
      <c r="AD1369" t="s">
        <v>6260</v>
      </c>
      <c r="AE1369" t="s">
        <v>115</v>
      </c>
      <c r="AF1369">
        <f>IFERROR(
    VLOOKUP(FENIX_ANS_TABLA[[#This Row],[ESTADO]],
        {"VENCIDO",1;"ALERTA_0 Días",2;"ALERTA",3;"A TIEMPO",4;"SIN FECHA",5},
    2,FALSE),
0)</f>
        <v>4</v>
      </c>
    </row>
    <row r="1370" spans="1:32" x14ac:dyDescent="0.25">
      <c r="A1370" t="s">
        <v>11835</v>
      </c>
      <c r="B1370" t="s">
        <v>62</v>
      </c>
      <c r="C1370" t="s">
        <v>25</v>
      </c>
      <c r="D1370" t="s">
        <v>63</v>
      </c>
      <c r="E1370" s="22">
        <v>46014.358055555553</v>
      </c>
      <c r="F1370" t="s">
        <v>11836</v>
      </c>
      <c r="G1370" t="s">
        <v>11837</v>
      </c>
      <c r="H1370" t="s">
        <v>11838</v>
      </c>
      <c r="I1370" s="24" t="s">
        <v>34</v>
      </c>
      <c r="J1370" s="24" t="s">
        <v>11839</v>
      </c>
      <c r="K1370" t="s">
        <v>11840</v>
      </c>
      <c r="L1370" t="s">
        <v>6314</v>
      </c>
      <c r="M1370" t="s">
        <v>11841</v>
      </c>
      <c r="N1370" t="s">
        <v>6316</v>
      </c>
      <c r="O1370" t="s">
        <v>64</v>
      </c>
      <c r="P1370" t="s">
        <v>6429</v>
      </c>
      <c r="Q1370" t="s">
        <v>30</v>
      </c>
      <c r="R1370">
        <v>9</v>
      </c>
      <c r="S1370" t="s">
        <v>11842</v>
      </c>
      <c r="T1370" t="s">
        <v>11833</v>
      </c>
      <c r="U1370" t="s">
        <v>11288</v>
      </c>
      <c r="V1370" t="s">
        <v>31</v>
      </c>
      <c r="W1370" t="s">
        <v>32</v>
      </c>
      <c r="X1370" t="s">
        <v>32</v>
      </c>
      <c r="Y1370" t="s">
        <v>32</v>
      </c>
      <c r="Z1370" s="4" t="s">
        <v>33</v>
      </c>
      <c r="AA1370">
        <v>-75.375389999999996</v>
      </c>
      <c r="AB1370">
        <v>6.1491720000000001</v>
      </c>
      <c r="AC1370" t="s">
        <v>90</v>
      </c>
      <c r="AD1370" t="s">
        <v>6260</v>
      </c>
      <c r="AE1370" t="s">
        <v>115</v>
      </c>
      <c r="AF1370">
        <f>IFERROR(
    VLOOKUP(FENIX_ANS_TABLA[[#This Row],[ESTADO]],
        {"VENCIDO",1;"ALERTA_0 Días",2;"ALERTA",3;"A TIEMPO",4;"SIN FECHA",5},
    2,FALSE),
0)</f>
        <v>4</v>
      </c>
    </row>
    <row r="1371" spans="1:32" x14ac:dyDescent="0.25">
      <c r="A1371" t="s">
        <v>11843</v>
      </c>
      <c r="B1371" t="s">
        <v>24</v>
      </c>
      <c r="C1371" t="s">
        <v>25</v>
      </c>
      <c r="D1371" t="s">
        <v>24</v>
      </c>
      <c r="E1371" s="22">
        <v>46014.359351851846</v>
      </c>
      <c r="F1371" t="s">
        <v>11844</v>
      </c>
      <c r="G1371" t="s">
        <v>11818</v>
      </c>
      <c r="H1371" t="s">
        <v>11819</v>
      </c>
      <c r="I1371" s="24" t="s">
        <v>34</v>
      </c>
      <c r="J1371" s="24" t="s">
        <v>11820</v>
      </c>
      <c r="K1371" t="s">
        <v>11845</v>
      </c>
      <c r="L1371" t="s">
        <v>6314</v>
      </c>
      <c r="M1371" t="s">
        <v>11846</v>
      </c>
      <c r="N1371" t="s">
        <v>6316</v>
      </c>
      <c r="O1371" t="s">
        <v>28</v>
      </c>
      <c r="P1371" t="s">
        <v>6256</v>
      </c>
      <c r="Q1371" t="s">
        <v>36</v>
      </c>
      <c r="R1371">
        <v>10</v>
      </c>
      <c r="S1371" t="s">
        <v>11847</v>
      </c>
      <c r="T1371" t="s">
        <v>11848</v>
      </c>
      <c r="U1371" t="s">
        <v>11849</v>
      </c>
      <c r="V1371" t="s">
        <v>31</v>
      </c>
      <c r="W1371" t="s">
        <v>32</v>
      </c>
      <c r="X1371" t="s">
        <v>32</v>
      </c>
      <c r="Y1371" t="s">
        <v>32</v>
      </c>
      <c r="Z1371" s="4" t="s">
        <v>33</v>
      </c>
      <c r="AA1371">
        <v>-75.383900370000006</v>
      </c>
      <c r="AB1371">
        <v>6.1588037800000004</v>
      </c>
      <c r="AC1371" t="s">
        <v>90</v>
      </c>
      <c r="AD1371" t="s">
        <v>6260</v>
      </c>
      <c r="AE1371" t="s">
        <v>115</v>
      </c>
      <c r="AF1371">
        <f>IFERROR(
    VLOOKUP(FENIX_ANS_TABLA[[#This Row],[ESTADO]],
        {"VENCIDO",1;"ALERTA_0 Días",2;"ALERTA",3;"A TIEMPO",4;"SIN FECHA",5},
    2,FALSE),
0)</f>
        <v>4</v>
      </c>
    </row>
    <row r="1372" spans="1:32" x14ac:dyDescent="0.25">
      <c r="A1372" t="s">
        <v>11850</v>
      </c>
      <c r="B1372" t="s">
        <v>24</v>
      </c>
      <c r="C1372" t="s">
        <v>25</v>
      </c>
      <c r="D1372" t="s">
        <v>24</v>
      </c>
      <c r="E1372" s="22">
        <v>46014.360335648147</v>
      </c>
      <c r="F1372" t="s">
        <v>11851</v>
      </c>
      <c r="G1372" t="s">
        <v>11852</v>
      </c>
      <c r="H1372" t="s">
        <v>11853</v>
      </c>
      <c r="I1372" s="24" t="s">
        <v>11854</v>
      </c>
      <c r="J1372" s="24" t="s">
        <v>34</v>
      </c>
      <c r="K1372" t="s">
        <v>11855</v>
      </c>
      <c r="L1372" t="s">
        <v>6280</v>
      </c>
      <c r="M1372" t="s">
        <v>11856</v>
      </c>
      <c r="N1372" t="s">
        <v>6282</v>
      </c>
      <c r="O1372" t="s">
        <v>28</v>
      </c>
      <c r="P1372" t="s">
        <v>6256</v>
      </c>
      <c r="Q1372" t="s">
        <v>36</v>
      </c>
      <c r="R1372">
        <v>10</v>
      </c>
      <c r="S1372" t="s">
        <v>11857</v>
      </c>
      <c r="T1372" t="s">
        <v>4305</v>
      </c>
      <c r="U1372" t="s">
        <v>11858</v>
      </c>
      <c r="V1372" t="s">
        <v>31</v>
      </c>
      <c r="W1372" t="s">
        <v>32</v>
      </c>
      <c r="X1372" t="s">
        <v>32</v>
      </c>
      <c r="Y1372" t="s">
        <v>32</v>
      </c>
      <c r="Z1372" s="4" t="s">
        <v>33</v>
      </c>
      <c r="AA1372">
        <v>-75.245647770000005</v>
      </c>
      <c r="AB1372">
        <v>6.1755836200000003</v>
      </c>
      <c r="AC1372" t="s">
        <v>90</v>
      </c>
      <c r="AD1372" t="s">
        <v>6260</v>
      </c>
      <c r="AE1372" t="s">
        <v>115</v>
      </c>
      <c r="AF1372">
        <f>IFERROR(
    VLOOKUP(FENIX_ANS_TABLA[[#This Row],[ESTADO]],
        {"VENCIDO",1;"ALERTA_0 Días",2;"ALERTA",3;"A TIEMPO",4;"SIN FECHA",5},
    2,FALSE),
0)</f>
        <v>4</v>
      </c>
    </row>
    <row r="1373" spans="1:32" x14ac:dyDescent="0.25">
      <c r="A1373" t="s">
        <v>11859</v>
      </c>
      <c r="B1373" t="s">
        <v>24</v>
      </c>
      <c r="C1373" t="s">
        <v>25</v>
      </c>
      <c r="D1373" t="s">
        <v>24</v>
      </c>
      <c r="E1373" s="22">
        <v>46014.362395833326</v>
      </c>
      <c r="F1373" t="s">
        <v>11860</v>
      </c>
      <c r="G1373" t="s">
        <v>11861</v>
      </c>
      <c r="H1373" t="s">
        <v>11862</v>
      </c>
      <c r="I1373" s="24" t="s">
        <v>34</v>
      </c>
      <c r="J1373" s="24" t="s">
        <v>11863</v>
      </c>
      <c r="K1373" t="s">
        <v>11864</v>
      </c>
      <c r="L1373" t="s">
        <v>6501</v>
      </c>
      <c r="M1373" t="s">
        <v>11865</v>
      </c>
      <c r="N1373" t="s">
        <v>6503</v>
      </c>
      <c r="O1373" t="s">
        <v>28</v>
      </c>
      <c r="P1373" t="s">
        <v>6256</v>
      </c>
      <c r="Q1373" t="s">
        <v>36</v>
      </c>
      <c r="R1373">
        <v>10</v>
      </c>
      <c r="S1373" t="s">
        <v>11866</v>
      </c>
      <c r="T1373" t="s">
        <v>11867</v>
      </c>
      <c r="U1373" t="s">
        <v>4103</v>
      </c>
      <c r="V1373" t="s">
        <v>31</v>
      </c>
      <c r="W1373" t="s">
        <v>32</v>
      </c>
      <c r="X1373" t="s">
        <v>32</v>
      </c>
      <c r="Y1373" t="s">
        <v>32</v>
      </c>
      <c r="Z1373" s="4" t="s">
        <v>33</v>
      </c>
      <c r="AA1373">
        <v>-75.325018499999999</v>
      </c>
      <c r="AB1373">
        <v>6.0786391999999996</v>
      </c>
      <c r="AC1373" t="s">
        <v>90</v>
      </c>
      <c r="AD1373" t="s">
        <v>6260</v>
      </c>
      <c r="AE1373" t="s">
        <v>115</v>
      </c>
      <c r="AF1373">
        <f>IFERROR(
    VLOOKUP(FENIX_ANS_TABLA[[#This Row],[ESTADO]],
        {"VENCIDO",1;"ALERTA_0 Días",2;"ALERTA",3;"A TIEMPO",4;"SIN FECHA",5},
    2,FALSE),
0)</f>
        <v>4</v>
      </c>
    </row>
    <row r="1374" spans="1:32" x14ac:dyDescent="0.25">
      <c r="A1374" t="s">
        <v>11868</v>
      </c>
      <c r="B1374" t="s">
        <v>48</v>
      </c>
      <c r="C1374" t="s">
        <v>25</v>
      </c>
      <c r="D1374" t="s">
        <v>48</v>
      </c>
      <c r="E1374" s="22">
        <v>46014.362488425933</v>
      </c>
      <c r="F1374" t="s">
        <v>11869</v>
      </c>
      <c r="G1374" t="s">
        <v>11870</v>
      </c>
      <c r="H1374" t="s">
        <v>11871</v>
      </c>
      <c r="I1374" s="24" t="s">
        <v>34</v>
      </c>
      <c r="J1374" s="24" t="s">
        <v>11872</v>
      </c>
      <c r="K1374" t="s">
        <v>11873</v>
      </c>
      <c r="L1374" t="s">
        <v>6303</v>
      </c>
      <c r="M1374" t="s">
        <v>11874</v>
      </c>
      <c r="N1374" t="s">
        <v>6305</v>
      </c>
      <c r="O1374" t="s">
        <v>49</v>
      </c>
      <c r="P1374" t="s">
        <v>6270</v>
      </c>
      <c r="Q1374" t="s">
        <v>36</v>
      </c>
      <c r="R1374">
        <v>11</v>
      </c>
      <c r="S1374" t="s">
        <v>11875</v>
      </c>
      <c r="T1374" t="s">
        <v>11867</v>
      </c>
      <c r="U1374" t="s">
        <v>11876</v>
      </c>
      <c r="V1374" t="s">
        <v>31</v>
      </c>
      <c r="W1374" t="s">
        <v>32</v>
      </c>
      <c r="X1374" t="s">
        <v>32</v>
      </c>
      <c r="Y1374" t="s">
        <v>32</v>
      </c>
      <c r="Z1374" s="4" t="s">
        <v>33</v>
      </c>
      <c r="AA1374">
        <v>-75.450963000000002</v>
      </c>
      <c r="AB1374">
        <v>6.293615</v>
      </c>
      <c r="AC1374" t="s">
        <v>90</v>
      </c>
      <c r="AD1374" t="s">
        <v>6260</v>
      </c>
      <c r="AE1374" t="s">
        <v>115</v>
      </c>
      <c r="AF1374">
        <f>IFERROR(
    VLOOKUP(FENIX_ANS_TABLA[[#This Row],[ESTADO]],
        {"VENCIDO",1;"ALERTA_0 Días",2;"ALERTA",3;"A TIEMPO",4;"SIN FECHA",5},
    2,FALSE),
0)</f>
        <v>4</v>
      </c>
    </row>
    <row r="1375" spans="1:32" x14ac:dyDescent="0.25">
      <c r="A1375" t="s">
        <v>11877</v>
      </c>
      <c r="B1375" t="s">
        <v>24</v>
      </c>
      <c r="C1375" t="s">
        <v>25</v>
      </c>
      <c r="D1375" t="s">
        <v>24</v>
      </c>
      <c r="E1375" s="22">
        <v>46014.366539351853</v>
      </c>
      <c r="F1375" t="s">
        <v>11878</v>
      </c>
      <c r="G1375" t="s">
        <v>11879</v>
      </c>
      <c r="H1375" t="s">
        <v>11880</v>
      </c>
      <c r="I1375" s="24" t="s">
        <v>34</v>
      </c>
      <c r="J1375" s="24" t="s">
        <v>7007</v>
      </c>
      <c r="K1375" t="s">
        <v>11881</v>
      </c>
      <c r="L1375" t="s">
        <v>6280</v>
      </c>
      <c r="M1375" t="s">
        <v>11882</v>
      </c>
      <c r="N1375" t="s">
        <v>6282</v>
      </c>
      <c r="O1375" t="s">
        <v>28</v>
      </c>
      <c r="P1375" t="s">
        <v>6256</v>
      </c>
      <c r="Q1375" t="s">
        <v>36</v>
      </c>
      <c r="R1375">
        <v>10</v>
      </c>
      <c r="S1375" t="s">
        <v>11883</v>
      </c>
      <c r="T1375" t="s">
        <v>2040</v>
      </c>
      <c r="U1375" t="s">
        <v>10821</v>
      </c>
      <c r="V1375" t="s">
        <v>31</v>
      </c>
      <c r="W1375" t="s">
        <v>32</v>
      </c>
      <c r="X1375" t="s">
        <v>32</v>
      </c>
      <c r="Y1375" t="s">
        <v>32</v>
      </c>
      <c r="Z1375" s="4" t="s">
        <v>33</v>
      </c>
      <c r="AA1375">
        <v>-75.245647770000005</v>
      </c>
      <c r="AB1375">
        <v>6.1755836200000003</v>
      </c>
      <c r="AC1375" t="s">
        <v>90</v>
      </c>
      <c r="AD1375" t="s">
        <v>6260</v>
      </c>
      <c r="AE1375" t="s">
        <v>115</v>
      </c>
      <c r="AF1375">
        <f>IFERROR(
    VLOOKUP(FENIX_ANS_TABLA[[#This Row],[ESTADO]],
        {"VENCIDO",1;"ALERTA_0 Días",2;"ALERTA",3;"A TIEMPO",4;"SIN FECHA",5},
    2,FALSE),
0)</f>
        <v>4</v>
      </c>
    </row>
    <row r="1376" spans="1:32" x14ac:dyDescent="0.25">
      <c r="A1376" t="s">
        <v>11884</v>
      </c>
      <c r="B1376" t="s">
        <v>24</v>
      </c>
      <c r="C1376" t="s">
        <v>25</v>
      </c>
      <c r="D1376" t="s">
        <v>24</v>
      </c>
      <c r="E1376" s="22">
        <v>46014.368425925917</v>
      </c>
      <c r="F1376" t="s">
        <v>11885</v>
      </c>
      <c r="G1376" t="s">
        <v>11886</v>
      </c>
      <c r="H1376" t="s">
        <v>11887</v>
      </c>
      <c r="I1376" s="24" t="s">
        <v>34</v>
      </c>
      <c r="J1376" s="24" t="s">
        <v>11888</v>
      </c>
      <c r="K1376" t="s">
        <v>11889</v>
      </c>
      <c r="L1376" t="s">
        <v>6267</v>
      </c>
      <c r="M1376" t="s">
        <v>11890</v>
      </c>
      <c r="N1376" t="s">
        <v>6269</v>
      </c>
      <c r="O1376" t="s">
        <v>28</v>
      </c>
      <c r="P1376" t="s">
        <v>6256</v>
      </c>
      <c r="Q1376" t="s">
        <v>36</v>
      </c>
      <c r="R1376">
        <v>10</v>
      </c>
      <c r="S1376" t="s">
        <v>11891</v>
      </c>
      <c r="T1376" t="s">
        <v>11892</v>
      </c>
      <c r="U1376" t="s">
        <v>11893</v>
      </c>
      <c r="V1376" t="s">
        <v>31</v>
      </c>
      <c r="W1376" t="s">
        <v>32</v>
      </c>
      <c r="X1376" t="s">
        <v>32</v>
      </c>
      <c r="Y1376" t="s">
        <v>32</v>
      </c>
      <c r="Z1376" s="4" t="s">
        <v>33</v>
      </c>
      <c r="AA1376">
        <v>-74.998242989999994</v>
      </c>
      <c r="AB1376">
        <v>6.0174601299999999</v>
      </c>
      <c r="AC1376" t="s">
        <v>90</v>
      </c>
      <c r="AD1376" t="s">
        <v>6260</v>
      </c>
      <c r="AE1376" t="s">
        <v>115</v>
      </c>
      <c r="AF1376">
        <f>IFERROR(
    VLOOKUP(FENIX_ANS_TABLA[[#This Row],[ESTADO]],
        {"VENCIDO",1;"ALERTA_0 Días",2;"ALERTA",3;"A TIEMPO",4;"SIN FECHA",5},
    2,FALSE),
0)</f>
        <v>4</v>
      </c>
    </row>
    <row r="1377" spans="1:32" x14ac:dyDescent="0.25">
      <c r="A1377" t="s">
        <v>11894</v>
      </c>
      <c r="B1377" t="s">
        <v>24</v>
      </c>
      <c r="C1377" t="s">
        <v>25</v>
      </c>
      <c r="D1377" t="s">
        <v>24</v>
      </c>
      <c r="E1377" s="22">
        <v>46014.369108796287</v>
      </c>
      <c r="F1377" t="s">
        <v>11895</v>
      </c>
      <c r="G1377" t="s">
        <v>11818</v>
      </c>
      <c r="H1377" t="s">
        <v>11819</v>
      </c>
      <c r="I1377" s="24" t="s">
        <v>34</v>
      </c>
      <c r="J1377" s="24" t="s">
        <v>11820</v>
      </c>
      <c r="K1377" t="s">
        <v>11896</v>
      </c>
      <c r="L1377" t="s">
        <v>6314</v>
      </c>
      <c r="M1377" t="s">
        <v>11897</v>
      </c>
      <c r="N1377" t="s">
        <v>6316</v>
      </c>
      <c r="O1377" t="s">
        <v>28</v>
      </c>
      <c r="P1377" t="s">
        <v>6256</v>
      </c>
      <c r="Q1377" t="s">
        <v>36</v>
      </c>
      <c r="R1377">
        <v>10</v>
      </c>
      <c r="S1377" t="s">
        <v>11898</v>
      </c>
      <c r="T1377" t="s">
        <v>1981</v>
      </c>
      <c r="U1377" t="s">
        <v>11899</v>
      </c>
      <c r="V1377" t="s">
        <v>31</v>
      </c>
      <c r="W1377" t="s">
        <v>32</v>
      </c>
      <c r="X1377" t="s">
        <v>32</v>
      </c>
      <c r="Y1377" t="s">
        <v>32</v>
      </c>
      <c r="Z1377" s="4" t="s">
        <v>33</v>
      </c>
      <c r="AA1377">
        <v>-75.383900370000006</v>
      </c>
      <c r="AB1377">
        <v>6.1588037800000004</v>
      </c>
      <c r="AC1377" t="s">
        <v>90</v>
      </c>
      <c r="AD1377" t="s">
        <v>6260</v>
      </c>
      <c r="AE1377" t="s">
        <v>115</v>
      </c>
      <c r="AF1377">
        <f>IFERROR(
    VLOOKUP(FENIX_ANS_TABLA[[#This Row],[ESTADO]],
        {"VENCIDO",1;"ALERTA_0 Días",2;"ALERTA",3;"A TIEMPO",4;"SIN FECHA",5},
    2,FALSE),
0)</f>
        <v>4</v>
      </c>
    </row>
    <row r="1378" spans="1:32" x14ac:dyDescent="0.25">
      <c r="A1378" t="s">
        <v>11900</v>
      </c>
      <c r="B1378" t="s">
        <v>58</v>
      </c>
      <c r="C1378" t="s">
        <v>25</v>
      </c>
      <c r="D1378" t="s">
        <v>58</v>
      </c>
      <c r="E1378" s="22">
        <v>46014.37300925926</v>
      </c>
      <c r="F1378" t="s">
        <v>11901</v>
      </c>
      <c r="G1378" t="s">
        <v>11902</v>
      </c>
      <c r="H1378" t="s">
        <v>11903</v>
      </c>
      <c r="I1378" s="24" t="s">
        <v>11904</v>
      </c>
      <c r="J1378" s="24" t="s">
        <v>7206</v>
      </c>
      <c r="K1378" t="s">
        <v>11905</v>
      </c>
      <c r="L1378" t="s">
        <v>6501</v>
      </c>
      <c r="M1378" t="s">
        <v>11906</v>
      </c>
      <c r="N1378" t="s">
        <v>6503</v>
      </c>
      <c r="O1378" t="s">
        <v>59</v>
      </c>
      <c r="P1378" t="s">
        <v>6454</v>
      </c>
      <c r="Q1378" t="s">
        <v>36</v>
      </c>
      <c r="R1378">
        <v>4</v>
      </c>
      <c r="S1378" t="s">
        <v>11907</v>
      </c>
      <c r="T1378" t="s">
        <v>2924</v>
      </c>
      <c r="U1378" t="s">
        <v>11908</v>
      </c>
      <c r="V1378" t="s">
        <v>87</v>
      </c>
      <c r="W1378" t="s">
        <v>32</v>
      </c>
      <c r="X1378" t="s">
        <v>32</v>
      </c>
      <c r="Y1378" t="s">
        <v>32</v>
      </c>
      <c r="Z1378" s="4" t="s">
        <v>33</v>
      </c>
      <c r="AA1378">
        <v>-75.319315000000003</v>
      </c>
      <c r="AB1378">
        <v>5.9720820000000003</v>
      </c>
      <c r="AC1378" t="s">
        <v>90</v>
      </c>
      <c r="AD1378" t="s">
        <v>6260</v>
      </c>
      <c r="AE1378" t="s">
        <v>115</v>
      </c>
      <c r="AF1378">
        <f>IFERROR(
    VLOOKUP(FENIX_ANS_TABLA[[#This Row],[ESTADO]],
        {"VENCIDO",1;"ALERTA_0 Días",2;"ALERTA",3;"A TIEMPO",4;"SIN FECHA",5},
    2,FALSE),
0)</f>
        <v>2</v>
      </c>
    </row>
    <row r="1379" spans="1:32" x14ac:dyDescent="0.25">
      <c r="A1379" t="s">
        <v>11909</v>
      </c>
      <c r="B1379" t="s">
        <v>24</v>
      </c>
      <c r="C1379" t="s">
        <v>25</v>
      </c>
      <c r="D1379" t="s">
        <v>24</v>
      </c>
      <c r="E1379" s="22">
        <v>46014.375925925917</v>
      </c>
      <c r="F1379" t="s">
        <v>11910</v>
      </c>
      <c r="G1379" t="s">
        <v>11818</v>
      </c>
      <c r="H1379" t="s">
        <v>11819</v>
      </c>
      <c r="I1379" s="24" t="s">
        <v>34</v>
      </c>
      <c r="J1379" s="24" t="s">
        <v>11820</v>
      </c>
      <c r="K1379" t="s">
        <v>11911</v>
      </c>
      <c r="L1379" t="s">
        <v>6314</v>
      </c>
      <c r="M1379" t="s">
        <v>11912</v>
      </c>
      <c r="N1379" t="s">
        <v>6316</v>
      </c>
      <c r="O1379" t="s">
        <v>28</v>
      </c>
      <c r="P1379" t="s">
        <v>6256</v>
      </c>
      <c r="Q1379" t="s">
        <v>36</v>
      </c>
      <c r="R1379">
        <v>10</v>
      </c>
      <c r="S1379" t="s">
        <v>11913</v>
      </c>
      <c r="T1379" t="s">
        <v>11914</v>
      </c>
      <c r="U1379" t="s">
        <v>11915</v>
      </c>
      <c r="V1379" t="s">
        <v>31</v>
      </c>
      <c r="W1379" t="s">
        <v>32</v>
      </c>
      <c r="X1379" t="s">
        <v>32</v>
      </c>
      <c r="Y1379" t="s">
        <v>32</v>
      </c>
      <c r="Z1379" s="4" t="s">
        <v>33</v>
      </c>
      <c r="AA1379">
        <v>-75.383900370000006</v>
      </c>
      <c r="AB1379">
        <v>6.1588037800000004</v>
      </c>
      <c r="AC1379" t="s">
        <v>90</v>
      </c>
      <c r="AD1379" t="s">
        <v>6260</v>
      </c>
      <c r="AE1379" t="s">
        <v>115</v>
      </c>
      <c r="AF1379">
        <f>IFERROR(
    VLOOKUP(FENIX_ANS_TABLA[[#This Row],[ESTADO]],
        {"VENCIDO",1;"ALERTA_0 Días",2;"ALERTA",3;"A TIEMPO",4;"SIN FECHA",5},
    2,FALSE),
0)</f>
        <v>4</v>
      </c>
    </row>
    <row r="1380" spans="1:32" x14ac:dyDescent="0.25">
      <c r="A1380" t="s">
        <v>11916</v>
      </c>
      <c r="B1380" t="s">
        <v>40</v>
      </c>
      <c r="C1380" t="s">
        <v>25</v>
      </c>
      <c r="D1380" t="s">
        <v>40</v>
      </c>
      <c r="E1380" s="22">
        <v>46014.376574074071</v>
      </c>
      <c r="F1380" t="s">
        <v>11917</v>
      </c>
      <c r="G1380" t="s">
        <v>11918</v>
      </c>
      <c r="H1380" t="s">
        <v>11919</v>
      </c>
      <c r="I1380" s="24" t="s">
        <v>11920</v>
      </c>
      <c r="J1380" s="24" t="s">
        <v>8416</v>
      </c>
      <c r="K1380" t="s">
        <v>11921</v>
      </c>
      <c r="L1380" t="s">
        <v>6314</v>
      </c>
      <c r="M1380" t="s">
        <v>11922</v>
      </c>
      <c r="N1380" t="s">
        <v>6316</v>
      </c>
      <c r="O1380" t="s">
        <v>41</v>
      </c>
      <c r="P1380" t="s">
        <v>11923</v>
      </c>
      <c r="Q1380" t="s">
        <v>36</v>
      </c>
      <c r="R1380">
        <v>10</v>
      </c>
      <c r="S1380" t="s">
        <v>11924</v>
      </c>
      <c r="T1380" t="s">
        <v>11925</v>
      </c>
      <c r="U1380" t="s">
        <v>11926</v>
      </c>
      <c r="V1380" t="s">
        <v>31</v>
      </c>
      <c r="W1380" t="s">
        <v>32</v>
      </c>
      <c r="X1380" t="s">
        <v>32</v>
      </c>
      <c r="Y1380" t="s">
        <v>32</v>
      </c>
      <c r="Z1380" s="4" t="s">
        <v>33</v>
      </c>
      <c r="AA1380">
        <v>-75.480256909999994</v>
      </c>
      <c r="AB1380">
        <v>6.1832507100000003</v>
      </c>
      <c r="AC1380" t="s">
        <v>90</v>
      </c>
      <c r="AD1380" t="s">
        <v>6260</v>
      </c>
      <c r="AE1380" t="s">
        <v>115</v>
      </c>
      <c r="AF1380">
        <f>IFERROR(
    VLOOKUP(FENIX_ANS_TABLA[[#This Row],[ESTADO]],
        {"VENCIDO",1;"ALERTA_0 Días",2;"ALERTA",3;"A TIEMPO",4;"SIN FECHA",5},
    2,FALSE),
0)</f>
        <v>4</v>
      </c>
    </row>
    <row r="1381" spans="1:32" x14ac:dyDescent="0.25">
      <c r="A1381" t="s">
        <v>11927</v>
      </c>
      <c r="B1381" t="s">
        <v>24</v>
      </c>
      <c r="C1381" t="s">
        <v>25</v>
      </c>
      <c r="D1381" t="s">
        <v>24</v>
      </c>
      <c r="E1381" s="22">
        <v>46014.377303240741</v>
      </c>
      <c r="F1381" t="s">
        <v>11928</v>
      </c>
      <c r="G1381" t="s">
        <v>11929</v>
      </c>
      <c r="H1381" t="s">
        <v>11930</v>
      </c>
      <c r="I1381" s="24" t="s">
        <v>34</v>
      </c>
      <c r="J1381" s="24" t="s">
        <v>11931</v>
      </c>
      <c r="K1381" t="s">
        <v>11932</v>
      </c>
      <c r="L1381" t="s">
        <v>6501</v>
      </c>
      <c r="M1381" t="s">
        <v>11933</v>
      </c>
      <c r="N1381" t="s">
        <v>6503</v>
      </c>
      <c r="O1381" t="s">
        <v>28</v>
      </c>
      <c r="P1381" t="s">
        <v>6256</v>
      </c>
      <c r="Q1381" t="s">
        <v>36</v>
      </c>
      <c r="R1381">
        <v>10</v>
      </c>
      <c r="S1381" t="s">
        <v>11934</v>
      </c>
      <c r="T1381" t="s">
        <v>11935</v>
      </c>
      <c r="U1381" t="s">
        <v>11936</v>
      </c>
      <c r="V1381" t="s">
        <v>31</v>
      </c>
      <c r="W1381" t="s">
        <v>32</v>
      </c>
      <c r="X1381" t="s">
        <v>32</v>
      </c>
      <c r="Y1381" t="s">
        <v>32</v>
      </c>
      <c r="Z1381" s="4" t="s">
        <v>33</v>
      </c>
      <c r="AA1381">
        <v>-75.335718</v>
      </c>
      <c r="AB1381">
        <v>6.0744470000000002</v>
      </c>
      <c r="AC1381" t="s">
        <v>90</v>
      </c>
      <c r="AD1381" t="s">
        <v>6260</v>
      </c>
      <c r="AE1381" t="s">
        <v>115</v>
      </c>
      <c r="AF1381">
        <f>IFERROR(
    VLOOKUP(FENIX_ANS_TABLA[[#This Row],[ESTADO]],
        {"VENCIDO",1;"ALERTA_0 Días",2;"ALERTA",3;"A TIEMPO",4;"SIN FECHA",5},
    2,FALSE),
0)</f>
        <v>4</v>
      </c>
    </row>
    <row r="1382" spans="1:32" x14ac:dyDescent="0.25">
      <c r="A1382" t="s">
        <v>11937</v>
      </c>
      <c r="B1382" t="s">
        <v>24</v>
      </c>
      <c r="C1382" t="s">
        <v>25</v>
      </c>
      <c r="D1382" t="s">
        <v>24</v>
      </c>
      <c r="E1382" s="22">
        <v>46014.377696759257</v>
      </c>
      <c r="F1382" t="s">
        <v>11938</v>
      </c>
      <c r="G1382" t="s">
        <v>11939</v>
      </c>
      <c r="H1382" t="s">
        <v>11940</v>
      </c>
      <c r="I1382" s="24" t="s">
        <v>34</v>
      </c>
      <c r="J1382" s="24" t="s">
        <v>11941</v>
      </c>
      <c r="K1382" t="s">
        <v>11942</v>
      </c>
      <c r="L1382" t="s">
        <v>6393</v>
      </c>
      <c r="M1382" t="s">
        <v>11943</v>
      </c>
      <c r="N1382" t="s">
        <v>6395</v>
      </c>
      <c r="O1382" t="s">
        <v>28</v>
      </c>
      <c r="P1382" t="s">
        <v>6256</v>
      </c>
      <c r="Q1382" t="s">
        <v>36</v>
      </c>
      <c r="R1382">
        <v>10</v>
      </c>
      <c r="S1382" t="s">
        <v>11944</v>
      </c>
      <c r="T1382" t="s">
        <v>11935</v>
      </c>
      <c r="U1382" t="s">
        <v>11936</v>
      </c>
      <c r="V1382" t="s">
        <v>31</v>
      </c>
      <c r="W1382" t="s">
        <v>32</v>
      </c>
      <c r="X1382" t="s">
        <v>32</v>
      </c>
      <c r="Y1382" t="s">
        <v>32</v>
      </c>
      <c r="Z1382" s="4" t="s">
        <v>33</v>
      </c>
      <c r="AA1382">
        <v>-75.219654989999995</v>
      </c>
      <c r="AB1382">
        <v>6.1043469899999998</v>
      </c>
      <c r="AC1382" t="s">
        <v>90</v>
      </c>
      <c r="AD1382" t="s">
        <v>6260</v>
      </c>
      <c r="AE1382" t="s">
        <v>115</v>
      </c>
      <c r="AF1382">
        <f>IFERROR(
    VLOOKUP(FENIX_ANS_TABLA[[#This Row],[ESTADO]],
        {"VENCIDO",1;"ALERTA_0 Días",2;"ALERTA",3;"A TIEMPO",4;"SIN FECHA",5},
    2,FALSE),
0)</f>
        <v>4</v>
      </c>
    </row>
    <row r="1383" spans="1:32" x14ac:dyDescent="0.25">
      <c r="A1383" t="s">
        <v>11945</v>
      </c>
      <c r="B1383" t="s">
        <v>24</v>
      </c>
      <c r="C1383" t="s">
        <v>25</v>
      </c>
      <c r="D1383" t="s">
        <v>24</v>
      </c>
      <c r="E1383" s="22">
        <v>46014.379872685182</v>
      </c>
      <c r="F1383" t="s">
        <v>11946</v>
      </c>
      <c r="G1383" t="s">
        <v>11939</v>
      </c>
      <c r="H1383" t="s">
        <v>11940</v>
      </c>
      <c r="I1383" s="24" t="s">
        <v>34</v>
      </c>
      <c r="J1383" s="24" t="s">
        <v>11941</v>
      </c>
      <c r="K1383" t="s">
        <v>11947</v>
      </c>
      <c r="L1383" t="s">
        <v>6393</v>
      </c>
      <c r="M1383" t="s">
        <v>11948</v>
      </c>
      <c r="N1383" t="s">
        <v>6395</v>
      </c>
      <c r="O1383" t="s">
        <v>28</v>
      </c>
      <c r="P1383" t="s">
        <v>6256</v>
      </c>
      <c r="Q1383" t="s">
        <v>36</v>
      </c>
      <c r="R1383">
        <v>10</v>
      </c>
      <c r="S1383" t="s">
        <v>11949</v>
      </c>
      <c r="T1383" t="s">
        <v>11950</v>
      </c>
      <c r="U1383" t="s">
        <v>1561</v>
      </c>
      <c r="V1383" t="s">
        <v>31</v>
      </c>
      <c r="W1383" t="s">
        <v>32</v>
      </c>
      <c r="X1383" t="s">
        <v>32</v>
      </c>
      <c r="Y1383" t="s">
        <v>32</v>
      </c>
      <c r="Z1383" s="4" t="s">
        <v>33</v>
      </c>
      <c r="AA1383">
        <v>-75.219654989999995</v>
      </c>
      <c r="AB1383">
        <v>6.1043469899999998</v>
      </c>
      <c r="AC1383" t="s">
        <v>90</v>
      </c>
      <c r="AD1383" t="s">
        <v>6260</v>
      </c>
      <c r="AE1383" t="s">
        <v>115</v>
      </c>
      <c r="AF1383">
        <f>IFERROR(
    VLOOKUP(FENIX_ANS_TABLA[[#This Row],[ESTADO]],
        {"VENCIDO",1;"ALERTA_0 Días",2;"ALERTA",3;"A TIEMPO",4;"SIN FECHA",5},
    2,FALSE),
0)</f>
        <v>4</v>
      </c>
    </row>
    <row r="1384" spans="1:32" x14ac:dyDescent="0.25">
      <c r="A1384" t="s">
        <v>11951</v>
      </c>
      <c r="B1384" t="s">
        <v>24</v>
      </c>
      <c r="C1384" t="s">
        <v>25</v>
      </c>
      <c r="D1384" t="s">
        <v>24</v>
      </c>
      <c r="E1384" s="22">
        <v>46014.382002314807</v>
      </c>
      <c r="F1384" t="s">
        <v>11952</v>
      </c>
      <c r="G1384" t="s">
        <v>11939</v>
      </c>
      <c r="H1384" t="s">
        <v>11940</v>
      </c>
      <c r="I1384" s="24" t="s">
        <v>34</v>
      </c>
      <c r="J1384" s="24" t="s">
        <v>11941</v>
      </c>
      <c r="K1384" t="s">
        <v>11953</v>
      </c>
      <c r="L1384" t="s">
        <v>6393</v>
      </c>
      <c r="M1384" t="s">
        <v>11954</v>
      </c>
      <c r="N1384" t="s">
        <v>6395</v>
      </c>
      <c r="O1384" t="s">
        <v>28</v>
      </c>
      <c r="P1384" t="s">
        <v>6256</v>
      </c>
      <c r="Q1384" t="s">
        <v>36</v>
      </c>
      <c r="R1384">
        <v>10</v>
      </c>
      <c r="S1384" t="s">
        <v>11955</v>
      </c>
      <c r="T1384" t="s">
        <v>336</v>
      </c>
      <c r="U1384" t="s">
        <v>4173</v>
      </c>
      <c r="V1384" t="s">
        <v>31</v>
      </c>
      <c r="W1384" t="s">
        <v>32</v>
      </c>
      <c r="X1384" t="s">
        <v>32</v>
      </c>
      <c r="Y1384" t="s">
        <v>32</v>
      </c>
      <c r="Z1384" s="4" t="s">
        <v>33</v>
      </c>
      <c r="AA1384">
        <v>-75.219654989999995</v>
      </c>
      <c r="AB1384">
        <v>6.1043469899999998</v>
      </c>
      <c r="AC1384" t="s">
        <v>90</v>
      </c>
      <c r="AD1384" t="s">
        <v>6260</v>
      </c>
      <c r="AE1384" t="s">
        <v>115</v>
      </c>
      <c r="AF1384">
        <f>IFERROR(
    VLOOKUP(FENIX_ANS_TABLA[[#This Row],[ESTADO]],
        {"VENCIDO",1;"ALERTA_0 Días",2;"ALERTA",3;"A TIEMPO",4;"SIN FECHA",5},
    2,FALSE),
0)</f>
        <v>4</v>
      </c>
    </row>
    <row r="1385" spans="1:32" x14ac:dyDescent="0.25">
      <c r="A1385" t="s">
        <v>11956</v>
      </c>
      <c r="B1385" t="s">
        <v>24</v>
      </c>
      <c r="C1385" t="s">
        <v>25</v>
      </c>
      <c r="D1385" t="s">
        <v>24</v>
      </c>
      <c r="E1385" s="22">
        <v>46014.384884259263</v>
      </c>
      <c r="F1385" t="s">
        <v>11957</v>
      </c>
      <c r="G1385" t="s">
        <v>11939</v>
      </c>
      <c r="H1385" t="s">
        <v>11940</v>
      </c>
      <c r="I1385" s="24" t="s">
        <v>34</v>
      </c>
      <c r="J1385" s="24" t="s">
        <v>11941</v>
      </c>
      <c r="K1385" t="s">
        <v>11958</v>
      </c>
      <c r="L1385" t="s">
        <v>6393</v>
      </c>
      <c r="M1385" t="s">
        <v>11959</v>
      </c>
      <c r="N1385" t="s">
        <v>6395</v>
      </c>
      <c r="O1385" t="s">
        <v>28</v>
      </c>
      <c r="P1385" t="s">
        <v>6256</v>
      </c>
      <c r="Q1385" t="s">
        <v>36</v>
      </c>
      <c r="R1385">
        <v>10</v>
      </c>
      <c r="S1385" t="s">
        <v>11960</v>
      </c>
      <c r="T1385" t="s">
        <v>204</v>
      </c>
      <c r="U1385" t="s">
        <v>11961</v>
      </c>
      <c r="V1385" t="s">
        <v>31</v>
      </c>
      <c r="W1385" t="s">
        <v>32</v>
      </c>
      <c r="X1385" t="s">
        <v>32</v>
      </c>
      <c r="Y1385" t="s">
        <v>32</v>
      </c>
      <c r="Z1385" s="4" t="s">
        <v>33</v>
      </c>
      <c r="AA1385">
        <v>-75.219654989999995</v>
      </c>
      <c r="AB1385">
        <v>6.1043469899999998</v>
      </c>
      <c r="AC1385" t="s">
        <v>90</v>
      </c>
      <c r="AD1385" t="s">
        <v>6260</v>
      </c>
      <c r="AE1385" t="s">
        <v>115</v>
      </c>
      <c r="AF1385">
        <f>IFERROR(
    VLOOKUP(FENIX_ANS_TABLA[[#This Row],[ESTADO]],
        {"VENCIDO",1;"ALERTA_0 Días",2;"ALERTA",3;"A TIEMPO",4;"SIN FECHA",5},
    2,FALSE),
0)</f>
        <v>4</v>
      </c>
    </row>
    <row r="1386" spans="1:32" x14ac:dyDescent="0.25">
      <c r="A1386" t="s">
        <v>11962</v>
      </c>
      <c r="B1386" t="s">
        <v>24</v>
      </c>
      <c r="C1386" t="s">
        <v>25</v>
      </c>
      <c r="D1386" t="s">
        <v>24</v>
      </c>
      <c r="E1386" s="22">
        <v>46014.392372685194</v>
      </c>
      <c r="F1386" t="s">
        <v>11963</v>
      </c>
      <c r="G1386" t="s">
        <v>11964</v>
      </c>
      <c r="H1386" t="s">
        <v>11965</v>
      </c>
      <c r="I1386" s="24" t="s">
        <v>34</v>
      </c>
      <c r="J1386" s="24" t="s">
        <v>11966</v>
      </c>
      <c r="K1386" t="s">
        <v>11967</v>
      </c>
      <c r="L1386" t="s">
        <v>6501</v>
      </c>
      <c r="M1386" t="s">
        <v>11968</v>
      </c>
      <c r="N1386" t="s">
        <v>6503</v>
      </c>
      <c r="O1386" t="s">
        <v>28</v>
      </c>
      <c r="P1386" t="s">
        <v>6256</v>
      </c>
      <c r="Q1386" t="s">
        <v>36</v>
      </c>
      <c r="R1386">
        <v>10</v>
      </c>
      <c r="S1386" t="s">
        <v>11969</v>
      </c>
      <c r="T1386" t="s">
        <v>8623</v>
      </c>
      <c r="U1386" t="s">
        <v>8624</v>
      </c>
      <c r="V1386" t="s">
        <v>31</v>
      </c>
      <c r="W1386" t="s">
        <v>32</v>
      </c>
      <c r="X1386" t="s">
        <v>32</v>
      </c>
      <c r="Y1386" t="s">
        <v>32</v>
      </c>
      <c r="Z1386" s="4" t="s">
        <v>33</v>
      </c>
      <c r="AA1386">
        <v>-75.328553380000002</v>
      </c>
      <c r="AB1386">
        <v>6.0717132600000001</v>
      </c>
      <c r="AC1386" t="s">
        <v>90</v>
      </c>
      <c r="AD1386" t="s">
        <v>6260</v>
      </c>
      <c r="AE1386" t="s">
        <v>115</v>
      </c>
      <c r="AF1386">
        <f>IFERROR(
    VLOOKUP(FENIX_ANS_TABLA[[#This Row],[ESTADO]],
        {"VENCIDO",1;"ALERTA_0 Días",2;"ALERTA",3;"A TIEMPO",4;"SIN FECHA",5},
    2,FALSE),
0)</f>
        <v>4</v>
      </c>
    </row>
    <row r="1387" spans="1:32" x14ac:dyDescent="0.25">
      <c r="A1387" t="s">
        <v>11970</v>
      </c>
      <c r="B1387" t="s">
        <v>62</v>
      </c>
      <c r="C1387" t="s">
        <v>25</v>
      </c>
      <c r="D1387" t="s">
        <v>63</v>
      </c>
      <c r="E1387" s="22">
        <v>46014.396018518521</v>
      </c>
      <c r="F1387" t="s">
        <v>11971</v>
      </c>
      <c r="G1387" t="s">
        <v>11972</v>
      </c>
      <c r="H1387" t="s">
        <v>11973</v>
      </c>
      <c r="I1387" s="24" t="s">
        <v>34</v>
      </c>
      <c r="J1387" s="24" t="s">
        <v>11974</v>
      </c>
      <c r="K1387" t="s">
        <v>11975</v>
      </c>
      <c r="L1387" t="s">
        <v>6253</v>
      </c>
      <c r="M1387" t="s">
        <v>11976</v>
      </c>
      <c r="N1387" t="s">
        <v>6255</v>
      </c>
      <c r="O1387" t="s">
        <v>64</v>
      </c>
      <c r="P1387" t="s">
        <v>6429</v>
      </c>
      <c r="Q1387" t="s">
        <v>36</v>
      </c>
      <c r="R1387">
        <v>14</v>
      </c>
      <c r="S1387" t="s">
        <v>11977</v>
      </c>
      <c r="T1387" t="s">
        <v>2494</v>
      </c>
      <c r="U1387" t="s">
        <v>11978</v>
      </c>
      <c r="V1387" t="s">
        <v>31</v>
      </c>
      <c r="W1387" t="s">
        <v>32</v>
      </c>
      <c r="X1387" t="s">
        <v>32</v>
      </c>
      <c r="Y1387" t="s">
        <v>32</v>
      </c>
      <c r="Z1387" s="4" t="s">
        <v>33</v>
      </c>
      <c r="AA1387">
        <v>-75.348073249999999</v>
      </c>
      <c r="AB1387">
        <v>6.2726198699999998</v>
      </c>
      <c r="AC1387" t="s">
        <v>90</v>
      </c>
      <c r="AD1387" t="s">
        <v>6260</v>
      </c>
      <c r="AE1387" t="s">
        <v>115</v>
      </c>
      <c r="AF1387">
        <f>IFERROR(
    VLOOKUP(FENIX_ANS_TABLA[[#This Row],[ESTADO]],
        {"VENCIDO",1;"ALERTA_0 Días",2;"ALERTA",3;"A TIEMPO",4;"SIN FECHA",5},
    2,FALSE),
0)</f>
        <v>4</v>
      </c>
    </row>
    <row r="1388" spans="1:32" x14ac:dyDescent="0.25">
      <c r="A1388" t="s">
        <v>11979</v>
      </c>
      <c r="B1388" t="s">
        <v>58</v>
      </c>
      <c r="C1388" t="s">
        <v>25</v>
      </c>
      <c r="D1388" t="s">
        <v>58</v>
      </c>
      <c r="E1388" s="22">
        <v>46014.397175925929</v>
      </c>
      <c r="F1388" t="s">
        <v>11980</v>
      </c>
      <c r="G1388" t="s">
        <v>11981</v>
      </c>
      <c r="H1388" t="s">
        <v>11982</v>
      </c>
      <c r="I1388" s="24" t="s">
        <v>34</v>
      </c>
      <c r="J1388" s="24" t="s">
        <v>11983</v>
      </c>
      <c r="K1388" t="s">
        <v>11984</v>
      </c>
      <c r="L1388" t="s">
        <v>6327</v>
      </c>
      <c r="M1388" t="s">
        <v>11985</v>
      </c>
      <c r="N1388" t="s">
        <v>6329</v>
      </c>
      <c r="O1388" t="s">
        <v>59</v>
      </c>
      <c r="P1388" t="s">
        <v>6454</v>
      </c>
      <c r="Q1388" t="s">
        <v>36</v>
      </c>
      <c r="R1388">
        <v>4</v>
      </c>
      <c r="S1388" t="s">
        <v>11986</v>
      </c>
      <c r="T1388" t="s">
        <v>11987</v>
      </c>
      <c r="U1388" t="s">
        <v>11988</v>
      </c>
      <c r="V1388" t="s">
        <v>87</v>
      </c>
      <c r="W1388" t="s">
        <v>32</v>
      </c>
      <c r="X1388" t="s">
        <v>32</v>
      </c>
      <c r="Y1388" t="s">
        <v>32</v>
      </c>
      <c r="Z1388" s="4" t="s">
        <v>33</v>
      </c>
      <c r="AA1388">
        <v>-75.317784590000002</v>
      </c>
      <c r="AB1388">
        <v>6.2134907300000002</v>
      </c>
      <c r="AC1388" t="s">
        <v>90</v>
      </c>
      <c r="AD1388" t="s">
        <v>6260</v>
      </c>
      <c r="AE1388" t="s">
        <v>115</v>
      </c>
      <c r="AF1388">
        <f>IFERROR(
    VLOOKUP(FENIX_ANS_TABLA[[#This Row],[ESTADO]],
        {"VENCIDO",1;"ALERTA_0 Días",2;"ALERTA",3;"A TIEMPO",4;"SIN FECHA",5},
    2,FALSE),
0)</f>
        <v>2</v>
      </c>
    </row>
    <row r="1389" spans="1:32" x14ac:dyDescent="0.25">
      <c r="A1389" t="s">
        <v>11989</v>
      </c>
      <c r="B1389" t="s">
        <v>58</v>
      </c>
      <c r="C1389" t="s">
        <v>25</v>
      </c>
      <c r="D1389" t="s">
        <v>58</v>
      </c>
      <c r="E1389" s="22">
        <v>46014.401261574072</v>
      </c>
      <c r="F1389" t="s">
        <v>11990</v>
      </c>
      <c r="G1389" t="s">
        <v>11981</v>
      </c>
      <c r="H1389" t="s">
        <v>11982</v>
      </c>
      <c r="I1389" s="24" t="s">
        <v>34</v>
      </c>
      <c r="J1389" s="24" t="s">
        <v>11983</v>
      </c>
      <c r="K1389" t="s">
        <v>11991</v>
      </c>
      <c r="L1389" t="s">
        <v>6327</v>
      </c>
      <c r="M1389" t="s">
        <v>11992</v>
      </c>
      <c r="N1389" t="s">
        <v>6329</v>
      </c>
      <c r="O1389" t="s">
        <v>59</v>
      </c>
      <c r="P1389" t="s">
        <v>6454</v>
      </c>
      <c r="Q1389" t="s">
        <v>36</v>
      </c>
      <c r="R1389">
        <v>4</v>
      </c>
      <c r="S1389" t="s">
        <v>11993</v>
      </c>
      <c r="T1389" t="s">
        <v>11994</v>
      </c>
      <c r="U1389" t="s">
        <v>11995</v>
      </c>
      <c r="V1389" t="s">
        <v>87</v>
      </c>
      <c r="W1389" t="s">
        <v>32</v>
      </c>
      <c r="X1389" t="s">
        <v>32</v>
      </c>
      <c r="Y1389" t="s">
        <v>32</v>
      </c>
      <c r="Z1389" s="4" t="s">
        <v>33</v>
      </c>
      <c r="AA1389">
        <v>-75.317784590000002</v>
      </c>
      <c r="AB1389">
        <v>6.2134907300000002</v>
      </c>
      <c r="AC1389" t="s">
        <v>90</v>
      </c>
      <c r="AD1389" t="s">
        <v>6260</v>
      </c>
      <c r="AE1389" t="s">
        <v>115</v>
      </c>
      <c r="AF1389">
        <f>IFERROR(
    VLOOKUP(FENIX_ANS_TABLA[[#This Row],[ESTADO]],
        {"VENCIDO",1;"ALERTA_0 Días",2;"ALERTA",3;"A TIEMPO",4;"SIN FECHA",5},
    2,FALSE),
0)</f>
        <v>2</v>
      </c>
    </row>
    <row r="1390" spans="1:32" x14ac:dyDescent="0.25">
      <c r="A1390" t="s">
        <v>11996</v>
      </c>
      <c r="B1390" t="s">
        <v>24</v>
      </c>
      <c r="C1390" t="s">
        <v>25</v>
      </c>
      <c r="D1390" t="s">
        <v>24</v>
      </c>
      <c r="E1390" s="22">
        <v>46014.403194444443</v>
      </c>
      <c r="F1390" t="s">
        <v>11997</v>
      </c>
      <c r="G1390" t="s">
        <v>11998</v>
      </c>
      <c r="H1390" t="s">
        <v>11999</v>
      </c>
      <c r="I1390" s="24" t="s">
        <v>34</v>
      </c>
      <c r="J1390" s="24" t="s">
        <v>12000</v>
      </c>
      <c r="K1390" t="s">
        <v>12001</v>
      </c>
      <c r="L1390" t="s">
        <v>6314</v>
      </c>
      <c r="M1390" t="s">
        <v>12002</v>
      </c>
      <c r="N1390" t="s">
        <v>6316</v>
      </c>
      <c r="O1390" t="s">
        <v>28</v>
      </c>
      <c r="P1390" t="s">
        <v>6256</v>
      </c>
      <c r="Q1390" t="s">
        <v>36</v>
      </c>
      <c r="R1390">
        <v>10</v>
      </c>
      <c r="S1390" t="s">
        <v>12003</v>
      </c>
      <c r="T1390" t="s">
        <v>2510</v>
      </c>
      <c r="U1390" t="s">
        <v>12004</v>
      </c>
      <c r="V1390" t="s">
        <v>31</v>
      </c>
      <c r="W1390" t="s">
        <v>32</v>
      </c>
      <c r="X1390" t="s">
        <v>32</v>
      </c>
      <c r="Y1390" t="s">
        <v>32</v>
      </c>
      <c r="Z1390" s="4" t="s">
        <v>33</v>
      </c>
      <c r="AA1390">
        <v>-75.383900370000006</v>
      </c>
      <c r="AB1390">
        <v>6.1588037800000004</v>
      </c>
      <c r="AC1390" t="s">
        <v>90</v>
      </c>
      <c r="AD1390" t="s">
        <v>6260</v>
      </c>
      <c r="AE1390" t="s">
        <v>115</v>
      </c>
      <c r="AF1390">
        <f>IFERROR(
    VLOOKUP(FENIX_ANS_TABLA[[#This Row],[ESTADO]],
        {"VENCIDO",1;"ALERTA_0 Días",2;"ALERTA",3;"A TIEMPO",4;"SIN FECHA",5},
    2,FALSE),
0)</f>
        <v>4</v>
      </c>
    </row>
    <row r="1391" spans="1:32" x14ac:dyDescent="0.25">
      <c r="A1391" t="s">
        <v>12005</v>
      </c>
      <c r="B1391" t="s">
        <v>24</v>
      </c>
      <c r="C1391" t="s">
        <v>25</v>
      </c>
      <c r="D1391" t="s">
        <v>24</v>
      </c>
      <c r="E1391" s="22">
        <v>46014.405624999999</v>
      </c>
      <c r="F1391" t="s">
        <v>12006</v>
      </c>
      <c r="G1391" t="s">
        <v>11998</v>
      </c>
      <c r="H1391" t="s">
        <v>11999</v>
      </c>
      <c r="I1391" s="24" t="s">
        <v>34</v>
      </c>
      <c r="J1391" s="24" t="s">
        <v>12000</v>
      </c>
      <c r="K1391" t="s">
        <v>12007</v>
      </c>
      <c r="L1391" t="s">
        <v>6314</v>
      </c>
      <c r="M1391" t="s">
        <v>12008</v>
      </c>
      <c r="N1391" t="s">
        <v>6316</v>
      </c>
      <c r="O1391" t="s">
        <v>28</v>
      </c>
      <c r="P1391" t="s">
        <v>6256</v>
      </c>
      <c r="Q1391" t="s">
        <v>36</v>
      </c>
      <c r="R1391">
        <v>10</v>
      </c>
      <c r="S1391" t="s">
        <v>12009</v>
      </c>
      <c r="T1391" t="s">
        <v>472</v>
      </c>
      <c r="U1391" t="s">
        <v>12010</v>
      </c>
      <c r="V1391" t="s">
        <v>31</v>
      </c>
      <c r="W1391" t="s">
        <v>32</v>
      </c>
      <c r="X1391" t="s">
        <v>32</v>
      </c>
      <c r="Y1391" t="s">
        <v>32</v>
      </c>
      <c r="Z1391" s="4" t="s">
        <v>33</v>
      </c>
      <c r="AA1391">
        <v>-75.383900370000006</v>
      </c>
      <c r="AB1391">
        <v>6.1588037800000004</v>
      </c>
      <c r="AC1391" t="s">
        <v>90</v>
      </c>
      <c r="AD1391" t="s">
        <v>6260</v>
      </c>
      <c r="AE1391" t="s">
        <v>115</v>
      </c>
      <c r="AF1391">
        <f>IFERROR(
    VLOOKUP(FENIX_ANS_TABLA[[#This Row],[ESTADO]],
        {"VENCIDO",1;"ALERTA_0 Días",2;"ALERTA",3;"A TIEMPO",4;"SIN FECHA",5},
    2,FALSE),
0)</f>
        <v>4</v>
      </c>
    </row>
    <row r="1392" spans="1:32" x14ac:dyDescent="0.25">
      <c r="A1392" t="s">
        <v>12011</v>
      </c>
      <c r="B1392" t="s">
        <v>58</v>
      </c>
      <c r="C1392" t="s">
        <v>25</v>
      </c>
      <c r="D1392" t="s">
        <v>58</v>
      </c>
      <c r="E1392" s="22">
        <v>46014.405659722222</v>
      </c>
      <c r="F1392" t="s">
        <v>12012</v>
      </c>
      <c r="G1392" t="s">
        <v>11981</v>
      </c>
      <c r="H1392" t="s">
        <v>11982</v>
      </c>
      <c r="I1392" s="24" t="s">
        <v>34</v>
      </c>
      <c r="J1392" s="24" t="s">
        <v>11983</v>
      </c>
      <c r="K1392" t="s">
        <v>12013</v>
      </c>
      <c r="L1392" t="s">
        <v>6327</v>
      </c>
      <c r="M1392" t="s">
        <v>12014</v>
      </c>
      <c r="N1392" t="s">
        <v>6329</v>
      </c>
      <c r="O1392" t="s">
        <v>59</v>
      </c>
      <c r="P1392" t="s">
        <v>6454</v>
      </c>
      <c r="Q1392" t="s">
        <v>36</v>
      </c>
      <c r="R1392">
        <v>4</v>
      </c>
      <c r="S1392" t="s">
        <v>12015</v>
      </c>
      <c r="T1392" t="s">
        <v>472</v>
      </c>
      <c r="U1392" t="s">
        <v>12016</v>
      </c>
      <c r="V1392" t="s">
        <v>87</v>
      </c>
      <c r="W1392" t="s">
        <v>32</v>
      </c>
      <c r="X1392" t="s">
        <v>32</v>
      </c>
      <c r="Y1392" t="s">
        <v>32</v>
      </c>
      <c r="Z1392" s="4" t="s">
        <v>33</v>
      </c>
      <c r="AA1392">
        <v>-75.317784590000002</v>
      </c>
      <c r="AB1392">
        <v>6.2134907300000002</v>
      </c>
      <c r="AC1392" t="s">
        <v>90</v>
      </c>
      <c r="AD1392" t="s">
        <v>6260</v>
      </c>
      <c r="AE1392" t="s">
        <v>115</v>
      </c>
      <c r="AF1392">
        <f>IFERROR(
    VLOOKUP(FENIX_ANS_TABLA[[#This Row],[ESTADO]],
        {"VENCIDO",1;"ALERTA_0 Días",2;"ALERTA",3;"A TIEMPO",4;"SIN FECHA",5},
    2,FALSE),
0)</f>
        <v>2</v>
      </c>
    </row>
    <row r="1393" spans="1:32" x14ac:dyDescent="0.25">
      <c r="A1393" t="s">
        <v>12017</v>
      </c>
      <c r="B1393" t="s">
        <v>24</v>
      </c>
      <c r="C1393" t="s">
        <v>25</v>
      </c>
      <c r="D1393" t="s">
        <v>24</v>
      </c>
      <c r="E1393" s="22">
        <v>46014.41375</v>
      </c>
      <c r="F1393" t="s">
        <v>12018</v>
      </c>
      <c r="G1393" t="s">
        <v>11964</v>
      </c>
      <c r="H1393" t="s">
        <v>11965</v>
      </c>
      <c r="I1393" s="24" t="s">
        <v>34</v>
      </c>
      <c r="J1393" s="24" t="s">
        <v>11966</v>
      </c>
      <c r="K1393" t="s">
        <v>12019</v>
      </c>
      <c r="L1393" t="s">
        <v>6501</v>
      </c>
      <c r="M1393" t="s">
        <v>12020</v>
      </c>
      <c r="N1393" t="s">
        <v>6503</v>
      </c>
      <c r="O1393" t="s">
        <v>28</v>
      </c>
      <c r="P1393" t="s">
        <v>6256</v>
      </c>
      <c r="Q1393" t="s">
        <v>36</v>
      </c>
      <c r="R1393">
        <v>10</v>
      </c>
      <c r="S1393" t="s">
        <v>12021</v>
      </c>
      <c r="T1393" t="s">
        <v>12022</v>
      </c>
      <c r="U1393" t="s">
        <v>12023</v>
      </c>
      <c r="V1393" t="s">
        <v>31</v>
      </c>
      <c r="W1393" t="s">
        <v>32</v>
      </c>
      <c r="X1393" t="s">
        <v>32</v>
      </c>
      <c r="Y1393" t="s">
        <v>32</v>
      </c>
      <c r="Z1393" s="4" t="s">
        <v>33</v>
      </c>
      <c r="AA1393">
        <v>-75.328553380000002</v>
      </c>
      <c r="AB1393">
        <v>6.0717132600000001</v>
      </c>
      <c r="AC1393" t="s">
        <v>90</v>
      </c>
      <c r="AD1393" t="s">
        <v>6260</v>
      </c>
      <c r="AE1393" t="s">
        <v>115</v>
      </c>
      <c r="AF1393">
        <f>IFERROR(
    VLOOKUP(FENIX_ANS_TABLA[[#This Row],[ESTADO]],
        {"VENCIDO",1;"ALERTA_0 Días",2;"ALERTA",3;"A TIEMPO",4;"SIN FECHA",5},
    2,FALSE),
0)</f>
        <v>4</v>
      </c>
    </row>
    <row r="1394" spans="1:32" x14ac:dyDescent="0.25">
      <c r="A1394" t="s">
        <v>12024</v>
      </c>
      <c r="B1394" t="s">
        <v>58</v>
      </c>
      <c r="C1394" t="s">
        <v>25</v>
      </c>
      <c r="D1394" t="s">
        <v>58</v>
      </c>
      <c r="E1394" s="22">
        <v>46014.415358796286</v>
      </c>
      <c r="F1394" t="s">
        <v>12025</v>
      </c>
      <c r="G1394" t="s">
        <v>12026</v>
      </c>
      <c r="H1394" t="s">
        <v>12027</v>
      </c>
      <c r="I1394" s="24" t="s">
        <v>11497</v>
      </c>
      <c r="J1394" s="24" t="s">
        <v>11497</v>
      </c>
      <c r="K1394" t="s">
        <v>12028</v>
      </c>
      <c r="L1394" t="s">
        <v>6280</v>
      </c>
      <c r="M1394" t="s">
        <v>12029</v>
      </c>
      <c r="N1394" t="s">
        <v>6282</v>
      </c>
      <c r="O1394" t="s">
        <v>59</v>
      </c>
      <c r="P1394" t="s">
        <v>6454</v>
      </c>
      <c r="Q1394" t="s">
        <v>36</v>
      </c>
      <c r="R1394">
        <v>4</v>
      </c>
      <c r="S1394" t="s">
        <v>12030</v>
      </c>
      <c r="T1394" t="s">
        <v>4239</v>
      </c>
      <c r="U1394" t="s">
        <v>12031</v>
      </c>
      <c r="V1394" t="s">
        <v>87</v>
      </c>
      <c r="W1394" t="s">
        <v>32</v>
      </c>
      <c r="X1394" t="s">
        <v>32</v>
      </c>
      <c r="Y1394" t="s">
        <v>32</v>
      </c>
      <c r="Z1394" s="4" t="s">
        <v>33</v>
      </c>
      <c r="AA1394">
        <v>-75.219814799999995</v>
      </c>
      <c r="AB1394">
        <v>6.2348713900000003</v>
      </c>
      <c r="AC1394" t="s">
        <v>90</v>
      </c>
      <c r="AD1394" t="s">
        <v>6260</v>
      </c>
      <c r="AE1394" t="s">
        <v>115</v>
      </c>
      <c r="AF1394">
        <f>IFERROR(
    VLOOKUP(FENIX_ANS_TABLA[[#This Row],[ESTADO]],
        {"VENCIDO",1;"ALERTA_0 Días",2;"ALERTA",3;"A TIEMPO",4;"SIN FECHA",5},
    2,FALSE),
0)</f>
        <v>2</v>
      </c>
    </row>
    <row r="1395" spans="1:32" x14ac:dyDescent="0.25">
      <c r="A1395" t="s">
        <v>12032</v>
      </c>
      <c r="B1395" t="s">
        <v>40</v>
      </c>
      <c r="C1395" t="s">
        <v>25</v>
      </c>
      <c r="D1395" t="s">
        <v>40</v>
      </c>
      <c r="E1395" s="22">
        <v>46014.420289351852</v>
      </c>
      <c r="F1395" t="s">
        <v>12033</v>
      </c>
      <c r="G1395" t="s">
        <v>9595</v>
      </c>
      <c r="H1395" t="s">
        <v>9596</v>
      </c>
      <c r="I1395" s="24" t="s">
        <v>34</v>
      </c>
      <c r="J1395" s="24" t="s">
        <v>12034</v>
      </c>
      <c r="K1395" t="s">
        <v>12035</v>
      </c>
      <c r="L1395" t="s">
        <v>6253</v>
      </c>
      <c r="M1395" t="s">
        <v>12036</v>
      </c>
      <c r="N1395" t="s">
        <v>6255</v>
      </c>
      <c r="O1395" t="s">
        <v>41</v>
      </c>
      <c r="P1395" t="s">
        <v>6256</v>
      </c>
      <c r="Q1395" t="s">
        <v>36</v>
      </c>
      <c r="R1395">
        <v>10</v>
      </c>
      <c r="S1395" t="s">
        <v>12037</v>
      </c>
      <c r="T1395" t="s">
        <v>12038</v>
      </c>
      <c r="U1395" t="s">
        <v>12039</v>
      </c>
      <c r="V1395" t="s">
        <v>31</v>
      </c>
      <c r="W1395" t="s">
        <v>32</v>
      </c>
      <c r="X1395" t="s">
        <v>32</v>
      </c>
      <c r="Y1395" t="s">
        <v>32</v>
      </c>
      <c r="Z1395" s="4" t="s">
        <v>33</v>
      </c>
      <c r="AA1395">
        <v>-75.355660999999998</v>
      </c>
      <c r="AB1395">
        <v>6.2545060000000001</v>
      </c>
      <c r="AC1395" t="s">
        <v>90</v>
      </c>
      <c r="AD1395" t="s">
        <v>6260</v>
      </c>
      <c r="AE1395" t="s">
        <v>115</v>
      </c>
      <c r="AF1395">
        <f>IFERROR(
    VLOOKUP(FENIX_ANS_TABLA[[#This Row],[ESTADO]],
        {"VENCIDO",1;"ALERTA_0 Días",2;"ALERTA",3;"A TIEMPO",4;"SIN FECHA",5},
    2,FALSE),
0)</f>
        <v>4</v>
      </c>
    </row>
    <row r="1396" spans="1:32" x14ac:dyDescent="0.25">
      <c r="A1396" t="s">
        <v>12040</v>
      </c>
      <c r="B1396" t="s">
        <v>58</v>
      </c>
      <c r="C1396" t="s">
        <v>25</v>
      </c>
      <c r="D1396" t="s">
        <v>58</v>
      </c>
      <c r="E1396" s="22">
        <v>46014.423935185187</v>
      </c>
      <c r="F1396" t="s">
        <v>12041</v>
      </c>
      <c r="G1396" t="s">
        <v>12042</v>
      </c>
      <c r="H1396" t="s">
        <v>12043</v>
      </c>
      <c r="I1396" s="24" t="s">
        <v>34</v>
      </c>
      <c r="J1396" s="24" t="s">
        <v>12044</v>
      </c>
      <c r="K1396" t="s">
        <v>12045</v>
      </c>
      <c r="L1396" t="s">
        <v>6369</v>
      </c>
      <c r="M1396" t="s">
        <v>12046</v>
      </c>
      <c r="N1396" t="s">
        <v>6371</v>
      </c>
      <c r="O1396" t="s">
        <v>59</v>
      </c>
      <c r="P1396" t="s">
        <v>6454</v>
      </c>
      <c r="Q1396" t="s">
        <v>36</v>
      </c>
      <c r="R1396">
        <v>4</v>
      </c>
      <c r="S1396" t="s">
        <v>12047</v>
      </c>
      <c r="T1396" t="s">
        <v>2552</v>
      </c>
      <c r="U1396" t="s">
        <v>12048</v>
      </c>
      <c r="V1396" t="s">
        <v>87</v>
      </c>
      <c r="W1396" t="s">
        <v>32</v>
      </c>
      <c r="X1396" t="s">
        <v>32</v>
      </c>
      <c r="Y1396" t="s">
        <v>32</v>
      </c>
      <c r="Z1396" s="4" t="s">
        <v>33</v>
      </c>
      <c r="AA1396">
        <v>-75.087688</v>
      </c>
      <c r="AB1396">
        <v>6.1225059999999996</v>
      </c>
      <c r="AC1396" t="s">
        <v>90</v>
      </c>
      <c r="AD1396" t="s">
        <v>6260</v>
      </c>
      <c r="AE1396" t="s">
        <v>115</v>
      </c>
      <c r="AF1396">
        <f>IFERROR(
    VLOOKUP(FENIX_ANS_TABLA[[#This Row],[ESTADO]],
        {"VENCIDO",1;"ALERTA_0 Días",2;"ALERTA",3;"A TIEMPO",4;"SIN FECHA",5},
    2,FALSE),
0)</f>
        <v>2</v>
      </c>
    </row>
    <row r="1397" spans="1:32" x14ac:dyDescent="0.25">
      <c r="A1397" t="s">
        <v>12049</v>
      </c>
      <c r="B1397" t="s">
        <v>24</v>
      </c>
      <c r="C1397" t="s">
        <v>25</v>
      </c>
      <c r="D1397" t="s">
        <v>24</v>
      </c>
      <c r="E1397" s="22">
        <v>46014.424317129633</v>
      </c>
      <c r="F1397" t="s">
        <v>12050</v>
      </c>
      <c r="G1397" t="s">
        <v>12051</v>
      </c>
      <c r="H1397" t="s">
        <v>12052</v>
      </c>
      <c r="I1397" s="24" t="s">
        <v>34</v>
      </c>
      <c r="J1397" s="24" t="s">
        <v>12053</v>
      </c>
      <c r="K1397" t="s">
        <v>12054</v>
      </c>
      <c r="L1397" t="s">
        <v>6404</v>
      </c>
      <c r="M1397" t="s">
        <v>12055</v>
      </c>
      <c r="N1397" t="s">
        <v>6406</v>
      </c>
      <c r="O1397" t="s">
        <v>28</v>
      </c>
      <c r="P1397" t="s">
        <v>6256</v>
      </c>
      <c r="Q1397" t="s">
        <v>36</v>
      </c>
      <c r="R1397">
        <v>10</v>
      </c>
      <c r="S1397" t="s">
        <v>12056</v>
      </c>
      <c r="T1397" t="s">
        <v>12057</v>
      </c>
      <c r="U1397" t="s">
        <v>10197</v>
      </c>
      <c r="V1397" t="s">
        <v>31</v>
      </c>
      <c r="W1397" t="s">
        <v>32</v>
      </c>
      <c r="X1397" t="s">
        <v>32</v>
      </c>
      <c r="Y1397" t="s">
        <v>32</v>
      </c>
      <c r="Z1397" s="4" t="s">
        <v>33</v>
      </c>
      <c r="AA1397">
        <v>-75.449469329999999</v>
      </c>
      <c r="AB1397">
        <v>6.0131383300000003</v>
      </c>
      <c r="AC1397" t="s">
        <v>90</v>
      </c>
      <c r="AD1397" t="s">
        <v>6260</v>
      </c>
      <c r="AE1397" t="s">
        <v>115</v>
      </c>
      <c r="AF1397">
        <f>IFERROR(
    VLOOKUP(FENIX_ANS_TABLA[[#This Row],[ESTADO]],
        {"VENCIDO",1;"ALERTA_0 Días",2;"ALERTA",3;"A TIEMPO",4;"SIN FECHA",5},
    2,FALSE),
0)</f>
        <v>4</v>
      </c>
    </row>
    <row r="1398" spans="1:32" x14ac:dyDescent="0.25">
      <c r="A1398" t="s">
        <v>12058</v>
      </c>
      <c r="B1398" t="s">
        <v>40</v>
      </c>
      <c r="C1398" t="s">
        <v>25</v>
      </c>
      <c r="D1398" t="s">
        <v>40</v>
      </c>
      <c r="E1398" s="22">
        <v>46014.443194444437</v>
      </c>
      <c r="F1398" t="s">
        <v>12059</v>
      </c>
      <c r="G1398" t="s">
        <v>6655</v>
      </c>
      <c r="H1398" t="s">
        <v>6656</v>
      </c>
      <c r="I1398" s="24" t="s">
        <v>34</v>
      </c>
      <c r="J1398" s="24" t="s">
        <v>9688</v>
      </c>
      <c r="K1398" t="s">
        <v>12060</v>
      </c>
      <c r="L1398" t="s">
        <v>6303</v>
      </c>
      <c r="M1398" t="s">
        <v>12061</v>
      </c>
      <c r="N1398" t="s">
        <v>6305</v>
      </c>
      <c r="O1398" t="s">
        <v>41</v>
      </c>
      <c r="P1398" t="s">
        <v>6256</v>
      </c>
      <c r="Q1398" t="s">
        <v>36</v>
      </c>
      <c r="R1398">
        <v>10</v>
      </c>
      <c r="S1398" t="s">
        <v>12062</v>
      </c>
      <c r="T1398" t="s">
        <v>12063</v>
      </c>
      <c r="U1398" t="s">
        <v>12064</v>
      </c>
      <c r="V1398" t="s">
        <v>31</v>
      </c>
      <c r="W1398" t="s">
        <v>32</v>
      </c>
      <c r="X1398" t="s">
        <v>32</v>
      </c>
      <c r="Y1398" t="s">
        <v>32</v>
      </c>
      <c r="Z1398" s="4" t="s">
        <v>33</v>
      </c>
      <c r="AA1398">
        <v>-75.441158779999995</v>
      </c>
      <c r="AB1398">
        <v>6.2786310199999997</v>
      </c>
      <c r="AC1398" t="s">
        <v>90</v>
      </c>
      <c r="AD1398" t="s">
        <v>6260</v>
      </c>
      <c r="AE1398" t="s">
        <v>115</v>
      </c>
      <c r="AF1398">
        <f>IFERROR(
    VLOOKUP(FENIX_ANS_TABLA[[#This Row],[ESTADO]],
        {"VENCIDO",1;"ALERTA_0 Días",2;"ALERTA",3;"A TIEMPO",4;"SIN FECHA",5},
    2,FALSE),
0)</f>
        <v>4</v>
      </c>
    </row>
    <row r="1399" spans="1:32" x14ac:dyDescent="0.25">
      <c r="A1399" t="s">
        <v>12065</v>
      </c>
      <c r="B1399" t="s">
        <v>40</v>
      </c>
      <c r="C1399" t="s">
        <v>25</v>
      </c>
      <c r="D1399" t="s">
        <v>40</v>
      </c>
      <c r="E1399" s="22">
        <v>46014.443923611107</v>
      </c>
      <c r="F1399" t="s">
        <v>12066</v>
      </c>
      <c r="G1399" t="s">
        <v>6655</v>
      </c>
      <c r="H1399" t="s">
        <v>6656</v>
      </c>
      <c r="I1399" s="24" t="s">
        <v>34</v>
      </c>
      <c r="J1399" s="24" t="s">
        <v>9597</v>
      </c>
      <c r="K1399" t="s">
        <v>12067</v>
      </c>
      <c r="L1399" t="s">
        <v>6303</v>
      </c>
      <c r="M1399" t="s">
        <v>12068</v>
      </c>
      <c r="N1399" t="s">
        <v>6305</v>
      </c>
      <c r="O1399" t="s">
        <v>41</v>
      </c>
      <c r="P1399" t="s">
        <v>6256</v>
      </c>
      <c r="Q1399" t="s">
        <v>30</v>
      </c>
      <c r="R1399">
        <v>7</v>
      </c>
      <c r="S1399" t="s">
        <v>12069</v>
      </c>
      <c r="T1399" t="s">
        <v>215</v>
      </c>
      <c r="U1399" t="s">
        <v>12070</v>
      </c>
      <c r="V1399" t="s">
        <v>31</v>
      </c>
      <c r="W1399" t="s">
        <v>32</v>
      </c>
      <c r="X1399" t="s">
        <v>32</v>
      </c>
      <c r="Y1399" t="s">
        <v>32</v>
      </c>
      <c r="Z1399" s="4" t="s">
        <v>33</v>
      </c>
      <c r="AA1399">
        <v>-75.426676999999998</v>
      </c>
      <c r="AB1399">
        <v>6.2912169999999996</v>
      </c>
      <c r="AC1399" t="s">
        <v>90</v>
      </c>
      <c r="AD1399" t="s">
        <v>6260</v>
      </c>
      <c r="AE1399" t="s">
        <v>115</v>
      </c>
      <c r="AF1399">
        <f>IFERROR(
    VLOOKUP(FENIX_ANS_TABLA[[#This Row],[ESTADO]],
        {"VENCIDO",1;"ALERTA_0 Días",2;"ALERTA",3;"A TIEMPO",4;"SIN FECHA",5},
    2,FALSE),
0)</f>
        <v>4</v>
      </c>
    </row>
    <row r="1400" spans="1:32" x14ac:dyDescent="0.25">
      <c r="A1400" t="s">
        <v>12071</v>
      </c>
      <c r="B1400" t="s">
        <v>24</v>
      </c>
      <c r="C1400" t="s">
        <v>25</v>
      </c>
      <c r="D1400" t="s">
        <v>24</v>
      </c>
      <c r="E1400" s="22">
        <v>46014.453333333331</v>
      </c>
      <c r="F1400" t="s">
        <v>12072</v>
      </c>
      <c r="G1400" t="s">
        <v>12073</v>
      </c>
      <c r="H1400" t="s">
        <v>12074</v>
      </c>
      <c r="I1400" s="24" t="s">
        <v>34</v>
      </c>
      <c r="J1400" s="24" t="s">
        <v>12075</v>
      </c>
      <c r="K1400" t="s">
        <v>12076</v>
      </c>
      <c r="L1400" t="s">
        <v>6280</v>
      </c>
      <c r="M1400" t="s">
        <v>12077</v>
      </c>
      <c r="N1400" t="s">
        <v>6282</v>
      </c>
      <c r="O1400" t="s">
        <v>28</v>
      </c>
      <c r="P1400" t="s">
        <v>6256</v>
      </c>
      <c r="Q1400" t="s">
        <v>36</v>
      </c>
      <c r="R1400">
        <v>10</v>
      </c>
      <c r="S1400" t="s">
        <v>12078</v>
      </c>
      <c r="T1400" t="s">
        <v>12079</v>
      </c>
      <c r="U1400" t="s">
        <v>12080</v>
      </c>
      <c r="V1400" t="s">
        <v>31</v>
      </c>
      <c r="W1400" t="s">
        <v>32</v>
      </c>
      <c r="X1400" t="s">
        <v>32</v>
      </c>
      <c r="Y1400" t="s">
        <v>32</v>
      </c>
      <c r="Z1400" s="4" t="s">
        <v>33</v>
      </c>
      <c r="AA1400">
        <v>-75.242599380000001</v>
      </c>
      <c r="AB1400">
        <v>6.2188722800000003</v>
      </c>
      <c r="AC1400" t="s">
        <v>90</v>
      </c>
      <c r="AD1400" t="s">
        <v>6260</v>
      </c>
      <c r="AE1400" t="s">
        <v>115</v>
      </c>
      <c r="AF1400">
        <f>IFERROR(
    VLOOKUP(FENIX_ANS_TABLA[[#This Row],[ESTADO]],
        {"VENCIDO",1;"ALERTA_0 Días",2;"ALERTA",3;"A TIEMPO",4;"SIN FECHA",5},
    2,FALSE),
0)</f>
        <v>4</v>
      </c>
    </row>
    <row r="1401" spans="1:32" x14ac:dyDescent="0.25">
      <c r="A1401" t="s">
        <v>12081</v>
      </c>
      <c r="B1401" t="s">
        <v>24</v>
      </c>
      <c r="C1401" t="s">
        <v>25</v>
      </c>
      <c r="D1401" t="s">
        <v>24</v>
      </c>
      <c r="E1401" s="22">
        <v>46014.456250000003</v>
      </c>
      <c r="F1401" t="s">
        <v>12082</v>
      </c>
      <c r="G1401" t="s">
        <v>12083</v>
      </c>
      <c r="H1401" t="s">
        <v>12084</v>
      </c>
      <c r="I1401" s="24" t="s">
        <v>12085</v>
      </c>
      <c r="J1401" s="24" t="s">
        <v>12086</v>
      </c>
      <c r="K1401" t="s">
        <v>12087</v>
      </c>
      <c r="L1401" t="s">
        <v>6303</v>
      </c>
      <c r="M1401" t="s">
        <v>12088</v>
      </c>
      <c r="N1401" t="s">
        <v>6305</v>
      </c>
      <c r="O1401" t="s">
        <v>28</v>
      </c>
      <c r="P1401" t="s">
        <v>6256</v>
      </c>
      <c r="Q1401" t="s">
        <v>36</v>
      </c>
      <c r="R1401">
        <v>10</v>
      </c>
      <c r="S1401" t="s">
        <v>12089</v>
      </c>
      <c r="T1401" t="s">
        <v>2595</v>
      </c>
      <c r="U1401" t="s">
        <v>10939</v>
      </c>
      <c r="V1401" t="s">
        <v>31</v>
      </c>
      <c r="W1401" t="s">
        <v>32</v>
      </c>
      <c r="X1401" t="s">
        <v>32</v>
      </c>
      <c r="Y1401" t="s">
        <v>32</v>
      </c>
      <c r="Z1401" s="4" t="s">
        <v>33</v>
      </c>
      <c r="AA1401">
        <v>-75.401105670000007</v>
      </c>
      <c r="AB1401">
        <v>6.2186376499999998</v>
      </c>
      <c r="AC1401" t="s">
        <v>90</v>
      </c>
      <c r="AD1401" t="s">
        <v>6260</v>
      </c>
      <c r="AE1401" t="s">
        <v>115</v>
      </c>
      <c r="AF1401">
        <f>IFERROR(
    VLOOKUP(FENIX_ANS_TABLA[[#This Row],[ESTADO]],
        {"VENCIDO",1;"ALERTA_0 Días",2;"ALERTA",3;"A TIEMPO",4;"SIN FECHA",5},
    2,FALSE),
0)</f>
        <v>4</v>
      </c>
    </row>
    <row r="1402" spans="1:32" x14ac:dyDescent="0.25">
      <c r="A1402" t="s">
        <v>12090</v>
      </c>
      <c r="B1402" t="s">
        <v>24</v>
      </c>
      <c r="C1402" t="s">
        <v>25</v>
      </c>
      <c r="D1402" t="s">
        <v>24</v>
      </c>
      <c r="E1402" s="22">
        <v>46014.467106481483</v>
      </c>
      <c r="F1402" t="s">
        <v>12091</v>
      </c>
      <c r="G1402" t="s">
        <v>12092</v>
      </c>
      <c r="H1402" t="s">
        <v>12093</v>
      </c>
      <c r="I1402" s="24" t="s">
        <v>12094</v>
      </c>
      <c r="J1402" s="24" t="s">
        <v>12095</v>
      </c>
      <c r="K1402" t="s">
        <v>12096</v>
      </c>
      <c r="L1402" t="s">
        <v>6280</v>
      </c>
      <c r="M1402" t="s">
        <v>12097</v>
      </c>
      <c r="N1402" t="s">
        <v>6282</v>
      </c>
      <c r="O1402" t="s">
        <v>28</v>
      </c>
      <c r="P1402" t="s">
        <v>6256</v>
      </c>
      <c r="Q1402" t="s">
        <v>36</v>
      </c>
      <c r="R1402">
        <v>10</v>
      </c>
      <c r="S1402" t="s">
        <v>12098</v>
      </c>
      <c r="T1402" t="s">
        <v>10967</v>
      </c>
      <c r="U1402" t="s">
        <v>10966</v>
      </c>
      <c r="V1402" t="s">
        <v>31</v>
      </c>
      <c r="W1402" t="s">
        <v>32</v>
      </c>
      <c r="X1402" t="s">
        <v>32</v>
      </c>
      <c r="Y1402" t="s">
        <v>32</v>
      </c>
      <c r="Z1402" s="4" t="s">
        <v>33</v>
      </c>
      <c r="AA1402">
        <v>-75.207503970000005</v>
      </c>
      <c r="AB1402">
        <v>6.2012041199999999</v>
      </c>
      <c r="AC1402" t="s">
        <v>90</v>
      </c>
      <c r="AD1402" t="s">
        <v>6260</v>
      </c>
      <c r="AE1402" t="s">
        <v>115</v>
      </c>
      <c r="AF1402">
        <f>IFERROR(
    VLOOKUP(FENIX_ANS_TABLA[[#This Row],[ESTADO]],
        {"VENCIDO",1;"ALERTA_0 Días",2;"ALERTA",3;"A TIEMPO",4;"SIN FECHA",5},
    2,FALSE),
0)</f>
        <v>4</v>
      </c>
    </row>
    <row r="1403" spans="1:32" x14ac:dyDescent="0.25">
      <c r="A1403" t="s">
        <v>12099</v>
      </c>
      <c r="B1403" t="s">
        <v>24</v>
      </c>
      <c r="C1403" t="s">
        <v>25</v>
      </c>
      <c r="D1403" t="s">
        <v>24</v>
      </c>
      <c r="E1403" s="22">
        <v>46014.470868055563</v>
      </c>
      <c r="F1403" t="s">
        <v>12100</v>
      </c>
      <c r="G1403" t="s">
        <v>12101</v>
      </c>
      <c r="H1403" t="s">
        <v>12102</v>
      </c>
      <c r="I1403" s="24" t="s">
        <v>12103</v>
      </c>
      <c r="J1403" s="24" t="s">
        <v>9333</v>
      </c>
      <c r="K1403" t="s">
        <v>12104</v>
      </c>
      <c r="L1403" t="s">
        <v>6253</v>
      </c>
      <c r="M1403" t="s">
        <v>12105</v>
      </c>
      <c r="N1403" t="s">
        <v>6255</v>
      </c>
      <c r="O1403" t="s">
        <v>28</v>
      </c>
      <c r="P1403" t="s">
        <v>6256</v>
      </c>
      <c r="Q1403" t="s">
        <v>36</v>
      </c>
      <c r="R1403">
        <v>10</v>
      </c>
      <c r="S1403" t="s">
        <v>12106</v>
      </c>
      <c r="T1403" t="s">
        <v>12107</v>
      </c>
      <c r="U1403" t="s">
        <v>12108</v>
      </c>
      <c r="V1403" t="s">
        <v>31</v>
      </c>
      <c r="W1403" t="s">
        <v>32</v>
      </c>
      <c r="X1403" t="s">
        <v>32</v>
      </c>
      <c r="Y1403" t="s">
        <v>32</v>
      </c>
      <c r="Z1403" s="4" t="s">
        <v>33</v>
      </c>
      <c r="AA1403">
        <v>-75.339303000000001</v>
      </c>
      <c r="AB1403">
        <v>6.2361719999999998</v>
      </c>
      <c r="AC1403" t="s">
        <v>90</v>
      </c>
      <c r="AD1403" t="s">
        <v>6260</v>
      </c>
      <c r="AE1403" t="s">
        <v>115</v>
      </c>
      <c r="AF1403">
        <f>IFERROR(
    VLOOKUP(FENIX_ANS_TABLA[[#This Row],[ESTADO]],
        {"VENCIDO",1;"ALERTA_0 Días",2;"ALERTA",3;"A TIEMPO",4;"SIN FECHA",5},
    2,FALSE),
0)</f>
        <v>4</v>
      </c>
    </row>
    <row r="1404" spans="1:32" x14ac:dyDescent="0.25">
      <c r="A1404" t="s">
        <v>12109</v>
      </c>
      <c r="B1404" t="s">
        <v>24</v>
      </c>
      <c r="C1404" t="s">
        <v>25</v>
      </c>
      <c r="D1404" t="s">
        <v>24</v>
      </c>
      <c r="E1404" s="22">
        <v>46014.471574074072</v>
      </c>
      <c r="F1404" t="s">
        <v>12110</v>
      </c>
      <c r="G1404" t="s">
        <v>12111</v>
      </c>
      <c r="H1404" t="s">
        <v>12112</v>
      </c>
      <c r="I1404" s="24" t="s">
        <v>34</v>
      </c>
      <c r="J1404" s="24" t="s">
        <v>12113</v>
      </c>
      <c r="K1404" t="s">
        <v>12114</v>
      </c>
      <c r="L1404" t="s">
        <v>7412</v>
      </c>
      <c r="M1404" t="s">
        <v>12115</v>
      </c>
      <c r="N1404" t="s">
        <v>7414</v>
      </c>
      <c r="O1404" t="s">
        <v>28</v>
      </c>
      <c r="P1404" t="s">
        <v>6256</v>
      </c>
      <c r="Q1404" t="s">
        <v>36</v>
      </c>
      <c r="R1404">
        <v>10</v>
      </c>
      <c r="S1404" t="s">
        <v>12116</v>
      </c>
      <c r="T1404" t="s">
        <v>604</v>
      </c>
      <c r="U1404" t="s">
        <v>623</v>
      </c>
      <c r="V1404" t="s">
        <v>31</v>
      </c>
      <c r="W1404" t="s">
        <v>32</v>
      </c>
      <c r="X1404" t="s">
        <v>32</v>
      </c>
      <c r="Y1404" t="s">
        <v>32</v>
      </c>
      <c r="Z1404" s="4" t="s">
        <v>33</v>
      </c>
      <c r="AA1404">
        <v>-74.643571269999995</v>
      </c>
      <c r="AB1404">
        <v>5.87293179</v>
      </c>
      <c r="AC1404" t="s">
        <v>90</v>
      </c>
      <c r="AD1404" t="s">
        <v>6260</v>
      </c>
      <c r="AE1404" t="s">
        <v>115</v>
      </c>
      <c r="AF1404">
        <f>IFERROR(
    VLOOKUP(FENIX_ANS_TABLA[[#This Row],[ESTADO]],
        {"VENCIDO",1;"ALERTA_0 Días",2;"ALERTA",3;"A TIEMPO",4;"SIN FECHA",5},
    2,FALSE),
0)</f>
        <v>4</v>
      </c>
    </row>
    <row r="1405" spans="1:32" x14ac:dyDescent="0.25">
      <c r="A1405" t="s">
        <v>12117</v>
      </c>
      <c r="B1405" t="s">
        <v>40</v>
      </c>
      <c r="C1405" t="s">
        <v>25</v>
      </c>
      <c r="D1405" t="s">
        <v>40</v>
      </c>
      <c r="E1405" s="22">
        <v>46014.472141203703</v>
      </c>
      <c r="F1405" t="s">
        <v>12118</v>
      </c>
      <c r="G1405" t="s">
        <v>12119</v>
      </c>
      <c r="H1405" t="s">
        <v>12120</v>
      </c>
      <c r="I1405" s="24" t="s">
        <v>12121</v>
      </c>
      <c r="J1405" s="24" t="s">
        <v>10995</v>
      </c>
      <c r="K1405" t="s">
        <v>12122</v>
      </c>
      <c r="L1405" t="s">
        <v>6314</v>
      </c>
      <c r="M1405" t="s">
        <v>12123</v>
      </c>
      <c r="N1405" t="s">
        <v>6316</v>
      </c>
      <c r="O1405" t="s">
        <v>41</v>
      </c>
      <c r="P1405" t="s">
        <v>6256</v>
      </c>
      <c r="Q1405" t="s">
        <v>36</v>
      </c>
      <c r="R1405">
        <v>10</v>
      </c>
      <c r="S1405" t="s">
        <v>12124</v>
      </c>
      <c r="T1405" t="s">
        <v>604</v>
      </c>
      <c r="U1405" t="s">
        <v>623</v>
      </c>
      <c r="V1405" t="s">
        <v>31</v>
      </c>
      <c r="W1405" t="s">
        <v>32</v>
      </c>
      <c r="X1405" t="s">
        <v>32</v>
      </c>
      <c r="Y1405" t="s">
        <v>32</v>
      </c>
      <c r="Z1405" s="4" t="s">
        <v>33</v>
      </c>
      <c r="AA1405">
        <v>-75.387190000000004</v>
      </c>
      <c r="AB1405">
        <v>6.1402739999999998</v>
      </c>
      <c r="AC1405" t="s">
        <v>90</v>
      </c>
      <c r="AD1405" t="s">
        <v>6260</v>
      </c>
      <c r="AE1405" t="s">
        <v>115</v>
      </c>
      <c r="AF1405">
        <f>IFERROR(
    VLOOKUP(FENIX_ANS_TABLA[[#This Row],[ESTADO]],
        {"VENCIDO",1;"ALERTA_0 Días",2;"ALERTA",3;"A TIEMPO",4;"SIN FECHA",5},
    2,FALSE),
0)</f>
        <v>4</v>
      </c>
    </row>
    <row r="1406" spans="1:32" x14ac:dyDescent="0.25">
      <c r="A1406" t="s">
        <v>12125</v>
      </c>
      <c r="B1406" t="s">
        <v>40</v>
      </c>
      <c r="C1406" t="s">
        <v>25</v>
      </c>
      <c r="D1406" t="s">
        <v>40</v>
      </c>
      <c r="E1406" s="22">
        <v>46014.476597222223</v>
      </c>
      <c r="F1406" t="s">
        <v>12126</v>
      </c>
      <c r="G1406" t="s">
        <v>12119</v>
      </c>
      <c r="H1406" t="s">
        <v>12120</v>
      </c>
      <c r="I1406" s="24" t="s">
        <v>12121</v>
      </c>
      <c r="J1406" s="24" t="s">
        <v>10995</v>
      </c>
      <c r="K1406" t="s">
        <v>12127</v>
      </c>
      <c r="L1406" t="s">
        <v>6314</v>
      </c>
      <c r="M1406" t="s">
        <v>12128</v>
      </c>
      <c r="N1406" t="s">
        <v>6316</v>
      </c>
      <c r="O1406" t="s">
        <v>41</v>
      </c>
      <c r="P1406" t="s">
        <v>6256</v>
      </c>
      <c r="Q1406" t="s">
        <v>36</v>
      </c>
      <c r="R1406">
        <v>10</v>
      </c>
      <c r="S1406" t="s">
        <v>12129</v>
      </c>
      <c r="T1406" t="s">
        <v>12130</v>
      </c>
      <c r="U1406" t="s">
        <v>12131</v>
      </c>
      <c r="V1406" t="s">
        <v>31</v>
      </c>
      <c r="W1406" t="s">
        <v>32</v>
      </c>
      <c r="X1406" t="s">
        <v>32</v>
      </c>
      <c r="Y1406" t="s">
        <v>32</v>
      </c>
      <c r="Z1406" s="4" t="s">
        <v>33</v>
      </c>
      <c r="AA1406">
        <v>-75.387190000000004</v>
      </c>
      <c r="AB1406">
        <v>6.1402739999999998</v>
      </c>
      <c r="AC1406" t="s">
        <v>90</v>
      </c>
      <c r="AD1406" t="s">
        <v>6260</v>
      </c>
      <c r="AE1406" t="s">
        <v>115</v>
      </c>
      <c r="AF1406">
        <f>IFERROR(
    VLOOKUP(FENIX_ANS_TABLA[[#This Row],[ESTADO]],
        {"VENCIDO",1;"ALERTA_0 Días",2;"ALERTA",3;"A TIEMPO",4;"SIN FECHA",5},
    2,FALSE),
0)</f>
        <v>4</v>
      </c>
    </row>
    <row r="1407" spans="1:32" x14ac:dyDescent="0.25">
      <c r="A1407" t="s">
        <v>12132</v>
      </c>
      <c r="B1407" t="s">
        <v>24</v>
      </c>
      <c r="C1407" t="s">
        <v>25</v>
      </c>
      <c r="D1407" t="s">
        <v>24</v>
      </c>
      <c r="E1407" s="22">
        <v>46014.479155092587</v>
      </c>
      <c r="F1407" t="s">
        <v>12133</v>
      </c>
      <c r="G1407" t="s">
        <v>12134</v>
      </c>
      <c r="H1407" t="s">
        <v>12135</v>
      </c>
      <c r="I1407" s="24" t="s">
        <v>34</v>
      </c>
      <c r="J1407" s="24" t="s">
        <v>12136</v>
      </c>
      <c r="K1407" t="s">
        <v>12137</v>
      </c>
      <c r="L1407" t="s">
        <v>6369</v>
      </c>
      <c r="M1407" t="s">
        <v>12138</v>
      </c>
      <c r="N1407" t="s">
        <v>6371</v>
      </c>
      <c r="O1407" t="s">
        <v>28</v>
      </c>
      <c r="P1407" t="s">
        <v>6256</v>
      </c>
      <c r="Q1407" t="s">
        <v>30</v>
      </c>
      <c r="R1407">
        <v>7</v>
      </c>
      <c r="S1407" t="s">
        <v>12139</v>
      </c>
      <c r="T1407" t="s">
        <v>10990</v>
      </c>
      <c r="U1407" t="s">
        <v>12140</v>
      </c>
      <c r="V1407" t="s">
        <v>31</v>
      </c>
      <c r="W1407" t="s">
        <v>32</v>
      </c>
      <c r="X1407" t="s">
        <v>32</v>
      </c>
      <c r="Y1407" t="s">
        <v>32</v>
      </c>
      <c r="Z1407" s="4" t="s">
        <v>33</v>
      </c>
      <c r="AA1407">
        <v>-75.127658080999893</v>
      </c>
      <c r="AB1407">
        <v>6.1230709780000403</v>
      </c>
      <c r="AC1407" t="s">
        <v>90</v>
      </c>
      <c r="AD1407" t="s">
        <v>6260</v>
      </c>
      <c r="AE1407" t="s">
        <v>115</v>
      </c>
      <c r="AF1407">
        <f>IFERROR(
    VLOOKUP(FENIX_ANS_TABLA[[#This Row],[ESTADO]],
        {"VENCIDO",1;"ALERTA_0 Días",2;"ALERTA",3;"A TIEMPO",4;"SIN FECHA",5},
    2,FALSE),
0)</f>
        <v>4</v>
      </c>
    </row>
    <row r="1408" spans="1:32" x14ac:dyDescent="0.25">
      <c r="A1408" t="s">
        <v>12141</v>
      </c>
      <c r="B1408" t="s">
        <v>24</v>
      </c>
      <c r="C1408" t="s">
        <v>25</v>
      </c>
      <c r="D1408" t="s">
        <v>24</v>
      </c>
      <c r="E1408" s="22">
        <v>46014.482037037043</v>
      </c>
      <c r="F1408" t="s">
        <v>12142</v>
      </c>
      <c r="G1408" t="s">
        <v>12143</v>
      </c>
      <c r="H1408" t="s">
        <v>12144</v>
      </c>
      <c r="I1408" s="24" t="s">
        <v>34</v>
      </c>
      <c r="J1408" s="24" t="s">
        <v>9333</v>
      </c>
      <c r="K1408" t="s">
        <v>12145</v>
      </c>
      <c r="L1408" t="s">
        <v>6253</v>
      </c>
      <c r="M1408" t="s">
        <v>12146</v>
      </c>
      <c r="N1408" t="s">
        <v>6255</v>
      </c>
      <c r="O1408" t="s">
        <v>28</v>
      </c>
      <c r="P1408" t="s">
        <v>6256</v>
      </c>
      <c r="Q1408" t="s">
        <v>36</v>
      </c>
      <c r="R1408">
        <v>10</v>
      </c>
      <c r="S1408" t="s">
        <v>12147</v>
      </c>
      <c r="T1408" t="s">
        <v>565</v>
      </c>
      <c r="U1408" t="s">
        <v>12148</v>
      </c>
      <c r="V1408" t="s">
        <v>31</v>
      </c>
      <c r="W1408" t="s">
        <v>32</v>
      </c>
      <c r="X1408" t="s">
        <v>32</v>
      </c>
      <c r="Y1408" t="s">
        <v>32</v>
      </c>
      <c r="Z1408" s="4" t="s">
        <v>33</v>
      </c>
      <c r="AA1408">
        <v>-75.339303000000001</v>
      </c>
      <c r="AB1408">
        <v>6.2361719999999998</v>
      </c>
      <c r="AC1408" t="s">
        <v>90</v>
      </c>
      <c r="AD1408" t="s">
        <v>6260</v>
      </c>
      <c r="AE1408" t="s">
        <v>115</v>
      </c>
      <c r="AF1408">
        <f>IFERROR(
    VLOOKUP(FENIX_ANS_TABLA[[#This Row],[ESTADO]],
        {"VENCIDO",1;"ALERTA_0 Días",2;"ALERTA",3;"A TIEMPO",4;"SIN FECHA",5},
    2,FALSE),
0)</f>
        <v>4</v>
      </c>
    </row>
    <row r="1409" spans="1:32" x14ac:dyDescent="0.25">
      <c r="A1409" t="s">
        <v>12149</v>
      </c>
      <c r="B1409" t="s">
        <v>24</v>
      </c>
      <c r="C1409" t="s">
        <v>25</v>
      </c>
      <c r="D1409" t="s">
        <v>24</v>
      </c>
      <c r="E1409" s="22">
        <v>46014.482071759259</v>
      </c>
      <c r="F1409" t="s">
        <v>12150</v>
      </c>
      <c r="G1409" t="s">
        <v>12151</v>
      </c>
      <c r="H1409" t="s">
        <v>12152</v>
      </c>
      <c r="I1409" s="24" t="s">
        <v>34</v>
      </c>
      <c r="J1409" s="24" t="s">
        <v>12153</v>
      </c>
      <c r="K1409" t="s">
        <v>12154</v>
      </c>
      <c r="L1409" t="s">
        <v>12155</v>
      </c>
      <c r="M1409" t="s">
        <v>12156</v>
      </c>
      <c r="N1409" t="s">
        <v>12157</v>
      </c>
      <c r="O1409" t="s">
        <v>28</v>
      </c>
      <c r="P1409" t="s">
        <v>6256</v>
      </c>
      <c r="Q1409" t="s">
        <v>36</v>
      </c>
      <c r="R1409">
        <v>10</v>
      </c>
      <c r="S1409" t="s">
        <v>12158</v>
      </c>
      <c r="T1409" t="s">
        <v>565</v>
      </c>
      <c r="U1409" t="s">
        <v>12148</v>
      </c>
      <c r="V1409" t="s">
        <v>31</v>
      </c>
      <c r="W1409" t="s">
        <v>32</v>
      </c>
      <c r="X1409" t="s">
        <v>32</v>
      </c>
      <c r="Y1409" t="s">
        <v>32</v>
      </c>
      <c r="Z1409" s="4" t="s">
        <v>33</v>
      </c>
      <c r="AA1409">
        <v>-75.142726080000003</v>
      </c>
      <c r="AB1409">
        <v>5.7339469000000003</v>
      </c>
      <c r="AC1409" t="s">
        <v>90</v>
      </c>
      <c r="AD1409" t="s">
        <v>6260</v>
      </c>
      <c r="AE1409" t="s">
        <v>115</v>
      </c>
      <c r="AF1409">
        <f>IFERROR(
    VLOOKUP(FENIX_ANS_TABLA[[#This Row],[ESTADO]],
        {"VENCIDO",1;"ALERTA_0 Días",2;"ALERTA",3;"A TIEMPO",4;"SIN FECHA",5},
    2,FALSE),
0)</f>
        <v>4</v>
      </c>
    </row>
    <row r="1410" spans="1:32" x14ac:dyDescent="0.25">
      <c r="A1410" t="s">
        <v>12159</v>
      </c>
      <c r="B1410" t="s">
        <v>58</v>
      </c>
      <c r="C1410" t="s">
        <v>25</v>
      </c>
      <c r="D1410" t="s">
        <v>58</v>
      </c>
      <c r="E1410" s="22">
        <v>46014.504513888889</v>
      </c>
      <c r="F1410" t="s">
        <v>12160</v>
      </c>
      <c r="G1410" t="s">
        <v>12161</v>
      </c>
      <c r="H1410" t="s">
        <v>12162</v>
      </c>
      <c r="I1410" s="24" t="s">
        <v>34</v>
      </c>
      <c r="J1410" s="24" t="s">
        <v>9827</v>
      </c>
      <c r="K1410" t="s">
        <v>12163</v>
      </c>
      <c r="L1410" t="s">
        <v>6253</v>
      </c>
      <c r="M1410" t="s">
        <v>12164</v>
      </c>
      <c r="N1410" t="s">
        <v>6255</v>
      </c>
      <c r="O1410" t="s">
        <v>59</v>
      </c>
      <c r="P1410" t="s">
        <v>6454</v>
      </c>
      <c r="Q1410" t="s">
        <v>36</v>
      </c>
      <c r="R1410">
        <v>4</v>
      </c>
      <c r="S1410" t="s">
        <v>12165</v>
      </c>
      <c r="T1410" t="s">
        <v>2663</v>
      </c>
      <c r="U1410" t="s">
        <v>12166</v>
      </c>
      <c r="V1410" t="s">
        <v>87</v>
      </c>
      <c r="W1410" t="s">
        <v>32</v>
      </c>
      <c r="X1410" t="s">
        <v>32</v>
      </c>
      <c r="Y1410" t="s">
        <v>32</v>
      </c>
      <c r="Z1410" s="4" t="s">
        <v>33</v>
      </c>
      <c r="AA1410">
        <v>-75.357090999999997</v>
      </c>
      <c r="AB1410">
        <v>6.2914700000000003</v>
      </c>
      <c r="AC1410" t="s">
        <v>90</v>
      </c>
      <c r="AD1410" t="s">
        <v>6260</v>
      </c>
      <c r="AE1410" t="s">
        <v>115</v>
      </c>
      <c r="AF1410">
        <f>IFERROR(
    VLOOKUP(FENIX_ANS_TABLA[[#This Row],[ESTADO]],
        {"VENCIDO",1;"ALERTA_0 Días",2;"ALERTA",3;"A TIEMPO",4;"SIN FECHA",5},
    2,FALSE),
0)</f>
        <v>2</v>
      </c>
    </row>
    <row r="1411" spans="1:32" x14ac:dyDescent="0.25">
      <c r="A1411" t="s">
        <v>12167</v>
      </c>
      <c r="B1411" t="s">
        <v>62</v>
      </c>
      <c r="C1411" t="s">
        <v>25</v>
      </c>
      <c r="D1411" t="s">
        <v>63</v>
      </c>
      <c r="E1411" s="22">
        <v>46014.518194444441</v>
      </c>
      <c r="F1411" t="s">
        <v>12168</v>
      </c>
      <c r="G1411" t="s">
        <v>12169</v>
      </c>
      <c r="H1411" t="s">
        <v>12170</v>
      </c>
      <c r="I1411" s="24" t="s">
        <v>34</v>
      </c>
      <c r="J1411" s="24" t="s">
        <v>12171</v>
      </c>
      <c r="K1411" t="s">
        <v>12172</v>
      </c>
      <c r="L1411" t="s">
        <v>6303</v>
      </c>
      <c r="M1411" t="s">
        <v>12173</v>
      </c>
      <c r="N1411" t="s">
        <v>6305</v>
      </c>
      <c r="O1411" t="s">
        <v>64</v>
      </c>
      <c r="P1411" t="s">
        <v>6429</v>
      </c>
      <c r="Q1411" t="s">
        <v>36</v>
      </c>
      <c r="R1411">
        <v>14</v>
      </c>
      <c r="S1411" t="s">
        <v>12174</v>
      </c>
      <c r="T1411" t="s">
        <v>12175</v>
      </c>
      <c r="U1411" t="s">
        <v>12176</v>
      </c>
      <c r="V1411" t="s">
        <v>31</v>
      </c>
      <c r="W1411" t="s">
        <v>32</v>
      </c>
      <c r="X1411" t="s">
        <v>32</v>
      </c>
      <c r="Y1411" t="s">
        <v>32</v>
      </c>
      <c r="Z1411" s="4" t="s">
        <v>33</v>
      </c>
      <c r="AA1411">
        <v>-75.409665829999994</v>
      </c>
      <c r="AB1411">
        <v>6.29983133</v>
      </c>
      <c r="AC1411" t="s">
        <v>90</v>
      </c>
      <c r="AD1411" t="s">
        <v>6260</v>
      </c>
      <c r="AE1411" t="s">
        <v>115</v>
      </c>
      <c r="AF1411">
        <f>IFERROR(
    VLOOKUP(FENIX_ANS_TABLA[[#This Row],[ESTADO]],
        {"VENCIDO",1;"ALERTA_0 Días",2;"ALERTA",3;"A TIEMPO",4;"SIN FECHA",5},
    2,FALSE),
0)</f>
        <v>4</v>
      </c>
    </row>
    <row r="1412" spans="1:32" x14ac:dyDescent="0.25">
      <c r="A1412" t="s">
        <v>12177</v>
      </c>
      <c r="B1412" t="s">
        <v>40</v>
      </c>
      <c r="C1412" t="s">
        <v>25</v>
      </c>
      <c r="D1412" t="s">
        <v>40</v>
      </c>
      <c r="E1412" s="22">
        <v>46014.54278935185</v>
      </c>
      <c r="F1412" t="s">
        <v>12178</v>
      </c>
      <c r="G1412" t="s">
        <v>12179</v>
      </c>
      <c r="H1412" t="s">
        <v>12180</v>
      </c>
      <c r="I1412" s="24" t="s">
        <v>12181</v>
      </c>
      <c r="J1412" s="24" t="s">
        <v>9353</v>
      </c>
      <c r="K1412" t="s">
        <v>12182</v>
      </c>
      <c r="L1412" t="s">
        <v>6314</v>
      </c>
      <c r="M1412" t="s">
        <v>12183</v>
      </c>
      <c r="N1412" t="s">
        <v>6316</v>
      </c>
      <c r="O1412" t="s">
        <v>41</v>
      </c>
      <c r="P1412" t="s">
        <v>6256</v>
      </c>
      <c r="Q1412" t="s">
        <v>36</v>
      </c>
      <c r="R1412">
        <v>10</v>
      </c>
      <c r="S1412" t="s">
        <v>12184</v>
      </c>
      <c r="T1412" t="s">
        <v>12185</v>
      </c>
      <c r="U1412" t="s">
        <v>716</v>
      </c>
      <c r="V1412" t="s">
        <v>31</v>
      </c>
      <c r="W1412" t="s">
        <v>32</v>
      </c>
      <c r="X1412" t="s">
        <v>32</v>
      </c>
      <c r="Y1412" t="s">
        <v>32</v>
      </c>
      <c r="Z1412" s="4" t="s">
        <v>33</v>
      </c>
      <c r="AA1412">
        <v>-75.392205860000004</v>
      </c>
      <c r="AB1412">
        <v>6.0986650300000003</v>
      </c>
      <c r="AC1412" t="s">
        <v>90</v>
      </c>
      <c r="AD1412" t="s">
        <v>6260</v>
      </c>
      <c r="AE1412" t="s">
        <v>115</v>
      </c>
      <c r="AF1412">
        <f>IFERROR(
    VLOOKUP(FENIX_ANS_TABLA[[#This Row],[ESTADO]],
        {"VENCIDO",1;"ALERTA_0 Días",2;"ALERTA",3;"A TIEMPO",4;"SIN FECHA",5},
    2,FALSE),
0)</f>
        <v>4</v>
      </c>
    </row>
    <row r="1413" spans="1:32" x14ac:dyDescent="0.25">
      <c r="A1413" t="s">
        <v>12186</v>
      </c>
      <c r="B1413" t="s">
        <v>24</v>
      </c>
      <c r="C1413" t="s">
        <v>69</v>
      </c>
      <c r="D1413" t="s">
        <v>24</v>
      </c>
      <c r="E1413" s="22">
        <v>46014.554062499999</v>
      </c>
      <c r="F1413" t="s">
        <v>12187</v>
      </c>
      <c r="G1413" t="s">
        <v>12179</v>
      </c>
      <c r="H1413" t="s">
        <v>12180</v>
      </c>
      <c r="I1413" s="24" t="s">
        <v>12181</v>
      </c>
      <c r="J1413" s="24" t="s">
        <v>9353</v>
      </c>
      <c r="K1413" t="s">
        <v>12188</v>
      </c>
      <c r="L1413" t="s">
        <v>6314</v>
      </c>
      <c r="M1413" t="s">
        <v>12189</v>
      </c>
      <c r="N1413" t="s">
        <v>6316</v>
      </c>
      <c r="O1413" t="s">
        <v>91</v>
      </c>
      <c r="P1413" t="s">
        <v>6256</v>
      </c>
      <c r="Q1413" t="s">
        <v>36</v>
      </c>
      <c r="R1413">
        <v>10</v>
      </c>
      <c r="S1413" t="s">
        <v>12190</v>
      </c>
      <c r="T1413" t="s">
        <v>2162</v>
      </c>
      <c r="U1413" t="s">
        <v>1824</v>
      </c>
      <c r="V1413" t="s">
        <v>31</v>
      </c>
      <c r="W1413" t="s">
        <v>32</v>
      </c>
      <c r="X1413" t="s">
        <v>32</v>
      </c>
      <c r="Y1413" t="s">
        <v>32</v>
      </c>
      <c r="Z1413" s="4" t="s">
        <v>33</v>
      </c>
      <c r="AA1413">
        <v>-75.392205860000004</v>
      </c>
      <c r="AB1413">
        <v>6.0986650300000003</v>
      </c>
      <c r="AC1413" t="s">
        <v>90</v>
      </c>
      <c r="AD1413" t="s">
        <v>6260</v>
      </c>
      <c r="AE1413" t="s">
        <v>116</v>
      </c>
      <c r="AF1413">
        <f>IFERROR(
    VLOOKUP(FENIX_ANS_TABLA[[#This Row],[ESTADO]],
        {"VENCIDO",1;"ALERTA_0 Días",2;"ALERTA",3;"A TIEMPO",4;"SIN FECHA",5},
    2,FALSE),
0)</f>
        <v>4</v>
      </c>
    </row>
    <row r="1414" spans="1:32" x14ac:dyDescent="0.25">
      <c r="A1414" t="s">
        <v>12191</v>
      </c>
      <c r="B1414" t="s">
        <v>24</v>
      </c>
      <c r="C1414" t="s">
        <v>25</v>
      </c>
      <c r="D1414" t="s">
        <v>24</v>
      </c>
      <c r="E1414" s="22">
        <v>46014.564664351848</v>
      </c>
      <c r="F1414" t="s">
        <v>12192</v>
      </c>
      <c r="G1414" t="s">
        <v>12193</v>
      </c>
      <c r="H1414" t="s">
        <v>12194</v>
      </c>
      <c r="I1414" s="24" t="s">
        <v>34</v>
      </c>
      <c r="J1414" s="24" t="s">
        <v>12195</v>
      </c>
      <c r="K1414" t="s">
        <v>12196</v>
      </c>
      <c r="L1414" t="s">
        <v>6404</v>
      </c>
      <c r="M1414" t="s">
        <v>12197</v>
      </c>
      <c r="N1414" t="s">
        <v>6406</v>
      </c>
      <c r="O1414" t="s">
        <v>28</v>
      </c>
      <c r="P1414" t="s">
        <v>6256</v>
      </c>
      <c r="Q1414" t="s">
        <v>36</v>
      </c>
      <c r="R1414">
        <v>10</v>
      </c>
      <c r="S1414" t="s">
        <v>12198</v>
      </c>
      <c r="T1414" t="s">
        <v>588</v>
      </c>
      <c r="U1414" t="s">
        <v>12199</v>
      </c>
      <c r="V1414" t="s">
        <v>31</v>
      </c>
      <c r="W1414" t="s">
        <v>32</v>
      </c>
      <c r="X1414" t="s">
        <v>32</v>
      </c>
      <c r="Y1414" t="s">
        <v>32</v>
      </c>
      <c r="Z1414" s="4" t="s">
        <v>33</v>
      </c>
      <c r="AA1414">
        <v>-75.42308482</v>
      </c>
      <c r="AB1414">
        <v>6.0245552699999996</v>
      </c>
      <c r="AC1414" t="s">
        <v>90</v>
      </c>
      <c r="AD1414" t="s">
        <v>6260</v>
      </c>
      <c r="AE1414" t="s">
        <v>115</v>
      </c>
      <c r="AF1414">
        <f>IFERROR(
    VLOOKUP(FENIX_ANS_TABLA[[#This Row],[ESTADO]],
        {"VENCIDO",1;"ALERTA_0 Días",2;"ALERTA",3;"A TIEMPO",4;"SIN FECHA",5},
    2,FALSE),
0)</f>
        <v>4</v>
      </c>
    </row>
    <row r="1415" spans="1:32" x14ac:dyDescent="0.25">
      <c r="A1415" t="s">
        <v>12200</v>
      </c>
      <c r="B1415" t="s">
        <v>24</v>
      </c>
      <c r="C1415" t="s">
        <v>25</v>
      </c>
      <c r="D1415" t="s">
        <v>24</v>
      </c>
      <c r="E1415" s="22">
        <v>46014.569849537038</v>
      </c>
      <c r="F1415" t="s">
        <v>12201</v>
      </c>
      <c r="G1415" t="s">
        <v>12202</v>
      </c>
      <c r="H1415" t="s">
        <v>12203</v>
      </c>
      <c r="I1415" s="24" t="s">
        <v>34</v>
      </c>
      <c r="J1415" s="24" t="s">
        <v>12204</v>
      </c>
      <c r="K1415" t="s">
        <v>12205</v>
      </c>
      <c r="L1415" t="s">
        <v>6393</v>
      </c>
      <c r="M1415" t="s">
        <v>12206</v>
      </c>
      <c r="N1415" t="s">
        <v>6395</v>
      </c>
      <c r="O1415" t="s">
        <v>28</v>
      </c>
      <c r="P1415" t="s">
        <v>6256</v>
      </c>
      <c r="Q1415" t="s">
        <v>36</v>
      </c>
      <c r="R1415">
        <v>10</v>
      </c>
      <c r="S1415" t="s">
        <v>12207</v>
      </c>
      <c r="T1415" t="s">
        <v>12208</v>
      </c>
      <c r="U1415" t="s">
        <v>12209</v>
      </c>
      <c r="V1415" t="s">
        <v>31</v>
      </c>
      <c r="W1415" t="s">
        <v>32</v>
      </c>
      <c r="X1415" t="s">
        <v>32</v>
      </c>
      <c r="Y1415" t="s">
        <v>32</v>
      </c>
      <c r="Z1415" s="4" t="s">
        <v>33</v>
      </c>
      <c r="AA1415">
        <v>-75.167986119999995</v>
      </c>
      <c r="AB1415">
        <v>6.0523640500000004</v>
      </c>
      <c r="AC1415" t="s">
        <v>90</v>
      </c>
      <c r="AD1415" t="s">
        <v>6260</v>
      </c>
      <c r="AE1415" t="s">
        <v>115</v>
      </c>
      <c r="AF1415">
        <f>IFERROR(
    VLOOKUP(FENIX_ANS_TABLA[[#This Row],[ESTADO]],
        {"VENCIDO",1;"ALERTA_0 Días",2;"ALERTA",3;"A TIEMPO",4;"SIN FECHA",5},
    2,FALSE),
0)</f>
        <v>4</v>
      </c>
    </row>
    <row r="1416" spans="1:32" x14ac:dyDescent="0.25">
      <c r="A1416" t="s">
        <v>12210</v>
      </c>
      <c r="B1416" t="s">
        <v>48</v>
      </c>
      <c r="C1416" t="s">
        <v>25</v>
      </c>
      <c r="D1416" t="s">
        <v>48</v>
      </c>
      <c r="E1416" s="22">
        <v>46014.580393518518</v>
      </c>
      <c r="F1416" t="s">
        <v>12211</v>
      </c>
      <c r="G1416" t="s">
        <v>12212</v>
      </c>
      <c r="H1416" t="s">
        <v>12213</v>
      </c>
      <c r="I1416" s="24" t="s">
        <v>34</v>
      </c>
      <c r="J1416" s="24" t="s">
        <v>12214</v>
      </c>
      <c r="K1416" t="s">
        <v>12215</v>
      </c>
      <c r="L1416" t="s">
        <v>6393</v>
      </c>
      <c r="M1416" t="s">
        <v>12216</v>
      </c>
      <c r="N1416" t="s">
        <v>6395</v>
      </c>
      <c r="O1416" t="s">
        <v>49</v>
      </c>
      <c r="P1416" t="s">
        <v>6270</v>
      </c>
      <c r="Q1416" t="s">
        <v>36</v>
      </c>
      <c r="R1416">
        <v>11</v>
      </c>
      <c r="S1416" t="s">
        <v>12217</v>
      </c>
      <c r="T1416" t="s">
        <v>4990</v>
      </c>
      <c r="U1416" t="s">
        <v>8668</v>
      </c>
      <c r="V1416" t="s">
        <v>31</v>
      </c>
      <c r="W1416" t="s">
        <v>32</v>
      </c>
      <c r="X1416" t="s">
        <v>32</v>
      </c>
      <c r="Y1416" t="s">
        <v>32</v>
      </c>
      <c r="Z1416" s="4" t="s">
        <v>33</v>
      </c>
      <c r="AA1416">
        <v>-75.180838210000005</v>
      </c>
      <c r="AB1416">
        <v>6.0651862999999997</v>
      </c>
      <c r="AC1416" t="s">
        <v>90</v>
      </c>
      <c r="AD1416" t="s">
        <v>6260</v>
      </c>
      <c r="AE1416" t="s">
        <v>115</v>
      </c>
      <c r="AF1416">
        <f>IFERROR(
    VLOOKUP(FENIX_ANS_TABLA[[#This Row],[ESTADO]],
        {"VENCIDO",1;"ALERTA_0 Días",2;"ALERTA",3;"A TIEMPO",4;"SIN FECHA",5},
    2,FALSE),
0)</f>
        <v>4</v>
      </c>
    </row>
    <row r="1417" spans="1:32" x14ac:dyDescent="0.25">
      <c r="A1417" t="s">
        <v>12218</v>
      </c>
      <c r="B1417" t="s">
        <v>24</v>
      </c>
      <c r="C1417" t="s">
        <v>25</v>
      </c>
      <c r="D1417" t="s">
        <v>24</v>
      </c>
      <c r="E1417" s="22">
        <v>46014.589826388888</v>
      </c>
      <c r="F1417" t="s">
        <v>12219</v>
      </c>
      <c r="G1417" t="s">
        <v>12220</v>
      </c>
      <c r="H1417" t="s">
        <v>12221</v>
      </c>
      <c r="I1417" s="24" t="s">
        <v>12222</v>
      </c>
      <c r="J1417" s="24" t="s">
        <v>12223</v>
      </c>
      <c r="K1417" t="s">
        <v>12224</v>
      </c>
      <c r="L1417" t="s">
        <v>6327</v>
      </c>
      <c r="M1417" t="s">
        <v>12225</v>
      </c>
      <c r="N1417" t="s">
        <v>6329</v>
      </c>
      <c r="O1417" t="s">
        <v>28</v>
      </c>
      <c r="P1417" t="s">
        <v>6256</v>
      </c>
      <c r="Q1417" t="s">
        <v>36</v>
      </c>
      <c r="R1417">
        <v>10</v>
      </c>
      <c r="S1417" t="s">
        <v>12226</v>
      </c>
      <c r="T1417" t="s">
        <v>12227</v>
      </c>
      <c r="U1417" t="s">
        <v>12228</v>
      </c>
      <c r="V1417" t="s">
        <v>31</v>
      </c>
      <c r="W1417" t="s">
        <v>32</v>
      </c>
      <c r="X1417" t="s">
        <v>32</v>
      </c>
      <c r="Y1417" t="s">
        <v>32</v>
      </c>
      <c r="Z1417" s="4" t="s">
        <v>33</v>
      </c>
      <c r="AA1417">
        <v>-75.324132070000005</v>
      </c>
      <c r="AB1417">
        <v>6.1445622899999996</v>
      </c>
      <c r="AC1417" t="s">
        <v>90</v>
      </c>
      <c r="AD1417" t="s">
        <v>6260</v>
      </c>
      <c r="AE1417" t="s">
        <v>115</v>
      </c>
      <c r="AF1417">
        <f>IFERROR(
    VLOOKUP(FENIX_ANS_TABLA[[#This Row],[ESTADO]],
        {"VENCIDO",1;"ALERTA_0 Días",2;"ALERTA",3;"A TIEMPO",4;"SIN FECHA",5},
    2,FALSE),
0)</f>
        <v>4</v>
      </c>
    </row>
    <row r="1418" spans="1:32" x14ac:dyDescent="0.25">
      <c r="A1418" t="s">
        <v>12229</v>
      </c>
      <c r="B1418" t="s">
        <v>24</v>
      </c>
      <c r="C1418" t="s">
        <v>25</v>
      </c>
      <c r="D1418" t="s">
        <v>24</v>
      </c>
      <c r="E1418" s="22">
        <v>46014.592453703714</v>
      </c>
      <c r="F1418" t="s">
        <v>12230</v>
      </c>
      <c r="G1418" t="s">
        <v>12231</v>
      </c>
      <c r="H1418" t="s">
        <v>12232</v>
      </c>
      <c r="I1418" s="24" t="s">
        <v>34</v>
      </c>
      <c r="J1418" s="24" t="s">
        <v>12233</v>
      </c>
      <c r="K1418" t="s">
        <v>12234</v>
      </c>
      <c r="L1418" t="s">
        <v>12155</v>
      </c>
      <c r="M1418" t="s">
        <v>12235</v>
      </c>
      <c r="N1418" t="s">
        <v>12157</v>
      </c>
      <c r="O1418" t="s">
        <v>28</v>
      </c>
      <c r="P1418" t="s">
        <v>6256</v>
      </c>
      <c r="Q1418" t="s">
        <v>36</v>
      </c>
      <c r="R1418">
        <v>10</v>
      </c>
      <c r="S1418" t="s">
        <v>12236</v>
      </c>
      <c r="T1418" t="s">
        <v>2762</v>
      </c>
      <c r="U1418" t="s">
        <v>549</v>
      </c>
      <c r="V1418" t="s">
        <v>31</v>
      </c>
      <c r="W1418" t="s">
        <v>32</v>
      </c>
      <c r="X1418" t="s">
        <v>32</v>
      </c>
      <c r="Y1418" t="s">
        <v>32</v>
      </c>
      <c r="Z1418" s="4" t="s">
        <v>33</v>
      </c>
      <c r="AA1418">
        <v>-75.138514999999998</v>
      </c>
      <c r="AB1418">
        <v>5.7344629999999999</v>
      </c>
      <c r="AC1418" t="s">
        <v>90</v>
      </c>
      <c r="AD1418" t="s">
        <v>6260</v>
      </c>
      <c r="AE1418" t="s">
        <v>115</v>
      </c>
      <c r="AF1418">
        <f>IFERROR(
    VLOOKUP(FENIX_ANS_TABLA[[#This Row],[ESTADO]],
        {"VENCIDO",1;"ALERTA_0 Días",2;"ALERTA",3;"A TIEMPO",4;"SIN FECHA",5},
    2,FALSE),
0)</f>
        <v>4</v>
      </c>
    </row>
    <row r="1419" spans="1:32" x14ac:dyDescent="0.25">
      <c r="A1419" t="s">
        <v>12237</v>
      </c>
      <c r="B1419" t="s">
        <v>24</v>
      </c>
      <c r="C1419" t="s">
        <v>25</v>
      </c>
      <c r="D1419" t="s">
        <v>24</v>
      </c>
      <c r="E1419" s="22">
        <v>46014.598043981481</v>
      </c>
      <c r="F1419" t="s">
        <v>12238</v>
      </c>
      <c r="G1419" t="s">
        <v>12239</v>
      </c>
      <c r="H1419" t="s">
        <v>12240</v>
      </c>
      <c r="I1419" s="24" t="s">
        <v>34</v>
      </c>
      <c r="J1419" s="24" t="s">
        <v>12241</v>
      </c>
      <c r="K1419" t="s">
        <v>12242</v>
      </c>
      <c r="L1419" t="s">
        <v>6327</v>
      </c>
      <c r="M1419" t="s">
        <v>12243</v>
      </c>
      <c r="N1419" t="s">
        <v>6329</v>
      </c>
      <c r="O1419" t="s">
        <v>28</v>
      </c>
      <c r="P1419" t="s">
        <v>6256</v>
      </c>
      <c r="Q1419" t="s">
        <v>36</v>
      </c>
      <c r="R1419">
        <v>10</v>
      </c>
      <c r="S1419" t="s">
        <v>12244</v>
      </c>
      <c r="T1419" t="s">
        <v>12245</v>
      </c>
      <c r="U1419" t="s">
        <v>12246</v>
      </c>
      <c r="V1419" t="s">
        <v>31</v>
      </c>
      <c r="W1419" t="s">
        <v>32</v>
      </c>
      <c r="X1419" t="s">
        <v>32</v>
      </c>
      <c r="Y1419" t="s">
        <v>32</v>
      </c>
      <c r="Z1419" s="4" t="s">
        <v>33</v>
      </c>
      <c r="AA1419">
        <v>-75.334023999999999</v>
      </c>
      <c r="AB1419">
        <v>6.1950770000000004</v>
      </c>
      <c r="AC1419" t="s">
        <v>90</v>
      </c>
      <c r="AD1419" t="s">
        <v>6260</v>
      </c>
      <c r="AE1419" t="s">
        <v>115</v>
      </c>
      <c r="AF1419">
        <f>IFERROR(
    VLOOKUP(FENIX_ANS_TABLA[[#This Row],[ESTADO]],
        {"VENCIDO",1;"ALERTA_0 Días",2;"ALERTA",3;"A TIEMPO",4;"SIN FECHA",5},
    2,FALSE),
0)</f>
        <v>4</v>
      </c>
    </row>
    <row r="1420" spans="1:32" x14ac:dyDescent="0.25">
      <c r="A1420" t="s">
        <v>12247</v>
      </c>
      <c r="B1420" t="s">
        <v>24</v>
      </c>
      <c r="C1420" t="s">
        <v>25</v>
      </c>
      <c r="D1420" t="s">
        <v>24</v>
      </c>
      <c r="E1420" s="22">
        <v>46014.605462962973</v>
      </c>
      <c r="F1420" t="s">
        <v>12248</v>
      </c>
      <c r="G1420" t="s">
        <v>12249</v>
      </c>
      <c r="H1420" t="s">
        <v>12250</v>
      </c>
      <c r="I1420" s="24" t="s">
        <v>34</v>
      </c>
      <c r="J1420" s="24" t="s">
        <v>6609</v>
      </c>
      <c r="K1420" t="s">
        <v>12251</v>
      </c>
      <c r="L1420" t="s">
        <v>6303</v>
      </c>
      <c r="M1420" t="s">
        <v>12252</v>
      </c>
      <c r="N1420" t="s">
        <v>6305</v>
      </c>
      <c r="O1420" t="s">
        <v>28</v>
      </c>
      <c r="P1420" t="s">
        <v>6256</v>
      </c>
      <c r="Q1420" t="s">
        <v>36</v>
      </c>
      <c r="R1420">
        <v>10</v>
      </c>
      <c r="S1420" t="s">
        <v>12253</v>
      </c>
      <c r="T1420" t="s">
        <v>12254</v>
      </c>
      <c r="U1420" t="s">
        <v>12255</v>
      </c>
      <c r="V1420" t="s">
        <v>31</v>
      </c>
      <c r="W1420" t="s">
        <v>32</v>
      </c>
      <c r="X1420" t="s">
        <v>32</v>
      </c>
      <c r="Y1420" t="s">
        <v>32</v>
      </c>
      <c r="Z1420" s="4" t="s">
        <v>33</v>
      </c>
      <c r="AA1420">
        <v>-75.406137020000003</v>
      </c>
      <c r="AB1420">
        <v>6.2317109799999999</v>
      </c>
      <c r="AC1420" t="s">
        <v>90</v>
      </c>
      <c r="AD1420" t="s">
        <v>6260</v>
      </c>
      <c r="AE1420" t="s">
        <v>115</v>
      </c>
      <c r="AF1420">
        <f>IFERROR(
    VLOOKUP(FENIX_ANS_TABLA[[#This Row],[ESTADO]],
        {"VENCIDO",1;"ALERTA_0 Días",2;"ALERTA",3;"A TIEMPO",4;"SIN FECHA",5},
    2,FALSE),
0)</f>
        <v>4</v>
      </c>
    </row>
    <row r="1421" spans="1:32" x14ac:dyDescent="0.25">
      <c r="A1421" t="s">
        <v>12256</v>
      </c>
      <c r="B1421" t="s">
        <v>24</v>
      </c>
      <c r="C1421" t="s">
        <v>25</v>
      </c>
      <c r="D1421" t="s">
        <v>24</v>
      </c>
      <c r="E1421" s="22">
        <v>46014.608067129629</v>
      </c>
      <c r="F1421" t="s">
        <v>12257</v>
      </c>
      <c r="G1421" t="s">
        <v>12258</v>
      </c>
      <c r="H1421" t="s">
        <v>12259</v>
      </c>
      <c r="I1421" s="24" t="s">
        <v>34</v>
      </c>
      <c r="J1421" s="24" t="s">
        <v>12260</v>
      </c>
      <c r="K1421" t="s">
        <v>12261</v>
      </c>
      <c r="L1421" t="s">
        <v>6501</v>
      </c>
      <c r="M1421" t="s">
        <v>12262</v>
      </c>
      <c r="N1421" t="s">
        <v>6503</v>
      </c>
      <c r="O1421" t="s">
        <v>28</v>
      </c>
      <c r="P1421" t="s">
        <v>6256</v>
      </c>
      <c r="Q1421" t="s">
        <v>36</v>
      </c>
      <c r="R1421">
        <v>10</v>
      </c>
      <c r="S1421" t="s">
        <v>12263</v>
      </c>
      <c r="T1421" t="s">
        <v>12264</v>
      </c>
      <c r="U1421" t="s">
        <v>12265</v>
      </c>
      <c r="V1421" t="s">
        <v>31</v>
      </c>
      <c r="W1421" t="s">
        <v>32</v>
      </c>
      <c r="X1421" t="s">
        <v>32</v>
      </c>
      <c r="Y1421" t="s">
        <v>32</v>
      </c>
      <c r="Z1421" s="4" t="s">
        <v>33</v>
      </c>
      <c r="AA1421">
        <v>-75.321802919999996</v>
      </c>
      <c r="AB1421">
        <v>6.0729159599999996</v>
      </c>
      <c r="AC1421" t="s">
        <v>90</v>
      </c>
      <c r="AD1421" t="s">
        <v>6260</v>
      </c>
      <c r="AE1421" t="s">
        <v>115</v>
      </c>
      <c r="AF1421">
        <f>IFERROR(
    VLOOKUP(FENIX_ANS_TABLA[[#This Row],[ESTADO]],
        {"VENCIDO",1;"ALERTA_0 Días",2;"ALERTA",3;"A TIEMPO",4;"SIN FECHA",5},
    2,FALSE),
0)</f>
        <v>4</v>
      </c>
    </row>
    <row r="1422" spans="1:32" x14ac:dyDescent="0.25">
      <c r="A1422" t="s">
        <v>12266</v>
      </c>
      <c r="B1422" t="s">
        <v>24</v>
      </c>
      <c r="C1422" t="s">
        <v>25</v>
      </c>
      <c r="D1422" t="s">
        <v>24</v>
      </c>
      <c r="E1422" s="22">
        <v>46014.608356481483</v>
      </c>
      <c r="F1422" t="s">
        <v>12267</v>
      </c>
      <c r="G1422" t="s">
        <v>12268</v>
      </c>
      <c r="H1422" t="s">
        <v>12269</v>
      </c>
      <c r="I1422" s="24" t="s">
        <v>34</v>
      </c>
      <c r="J1422" s="24" t="s">
        <v>6609</v>
      </c>
      <c r="K1422" t="s">
        <v>12270</v>
      </c>
      <c r="L1422" t="s">
        <v>6253</v>
      </c>
      <c r="M1422" t="s">
        <v>12271</v>
      </c>
      <c r="N1422" t="s">
        <v>6255</v>
      </c>
      <c r="O1422" t="s">
        <v>28</v>
      </c>
      <c r="P1422" t="s">
        <v>6256</v>
      </c>
      <c r="Q1422" t="s">
        <v>36</v>
      </c>
      <c r="R1422">
        <v>10</v>
      </c>
      <c r="S1422" t="s">
        <v>12272</v>
      </c>
      <c r="T1422" t="s">
        <v>12273</v>
      </c>
      <c r="U1422" t="s">
        <v>12274</v>
      </c>
      <c r="V1422" t="s">
        <v>31</v>
      </c>
      <c r="W1422" t="s">
        <v>32</v>
      </c>
      <c r="X1422" t="s">
        <v>32</v>
      </c>
      <c r="Y1422" t="s">
        <v>32</v>
      </c>
      <c r="Z1422" s="4" t="s">
        <v>33</v>
      </c>
      <c r="AA1422">
        <v>-75.368534999999994</v>
      </c>
      <c r="AB1422">
        <v>6.2539016700000003</v>
      </c>
      <c r="AC1422" t="s">
        <v>90</v>
      </c>
      <c r="AD1422" t="s">
        <v>6260</v>
      </c>
      <c r="AE1422" t="s">
        <v>115</v>
      </c>
      <c r="AF1422">
        <f>IFERROR(
    VLOOKUP(FENIX_ANS_TABLA[[#This Row],[ESTADO]],
        {"VENCIDO",1;"ALERTA_0 Días",2;"ALERTA",3;"A TIEMPO",4;"SIN FECHA",5},
    2,FALSE),
0)</f>
        <v>4</v>
      </c>
    </row>
    <row r="1423" spans="1:32" x14ac:dyDescent="0.25">
      <c r="A1423" t="s">
        <v>12275</v>
      </c>
      <c r="B1423" t="s">
        <v>24</v>
      </c>
      <c r="C1423" t="s">
        <v>25</v>
      </c>
      <c r="D1423" t="s">
        <v>24</v>
      </c>
      <c r="E1423" s="22">
        <v>46014.616712962961</v>
      </c>
      <c r="F1423" t="s">
        <v>12276</v>
      </c>
      <c r="G1423" t="s">
        <v>12277</v>
      </c>
      <c r="H1423" t="s">
        <v>12278</v>
      </c>
      <c r="I1423" s="24" t="s">
        <v>34</v>
      </c>
      <c r="J1423" s="24" t="s">
        <v>6609</v>
      </c>
      <c r="K1423" t="s">
        <v>12279</v>
      </c>
      <c r="L1423" t="s">
        <v>6303</v>
      </c>
      <c r="M1423" t="s">
        <v>12280</v>
      </c>
      <c r="N1423" t="s">
        <v>6305</v>
      </c>
      <c r="O1423" t="s">
        <v>28</v>
      </c>
      <c r="P1423" t="s">
        <v>6256</v>
      </c>
      <c r="Q1423" t="s">
        <v>36</v>
      </c>
      <c r="R1423">
        <v>10</v>
      </c>
      <c r="S1423" t="s">
        <v>12281</v>
      </c>
      <c r="T1423" t="s">
        <v>11107</v>
      </c>
      <c r="U1423" t="s">
        <v>11106</v>
      </c>
      <c r="V1423" t="s">
        <v>31</v>
      </c>
      <c r="W1423" t="s">
        <v>32</v>
      </c>
      <c r="X1423" t="s">
        <v>32</v>
      </c>
      <c r="Y1423" t="s">
        <v>32</v>
      </c>
      <c r="Z1423" s="4" t="s">
        <v>33</v>
      </c>
      <c r="AA1423">
        <v>-75.406137020000003</v>
      </c>
      <c r="AB1423">
        <v>6.2317109799999999</v>
      </c>
      <c r="AC1423" t="s">
        <v>90</v>
      </c>
      <c r="AD1423" t="s">
        <v>6260</v>
      </c>
      <c r="AE1423" t="s">
        <v>115</v>
      </c>
      <c r="AF1423">
        <f>IFERROR(
    VLOOKUP(FENIX_ANS_TABLA[[#This Row],[ESTADO]],
        {"VENCIDO",1;"ALERTA_0 Días",2;"ALERTA",3;"A TIEMPO",4;"SIN FECHA",5},
    2,FALSE),
0)</f>
        <v>4</v>
      </c>
    </row>
    <row r="1424" spans="1:32" x14ac:dyDescent="0.25">
      <c r="A1424" t="s">
        <v>12282</v>
      </c>
      <c r="B1424" t="s">
        <v>24</v>
      </c>
      <c r="C1424" t="s">
        <v>25</v>
      </c>
      <c r="D1424" t="s">
        <v>24</v>
      </c>
      <c r="E1424" s="22">
        <v>46014.618344907409</v>
      </c>
      <c r="F1424" t="s">
        <v>12283</v>
      </c>
      <c r="G1424" t="s">
        <v>12284</v>
      </c>
      <c r="H1424" t="s">
        <v>12285</v>
      </c>
      <c r="I1424" s="24" t="s">
        <v>34</v>
      </c>
      <c r="J1424" s="24" t="s">
        <v>12286</v>
      </c>
      <c r="K1424" t="s">
        <v>12287</v>
      </c>
      <c r="L1424" t="s">
        <v>6327</v>
      </c>
      <c r="M1424" t="s">
        <v>12288</v>
      </c>
      <c r="N1424" t="s">
        <v>6329</v>
      </c>
      <c r="O1424" t="s">
        <v>28</v>
      </c>
      <c r="P1424" t="s">
        <v>6256</v>
      </c>
      <c r="Q1424" t="s">
        <v>36</v>
      </c>
      <c r="R1424">
        <v>10</v>
      </c>
      <c r="S1424" t="s">
        <v>12289</v>
      </c>
      <c r="T1424" t="s">
        <v>12290</v>
      </c>
      <c r="U1424" t="s">
        <v>12291</v>
      </c>
      <c r="V1424" t="s">
        <v>31</v>
      </c>
      <c r="W1424" t="s">
        <v>32</v>
      </c>
      <c r="X1424" t="s">
        <v>32</v>
      </c>
      <c r="Y1424" t="s">
        <v>32</v>
      </c>
      <c r="Z1424" s="4" t="s">
        <v>33</v>
      </c>
      <c r="AA1424">
        <v>-75.333692490000004</v>
      </c>
      <c r="AB1424">
        <v>6.1587628600000004</v>
      </c>
      <c r="AC1424" t="s">
        <v>90</v>
      </c>
      <c r="AD1424" t="s">
        <v>6260</v>
      </c>
      <c r="AE1424" t="s">
        <v>115</v>
      </c>
      <c r="AF1424">
        <f>IFERROR(
    VLOOKUP(FENIX_ANS_TABLA[[#This Row],[ESTADO]],
        {"VENCIDO",1;"ALERTA_0 Días",2;"ALERTA",3;"A TIEMPO",4;"SIN FECHA",5},
    2,FALSE),
0)</f>
        <v>4</v>
      </c>
    </row>
    <row r="1425" spans="1:32" x14ac:dyDescent="0.25">
      <c r="A1425" t="s">
        <v>12292</v>
      </c>
      <c r="B1425" t="s">
        <v>24</v>
      </c>
      <c r="C1425" t="s">
        <v>25</v>
      </c>
      <c r="D1425" t="s">
        <v>24</v>
      </c>
      <c r="E1425" s="22">
        <v>46014.618483796286</v>
      </c>
      <c r="F1425" t="s">
        <v>12293</v>
      </c>
      <c r="G1425" t="s">
        <v>12294</v>
      </c>
      <c r="H1425" t="s">
        <v>12295</v>
      </c>
      <c r="I1425" s="24" t="s">
        <v>34</v>
      </c>
      <c r="J1425" s="24" t="s">
        <v>12296</v>
      </c>
      <c r="K1425" t="s">
        <v>12297</v>
      </c>
      <c r="L1425" t="s">
        <v>6314</v>
      </c>
      <c r="M1425" t="s">
        <v>12298</v>
      </c>
      <c r="N1425" t="s">
        <v>6316</v>
      </c>
      <c r="O1425" t="s">
        <v>28</v>
      </c>
      <c r="P1425" t="s">
        <v>6256</v>
      </c>
      <c r="Q1425" t="s">
        <v>36</v>
      </c>
      <c r="R1425">
        <v>10</v>
      </c>
      <c r="S1425" t="s">
        <v>12299</v>
      </c>
      <c r="T1425" t="s">
        <v>12290</v>
      </c>
      <c r="U1425" t="s">
        <v>12291</v>
      </c>
      <c r="V1425" t="s">
        <v>31</v>
      </c>
      <c r="W1425" t="s">
        <v>32</v>
      </c>
      <c r="X1425" t="s">
        <v>32</v>
      </c>
      <c r="Y1425" t="s">
        <v>32</v>
      </c>
      <c r="Z1425" s="4" t="s">
        <v>33</v>
      </c>
      <c r="AA1425">
        <v>-75.373570000000001</v>
      </c>
      <c r="AB1425">
        <v>6.2186260000000004</v>
      </c>
      <c r="AC1425" t="s">
        <v>90</v>
      </c>
      <c r="AD1425" t="s">
        <v>6260</v>
      </c>
      <c r="AE1425" t="s">
        <v>115</v>
      </c>
      <c r="AF1425">
        <f>IFERROR(
    VLOOKUP(FENIX_ANS_TABLA[[#This Row],[ESTADO]],
        {"VENCIDO",1;"ALERTA_0 Días",2;"ALERTA",3;"A TIEMPO",4;"SIN FECHA",5},
    2,FALSE),
0)</f>
        <v>4</v>
      </c>
    </row>
    <row r="1426" spans="1:32" x14ac:dyDescent="0.25">
      <c r="A1426" t="s">
        <v>12300</v>
      </c>
      <c r="B1426" t="s">
        <v>24</v>
      </c>
      <c r="C1426" t="s">
        <v>25</v>
      </c>
      <c r="D1426" t="s">
        <v>24</v>
      </c>
      <c r="E1426" s="22">
        <v>46014.621099537027</v>
      </c>
      <c r="F1426" t="s">
        <v>12301</v>
      </c>
      <c r="G1426" t="s">
        <v>12277</v>
      </c>
      <c r="H1426" t="s">
        <v>12278</v>
      </c>
      <c r="I1426" s="24" t="s">
        <v>34</v>
      </c>
      <c r="J1426" s="24" t="s">
        <v>12302</v>
      </c>
      <c r="K1426" t="s">
        <v>12303</v>
      </c>
      <c r="L1426" t="s">
        <v>6303</v>
      </c>
      <c r="M1426" t="s">
        <v>12304</v>
      </c>
      <c r="N1426" t="s">
        <v>6305</v>
      </c>
      <c r="O1426" t="s">
        <v>28</v>
      </c>
      <c r="P1426" t="s">
        <v>6256</v>
      </c>
      <c r="Q1426" t="s">
        <v>36</v>
      </c>
      <c r="R1426">
        <v>10</v>
      </c>
      <c r="S1426" t="s">
        <v>12305</v>
      </c>
      <c r="T1426" t="s">
        <v>4249</v>
      </c>
      <c r="U1426" t="s">
        <v>4248</v>
      </c>
      <c r="V1426" t="s">
        <v>31</v>
      </c>
      <c r="W1426" t="s">
        <v>32</v>
      </c>
      <c r="X1426" t="s">
        <v>32</v>
      </c>
      <c r="Y1426" t="s">
        <v>32</v>
      </c>
      <c r="Z1426" s="4" t="s">
        <v>33</v>
      </c>
      <c r="AA1426">
        <v>-75.406137020000003</v>
      </c>
      <c r="AB1426">
        <v>6.2317109799999999</v>
      </c>
      <c r="AC1426" t="s">
        <v>90</v>
      </c>
      <c r="AD1426" t="s">
        <v>6260</v>
      </c>
      <c r="AE1426" t="s">
        <v>115</v>
      </c>
      <c r="AF1426">
        <f>IFERROR(
    VLOOKUP(FENIX_ANS_TABLA[[#This Row],[ESTADO]],
        {"VENCIDO",1;"ALERTA_0 Días",2;"ALERTA",3;"A TIEMPO",4;"SIN FECHA",5},
    2,FALSE),
0)</f>
        <v>4</v>
      </c>
    </row>
    <row r="1427" spans="1:32" x14ac:dyDescent="0.25">
      <c r="A1427" t="s">
        <v>12306</v>
      </c>
      <c r="B1427" t="s">
        <v>58</v>
      </c>
      <c r="C1427" t="s">
        <v>25</v>
      </c>
      <c r="D1427" t="s">
        <v>58</v>
      </c>
      <c r="E1427" s="22">
        <v>46014.624837962961</v>
      </c>
      <c r="F1427" t="s">
        <v>12307</v>
      </c>
      <c r="G1427" t="s">
        <v>12308</v>
      </c>
      <c r="H1427" t="s">
        <v>12309</v>
      </c>
      <c r="I1427" s="24" t="s">
        <v>34</v>
      </c>
      <c r="J1427" s="24" t="s">
        <v>12310</v>
      </c>
      <c r="K1427" t="s">
        <v>12311</v>
      </c>
      <c r="L1427" t="s">
        <v>6327</v>
      </c>
      <c r="M1427" t="s">
        <v>12312</v>
      </c>
      <c r="N1427" t="s">
        <v>6329</v>
      </c>
      <c r="O1427" t="s">
        <v>59</v>
      </c>
      <c r="P1427" t="s">
        <v>6454</v>
      </c>
      <c r="Q1427" t="s">
        <v>36</v>
      </c>
      <c r="R1427">
        <v>4</v>
      </c>
      <c r="S1427" t="s">
        <v>12313</v>
      </c>
      <c r="T1427" t="s">
        <v>12314</v>
      </c>
      <c r="U1427" t="s">
        <v>12315</v>
      </c>
      <c r="V1427" t="s">
        <v>87</v>
      </c>
      <c r="W1427" t="s">
        <v>32</v>
      </c>
      <c r="X1427" t="s">
        <v>32</v>
      </c>
      <c r="Y1427" t="s">
        <v>32</v>
      </c>
      <c r="Z1427" s="4" t="s">
        <v>33</v>
      </c>
      <c r="AA1427">
        <v>-75.294647999999995</v>
      </c>
      <c r="AB1427">
        <v>6.1852619999999998</v>
      </c>
      <c r="AC1427" t="s">
        <v>90</v>
      </c>
      <c r="AD1427" t="s">
        <v>6260</v>
      </c>
      <c r="AE1427" t="s">
        <v>115</v>
      </c>
      <c r="AF1427">
        <f>IFERROR(
    VLOOKUP(FENIX_ANS_TABLA[[#This Row],[ESTADO]],
        {"VENCIDO",1;"ALERTA_0 Días",2;"ALERTA",3;"A TIEMPO",4;"SIN FECHA",5},
    2,FALSE),
0)</f>
        <v>2</v>
      </c>
    </row>
    <row r="1428" spans="1:32" x14ac:dyDescent="0.25">
      <c r="A1428" t="s">
        <v>12316</v>
      </c>
      <c r="B1428" t="s">
        <v>40</v>
      </c>
      <c r="C1428" t="s">
        <v>25</v>
      </c>
      <c r="D1428" t="s">
        <v>40</v>
      </c>
      <c r="E1428" s="22">
        <v>46014.629618055558</v>
      </c>
      <c r="F1428" t="s">
        <v>12317</v>
      </c>
      <c r="G1428" t="s">
        <v>12318</v>
      </c>
      <c r="H1428" t="s">
        <v>12319</v>
      </c>
      <c r="I1428" s="24" t="s">
        <v>34</v>
      </c>
      <c r="J1428" s="24" t="s">
        <v>9266</v>
      </c>
      <c r="K1428" t="s">
        <v>12320</v>
      </c>
      <c r="L1428" t="s">
        <v>6314</v>
      </c>
      <c r="M1428" t="s">
        <v>12321</v>
      </c>
      <c r="N1428" t="s">
        <v>6316</v>
      </c>
      <c r="O1428" t="s">
        <v>41</v>
      </c>
      <c r="P1428" t="s">
        <v>6256</v>
      </c>
      <c r="Q1428" t="s">
        <v>36</v>
      </c>
      <c r="R1428">
        <v>10</v>
      </c>
      <c r="S1428" t="s">
        <v>12322</v>
      </c>
      <c r="T1428" t="s">
        <v>4999</v>
      </c>
      <c r="U1428" t="s">
        <v>5000</v>
      </c>
      <c r="V1428" t="s">
        <v>31</v>
      </c>
      <c r="W1428" t="s">
        <v>32</v>
      </c>
      <c r="X1428" t="s">
        <v>32</v>
      </c>
      <c r="Y1428" t="s">
        <v>32</v>
      </c>
      <c r="Z1428" s="4" t="s">
        <v>33</v>
      </c>
      <c r="AA1428">
        <v>-75.374713999999997</v>
      </c>
      <c r="AB1428">
        <v>6.1800360000000003</v>
      </c>
      <c r="AC1428" t="s">
        <v>90</v>
      </c>
      <c r="AD1428" t="s">
        <v>6260</v>
      </c>
      <c r="AE1428" t="s">
        <v>115</v>
      </c>
      <c r="AF1428">
        <f>IFERROR(
    VLOOKUP(FENIX_ANS_TABLA[[#This Row],[ESTADO]],
        {"VENCIDO",1;"ALERTA_0 Días",2;"ALERTA",3;"A TIEMPO",4;"SIN FECHA",5},
    2,FALSE),
0)</f>
        <v>4</v>
      </c>
    </row>
    <row r="1429" spans="1:32" x14ac:dyDescent="0.25">
      <c r="A1429" t="s">
        <v>12323</v>
      </c>
      <c r="B1429" t="s">
        <v>58</v>
      </c>
      <c r="C1429" t="s">
        <v>25</v>
      </c>
      <c r="D1429" t="s">
        <v>58</v>
      </c>
      <c r="E1429" s="22">
        <v>46014.63863425926</v>
      </c>
      <c r="F1429" t="s">
        <v>12324</v>
      </c>
      <c r="G1429" t="s">
        <v>12325</v>
      </c>
      <c r="H1429" t="s">
        <v>12326</v>
      </c>
      <c r="I1429" s="24" t="s">
        <v>12327</v>
      </c>
      <c r="J1429" s="24" t="s">
        <v>12328</v>
      </c>
      <c r="K1429" t="s">
        <v>12329</v>
      </c>
      <c r="L1429" t="s">
        <v>6303</v>
      </c>
      <c r="M1429" t="s">
        <v>12330</v>
      </c>
      <c r="N1429" t="s">
        <v>6305</v>
      </c>
      <c r="O1429" t="s">
        <v>59</v>
      </c>
      <c r="P1429" t="s">
        <v>6454</v>
      </c>
      <c r="Q1429" t="s">
        <v>36</v>
      </c>
      <c r="R1429">
        <v>4</v>
      </c>
      <c r="S1429" t="s">
        <v>12331</v>
      </c>
      <c r="T1429" t="s">
        <v>4398</v>
      </c>
      <c r="U1429" t="s">
        <v>9546</v>
      </c>
      <c r="V1429" t="s">
        <v>87</v>
      </c>
      <c r="W1429" t="s">
        <v>32</v>
      </c>
      <c r="X1429" t="s">
        <v>32</v>
      </c>
      <c r="Y1429" t="s">
        <v>32</v>
      </c>
      <c r="Z1429" s="4" t="s">
        <v>33</v>
      </c>
      <c r="AA1429">
        <v>-75.461883360000002</v>
      </c>
      <c r="AB1429">
        <v>6.3146130700000001</v>
      </c>
      <c r="AC1429" t="s">
        <v>90</v>
      </c>
      <c r="AD1429" t="s">
        <v>6260</v>
      </c>
      <c r="AE1429" t="s">
        <v>115</v>
      </c>
      <c r="AF1429">
        <f>IFERROR(
    VLOOKUP(FENIX_ANS_TABLA[[#This Row],[ESTADO]],
        {"VENCIDO",1;"ALERTA_0 Días",2;"ALERTA",3;"A TIEMPO",4;"SIN FECHA",5},
    2,FALSE),
0)</f>
        <v>2</v>
      </c>
    </row>
    <row r="1430" spans="1:32" x14ac:dyDescent="0.25">
      <c r="A1430" t="s">
        <v>12332</v>
      </c>
      <c r="B1430" t="s">
        <v>62</v>
      </c>
      <c r="C1430" t="s">
        <v>25</v>
      </c>
      <c r="D1430" t="s">
        <v>63</v>
      </c>
      <c r="E1430" s="22">
        <v>46014.639293981483</v>
      </c>
      <c r="F1430" t="s">
        <v>12333</v>
      </c>
      <c r="G1430" t="s">
        <v>12334</v>
      </c>
      <c r="H1430" t="s">
        <v>12335</v>
      </c>
      <c r="I1430" s="24" t="s">
        <v>34</v>
      </c>
      <c r="J1430" s="24" t="s">
        <v>12336</v>
      </c>
      <c r="K1430" t="s">
        <v>12337</v>
      </c>
      <c r="L1430" t="s">
        <v>6451</v>
      </c>
      <c r="M1430" t="s">
        <v>12338</v>
      </c>
      <c r="N1430" t="s">
        <v>6453</v>
      </c>
      <c r="O1430" t="s">
        <v>64</v>
      </c>
      <c r="P1430" t="s">
        <v>6429</v>
      </c>
      <c r="Q1430" t="s">
        <v>36</v>
      </c>
      <c r="R1430">
        <v>14</v>
      </c>
      <c r="S1430" t="s">
        <v>12339</v>
      </c>
      <c r="T1430" t="s">
        <v>12340</v>
      </c>
      <c r="U1430" t="s">
        <v>7724</v>
      </c>
      <c r="V1430" t="s">
        <v>31</v>
      </c>
      <c r="W1430" t="s">
        <v>32</v>
      </c>
      <c r="X1430" t="s">
        <v>32</v>
      </c>
      <c r="Y1430" t="s">
        <v>32</v>
      </c>
      <c r="Z1430" s="4" t="s">
        <v>33</v>
      </c>
      <c r="AA1430">
        <v>-75.047723000000005</v>
      </c>
      <c r="AB1430">
        <v>6.2991900000000003</v>
      </c>
      <c r="AC1430" t="s">
        <v>90</v>
      </c>
      <c r="AD1430" t="s">
        <v>6260</v>
      </c>
      <c r="AE1430" t="s">
        <v>115</v>
      </c>
      <c r="AF1430">
        <f>IFERROR(
    VLOOKUP(FENIX_ANS_TABLA[[#This Row],[ESTADO]],
        {"VENCIDO",1;"ALERTA_0 Días",2;"ALERTA",3;"A TIEMPO",4;"SIN FECHA",5},
    2,FALSE),
0)</f>
        <v>4</v>
      </c>
    </row>
    <row r="1431" spans="1:32" x14ac:dyDescent="0.25">
      <c r="A1431" t="s">
        <v>12341</v>
      </c>
      <c r="B1431" t="s">
        <v>24</v>
      </c>
      <c r="C1431" t="s">
        <v>25</v>
      </c>
      <c r="D1431" t="s">
        <v>24</v>
      </c>
      <c r="E1431" s="22">
        <v>46014.641030092593</v>
      </c>
      <c r="F1431" t="s">
        <v>12342</v>
      </c>
      <c r="G1431" t="s">
        <v>12343</v>
      </c>
      <c r="H1431" t="s">
        <v>12344</v>
      </c>
      <c r="I1431" s="24" t="s">
        <v>34</v>
      </c>
      <c r="J1431" s="24" t="s">
        <v>12345</v>
      </c>
      <c r="K1431" t="s">
        <v>12346</v>
      </c>
      <c r="L1431" t="s">
        <v>6501</v>
      </c>
      <c r="M1431" t="s">
        <v>12347</v>
      </c>
      <c r="N1431" t="s">
        <v>6503</v>
      </c>
      <c r="O1431" t="s">
        <v>28</v>
      </c>
      <c r="P1431" t="s">
        <v>6256</v>
      </c>
      <c r="Q1431" t="s">
        <v>36</v>
      </c>
      <c r="R1431">
        <v>10</v>
      </c>
      <c r="S1431" t="s">
        <v>12348</v>
      </c>
      <c r="T1431" t="s">
        <v>4406</v>
      </c>
      <c r="U1431" t="s">
        <v>12349</v>
      </c>
      <c r="V1431" t="s">
        <v>31</v>
      </c>
      <c r="W1431" t="s">
        <v>32</v>
      </c>
      <c r="X1431" t="s">
        <v>32</v>
      </c>
      <c r="Y1431" t="s">
        <v>32</v>
      </c>
      <c r="Z1431" s="4" t="s">
        <v>33</v>
      </c>
      <c r="AA1431">
        <v>-75.345927529999997</v>
      </c>
      <c r="AB1431">
        <v>6.0658946800000004</v>
      </c>
      <c r="AC1431" t="s">
        <v>90</v>
      </c>
      <c r="AD1431" t="s">
        <v>6260</v>
      </c>
      <c r="AE1431" t="s">
        <v>115</v>
      </c>
      <c r="AF1431">
        <f>IFERROR(
    VLOOKUP(FENIX_ANS_TABLA[[#This Row],[ESTADO]],
        {"VENCIDO",1;"ALERTA_0 Días",2;"ALERTA",3;"A TIEMPO",4;"SIN FECHA",5},
    2,FALSE),
0)</f>
        <v>4</v>
      </c>
    </row>
    <row r="1432" spans="1:32" x14ac:dyDescent="0.25">
      <c r="A1432" t="s">
        <v>12350</v>
      </c>
      <c r="B1432" t="s">
        <v>24</v>
      </c>
      <c r="C1432" t="s">
        <v>25</v>
      </c>
      <c r="D1432" t="s">
        <v>24</v>
      </c>
      <c r="E1432" s="22">
        <v>46014.646585648137</v>
      </c>
      <c r="F1432" t="s">
        <v>12351</v>
      </c>
      <c r="G1432" t="s">
        <v>12352</v>
      </c>
      <c r="H1432" t="s">
        <v>12353</v>
      </c>
      <c r="I1432" s="24" t="s">
        <v>34</v>
      </c>
      <c r="J1432" s="24" t="s">
        <v>12354</v>
      </c>
      <c r="K1432" t="s">
        <v>12355</v>
      </c>
      <c r="L1432" t="s">
        <v>6314</v>
      </c>
      <c r="M1432" t="s">
        <v>12356</v>
      </c>
      <c r="N1432" t="s">
        <v>6316</v>
      </c>
      <c r="O1432" t="s">
        <v>28</v>
      </c>
      <c r="P1432" t="s">
        <v>6256</v>
      </c>
      <c r="Q1432" t="s">
        <v>36</v>
      </c>
      <c r="R1432">
        <v>10</v>
      </c>
      <c r="S1432" t="s">
        <v>12357</v>
      </c>
      <c r="T1432" t="s">
        <v>12358</v>
      </c>
      <c r="U1432" t="s">
        <v>624</v>
      </c>
      <c r="V1432" t="s">
        <v>31</v>
      </c>
      <c r="W1432" t="s">
        <v>32</v>
      </c>
      <c r="X1432" t="s">
        <v>32</v>
      </c>
      <c r="Y1432" t="s">
        <v>32</v>
      </c>
      <c r="Z1432" s="4" t="s">
        <v>33</v>
      </c>
      <c r="AA1432">
        <v>-75.382855019999994</v>
      </c>
      <c r="AB1432">
        <v>6.1728963300000004</v>
      </c>
      <c r="AC1432" t="s">
        <v>90</v>
      </c>
      <c r="AD1432" t="s">
        <v>6260</v>
      </c>
      <c r="AE1432" t="s">
        <v>115</v>
      </c>
      <c r="AF1432">
        <f>IFERROR(
    VLOOKUP(FENIX_ANS_TABLA[[#This Row],[ESTADO]],
        {"VENCIDO",1;"ALERTA_0 Días",2;"ALERTA",3;"A TIEMPO",4;"SIN FECHA",5},
    2,FALSE),
0)</f>
        <v>4</v>
      </c>
    </row>
    <row r="1433" spans="1:32" x14ac:dyDescent="0.25">
      <c r="A1433" t="s">
        <v>12359</v>
      </c>
      <c r="B1433" t="s">
        <v>62</v>
      </c>
      <c r="C1433" t="s">
        <v>25</v>
      </c>
      <c r="D1433" t="s">
        <v>63</v>
      </c>
      <c r="E1433" s="22">
        <v>46014.64912037037</v>
      </c>
      <c r="F1433" t="s">
        <v>12360</v>
      </c>
      <c r="G1433" t="s">
        <v>12325</v>
      </c>
      <c r="H1433" t="s">
        <v>12326</v>
      </c>
      <c r="I1433" s="24" t="s">
        <v>12327</v>
      </c>
      <c r="J1433" s="24" t="s">
        <v>12328</v>
      </c>
      <c r="K1433" t="s">
        <v>12361</v>
      </c>
      <c r="L1433" t="s">
        <v>6303</v>
      </c>
      <c r="M1433" t="s">
        <v>12362</v>
      </c>
      <c r="N1433" t="s">
        <v>6305</v>
      </c>
      <c r="O1433" t="s">
        <v>64</v>
      </c>
      <c r="P1433" t="s">
        <v>6429</v>
      </c>
      <c r="Q1433" t="s">
        <v>36</v>
      </c>
      <c r="R1433">
        <v>14</v>
      </c>
      <c r="S1433" t="s">
        <v>12363</v>
      </c>
      <c r="T1433" t="s">
        <v>12364</v>
      </c>
      <c r="U1433" t="s">
        <v>12365</v>
      </c>
      <c r="V1433" t="s">
        <v>31</v>
      </c>
      <c r="W1433" t="s">
        <v>32</v>
      </c>
      <c r="X1433" t="s">
        <v>32</v>
      </c>
      <c r="Y1433" t="s">
        <v>32</v>
      </c>
      <c r="Z1433" s="4" t="s">
        <v>33</v>
      </c>
      <c r="AA1433">
        <v>-75.461826540000004</v>
      </c>
      <c r="AB1433">
        <v>6.3146136300000002</v>
      </c>
      <c r="AC1433" t="s">
        <v>90</v>
      </c>
      <c r="AD1433" t="s">
        <v>6260</v>
      </c>
      <c r="AE1433" t="s">
        <v>115</v>
      </c>
      <c r="AF1433">
        <f>IFERROR(
    VLOOKUP(FENIX_ANS_TABLA[[#This Row],[ESTADO]],
        {"VENCIDO",1;"ALERTA_0 Días",2;"ALERTA",3;"A TIEMPO",4;"SIN FECHA",5},
    2,FALSE),
0)</f>
        <v>4</v>
      </c>
    </row>
    <row r="1434" spans="1:32" x14ac:dyDescent="0.25">
      <c r="A1434" t="s">
        <v>12366</v>
      </c>
      <c r="B1434" t="s">
        <v>40</v>
      </c>
      <c r="C1434" t="s">
        <v>25</v>
      </c>
      <c r="D1434" t="s">
        <v>40</v>
      </c>
      <c r="E1434" s="22">
        <v>46014.649768518517</v>
      </c>
      <c r="F1434" t="s">
        <v>12367</v>
      </c>
      <c r="G1434" t="s">
        <v>12368</v>
      </c>
      <c r="H1434" t="s">
        <v>12369</v>
      </c>
      <c r="I1434" s="24" t="s">
        <v>34</v>
      </c>
      <c r="J1434" s="24" t="s">
        <v>12370</v>
      </c>
      <c r="K1434" t="s">
        <v>12371</v>
      </c>
      <c r="L1434" t="s">
        <v>6404</v>
      </c>
      <c r="M1434" t="s">
        <v>12372</v>
      </c>
      <c r="N1434" t="s">
        <v>6406</v>
      </c>
      <c r="O1434" t="s">
        <v>41</v>
      </c>
      <c r="P1434" t="s">
        <v>6256</v>
      </c>
      <c r="Q1434" t="s">
        <v>36</v>
      </c>
      <c r="R1434">
        <v>10</v>
      </c>
      <c r="S1434" t="s">
        <v>12373</v>
      </c>
      <c r="T1434" t="s">
        <v>12374</v>
      </c>
      <c r="U1434" t="s">
        <v>12375</v>
      </c>
      <c r="V1434" t="s">
        <v>31</v>
      </c>
      <c r="W1434" t="s">
        <v>32</v>
      </c>
      <c r="X1434" t="s">
        <v>32</v>
      </c>
      <c r="Y1434" t="s">
        <v>32</v>
      </c>
      <c r="Z1434" s="4" t="s">
        <v>33</v>
      </c>
      <c r="AA1434">
        <v>-75.380012399999998</v>
      </c>
      <c r="AB1434">
        <v>6.0318752499999997</v>
      </c>
      <c r="AC1434" t="s">
        <v>90</v>
      </c>
      <c r="AD1434" t="s">
        <v>6260</v>
      </c>
      <c r="AE1434" t="s">
        <v>115</v>
      </c>
      <c r="AF1434">
        <f>IFERROR(
    VLOOKUP(FENIX_ANS_TABLA[[#This Row],[ESTADO]],
        {"VENCIDO",1;"ALERTA_0 Días",2;"ALERTA",3;"A TIEMPO",4;"SIN FECHA",5},
    2,FALSE),
0)</f>
        <v>4</v>
      </c>
    </row>
    <row r="1435" spans="1:32" x14ac:dyDescent="0.25">
      <c r="A1435" t="s">
        <v>12376</v>
      </c>
      <c r="B1435" t="s">
        <v>24</v>
      </c>
      <c r="C1435" t="s">
        <v>25</v>
      </c>
      <c r="D1435" t="s">
        <v>24</v>
      </c>
      <c r="E1435" s="22">
        <v>46014.653055555558</v>
      </c>
      <c r="F1435" t="s">
        <v>12377</v>
      </c>
      <c r="G1435" t="s">
        <v>12378</v>
      </c>
      <c r="H1435" t="s">
        <v>12379</v>
      </c>
      <c r="I1435" s="24" t="s">
        <v>34</v>
      </c>
      <c r="J1435" s="24" t="s">
        <v>12380</v>
      </c>
      <c r="K1435" t="s">
        <v>12381</v>
      </c>
      <c r="L1435" t="s">
        <v>6327</v>
      </c>
      <c r="M1435" t="s">
        <v>12382</v>
      </c>
      <c r="N1435" t="s">
        <v>6329</v>
      </c>
      <c r="O1435" t="s">
        <v>28</v>
      </c>
      <c r="P1435" t="s">
        <v>6256</v>
      </c>
      <c r="Q1435" t="s">
        <v>36</v>
      </c>
      <c r="R1435">
        <v>10</v>
      </c>
      <c r="S1435" t="s">
        <v>12383</v>
      </c>
      <c r="T1435" t="s">
        <v>1473</v>
      </c>
      <c r="U1435" t="s">
        <v>12384</v>
      </c>
      <c r="V1435" t="s">
        <v>31</v>
      </c>
      <c r="W1435" t="s">
        <v>32</v>
      </c>
      <c r="X1435" t="s">
        <v>32</v>
      </c>
      <c r="Y1435" t="s">
        <v>32</v>
      </c>
      <c r="Z1435" s="4" t="s">
        <v>33</v>
      </c>
      <c r="AA1435">
        <v>-75.276070450000006</v>
      </c>
      <c r="AB1435">
        <v>6.1953860599999997</v>
      </c>
      <c r="AC1435" t="s">
        <v>90</v>
      </c>
      <c r="AD1435" t="s">
        <v>6260</v>
      </c>
      <c r="AE1435" t="s">
        <v>115</v>
      </c>
      <c r="AF1435">
        <f>IFERROR(
    VLOOKUP(FENIX_ANS_TABLA[[#This Row],[ESTADO]],
        {"VENCIDO",1;"ALERTA_0 Días",2;"ALERTA",3;"A TIEMPO",4;"SIN FECHA",5},
    2,FALSE),
0)</f>
        <v>4</v>
      </c>
    </row>
    <row r="1436" spans="1:32" x14ac:dyDescent="0.25">
      <c r="A1436" t="s">
        <v>12385</v>
      </c>
      <c r="B1436" t="s">
        <v>24</v>
      </c>
      <c r="C1436" t="s">
        <v>25</v>
      </c>
      <c r="D1436" t="s">
        <v>24</v>
      </c>
      <c r="E1436" s="22">
        <v>46014.653912037043</v>
      </c>
      <c r="F1436" t="s">
        <v>12386</v>
      </c>
      <c r="G1436" t="s">
        <v>12387</v>
      </c>
      <c r="H1436" t="s">
        <v>12388</v>
      </c>
      <c r="I1436" s="24" t="s">
        <v>34</v>
      </c>
      <c r="J1436" s="24" t="s">
        <v>12389</v>
      </c>
      <c r="K1436" t="s">
        <v>12390</v>
      </c>
      <c r="L1436" t="s">
        <v>6393</v>
      </c>
      <c r="M1436" t="s">
        <v>12391</v>
      </c>
      <c r="N1436" t="s">
        <v>6395</v>
      </c>
      <c r="O1436" t="s">
        <v>28</v>
      </c>
      <c r="P1436" t="s">
        <v>6256</v>
      </c>
      <c r="Q1436" t="s">
        <v>36</v>
      </c>
      <c r="R1436">
        <v>10</v>
      </c>
      <c r="S1436" t="s">
        <v>12392</v>
      </c>
      <c r="T1436" t="s">
        <v>6516</v>
      </c>
      <c r="U1436" t="s">
        <v>12393</v>
      </c>
      <c r="V1436" t="s">
        <v>31</v>
      </c>
      <c r="W1436" t="s">
        <v>32</v>
      </c>
      <c r="X1436" t="s">
        <v>32</v>
      </c>
      <c r="Y1436" t="s">
        <v>32</v>
      </c>
      <c r="Z1436" s="4" t="s">
        <v>33</v>
      </c>
      <c r="AA1436">
        <v>-75.138642000000004</v>
      </c>
      <c r="AB1436">
        <v>5.9437379999999997</v>
      </c>
      <c r="AC1436" t="s">
        <v>90</v>
      </c>
      <c r="AD1436" t="s">
        <v>6260</v>
      </c>
      <c r="AE1436" t="s">
        <v>115</v>
      </c>
      <c r="AF1436">
        <f>IFERROR(
    VLOOKUP(FENIX_ANS_TABLA[[#This Row],[ESTADO]],
        {"VENCIDO",1;"ALERTA_0 Días",2;"ALERTA",3;"A TIEMPO",4;"SIN FECHA",5},
    2,FALSE),
0)</f>
        <v>4</v>
      </c>
    </row>
    <row r="1437" spans="1:32" x14ac:dyDescent="0.25">
      <c r="A1437" t="s">
        <v>12394</v>
      </c>
      <c r="B1437" t="s">
        <v>40</v>
      </c>
      <c r="C1437" t="s">
        <v>25</v>
      </c>
      <c r="D1437" t="s">
        <v>40</v>
      </c>
      <c r="E1437" s="22">
        <v>46014.663657407407</v>
      </c>
      <c r="F1437" t="s">
        <v>12395</v>
      </c>
      <c r="G1437" t="s">
        <v>12396</v>
      </c>
      <c r="H1437" t="s">
        <v>12397</v>
      </c>
      <c r="I1437" s="24" t="s">
        <v>12398</v>
      </c>
      <c r="J1437" s="24" t="s">
        <v>12399</v>
      </c>
      <c r="K1437" t="s">
        <v>12400</v>
      </c>
      <c r="L1437" t="s">
        <v>7257</v>
      </c>
      <c r="M1437" t="s">
        <v>12401</v>
      </c>
      <c r="N1437" t="s">
        <v>7259</v>
      </c>
      <c r="O1437" t="s">
        <v>41</v>
      </c>
      <c r="P1437" t="s">
        <v>6256</v>
      </c>
      <c r="Q1437" t="s">
        <v>36</v>
      </c>
      <c r="R1437">
        <v>10</v>
      </c>
      <c r="S1437" t="s">
        <v>12402</v>
      </c>
      <c r="T1437" t="s">
        <v>12403</v>
      </c>
      <c r="U1437" t="s">
        <v>12404</v>
      </c>
      <c r="V1437" t="s">
        <v>31</v>
      </c>
      <c r="W1437" t="s">
        <v>32</v>
      </c>
      <c r="X1437" t="s">
        <v>32</v>
      </c>
      <c r="Y1437" t="s">
        <v>32</v>
      </c>
      <c r="Z1437" s="4" t="s">
        <v>33</v>
      </c>
      <c r="AA1437">
        <v>-75.479975069999995</v>
      </c>
      <c r="AB1437">
        <v>6.0921584800000002</v>
      </c>
      <c r="AC1437" t="s">
        <v>90</v>
      </c>
      <c r="AD1437" t="s">
        <v>6260</v>
      </c>
      <c r="AE1437" t="s">
        <v>115</v>
      </c>
      <c r="AF1437">
        <f>IFERROR(
    VLOOKUP(FENIX_ANS_TABLA[[#This Row],[ESTADO]],
        {"VENCIDO",1;"ALERTA_0 Días",2;"ALERTA",3;"A TIEMPO",4;"SIN FECHA",5},
    2,FALSE),
0)</f>
        <v>4</v>
      </c>
    </row>
    <row r="1438" spans="1:32" x14ac:dyDescent="0.25">
      <c r="A1438" t="s">
        <v>12405</v>
      </c>
      <c r="B1438" t="s">
        <v>48</v>
      </c>
      <c r="C1438" t="s">
        <v>25</v>
      </c>
      <c r="D1438" t="s">
        <v>48</v>
      </c>
      <c r="E1438" s="22">
        <v>46014.66846064815</v>
      </c>
      <c r="F1438" t="s">
        <v>12406</v>
      </c>
      <c r="G1438" t="s">
        <v>12407</v>
      </c>
      <c r="H1438" t="s">
        <v>12408</v>
      </c>
      <c r="I1438" s="24" t="s">
        <v>34</v>
      </c>
      <c r="J1438" s="24" t="s">
        <v>12409</v>
      </c>
      <c r="K1438" t="s">
        <v>12410</v>
      </c>
      <c r="L1438" t="s">
        <v>6303</v>
      </c>
      <c r="M1438" t="s">
        <v>12411</v>
      </c>
      <c r="N1438" t="s">
        <v>6305</v>
      </c>
      <c r="O1438" t="s">
        <v>49</v>
      </c>
      <c r="P1438" t="s">
        <v>6270</v>
      </c>
      <c r="Q1438" t="s">
        <v>36</v>
      </c>
      <c r="R1438">
        <v>11</v>
      </c>
      <c r="S1438" t="s">
        <v>12412</v>
      </c>
      <c r="T1438" t="s">
        <v>12413</v>
      </c>
      <c r="U1438" t="s">
        <v>12414</v>
      </c>
      <c r="V1438" t="s">
        <v>31</v>
      </c>
      <c r="W1438" t="s">
        <v>32</v>
      </c>
      <c r="X1438" t="s">
        <v>32</v>
      </c>
      <c r="Y1438" t="s">
        <v>32</v>
      </c>
      <c r="Z1438" s="4" t="s">
        <v>33</v>
      </c>
      <c r="AA1438">
        <v>-75.450935000000001</v>
      </c>
      <c r="AB1438">
        <v>6.2935920000000003</v>
      </c>
      <c r="AC1438" t="s">
        <v>90</v>
      </c>
      <c r="AD1438" t="s">
        <v>6260</v>
      </c>
      <c r="AE1438" t="s">
        <v>115</v>
      </c>
      <c r="AF1438">
        <f>IFERROR(
    VLOOKUP(FENIX_ANS_TABLA[[#This Row],[ESTADO]],
        {"VENCIDO",1;"ALERTA_0 Días",2;"ALERTA",3;"A TIEMPO",4;"SIN FECHA",5},
    2,FALSE),
0)</f>
        <v>4</v>
      </c>
    </row>
    <row r="1439" spans="1:32" x14ac:dyDescent="0.25">
      <c r="A1439" t="s">
        <v>12415</v>
      </c>
      <c r="B1439" t="s">
        <v>24</v>
      </c>
      <c r="C1439" t="s">
        <v>25</v>
      </c>
      <c r="D1439" t="s">
        <v>24</v>
      </c>
      <c r="E1439" s="22">
        <v>46014.673854166656</v>
      </c>
      <c r="F1439" t="s">
        <v>12416</v>
      </c>
      <c r="G1439" t="s">
        <v>12417</v>
      </c>
      <c r="H1439" t="s">
        <v>12418</v>
      </c>
      <c r="I1439" s="24" t="s">
        <v>34</v>
      </c>
      <c r="J1439" s="24" t="s">
        <v>12419</v>
      </c>
      <c r="K1439" t="s">
        <v>12420</v>
      </c>
      <c r="L1439" t="s">
        <v>6253</v>
      </c>
      <c r="M1439" t="s">
        <v>12421</v>
      </c>
      <c r="N1439" t="s">
        <v>6255</v>
      </c>
      <c r="O1439" t="s">
        <v>28</v>
      </c>
      <c r="P1439" t="s">
        <v>6256</v>
      </c>
      <c r="Q1439" t="s">
        <v>36</v>
      </c>
      <c r="R1439">
        <v>10</v>
      </c>
      <c r="S1439" t="s">
        <v>12422</v>
      </c>
      <c r="T1439" t="s">
        <v>12423</v>
      </c>
      <c r="U1439" t="s">
        <v>12424</v>
      </c>
      <c r="V1439" t="s">
        <v>31</v>
      </c>
      <c r="W1439" t="s">
        <v>32</v>
      </c>
      <c r="X1439" t="s">
        <v>32</v>
      </c>
      <c r="Y1439" t="s">
        <v>32</v>
      </c>
      <c r="Z1439" s="4" t="s">
        <v>33</v>
      </c>
      <c r="AA1439">
        <v>-75.371982000000003</v>
      </c>
      <c r="AB1439">
        <v>6.3399900000000002</v>
      </c>
      <c r="AC1439" t="s">
        <v>90</v>
      </c>
      <c r="AD1439" t="s">
        <v>6260</v>
      </c>
      <c r="AE1439" t="s">
        <v>115</v>
      </c>
      <c r="AF1439">
        <f>IFERROR(
    VLOOKUP(FENIX_ANS_TABLA[[#This Row],[ESTADO]],
        {"VENCIDO",1;"ALERTA_0 Días",2;"ALERTA",3;"A TIEMPO",4;"SIN FECHA",5},
    2,FALSE),
0)</f>
        <v>4</v>
      </c>
    </row>
    <row r="1440" spans="1:32" x14ac:dyDescent="0.25">
      <c r="A1440" t="s">
        <v>12425</v>
      </c>
      <c r="B1440" t="s">
        <v>48</v>
      </c>
      <c r="C1440" t="s">
        <v>25</v>
      </c>
      <c r="D1440" t="s">
        <v>48</v>
      </c>
      <c r="E1440" s="22">
        <v>46014.680520833332</v>
      </c>
      <c r="F1440" t="s">
        <v>12426</v>
      </c>
      <c r="G1440" t="s">
        <v>12407</v>
      </c>
      <c r="H1440" t="s">
        <v>12408</v>
      </c>
      <c r="I1440" s="24" t="s">
        <v>34</v>
      </c>
      <c r="J1440" s="24" t="s">
        <v>12409</v>
      </c>
      <c r="K1440" t="s">
        <v>12427</v>
      </c>
      <c r="L1440" t="s">
        <v>6303</v>
      </c>
      <c r="M1440" t="s">
        <v>12428</v>
      </c>
      <c r="N1440" t="s">
        <v>6305</v>
      </c>
      <c r="O1440" t="s">
        <v>49</v>
      </c>
      <c r="P1440" t="s">
        <v>6270</v>
      </c>
      <c r="Q1440" t="s">
        <v>36</v>
      </c>
      <c r="R1440">
        <v>11</v>
      </c>
      <c r="S1440" t="s">
        <v>12429</v>
      </c>
      <c r="T1440" t="s">
        <v>12430</v>
      </c>
      <c r="U1440" t="s">
        <v>12431</v>
      </c>
      <c r="V1440" t="s">
        <v>31</v>
      </c>
      <c r="W1440" t="s">
        <v>32</v>
      </c>
      <c r="X1440" t="s">
        <v>32</v>
      </c>
      <c r="Y1440" t="s">
        <v>32</v>
      </c>
      <c r="Z1440" s="4" t="s">
        <v>33</v>
      </c>
      <c r="AA1440">
        <v>-75.450929000000002</v>
      </c>
      <c r="AB1440">
        <v>6.2935759999999998</v>
      </c>
      <c r="AC1440" t="s">
        <v>90</v>
      </c>
      <c r="AD1440" t="s">
        <v>6260</v>
      </c>
      <c r="AE1440" t="s">
        <v>115</v>
      </c>
      <c r="AF1440">
        <f>IFERROR(
    VLOOKUP(FENIX_ANS_TABLA[[#This Row],[ESTADO]],
        {"VENCIDO",1;"ALERTA_0 Días",2;"ALERTA",3;"A TIEMPO",4;"SIN FECHA",5},
    2,FALSE),
0)</f>
        <v>4</v>
      </c>
    </row>
    <row r="1441" spans="1:32" x14ac:dyDescent="0.25">
      <c r="A1441" t="s">
        <v>12432</v>
      </c>
      <c r="B1441" t="s">
        <v>58</v>
      </c>
      <c r="C1441" t="s">
        <v>25</v>
      </c>
      <c r="D1441" t="s">
        <v>58</v>
      </c>
      <c r="E1441" s="22">
        <v>46014.709166666667</v>
      </c>
      <c r="F1441" t="s">
        <v>12433</v>
      </c>
      <c r="G1441" t="s">
        <v>12434</v>
      </c>
      <c r="H1441" t="s">
        <v>12435</v>
      </c>
      <c r="I1441" s="24" t="s">
        <v>34</v>
      </c>
      <c r="J1441" s="24" t="s">
        <v>12436</v>
      </c>
      <c r="K1441" t="s">
        <v>12437</v>
      </c>
      <c r="L1441" t="s">
        <v>7257</v>
      </c>
      <c r="M1441" t="s">
        <v>12438</v>
      </c>
      <c r="N1441" t="s">
        <v>7259</v>
      </c>
      <c r="O1441" t="s">
        <v>59</v>
      </c>
      <c r="P1441" t="s">
        <v>6454</v>
      </c>
      <c r="Q1441" t="s">
        <v>36</v>
      </c>
      <c r="R1441">
        <v>4</v>
      </c>
      <c r="S1441" t="s">
        <v>12439</v>
      </c>
      <c r="T1441" t="s">
        <v>12440</v>
      </c>
      <c r="U1441" t="s">
        <v>12441</v>
      </c>
      <c r="V1441" t="s">
        <v>87</v>
      </c>
      <c r="W1441" t="s">
        <v>32</v>
      </c>
      <c r="X1441" t="s">
        <v>32</v>
      </c>
      <c r="Y1441" t="s">
        <v>32</v>
      </c>
      <c r="Z1441" s="4" t="s">
        <v>33</v>
      </c>
      <c r="AA1441">
        <v>-75.502610329999996</v>
      </c>
      <c r="AB1441">
        <v>6.0572368299999999</v>
      </c>
      <c r="AC1441" t="s">
        <v>90</v>
      </c>
      <c r="AD1441" t="s">
        <v>6260</v>
      </c>
      <c r="AE1441" t="s">
        <v>115</v>
      </c>
      <c r="AF1441">
        <f>IFERROR(
    VLOOKUP(FENIX_ANS_TABLA[[#This Row],[ESTADO]],
        {"VENCIDO",1;"ALERTA_0 Días",2;"ALERTA",3;"A TIEMPO",4;"SIN FECHA",5},
    2,FALSE),
0)</f>
        <v>2</v>
      </c>
    </row>
    <row r="1442" spans="1:32" x14ac:dyDescent="0.25">
      <c r="A1442" t="s">
        <v>12442</v>
      </c>
      <c r="B1442" t="s">
        <v>58</v>
      </c>
      <c r="C1442" t="s">
        <v>25</v>
      </c>
      <c r="D1442" t="s">
        <v>58</v>
      </c>
      <c r="E1442" s="22">
        <v>46014.91846064815</v>
      </c>
      <c r="F1442" t="s">
        <v>12443</v>
      </c>
      <c r="G1442" t="s">
        <v>12444</v>
      </c>
      <c r="H1442" t="s">
        <v>12445</v>
      </c>
      <c r="I1442" s="24" t="s">
        <v>34</v>
      </c>
      <c r="J1442" s="24" t="s">
        <v>12446</v>
      </c>
      <c r="K1442" t="s">
        <v>12447</v>
      </c>
      <c r="L1442" t="s">
        <v>6303</v>
      </c>
      <c r="M1442" t="s">
        <v>12448</v>
      </c>
      <c r="N1442" t="s">
        <v>6305</v>
      </c>
      <c r="O1442" t="s">
        <v>59</v>
      </c>
      <c r="P1442" t="s">
        <v>6454</v>
      </c>
      <c r="Q1442" t="s">
        <v>36</v>
      </c>
      <c r="R1442">
        <v>4</v>
      </c>
      <c r="S1442" t="s">
        <v>12449</v>
      </c>
      <c r="T1442" t="s">
        <v>12450</v>
      </c>
      <c r="U1442" t="s">
        <v>12451</v>
      </c>
      <c r="V1442" t="s">
        <v>87</v>
      </c>
      <c r="W1442" t="s">
        <v>32</v>
      </c>
      <c r="X1442" t="s">
        <v>32</v>
      </c>
      <c r="Y1442" t="s">
        <v>32</v>
      </c>
      <c r="Z1442" s="4" t="s">
        <v>33</v>
      </c>
      <c r="AA1442">
        <v>-75.454748870000003</v>
      </c>
      <c r="AB1442">
        <v>6.29957192</v>
      </c>
      <c r="AC1442" t="s">
        <v>90</v>
      </c>
      <c r="AD1442" t="s">
        <v>6260</v>
      </c>
      <c r="AE1442" t="s">
        <v>115</v>
      </c>
      <c r="AF1442">
        <f>IFERROR(
    VLOOKUP(FENIX_ANS_TABLA[[#This Row],[ESTADO]],
        {"VENCIDO",1;"ALERTA_0 Días",2;"ALERTA",3;"A TIEMPO",4;"SIN FECHA",5},
    2,FALSE),
0)</f>
        <v>2</v>
      </c>
    </row>
    <row r="1443" spans="1:32" x14ac:dyDescent="0.25">
      <c r="A1443" t="s">
        <v>12452</v>
      </c>
      <c r="B1443" t="s">
        <v>40</v>
      </c>
      <c r="C1443" t="s">
        <v>25</v>
      </c>
      <c r="D1443" t="s">
        <v>40</v>
      </c>
      <c r="E1443" s="22">
        <v>46015.277025462958</v>
      </c>
      <c r="F1443" t="s">
        <v>12453</v>
      </c>
      <c r="G1443" t="s">
        <v>12454</v>
      </c>
      <c r="H1443" t="s">
        <v>12455</v>
      </c>
      <c r="I1443" s="24" t="s">
        <v>34</v>
      </c>
      <c r="J1443" s="24" t="s">
        <v>12456</v>
      </c>
      <c r="K1443" t="s">
        <v>12457</v>
      </c>
      <c r="L1443" t="s">
        <v>6707</v>
      </c>
      <c r="M1443" t="s">
        <v>12458</v>
      </c>
      <c r="N1443" t="s">
        <v>6709</v>
      </c>
      <c r="O1443" t="s">
        <v>41</v>
      </c>
      <c r="P1443" t="s">
        <v>6256</v>
      </c>
      <c r="Q1443" t="s">
        <v>36</v>
      </c>
      <c r="R1443">
        <v>10</v>
      </c>
      <c r="S1443" t="s">
        <v>12459</v>
      </c>
      <c r="T1443" t="s">
        <v>12460</v>
      </c>
      <c r="U1443" t="s">
        <v>12461</v>
      </c>
      <c r="V1443" t="s">
        <v>31</v>
      </c>
      <c r="W1443" t="s">
        <v>32</v>
      </c>
      <c r="X1443" t="s">
        <v>32</v>
      </c>
      <c r="Y1443" t="s">
        <v>32</v>
      </c>
      <c r="Z1443" s="4" t="s">
        <v>33</v>
      </c>
      <c r="AA1443">
        <v>-75.363958100000005</v>
      </c>
      <c r="AB1443">
        <v>5.9760045899999996</v>
      </c>
      <c r="AC1443" t="s">
        <v>90</v>
      </c>
      <c r="AD1443" t="s">
        <v>6260</v>
      </c>
      <c r="AE1443" t="s">
        <v>115</v>
      </c>
      <c r="AF1443">
        <f>IFERROR(
    VLOOKUP(FENIX_ANS_TABLA[[#This Row],[ESTADO]],
        {"VENCIDO",1;"ALERTA_0 Días",2;"ALERTA",3;"A TIEMPO",4;"SIN FECHA",5},
    2,FALSE),
0)</f>
        <v>4</v>
      </c>
    </row>
    <row r="1444" spans="1:32" x14ac:dyDescent="0.25">
      <c r="A1444" t="s">
        <v>12462</v>
      </c>
      <c r="B1444" t="s">
        <v>40</v>
      </c>
      <c r="C1444" t="s">
        <v>25</v>
      </c>
      <c r="D1444" t="s">
        <v>40</v>
      </c>
      <c r="E1444" s="22">
        <v>46015.285925925928</v>
      </c>
      <c r="F1444" t="s">
        <v>12463</v>
      </c>
      <c r="G1444" t="s">
        <v>12454</v>
      </c>
      <c r="H1444" t="s">
        <v>12455</v>
      </c>
      <c r="I1444" s="24" t="s">
        <v>34</v>
      </c>
      <c r="J1444" s="24" t="s">
        <v>12456</v>
      </c>
      <c r="K1444" t="s">
        <v>12464</v>
      </c>
      <c r="L1444" t="s">
        <v>6707</v>
      </c>
      <c r="M1444" t="s">
        <v>12465</v>
      </c>
      <c r="N1444" t="s">
        <v>6709</v>
      </c>
      <c r="O1444" t="s">
        <v>41</v>
      </c>
      <c r="P1444" t="s">
        <v>6256</v>
      </c>
      <c r="Q1444" t="s">
        <v>36</v>
      </c>
      <c r="R1444">
        <v>10</v>
      </c>
      <c r="S1444" t="s">
        <v>12466</v>
      </c>
      <c r="T1444" t="s">
        <v>12467</v>
      </c>
      <c r="U1444" t="s">
        <v>12468</v>
      </c>
      <c r="V1444" t="s">
        <v>31</v>
      </c>
      <c r="W1444" t="s">
        <v>32</v>
      </c>
      <c r="X1444" t="s">
        <v>32</v>
      </c>
      <c r="Y1444" t="s">
        <v>32</v>
      </c>
      <c r="Z1444" s="4" t="s">
        <v>33</v>
      </c>
      <c r="AA1444">
        <v>-75.363958100000005</v>
      </c>
      <c r="AB1444">
        <v>5.9760045899999996</v>
      </c>
      <c r="AC1444" t="s">
        <v>90</v>
      </c>
      <c r="AD1444" t="s">
        <v>6260</v>
      </c>
      <c r="AE1444" t="s">
        <v>115</v>
      </c>
      <c r="AF1444">
        <f>IFERROR(
    VLOOKUP(FENIX_ANS_TABLA[[#This Row],[ESTADO]],
        {"VENCIDO",1;"ALERTA_0 Días",2;"ALERTA",3;"A TIEMPO",4;"SIN FECHA",5},
    2,FALSE),
0)</f>
        <v>4</v>
      </c>
    </row>
    <row r="1445" spans="1:32" x14ac:dyDescent="0.25">
      <c r="A1445" t="s">
        <v>12469</v>
      </c>
      <c r="B1445" t="s">
        <v>40</v>
      </c>
      <c r="C1445" t="s">
        <v>25</v>
      </c>
      <c r="D1445" t="s">
        <v>40</v>
      </c>
      <c r="E1445" s="22">
        <v>46015.293333333328</v>
      </c>
      <c r="F1445" t="s">
        <v>12470</v>
      </c>
      <c r="G1445" t="s">
        <v>12454</v>
      </c>
      <c r="H1445" t="s">
        <v>12455</v>
      </c>
      <c r="I1445" s="24" t="s">
        <v>34</v>
      </c>
      <c r="J1445" s="24" t="s">
        <v>12456</v>
      </c>
      <c r="K1445" t="s">
        <v>12471</v>
      </c>
      <c r="L1445" t="s">
        <v>6707</v>
      </c>
      <c r="M1445" t="s">
        <v>12472</v>
      </c>
      <c r="N1445" t="s">
        <v>6709</v>
      </c>
      <c r="O1445" t="s">
        <v>41</v>
      </c>
      <c r="P1445" t="s">
        <v>6256</v>
      </c>
      <c r="Q1445" t="s">
        <v>36</v>
      </c>
      <c r="R1445">
        <v>10</v>
      </c>
      <c r="S1445" t="s">
        <v>12473</v>
      </c>
      <c r="T1445" t="s">
        <v>12474</v>
      </c>
      <c r="U1445" t="s">
        <v>12475</v>
      </c>
      <c r="V1445" t="s">
        <v>31</v>
      </c>
      <c r="W1445" t="s">
        <v>32</v>
      </c>
      <c r="X1445" t="s">
        <v>32</v>
      </c>
      <c r="Y1445" t="s">
        <v>32</v>
      </c>
      <c r="Z1445" s="4" t="s">
        <v>33</v>
      </c>
      <c r="AA1445">
        <v>-75.363958100000005</v>
      </c>
      <c r="AB1445">
        <v>5.9760045899999996</v>
      </c>
      <c r="AC1445" t="s">
        <v>90</v>
      </c>
      <c r="AD1445" t="s">
        <v>6260</v>
      </c>
      <c r="AE1445" t="s">
        <v>115</v>
      </c>
      <c r="AF1445">
        <f>IFERROR(
    VLOOKUP(FENIX_ANS_TABLA[[#This Row],[ESTADO]],
        {"VENCIDO",1;"ALERTA_0 Días",2;"ALERTA",3;"A TIEMPO",4;"SIN FECHA",5},
    2,FALSE),
0)</f>
        <v>4</v>
      </c>
    </row>
    <row r="1446" spans="1:32" x14ac:dyDescent="0.25">
      <c r="A1446" t="s">
        <v>12476</v>
      </c>
      <c r="B1446" t="s">
        <v>62</v>
      </c>
      <c r="C1446" t="s">
        <v>25</v>
      </c>
      <c r="D1446" t="s">
        <v>63</v>
      </c>
      <c r="E1446" s="22">
        <v>46015.300729166673</v>
      </c>
      <c r="F1446" t="s">
        <v>12477</v>
      </c>
      <c r="G1446" t="s">
        <v>12478</v>
      </c>
      <c r="H1446" t="s">
        <v>12479</v>
      </c>
      <c r="I1446" s="24" t="s">
        <v>34</v>
      </c>
      <c r="J1446" s="24" t="s">
        <v>12480</v>
      </c>
      <c r="K1446" t="s">
        <v>12481</v>
      </c>
      <c r="L1446" t="s">
        <v>6393</v>
      </c>
      <c r="M1446" t="s">
        <v>12482</v>
      </c>
      <c r="N1446" t="s">
        <v>6395</v>
      </c>
      <c r="O1446" t="s">
        <v>64</v>
      </c>
      <c r="P1446" t="s">
        <v>6429</v>
      </c>
      <c r="Q1446" t="s">
        <v>36</v>
      </c>
      <c r="R1446">
        <v>14</v>
      </c>
      <c r="S1446" t="s">
        <v>12483</v>
      </c>
      <c r="T1446" t="s">
        <v>12484</v>
      </c>
      <c r="U1446" t="s">
        <v>12485</v>
      </c>
      <c r="V1446" t="s">
        <v>31</v>
      </c>
      <c r="W1446" t="s">
        <v>32</v>
      </c>
      <c r="X1446" t="s">
        <v>32</v>
      </c>
      <c r="Y1446" t="s">
        <v>32</v>
      </c>
      <c r="Z1446" s="4" t="s">
        <v>33</v>
      </c>
      <c r="AA1446">
        <v>-75.128425320000005</v>
      </c>
      <c r="AB1446">
        <v>5.96882483</v>
      </c>
      <c r="AC1446" t="s">
        <v>90</v>
      </c>
      <c r="AD1446" t="s">
        <v>6260</v>
      </c>
      <c r="AE1446" t="s">
        <v>115</v>
      </c>
      <c r="AF1446">
        <f>IFERROR(
    VLOOKUP(FENIX_ANS_TABLA[[#This Row],[ESTADO]],
        {"VENCIDO",1;"ALERTA_0 Días",2;"ALERTA",3;"A TIEMPO",4;"SIN FECHA",5},
    2,FALSE),
0)</f>
        <v>4</v>
      </c>
    </row>
    <row r="1447" spans="1:32" x14ac:dyDescent="0.25">
      <c r="A1447" t="s">
        <v>12486</v>
      </c>
      <c r="B1447" t="s">
        <v>40</v>
      </c>
      <c r="C1447" t="s">
        <v>25</v>
      </c>
      <c r="D1447" t="s">
        <v>40</v>
      </c>
      <c r="E1447" s="22">
        <v>46015.31009259259</v>
      </c>
      <c r="F1447" t="s">
        <v>12487</v>
      </c>
      <c r="G1447" t="s">
        <v>12488</v>
      </c>
      <c r="H1447" t="s">
        <v>12489</v>
      </c>
      <c r="I1447" s="24" t="s">
        <v>34</v>
      </c>
      <c r="J1447" s="24" t="s">
        <v>12490</v>
      </c>
      <c r="K1447" t="s">
        <v>12491</v>
      </c>
      <c r="L1447" t="s">
        <v>6303</v>
      </c>
      <c r="M1447" t="s">
        <v>12492</v>
      </c>
      <c r="N1447" t="s">
        <v>6305</v>
      </c>
      <c r="O1447" t="s">
        <v>41</v>
      </c>
      <c r="P1447" t="s">
        <v>6256</v>
      </c>
      <c r="Q1447" t="s">
        <v>36</v>
      </c>
      <c r="R1447">
        <v>10</v>
      </c>
      <c r="S1447" t="s">
        <v>12493</v>
      </c>
      <c r="T1447" t="s">
        <v>12494</v>
      </c>
      <c r="U1447" t="s">
        <v>12495</v>
      </c>
      <c r="V1447" t="s">
        <v>31</v>
      </c>
      <c r="W1447" t="s">
        <v>32</v>
      </c>
      <c r="X1447" t="s">
        <v>32</v>
      </c>
      <c r="Y1447" t="s">
        <v>32</v>
      </c>
      <c r="Z1447" s="4" t="s">
        <v>33</v>
      </c>
      <c r="AA1447">
        <v>-75.478285999999997</v>
      </c>
      <c r="AB1447">
        <v>6.2890129999999997</v>
      </c>
      <c r="AC1447" t="s">
        <v>90</v>
      </c>
      <c r="AD1447" t="s">
        <v>6260</v>
      </c>
      <c r="AE1447" t="s">
        <v>115</v>
      </c>
      <c r="AF1447">
        <f>IFERROR(
    VLOOKUP(FENIX_ANS_TABLA[[#This Row],[ESTADO]],
        {"VENCIDO",1;"ALERTA_0 Días",2;"ALERTA",3;"A TIEMPO",4;"SIN FECHA",5},
    2,FALSE),
0)</f>
        <v>4</v>
      </c>
    </row>
    <row r="1448" spans="1:32" x14ac:dyDescent="0.25">
      <c r="A1448" t="s">
        <v>12496</v>
      </c>
      <c r="B1448" t="s">
        <v>24</v>
      </c>
      <c r="C1448" t="s">
        <v>25</v>
      </c>
      <c r="D1448" t="s">
        <v>24</v>
      </c>
      <c r="E1448" s="22">
        <v>46015.314201388886</v>
      </c>
      <c r="F1448" t="s">
        <v>12497</v>
      </c>
      <c r="G1448" t="s">
        <v>12498</v>
      </c>
      <c r="H1448" t="s">
        <v>12499</v>
      </c>
      <c r="I1448" s="24" t="s">
        <v>12500</v>
      </c>
      <c r="J1448" s="24" t="s">
        <v>12501</v>
      </c>
      <c r="K1448" t="s">
        <v>12502</v>
      </c>
      <c r="L1448" t="s">
        <v>6303</v>
      </c>
      <c r="M1448" t="s">
        <v>12503</v>
      </c>
      <c r="N1448" t="s">
        <v>6305</v>
      </c>
      <c r="O1448" t="s">
        <v>28</v>
      </c>
      <c r="P1448" t="s">
        <v>6256</v>
      </c>
      <c r="Q1448" t="s">
        <v>36</v>
      </c>
      <c r="R1448">
        <v>10</v>
      </c>
      <c r="S1448" t="s">
        <v>12504</v>
      </c>
      <c r="T1448" t="s">
        <v>12505</v>
      </c>
      <c r="U1448" t="s">
        <v>12506</v>
      </c>
      <c r="V1448" t="s">
        <v>31</v>
      </c>
      <c r="W1448" t="s">
        <v>32</v>
      </c>
      <c r="X1448" t="s">
        <v>32</v>
      </c>
      <c r="Y1448" t="s">
        <v>32</v>
      </c>
      <c r="Z1448" s="4" t="s">
        <v>33</v>
      </c>
      <c r="AA1448">
        <v>-75.479154309999998</v>
      </c>
      <c r="AB1448">
        <v>6.2900216499999999</v>
      </c>
      <c r="AC1448" t="s">
        <v>90</v>
      </c>
      <c r="AD1448" t="s">
        <v>6260</v>
      </c>
      <c r="AE1448" t="s">
        <v>115</v>
      </c>
      <c r="AF1448">
        <f>IFERROR(
    VLOOKUP(FENIX_ANS_TABLA[[#This Row],[ESTADO]],
        {"VENCIDO",1;"ALERTA_0 Días",2;"ALERTA",3;"A TIEMPO",4;"SIN FECHA",5},
    2,FALSE),
0)</f>
        <v>4</v>
      </c>
    </row>
    <row r="1449" spans="1:32" x14ac:dyDescent="0.25">
      <c r="A1449" t="s">
        <v>12507</v>
      </c>
      <c r="B1449" t="s">
        <v>24</v>
      </c>
      <c r="C1449" t="s">
        <v>25</v>
      </c>
      <c r="D1449" t="s">
        <v>24</v>
      </c>
      <c r="E1449" s="22">
        <v>46015.353356481479</v>
      </c>
      <c r="F1449" t="s">
        <v>12508</v>
      </c>
      <c r="G1449" t="s">
        <v>12509</v>
      </c>
      <c r="H1449" t="s">
        <v>12510</v>
      </c>
      <c r="I1449" s="24" t="s">
        <v>12511</v>
      </c>
      <c r="J1449" s="24" t="s">
        <v>12512</v>
      </c>
      <c r="K1449" t="s">
        <v>12513</v>
      </c>
      <c r="L1449" t="s">
        <v>6314</v>
      </c>
      <c r="M1449" t="s">
        <v>12514</v>
      </c>
      <c r="N1449" t="s">
        <v>6316</v>
      </c>
      <c r="O1449" t="s">
        <v>28</v>
      </c>
      <c r="P1449" t="s">
        <v>6256</v>
      </c>
      <c r="Q1449" t="s">
        <v>36</v>
      </c>
      <c r="R1449">
        <v>10</v>
      </c>
      <c r="S1449" t="s">
        <v>12515</v>
      </c>
      <c r="T1449" t="s">
        <v>12516</v>
      </c>
      <c r="U1449" t="s">
        <v>12517</v>
      </c>
      <c r="V1449" t="s">
        <v>31</v>
      </c>
      <c r="W1449" t="s">
        <v>32</v>
      </c>
      <c r="X1449" t="s">
        <v>32</v>
      </c>
      <c r="Y1449" t="s">
        <v>32</v>
      </c>
      <c r="Z1449" s="4" t="s">
        <v>33</v>
      </c>
      <c r="AA1449">
        <v>-75.446174830000004</v>
      </c>
      <c r="AB1449">
        <v>6.1540333299999999</v>
      </c>
      <c r="AC1449" t="s">
        <v>90</v>
      </c>
      <c r="AD1449" t="s">
        <v>6260</v>
      </c>
      <c r="AE1449" t="s">
        <v>115</v>
      </c>
      <c r="AF1449">
        <f>IFERROR(
    VLOOKUP(FENIX_ANS_TABLA[[#This Row],[ESTADO]],
        {"VENCIDO",1;"ALERTA_0 Días",2;"ALERTA",3;"A TIEMPO",4;"SIN FECHA",5},
    2,FALSE),
0)</f>
        <v>4</v>
      </c>
    </row>
    <row r="1450" spans="1:32" x14ac:dyDescent="0.25">
      <c r="A1450" t="s">
        <v>12518</v>
      </c>
      <c r="B1450" t="s">
        <v>24</v>
      </c>
      <c r="C1450" t="s">
        <v>25</v>
      </c>
      <c r="D1450" t="s">
        <v>24</v>
      </c>
      <c r="E1450" s="22">
        <v>46015.363749999997</v>
      </c>
      <c r="F1450" t="s">
        <v>12519</v>
      </c>
      <c r="G1450" t="s">
        <v>12520</v>
      </c>
      <c r="H1450" t="s">
        <v>12521</v>
      </c>
      <c r="I1450" s="24" t="s">
        <v>34</v>
      </c>
      <c r="J1450" s="24" t="s">
        <v>12522</v>
      </c>
      <c r="K1450" t="s">
        <v>12523</v>
      </c>
      <c r="L1450" t="s">
        <v>6426</v>
      </c>
      <c r="M1450" t="s">
        <v>12524</v>
      </c>
      <c r="N1450" t="s">
        <v>6428</v>
      </c>
      <c r="O1450" t="s">
        <v>28</v>
      </c>
      <c r="P1450" t="s">
        <v>6256</v>
      </c>
      <c r="Q1450" t="s">
        <v>36</v>
      </c>
      <c r="R1450">
        <v>10</v>
      </c>
      <c r="S1450" t="s">
        <v>12525</v>
      </c>
      <c r="T1450" t="s">
        <v>10560</v>
      </c>
      <c r="U1450" t="s">
        <v>10559</v>
      </c>
      <c r="V1450" t="s">
        <v>31</v>
      </c>
      <c r="W1450" t="s">
        <v>32</v>
      </c>
      <c r="X1450" t="s">
        <v>32</v>
      </c>
      <c r="Y1450" t="s">
        <v>32</v>
      </c>
      <c r="Z1450" s="4" t="s">
        <v>33</v>
      </c>
      <c r="AA1450">
        <v>-75.310922689999998</v>
      </c>
      <c r="AB1450">
        <v>5.7205854</v>
      </c>
      <c r="AC1450" t="s">
        <v>90</v>
      </c>
      <c r="AD1450" t="s">
        <v>6260</v>
      </c>
      <c r="AE1450" t="s">
        <v>115</v>
      </c>
      <c r="AF1450">
        <f>IFERROR(
    VLOOKUP(FENIX_ANS_TABLA[[#This Row],[ESTADO]],
        {"VENCIDO",1;"ALERTA_0 Días",2;"ALERTA",3;"A TIEMPO",4;"SIN FECHA",5},
    2,FALSE),
0)</f>
        <v>4</v>
      </c>
    </row>
    <row r="1451" spans="1:32" x14ac:dyDescent="0.25">
      <c r="A1451" t="s">
        <v>12526</v>
      </c>
      <c r="B1451" t="s">
        <v>24</v>
      </c>
      <c r="C1451" t="s">
        <v>25</v>
      </c>
      <c r="D1451" t="s">
        <v>24</v>
      </c>
      <c r="E1451" s="22">
        <v>46015.364050925928</v>
      </c>
      <c r="F1451" t="s">
        <v>12527</v>
      </c>
      <c r="G1451" t="s">
        <v>12528</v>
      </c>
      <c r="H1451" t="s">
        <v>12529</v>
      </c>
      <c r="I1451" s="24" t="s">
        <v>34</v>
      </c>
      <c r="J1451" s="24" t="s">
        <v>12530</v>
      </c>
      <c r="K1451" t="s">
        <v>12531</v>
      </c>
      <c r="L1451" t="s">
        <v>6426</v>
      </c>
      <c r="M1451" t="s">
        <v>12532</v>
      </c>
      <c r="N1451" t="s">
        <v>6428</v>
      </c>
      <c r="O1451" t="s">
        <v>28</v>
      </c>
      <c r="P1451" t="s">
        <v>6256</v>
      </c>
      <c r="Q1451" t="s">
        <v>36</v>
      </c>
      <c r="R1451">
        <v>10</v>
      </c>
      <c r="S1451" t="s">
        <v>12533</v>
      </c>
      <c r="T1451" t="s">
        <v>12534</v>
      </c>
      <c r="U1451" t="s">
        <v>12535</v>
      </c>
      <c r="V1451" t="s">
        <v>31</v>
      </c>
      <c r="W1451" t="s">
        <v>32</v>
      </c>
      <c r="X1451" t="s">
        <v>32</v>
      </c>
      <c r="Y1451" t="s">
        <v>32</v>
      </c>
      <c r="Z1451" s="4" t="s">
        <v>33</v>
      </c>
      <c r="AA1451">
        <v>-75.311529719999996</v>
      </c>
      <c r="AB1451">
        <v>5.71093618</v>
      </c>
      <c r="AC1451" t="s">
        <v>90</v>
      </c>
      <c r="AD1451" t="s">
        <v>6260</v>
      </c>
      <c r="AE1451" t="s">
        <v>115</v>
      </c>
      <c r="AF1451">
        <f>IFERROR(
    VLOOKUP(FENIX_ANS_TABLA[[#This Row],[ESTADO]],
        {"VENCIDO",1;"ALERTA_0 Días",2;"ALERTA",3;"A TIEMPO",4;"SIN FECHA",5},
    2,FALSE),
0)</f>
        <v>4</v>
      </c>
    </row>
    <row r="1452" spans="1:32" x14ac:dyDescent="0.25">
      <c r="A1452" t="s">
        <v>12536</v>
      </c>
      <c r="B1452" t="s">
        <v>24</v>
      </c>
      <c r="C1452" t="s">
        <v>25</v>
      </c>
      <c r="D1452" t="s">
        <v>24</v>
      </c>
      <c r="E1452" s="22">
        <v>46015.371053240742</v>
      </c>
      <c r="F1452" t="s">
        <v>12537</v>
      </c>
      <c r="G1452" t="s">
        <v>12520</v>
      </c>
      <c r="H1452" t="s">
        <v>12521</v>
      </c>
      <c r="I1452" s="24" t="s">
        <v>34</v>
      </c>
      <c r="J1452" s="24" t="s">
        <v>12522</v>
      </c>
      <c r="K1452" t="s">
        <v>12538</v>
      </c>
      <c r="L1452" t="s">
        <v>6426</v>
      </c>
      <c r="M1452" t="s">
        <v>12539</v>
      </c>
      <c r="N1452" t="s">
        <v>6428</v>
      </c>
      <c r="O1452" t="s">
        <v>28</v>
      </c>
      <c r="P1452" t="s">
        <v>6256</v>
      </c>
      <c r="Q1452" t="s">
        <v>36</v>
      </c>
      <c r="R1452">
        <v>10</v>
      </c>
      <c r="S1452" t="s">
        <v>12540</v>
      </c>
      <c r="T1452" t="s">
        <v>12541</v>
      </c>
      <c r="U1452" t="s">
        <v>12542</v>
      </c>
      <c r="V1452" t="s">
        <v>31</v>
      </c>
      <c r="W1452" t="s">
        <v>32</v>
      </c>
      <c r="X1452" t="s">
        <v>32</v>
      </c>
      <c r="Y1452" t="s">
        <v>32</v>
      </c>
      <c r="Z1452" s="4" t="s">
        <v>33</v>
      </c>
      <c r="AA1452">
        <v>-75.310922689999998</v>
      </c>
      <c r="AB1452">
        <v>5.7205854</v>
      </c>
      <c r="AC1452" t="s">
        <v>90</v>
      </c>
      <c r="AD1452" t="s">
        <v>6260</v>
      </c>
      <c r="AE1452" t="s">
        <v>115</v>
      </c>
      <c r="AF1452">
        <f>IFERROR(
    VLOOKUP(FENIX_ANS_TABLA[[#This Row],[ESTADO]],
        {"VENCIDO",1;"ALERTA_0 Días",2;"ALERTA",3;"A TIEMPO",4;"SIN FECHA",5},
    2,FALSE),
0)</f>
        <v>4</v>
      </c>
    </row>
    <row r="1453" spans="1:32" x14ac:dyDescent="0.25">
      <c r="A1453" t="s">
        <v>12543</v>
      </c>
      <c r="B1453" t="s">
        <v>24</v>
      </c>
      <c r="C1453" t="s">
        <v>25</v>
      </c>
      <c r="D1453" t="s">
        <v>24</v>
      </c>
      <c r="E1453" s="22">
        <v>46015.386689814812</v>
      </c>
      <c r="F1453" t="s">
        <v>12544</v>
      </c>
      <c r="G1453" t="s">
        <v>11902</v>
      </c>
      <c r="H1453" t="s">
        <v>11903</v>
      </c>
      <c r="I1453" s="24" t="s">
        <v>11904</v>
      </c>
      <c r="J1453" s="24" t="s">
        <v>7206</v>
      </c>
      <c r="K1453" t="s">
        <v>12545</v>
      </c>
      <c r="L1453" t="s">
        <v>6501</v>
      </c>
      <c r="M1453" t="s">
        <v>12546</v>
      </c>
      <c r="N1453" t="s">
        <v>6503</v>
      </c>
      <c r="O1453" t="s">
        <v>28</v>
      </c>
      <c r="P1453" t="s">
        <v>6256</v>
      </c>
      <c r="Q1453" t="s">
        <v>36</v>
      </c>
      <c r="R1453">
        <v>10</v>
      </c>
      <c r="S1453" t="s">
        <v>12547</v>
      </c>
      <c r="T1453" t="s">
        <v>2932</v>
      </c>
      <c r="U1453" t="s">
        <v>2933</v>
      </c>
      <c r="V1453" t="s">
        <v>31</v>
      </c>
      <c r="W1453" t="s">
        <v>32</v>
      </c>
      <c r="X1453" t="s">
        <v>32</v>
      </c>
      <c r="Y1453" t="s">
        <v>32</v>
      </c>
      <c r="Z1453" s="4" t="s">
        <v>33</v>
      </c>
      <c r="AA1453">
        <v>-75.318832540000002</v>
      </c>
      <c r="AB1453">
        <v>5.9779186400000004</v>
      </c>
      <c r="AC1453" t="s">
        <v>90</v>
      </c>
      <c r="AD1453" t="s">
        <v>6260</v>
      </c>
      <c r="AE1453" t="s">
        <v>115</v>
      </c>
      <c r="AF1453">
        <f>IFERROR(
    VLOOKUP(FENIX_ANS_TABLA[[#This Row],[ESTADO]],
        {"VENCIDO",1;"ALERTA_0 Días",2;"ALERTA",3;"A TIEMPO",4;"SIN FECHA",5},
    2,FALSE),
0)</f>
        <v>4</v>
      </c>
    </row>
    <row r="1454" spans="1:32" x14ac:dyDescent="0.25">
      <c r="A1454" t="s">
        <v>12548</v>
      </c>
      <c r="B1454" t="s">
        <v>24</v>
      </c>
      <c r="C1454" t="s">
        <v>25</v>
      </c>
      <c r="D1454" t="s">
        <v>24</v>
      </c>
      <c r="E1454" s="22">
        <v>46015.387719907398</v>
      </c>
      <c r="F1454" t="s">
        <v>12549</v>
      </c>
      <c r="G1454" t="s">
        <v>12550</v>
      </c>
      <c r="H1454" t="s">
        <v>12551</v>
      </c>
      <c r="I1454" s="24" t="s">
        <v>34</v>
      </c>
      <c r="J1454" s="24" t="s">
        <v>9874</v>
      </c>
      <c r="K1454" t="s">
        <v>12552</v>
      </c>
      <c r="L1454" t="s">
        <v>6404</v>
      </c>
      <c r="M1454" t="s">
        <v>12553</v>
      </c>
      <c r="N1454" t="s">
        <v>6406</v>
      </c>
      <c r="O1454" t="s">
        <v>28</v>
      </c>
      <c r="P1454" t="s">
        <v>12554</v>
      </c>
      <c r="Q1454" t="s">
        <v>36</v>
      </c>
      <c r="R1454">
        <v>10</v>
      </c>
      <c r="S1454" t="s">
        <v>12555</v>
      </c>
      <c r="T1454" t="s">
        <v>12556</v>
      </c>
      <c r="U1454" t="s">
        <v>12557</v>
      </c>
      <c r="V1454" t="s">
        <v>31</v>
      </c>
      <c r="W1454" t="s">
        <v>32</v>
      </c>
      <c r="X1454" t="s">
        <v>32</v>
      </c>
      <c r="Y1454" t="s">
        <v>32</v>
      </c>
      <c r="Z1454" s="4" t="s">
        <v>33</v>
      </c>
      <c r="AA1454">
        <v>-75.43007661</v>
      </c>
      <c r="AB1454">
        <v>6.0023104099999998</v>
      </c>
      <c r="AC1454" t="s">
        <v>90</v>
      </c>
      <c r="AD1454" t="s">
        <v>6260</v>
      </c>
      <c r="AE1454" t="s">
        <v>115</v>
      </c>
      <c r="AF1454">
        <f>IFERROR(
    VLOOKUP(FENIX_ANS_TABLA[[#This Row],[ESTADO]],
        {"VENCIDO",1;"ALERTA_0 Días",2;"ALERTA",3;"A TIEMPO",4;"SIN FECHA",5},
    2,FALSE),
0)</f>
        <v>4</v>
      </c>
    </row>
    <row r="1455" spans="1:32" x14ac:dyDescent="0.25">
      <c r="A1455" t="s">
        <v>12558</v>
      </c>
      <c r="B1455" t="s">
        <v>40</v>
      </c>
      <c r="C1455" t="s">
        <v>25</v>
      </c>
      <c r="D1455" t="s">
        <v>40</v>
      </c>
      <c r="E1455" s="22">
        <v>46015.39340277778</v>
      </c>
      <c r="F1455" t="s">
        <v>12559</v>
      </c>
      <c r="G1455" t="s">
        <v>12550</v>
      </c>
      <c r="H1455" t="s">
        <v>12551</v>
      </c>
      <c r="I1455" s="24" t="s">
        <v>34</v>
      </c>
      <c r="J1455" s="24" t="s">
        <v>9874</v>
      </c>
      <c r="K1455" t="s">
        <v>12560</v>
      </c>
      <c r="L1455" t="s">
        <v>6404</v>
      </c>
      <c r="M1455" t="s">
        <v>12561</v>
      </c>
      <c r="N1455" t="s">
        <v>6406</v>
      </c>
      <c r="O1455" t="s">
        <v>41</v>
      </c>
      <c r="P1455" t="s">
        <v>12554</v>
      </c>
      <c r="Q1455" t="s">
        <v>36</v>
      </c>
      <c r="R1455">
        <v>10</v>
      </c>
      <c r="S1455" t="s">
        <v>12562</v>
      </c>
      <c r="T1455" t="s">
        <v>12563</v>
      </c>
      <c r="U1455" t="s">
        <v>12564</v>
      </c>
      <c r="V1455" t="s">
        <v>31</v>
      </c>
      <c r="W1455" t="s">
        <v>32</v>
      </c>
      <c r="X1455" t="s">
        <v>32</v>
      </c>
      <c r="Y1455" t="s">
        <v>32</v>
      </c>
      <c r="Z1455" s="4" t="s">
        <v>33</v>
      </c>
      <c r="AA1455">
        <v>-75.43007661</v>
      </c>
      <c r="AB1455">
        <v>6.0023104099999998</v>
      </c>
      <c r="AC1455" t="s">
        <v>90</v>
      </c>
      <c r="AD1455" t="s">
        <v>6260</v>
      </c>
      <c r="AE1455" t="s">
        <v>115</v>
      </c>
      <c r="AF1455">
        <f>IFERROR(
    VLOOKUP(FENIX_ANS_TABLA[[#This Row],[ESTADO]],
        {"VENCIDO",1;"ALERTA_0 Días",2;"ALERTA",3;"A TIEMPO",4;"SIN FECHA",5},
    2,FALSE),
0)</f>
        <v>4</v>
      </c>
    </row>
    <row r="1456" spans="1:32" x14ac:dyDescent="0.25">
      <c r="A1456" t="s">
        <v>12565</v>
      </c>
      <c r="B1456" t="s">
        <v>24</v>
      </c>
      <c r="C1456" t="s">
        <v>25</v>
      </c>
      <c r="D1456" t="s">
        <v>24</v>
      </c>
      <c r="E1456" s="22">
        <v>46015.399386574078</v>
      </c>
      <c r="F1456" t="s">
        <v>12566</v>
      </c>
      <c r="G1456" t="s">
        <v>12567</v>
      </c>
      <c r="H1456" t="s">
        <v>12568</v>
      </c>
      <c r="I1456" s="24" t="s">
        <v>34</v>
      </c>
      <c r="J1456" s="24" t="s">
        <v>12569</v>
      </c>
      <c r="K1456" t="s">
        <v>12570</v>
      </c>
      <c r="L1456" t="s">
        <v>6439</v>
      </c>
      <c r="M1456" t="s">
        <v>12571</v>
      </c>
      <c r="N1456" t="s">
        <v>6441</v>
      </c>
      <c r="O1456" t="s">
        <v>28</v>
      </c>
      <c r="P1456" t="s">
        <v>6256</v>
      </c>
      <c r="Q1456" t="s">
        <v>36</v>
      </c>
      <c r="R1456">
        <v>10</v>
      </c>
      <c r="S1456" t="s">
        <v>12572</v>
      </c>
      <c r="T1456" t="s">
        <v>1990</v>
      </c>
      <c r="U1456" t="s">
        <v>12573</v>
      </c>
      <c r="V1456" t="s">
        <v>31</v>
      </c>
      <c r="W1456" t="s">
        <v>32</v>
      </c>
      <c r="X1456" t="s">
        <v>32</v>
      </c>
      <c r="Y1456" t="s">
        <v>32</v>
      </c>
      <c r="Z1456" s="4" t="s">
        <v>33</v>
      </c>
      <c r="AA1456">
        <v>-75.259440080000005</v>
      </c>
      <c r="AB1456">
        <v>6.1321252499999996</v>
      </c>
      <c r="AC1456" t="s">
        <v>90</v>
      </c>
      <c r="AD1456" t="s">
        <v>6260</v>
      </c>
      <c r="AE1456" t="s">
        <v>115</v>
      </c>
      <c r="AF1456">
        <f>IFERROR(
    VLOOKUP(FENIX_ANS_TABLA[[#This Row],[ESTADO]],
        {"VENCIDO",1;"ALERTA_0 Días",2;"ALERTA",3;"A TIEMPO",4;"SIN FECHA",5},
    2,FALSE),
0)</f>
        <v>4</v>
      </c>
    </row>
    <row r="1457" spans="1:32" x14ac:dyDescent="0.25">
      <c r="A1457" t="s">
        <v>12574</v>
      </c>
      <c r="B1457" t="s">
        <v>24</v>
      </c>
      <c r="C1457" t="s">
        <v>25</v>
      </c>
      <c r="D1457" t="s">
        <v>24</v>
      </c>
      <c r="E1457" s="22">
        <v>46015.399884259263</v>
      </c>
      <c r="F1457" t="s">
        <v>12575</v>
      </c>
      <c r="G1457" t="s">
        <v>12550</v>
      </c>
      <c r="H1457" t="s">
        <v>12551</v>
      </c>
      <c r="I1457" s="24" t="s">
        <v>34</v>
      </c>
      <c r="J1457" s="24" t="s">
        <v>9874</v>
      </c>
      <c r="K1457" t="s">
        <v>12576</v>
      </c>
      <c r="L1457" t="s">
        <v>6404</v>
      </c>
      <c r="M1457" t="s">
        <v>12577</v>
      </c>
      <c r="N1457" t="s">
        <v>6406</v>
      </c>
      <c r="O1457" t="s">
        <v>28</v>
      </c>
      <c r="P1457" t="s">
        <v>12554</v>
      </c>
      <c r="Q1457" t="s">
        <v>36</v>
      </c>
      <c r="R1457">
        <v>10</v>
      </c>
      <c r="S1457" t="s">
        <v>12578</v>
      </c>
      <c r="T1457" t="s">
        <v>1990</v>
      </c>
      <c r="U1457" t="s">
        <v>12573</v>
      </c>
      <c r="V1457" t="s">
        <v>31</v>
      </c>
      <c r="W1457" t="s">
        <v>32</v>
      </c>
      <c r="X1457" t="s">
        <v>32</v>
      </c>
      <c r="Y1457" t="s">
        <v>32</v>
      </c>
      <c r="Z1457" s="4" t="s">
        <v>33</v>
      </c>
      <c r="AA1457">
        <v>-75.43007661</v>
      </c>
      <c r="AB1457">
        <v>6.0023104099999998</v>
      </c>
      <c r="AC1457" t="s">
        <v>90</v>
      </c>
      <c r="AD1457" t="s">
        <v>6260</v>
      </c>
      <c r="AE1457" t="s">
        <v>115</v>
      </c>
      <c r="AF1457">
        <f>IFERROR(
    VLOOKUP(FENIX_ANS_TABLA[[#This Row],[ESTADO]],
        {"VENCIDO",1;"ALERTA_0 Días",2;"ALERTA",3;"A TIEMPO",4;"SIN FECHA",5},
    2,FALSE),
0)</f>
        <v>4</v>
      </c>
    </row>
    <row r="1458" spans="1:32" x14ac:dyDescent="0.25">
      <c r="A1458" t="s">
        <v>12579</v>
      </c>
      <c r="B1458" t="s">
        <v>40</v>
      </c>
      <c r="C1458" t="s">
        <v>25</v>
      </c>
      <c r="D1458" t="s">
        <v>40</v>
      </c>
      <c r="E1458" s="22">
        <v>46015.406354166669</v>
      </c>
      <c r="F1458" t="s">
        <v>12580</v>
      </c>
      <c r="G1458" t="s">
        <v>12550</v>
      </c>
      <c r="H1458" t="s">
        <v>12551</v>
      </c>
      <c r="I1458" s="24" t="s">
        <v>34</v>
      </c>
      <c r="J1458" s="24" t="s">
        <v>9874</v>
      </c>
      <c r="K1458" t="s">
        <v>12581</v>
      </c>
      <c r="L1458" t="s">
        <v>6404</v>
      </c>
      <c r="M1458" t="s">
        <v>12582</v>
      </c>
      <c r="N1458" t="s">
        <v>6406</v>
      </c>
      <c r="O1458" t="s">
        <v>41</v>
      </c>
      <c r="P1458" t="s">
        <v>12554</v>
      </c>
      <c r="Q1458" t="s">
        <v>36</v>
      </c>
      <c r="R1458">
        <v>10</v>
      </c>
      <c r="S1458" t="s">
        <v>12583</v>
      </c>
      <c r="T1458" t="s">
        <v>12584</v>
      </c>
      <c r="U1458" t="s">
        <v>12585</v>
      </c>
      <c r="V1458" t="s">
        <v>31</v>
      </c>
      <c r="W1458" t="s">
        <v>32</v>
      </c>
      <c r="X1458" t="s">
        <v>32</v>
      </c>
      <c r="Y1458" t="s">
        <v>32</v>
      </c>
      <c r="Z1458" s="4" t="s">
        <v>33</v>
      </c>
      <c r="AA1458">
        <v>-75.43007661</v>
      </c>
      <c r="AB1458">
        <v>6.0023104099999998</v>
      </c>
      <c r="AC1458" t="s">
        <v>90</v>
      </c>
      <c r="AD1458" t="s">
        <v>6260</v>
      </c>
      <c r="AE1458" t="s">
        <v>115</v>
      </c>
      <c r="AF1458">
        <f>IFERROR(
    VLOOKUP(FENIX_ANS_TABLA[[#This Row],[ESTADO]],
        {"VENCIDO",1;"ALERTA_0 Días",2;"ALERTA",3;"A TIEMPO",4;"SIN FECHA",5},
    2,FALSE),
0)</f>
        <v>4</v>
      </c>
    </row>
    <row r="1459" spans="1:32" x14ac:dyDescent="0.25">
      <c r="A1459" t="s">
        <v>12586</v>
      </c>
      <c r="B1459" t="s">
        <v>24</v>
      </c>
      <c r="C1459" t="s">
        <v>25</v>
      </c>
      <c r="D1459" t="s">
        <v>24</v>
      </c>
      <c r="E1459" s="22">
        <v>46015.422835648147</v>
      </c>
      <c r="F1459" t="s">
        <v>12587</v>
      </c>
      <c r="G1459" t="s">
        <v>12588</v>
      </c>
      <c r="H1459" t="s">
        <v>12589</v>
      </c>
      <c r="I1459" s="24" t="s">
        <v>34</v>
      </c>
      <c r="J1459" s="24" t="s">
        <v>12590</v>
      </c>
      <c r="K1459" t="s">
        <v>12591</v>
      </c>
      <c r="L1459" t="s">
        <v>6426</v>
      </c>
      <c r="M1459" t="s">
        <v>12592</v>
      </c>
      <c r="N1459" t="s">
        <v>6428</v>
      </c>
      <c r="O1459" t="s">
        <v>28</v>
      </c>
      <c r="P1459" t="s">
        <v>6256</v>
      </c>
      <c r="Q1459" t="s">
        <v>36</v>
      </c>
      <c r="R1459">
        <v>10</v>
      </c>
      <c r="S1459" t="s">
        <v>12593</v>
      </c>
      <c r="T1459" t="s">
        <v>12594</v>
      </c>
      <c r="U1459" t="s">
        <v>12595</v>
      </c>
      <c r="V1459" t="s">
        <v>31</v>
      </c>
      <c r="W1459" t="s">
        <v>32</v>
      </c>
      <c r="X1459" t="s">
        <v>32</v>
      </c>
      <c r="Y1459" t="s">
        <v>32</v>
      </c>
      <c r="Z1459" s="4" t="s">
        <v>33</v>
      </c>
      <c r="AA1459">
        <v>-75.310607000000005</v>
      </c>
      <c r="AB1459">
        <v>5.7052149999999999</v>
      </c>
      <c r="AC1459" t="s">
        <v>90</v>
      </c>
      <c r="AD1459" t="s">
        <v>6260</v>
      </c>
      <c r="AE1459" t="s">
        <v>115</v>
      </c>
      <c r="AF1459">
        <f>IFERROR(
    VLOOKUP(FENIX_ANS_TABLA[[#This Row],[ESTADO]],
        {"VENCIDO",1;"ALERTA_0 Días",2;"ALERTA",3;"A TIEMPO",4;"SIN FECHA",5},
    2,FALSE),
0)</f>
        <v>4</v>
      </c>
    </row>
    <row r="1460" spans="1:32" x14ac:dyDescent="0.25">
      <c r="A1460" t="s">
        <v>12596</v>
      </c>
      <c r="B1460" t="s">
        <v>24</v>
      </c>
      <c r="C1460" t="s">
        <v>25</v>
      </c>
      <c r="D1460" t="s">
        <v>24</v>
      </c>
      <c r="E1460" s="22">
        <v>46015.425081018519</v>
      </c>
      <c r="F1460" t="s">
        <v>12597</v>
      </c>
      <c r="G1460" t="s">
        <v>12588</v>
      </c>
      <c r="H1460" t="s">
        <v>12589</v>
      </c>
      <c r="I1460" s="24" t="s">
        <v>34</v>
      </c>
      <c r="J1460" s="24" t="s">
        <v>12590</v>
      </c>
      <c r="K1460" t="s">
        <v>12598</v>
      </c>
      <c r="L1460" t="s">
        <v>6426</v>
      </c>
      <c r="M1460" t="s">
        <v>12599</v>
      </c>
      <c r="N1460" t="s">
        <v>6428</v>
      </c>
      <c r="O1460" t="s">
        <v>28</v>
      </c>
      <c r="P1460" t="s">
        <v>6256</v>
      </c>
      <c r="Q1460" t="s">
        <v>36</v>
      </c>
      <c r="R1460">
        <v>10</v>
      </c>
      <c r="S1460" t="s">
        <v>12600</v>
      </c>
      <c r="T1460" t="s">
        <v>12601</v>
      </c>
      <c r="U1460" t="s">
        <v>12602</v>
      </c>
      <c r="V1460" t="s">
        <v>31</v>
      </c>
      <c r="W1460" t="s">
        <v>32</v>
      </c>
      <c r="X1460" t="s">
        <v>32</v>
      </c>
      <c r="Y1460" t="s">
        <v>32</v>
      </c>
      <c r="Z1460" s="4" t="s">
        <v>33</v>
      </c>
      <c r="AA1460">
        <v>-75.310607000000005</v>
      </c>
      <c r="AB1460">
        <v>5.7052149999999999</v>
      </c>
      <c r="AC1460" t="s">
        <v>90</v>
      </c>
      <c r="AD1460" t="s">
        <v>6260</v>
      </c>
      <c r="AE1460" t="s">
        <v>115</v>
      </c>
      <c r="AF1460">
        <f>IFERROR(
    VLOOKUP(FENIX_ANS_TABLA[[#This Row],[ESTADO]],
        {"VENCIDO",1;"ALERTA_0 Días",2;"ALERTA",3;"A TIEMPO",4;"SIN FECHA",5},
    2,FALSE),
0)</f>
        <v>4</v>
      </c>
    </row>
    <row r="1461" spans="1:32" x14ac:dyDescent="0.25">
      <c r="A1461" t="s">
        <v>12603</v>
      </c>
      <c r="B1461" t="s">
        <v>24</v>
      </c>
      <c r="C1461" t="s">
        <v>25</v>
      </c>
      <c r="D1461" t="s">
        <v>24</v>
      </c>
      <c r="E1461" s="22">
        <v>46015.439629629633</v>
      </c>
      <c r="F1461" t="s">
        <v>12604</v>
      </c>
      <c r="G1461" t="s">
        <v>12588</v>
      </c>
      <c r="H1461" t="s">
        <v>12589</v>
      </c>
      <c r="I1461" s="24" t="s">
        <v>34</v>
      </c>
      <c r="J1461" s="24" t="s">
        <v>12590</v>
      </c>
      <c r="K1461" t="s">
        <v>12605</v>
      </c>
      <c r="L1461" t="s">
        <v>6426</v>
      </c>
      <c r="M1461" t="s">
        <v>12606</v>
      </c>
      <c r="N1461" t="s">
        <v>6428</v>
      </c>
      <c r="O1461" t="s">
        <v>28</v>
      </c>
      <c r="P1461" t="s">
        <v>6256</v>
      </c>
      <c r="Q1461" t="s">
        <v>36</v>
      </c>
      <c r="R1461">
        <v>10</v>
      </c>
      <c r="S1461" t="s">
        <v>12607</v>
      </c>
      <c r="T1461" t="s">
        <v>12608</v>
      </c>
      <c r="U1461" t="s">
        <v>12609</v>
      </c>
      <c r="V1461" t="s">
        <v>31</v>
      </c>
      <c r="W1461" t="s">
        <v>32</v>
      </c>
      <c r="X1461" t="s">
        <v>32</v>
      </c>
      <c r="Y1461" t="s">
        <v>32</v>
      </c>
      <c r="Z1461" s="4" t="s">
        <v>33</v>
      </c>
      <c r="AA1461">
        <v>-75.310607000000005</v>
      </c>
      <c r="AB1461">
        <v>5.7052149999999999</v>
      </c>
      <c r="AC1461" t="s">
        <v>90</v>
      </c>
      <c r="AD1461" t="s">
        <v>6260</v>
      </c>
      <c r="AE1461" t="s">
        <v>115</v>
      </c>
      <c r="AF1461">
        <f>IFERROR(
    VLOOKUP(FENIX_ANS_TABLA[[#This Row],[ESTADO]],
        {"VENCIDO",1;"ALERTA_0 Días",2;"ALERTA",3;"A TIEMPO",4;"SIN FECHA",5},
    2,FALSE),
0)</f>
        <v>4</v>
      </c>
    </row>
    <row r="1462" spans="1:32" x14ac:dyDescent="0.25">
      <c r="A1462" t="s">
        <v>12610</v>
      </c>
      <c r="B1462" t="s">
        <v>24</v>
      </c>
      <c r="C1462" t="s">
        <v>25</v>
      </c>
      <c r="D1462" t="s">
        <v>24</v>
      </c>
      <c r="E1462" s="22">
        <v>46015.44263888889</v>
      </c>
      <c r="F1462" t="s">
        <v>12611</v>
      </c>
      <c r="G1462" t="s">
        <v>12588</v>
      </c>
      <c r="H1462" t="s">
        <v>12589</v>
      </c>
      <c r="I1462" s="24" t="s">
        <v>34</v>
      </c>
      <c r="J1462" s="24" t="s">
        <v>12590</v>
      </c>
      <c r="K1462" t="s">
        <v>12612</v>
      </c>
      <c r="L1462" t="s">
        <v>6426</v>
      </c>
      <c r="M1462" t="s">
        <v>12613</v>
      </c>
      <c r="N1462" t="s">
        <v>6428</v>
      </c>
      <c r="O1462" t="s">
        <v>28</v>
      </c>
      <c r="P1462" t="s">
        <v>6256</v>
      </c>
      <c r="Q1462" t="s">
        <v>36</v>
      </c>
      <c r="R1462">
        <v>10</v>
      </c>
      <c r="S1462" t="s">
        <v>12614</v>
      </c>
      <c r="T1462" t="s">
        <v>4687</v>
      </c>
      <c r="U1462" t="s">
        <v>4688</v>
      </c>
      <c r="V1462" t="s">
        <v>31</v>
      </c>
      <c r="W1462" t="s">
        <v>32</v>
      </c>
      <c r="X1462" t="s">
        <v>32</v>
      </c>
      <c r="Y1462" t="s">
        <v>32</v>
      </c>
      <c r="Z1462" s="4" t="s">
        <v>33</v>
      </c>
      <c r="AA1462">
        <v>-75.310607000000005</v>
      </c>
      <c r="AB1462">
        <v>5.7052149999999999</v>
      </c>
      <c r="AC1462" t="s">
        <v>90</v>
      </c>
      <c r="AD1462" t="s">
        <v>6260</v>
      </c>
      <c r="AE1462" t="s">
        <v>115</v>
      </c>
      <c r="AF1462">
        <f>IFERROR(
    VLOOKUP(FENIX_ANS_TABLA[[#This Row],[ESTADO]],
        {"VENCIDO",1;"ALERTA_0 Días",2;"ALERTA",3;"A TIEMPO",4;"SIN FECHA",5},
    2,FALSE),
0)</f>
        <v>4</v>
      </c>
    </row>
    <row r="1463" spans="1:32" x14ac:dyDescent="0.25">
      <c r="A1463" t="s">
        <v>12615</v>
      </c>
      <c r="B1463" t="s">
        <v>24</v>
      </c>
      <c r="C1463" t="s">
        <v>25</v>
      </c>
      <c r="D1463" t="s">
        <v>24</v>
      </c>
      <c r="E1463" s="22">
        <v>46015.452037037037</v>
      </c>
      <c r="F1463" t="s">
        <v>12616</v>
      </c>
      <c r="G1463" t="s">
        <v>12617</v>
      </c>
      <c r="H1463" t="s">
        <v>12618</v>
      </c>
      <c r="I1463" s="24" t="s">
        <v>34</v>
      </c>
      <c r="J1463" s="24" t="s">
        <v>12619</v>
      </c>
      <c r="K1463" t="s">
        <v>12620</v>
      </c>
      <c r="L1463" t="s">
        <v>8619</v>
      </c>
      <c r="M1463" t="s">
        <v>12621</v>
      </c>
      <c r="N1463" t="s">
        <v>8621</v>
      </c>
      <c r="O1463" t="s">
        <v>28</v>
      </c>
      <c r="P1463" t="s">
        <v>6256</v>
      </c>
      <c r="Q1463" t="s">
        <v>36</v>
      </c>
      <c r="R1463">
        <v>10</v>
      </c>
      <c r="S1463" t="s">
        <v>12622</v>
      </c>
      <c r="T1463" t="s">
        <v>12623</v>
      </c>
      <c r="U1463" t="s">
        <v>12624</v>
      </c>
      <c r="V1463" t="s">
        <v>31</v>
      </c>
      <c r="W1463" t="s">
        <v>32</v>
      </c>
      <c r="X1463" t="s">
        <v>32</v>
      </c>
      <c r="Y1463" t="s">
        <v>32</v>
      </c>
      <c r="Z1463" s="4" t="s">
        <v>33</v>
      </c>
      <c r="AA1463">
        <v>-75.101145000000002</v>
      </c>
      <c r="AB1463">
        <v>5.9639949999999997</v>
      </c>
      <c r="AC1463" t="s">
        <v>90</v>
      </c>
      <c r="AD1463" t="s">
        <v>6260</v>
      </c>
      <c r="AE1463" t="s">
        <v>115</v>
      </c>
      <c r="AF1463">
        <f>IFERROR(
    VLOOKUP(FENIX_ANS_TABLA[[#This Row],[ESTADO]],
        {"VENCIDO",1;"ALERTA_0 Días",2;"ALERTA",3;"A TIEMPO",4;"SIN FECHA",5},
    2,FALSE),
0)</f>
        <v>4</v>
      </c>
    </row>
    <row r="1464" spans="1:32" x14ac:dyDescent="0.25">
      <c r="A1464" t="s">
        <v>12625</v>
      </c>
      <c r="B1464" t="s">
        <v>24</v>
      </c>
      <c r="C1464" t="s">
        <v>25</v>
      </c>
      <c r="D1464" t="s">
        <v>24</v>
      </c>
      <c r="E1464" s="22">
        <v>46015.53324074074</v>
      </c>
      <c r="F1464" t="s">
        <v>12626</v>
      </c>
      <c r="G1464" t="s">
        <v>12627</v>
      </c>
      <c r="H1464" t="s">
        <v>12628</v>
      </c>
      <c r="I1464" s="24" t="s">
        <v>12629</v>
      </c>
      <c r="J1464" s="24" t="s">
        <v>12630</v>
      </c>
      <c r="K1464" t="s">
        <v>12631</v>
      </c>
      <c r="L1464" t="s">
        <v>6393</v>
      </c>
      <c r="M1464" t="s">
        <v>12632</v>
      </c>
      <c r="N1464" t="s">
        <v>6395</v>
      </c>
      <c r="O1464" t="s">
        <v>28</v>
      </c>
      <c r="P1464" t="s">
        <v>6256</v>
      </c>
      <c r="Q1464" t="s">
        <v>30</v>
      </c>
      <c r="R1464">
        <v>7</v>
      </c>
      <c r="S1464" t="s">
        <v>12633</v>
      </c>
      <c r="T1464" t="s">
        <v>12634</v>
      </c>
      <c r="U1464" t="s">
        <v>12635</v>
      </c>
      <c r="V1464" t="s">
        <v>31</v>
      </c>
      <c r="W1464" t="s">
        <v>32</v>
      </c>
      <c r="X1464" t="s">
        <v>32</v>
      </c>
      <c r="Y1464" t="s">
        <v>32</v>
      </c>
      <c r="Z1464" s="4" t="s">
        <v>33</v>
      </c>
      <c r="AA1464">
        <v>-75.090909999999994</v>
      </c>
      <c r="AB1464">
        <v>6.005509</v>
      </c>
      <c r="AC1464" t="s">
        <v>90</v>
      </c>
      <c r="AD1464" t="s">
        <v>6260</v>
      </c>
      <c r="AE1464" t="s">
        <v>115</v>
      </c>
      <c r="AF1464">
        <f>IFERROR(
    VLOOKUP(FENIX_ANS_TABLA[[#This Row],[ESTADO]],
        {"VENCIDO",1;"ALERTA_0 Días",2;"ALERTA",3;"A TIEMPO",4;"SIN FECHA",5},
    2,FALSE),
0)</f>
        <v>4</v>
      </c>
    </row>
    <row r="1465" spans="1:32" x14ac:dyDescent="0.25">
      <c r="A1465" t="s">
        <v>12636</v>
      </c>
      <c r="B1465" t="s">
        <v>24</v>
      </c>
      <c r="C1465" t="s">
        <v>25</v>
      </c>
      <c r="D1465" t="s">
        <v>37</v>
      </c>
      <c r="E1465" s="22">
        <v>46015.543206018519</v>
      </c>
      <c r="F1465" t="s">
        <v>12637</v>
      </c>
      <c r="G1465" t="s">
        <v>12638</v>
      </c>
      <c r="H1465" t="s">
        <v>12639</v>
      </c>
      <c r="I1465" s="24" t="s">
        <v>34</v>
      </c>
      <c r="J1465" s="24" t="s">
        <v>12640</v>
      </c>
      <c r="K1465" t="s">
        <v>12641</v>
      </c>
      <c r="L1465" t="s">
        <v>6369</v>
      </c>
      <c r="M1465" t="s">
        <v>12642</v>
      </c>
      <c r="N1465" t="s">
        <v>6371</v>
      </c>
      <c r="O1465" t="s">
        <v>38</v>
      </c>
      <c r="P1465" t="s">
        <v>6359</v>
      </c>
      <c r="Q1465" t="s">
        <v>36</v>
      </c>
      <c r="R1465">
        <v>8</v>
      </c>
      <c r="S1465" t="s">
        <v>12643</v>
      </c>
      <c r="T1465" t="s">
        <v>1168</v>
      </c>
      <c r="U1465" t="s">
        <v>5622</v>
      </c>
      <c r="V1465" t="s">
        <v>31</v>
      </c>
      <c r="W1465" t="s">
        <v>32</v>
      </c>
      <c r="X1465" t="s">
        <v>32</v>
      </c>
      <c r="Y1465" t="s">
        <v>32</v>
      </c>
      <c r="Z1465" s="4" t="s">
        <v>33</v>
      </c>
      <c r="AA1465">
        <v>-75.184410889999995</v>
      </c>
      <c r="AB1465">
        <v>6.1434103200000001</v>
      </c>
      <c r="AC1465" t="s">
        <v>90</v>
      </c>
      <c r="AD1465" t="s">
        <v>6260</v>
      </c>
      <c r="AE1465" t="s">
        <v>115</v>
      </c>
      <c r="AF1465">
        <f>IFERROR(
    VLOOKUP(FENIX_ANS_TABLA[[#This Row],[ESTADO]],
        {"VENCIDO",1;"ALERTA_0 Días",2;"ALERTA",3;"A TIEMPO",4;"SIN FECHA",5},
    2,FALSE),
0)</f>
        <v>4</v>
      </c>
    </row>
    <row r="1466" spans="1:32" x14ac:dyDescent="0.25">
      <c r="A1466" t="s">
        <v>12644</v>
      </c>
      <c r="B1466" t="s">
        <v>24</v>
      </c>
      <c r="C1466" t="s">
        <v>25</v>
      </c>
      <c r="D1466" t="s">
        <v>37</v>
      </c>
      <c r="E1466" s="22">
        <v>46015.545868055553</v>
      </c>
      <c r="F1466" t="s">
        <v>12645</v>
      </c>
      <c r="G1466" t="s">
        <v>12646</v>
      </c>
      <c r="H1466" t="s">
        <v>12647</v>
      </c>
      <c r="I1466" s="24" t="s">
        <v>12648</v>
      </c>
      <c r="J1466" s="24" t="s">
        <v>12649</v>
      </c>
      <c r="K1466" t="s">
        <v>12650</v>
      </c>
      <c r="L1466" t="s">
        <v>6369</v>
      </c>
      <c r="M1466" t="s">
        <v>12651</v>
      </c>
      <c r="N1466" t="s">
        <v>6371</v>
      </c>
      <c r="O1466" t="s">
        <v>38</v>
      </c>
      <c r="P1466" t="s">
        <v>6359</v>
      </c>
      <c r="Q1466" t="s">
        <v>36</v>
      </c>
      <c r="R1466">
        <v>8</v>
      </c>
      <c r="S1466" t="s">
        <v>12652</v>
      </c>
      <c r="T1466" t="s">
        <v>12653</v>
      </c>
      <c r="U1466" t="s">
        <v>12654</v>
      </c>
      <c r="V1466" t="s">
        <v>31</v>
      </c>
      <c r="W1466" t="s">
        <v>32</v>
      </c>
      <c r="X1466" t="s">
        <v>32</v>
      </c>
      <c r="Y1466" t="s">
        <v>32</v>
      </c>
      <c r="Z1466" s="4" t="s">
        <v>33</v>
      </c>
      <c r="AA1466">
        <v>-75.184410889999995</v>
      </c>
      <c r="AB1466">
        <v>6.1434103200000001</v>
      </c>
      <c r="AC1466" t="s">
        <v>90</v>
      </c>
      <c r="AD1466" t="s">
        <v>6260</v>
      </c>
      <c r="AE1466" t="s">
        <v>115</v>
      </c>
      <c r="AF1466">
        <f>IFERROR(
    VLOOKUP(FENIX_ANS_TABLA[[#This Row],[ESTADO]],
        {"VENCIDO",1;"ALERTA_0 Días",2;"ALERTA",3;"A TIEMPO",4;"SIN FECHA",5},
    2,FALSE),
0)</f>
        <v>4</v>
      </c>
    </row>
    <row r="1467" spans="1:32" x14ac:dyDescent="0.25">
      <c r="A1467" t="s">
        <v>12655</v>
      </c>
      <c r="B1467" t="s">
        <v>24</v>
      </c>
      <c r="C1467" t="s">
        <v>25</v>
      </c>
      <c r="D1467" t="s">
        <v>24</v>
      </c>
      <c r="E1467" s="22">
        <v>46015.562152777777</v>
      </c>
      <c r="F1467" t="s">
        <v>12656</v>
      </c>
      <c r="G1467" t="s">
        <v>12657</v>
      </c>
      <c r="H1467" t="s">
        <v>12658</v>
      </c>
      <c r="I1467" s="24" t="s">
        <v>34</v>
      </c>
      <c r="J1467" s="24" t="s">
        <v>12659</v>
      </c>
      <c r="K1467" t="s">
        <v>12660</v>
      </c>
      <c r="L1467" t="s">
        <v>6369</v>
      </c>
      <c r="M1467" t="s">
        <v>12661</v>
      </c>
      <c r="N1467" t="s">
        <v>6371</v>
      </c>
      <c r="O1467" t="s">
        <v>28</v>
      </c>
      <c r="P1467" t="s">
        <v>6256</v>
      </c>
      <c r="Q1467" t="s">
        <v>36</v>
      </c>
      <c r="R1467">
        <v>10</v>
      </c>
      <c r="S1467" t="s">
        <v>12662</v>
      </c>
      <c r="T1467" t="s">
        <v>12663</v>
      </c>
      <c r="U1467" t="s">
        <v>12664</v>
      </c>
      <c r="V1467" t="s">
        <v>31</v>
      </c>
      <c r="W1467" t="s">
        <v>32</v>
      </c>
      <c r="X1467" t="s">
        <v>32</v>
      </c>
      <c r="Y1467" t="s">
        <v>32</v>
      </c>
      <c r="Z1467" s="4" t="s">
        <v>33</v>
      </c>
      <c r="AA1467">
        <v>-75.192994999999996</v>
      </c>
      <c r="AB1467">
        <v>6.1621370000000004</v>
      </c>
      <c r="AC1467" t="s">
        <v>90</v>
      </c>
      <c r="AD1467" t="s">
        <v>6260</v>
      </c>
      <c r="AE1467" t="s">
        <v>115</v>
      </c>
      <c r="AF1467">
        <f>IFERROR(
    VLOOKUP(FENIX_ANS_TABLA[[#This Row],[ESTADO]],
        {"VENCIDO",1;"ALERTA_0 Días",2;"ALERTA",3;"A TIEMPO",4;"SIN FECHA",5},
    2,FALSE),
0)</f>
        <v>4</v>
      </c>
    </row>
    <row r="1468" spans="1:32" x14ac:dyDescent="0.25">
      <c r="A1468" t="s">
        <v>12665</v>
      </c>
      <c r="B1468" t="s">
        <v>58</v>
      </c>
      <c r="C1468" t="s">
        <v>25</v>
      </c>
      <c r="D1468" t="s">
        <v>58</v>
      </c>
      <c r="E1468" s="22">
        <v>46015.663784722223</v>
      </c>
      <c r="F1468" t="s">
        <v>12666</v>
      </c>
      <c r="G1468" t="s">
        <v>12667</v>
      </c>
      <c r="H1468" t="s">
        <v>12668</v>
      </c>
      <c r="I1468" s="24" t="s">
        <v>34</v>
      </c>
      <c r="J1468" s="24" t="s">
        <v>7245</v>
      </c>
      <c r="K1468" t="s">
        <v>12669</v>
      </c>
      <c r="L1468" t="s">
        <v>6707</v>
      </c>
      <c r="M1468" t="s">
        <v>12670</v>
      </c>
      <c r="N1468" t="s">
        <v>6709</v>
      </c>
      <c r="O1468" t="s">
        <v>59</v>
      </c>
      <c r="P1468" t="s">
        <v>6454</v>
      </c>
      <c r="Q1468" t="s">
        <v>36</v>
      </c>
      <c r="R1468">
        <v>4</v>
      </c>
      <c r="S1468" t="s">
        <v>12671</v>
      </c>
      <c r="T1468" t="s">
        <v>12672</v>
      </c>
      <c r="U1468" t="s">
        <v>12673</v>
      </c>
      <c r="V1468" t="s">
        <v>47</v>
      </c>
      <c r="W1468" t="s">
        <v>32</v>
      </c>
      <c r="X1468" t="s">
        <v>32</v>
      </c>
      <c r="Y1468" t="s">
        <v>32</v>
      </c>
      <c r="Z1468" s="4" t="s">
        <v>33</v>
      </c>
      <c r="AA1468">
        <v>-75.305629999999994</v>
      </c>
      <c r="AB1468">
        <v>5.9221750000000002</v>
      </c>
      <c r="AC1468" t="s">
        <v>90</v>
      </c>
      <c r="AD1468" t="s">
        <v>6260</v>
      </c>
      <c r="AE1468" t="s">
        <v>115</v>
      </c>
      <c r="AF1468">
        <f>IFERROR(
    VLOOKUP(FENIX_ANS_TABLA[[#This Row],[ESTADO]],
        {"VENCIDO",1;"ALERTA_0 Días",2;"ALERTA",3;"A TIEMPO",4;"SIN FECHA",5},
    2,FALSE),
0)</f>
        <v>3</v>
      </c>
    </row>
    <row r="1469" spans="1:32" x14ac:dyDescent="0.25">
      <c r="A1469" t="s">
        <v>12674</v>
      </c>
      <c r="B1469" t="s">
        <v>58</v>
      </c>
      <c r="C1469" t="s">
        <v>25</v>
      </c>
      <c r="D1469" t="s">
        <v>58</v>
      </c>
      <c r="E1469" s="22">
        <v>46015.706932870373</v>
      </c>
      <c r="F1469" t="s">
        <v>12675</v>
      </c>
      <c r="G1469" t="s">
        <v>12676</v>
      </c>
      <c r="H1469" t="s">
        <v>12677</v>
      </c>
      <c r="I1469" s="24" t="s">
        <v>34</v>
      </c>
      <c r="J1469" s="24" t="s">
        <v>12678</v>
      </c>
      <c r="K1469" t="s">
        <v>12679</v>
      </c>
      <c r="L1469" t="s">
        <v>6303</v>
      </c>
      <c r="M1469" t="s">
        <v>12680</v>
      </c>
      <c r="N1469" t="s">
        <v>6305</v>
      </c>
      <c r="O1469" t="s">
        <v>59</v>
      </c>
      <c r="P1469" t="s">
        <v>6454</v>
      </c>
      <c r="Q1469" t="s">
        <v>36</v>
      </c>
      <c r="R1469">
        <v>4</v>
      </c>
      <c r="S1469" t="s">
        <v>12681</v>
      </c>
      <c r="T1469" t="s">
        <v>12682</v>
      </c>
      <c r="U1469" t="s">
        <v>12683</v>
      </c>
      <c r="V1469" t="s">
        <v>47</v>
      </c>
      <c r="W1469" t="s">
        <v>32</v>
      </c>
      <c r="X1469" t="s">
        <v>32</v>
      </c>
      <c r="Y1469" t="s">
        <v>32</v>
      </c>
      <c r="Z1469" s="4" t="s">
        <v>33</v>
      </c>
      <c r="AA1469">
        <v>-75.475303999999994</v>
      </c>
      <c r="AB1469">
        <v>6.2456310300000002</v>
      </c>
      <c r="AC1469" t="s">
        <v>90</v>
      </c>
      <c r="AD1469" t="s">
        <v>6260</v>
      </c>
      <c r="AE1469" t="s">
        <v>115</v>
      </c>
      <c r="AF1469">
        <f>IFERROR(
    VLOOKUP(FENIX_ANS_TABLA[[#This Row],[ESTADO]],
        {"VENCIDO",1;"ALERTA_0 Días",2;"ALERTA",3;"A TIEMPO",4;"SIN FECHA",5},
    2,FALSE),
0)</f>
        <v>3</v>
      </c>
    </row>
    <row r="1470" spans="1:32" x14ac:dyDescent="0.25">
      <c r="A1470" t="s">
        <v>12684</v>
      </c>
      <c r="B1470" t="s">
        <v>24</v>
      </c>
      <c r="C1470" t="s">
        <v>69</v>
      </c>
      <c r="D1470" t="s">
        <v>24</v>
      </c>
      <c r="E1470" s="22">
        <v>46017.307291666657</v>
      </c>
      <c r="F1470" t="s">
        <v>12685</v>
      </c>
      <c r="G1470" t="s">
        <v>12686</v>
      </c>
      <c r="H1470" t="s">
        <v>12687</v>
      </c>
      <c r="I1470" s="24" t="s">
        <v>34</v>
      </c>
      <c r="J1470" s="24" t="s">
        <v>12688</v>
      </c>
      <c r="K1470" t="s">
        <v>12689</v>
      </c>
      <c r="L1470" t="s">
        <v>6253</v>
      </c>
      <c r="M1470" t="s">
        <v>12690</v>
      </c>
      <c r="N1470" t="s">
        <v>6255</v>
      </c>
      <c r="O1470" t="s">
        <v>91</v>
      </c>
      <c r="P1470" t="s">
        <v>6256</v>
      </c>
      <c r="Q1470" t="s">
        <v>36</v>
      </c>
      <c r="R1470">
        <v>10</v>
      </c>
      <c r="S1470" t="s">
        <v>12691</v>
      </c>
      <c r="T1470" t="s">
        <v>12692</v>
      </c>
      <c r="U1470" t="s">
        <v>12693</v>
      </c>
      <c r="V1470" t="s">
        <v>31</v>
      </c>
      <c r="W1470" t="s">
        <v>32</v>
      </c>
      <c r="X1470" t="s">
        <v>32</v>
      </c>
      <c r="Y1470" t="s">
        <v>32</v>
      </c>
      <c r="Z1470" s="4" t="s">
        <v>33</v>
      </c>
      <c r="AA1470">
        <v>-75.341802999999999</v>
      </c>
      <c r="AB1470">
        <v>6.3010809999999999</v>
      </c>
      <c r="AC1470" t="s">
        <v>90</v>
      </c>
      <c r="AD1470" t="s">
        <v>6260</v>
      </c>
      <c r="AE1470" t="s">
        <v>116</v>
      </c>
      <c r="AF1470">
        <f>IFERROR(
    VLOOKUP(FENIX_ANS_TABLA[[#This Row],[ESTADO]],
        {"VENCIDO",1;"ALERTA_0 Días",2;"ALERTA",3;"A TIEMPO",4;"SIN FECHA",5},
    2,FALSE),
0)</f>
        <v>4</v>
      </c>
    </row>
    <row r="1471" spans="1:32" x14ac:dyDescent="0.25">
      <c r="A1471" t="s">
        <v>12694</v>
      </c>
      <c r="B1471" t="s">
        <v>24</v>
      </c>
      <c r="C1471" t="s">
        <v>25</v>
      </c>
      <c r="D1471" t="s">
        <v>24</v>
      </c>
      <c r="E1471" s="22">
        <v>46017.330312500002</v>
      </c>
      <c r="F1471" t="s">
        <v>12695</v>
      </c>
      <c r="G1471" t="s">
        <v>12696</v>
      </c>
      <c r="H1471" t="s">
        <v>12697</v>
      </c>
      <c r="I1471" s="24" t="s">
        <v>34</v>
      </c>
      <c r="J1471" s="24" t="s">
        <v>12698</v>
      </c>
      <c r="K1471" t="s">
        <v>12699</v>
      </c>
      <c r="L1471" t="s">
        <v>6253</v>
      </c>
      <c r="M1471" t="s">
        <v>12700</v>
      </c>
      <c r="N1471" t="s">
        <v>6255</v>
      </c>
      <c r="O1471" t="s">
        <v>28</v>
      </c>
      <c r="P1471" t="s">
        <v>6256</v>
      </c>
      <c r="Q1471" t="s">
        <v>36</v>
      </c>
      <c r="R1471">
        <v>10</v>
      </c>
      <c r="S1471" t="s">
        <v>12701</v>
      </c>
      <c r="T1471" t="s">
        <v>12702</v>
      </c>
      <c r="U1471" t="s">
        <v>12703</v>
      </c>
      <c r="V1471" t="s">
        <v>31</v>
      </c>
      <c r="W1471" t="s">
        <v>32</v>
      </c>
      <c r="X1471" t="s">
        <v>32</v>
      </c>
      <c r="Y1471" t="s">
        <v>32</v>
      </c>
      <c r="Z1471" s="4" t="s">
        <v>33</v>
      </c>
      <c r="AA1471">
        <v>-75.331307600000002</v>
      </c>
      <c r="AB1471">
        <v>6.2790498499999998</v>
      </c>
      <c r="AC1471" t="s">
        <v>90</v>
      </c>
      <c r="AD1471" t="s">
        <v>6260</v>
      </c>
      <c r="AE1471" t="s">
        <v>115</v>
      </c>
      <c r="AF1471">
        <f>IFERROR(
    VLOOKUP(FENIX_ANS_TABLA[[#This Row],[ESTADO]],
        {"VENCIDO",1;"ALERTA_0 Días",2;"ALERTA",3;"A TIEMPO",4;"SIN FECHA",5},
    2,FALSE),
0)</f>
        <v>4</v>
      </c>
    </row>
    <row r="1472" spans="1:32" x14ac:dyDescent="0.25">
      <c r="A1472" t="s">
        <v>12704</v>
      </c>
      <c r="B1472" t="s">
        <v>58</v>
      </c>
      <c r="C1472" t="s">
        <v>25</v>
      </c>
      <c r="D1472" t="s">
        <v>58</v>
      </c>
      <c r="E1472" s="22">
        <v>46017.353645833333</v>
      </c>
      <c r="F1472" t="s">
        <v>12705</v>
      </c>
      <c r="G1472" t="s">
        <v>12706</v>
      </c>
      <c r="H1472" t="s">
        <v>12707</v>
      </c>
      <c r="I1472" s="24" t="s">
        <v>34</v>
      </c>
      <c r="J1472" s="24" t="s">
        <v>12708</v>
      </c>
      <c r="K1472" t="s">
        <v>12709</v>
      </c>
      <c r="L1472" t="s">
        <v>6439</v>
      </c>
      <c r="M1472" t="s">
        <v>12710</v>
      </c>
      <c r="N1472" t="s">
        <v>6441</v>
      </c>
      <c r="O1472" t="s">
        <v>59</v>
      </c>
      <c r="P1472" t="s">
        <v>6454</v>
      </c>
      <c r="Q1472" t="s">
        <v>36</v>
      </c>
      <c r="R1472">
        <v>4</v>
      </c>
      <c r="S1472" t="s">
        <v>12711</v>
      </c>
      <c r="T1472" t="s">
        <v>12712</v>
      </c>
      <c r="U1472" t="s">
        <v>12712</v>
      </c>
      <c r="V1472" t="s">
        <v>47</v>
      </c>
      <c r="W1472" t="s">
        <v>32</v>
      </c>
      <c r="X1472" t="s">
        <v>32</v>
      </c>
      <c r="Y1472" t="s">
        <v>32</v>
      </c>
      <c r="Z1472" s="4" t="s">
        <v>33</v>
      </c>
      <c r="AA1472">
        <v>-75.253333720000001</v>
      </c>
      <c r="AB1472">
        <v>6.1243814499999996</v>
      </c>
      <c r="AC1472" t="s">
        <v>90</v>
      </c>
      <c r="AD1472" t="s">
        <v>6260</v>
      </c>
      <c r="AE1472" t="s">
        <v>115</v>
      </c>
      <c r="AF1472">
        <f>IFERROR(
    VLOOKUP(FENIX_ANS_TABLA[[#This Row],[ESTADO]],
        {"VENCIDO",1;"ALERTA_0 Días",2;"ALERTA",3;"A TIEMPO",4;"SIN FECHA",5},
    2,FALSE),
0)</f>
        <v>3</v>
      </c>
    </row>
    <row r="1473" spans="1:32" x14ac:dyDescent="0.25">
      <c r="A1473" t="s">
        <v>12713</v>
      </c>
      <c r="B1473" t="s">
        <v>40</v>
      </c>
      <c r="C1473" t="s">
        <v>25</v>
      </c>
      <c r="D1473" t="s">
        <v>40</v>
      </c>
      <c r="E1473" s="22">
        <v>46017.361585648148</v>
      </c>
      <c r="F1473" t="s">
        <v>12714</v>
      </c>
      <c r="G1473" t="s">
        <v>12715</v>
      </c>
      <c r="H1473" t="s">
        <v>12716</v>
      </c>
      <c r="I1473" s="24" t="s">
        <v>34</v>
      </c>
      <c r="J1473" s="24" t="s">
        <v>12717</v>
      </c>
      <c r="K1473" t="s">
        <v>12718</v>
      </c>
      <c r="L1473" t="s">
        <v>6728</v>
      </c>
      <c r="M1473" t="s">
        <v>12719</v>
      </c>
      <c r="N1473" t="s">
        <v>6730</v>
      </c>
      <c r="O1473" t="s">
        <v>41</v>
      </c>
      <c r="P1473" t="s">
        <v>6256</v>
      </c>
      <c r="Q1473" t="s">
        <v>36</v>
      </c>
      <c r="R1473">
        <v>10</v>
      </c>
      <c r="S1473" t="s">
        <v>12720</v>
      </c>
      <c r="T1473" t="s">
        <v>12721</v>
      </c>
      <c r="U1473" t="s">
        <v>12722</v>
      </c>
      <c r="V1473" t="s">
        <v>31</v>
      </c>
      <c r="W1473" t="s">
        <v>32</v>
      </c>
      <c r="X1473" t="s">
        <v>32</v>
      </c>
      <c r="Y1473" t="s">
        <v>32</v>
      </c>
      <c r="Z1473" s="4" t="s">
        <v>33</v>
      </c>
      <c r="AA1473">
        <v>-75.176560899999998</v>
      </c>
      <c r="AB1473">
        <v>6.1987808500000003</v>
      </c>
      <c r="AC1473" t="s">
        <v>90</v>
      </c>
      <c r="AD1473" t="s">
        <v>6260</v>
      </c>
      <c r="AE1473" t="s">
        <v>115</v>
      </c>
      <c r="AF1473">
        <f>IFERROR(
    VLOOKUP(FENIX_ANS_TABLA[[#This Row],[ESTADO]],
        {"VENCIDO",1;"ALERTA_0 Días",2;"ALERTA",3;"A TIEMPO",4;"SIN FECHA",5},
    2,FALSE),
0)</f>
        <v>4</v>
      </c>
    </row>
    <row r="1474" spans="1:32" x14ac:dyDescent="0.25">
      <c r="A1474" t="s">
        <v>12723</v>
      </c>
      <c r="B1474" t="s">
        <v>58</v>
      </c>
      <c r="C1474" t="s">
        <v>25</v>
      </c>
      <c r="D1474" t="s">
        <v>58</v>
      </c>
      <c r="E1474" s="22">
        <v>46017.367118055547</v>
      </c>
      <c r="F1474" t="s">
        <v>12724</v>
      </c>
      <c r="G1474" t="s">
        <v>12725</v>
      </c>
      <c r="H1474" t="s">
        <v>12726</v>
      </c>
      <c r="I1474" s="24" t="s">
        <v>34</v>
      </c>
      <c r="J1474" s="24" t="s">
        <v>7960</v>
      </c>
      <c r="K1474" t="s">
        <v>12727</v>
      </c>
      <c r="L1474" t="s">
        <v>6327</v>
      </c>
      <c r="M1474" t="s">
        <v>12728</v>
      </c>
      <c r="N1474" t="s">
        <v>6329</v>
      </c>
      <c r="O1474" t="s">
        <v>59</v>
      </c>
      <c r="P1474" t="s">
        <v>6454</v>
      </c>
      <c r="Q1474" t="s">
        <v>36</v>
      </c>
      <c r="R1474">
        <v>4</v>
      </c>
      <c r="S1474" t="s">
        <v>12729</v>
      </c>
      <c r="T1474" t="s">
        <v>2214</v>
      </c>
      <c r="U1474" t="s">
        <v>2214</v>
      </c>
      <c r="V1474" t="s">
        <v>47</v>
      </c>
      <c r="W1474" t="s">
        <v>32</v>
      </c>
      <c r="X1474" t="s">
        <v>32</v>
      </c>
      <c r="Y1474" t="s">
        <v>32</v>
      </c>
      <c r="Z1474" s="4" t="s">
        <v>33</v>
      </c>
      <c r="AA1474">
        <v>-75.290598410000001</v>
      </c>
      <c r="AB1474">
        <v>6.1804033900000004</v>
      </c>
      <c r="AC1474" t="s">
        <v>90</v>
      </c>
      <c r="AD1474" t="s">
        <v>6260</v>
      </c>
      <c r="AE1474" t="s">
        <v>115</v>
      </c>
      <c r="AF1474">
        <f>IFERROR(
    VLOOKUP(FENIX_ANS_TABLA[[#This Row],[ESTADO]],
        {"VENCIDO",1;"ALERTA_0 Días",2;"ALERTA",3;"A TIEMPO",4;"SIN FECHA",5},
    2,FALSE),
0)</f>
        <v>3</v>
      </c>
    </row>
    <row r="1475" spans="1:32" x14ac:dyDescent="0.25">
      <c r="A1475" t="s">
        <v>12730</v>
      </c>
      <c r="B1475" t="s">
        <v>24</v>
      </c>
      <c r="C1475" t="s">
        <v>25</v>
      </c>
      <c r="D1475" t="s">
        <v>24</v>
      </c>
      <c r="E1475" s="22">
        <v>46017.370821759258</v>
      </c>
      <c r="F1475" t="s">
        <v>12731</v>
      </c>
      <c r="G1475" t="s">
        <v>12732</v>
      </c>
      <c r="H1475" t="s">
        <v>12733</v>
      </c>
      <c r="I1475" s="24" t="s">
        <v>34</v>
      </c>
      <c r="J1475" s="24" t="s">
        <v>12734</v>
      </c>
      <c r="K1475" t="s">
        <v>12735</v>
      </c>
      <c r="L1475" t="s">
        <v>6280</v>
      </c>
      <c r="M1475" t="s">
        <v>12736</v>
      </c>
      <c r="N1475" t="s">
        <v>6282</v>
      </c>
      <c r="O1475" t="s">
        <v>28</v>
      </c>
      <c r="P1475" t="s">
        <v>6256</v>
      </c>
      <c r="Q1475" t="s">
        <v>30</v>
      </c>
      <c r="R1475">
        <v>7</v>
      </c>
      <c r="S1475" t="s">
        <v>12737</v>
      </c>
      <c r="T1475" t="s">
        <v>12738</v>
      </c>
      <c r="U1475" t="s">
        <v>12739</v>
      </c>
      <c r="V1475" t="s">
        <v>31</v>
      </c>
      <c r="W1475" t="s">
        <v>32</v>
      </c>
      <c r="X1475" t="s">
        <v>32</v>
      </c>
      <c r="Y1475" t="s">
        <v>32</v>
      </c>
      <c r="Z1475" s="4" t="s">
        <v>33</v>
      </c>
      <c r="AA1475">
        <v>-75.242340999999996</v>
      </c>
      <c r="AB1475">
        <v>6.2217380000000002</v>
      </c>
      <c r="AC1475" t="s">
        <v>90</v>
      </c>
      <c r="AD1475" t="s">
        <v>6260</v>
      </c>
      <c r="AE1475" t="s">
        <v>115</v>
      </c>
      <c r="AF1475">
        <f>IFERROR(
    VLOOKUP(FENIX_ANS_TABLA[[#This Row],[ESTADO]],
        {"VENCIDO",1;"ALERTA_0 Días",2;"ALERTA",3;"A TIEMPO",4;"SIN FECHA",5},
    2,FALSE),
0)</f>
        <v>4</v>
      </c>
    </row>
    <row r="1476" spans="1:32" x14ac:dyDescent="0.25">
      <c r="A1476" t="s">
        <v>12740</v>
      </c>
      <c r="B1476" t="s">
        <v>24</v>
      </c>
      <c r="C1476" t="s">
        <v>25</v>
      </c>
      <c r="D1476" t="s">
        <v>24</v>
      </c>
      <c r="E1476" s="22">
        <v>46017.371863425928</v>
      </c>
      <c r="F1476" t="s">
        <v>12741</v>
      </c>
      <c r="G1476" t="s">
        <v>12732</v>
      </c>
      <c r="H1476" t="s">
        <v>12733</v>
      </c>
      <c r="I1476" s="24" t="s">
        <v>34</v>
      </c>
      <c r="J1476" s="24" t="s">
        <v>12734</v>
      </c>
      <c r="K1476" t="s">
        <v>12742</v>
      </c>
      <c r="L1476" t="s">
        <v>6280</v>
      </c>
      <c r="M1476" t="s">
        <v>12743</v>
      </c>
      <c r="N1476" t="s">
        <v>6282</v>
      </c>
      <c r="O1476" t="s">
        <v>28</v>
      </c>
      <c r="P1476" t="s">
        <v>6256</v>
      </c>
      <c r="Q1476" t="s">
        <v>30</v>
      </c>
      <c r="R1476">
        <v>7</v>
      </c>
      <c r="S1476" t="s">
        <v>12744</v>
      </c>
      <c r="T1476" t="s">
        <v>3089</v>
      </c>
      <c r="U1476" t="s">
        <v>208</v>
      </c>
      <c r="V1476" t="s">
        <v>31</v>
      </c>
      <c r="W1476" t="s">
        <v>32</v>
      </c>
      <c r="X1476" t="s">
        <v>32</v>
      </c>
      <c r="Y1476" t="s">
        <v>32</v>
      </c>
      <c r="Z1476" s="4" t="s">
        <v>33</v>
      </c>
      <c r="AA1476">
        <v>-75.242339000000001</v>
      </c>
      <c r="AB1476">
        <v>6.2217549999999999</v>
      </c>
      <c r="AC1476" t="s">
        <v>90</v>
      </c>
      <c r="AD1476" t="s">
        <v>6260</v>
      </c>
      <c r="AE1476" t="s">
        <v>115</v>
      </c>
      <c r="AF1476">
        <f>IFERROR(
    VLOOKUP(FENIX_ANS_TABLA[[#This Row],[ESTADO]],
        {"VENCIDO",1;"ALERTA_0 Días",2;"ALERTA",3;"A TIEMPO",4;"SIN FECHA",5},
    2,FALSE),
0)</f>
        <v>4</v>
      </c>
    </row>
    <row r="1477" spans="1:32" x14ac:dyDescent="0.25">
      <c r="A1477" t="s">
        <v>12745</v>
      </c>
      <c r="B1477" t="s">
        <v>24</v>
      </c>
      <c r="C1477" t="s">
        <v>25</v>
      </c>
      <c r="D1477" t="s">
        <v>24</v>
      </c>
      <c r="E1477" s="22">
        <v>46017.372974537036</v>
      </c>
      <c r="F1477" t="s">
        <v>12746</v>
      </c>
      <c r="G1477" t="s">
        <v>12732</v>
      </c>
      <c r="H1477" t="s">
        <v>12733</v>
      </c>
      <c r="I1477" s="24" t="s">
        <v>34</v>
      </c>
      <c r="J1477" s="24" t="s">
        <v>12734</v>
      </c>
      <c r="K1477" t="s">
        <v>12747</v>
      </c>
      <c r="L1477" t="s">
        <v>6280</v>
      </c>
      <c r="M1477" t="s">
        <v>12748</v>
      </c>
      <c r="N1477" t="s">
        <v>6282</v>
      </c>
      <c r="O1477" t="s">
        <v>28</v>
      </c>
      <c r="P1477" t="s">
        <v>6256</v>
      </c>
      <c r="Q1477" t="s">
        <v>30</v>
      </c>
      <c r="R1477">
        <v>7</v>
      </c>
      <c r="S1477" t="s">
        <v>12749</v>
      </c>
      <c r="T1477" t="s">
        <v>3095</v>
      </c>
      <c r="U1477" t="s">
        <v>3096</v>
      </c>
      <c r="V1477" t="s">
        <v>31</v>
      </c>
      <c r="W1477" t="s">
        <v>32</v>
      </c>
      <c r="X1477" t="s">
        <v>32</v>
      </c>
      <c r="Y1477" t="s">
        <v>32</v>
      </c>
      <c r="Z1477" s="4" t="s">
        <v>33</v>
      </c>
      <c r="AA1477">
        <v>-75.242328999999998</v>
      </c>
      <c r="AB1477">
        <v>6.2217469999999997</v>
      </c>
      <c r="AC1477" t="s">
        <v>90</v>
      </c>
      <c r="AD1477" t="s">
        <v>6260</v>
      </c>
      <c r="AE1477" t="s">
        <v>115</v>
      </c>
      <c r="AF1477">
        <f>IFERROR(
    VLOOKUP(FENIX_ANS_TABLA[[#This Row],[ESTADO]],
        {"VENCIDO",1;"ALERTA_0 Días",2;"ALERTA",3;"A TIEMPO",4;"SIN FECHA",5},
    2,FALSE),
0)</f>
        <v>4</v>
      </c>
    </row>
    <row r="1478" spans="1:32" x14ac:dyDescent="0.25">
      <c r="A1478" t="s">
        <v>12750</v>
      </c>
      <c r="B1478" t="s">
        <v>24</v>
      </c>
      <c r="C1478" t="s">
        <v>25</v>
      </c>
      <c r="D1478" t="s">
        <v>24</v>
      </c>
      <c r="E1478" s="22">
        <v>46017.373842592591</v>
      </c>
      <c r="F1478" t="s">
        <v>12751</v>
      </c>
      <c r="G1478" t="s">
        <v>12732</v>
      </c>
      <c r="H1478" t="s">
        <v>12733</v>
      </c>
      <c r="I1478" s="24" t="s">
        <v>34</v>
      </c>
      <c r="J1478" s="24" t="s">
        <v>12734</v>
      </c>
      <c r="K1478" t="s">
        <v>12752</v>
      </c>
      <c r="L1478" t="s">
        <v>6280</v>
      </c>
      <c r="M1478" t="s">
        <v>12753</v>
      </c>
      <c r="N1478" t="s">
        <v>6282</v>
      </c>
      <c r="O1478" t="s">
        <v>28</v>
      </c>
      <c r="P1478" t="s">
        <v>6256</v>
      </c>
      <c r="Q1478" t="s">
        <v>30</v>
      </c>
      <c r="R1478">
        <v>7</v>
      </c>
      <c r="S1478" t="s">
        <v>12754</v>
      </c>
      <c r="T1478" t="s">
        <v>12755</v>
      </c>
      <c r="U1478" t="s">
        <v>12756</v>
      </c>
      <c r="V1478" t="s">
        <v>31</v>
      </c>
      <c r="W1478" t="s">
        <v>32</v>
      </c>
      <c r="X1478" t="s">
        <v>32</v>
      </c>
      <c r="Y1478" t="s">
        <v>32</v>
      </c>
      <c r="Z1478" s="4" t="s">
        <v>33</v>
      </c>
      <c r="AA1478">
        <v>-75.242328000000001</v>
      </c>
      <c r="AB1478">
        <v>6.2217339999999997</v>
      </c>
      <c r="AC1478" t="s">
        <v>90</v>
      </c>
      <c r="AD1478" t="s">
        <v>6260</v>
      </c>
      <c r="AE1478" t="s">
        <v>115</v>
      </c>
      <c r="AF1478">
        <f>IFERROR(
    VLOOKUP(FENIX_ANS_TABLA[[#This Row],[ESTADO]],
        {"VENCIDO",1;"ALERTA_0 Días",2;"ALERTA",3;"A TIEMPO",4;"SIN FECHA",5},
    2,FALSE),
0)</f>
        <v>4</v>
      </c>
    </row>
    <row r="1479" spans="1:32" x14ac:dyDescent="0.25">
      <c r="A1479" t="s">
        <v>12757</v>
      </c>
      <c r="B1479" t="s">
        <v>58</v>
      </c>
      <c r="C1479" t="s">
        <v>25</v>
      </c>
      <c r="D1479" t="s">
        <v>58</v>
      </c>
      <c r="E1479" s="22">
        <v>46017.375752314823</v>
      </c>
      <c r="F1479" t="s">
        <v>12758</v>
      </c>
      <c r="G1479" t="s">
        <v>12759</v>
      </c>
      <c r="H1479" t="s">
        <v>12760</v>
      </c>
      <c r="I1479" s="24" t="s">
        <v>34</v>
      </c>
      <c r="J1479" s="24" t="s">
        <v>12761</v>
      </c>
      <c r="K1479" t="s">
        <v>12762</v>
      </c>
      <c r="L1479" t="s">
        <v>6303</v>
      </c>
      <c r="M1479" t="s">
        <v>12763</v>
      </c>
      <c r="N1479" t="s">
        <v>6305</v>
      </c>
      <c r="O1479" t="s">
        <v>59</v>
      </c>
      <c r="P1479" t="s">
        <v>6454</v>
      </c>
      <c r="Q1479" t="s">
        <v>36</v>
      </c>
      <c r="R1479">
        <v>4</v>
      </c>
      <c r="S1479" t="s">
        <v>12764</v>
      </c>
      <c r="T1479" t="s">
        <v>1265</v>
      </c>
      <c r="U1479" t="s">
        <v>1265</v>
      </c>
      <c r="V1479" t="s">
        <v>47</v>
      </c>
      <c r="W1479" t="s">
        <v>32</v>
      </c>
      <c r="X1479" t="s">
        <v>32</v>
      </c>
      <c r="Y1479" t="s">
        <v>32</v>
      </c>
      <c r="Z1479" s="4" t="s">
        <v>33</v>
      </c>
      <c r="AA1479">
        <v>-75.424205999999998</v>
      </c>
      <c r="AB1479">
        <v>6.3046860000000002</v>
      </c>
      <c r="AC1479" t="s">
        <v>90</v>
      </c>
      <c r="AD1479" t="s">
        <v>6260</v>
      </c>
      <c r="AE1479" t="s">
        <v>115</v>
      </c>
      <c r="AF1479">
        <f>IFERROR(
    VLOOKUP(FENIX_ANS_TABLA[[#This Row],[ESTADO]],
        {"VENCIDO",1;"ALERTA_0 Días",2;"ALERTA",3;"A TIEMPO",4;"SIN FECHA",5},
    2,FALSE),
0)</f>
        <v>3</v>
      </c>
    </row>
    <row r="1480" spans="1:32" x14ac:dyDescent="0.25">
      <c r="A1480" t="s">
        <v>12765</v>
      </c>
      <c r="B1480" t="s">
        <v>58</v>
      </c>
      <c r="C1480" t="s">
        <v>25</v>
      </c>
      <c r="D1480" t="s">
        <v>58</v>
      </c>
      <c r="E1480" s="22">
        <v>46017.379432870373</v>
      </c>
      <c r="F1480" t="s">
        <v>12766</v>
      </c>
      <c r="G1480" t="s">
        <v>12767</v>
      </c>
      <c r="H1480" t="s">
        <v>12768</v>
      </c>
      <c r="I1480" s="24" t="s">
        <v>34</v>
      </c>
      <c r="J1480" s="24" t="s">
        <v>9175</v>
      </c>
      <c r="K1480" t="s">
        <v>12769</v>
      </c>
      <c r="L1480" t="s">
        <v>6303</v>
      </c>
      <c r="M1480" t="s">
        <v>12770</v>
      </c>
      <c r="N1480" t="s">
        <v>6305</v>
      </c>
      <c r="O1480" t="s">
        <v>59</v>
      </c>
      <c r="P1480" t="s">
        <v>6454</v>
      </c>
      <c r="Q1480" t="s">
        <v>36</v>
      </c>
      <c r="R1480">
        <v>4</v>
      </c>
      <c r="S1480" t="s">
        <v>12771</v>
      </c>
      <c r="T1480" t="s">
        <v>12772</v>
      </c>
      <c r="U1480" t="s">
        <v>12772</v>
      </c>
      <c r="V1480" t="s">
        <v>47</v>
      </c>
      <c r="W1480" t="s">
        <v>32</v>
      </c>
      <c r="X1480" t="s">
        <v>32</v>
      </c>
      <c r="Y1480" t="s">
        <v>32</v>
      </c>
      <c r="Z1480" s="4" t="s">
        <v>33</v>
      </c>
      <c r="AA1480">
        <v>-75.448925000000003</v>
      </c>
      <c r="AB1480">
        <v>6.2908600000000003</v>
      </c>
      <c r="AC1480" t="s">
        <v>90</v>
      </c>
      <c r="AD1480" t="s">
        <v>6260</v>
      </c>
      <c r="AE1480" t="s">
        <v>115</v>
      </c>
      <c r="AF1480">
        <f>IFERROR(
    VLOOKUP(FENIX_ANS_TABLA[[#This Row],[ESTADO]],
        {"VENCIDO",1;"ALERTA_0 Días",2;"ALERTA",3;"A TIEMPO",4;"SIN FECHA",5},
    2,FALSE),
0)</f>
        <v>3</v>
      </c>
    </row>
    <row r="1481" spans="1:32" x14ac:dyDescent="0.25">
      <c r="A1481" t="s">
        <v>12773</v>
      </c>
      <c r="B1481" t="s">
        <v>24</v>
      </c>
      <c r="C1481" t="s">
        <v>25</v>
      </c>
      <c r="D1481" t="s">
        <v>24</v>
      </c>
      <c r="E1481" s="22">
        <v>46017.380937499998</v>
      </c>
      <c r="F1481" t="s">
        <v>12774</v>
      </c>
      <c r="G1481" t="s">
        <v>12732</v>
      </c>
      <c r="H1481" t="s">
        <v>12733</v>
      </c>
      <c r="I1481" s="24" t="s">
        <v>34</v>
      </c>
      <c r="J1481" s="24" t="s">
        <v>12734</v>
      </c>
      <c r="K1481" t="s">
        <v>12775</v>
      </c>
      <c r="L1481" t="s">
        <v>6280</v>
      </c>
      <c r="M1481" t="s">
        <v>12776</v>
      </c>
      <c r="N1481" t="s">
        <v>6282</v>
      </c>
      <c r="O1481" t="s">
        <v>28</v>
      </c>
      <c r="P1481" t="s">
        <v>6256</v>
      </c>
      <c r="Q1481" t="s">
        <v>30</v>
      </c>
      <c r="R1481">
        <v>7</v>
      </c>
      <c r="S1481" t="s">
        <v>12777</v>
      </c>
      <c r="T1481" t="s">
        <v>12778</v>
      </c>
      <c r="U1481" t="s">
        <v>12779</v>
      </c>
      <c r="V1481" t="s">
        <v>31</v>
      </c>
      <c r="W1481" t="s">
        <v>32</v>
      </c>
      <c r="X1481" t="s">
        <v>32</v>
      </c>
      <c r="Y1481" t="s">
        <v>32</v>
      </c>
      <c r="Z1481" s="4" t="s">
        <v>33</v>
      </c>
      <c r="AA1481">
        <v>-75.242341999999994</v>
      </c>
      <c r="AB1481">
        <v>6.2217510000000003</v>
      </c>
      <c r="AC1481" t="s">
        <v>90</v>
      </c>
      <c r="AD1481" t="s">
        <v>6260</v>
      </c>
      <c r="AE1481" t="s">
        <v>115</v>
      </c>
      <c r="AF1481">
        <f>IFERROR(
    VLOOKUP(FENIX_ANS_TABLA[[#This Row],[ESTADO]],
        {"VENCIDO",1;"ALERTA_0 Días",2;"ALERTA",3;"A TIEMPO",4;"SIN FECHA",5},
    2,FALSE),
0)</f>
        <v>4</v>
      </c>
    </row>
    <row r="1482" spans="1:32" x14ac:dyDescent="0.25">
      <c r="A1482" t="s">
        <v>12780</v>
      </c>
      <c r="B1482" t="s">
        <v>24</v>
      </c>
      <c r="C1482" t="s">
        <v>25</v>
      </c>
      <c r="D1482" t="s">
        <v>24</v>
      </c>
      <c r="E1482" s="22">
        <v>46017.390081018522</v>
      </c>
      <c r="F1482" t="s">
        <v>12781</v>
      </c>
      <c r="G1482" t="s">
        <v>12782</v>
      </c>
      <c r="H1482" t="s">
        <v>12783</v>
      </c>
      <c r="I1482" s="24" t="s">
        <v>34</v>
      </c>
      <c r="J1482" s="24" t="s">
        <v>12569</v>
      </c>
      <c r="K1482" t="s">
        <v>12784</v>
      </c>
      <c r="L1482" t="s">
        <v>6439</v>
      </c>
      <c r="M1482" t="s">
        <v>12785</v>
      </c>
      <c r="N1482" t="s">
        <v>6441</v>
      </c>
      <c r="O1482" t="s">
        <v>28</v>
      </c>
      <c r="P1482" t="s">
        <v>6256</v>
      </c>
      <c r="Q1482" t="s">
        <v>30</v>
      </c>
      <c r="R1482">
        <v>7</v>
      </c>
      <c r="S1482" t="s">
        <v>12786</v>
      </c>
      <c r="T1482" t="s">
        <v>12787</v>
      </c>
      <c r="U1482" t="s">
        <v>12788</v>
      </c>
      <c r="V1482" t="s">
        <v>31</v>
      </c>
      <c r="W1482" t="s">
        <v>32</v>
      </c>
      <c r="X1482" t="s">
        <v>32</v>
      </c>
      <c r="Y1482" t="s">
        <v>32</v>
      </c>
      <c r="Z1482" s="4" t="s">
        <v>33</v>
      </c>
      <c r="AA1482">
        <v>-75.261570000000006</v>
      </c>
      <c r="AB1482">
        <v>6.1325029999999998</v>
      </c>
      <c r="AC1482" t="s">
        <v>90</v>
      </c>
      <c r="AD1482" t="s">
        <v>6260</v>
      </c>
      <c r="AE1482" t="s">
        <v>115</v>
      </c>
      <c r="AF1482">
        <f>IFERROR(
    VLOOKUP(FENIX_ANS_TABLA[[#This Row],[ESTADO]],
        {"VENCIDO",1;"ALERTA_0 Días",2;"ALERTA",3;"A TIEMPO",4;"SIN FECHA",5},
    2,FALSE),
0)</f>
        <v>4</v>
      </c>
    </row>
    <row r="1483" spans="1:32" x14ac:dyDescent="0.25">
      <c r="A1483" t="s">
        <v>12789</v>
      </c>
      <c r="B1483" t="s">
        <v>58</v>
      </c>
      <c r="C1483" t="s">
        <v>25</v>
      </c>
      <c r="D1483" t="s">
        <v>58</v>
      </c>
      <c r="E1483" s="22">
        <v>46017.403819444437</v>
      </c>
      <c r="F1483" t="s">
        <v>12790</v>
      </c>
      <c r="G1483" t="s">
        <v>12791</v>
      </c>
      <c r="H1483" t="s">
        <v>12792</v>
      </c>
      <c r="I1483" s="24" t="s">
        <v>34</v>
      </c>
      <c r="J1483" s="24" t="s">
        <v>12793</v>
      </c>
      <c r="K1483" t="s">
        <v>12794</v>
      </c>
      <c r="L1483" t="s">
        <v>6253</v>
      </c>
      <c r="M1483" t="s">
        <v>12795</v>
      </c>
      <c r="N1483" t="s">
        <v>6255</v>
      </c>
      <c r="O1483" t="s">
        <v>59</v>
      </c>
      <c r="P1483" t="s">
        <v>6454</v>
      </c>
      <c r="Q1483" t="s">
        <v>36</v>
      </c>
      <c r="R1483">
        <v>4</v>
      </c>
      <c r="S1483" t="s">
        <v>12796</v>
      </c>
      <c r="T1483" t="s">
        <v>12797</v>
      </c>
      <c r="U1483" t="s">
        <v>12797</v>
      </c>
      <c r="V1483" t="s">
        <v>47</v>
      </c>
      <c r="W1483" t="s">
        <v>32</v>
      </c>
      <c r="X1483" t="s">
        <v>32</v>
      </c>
      <c r="Y1483" t="s">
        <v>32</v>
      </c>
      <c r="Z1483" s="4" t="s">
        <v>33</v>
      </c>
      <c r="AA1483">
        <v>-75.351011</v>
      </c>
      <c r="AB1483">
        <v>6.2579399999999996</v>
      </c>
      <c r="AC1483" t="s">
        <v>90</v>
      </c>
      <c r="AD1483" t="s">
        <v>6260</v>
      </c>
      <c r="AE1483" t="s">
        <v>115</v>
      </c>
      <c r="AF1483">
        <f>IFERROR(
    VLOOKUP(FENIX_ANS_TABLA[[#This Row],[ESTADO]],
        {"VENCIDO",1;"ALERTA_0 Días",2;"ALERTA",3;"A TIEMPO",4;"SIN FECHA",5},
    2,FALSE),
0)</f>
        <v>3</v>
      </c>
    </row>
    <row r="1484" spans="1:32" x14ac:dyDescent="0.25">
      <c r="A1484" t="s">
        <v>12798</v>
      </c>
      <c r="B1484" t="s">
        <v>24</v>
      </c>
      <c r="C1484" t="s">
        <v>25</v>
      </c>
      <c r="D1484" t="s">
        <v>24</v>
      </c>
      <c r="E1484" s="22">
        <v>46017.405671296299</v>
      </c>
      <c r="F1484" t="s">
        <v>12799</v>
      </c>
      <c r="G1484" t="s">
        <v>12800</v>
      </c>
      <c r="H1484" t="s">
        <v>12801</v>
      </c>
      <c r="I1484" s="24" t="s">
        <v>34</v>
      </c>
      <c r="J1484" s="24" t="s">
        <v>10898</v>
      </c>
      <c r="K1484" t="s">
        <v>12802</v>
      </c>
      <c r="L1484" t="s">
        <v>6303</v>
      </c>
      <c r="M1484" t="s">
        <v>12803</v>
      </c>
      <c r="N1484" t="s">
        <v>6305</v>
      </c>
      <c r="O1484" t="s">
        <v>28</v>
      </c>
      <c r="P1484" t="s">
        <v>6256</v>
      </c>
      <c r="Q1484" t="s">
        <v>36</v>
      </c>
      <c r="R1484">
        <v>10</v>
      </c>
      <c r="S1484" t="s">
        <v>12804</v>
      </c>
      <c r="T1484" t="s">
        <v>6928</v>
      </c>
      <c r="U1484" t="s">
        <v>6927</v>
      </c>
      <c r="V1484" t="s">
        <v>31</v>
      </c>
      <c r="W1484" t="s">
        <v>32</v>
      </c>
      <c r="X1484" t="s">
        <v>32</v>
      </c>
      <c r="Y1484" t="s">
        <v>32</v>
      </c>
      <c r="Z1484" s="4" t="s">
        <v>33</v>
      </c>
      <c r="AA1484">
        <v>-75.469391770000001</v>
      </c>
      <c r="AB1484">
        <v>6.3041596999999996</v>
      </c>
      <c r="AC1484" t="s">
        <v>90</v>
      </c>
      <c r="AD1484" t="s">
        <v>6260</v>
      </c>
      <c r="AE1484" t="s">
        <v>115</v>
      </c>
      <c r="AF1484">
        <f>IFERROR(
    VLOOKUP(FENIX_ANS_TABLA[[#This Row],[ESTADO]],
        {"VENCIDO",1;"ALERTA_0 Días",2;"ALERTA",3;"A TIEMPO",4;"SIN FECHA",5},
    2,FALSE),
0)</f>
        <v>4</v>
      </c>
    </row>
    <row r="1485" spans="1:32" x14ac:dyDescent="0.25">
      <c r="A1485" t="s">
        <v>12805</v>
      </c>
      <c r="B1485" t="s">
        <v>62</v>
      </c>
      <c r="C1485" t="s">
        <v>25</v>
      </c>
      <c r="D1485" t="s">
        <v>63</v>
      </c>
      <c r="E1485" s="22">
        <v>46017.410497685189</v>
      </c>
      <c r="F1485" t="s">
        <v>12806</v>
      </c>
      <c r="G1485" t="s">
        <v>12807</v>
      </c>
      <c r="H1485" t="s">
        <v>12808</v>
      </c>
      <c r="I1485" s="24" t="s">
        <v>12809</v>
      </c>
      <c r="J1485" s="24" t="s">
        <v>12810</v>
      </c>
      <c r="K1485" t="s">
        <v>12811</v>
      </c>
      <c r="L1485" t="s">
        <v>6303</v>
      </c>
      <c r="M1485" t="s">
        <v>12812</v>
      </c>
      <c r="N1485" t="s">
        <v>6305</v>
      </c>
      <c r="O1485" t="s">
        <v>64</v>
      </c>
      <c r="P1485" t="s">
        <v>6429</v>
      </c>
      <c r="Q1485" t="s">
        <v>30</v>
      </c>
      <c r="R1485">
        <v>9</v>
      </c>
      <c r="S1485" t="s">
        <v>12813</v>
      </c>
      <c r="T1485" t="s">
        <v>12814</v>
      </c>
      <c r="U1485" t="s">
        <v>12815</v>
      </c>
      <c r="V1485" t="s">
        <v>31</v>
      </c>
      <c r="W1485" t="s">
        <v>32</v>
      </c>
      <c r="X1485" t="s">
        <v>32</v>
      </c>
      <c r="Y1485" t="s">
        <v>32</v>
      </c>
      <c r="Z1485" s="4" t="s">
        <v>33</v>
      </c>
      <c r="AA1485">
        <v>-75.437447117000005</v>
      </c>
      <c r="AB1485">
        <v>6.2664333690000298</v>
      </c>
      <c r="AC1485" t="s">
        <v>90</v>
      </c>
      <c r="AD1485" t="s">
        <v>6260</v>
      </c>
      <c r="AE1485" t="s">
        <v>115</v>
      </c>
      <c r="AF1485">
        <f>IFERROR(
    VLOOKUP(FENIX_ANS_TABLA[[#This Row],[ESTADO]],
        {"VENCIDO",1;"ALERTA_0 Días",2;"ALERTA",3;"A TIEMPO",4;"SIN FECHA",5},
    2,FALSE),
0)</f>
        <v>4</v>
      </c>
    </row>
    <row r="1486" spans="1:32" x14ac:dyDescent="0.25">
      <c r="A1486" t="s">
        <v>12816</v>
      </c>
      <c r="B1486" t="s">
        <v>48</v>
      </c>
      <c r="C1486" t="s">
        <v>25</v>
      </c>
      <c r="D1486" t="s">
        <v>48</v>
      </c>
      <c r="E1486" s="22">
        <v>46017.41542824074</v>
      </c>
      <c r="F1486" t="s">
        <v>12817</v>
      </c>
      <c r="G1486" t="s">
        <v>12818</v>
      </c>
      <c r="H1486" t="s">
        <v>12819</v>
      </c>
      <c r="I1486" s="24" t="s">
        <v>34</v>
      </c>
      <c r="J1486" s="24" t="s">
        <v>12820</v>
      </c>
      <c r="K1486" t="s">
        <v>12821</v>
      </c>
      <c r="L1486" t="s">
        <v>6303</v>
      </c>
      <c r="M1486" t="s">
        <v>12822</v>
      </c>
      <c r="N1486" t="s">
        <v>6305</v>
      </c>
      <c r="O1486" t="s">
        <v>49</v>
      </c>
      <c r="P1486" t="s">
        <v>6270</v>
      </c>
      <c r="Q1486" t="s">
        <v>36</v>
      </c>
      <c r="R1486">
        <v>11</v>
      </c>
      <c r="S1486" t="s">
        <v>12823</v>
      </c>
      <c r="T1486" t="s">
        <v>12824</v>
      </c>
      <c r="U1486" t="s">
        <v>12825</v>
      </c>
      <c r="V1486" t="s">
        <v>31</v>
      </c>
      <c r="W1486" t="s">
        <v>32</v>
      </c>
      <c r="X1486" t="s">
        <v>32</v>
      </c>
      <c r="Y1486" t="s">
        <v>32</v>
      </c>
      <c r="Z1486" s="4" t="s">
        <v>33</v>
      </c>
      <c r="AA1486">
        <v>-75.402151470000007</v>
      </c>
      <c r="AB1486">
        <v>6.3200932500000002</v>
      </c>
      <c r="AC1486" t="s">
        <v>90</v>
      </c>
      <c r="AD1486" t="s">
        <v>6260</v>
      </c>
      <c r="AE1486" t="s">
        <v>115</v>
      </c>
      <c r="AF1486">
        <f>IFERROR(
    VLOOKUP(FENIX_ANS_TABLA[[#This Row],[ESTADO]],
        {"VENCIDO",1;"ALERTA_0 Días",2;"ALERTA",3;"A TIEMPO",4;"SIN FECHA",5},
    2,FALSE),
0)</f>
        <v>4</v>
      </c>
    </row>
    <row r="1487" spans="1:32" x14ac:dyDescent="0.25">
      <c r="A1487" t="s">
        <v>12826</v>
      </c>
      <c r="B1487" t="s">
        <v>24</v>
      </c>
      <c r="C1487" t="s">
        <v>69</v>
      </c>
      <c r="D1487" t="s">
        <v>24</v>
      </c>
      <c r="E1487" s="22">
        <v>46017.418842592589</v>
      </c>
      <c r="F1487" t="s">
        <v>12827</v>
      </c>
      <c r="G1487" t="s">
        <v>12828</v>
      </c>
      <c r="H1487" t="s">
        <v>12829</v>
      </c>
      <c r="I1487" s="24" t="s">
        <v>34</v>
      </c>
      <c r="J1487" s="24" t="s">
        <v>10898</v>
      </c>
      <c r="K1487" t="s">
        <v>12830</v>
      </c>
      <c r="L1487" t="s">
        <v>6303</v>
      </c>
      <c r="M1487" t="s">
        <v>12831</v>
      </c>
      <c r="N1487" t="s">
        <v>6305</v>
      </c>
      <c r="O1487" t="s">
        <v>91</v>
      </c>
      <c r="P1487" t="s">
        <v>6256</v>
      </c>
      <c r="Q1487" t="s">
        <v>36</v>
      </c>
      <c r="R1487">
        <v>10</v>
      </c>
      <c r="S1487" t="s">
        <v>12832</v>
      </c>
      <c r="T1487" t="s">
        <v>12833</v>
      </c>
      <c r="U1487" t="s">
        <v>12834</v>
      </c>
      <c r="V1487" t="s">
        <v>31</v>
      </c>
      <c r="W1487" t="s">
        <v>32</v>
      </c>
      <c r="X1487" t="s">
        <v>32</v>
      </c>
      <c r="Y1487" t="s">
        <v>32</v>
      </c>
      <c r="Z1487" s="4" t="s">
        <v>33</v>
      </c>
      <c r="AA1487">
        <v>-75.420831370000002</v>
      </c>
      <c r="AB1487">
        <v>6.2683847300000002</v>
      </c>
      <c r="AC1487" t="s">
        <v>90</v>
      </c>
      <c r="AD1487" t="s">
        <v>6260</v>
      </c>
      <c r="AE1487" t="s">
        <v>116</v>
      </c>
      <c r="AF1487">
        <f>IFERROR(
    VLOOKUP(FENIX_ANS_TABLA[[#This Row],[ESTADO]],
        {"VENCIDO",1;"ALERTA_0 Días",2;"ALERTA",3;"A TIEMPO",4;"SIN FECHA",5},
    2,FALSE),
0)</f>
        <v>4</v>
      </c>
    </row>
    <row r="1488" spans="1:32" x14ac:dyDescent="0.25">
      <c r="A1488" t="s">
        <v>12835</v>
      </c>
      <c r="B1488" t="s">
        <v>58</v>
      </c>
      <c r="C1488" t="s">
        <v>25</v>
      </c>
      <c r="D1488" t="s">
        <v>58</v>
      </c>
      <c r="E1488" s="22">
        <v>46017.421481481477</v>
      </c>
      <c r="F1488" t="s">
        <v>12836</v>
      </c>
      <c r="G1488" t="s">
        <v>12837</v>
      </c>
      <c r="H1488" t="s">
        <v>12838</v>
      </c>
      <c r="I1488" s="24" t="s">
        <v>34</v>
      </c>
      <c r="J1488" s="24" t="s">
        <v>12839</v>
      </c>
      <c r="K1488" t="s">
        <v>12840</v>
      </c>
      <c r="L1488" t="s">
        <v>6280</v>
      </c>
      <c r="M1488" t="s">
        <v>12841</v>
      </c>
      <c r="N1488" t="s">
        <v>6282</v>
      </c>
      <c r="O1488" t="s">
        <v>59</v>
      </c>
      <c r="P1488" t="s">
        <v>6454</v>
      </c>
      <c r="Q1488" t="s">
        <v>36</v>
      </c>
      <c r="R1488">
        <v>4</v>
      </c>
      <c r="S1488" t="s">
        <v>12842</v>
      </c>
      <c r="T1488" t="s">
        <v>12843</v>
      </c>
      <c r="U1488" t="s">
        <v>12843</v>
      </c>
      <c r="V1488" t="s">
        <v>47</v>
      </c>
      <c r="W1488" t="s">
        <v>32</v>
      </c>
      <c r="X1488" t="s">
        <v>32</v>
      </c>
      <c r="Y1488" t="s">
        <v>32</v>
      </c>
      <c r="Z1488" s="4" t="s">
        <v>33</v>
      </c>
      <c r="AA1488">
        <v>-75.252880079999997</v>
      </c>
      <c r="AB1488">
        <v>6.26847683</v>
      </c>
      <c r="AC1488" t="s">
        <v>90</v>
      </c>
      <c r="AD1488" t="s">
        <v>6260</v>
      </c>
      <c r="AE1488" t="s">
        <v>115</v>
      </c>
      <c r="AF1488">
        <f>IFERROR(
    VLOOKUP(FENIX_ANS_TABLA[[#This Row],[ESTADO]],
        {"VENCIDO",1;"ALERTA_0 Días",2;"ALERTA",3;"A TIEMPO",4;"SIN FECHA",5},
    2,FALSE),
0)</f>
        <v>3</v>
      </c>
    </row>
    <row r="1489" spans="1:32" x14ac:dyDescent="0.25">
      <c r="A1489" t="s">
        <v>12844</v>
      </c>
      <c r="B1489" t="s">
        <v>24</v>
      </c>
      <c r="C1489" t="s">
        <v>25</v>
      </c>
      <c r="D1489" t="s">
        <v>24</v>
      </c>
      <c r="E1489" s="22">
        <v>46017.454456018517</v>
      </c>
      <c r="F1489" t="s">
        <v>12845</v>
      </c>
      <c r="G1489" t="s">
        <v>12846</v>
      </c>
      <c r="H1489" t="s">
        <v>12847</v>
      </c>
      <c r="I1489" s="24" t="s">
        <v>34</v>
      </c>
      <c r="J1489" s="24" t="s">
        <v>12848</v>
      </c>
      <c r="K1489" t="s">
        <v>12849</v>
      </c>
      <c r="L1489" t="s">
        <v>6314</v>
      </c>
      <c r="M1489" t="s">
        <v>12850</v>
      </c>
      <c r="N1489" t="s">
        <v>6316</v>
      </c>
      <c r="O1489" t="s">
        <v>28</v>
      </c>
      <c r="P1489" t="s">
        <v>12554</v>
      </c>
      <c r="Q1489" t="s">
        <v>36</v>
      </c>
      <c r="R1489">
        <v>10</v>
      </c>
      <c r="S1489" t="s">
        <v>12851</v>
      </c>
      <c r="T1489" t="s">
        <v>12852</v>
      </c>
      <c r="U1489" t="s">
        <v>12853</v>
      </c>
      <c r="V1489" t="s">
        <v>31</v>
      </c>
      <c r="W1489" t="s">
        <v>32</v>
      </c>
      <c r="X1489" t="s">
        <v>32</v>
      </c>
      <c r="Y1489" t="s">
        <v>32</v>
      </c>
      <c r="Z1489" s="4" t="s">
        <v>33</v>
      </c>
      <c r="AA1489">
        <v>-75.453349329999995</v>
      </c>
      <c r="AB1489">
        <v>6.1109081700000001</v>
      </c>
      <c r="AC1489" t="s">
        <v>90</v>
      </c>
      <c r="AD1489" t="s">
        <v>6260</v>
      </c>
      <c r="AE1489" t="s">
        <v>115</v>
      </c>
      <c r="AF1489">
        <f>IFERROR(
    VLOOKUP(FENIX_ANS_TABLA[[#This Row],[ESTADO]],
        {"VENCIDO",1;"ALERTA_0 Días",2;"ALERTA",3;"A TIEMPO",4;"SIN FECHA",5},
    2,FALSE),
0)</f>
        <v>4</v>
      </c>
    </row>
    <row r="1490" spans="1:32" x14ac:dyDescent="0.25">
      <c r="A1490" t="s">
        <v>12854</v>
      </c>
      <c r="B1490" t="s">
        <v>24</v>
      </c>
      <c r="C1490" t="s">
        <v>25</v>
      </c>
      <c r="D1490" t="s">
        <v>24</v>
      </c>
      <c r="E1490" s="22">
        <v>46017.458101851851</v>
      </c>
      <c r="F1490" t="s">
        <v>12855</v>
      </c>
      <c r="G1490" t="s">
        <v>12846</v>
      </c>
      <c r="H1490" t="s">
        <v>12847</v>
      </c>
      <c r="I1490" s="24" t="s">
        <v>34</v>
      </c>
      <c r="J1490" s="24" t="s">
        <v>12848</v>
      </c>
      <c r="K1490" t="s">
        <v>12856</v>
      </c>
      <c r="L1490" t="s">
        <v>6314</v>
      </c>
      <c r="M1490" t="s">
        <v>12857</v>
      </c>
      <c r="N1490" t="s">
        <v>6316</v>
      </c>
      <c r="O1490" t="s">
        <v>28</v>
      </c>
      <c r="P1490" t="s">
        <v>12554</v>
      </c>
      <c r="Q1490" t="s">
        <v>36</v>
      </c>
      <c r="R1490">
        <v>10</v>
      </c>
      <c r="S1490" t="s">
        <v>12858</v>
      </c>
      <c r="T1490" t="s">
        <v>8585</v>
      </c>
      <c r="U1490" t="s">
        <v>8584</v>
      </c>
      <c r="V1490" t="s">
        <v>31</v>
      </c>
      <c r="W1490" t="s">
        <v>32</v>
      </c>
      <c r="X1490" t="s">
        <v>32</v>
      </c>
      <c r="Y1490" t="s">
        <v>32</v>
      </c>
      <c r="Z1490" s="4" t="s">
        <v>33</v>
      </c>
      <c r="AA1490">
        <v>-75.453349329999995</v>
      </c>
      <c r="AB1490">
        <v>6.1109081700000001</v>
      </c>
      <c r="AC1490" t="s">
        <v>90</v>
      </c>
      <c r="AD1490" t="s">
        <v>6260</v>
      </c>
      <c r="AE1490" t="s">
        <v>115</v>
      </c>
      <c r="AF1490">
        <f>IFERROR(
    VLOOKUP(FENIX_ANS_TABLA[[#This Row],[ESTADO]],
        {"VENCIDO",1;"ALERTA_0 Días",2;"ALERTA",3;"A TIEMPO",4;"SIN FECHA",5},
    2,FALSE),
0)</f>
        <v>4</v>
      </c>
    </row>
    <row r="1491" spans="1:32" x14ac:dyDescent="0.25">
      <c r="A1491" t="s">
        <v>12859</v>
      </c>
      <c r="B1491" t="s">
        <v>24</v>
      </c>
      <c r="C1491" t="s">
        <v>25</v>
      </c>
      <c r="D1491" t="s">
        <v>24</v>
      </c>
      <c r="E1491" s="22">
        <v>46017.462048611109</v>
      </c>
      <c r="F1491" t="s">
        <v>12860</v>
      </c>
      <c r="G1491" t="s">
        <v>12861</v>
      </c>
      <c r="H1491" t="s">
        <v>12862</v>
      </c>
      <c r="I1491" s="24" t="s">
        <v>34</v>
      </c>
      <c r="J1491" s="24" t="s">
        <v>12863</v>
      </c>
      <c r="K1491" t="s">
        <v>12864</v>
      </c>
      <c r="L1491" t="s">
        <v>6314</v>
      </c>
      <c r="M1491" t="s">
        <v>12865</v>
      </c>
      <c r="N1491" t="s">
        <v>6316</v>
      </c>
      <c r="O1491" t="s">
        <v>28</v>
      </c>
      <c r="P1491" t="s">
        <v>6256</v>
      </c>
      <c r="Q1491" t="s">
        <v>36</v>
      </c>
      <c r="R1491">
        <v>10</v>
      </c>
      <c r="S1491" t="s">
        <v>12866</v>
      </c>
      <c r="T1491" t="s">
        <v>12867</v>
      </c>
      <c r="U1491" t="s">
        <v>12868</v>
      </c>
      <c r="V1491" t="s">
        <v>31</v>
      </c>
      <c r="W1491" t="s">
        <v>32</v>
      </c>
      <c r="X1491" t="s">
        <v>32</v>
      </c>
      <c r="Y1491" t="s">
        <v>32</v>
      </c>
      <c r="Z1491" s="4" t="s">
        <v>33</v>
      </c>
      <c r="AA1491">
        <v>-75.373463000000001</v>
      </c>
      <c r="AB1491">
        <v>6.0900410000000003</v>
      </c>
      <c r="AC1491" t="s">
        <v>90</v>
      </c>
      <c r="AD1491" t="s">
        <v>6260</v>
      </c>
      <c r="AE1491" t="s">
        <v>115</v>
      </c>
      <c r="AF1491">
        <f>IFERROR(
    VLOOKUP(FENIX_ANS_TABLA[[#This Row],[ESTADO]],
        {"VENCIDO",1;"ALERTA_0 Días",2;"ALERTA",3;"A TIEMPO",4;"SIN FECHA",5},
    2,FALSE),
0)</f>
        <v>4</v>
      </c>
    </row>
    <row r="1492" spans="1:32" x14ac:dyDescent="0.25">
      <c r="A1492" t="s">
        <v>12869</v>
      </c>
      <c r="B1492" t="s">
        <v>58</v>
      </c>
      <c r="C1492" t="s">
        <v>25</v>
      </c>
      <c r="D1492" t="s">
        <v>58</v>
      </c>
      <c r="E1492" s="22">
        <v>46017.496874999997</v>
      </c>
      <c r="F1492" t="s">
        <v>12870</v>
      </c>
      <c r="G1492" t="s">
        <v>12871</v>
      </c>
      <c r="H1492" t="s">
        <v>12872</v>
      </c>
      <c r="I1492" s="24" t="s">
        <v>12873</v>
      </c>
      <c r="J1492" s="24" t="s">
        <v>12874</v>
      </c>
      <c r="K1492" t="s">
        <v>12875</v>
      </c>
      <c r="L1492" t="s">
        <v>6404</v>
      </c>
      <c r="M1492" t="s">
        <v>12876</v>
      </c>
      <c r="N1492" t="s">
        <v>6406</v>
      </c>
      <c r="O1492" t="s">
        <v>59</v>
      </c>
      <c r="P1492" t="s">
        <v>6454</v>
      </c>
      <c r="Q1492" t="s">
        <v>36</v>
      </c>
      <c r="R1492">
        <v>4</v>
      </c>
      <c r="S1492" t="s">
        <v>12877</v>
      </c>
      <c r="T1492" t="s">
        <v>12878</v>
      </c>
      <c r="U1492" t="s">
        <v>12878</v>
      </c>
      <c r="V1492" t="s">
        <v>47</v>
      </c>
      <c r="W1492" t="s">
        <v>32</v>
      </c>
      <c r="X1492" t="s">
        <v>32</v>
      </c>
      <c r="Y1492" t="s">
        <v>32</v>
      </c>
      <c r="Z1492" s="4" t="s">
        <v>33</v>
      </c>
      <c r="AA1492">
        <v>-75.427893470000001</v>
      </c>
      <c r="AB1492">
        <v>6.0332427500000003</v>
      </c>
      <c r="AC1492" t="s">
        <v>90</v>
      </c>
      <c r="AD1492" t="s">
        <v>6260</v>
      </c>
      <c r="AE1492" t="s">
        <v>115</v>
      </c>
      <c r="AF1492">
        <f>IFERROR(
    VLOOKUP(FENIX_ANS_TABLA[[#This Row],[ESTADO]],
        {"VENCIDO",1;"ALERTA_0 Días",2;"ALERTA",3;"A TIEMPO",4;"SIN FECHA",5},
    2,FALSE),
0)</f>
        <v>3</v>
      </c>
    </row>
    <row r="1493" spans="1:32" x14ac:dyDescent="0.25">
      <c r="A1493" t="s">
        <v>12879</v>
      </c>
      <c r="B1493" t="s">
        <v>58</v>
      </c>
      <c r="C1493" t="s">
        <v>25</v>
      </c>
      <c r="D1493" t="s">
        <v>58</v>
      </c>
      <c r="E1493" s="22">
        <v>46017.509594907409</v>
      </c>
      <c r="F1493" t="s">
        <v>12880</v>
      </c>
      <c r="G1493" t="s">
        <v>12881</v>
      </c>
      <c r="H1493" t="s">
        <v>12882</v>
      </c>
      <c r="I1493" s="24" t="s">
        <v>34</v>
      </c>
      <c r="J1493" s="24" t="s">
        <v>12569</v>
      </c>
      <c r="K1493" t="s">
        <v>12883</v>
      </c>
      <c r="L1493" t="s">
        <v>6439</v>
      </c>
      <c r="M1493" t="s">
        <v>12884</v>
      </c>
      <c r="N1493" t="s">
        <v>6441</v>
      </c>
      <c r="O1493" t="s">
        <v>59</v>
      </c>
      <c r="P1493" t="s">
        <v>6454</v>
      </c>
      <c r="Q1493" t="s">
        <v>36</v>
      </c>
      <c r="R1493">
        <v>4</v>
      </c>
      <c r="S1493" t="s">
        <v>12885</v>
      </c>
      <c r="T1493" t="s">
        <v>12886</v>
      </c>
      <c r="U1493" t="s">
        <v>12886</v>
      </c>
      <c r="V1493" t="s">
        <v>47</v>
      </c>
      <c r="W1493" t="s">
        <v>32</v>
      </c>
      <c r="X1493" t="s">
        <v>32</v>
      </c>
      <c r="Y1493" t="s">
        <v>32</v>
      </c>
      <c r="Z1493" s="4" t="s">
        <v>33</v>
      </c>
      <c r="AA1493">
        <v>-75.25932675</v>
      </c>
      <c r="AB1493">
        <v>6.13193842</v>
      </c>
      <c r="AC1493" t="s">
        <v>90</v>
      </c>
      <c r="AD1493" t="s">
        <v>6260</v>
      </c>
      <c r="AE1493" t="s">
        <v>115</v>
      </c>
      <c r="AF1493">
        <f>IFERROR(
    VLOOKUP(FENIX_ANS_TABLA[[#This Row],[ESTADO]],
        {"VENCIDO",1;"ALERTA_0 Días",2;"ALERTA",3;"A TIEMPO",4;"SIN FECHA",5},
    2,FALSE),
0)</f>
        <v>3</v>
      </c>
    </row>
    <row r="1494" spans="1:32" x14ac:dyDescent="0.25">
      <c r="A1494" t="s">
        <v>12887</v>
      </c>
      <c r="B1494" t="s">
        <v>40</v>
      </c>
      <c r="C1494" t="s">
        <v>25</v>
      </c>
      <c r="D1494" t="s">
        <v>40</v>
      </c>
      <c r="E1494" s="22">
        <v>46017.513842592591</v>
      </c>
      <c r="F1494" t="s">
        <v>12888</v>
      </c>
      <c r="G1494" t="s">
        <v>12846</v>
      </c>
      <c r="H1494" t="s">
        <v>12847</v>
      </c>
      <c r="I1494" s="24" t="s">
        <v>34</v>
      </c>
      <c r="J1494" s="24" t="s">
        <v>12848</v>
      </c>
      <c r="K1494" t="s">
        <v>12889</v>
      </c>
      <c r="L1494" t="s">
        <v>6314</v>
      </c>
      <c r="M1494" t="s">
        <v>12890</v>
      </c>
      <c r="N1494" t="s">
        <v>6316</v>
      </c>
      <c r="O1494" t="s">
        <v>41</v>
      </c>
      <c r="P1494" t="s">
        <v>12554</v>
      </c>
      <c r="Q1494" t="s">
        <v>36</v>
      </c>
      <c r="R1494">
        <v>10</v>
      </c>
      <c r="S1494" t="s">
        <v>12891</v>
      </c>
      <c r="T1494" t="s">
        <v>3565</v>
      </c>
      <c r="U1494" t="s">
        <v>12892</v>
      </c>
      <c r="V1494" t="s">
        <v>31</v>
      </c>
      <c r="W1494" t="s">
        <v>32</v>
      </c>
      <c r="X1494" t="s">
        <v>32</v>
      </c>
      <c r="Y1494" t="s">
        <v>32</v>
      </c>
      <c r="Z1494" s="4" t="s">
        <v>33</v>
      </c>
      <c r="AA1494">
        <v>-75.453349329999995</v>
      </c>
      <c r="AB1494">
        <v>6.1109081700000001</v>
      </c>
      <c r="AC1494" t="s">
        <v>90</v>
      </c>
      <c r="AD1494" t="s">
        <v>6260</v>
      </c>
      <c r="AE1494" t="s">
        <v>115</v>
      </c>
      <c r="AF1494">
        <f>IFERROR(
    VLOOKUP(FENIX_ANS_TABLA[[#This Row],[ESTADO]],
        {"VENCIDO",1;"ALERTA_0 Días",2;"ALERTA",3;"A TIEMPO",4;"SIN FECHA",5},
    2,FALSE),
0)</f>
        <v>4</v>
      </c>
    </row>
    <row r="1495" spans="1:32" x14ac:dyDescent="0.25">
      <c r="A1495" t="s">
        <v>12893</v>
      </c>
      <c r="B1495" t="s">
        <v>58</v>
      </c>
      <c r="C1495" t="s">
        <v>25</v>
      </c>
      <c r="D1495" t="s">
        <v>58</v>
      </c>
      <c r="E1495" s="22">
        <v>46017.529502314806</v>
      </c>
      <c r="F1495" t="s">
        <v>12894</v>
      </c>
      <c r="G1495" t="s">
        <v>12895</v>
      </c>
      <c r="H1495" t="s">
        <v>12896</v>
      </c>
      <c r="I1495" s="24" t="s">
        <v>34</v>
      </c>
      <c r="J1495" s="24" t="s">
        <v>12897</v>
      </c>
      <c r="K1495" t="s">
        <v>12898</v>
      </c>
      <c r="L1495" t="s">
        <v>6253</v>
      </c>
      <c r="M1495" t="s">
        <v>12899</v>
      </c>
      <c r="N1495" t="s">
        <v>6255</v>
      </c>
      <c r="O1495" t="s">
        <v>59</v>
      </c>
      <c r="P1495" t="s">
        <v>6454</v>
      </c>
      <c r="Q1495" t="s">
        <v>36</v>
      </c>
      <c r="R1495">
        <v>4</v>
      </c>
      <c r="S1495" t="s">
        <v>12900</v>
      </c>
      <c r="T1495" t="s">
        <v>12901</v>
      </c>
      <c r="U1495" t="s">
        <v>12901</v>
      </c>
      <c r="V1495" t="s">
        <v>47</v>
      </c>
      <c r="W1495" t="s">
        <v>32</v>
      </c>
      <c r="X1495" t="s">
        <v>32</v>
      </c>
      <c r="Y1495" t="s">
        <v>32</v>
      </c>
      <c r="Z1495" s="4" t="s">
        <v>33</v>
      </c>
      <c r="AA1495">
        <v>-75.355542999999997</v>
      </c>
      <c r="AB1495">
        <v>6.3134880000000004</v>
      </c>
      <c r="AC1495" t="s">
        <v>90</v>
      </c>
      <c r="AD1495" t="s">
        <v>6260</v>
      </c>
      <c r="AE1495" t="s">
        <v>115</v>
      </c>
      <c r="AF1495">
        <f>IFERROR(
    VLOOKUP(FENIX_ANS_TABLA[[#This Row],[ESTADO]],
        {"VENCIDO",1;"ALERTA_0 Días",2;"ALERTA",3;"A TIEMPO",4;"SIN FECHA",5},
    2,FALSE),
0)</f>
        <v>3</v>
      </c>
    </row>
    <row r="1496" spans="1:32" x14ac:dyDescent="0.25">
      <c r="A1496" t="s">
        <v>12902</v>
      </c>
      <c r="B1496" t="s">
        <v>24</v>
      </c>
      <c r="C1496" t="s">
        <v>25</v>
      </c>
      <c r="D1496" t="s">
        <v>24</v>
      </c>
      <c r="E1496" s="22">
        <v>46017.566319444442</v>
      </c>
      <c r="F1496" t="s">
        <v>12903</v>
      </c>
      <c r="G1496" t="s">
        <v>12904</v>
      </c>
      <c r="H1496" t="s">
        <v>12905</v>
      </c>
      <c r="I1496" s="24" t="s">
        <v>12906</v>
      </c>
      <c r="J1496" s="24" t="s">
        <v>12907</v>
      </c>
      <c r="K1496" t="s">
        <v>12908</v>
      </c>
      <c r="L1496" t="s">
        <v>6253</v>
      </c>
      <c r="M1496" t="s">
        <v>12909</v>
      </c>
      <c r="N1496" t="s">
        <v>6255</v>
      </c>
      <c r="O1496" t="s">
        <v>28</v>
      </c>
      <c r="P1496" t="s">
        <v>6256</v>
      </c>
      <c r="Q1496" t="s">
        <v>36</v>
      </c>
      <c r="R1496">
        <v>10</v>
      </c>
      <c r="S1496" t="s">
        <v>12910</v>
      </c>
      <c r="T1496" t="s">
        <v>12911</v>
      </c>
      <c r="U1496" t="s">
        <v>12912</v>
      </c>
      <c r="V1496" t="s">
        <v>31</v>
      </c>
      <c r="W1496" t="s">
        <v>32</v>
      </c>
      <c r="X1496" t="s">
        <v>32</v>
      </c>
      <c r="Y1496" t="s">
        <v>32</v>
      </c>
      <c r="Z1496" s="4" t="s">
        <v>33</v>
      </c>
      <c r="AA1496">
        <v>-75.289249999999996</v>
      </c>
      <c r="AB1496">
        <v>6.2903120000000001</v>
      </c>
      <c r="AC1496" t="s">
        <v>90</v>
      </c>
      <c r="AD1496" t="s">
        <v>6260</v>
      </c>
      <c r="AE1496" t="s">
        <v>115</v>
      </c>
      <c r="AF1496">
        <f>IFERROR(
    VLOOKUP(FENIX_ANS_TABLA[[#This Row],[ESTADO]],
        {"VENCIDO",1;"ALERTA_0 Días",2;"ALERTA",3;"A TIEMPO",4;"SIN FECHA",5},
    2,FALSE),
0)</f>
        <v>4</v>
      </c>
    </row>
    <row r="1497" spans="1:32" x14ac:dyDescent="0.25">
      <c r="A1497" t="s">
        <v>12913</v>
      </c>
      <c r="B1497" t="s">
        <v>40</v>
      </c>
      <c r="C1497" t="s">
        <v>25</v>
      </c>
      <c r="D1497" t="s">
        <v>40</v>
      </c>
      <c r="E1497" s="22">
        <v>46017.588020833333</v>
      </c>
      <c r="F1497" t="s">
        <v>12914</v>
      </c>
      <c r="G1497" t="s">
        <v>12915</v>
      </c>
      <c r="H1497" t="s">
        <v>12916</v>
      </c>
      <c r="I1497" s="24" t="s">
        <v>34</v>
      </c>
      <c r="J1497" s="24" t="s">
        <v>12917</v>
      </c>
      <c r="K1497" t="s">
        <v>12918</v>
      </c>
      <c r="L1497" t="s">
        <v>6501</v>
      </c>
      <c r="M1497" t="s">
        <v>12919</v>
      </c>
      <c r="N1497" t="s">
        <v>6503</v>
      </c>
      <c r="O1497" t="s">
        <v>41</v>
      </c>
      <c r="P1497" t="s">
        <v>6256</v>
      </c>
      <c r="Q1497" t="s">
        <v>36</v>
      </c>
      <c r="R1497">
        <v>10</v>
      </c>
      <c r="S1497" t="s">
        <v>12920</v>
      </c>
      <c r="T1497" t="s">
        <v>12921</v>
      </c>
      <c r="U1497" t="s">
        <v>12922</v>
      </c>
      <c r="V1497" t="s">
        <v>31</v>
      </c>
      <c r="W1497" t="s">
        <v>32</v>
      </c>
      <c r="X1497" t="s">
        <v>32</v>
      </c>
      <c r="Y1497" t="s">
        <v>32</v>
      </c>
      <c r="Z1497" s="4" t="s">
        <v>33</v>
      </c>
      <c r="AA1497">
        <v>-75.370174149999997</v>
      </c>
      <c r="AB1497">
        <v>6.1132675599999997</v>
      </c>
      <c r="AC1497" t="s">
        <v>90</v>
      </c>
      <c r="AD1497" t="s">
        <v>6260</v>
      </c>
      <c r="AE1497" t="s">
        <v>115</v>
      </c>
      <c r="AF1497">
        <f>IFERROR(
    VLOOKUP(FENIX_ANS_TABLA[[#This Row],[ESTADO]],
        {"VENCIDO",1;"ALERTA_0 Días",2;"ALERTA",3;"A TIEMPO",4;"SIN FECHA",5},
    2,FALSE),
0)</f>
        <v>4</v>
      </c>
    </row>
    <row r="1498" spans="1:32" x14ac:dyDescent="0.25">
      <c r="A1498" t="s">
        <v>12923</v>
      </c>
      <c r="B1498" t="s">
        <v>58</v>
      </c>
      <c r="C1498" t="s">
        <v>25</v>
      </c>
      <c r="D1498" t="s">
        <v>58</v>
      </c>
      <c r="E1498" s="22">
        <v>46017.620173611111</v>
      </c>
      <c r="F1498" t="s">
        <v>12924</v>
      </c>
      <c r="G1498" t="s">
        <v>12925</v>
      </c>
      <c r="H1498" t="s">
        <v>12926</v>
      </c>
      <c r="I1498" s="24" t="s">
        <v>34</v>
      </c>
      <c r="J1498" s="24" t="s">
        <v>12927</v>
      </c>
      <c r="K1498" t="s">
        <v>12928</v>
      </c>
      <c r="L1498" t="s">
        <v>6439</v>
      </c>
      <c r="M1498" t="s">
        <v>12929</v>
      </c>
      <c r="N1498" t="s">
        <v>6441</v>
      </c>
      <c r="O1498" t="s">
        <v>59</v>
      </c>
      <c r="P1498" t="s">
        <v>6454</v>
      </c>
      <c r="Q1498" t="s">
        <v>36</v>
      </c>
      <c r="R1498">
        <v>4</v>
      </c>
      <c r="S1498" t="s">
        <v>12930</v>
      </c>
      <c r="T1498" t="s">
        <v>12931</v>
      </c>
      <c r="U1498" t="s">
        <v>12931</v>
      </c>
      <c r="V1498" t="s">
        <v>47</v>
      </c>
      <c r="W1498" t="s">
        <v>32</v>
      </c>
      <c r="X1498" t="s">
        <v>32</v>
      </c>
      <c r="Y1498" t="s">
        <v>32</v>
      </c>
      <c r="Z1498" s="4" t="s">
        <v>33</v>
      </c>
      <c r="AA1498">
        <v>-75.276961</v>
      </c>
      <c r="AB1498">
        <v>6.1486720000000004</v>
      </c>
      <c r="AC1498" t="s">
        <v>90</v>
      </c>
      <c r="AD1498" t="s">
        <v>6260</v>
      </c>
      <c r="AE1498" t="s">
        <v>115</v>
      </c>
      <c r="AF1498">
        <f>IFERROR(
    VLOOKUP(FENIX_ANS_TABLA[[#This Row],[ESTADO]],
        {"VENCIDO",1;"ALERTA_0 Días",2;"ALERTA",3;"A TIEMPO",4;"SIN FECHA",5},
    2,FALSE),
0)</f>
        <v>3</v>
      </c>
    </row>
    <row r="1499" spans="1:32" x14ac:dyDescent="0.25">
      <c r="A1499" t="s">
        <v>12932</v>
      </c>
      <c r="B1499" t="s">
        <v>58</v>
      </c>
      <c r="C1499" t="s">
        <v>25</v>
      </c>
      <c r="D1499" t="s">
        <v>58</v>
      </c>
      <c r="E1499" s="22">
        <v>46017.625324074077</v>
      </c>
      <c r="F1499" t="s">
        <v>12933</v>
      </c>
      <c r="G1499" t="s">
        <v>12934</v>
      </c>
      <c r="H1499" t="s">
        <v>12935</v>
      </c>
      <c r="I1499" s="24" t="s">
        <v>12936</v>
      </c>
      <c r="J1499" s="24" t="s">
        <v>12937</v>
      </c>
      <c r="K1499" t="s">
        <v>12938</v>
      </c>
      <c r="L1499" t="s">
        <v>6707</v>
      </c>
      <c r="M1499" t="s">
        <v>12939</v>
      </c>
      <c r="N1499" t="s">
        <v>6709</v>
      </c>
      <c r="O1499" t="s">
        <v>59</v>
      </c>
      <c r="P1499" t="s">
        <v>6454</v>
      </c>
      <c r="Q1499" t="s">
        <v>36</v>
      </c>
      <c r="R1499">
        <v>4</v>
      </c>
      <c r="S1499" t="s">
        <v>12940</v>
      </c>
      <c r="T1499" t="s">
        <v>8178</v>
      </c>
      <c r="U1499" t="s">
        <v>8178</v>
      </c>
      <c r="V1499" t="s">
        <v>47</v>
      </c>
      <c r="W1499" t="s">
        <v>32</v>
      </c>
      <c r="X1499" t="s">
        <v>32</v>
      </c>
      <c r="Y1499" t="s">
        <v>32</v>
      </c>
      <c r="Z1499" s="4" t="s">
        <v>33</v>
      </c>
      <c r="AA1499">
        <v>-75.361697190000001</v>
      </c>
      <c r="AB1499">
        <v>5.9767813099999998</v>
      </c>
      <c r="AC1499" t="s">
        <v>90</v>
      </c>
      <c r="AD1499" t="s">
        <v>6260</v>
      </c>
      <c r="AE1499" t="s">
        <v>115</v>
      </c>
      <c r="AF1499">
        <f>IFERROR(
    VLOOKUP(FENIX_ANS_TABLA[[#This Row],[ESTADO]],
        {"VENCIDO",1;"ALERTA_0 Días",2;"ALERTA",3;"A TIEMPO",4;"SIN FECHA",5},
    2,FALSE),
0)</f>
        <v>3</v>
      </c>
    </row>
    <row r="1500" spans="1:32" x14ac:dyDescent="0.25">
      <c r="A1500" t="s">
        <v>12941</v>
      </c>
      <c r="B1500" t="s">
        <v>58</v>
      </c>
      <c r="C1500" t="s">
        <v>25</v>
      </c>
      <c r="D1500" t="s">
        <v>58</v>
      </c>
      <c r="E1500" s="22">
        <v>46017.659282407411</v>
      </c>
      <c r="F1500" t="s">
        <v>12942</v>
      </c>
      <c r="G1500" t="s">
        <v>12943</v>
      </c>
      <c r="H1500" t="s">
        <v>12944</v>
      </c>
      <c r="I1500" s="24" t="s">
        <v>34</v>
      </c>
      <c r="J1500" s="24" t="s">
        <v>12945</v>
      </c>
      <c r="K1500" t="s">
        <v>12946</v>
      </c>
      <c r="L1500" t="s">
        <v>6426</v>
      </c>
      <c r="M1500" t="s">
        <v>12947</v>
      </c>
      <c r="N1500" t="s">
        <v>6428</v>
      </c>
      <c r="O1500" t="s">
        <v>59</v>
      </c>
      <c r="P1500" t="s">
        <v>6454</v>
      </c>
      <c r="Q1500" t="s">
        <v>36</v>
      </c>
      <c r="R1500">
        <v>4</v>
      </c>
      <c r="S1500" t="s">
        <v>12948</v>
      </c>
      <c r="T1500" t="s">
        <v>3448</v>
      </c>
      <c r="U1500" t="s">
        <v>3448</v>
      </c>
      <c r="V1500" t="s">
        <v>47</v>
      </c>
      <c r="W1500" t="s">
        <v>32</v>
      </c>
      <c r="X1500" t="s">
        <v>32</v>
      </c>
      <c r="Y1500" t="s">
        <v>32</v>
      </c>
      <c r="Z1500" s="4" t="s">
        <v>33</v>
      </c>
      <c r="AA1500">
        <v>-75.332880720000006</v>
      </c>
      <c r="AB1500">
        <v>5.5867259200000001</v>
      </c>
      <c r="AC1500" t="s">
        <v>90</v>
      </c>
      <c r="AD1500" t="s">
        <v>6260</v>
      </c>
      <c r="AE1500" t="s">
        <v>115</v>
      </c>
      <c r="AF1500">
        <f>IFERROR(
    VLOOKUP(FENIX_ANS_TABLA[[#This Row],[ESTADO]],
        {"VENCIDO",1;"ALERTA_0 Días",2;"ALERTA",3;"A TIEMPO",4;"SIN FECHA",5},
    2,FALSE),
0)</f>
        <v>3</v>
      </c>
    </row>
    <row r="1501" spans="1:32" x14ac:dyDescent="0.25">
      <c r="A1501" t="s">
        <v>12949</v>
      </c>
      <c r="B1501" t="s">
        <v>24</v>
      </c>
      <c r="C1501" t="s">
        <v>25</v>
      </c>
      <c r="D1501" t="s">
        <v>37</v>
      </c>
      <c r="E1501" s="22">
        <v>46017.668043981481</v>
      </c>
      <c r="F1501" t="s">
        <v>12950</v>
      </c>
      <c r="G1501" t="s">
        <v>12951</v>
      </c>
      <c r="H1501" t="s">
        <v>12952</v>
      </c>
      <c r="I1501" s="24" t="s">
        <v>34</v>
      </c>
      <c r="J1501" s="24" t="s">
        <v>12953</v>
      </c>
      <c r="K1501" t="s">
        <v>12954</v>
      </c>
      <c r="L1501" t="s">
        <v>6351</v>
      </c>
      <c r="M1501" t="s">
        <v>12955</v>
      </c>
      <c r="N1501" t="s">
        <v>6353</v>
      </c>
      <c r="O1501" t="s">
        <v>38</v>
      </c>
      <c r="P1501" t="s">
        <v>6359</v>
      </c>
      <c r="Q1501" t="s">
        <v>36</v>
      </c>
      <c r="R1501">
        <v>8</v>
      </c>
      <c r="S1501" t="s">
        <v>12956</v>
      </c>
      <c r="T1501" t="s">
        <v>12957</v>
      </c>
      <c r="U1501" t="s">
        <v>559</v>
      </c>
      <c r="V1501" t="s">
        <v>31</v>
      </c>
      <c r="W1501" t="s">
        <v>32</v>
      </c>
      <c r="X1501" t="s">
        <v>32</v>
      </c>
      <c r="Y1501" t="s">
        <v>32</v>
      </c>
      <c r="Z1501" s="4" t="s">
        <v>33</v>
      </c>
      <c r="AA1501">
        <v>-75.430994369999993</v>
      </c>
      <c r="AB1501">
        <v>5.7866833900000003</v>
      </c>
      <c r="AC1501" t="s">
        <v>90</v>
      </c>
      <c r="AD1501" t="s">
        <v>6260</v>
      </c>
      <c r="AE1501" t="s">
        <v>115</v>
      </c>
      <c r="AF1501">
        <f>IFERROR(
    VLOOKUP(FENIX_ANS_TABLA[[#This Row],[ESTADO]],
        {"VENCIDO",1;"ALERTA_0 Días",2;"ALERTA",3;"A TIEMPO",4;"SIN FECHA",5},
    2,FALSE),
0)</f>
        <v>4</v>
      </c>
    </row>
    <row r="1502" spans="1:32" x14ac:dyDescent="0.25">
      <c r="A1502" t="s">
        <v>12958</v>
      </c>
      <c r="B1502" t="s">
        <v>24</v>
      </c>
      <c r="C1502" t="s">
        <v>25</v>
      </c>
      <c r="D1502" t="s">
        <v>24</v>
      </c>
      <c r="E1502" s="22">
        <v>46017.672106481477</v>
      </c>
      <c r="F1502" t="s">
        <v>12959</v>
      </c>
      <c r="G1502" t="s">
        <v>12960</v>
      </c>
      <c r="H1502" t="s">
        <v>12961</v>
      </c>
      <c r="I1502" s="24" t="s">
        <v>34</v>
      </c>
      <c r="J1502" s="24" t="s">
        <v>11742</v>
      </c>
      <c r="K1502" t="s">
        <v>12962</v>
      </c>
      <c r="L1502" t="s">
        <v>6393</v>
      </c>
      <c r="M1502" t="s">
        <v>12963</v>
      </c>
      <c r="N1502" t="s">
        <v>6395</v>
      </c>
      <c r="O1502" t="s">
        <v>28</v>
      </c>
      <c r="P1502" t="s">
        <v>6256</v>
      </c>
      <c r="Q1502" t="s">
        <v>36</v>
      </c>
      <c r="R1502">
        <v>10</v>
      </c>
      <c r="S1502" t="s">
        <v>12964</v>
      </c>
      <c r="T1502" t="s">
        <v>10511</v>
      </c>
      <c r="U1502" t="s">
        <v>10510</v>
      </c>
      <c r="V1502" t="s">
        <v>31</v>
      </c>
      <c r="W1502" t="s">
        <v>32</v>
      </c>
      <c r="X1502" t="s">
        <v>32</v>
      </c>
      <c r="Y1502" t="s">
        <v>32</v>
      </c>
      <c r="Z1502" s="4" t="s">
        <v>33</v>
      </c>
      <c r="AA1502">
        <v>-75.165369999999996</v>
      </c>
      <c r="AB1502">
        <v>6.0352620000000003</v>
      </c>
      <c r="AC1502" t="s">
        <v>90</v>
      </c>
      <c r="AD1502" t="s">
        <v>6260</v>
      </c>
      <c r="AE1502" t="s">
        <v>115</v>
      </c>
      <c r="AF1502">
        <f>IFERROR(
    VLOOKUP(FENIX_ANS_TABLA[[#This Row],[ESTADO]],
        {"VENCIDO",1;"ALERTA_0 Días",2;"ALERTA",3;"A TIEMPO",4;"SIN FECHA",5},
    2,FALSE),
0)</f>
        <v>4</v>
      </c>
    </row>
    <row r="1503" spans="1:32" x14ac:dyDescent="0.25">
      <c r="A1503" t="s">
        <v>12965</v>
      </c>
      <c r="B1503" t="s">
        <v>24</v>
      </c>
      <c r="C1503" t="s">
        <v>25</v>
      </c>
      <c r="D1503" t="s">
        <v>24</v>
      </c>
      <c r="E1503" s="22">
        <v>46020.309016203697</v>
      </c>
      <c r="F1503" t="s">
        <v>12966</v>
      </c>
      <c r="G1503" t="s">
        <v>12967</v>
      </c>
      <c r="H1503" t="s">
        <v>12968</v>
      </c>
      <c r="I1503" s="24" t="s">
        <v>34</v>
      </c>
      <c r="J1503" s="24" t="s">
        <v>9688</v>
      </c>
      <c r="K1503" t="s">
        <v>12969</v>
      </c>
      <c r="L1503" t="s">
        <v>6314</v>
      </c>
      <c r="M1503" t="s">
        <v>12970</v>
      </c>
      <c r="N1503" t="s">
        <v>6316</v>
      </c>
      <c r="O1503" t="s">
        <v>28</v>
      </c>
      <c r="P1503" t="s">
        <v>6256</v>
      </c>
      <c r="Q1503" t="s">
        <v>36</v>
      </c>
      <c r="R1503">
        <v>10</v>
      </c>
      <c r="S1503" t="s">
        <v>12971</v>
      </c>
      <c r="T1503" t="s">
        <v>12972</v>
      </c>
      <c r="U1503" t="s">
        <v>12973</v>
      </c>
      <c r="V1503" t="s">
        <v>31</v>
      </c>
      <c r="W1503" t="s">
        <v>32</v>
      </c>
      <c r="X1503" t="s">
        <v>32</v>
      </c>
      <c r="Y1503" t="s">
        <v>32</v>
      </c>
      <c r="Z1503" s="4" t="s">
        <v>33</v>
      </c>
      <c r="AA1503">
        <v>-75.381603999999996</v>
      </c>
      <c r="AB1503">
        <v>6.1274639999999998</v>
      </c>
      <c r="AC1503" t="s">
        <v>90</v>
      </c>
      <c r="AD1503" t="s">
        <v>6260</v>
      </c>
      <c r="AE1503" t="s">
        <v>115</v>
      </c>
      <c r="AF1503">
        <f>IFERROR(
    VLOOKUP(FENIX_ANS_TABLA[[#This Row],[ESTADO]],
        {"VENCIDO",1;"ALERTA_0 Días",2;"ALERTA",3;"A TIEMPO",4;"SIN FECHA",5},
    2,FALSE),
0)</f>
        <v>4</v>
      </c>
    </row>
    <row r="1504" spans="1:32" x14ac:dyDescent="0.25">
      <c r="A1504" t="s">
        <v>12974</v>
      </c>
      <c r="B1504" t="s">
        <v>24</v>
      </c>
      <c r="C1504" t="s">
        <v>25</v>
      </c>
      <c r="D1504" t="s">
        <v>24</v>
      </c>
      <c r="E1504" s="22">
        <v>46020.310972222222</v>
      </c>
      <c r="F1504" t="s">
        <v>12975</v>
      </c>
      <c r="G1504" t="s">
        <v>12976</v>
      </c>
      <c r="H1504" t="s">
        <v>12977</v>
      </c>
      <c r="I1504" s="24" t="s">
        <v>12978</v>
      </c>
      <c r="J1504" s="24" t="s">
        <v>12979</v>
      </c>
      <c r="K1504" t="s">
        <v>12980</v>
      </c>
      <c r="L1504" t="s">
        <v>6314</v>
      </c>
      <c r="M1504" t="s">
        <v>12981</v>
      </c>
      <c r="N1504" t="s">
        <v>6316</v>
      </c>
      <c r="O1504" t="s">
        <v>28</v>
      </c>
      <c r="P1504" t="s">
        <v>6256</v>
      </c>
      <c r="Q1504" t="s">
        <v>36</v>
      </c>
      <c r="R1504">
        <v>10</v>
      </c>
      <c r="S1504" t="s">
        <v>12982</v>
      </c>
      <c r="T1504" t="s">
        <v>12983</v>
      </c>
      <c r="U1504" t="s">
        <v>12984</v>
      </c>
      <c r="V1504" t="s">
        <v>31</v>
      </c>
      <c r="W1504" t="s">
        <v>32</v>
      </c>
      <c r="X1504" t="s">
        <v>32</v>
      </c>
      <c r="Y1504" t="s">
        <v>32</v>
      </c>
      <c r="Z1504" s="4" t="s">
        <v>33</v>
      </c>
      <c r="AA1504">
        <v>-75.380819869999996</v>
      </c>
      <c r="AB1504">
        <v>6.2009063800000002</v>
      </c>
      <c r="AC1504" t="s">
        <v>90</v>
      </c>
      <c r="AD1504" t="s">
        <v>6260</v>
      </c>
      <c r="AE1504" t="s">
        <v>115</v>
      </c>
      <c r="AF1504">
        <f>IFERROR(
    VLOOKUP(FENIX_ANS_TABLA[[#This Row],[ESTADO]],
        {"VENCIDO",1;"ALERTA_0 Días",2;"ALERTA",3;"A TIEMPO",4;"SIN FECHA",5},
    2,FALSE),
0)</f>
        <v>4</v>
      </c>
    </row>
    <row r="1505" spans="1:32" x14ac:dyDescent="0.25">
      <c r="A1505" t="s">
        <v>12985</v>
      </c>
      <c r="B1505" t="s">
        <v>58</v>
      </c>
      <c r="C1505" t="s">
        <v>25</v>
      </c>
      <c r="D1505" t="s">
        <v>58</v>
      </c>
      <c r="E1505" s="22">
        <v>46020.328368055547</v>
      </c>
      <c r="F1505" t="s">
        <v>12986</v>
      </c>
      <c r="G1505" t="s">
        <v>12987</v>
      </c>
      <c r="H1505" t="s">
        <v>12988</v>
      </c>
      <c r="I1505" s="24" t="s">
        <v>2398</v>
      </c>
      <c r="J1505" s="24" t="s">
        <v>2399</v>
      </c>
      <c r="K1505" t="s">
        <v>12989</v>
      </c>
      <c r="L1505" t="s">
        <v>6314</v>
      </c>
      <c r="M1505" t="s">
        <v>12990</v>
      </c>
      <c r="N1505" t="s">
        <v>6316</v>
      </c>
      <c r="O1505" t="s">
        <v>59</v>
      </c>
      <c r="P1505" t="s">
        <v>6454</v>
      </c>
      <c r="Q1505" t="s">
        <v>36</v>
      </c>
      <c r="R1505">
        <v>4</v>
      </c>
      <c r="S1505" t="s">
        <v>12991</v>
      </c>
      <c r="T1505" t="s">
        <v>3641</v>
      </c>
      <c r="U1505" t="s">
        <v>12992</v>
      </c>
      <c r="V1505" t="s">
        <v>31</v>
      </c>
      <c r="W1505" t="s">
        <v>32</v>
      </c>
      <c r="X1505" t="s">
        <v>32</v>
      </c>
      <c r="Y1505" t="s">
        <v>32</v>
      </c>
      <c r="Z1505" s="4" t="s">
        <v>33</v>
      </c>
      <c r="AA1505">
        <v>-75.431819500000003</v>
      </c>
      <c r="AB1505">
        <v>6.1331230000000003</v>
      </c>
      <c r="AC1505" t="s">
        <v>90</v>
      </c>
      <c r="AD1505" t="s">
        <v>6260</v>
      </c>
      <c r="AE1505" t="s">
        <v>115</v>
      </c>
      <c r="AF1505">
        <f>IFERROR(
    VLOOKUP(FENIX_ANS_TABLA[[#This Row],[ESTADO]],
        {"VENCIDO",1;"ALERTA_0 Días",2;"ALERTA",3;"A TIEMPO",4;"SIN FECHA",5},
    2,FALSE),
0)</f>
        <v>4</v>
      </c>
    </row>
    <row r="1506" spans="1:32" x14ac:dyDescent="0.25">
      <c r="A1506" t="s">
        <v>12993</v>
      </c>
      <c r="B1506" t="s">
        <v>24</v>
      </c>
      <c r="C1506" t="s">
        <v>25</v>
      </c>
      <c r="D1506" t="s">
        <v>24</v>
      </c>
      <c r="E1506" s="22">
        <v>46020.329155092593</v>
      </c>
      <c r="F1506" t="s">
        <v>12994</v>
      </c>
      <c r="G1506" t="s">
        <v>12995</v>
      </c>
      <c r="H1506" t="s">
        <v>12996</v>
      </c>
      <c r="I1506" s="24" t="s">
        <v>12997</v>
      </c>
      <c r="J1506" s="24" t="s">
        <v>34</v>
      </c>
      <c r="K1506" t="s">
        <v>12998</v>
      </c>
      <c r="L1506" t="s">
        <v>6501</v>
      </c>
      <c r="M1506" t="s">
        <v>12999</v>
      </c>
      <c r="N1506" t="s">
        <v>6503</v>
      </c>
      <c r="O1506" t="s">
        <v>28</v>
      </c>
      <c r="P1506" t="s">
        <v>6256</v>
      </c>
      <c r="Q1506" t="s">
        <v>36</v>
      </c>
      <c r="R1506">
        <v>10</v>
      </c>
      <c r="S1506" t="s">
        <v>13000</v>
      </c>
      <c r="T1506" t="s">
        <v>13001</v>
      </c>
      <c r="U1506" t="s">
        <v>13002</v>
      </c>
      <c r="V1506" t="s">
        <v>31</v>
      </c>
      <c r="W1506" t="s">
        <v>32</v>
      </c>
      <c r="X1506" t="s">
        <v>32</v>
      </c>
      <c r="Y1506" t="s">
        <v>32</v>
      </c>
      <c r="Z1506" s="4" t="s">
        <v>33</v>
      </c>
      <c r="AA1506">
        <v>-75.3339809</v>
      </c>
      <c r="AB1506">
        <v>6.1042464599999997</v>
      </c>
      <c r="AC1506" t="s">
        <v>90</v>
      </c>
      <c r="AD1506" t="s">
        <v>6260</v>
      </c>
      <c r="AE1506" t="s">
        <v>115</v>
      </c>
      <c r="AF1506">
        <f>IFERROR(
    VLOOKUP(FENIX_ANS_TABLA[[#This Row],[ESTADO]],
        {"VENCIDO",1;"ALERTA_0 Días",2;"ALERTA",3;"A TIEMPO",4;"SIN FECHA",5},
    2,FALSE),
0)</f>
        <v>4</v>
      </c>
    </row>
    <row r="1507" spans="1:32" x14ac:dyDescent="0.25">
      <c r="A1507" t="s">
        <v>13003</v>
      </c>
      <c r="B1507" t="s">
        <v>62</v>
      </c>
      <c r="C1507" t="s">
        <v>25</v>
      </c>
      <c r="D1507" t="s">
        <v>63</v>
      </c>
      <c r="E1507" s="22">
        <v>46020.340763888889</v>
      </c>
      <c r="F1507" t="s">
        <v>13004</v>
      </c>
      <c r="G1507" t="s">
        <v>13005</v>
      </c>
      <c r="H1507" t="s">
        <v>13006</v>
      </c>
      <c r="I1507" s="24" t="s">
        <v>34</v>
      </c>
      <c r="J1507" s="24" t="s">
        <v>13007</v>
      </c>
      <c r="K1507" t="s">
        <v>13008</v>
      </c>
      <c r="L1507" t="s">
        <v>6426</v>
      </c>
      <c r="M1507" t="s">
        <v>13009</v>
      </c>
      <c r="N1507" t="s">
        <v>6428</v>
      </c>
      <c r="O1507" t="s">
        <v>64</v>
      </c>
      <c r="P1507" t="s">
        <v>6429</v>
      </c>
      <c r="Q1507" t="s">
        <v>36</v>
      </c>
      <c r="R1507">
        <v>14</v>
      </c>
      <c r="S1507" t="s">
        <v>13010</v>
      </c>
      <c r="T1507" t="s">
        <v>7220</v>
      </c>
      <c r="U1507" t="s">
        <v>13011</v>
      </c>
      <c r="V1507" t="s">
        <v>31</v>
      </c>
      <c r="W1507" t="s">
        <v>32</v>
      </c>
      <c r="X1507" t="s">
        <v>32</v>
      </c>
      <c r="Y1507" t="s">
        <v>32</v>
      </c>
      <c r="Z1507" s="4" t="s">
        <v>33</v>
      </c>
      <c r="AA1507">
        <v>-75.313298689999996</v>
      </c>
      <c r="AB1507">
        <v>5.7053583899999998</v>
      </c>
      <c r="AC1507" t="s">
        <v>90</v>
      </c>
      <c r="AD1507" t="s">
        <v>6260</v>
      </c>
      <c r="AE1507" t="s">
        <v>115</v>
      </c>
      <c r="AF1507">
        <f>IFERROR(
    VLOOKUP(FENIX_ANS_TABLA[[#This Row],[ESTADO]],
        {"VENCIDO",1;"ALERTA_0 Días",2;"ALERTA",3;"A TIEMPO",4;"SIN FECHA",5},
    2,FALSE),
0)</f>
        <v>4</v>
      </c>
    </row>
    <row r="1508" spans="1:32" x14ac:dyDescent="0.25">
      <c r="A1508" t="s">
        <v>13012</v>
      </c>
      <c r="B1508" t="s">
        <v>24</v>
      </c>
      <c r="C1508" t="s">
        <v>25</v>
      </c>
      <c r="D1508" t="s">
        <v>24</v>
      </c>
      <c r="E1508" s="22">
        <v>46020.34951388889</v>
      </c>
      <c r="F1508" t="s">
        <v>13013</v>
      </c>
      <c r="G1508" t="s">
        <v>13014</v>
      </c>
      <c r="H1508" t="s">
        <v>13015</v>
      </c>
      <c r="I1508" s="24" t="s">
        <v>34</v>
      </c>
      <c r="J1508" s="24" t="s">
        <v>13016</v>
      </c>
      <c r="K1508" t="s">
        <v>13017</v>
      </c>
      <c r="L1508" t="s">
        <v>6314</v>
      </c>
      <c r="M1508" t="s">
        <v>13018</v>
      </c>
      <c r="N1508" t="s">
        <v>6316</v>
      </c>
      <c r="O1508" t="s">
        <v>28</v>
      </c>
      <c r="P1508" t="s">
        <v>6256</v>
      </c>
      <c r="Q1508" t="s">
        <v>36</v>
      </c>
      <c r="R1508">
        <v>10</v>
      </c>
      <c r="S1508" t="s">
        <v>13019</v>
      </c>
      <c r="T1508" t="s">
        <v>13020</v>
      </c>
      <c r="U1508" t="s">
        <v>13021</v>
      </c>
      <c r="V1508" t="s">
        <v>31</v>
      </c>
      <c r="W1508" t="s">
        <v>32</v>
      </c>
      <c r="X1508" t="s">
        <v>32</v>
      </c>
      <c r="Y1508" t="s">
        <v>32</v>
      </c>
      <c r="Z1508" s="4" t="s">
        <v>33</v>
      </c>
      <c r="AA1508">
        <v>-75.380599160000003</v>
      </c>
      <c r="AB1508">
        <v>6.1988128400000004</v>
      </c>
      <c r="AC1508" t="s">
        <v>90</v>
      </c>
      <c r="AD1508" t="s">
        <v>6260</v>
      </c>
      <c r="AE1508" t="s">
        <v>115</v>
      </c>
      <c r="AF1508">
        <f>IFERROR(
    VLOOKUP(FENIX_ANS_TABLA[[#This Row],[ESTADO]],
        {"VENCIDO",1;"ALERTA_0 Días",2;"ALERTA",3;"A TIEMPO",4;"SIN FECHA",5},
    2,FALSE),
0)</f>
        <v>4</v>
      </c>
    </row>
    <row r="1509" spans="1:32" x14ac:dyDescent="0.25">
      <c r="A1509" t="s">
        <v>13022</v>
      </c>
      <c r="B1509" t="s">
        <v>24</v>
      </c>
      <c r="C1509" t="s">
        <v>25</v>
      </c>
      <c r="D1509" t="s">
        <v>24</v>
      </c>
      <c r="E1509" s="22">
        <v>46020.356203703697</v>
      </c>
      <c r="F1509" t="s">
        <v>13023</v>
      </c>
      <c r="G1509" t="s">
        <v>13024</v>
      </c>
      <c r="H1509" t="s">
        <v>13025</v>
      </c>
      <c r="I1509" s="24" t="s">
        <v>34</v>
      </c>
      <c r="J1509" s="24" t="s">
        <v>13026</v>
      </c>
      <c r="K1509" t="s">
        <v>13027</v>
      </c>
      <c r="L1509" t="s">
        <v>6314</v>
      </c>
      <c r="M1509" t="s">
        <v>13028</v>
      </c>
      <c r="N1509" t="s">
        <v>6316</v>
      </c>
      <c r="O1509" t="s">
        <v>28</v>
      </c>
      <c r="P1509" t="s">
        <v>6256</v>
      </c>
      <c r="Q1509" t="s">
        <v>36</v>
      </c>
      <c r="R1509">
        <v>10</v>
      </c>
      <c r="S1509" t="s">
        <v>13029</v>
      </c>
      <c r="T1509" t="s">
        <v>9348</v>
      </c>
      <c r="U1509" t="s">
        <v>13030</v>
      </c>
      <c r="V1509" t="s">
        <v>31</v>
      </c>
      <c r="W1509" t="s">
        <v>32</v>
      </c>
      <c r="X1509" t="s">
        <v>32</v>
      </c>
      <c r="Y1509" t="s">
        <v>32</v>
      </c>
      <c r="Z1509" s="4" t="s">
        <v>33</v>
      </c>
      <c r="AA1509">
        <v>-75.365119419999999</v>
      </c>
      <c r="AB1509">
        <v>6.2098807999999996</v>
      </c>
      <c r="AC1509" t="s">
        <v>90</v>
      </c>
      <c r="AD1509" t="s">
        <v>6260</v>
      </c>
      <c r="AE1509" t="s">
        <v>115</v>
      </c>
      <c r="AF1509">
        <f>IFERROR(
    VLOOKUP(FENIX_ANS_TABLA[[#This Row],[ESTADO]],
        {"VENCIDO",1;"ALERTA_0 Días",2;"ALERTA",3;"A TIEMPO",4;"SIN FECHA",5},
    2,FALSE),
0)</f>
        <v>4</v>
      </c>
    </row>
    <row r="1510" spans="1:32" x14ac:dyDescent="0.25">
      <c r="A1510" t="s">
        <v>13031</v>
      </c>
      <c r="B1510" t="s">
        <v>24</v>
      </c>
      <c r="C1510" t="s">
        <v>25</v>
      </c>
      <c r="D1510" t="s">
        <v>24</v>
      </c>
      <c r="E1510" s="22">
        <v>46020.361678240741</v>
      </c>
      <c r="F1510" t="s">
        <v>13032</v>
      </c>
      <c r="G1510" t="s">
        <v>13033</v>
      </c>
      <c r="H1510" t="s">
        <v>13034</v>
      </c>
      <c r="I1510" s="24" t="s">
        <v>34</v>
      </c>
      <c r="J1510" s="24" t="s">
        <v>13035</v>
      </c>
      <c r="K1510" t="s">
        <v>13036</v>
      </c>
      <c r="L1510" t="s">
        <v>6426</v>
      </c>
      <c r="M1510" t="s">
        <v>13037</v>
      </c>
      <c r="N1510" t="s">
        <v>6428</v>
      </c>
      <c r="O1510" t="s">
        <v>28</v>
      </c>
      <c r="P1510" t="s">
        <v>6256</v>
      </c>
      <c r="Q1510" t="s">
        <v>30</v>
      </c>
      <c r="R1510">
        <v>7</v>
      </c>
      <c r="S1510" t="s">
        <v>13038</v>
      </c>
      <c r="T1510" t="s">
        <v>13039</v>
      </c>
      <c r="U1510" t="s">
        <v>4035</v>
      </c>
      <c r="V1510" t="s">
        <v>31</v>
      </c>
      <c r="W1510" t="s">
        <v>32</v>
      </c>
      <c r="X1510" t="s">
        <v>32</v>
      </c>
      <c r="Y1510" t="s">
        <v>32</v>
      </c>
      <c r="Z1510" s="4" t="s">
        <v>33</v>
      </c>
      <c r="AA1510">
        <v>-75.061094323000006</v>
      </c>
      <c r="AB1510">
        <v>5.7595923510000402</v>
      </c>
      <c r="AC1510" t="s">
        <v>90</v>
      </c>
      <c r="AD1510" t="s">
        <v>6260</v>
      </c>
      <c r="AE1510" t="s">
        <v>115</v>
      </c>
      <c r="AF1510">
        <f>IFERROR(
    VLOOKUP(FENIX_ANS_TABLA[[#This Row],[ESTADO]],
        {"VENCIDO",1;"ALERTA_0 Días",2;"ALERTA",3;"A TIEMPO",4;"SIN FECHA",5},
    2,FALSE),
0)</f>
        <v>4</v>
      </c>
    </row>
    <row r="1511" spans="1:32" x14ac:dyDescent="0.25">
      <c r="A1511" t="s">
        <v>13040</v>
      </c>
      <c r="B1511" t="s">
        <v>62</v>
      </c>
      <c r="C1511" t="s">
        <v>25</v>
      </c>
      <c r="D1511" t="s">
        <v>63</v>
      </c>
      <c r="E1511" s="22">
        <v>46020.36440972222</v>
      </c>
      <c r="F1511" t="s">
        <v>13041</v>
      </c>
      <c r="G1511" t="s">
        <v>13042</v>
      </c>
      <c r="H1511" t="s">
        <v>13043</v>
      </c>
      <c r="I1511" s="24" t="s">
        <v>34</v>
      </c>
      <c r="J1511" s="24" t="s">
        <v>13044</v>
      </c>
      <c r="K1511" t="s">
        <v>13045</v>
      </c>
      <c r="L1511" t="s">
        <v>6327</v>
      </c>
      <c r="M1511" t="s">
        <v>13046</v>
      </c>
      <c r="N1511" t="s">
        <v>6329</v>
      </c>
      <c r="O1511" t="s">
        <v>64</v>
      </c>
      <c r="P1511" t="s">
        <v>6429</v>
      </c>
      <c r="Q1511" t="s">
        <v>36</v>
      </c>
      <c r="R1511">
        <v>14</v>
      </c>
      <c r="S1511" t="s">
        <v>13047</v>
      </c>
      <c r="T1511" t="s">
        <v>9364</v>
      </c>
      <c r="U1511" t="s">
        <v>13048</v>
      </c>
      <c r="V1511" t="s">
        <v>31</v>
      </c>
      <c r="W1511" t="s">
        <v>32</v>
      </c>
      <c r="X1511" t="s">
        <v>32</v>
      </c>
      <c r="Y1511" t="s">
        <v>32</v>
      </c>
      <c r="Z1511" s="4" t="s">
        <v>33</v>
      </c>
      <c r="AA1511">
        <v>-75.339087000000006</v>
      </c>
      <c r="AB1511">
        <v>6.1666860000000003</v>
      </c>
      <c r="AC1511" t="s">
        <v>90</v>
      </c>
      <c r="AD1511" t="s">
        <v>6260</v>
      </c>
      <c r="AE1511" t="s">
        <v>115</v>
      </c>
      <c r="AF1511">
        <f>IFERROR(
    VLOOKUP(FENIX_ANS_TABLA[[#This Row],[ESTADO]],
        {"VENCIDO",1;"ALERTA_0 Días",2;"ALERTA",3;"A TIEMPO",4;"SIN FECHA",5},
    2,FALSE),
0)</f>
        <v>4</v>
      </c>
    </row>
    <row r="1512" spans="1:32" x14ac:dyDescent="0.25">
      <c r="A1512" t="s">
        <v>13049</v>
      </c>
      <c r="B1512" t="s">
        <v>24</v>
      </c>
      <c r="C1512" t="s">
        <v>25</v>
      </c>
      <c r="D1512" t="s">
        <v>24</v>
      </c>
      <c r="E1512" s="22">
        <v>45323.419583333343</v>
      </c>
      <c r="F1512" t="s">
        <v>13050</v>
      </c>
      <c r="G1512" t="s">
        <v>13051</v>
      </c>
      <c r="H1512" t="s">
        <v>13052</v>
      </c>
      <c r="I1512" s="24" t="s">
        <v>13053</v>
      </c>
      <c r="J1512" s="24" t="s">
        <v>13054</v>
      </c>
      <c r="K1512" t="s">
        <v>13055</v>
      </c>
      <c r="L1512" t="s">
        <v>13056</v>
      </c>
      <c r="M1512" t="s">
        <v>13057</v>
      </c>
      <c r="N1512" t="s">
        <v>13058</v>
      </c>
      <c r="O1512" t="s">
        <v>28</v>
      </c>
      <c r="P1512" t="s">
        <v>13059</v>
      </c>
      <c r="Q1512" t="s">
        <v>36</v>
      </c>
      <c r="R1512">
        <v>10</v>
      </c>
      <c r="S1512" t="s">
        <v>13060</v>
      </c>
      <c r="T1512" t="s">
        <v>13061</v>
      </c>
      <c r="U1512" t="s">
        <v>12814</v>
      </c>
      <c r="V1512" t="s">
        <v>47</v>
      </c>
      <c r="W1512" t="s">
        <v>32</v>
      </c>
      <c r="X1512" t="s">
        <v>32</v>
      </c>
      <c r="Y1512" t="s">
        <v>32</v>
      </c>
      <c r="Z1512" s="4" t="s">
        <v>33</v>
      </c>
      <c r="AA1512">
        <v>-74.75528577</v>
      </c>
      <c r="AB1512">
        <v>6.4215527100000003</v>
      </c>
      <c r="AC1512" t="s">
        <v>90</v>
      </c>
      <c r="AD1512" t="s">
        <v>13062</v>
      </c>
      <c r="AE1512" t="s">
        <v>115</v>
      </c>
      <c r="AF1512">
        <f>IFERROR(
    VLOOKUP(FENIX_ANS_TABLA[[#This Row],[ESTADO]],
        {"VENCIDO",1;"ALERTA_0 Días",2;"ALERTA",3;"A TIEMPO",4;"SIN FECHA",5},
    2,FALSE),
0)</f>
        <v>3</v>
      </c>
    </row>
    <row r="1513" spans="1:32" x14ac:dyDescent="0.25">
      <c r="A1513" t="s">
        <v>13063</v>
      </c>
      <c r="B1513" t="s">
        <v>24</v>
      </c>
      <c r="C1513" t="s">
        <v>25</v>
      </c>
      <c r="D1513" t="s">
        <v>37</v>
      </c>
      <c r="E1513" s="22">
        <v>45596.66846064815</v>
      </c>
      <c r="F1513" t="s">
        <v>13064</v>
      </c>
      <c r="G1513" t="s">
        <v>13065</v>
      </c>
      <c r="H1513" t="s">
        <v>13066</v>
      </c>
      <c r="I1513" s="24" t="s">
        <v>34</v>
      </c>
      <c r="J1513" s="24" t="s">
        <v>13067</v>
      </c>
      <c r="K1513" t="s">
        <v>13068</v>
      </c>
      <c r="L1513" t="s">
        <v>13056</v>
      </c>
      <c r="M1513" t="s">
        <v>13069</v>
      </c>
      <c r="N1513" t="s">
        <v>13058</v>
      </c>
      <c r="O1513" t="s">
        <v>44</v>
      </c>
      <c r="P1513" t="s">
        <v>13059</v>
      </c>
      <c r="Q1513" t="s">
        <v>36</v>
      </c>
      <c r="R1513">
        <v>12</v>
      </c>
      <c r="S1513" t="s">
        <v>13070</v>
      </c>
      <c r="T1513" t="s">
        <v>13071</v>
      </c>
      <c r="U1513" t="s">
        <v>45</v>
      </c>
      <c r="V1513" t="s">
        <v>45</v>
      </c>
      <c r="W1513" t="s">
        <v>32</v>
      </c>
      <c r="X1513" t="s">
        <v>32</v>
      </c>
      <c r="Y1513" t="s">
        <v>32</v>
      </c>
      <c r="Z1513" s="4" t="s">
        <v>33</v>
      </c>
      <c r="AA1513">
        <v>-74.656799530000001</v>
      </c>
      <c r="AB1513">
        <v>6.6008117999999998</v>
      </c>
      <c r="AC1513" t="s">
        <v>90</v>
      </c>
      <c r="AD1513" t="s">
        <v>13062</v>
      </c>
      <c r="AE1513" t="s">
        <v>115</v>
      </c>
      <c r="AF1513">
        <f>IFERROR(
    VLOOKUP(FENIX_ANS_TABLA[[#This Row],[ESTADO]],
        {"VENCIDO",1;"ALERTA_0 Días",2;"ALERTA",3;"A TIEMPO",4;"SIN FECHA",5},
    2,FALSE),
0)</f>
        <v>1</v>
      </c>
    </row>
    <row r="1514" spans="1:32" x14ac:dyDescent="0.25">
      <c r="A1514" t="s">
        <v>13072</v>
      </c>
      <c r="B1514" t="s">
        <v>24</v>
      </c>
      <c r="C1514" t="s">
        <v>25</v>
      </c>
      <c r="D1514" t="s">
        <v>24</v>
      </c>
      <c r="E1514" s="22">
        <v>45789.664351851847</v>
      </c>
      <c r="F1514" t="s">
        <v>13073</v>
      </c>
      <c r="G1514" t="s">
        <v>13074</v>
      </c>
      <c r="H1514" t="s">
        <v>13075</v>
      </c>
      <c r="I1514" s="24" t="s">
        <v>34</v>
      </c>
      <c r="J1514" s="24" t="s">
        <v>13076</v>
      </c>
      <c r="K1514" t="s">
        <v>13077</v>
      </c>
      <c r="L1514" t="s">
        <v>13078</v>
      </c>
      <c r="M1514" t="s">
        <v>13079</v>
      </c>
      <c r="N1514" t="s">
        <v>13080</v>
      </c>
      <c r="O1514" t="s">
        <v>28</v>
      </c>
      <c r="P1514" t="s">
        <v>13059</v>
      </c>
      <c r="Q1514" t="s">
        <v>36</v>
      </c>
      <c r="R1514">
        <v>10</v>
      </c>
      <c r="S1514" t="s">
        <v>13081</v>
      </c>
      <c r="T1514" t="s">
        <v>13082</v>
      </c>
      <c r="U1514" t="s">
        <v>13083</v>
      </c>
      <c r="V1514" t="s">
        <v>31</v>
      </c>
      <c r="W1514" t="s">
        <v>32</v>
      </c>
      <c r="X1514" t="s">
        <v>32</v>
      </c>
      <c r="Y1514" t="s">
        <v>32</v>
      </c>
      <c r="Z1514" s="4" t="s">
        <v>33</v>
      </c>
      <c r="AA1514">
        <v>-74.936741999999995</v>
      </c>
      <c r="AB1514">
        <v>6.4508010000000002</v>
      </c>
      <c r="AC1514" t="s">
        <v>90</v>
      </c>
      <c r="AD1514" t="s">
        <v>13062</v>
      </c>
      <c r="AE1514" t="s">
        <v>115</v>
      </c>
      <c r="AF1514">
        <f>IFERROR(
    VLOOKUP(FENIX_ANS_TABLA[[#This Row],[ESTADO]],
        {"VENCIDO",1;"ALERTA_0 Días",2;"ALERTA",3;"A TIEMPO",4;"SIN FECHA",5},
    2,FALSE),
0)</f>
        <v>4</v>
      </c>
    </row>
    <row r="1515" spans="1:32" x14ac:dyDescent="0.25">
      <c r="A1515" t="s">
        <v>13084</v>
      </c>
      <c r="B1515" t="s">
        <v>24</v>
      </c>
      <c r="C1515" t="s">
        <v>25</v>
      </c>
      <c r="D1515" t="s">
        <v>24</v>
      </c>
      <c r="E1515" s="22">
        <v>45805.562627314823</v>
      </c>
      <c r="F1515" t="s">
        <v>13085</v>
      </c>
      <c r="G1515" t="s">
        <v>13086</v>
      </c>
      <c r="H1515" t="s">
        <v>13087</v>
      </c>
      <c r="I1515" s="24" t="s">
        <v>34</v>
      </c>
      <c r="J1515" s="24" t="s">
        <v>13088</v>
      </c>
      <c r="K1515" t="s">
        <v>13089</v>
      </c>
      <c r="L1515" t="s">
        <v>13090</v>
      </c>
      <c r="M1515" t="s">
        <v>13091</v>
      </c>
      <c r="N1515" t="s">
        <v>13092</v>
      </c>
      <c r="O1515" t="s">
        <v>28</v>
      </c>
      <c r="P1515" t="s">
        <v>13059</v>
      </c>
      <c r="Q1515" t="s">
        <v>36</v>
      </c>
      <c r="R1515">
        <v>10</v>
      </c>
      <c r="S1515" t="s">
        <v>13093</v>
      </c>
      <c r="T1515" t="s">
        <v>13094</v>
      </c>
      <c r="U1515" t="s">
        <v>13095</v>
      </c>
      <c r="V1515" t="s">
        <v>47</v>
      </c>
      <c r="W1515" t="s">
        <v>32</v>
      </c>
      <c r="X1515" t="s">
        <v>32</v>
      </c>
      <c r="Y1515" t="s">
        <v>32</v>
      </c>
      <c r="Z1515" s="4" t="s">
        <v>33</v>
      </c>
      <c r="AA1515">
        <v>-74.682315250000002</v>
      </c>
      <c r="AB1515">
        <v>6.39208775</v>
      </c>
      <c r="AC1515" t="s">
        <v>90</v>
      </c>
      <c r="AD1515" t="s">
        <v>13062</v>
      </c>
      <c r="AE1515" t="s">
        <v>115</v>
      </c>
      <c r="AF1515">
        <f>IFERROR(
    VLOOKUP(FENIX_ANS_TABLA[[#This Row],[ESTADO]],
        {"VENCIDO",1;"ALERTA_0 Días",2;"ALERTA",3;"A TIEMPO",4;"SIN FECHA",5},
    2,FALSE),
0)</f>
        <v>3</v>
      </c>
    </row>
    <row r="1516" spans="1:32" x14ac:dyDescent="0.25">
      <c r="A1516" t="s">
        <v>13096</v>
      </c>
      <c r="B1516" t="s">
        <v>24</v>
      </c>
      <c r="C1516" t="s">
        <v>25</v>
      </c>
      <c r="D1516" t="s">
        <v>24</v>
      </c>
      <c r="E1516" s="22">
        <v>45834.45008101852</v>
      </c>
      <c r="F1516" t="s">
        <v>13097</v>
      </c>
      <c r="G1516" t="s">
        <v>13098</v>
      </c>
      <c r="H1516" t="s">
        <v>13099</v>
      </c>
      <c r="I1516" s="24" t="s">
        <v>34</v>
      </c>
      <c r="J1516" s="24" t="s">
        <v>13100</v>
      </c>
      <c r="K1516" t="s">
        <v>13101</v>
      </c>
      <c r="L1516" t="s">
        <v>13102</v>
      </c>
      <c r="M1516" t="s">
        <v>13103</v>
      </c>
      <c r="N1516" t="s">
        <v>13104</v>
      </c>
      <c r="O1516" t="s">
        <v>28</v>
      </c>
      <c r="P1516" t="s">
        <v>13059</v>
      </c>
      <c r="Q1516" t="s">
        <v>36</v>
      </c>
      <c r="R1516">
        <v>10</v>
      </c>
      <c r="S1516" t="s">
        <v>13105</v>
      </c>
      <c r="T1516" t="s">
        <v>1896</v>
      </c>
      <c r="U1516" t="s">
        <v>13106</v>
      </c>
      <c r="V1516" t="s">
        <v>31</v>
      </c>
      <c r="W1516" t="s">
        <v>32</v>
      </c>
      <c r="X1516" t="s">
        <v>32</v>
      </c>
      <c r="Y1516" t="s">
        <v>32</v>
      </c>
      <c r="Z1516" s="4" t="s">
        <v>33</v>
      </c>
      <c r="AA1516">
        <v>-75.011590499999997</v>
      </c>
      <c r="AB1516">
        <v>6.5951643999999998</v>
      </c>
      <c r="AC1516" t="s">
        <v>90</v>
      </c>
      <c r="AD1516" t="s">
        <v>13062</v>
      </c>
      <c r="AE1516" t="s">
        <v>115</v>
      </c>
      <c r="AF1516">
        <f>IFERROR(
    VLOOKUP(FENIX_ANS_TABLA[[#This Row],[ESTADO]],
        {"VENCIDO",1;"ALERTA_0 Días",2;"ALERTA",3;"A TIEMPO",4;"SIN FECHA",5},
    2,FALSE),
0)</f>
        <v>4</v>
      </c>
    </row>
    <row r="1517" spans="1:32" x14ac:dyDescent="0.25">
      <c r="A1517" t="s">
        <v>13107</v>
      </c>
      <c r="B1517" t="s">
        <v>24</v>
      </c>
      <c r="C1517" t="s">
        <v>25</v>
      </c>
      <c r="D1517" t="s">
        <v>24</v>
      </c>
      <c r="E1517" s="22">
        <v>45889.39640046296</v>
      </c>
      <c r="F1517" t="s">
        <v>13108</v>
      </c>
      <c r="G1517" t="s">
        <v>13109</v>
      </c>
      <c r="H1517" t="s">
        <v>13110</v>
      </c>
      <c r="I1517" s="24" t="s">
        <v>34</v>
      </c>
      <c r="J1517" s="24" t="s">
        <v>13111</v>
      </c>
      <c r="K1517" t="s">
        <v>13112</v>
      </c>
      <c r="L1517" t="s">
        <v>13113</v>
      </c>
      <c r="M1517" t="s">
        <v>13114</v>
      </c>
      <c r="N1517" t="s">
        <v>13115</v>
      </c>
      <c r="O1517" t="s">
        <v>28</v>
      </c>
      <c r="P1517" t="s">
        <v>13116</v>
      </c>
      <c r="Q1517" t="s">
        <v>36</v>
      </c>
      <c r="R1517">
        <v>10</v>
      </c>
      <c r="S1517" t="s">
        <v>13117</v>
      </c>
      <c r="T1517" t="s">
        <v>7541</v>
      </c>
      <c r="U1517" t="s">
        <v>7542</v>
      </c>
      <c r="V1517" t="s">
        <v>31</v>
      </c>
      <c r="W1517" t="s">
        <v>32</v>
      </c>
      <c r="X1517" t="s">
        <v>32</v>
      </c>
      <c r="Y1517" t="s">
        <v>32</v>
      </c>
      <c r="Z1517" s="4" t="s">
        <v>33</v>
      </c>
      <c r="AA1517">
        <v>-75.256179230000001</v>
      </c>
      <c r="AB1517">
        <v>6.5794805199999997</v>
      </c>
      <c r="AC1517" t="s">
        <v>90</v>
      </c>
      <c r="AD1517" t="s">
        <v>13062</v>
      </c>
      <c r="AE1517" t="s">
        <v>115</v>
      </c>
      <c r="AF1517">
        <f>IFERROR(
    VLOOKUP(FENIX_ANS_TABLA[[#This Row],[ESTADO]],
        {"VENCIDO",1;"ALERTA_0 Días",2;"ALERTA",3;"A TIEMPO",4;"SIN FECHA",5},
    2,FALSE),
0)</f>
        <v>4</v>
      </c>
    </row>
    <row r="1518" spans="1:32" x14ac:dyDescent="0.25">
      <c r="A1518" t="s">
        <v>13118</v>
      </c>
      <c r="B1518" t="s">
        <v>24</v>
      </c>
      <c r="C1518" t="s">
        <v>25</v>
      </c>
      <c r="D1518" t="s">
        <v>24</v>
      </c>
      <c r="E1518" s="22">
        <v>45896.494884259257</v>
      </c>
      <c r="F1518" t="s">
        <v>13119</v>
      </c>
      <c r="G1518" t="s">
        <v>13120</v>
      </c>
      <c r="H1518" t="s">
        <v>13121</v>
      </c>
      <c r="I1518" s="24" t="s">
        <v>34</v>
      </c>
      <c r="J1518" s="24" t="s">
        <v>13122</v>
      </c>
      <c r="K1518" t="s">
        <v>13123</v>
      </c>
      <c r="L1518" t="s">
        <v>13078</v>
      </c>
      <c r="M1518" t="s">
        <v>13124</v>
      </c>
      <c r="N1518" t="s">
        <v>13080</v>
      </c>
      <c r="O1518" t="s">
        <v>28</v>
      </c>
      <c r="P1518" t="s">
        <v>13059</v>
      </c>
      <c r="Q1518" t="s">
        <v>36</v>
      </c>
      <c r="R1518">
        <v>10</v>
      </c>
      <c r="S1518" t="s">
        <v>13125</v>
      </c>
      <c r="T1518" t="s">
        <v>13126</v>
      </c>
      <c r="U1518" t="s">
        <v>13127</v>
      </c>
      <c r="V1518" t="s">
        <v>31</v>
      </c>
      <c r="W1518" t="s">
        <v>32</v>
      </c>
      <c r="X1518" t="s">
        <v>32</v>
      </c>
      <c r="Y1518" t="s">
        <v>32</v>
      </c>
      <c r="Z1518" s="4" t="s">
        <v>33</v>
      </c>
      <c r="AA1518">
        <v>-75.03052667</v>
      </c>
      <c r="AB1518">
        <v>6.4362510000000004</v>
      </c>
      <c r="AC1518" t="s">
        <v>90</v>
      </c>
      <c r="AD1518" t="s">
        <v>13062</v>
      </c>
      <c r="AE1518" t="s">
        <v>115</v>
      </c>
      <c r="AF1518">
        <f>IFERROR(
    VLOOKUP(FENIX_ANS_TABLA[[#This Row],[ESTADO]],
        {"VENCIDO",1;"ALERTA_0 Días",2;"ALERTA",3;"A TIEMPO",4;"SIN FECHA",5},
    2,FALSE),
0)</f>
        <v>4</v>
      </c>
    </row>
    <row r="1519" spans="1:32" x14ac:dyDescent="0.25">
      <c r="A1519" t="s">
        <v>13128</v>
      </c>
      <c r="B1519" t="s">
        <v>24</v>
      </c>
      <c r="C1519" t="s">
        <v>25</v>
      </c>
      <c r="D1519" t="s">
        <v>24</v>
      </c>
      <c r="E1519" s="22">
        <v>45896.615740740737</v>
      </c>
      <c r="F1519" t="s">
        <v>13129</v>
      </c>
      <c r="G1519" t="s">
        <v>13130</v>
      </c>
      <c r="H1519" t="s">
        <v>13131</v>
      </c>
      <c r="I1519" s="24" t="s">
        <v>34</v>
      </c>
      <c r="J1519" s="24" t="s">
        <v>13132</v>
      </c>
      <c r="K1519" t="s">
        <v>13133</v>
      </c>
      <c r="L1519" t="s">
        <v>13134</v>
      </c>
      <c r="M1519" t="s">
        <v>13135</v>
      </c>
      <c r="N1519" t="s">
        <v>13136</v>
      </c>
      <c r="O1519" t="s">
        <v>28</v>
      </c>
      <c r="P1519" t="s">
        <v>13059</v>
      </c>
      <c r="Q1519" t="s">
        <v>36</v>
      </c>
      <c r="R1519">
        <v>10</v>
      </c>
      <c r="S1519" t="s">
        <v>13137</v>
      </c>
      <c r="T1519" t="s">
        <v>2897</v>
      </c>
      <c r="U1519" t="s">
        <v>9095</v>
      </c>
      <c r="V1519" t="s">
        <v>31</v>
      </c>
      <c r="W1519" t="s">
        <v>32</v>
      </c>
      <c r="X1519" t="s">
        <v>32</v>
      </c>
      <c r="Y1519" t="s">
        <v>32</v>
      </c>
      <c r="Z1519" s="4" t="s">
        <v>33</v>
      </c>
      <c r="AA1519">
        <v>-75.07159077</v>
      </c>
      <c r="AB1519">
        <v>6.9040843000000001</v>
      </c>
      <c r="AC1519" t="s">
        <v>90</v>
      </c>
      <c r="AD1519" t="s">
        <v>13062</v>
      </c>
      <c r="AE1519" t="s">
        <v>115</v>
      </c>
      <c r="AF1519">
        <f>IFERROR(
    VLOOKUP(FENIX_ANS_TABLA[[#This Row],[ESTADO]],
        {"VENCIDO",1;"ALERTA_0 Días",2;"ALERTA",3;"A TIEMPO",4;"SIN FECHA",5},
    2,FALSE),
0)</f>
        <v>4</v>
      </c>
    </row>
    <row r="1520" spans="1:32" x14ac:dyDescent="0.25">
      <c r="A1520" t="s">
        <v>13138</v>
      </c>
      <c r="B1520" t="s">
        <v>24</v>
      </c>
      <c r="C1520" t="s">
        <v>25</v>
      </c>
      <c r="D1520" t="s">
        <v>24</v>
      </c>
      <c r="E1520" s="22">
        <v>45905.42528935185</v>
      </c>
      <c r="F1520" t="s">
        <v>13139</v>
      </c>
      <c r="G1520" t="s">
        <v>13140</v>
      </c>
      <c r="H1520" t="s">
        <v>13141</v>
      </c>
      <c r="I1520" s="24" t="s">
        <v>34</v>
      </c>
      <c r="J1520" s="24" t="s">
        <v>13142</v>
      </c>
      <c r="K1520" t="s">
        <v>13143</v>
      </c>
      <c r="L1520" t="s">
        <v>13144</v>
      </c>
      <c r="M1520" t="s">
        <v>13145</v>
      </c>
      <c r="N1520" t="s">
        <v>13146</v>
      </c>
      <c r="O1520" t="s">
        <v>28</v>
      </c>
      <c r="P1520" t="s">
        <v>13059</v>
      </c>
      <c r="Q1520" t="s">
        <v>36</v>
      </c>
      <c r="R1520">
        <v>10</v>
      </c>
      <c r="S1520" t="s">
        <v>13147</v>
      </c>
      <c r="T1520" t="s">
        <v>13148</v>
      </c>
      <c r="U1520" t="s">
        <v>2133</v>
      </c>
      <c r="V1520" t="s">
        <v>47</v>
      </c>
      <c r="W1520" t="s">
        <v>32</v>
      </c>
      <c r="X1520" t="s">
        <v>32</v>
      </c>
      <c r="Y1520" t="s">
        <v>32</v>
      </c>
      <c r="Z1520" s="4" t="s">
        <v>33</v>
      </c>
      <c r="AA1520">
        <v>-75.204409889999994</v>
      </c>
      <c r="AB1520">
        <v>6.5475686199999998</v>
      </c>
      <c r="AC1520" t="s">
        <v>90</v>
      </c>
      <c r="AD1520" t="s">
        <v>13062</v>
      </c>
      <c r="AE1520" t="s">
        <v>115</v>
      </c>
      <c r="AF1520">
        <f>IFERROR(
    VLOOKUP(FENIX_ANS_TABLA[[#This Row],[ESTADO]],
        {"VENCIDO",1;"ALERTA_0 Días",2;"ALERTA",3;"A TIEMPO",4;"SIN FECHA",5},
    2,FALSE),
0)</f>
        <v>3</v>
      </c>
    </row>
    <row r="1521" spans="1:32" x14ac:dyDescent="0.25">
      <c r="A1521" t="s">
        <v>13149</v>
      </c>
      <c r="B1521" t="s">
        <v>24</v>
      </c>
      <c r="C1521" t="s">
        <v>25</v>
      </c>
      <c r="D1521" t="s">
        <v>24</v>
      </c>
      <c r="E1521" s="22">
        <v>45905.436608796299</v>
      </c>
      <c r="F1521" t="s">
        <v>13150</v>
      </c>
      <c r="G1521" t="s">
        <v>13140</v>
      </c>
      <c r="H1521" t="s">
        <v>13141</v>
      </c>
      <c r="I1521" s="24" t="s">
        <v>34</v>
      </c>
      <c r="J1521" s="24" t="s">
        <v>13142</v>
      </c>
      <c r="K1521" t="s">
        <v>13151</v>
      </c>
      <c r="L1521" t="s">
        <v>13144</v>
      </c>
      <c r="M1521" t="s">
        <v>13152</v>
      </c>
      <c r="N1521" t="s">
        <v>13146</v>
      </c>
      <c r="O1521" t="s">
        <v>28</v>
      </c>
      <c r="P1521" t="s">
        <v>13059</v>
      </c>
      <c r="Q1521" t="s">
        <v>36</v>
      </c>
      <c r="R1521">
        <v>10</v>
      </c>
      <c r="S1521" t="s">
        <v>13153</v>
      </c>
      <c r="T1521" t="s">
        <v>1756</v>
      </c>
      <c r="U1521" t="s">
        <v>13154</v>
      </c>
      <c r="V1521" t="s">
        <v>47</v>
      </c>
      <c r="W1521" t="s">
        <v>32</v>
      </c>
      <c r="X1521" t="s">
        <v>32</v>
      </c>
      <c r="Y1521" t="s">
        <v>32</v>
      </c>
      <c r="Z1521" s="4" t="s">
        <v>33</v>
      </c>
      <c r="AA1521">
        <v>-75.204409889999994</v>
      </c>
      <c r="AB1521">
        <v>6.5475686199999998</v>
      </c>
      <c r="AC1521" t="s">
        <v>90</v>
      </c>
      <c r="AD1521" t="s">
        <v>13062</v>
      </c>
      <c r="AE1521" t="s">
        <v>115</v>
      </c>
      <c r="AF1521">
        <f>IFERROR(
    VLOOKUP(FENIX_ANS_TABLA[[#This Row],[ESTADO]],
        {"VENCIDO",1;"ALERTA_0 Días",2;"ALERTA",3;"A TIEMPO",4;"SIN FECHA",5},
    2,FALSE),
0)</f>
        <v>3</v>
      </c>
    </row>
    <row r="1522" spans="1:32" x14ac:dyDescent="0.25">
      <c r="A1522" t="s">
        <v>13155</v>
      </c>
      <c r="B1522" t="s">
        <v>24</v>
      </c>
      <c r="C1522" t="s">
        <v>25</v>
      </c>
      <c r="D1522" t="s">
        <v>24</v>
      </c>
      <c r="E1522" s="22">
        <v>45909.694513888891</v>
      </c>
      <c r="F1522" t="s">
        <v>13156</v>
      </c>
      <c r="G1522" t="s">
        <v>13157</v>
      </c>
      <c r="H1522" t="s">
        <v>13158</v>
      </c>
      <c r="I1522" s="24" t="s">
        <v>34</v>
      </c>
      <c r="J1522" s="24" t="s">
        <v>13159</v>
      </c>
      <c r="K1522" t="s">
        <v>13160</v>
      </c>
      <c r="L1522" t="s">
        <v>13161</v>
      </c>
      <c r="M1522" t="s">
        <v>13162</v>
      </c>
      <c r="N1522" t="s">
        <v>13163</v>
      </c>
      <c r="O1522" t="s">
        <v>28</v>
      </c>
      <c r="P1522" t="s">
        <v>13059</v>
      </c>
      <c r="Q1522" t="s">
        <v>36</v>
      </c>
      <c r="R1522">
        <v>10</v>
      </c>
      <c r="S1522" t="s">
        <v>13164</v>
      </c>
      <c r="T1522" t="s">
        <v>7113</v>
      </c>
      <c r="U1522" t="s">
        <v>7114</v>
      </c>
      <c r="V1522" t="s">
        <v>31</v>
      </c>
      <c r="W1522" t="s">
        <v>32</v>
      </c>
      <c r="X1522" t="s">
        <v>32</v>
      </c>
      <c r="Y1522" t="s">
        <v>32</v>
      </c>
      <c r="Z1522" s="4" t="s">
        <v>33</v>
      </c>
      <c r="AA1522">
        <v>-74.718326250000004</v>
      </c>
      <c r="AB1522">
        <v>7.0804630800000004</v>
      </c>
      <c r="AC1522" t="s">
        <v>90</v>
      </c>
      <c r="AD1522" t="s">
        <v>13062</v>
      </c>
      <c r="AE1522" t="s">
        <v>115</v>
      </c>
      <c r="AF1522">
        <f>IFERROR(
    VLOOKUP(FENIX_ANS_TABLA[[#This Row],[ESTADO]],
        {"VENCIDO",1;"ALERTA_0 Días",2;"ALERTA",3;"A TIEMPO",4;"SIN FECHA",5},
    2,FALSE),
0)</f>
        <v>4</v>
      </c>
    </row>
    <row r="1523" spans="1:32" x14ac:dyDescent="0.25">
      <c r="A1523" t="s">
        <v>13165</v>
      </c>
      <c r="B1523" t="s">
        <v>48</v>
      </c>
      <c r="C1523" t="s">
        <v>25</v>
      </c>
      <c r="D1523" t="s">
        <v>48</v>
      </c>
      <c r="E1523" s="22">
        <v>45938.388703703713</v>
      </c>
      <c r="F1523" t="s">
        <v>13166</v>
      </c>
      <c r="G1523" t="s">
        <v>13167</v>
      </c>
      <c r="H1523" t="s">
        <v>13168</v>
      </c>
      <c r="I1523" s="24" t="s">
        <v>34</v>
      </c>
      <c r="J1523" s="24" t="s">
        <v>13169</v>
      </c>
      <c r="K1523" t="s">
        <v>13170</v>
      </c>
      <c r="L1523" t="s">
        <v>13171</v>
      </c>
      <c r="M1523" t="s">
        <v>13172</v>
      </c>
      <c r="N1523" t="s">
        <v>13173</v>
      </c>
      <c r="O1523" t="s">
        <v>49</v>
      </c>
      <c r="P1523" t="s">
        <v>13059</v>
      </c>
      <c r="Q1523" t="s">
        <v>36</v>
      </c>
      <c r="R1523">
        <v>11</v>
      </c>
      <c r="S1523" t="s">
        <v>13174</v>
      </c>
      <c r="T1523" t="s">
        <v>13175</v>
      </c>
      <c r="U1523" t="s">
        <v>45</v>
      </c>
      <c r="V1523" t="s">
        <v>45</v>
      </c>
      <c r="W1523" t="s">
        <v>32</v>
      </c>
      <c r="X1523" t="s">
        <v>32</v>
      </c>
      <c r="Y1523" t="s">
        <v>32</v>
      </c>
      <c r="Z1523" s="4" t="s">
        <v>33</v>
      </c>
      <c r="AA1523">
        <v>-73.928093000000004</v>
      </c>
      <c r="AB1523">
        <v>7.0269849999999998</v>
      </c>
      <c r="AC1523" t="s">
        <v>90</v>
      </c>
      <c r="AD1523" t="s">
        <v>13062</v>
      </c>
      <c r="AE1523" t="s">
        <v>115</v>
      </c>
      <c r="AF1523">
        <f>IFERROR(
    VLOOKUP(FENIX_ANS_TABLA[[#This Row],[ESTADO]],
        {"VENCIDO",1;"ALERTA_0 Días",2;"ALERTA",3;"A TIEMPO",4;"SIN FECHA",5},
    2,FALSE),
0)</f>
        <v>1</v>
      </c>
    </row>
    <row r="1524" spans="1:32" x14ac:dyDescent="0.25">
      <c r="A1524" t="s">
        <v>13176</v>
      </c>
      <c r="B1524" t="s">
        <v>24</v>
      </c>
      <c r="C1524" t="s">
        <v>25</v>
      </c>
      <c r="D1524" t="s">
        <v>24</v>
      </c>
      <c r="E1524" s="22">
        <v>45945.313009259262</v>
      </c>
      <c r="F1524" t="s">
        <v>13177</v>
      </c>
      <c r="G1524" t="s">
        <v>13178</v>
      </c>
      <c r="H1524" t="s">
        <v>13179</v>
      </c>
      <c r="I1524" s="24" t="s">
        <v>34</v>
      </c>
      <c r="J1524" s="24" t="s">
        <v>13180</v>
      </c>
      <c r="K1524" t="s">
        <v>13181</v>
      </c>
      <c r="L1524" t="s">
        <v>13113</v>
      </c>
      <c r="M1524" t="s">
        <v>13182</v>
      </c>
      <c r="N1524" t="s">
        <v>13115</v>
      </c>
      <c r="O1524" t="s">
        <v>28</v>
      </c>
      <c r="P1524" t="s">
        <v>13116</v>
      </c>
      <c r="Q1524" t="s">
        <v>36</v>
      </c>
      <c r="R1524">
        <v>10</v>
      </c>
      <c r="S1524" t="s">
        <v>13183</v>
      </c>
      <c r="T1524" t="s">
        <v>1650</v>
      </c>
      <c r="U1524" t="s">
        <v>970</v>
      </c>
      <c r="V1524" t="s">
        <v>47</v>
      </c>
      <c r="W1524" t="s">
        <v>32</v>
      </c>
      <c r="X1524" t="s">
        <v>32</v>
      </c>
      <c r="Y1524" t="s">
        <v>32</v>
      </c>
      <c r="Z1524" s="4" t="s">
        <v>33</v>
      </c>
      <c r="AA1524">
        <v>-75.260597669999996</v>
      </c>
      <c r="AB1524">
        <v>6.5764910399999996</v>
      </c>
      <c r="AC1524" t="s">
        <v>90</v>
      </c>
      <c r="AD1524" t="s">
        <v>13062</v>
      </c>
      <c r="AE1524" t="s">
        <v>115</v>
      </c>
      <c r="AF1524">
        <f>IFERROR(
    VLOOKUP(FENIX_ANS_TABLA[[#This Row],[ESTADO]],
        {"VENCIDO",1;"ALERTA_0 Días",2;"ALERTA",3;"A TIEMPO",4;"SIN FECHA",5},
    2,FALSE),
0)</f>
        <v>3</v>
      </c>
    </row>
    <row r="1525" spans="1:32" x14ac:dyDescent="0.25">
      <c r="A1525" t="s">
        <v>13184</v>
      </c>
      <c r="B1525" t="s">
        <v>24</v>
      </c>
      <c r="C1525" t="s">
        <v>25</v>
      </c>
      <c r="D1525" t="s">
        <v>24</v>
      </c>
      <c r="E1525" s="22">
        <v>45951.475752314807</v>
      </c>
      <c r="F1525" t="s">
        <v>13185</v>
      </c>
      <c r="G1525" t="s">
        <v>13186</v>
      </c>
      <c r="H1525" t="s">
        <v>13187</v>
      </c>
      <c r="I1525" s="24" t="s">
        <v>34</v>
      </c>
      <c r="J1525" s="24" t="s">
        <v>13188</v>
      </c>
      <c r="K1525" t="s">
        <v>13189</v>
      </c>
      <c r="L1525" t="s">
        <v>13190</v>
      </c>
      <c r="M1525" t="s">
        <v>13191</v>
      </c>
      <c r="N1525" t="s">
        <v>13192</v>
      </c>
      <c r="O1525" t="s">
        <v>28</v>
      </c>
      <c r="P1525" t="s">
        <v>13059</v>
      </c>
      <c r="Q1525" t="s">
        <v>36</v>
      </c>
      <c r="R1525">
        <v>10</v>
      </c>
      <c r="S1525" t="s">
        <v>13193</v>
      </c>
      <c r="T1525" t="s">
        <v>13194</v>
      </c>
      <c r="U1525" t="s">
        <v>742</v>
      </c>
      <c r="V1525" t="s">
        <v>47</v>
      </c>
      <c r="W1525" t="s">
        <v>32</v>
      </c>
      <c r="X1525" t="s">
        <v>32</v>
      </c>
      <c r="Y1525" t="s">
        <v>32</v>
      </c>
      <c r="Z1525" s="4" t="s">
        <v>33</v>
      </c>
      <c r="AA1525">
        <v>-74.763273999999996</v>
      </c>
      <c r="AB1525">
        <v>6.7712630000000003</v>
      </c>
      <c r="AC1525" t="s">
        <v>90</v>
      </c>
      <c r="AD1525" t="s">
        <v>13062</v>
      </c>
      <c r="AE1525" t="s">
        <v>115</v>
      </c>
      <c r="AF1525">
        <f>IFERROR(
    VLOOKUP(FENIX_ANS_TABLA[[#This Row],[ESTADO]],
        {"VENCIDO",1;"ALERTA_0 Días",2;"ALERTA",3;"A TIEMPO",4;"SIN FECHA",5},
    2,FALSE),
0)</f>
        <v>3</v>
      </c>
    </row>
    <row r="1526" spans="1:32" x14ac:dyDescent="0.25">
      <c r="A1526" t="s">
        <v>13195</v>
      </c>
      <c r="B1526" t="s">
        <v>24</v>
      </c>
      <c r="C1526" t="s">
        <v>25</v>
      </c>
      <c r="D1526" t="s">
        <v>24</v>
      </c>
      <c r="E1526" s="22">
        <v>45954.664803240739</v>
      </c>
      <c r="F1526" t="s">
        <v>13196</v>
      </c>
      <c r="G1526" t="s">
        <v>13197</v>
      </c>
      <c r="H1526" t="s">
        <v>13198</v>
      </c>
      <c r="I1526" s="24" t="s">
        <v>34</v>
      </c>
      <c r="J1526" s="24" t="s">
        <v>13199</v>
      </c>
      <c r="K1526" t="s">
        <v>13200</v>
      </c>
      <c r="L1526" t="s">
        <v>13161</v>
      </c>
      <c r="M1526" t="s">
        <v>13201</v>
      </c>
      <c r="N1526" t="s">
        <v>13163</v>
      </c>
      <c r="O1526" t="s">
        <v>28</v>
      </c>
      <c r="P1526" t="s">
        <v>13059</v>
      </c>
      <c r="Q1526" t="s">
        <v>36</v>
      </c>
      <c r="R1526">
        <v>10</v>
      </c>
      <c r="S1526" t="s">
        <v>13202</v>
      </c>
      <c r="T1526" t="s">
        <v>7529</v>
      </c>
      <c r="U1526" t="s">
        <v>7530</v>
      </c>
      <c r="V1526" t="s">
        <v>31</v>
      </c>
      <c r="W1526" t="s">
        <v>32</v>
      </c>
      <c r="X1526" t="s">
        <v>32</v>
      </c>
      <c r="Y1526" t="s">
        <v>32</v>
      </c>
      <c r="Z1526" s="4" t="s">
        <v>33</v>
      </c>
      <c r="AA1526">
        <v>-74.702319000000003</v>
      </c>
      <c r="AB1526">
        <v>7.0868739999999999</v>
      </c>
      <c r="AC1526" t="s">
        <v>90</v>
      </c>
      <c r="AD1526" t="s">
        <v>13062</v>
      </c>
      <c r="AE1526" t="s">
        <v>115</v>
      </c>
      <c r="AF1526">
        <f>IFERROR(
    VLOOKUP(FENIX_ANS_TABLA[[#This Row],[ESTADO]],
        {"VENCIDO",1;"ALERTA_0 Días",2;"ALERTA",3;"A TIEMPO",4;"SIN FECHA",5},
    2,FALSE),
0)</f>
        <v>4</v>
      </c>
    </row>
    <row r="1527" spans="1:32" x14ac:dyDescent="0.25">
      <c r="A1527" t="s">
        <v>13203</v>
      </c>
      <c r="B1527" t="s">
        <v>48</v>
      </c>
      <c r="C1527" t="s">
        <v>25</v>
      </c>
      <c r="D1527" t="s">
        <v>48</v>
      </c>
      <c r="E1527" s="22">
        <v>45957.424988425933</v>
      </c>
      <c r="F1527" t="s">
        <v>13204</v>
      </c>
      <c r="G1527" t="s">
        <v>13205</v>
      </c>
      <c r="H1527" t="s">
        <v>13206</v>
      </c>
      <c r="I1527" s="24" t="s">
        <v>34</v>
      </c>
      <c r="J1527" s="24" t="s">
        <v>13207</v>
      </c>
      <c r="K1527" t="s">
        <v>13208</v>
      </c>
      <c r="L1527" t="s">
        <v>13161</v>
      </c>
      <c r="M1527" t="s">
        <v>13209</v>
      </c>
      <c r="N1527" t="s">
        <v>13163</v>
      </c>
      <c r="O1527" t="s">
        <v>49</v>
      </c>
      <c r="P1527" t="s">
        <v>13059</v>
      </c>
      <c r="Q1527" t="s">
        <v>36</v>
      </c>
      <c r="R1527">
        <v>11</v>
      </c>
      <c r="S1527" t="s">
        <v>13210</v>
      </c>
      <c r="T1527" t="s">
        <v>13211</v>
      </c>
      <c r="U1527" t="s">
        <v>561</v>
      </c>
      <c r="V1527" t="s">
        <v>31</v>
      </c>
      <c r="W1527" t="s">
        <v>32</v>
      </c>
      <c r="X1527" t="s">
        <v>32</v>
      </c>
      <c r="Y1527" t="s">
        <v>32</v>
      </c>
      <c r="Z1527" s="4" t="s">
        <v>33</v>
      </c>
      <c r="AA1527">
        <v>-74.696402539999994</v>
      </c>
      <c r="AB1527">
        <v>7.0867329899999998</v>
      </c>
      <c r="AC1527" t="s">
        <v>90</v>
      </c>
      <c r="AD1527" t="s">
        <v>13062</v>
      </c>
      <c r="AE1527" t="s">
        <v>115</v>
      </c>
      <c r="AF1527">
        <f>IFERROR(
    VLOOKUP(FENIX_ANS_TABLA[[#This Row],[ESTADO]],
        {"VENCIDO",1;"ALERTA_0 Días",2;"ALERTA",3;"A TIEMPO",4;"SIN FECHA",5},
    2,FALSE),
0)</f>
        <v>4</v>
      </c>
    </row>
    <row r="1528" spans="1:32" x14ac:dyDescent="0.25">
      <c r="A1528" t="s">
        <v>13212</v>
      </c>
      <c r="B1528" t="s">
        <v>24</v>
      </c>
      <c r="C1528" t="s">
        <v>25</v>
      </c>
      <c r="D1528" t="s">
        <v>24</v>
      </c>
      <c r="E1528" s="22">
        <v>45957.660833333342</v>
      </c>
      <c r="F1528" t="s">
        <v>13213</v>
      </c>
      <c r="G1528" t="s">
        <v>13214</v>
      </c>
      <c r="H1528" t="s">
        <v>13215</v>
      </c>
      <c r="I1528" s="24" t="s">
        <v>34</v>
      </c>
      <c r="J1528" s="24" t="s">
        <v>13216</v>
      </c>
      <c r="K1528" t="s">
        <v>13217</v>
      </c>
      <c r="L1528" t="s">
        <v>13161</v>
      </c>
      <c r="M1528" t="s">
        <v>13218</v>
      </c>
      <c r="N1528" t="s">
        <v>13163</v>
      </c>
      <c r="O1528" t="s">
        <v>28</v>
      </c>
      <c r="P1528" t="s">
        <v>13059</v>
      </c>
      <c r="Q1528" t="s">
        <v>36</v>
      </c>
      <c r="R1528">
        <v>10</v>
      </c>
      <c r="S1528" t="s">
        <v>13219</v>
      </c>
      <c r="T1528" t="s">
        <v>4726</v>
      </c>
      <c r="U1528" t="s">
        <v>4727</v>
      </c>
      <c r="V1528" t="s">
        <v>31</v>
      </c>
      <c r="W1528" t="s">
        <v>32</v>
      </c>
      <c r="X1528" t="s">
        <v>32</v>
      </c>
      <c r="Y1528" t="s">
        <v>32</v>
      </c>
      <c r="Z1528" s="4" t="s">
        <v>33</v>
      </c>
      <c r="AA1528">
        <v>-74.705376999999999</v>
      </c>
      <c r="AB1528">
        <v>7.0783829999999996</v>
      </c>
      <c r="AC1528" t="s">
        <v>90</v>
      </c>
      <c r="AD1528" t="s">
        <v>13062</v>
      </c>
      <c r="AE1528" t="s">
        <v>115</v>
      </c>
      <c r="AF1528">
        <f>IFERROR(
    VLOOKUP(FENIX_ANS_TABLA[[#This Row],[ESTADO]],
        {"VENCIDO",1;"ALERTA_0 Días",2;"ALERTA",3;"A TIEMPO",4;"SIN FECHA",5},
    2,FALSE),
0)</f>
        <v>4</v>
      </c>
    </row>
    <row r="1529" spans="1:32" x14ac:dyDescent="0.25">
      <c r="A1529" t="s">
        <v>13220</v>
      </c>
      <c r="B1529" t="s">
        <v>24</v>
      </c>
      <c r="C1529" t="s">
        <v>25</v>
      </c>
      <c r="D1529" t="s">
        <v>24</v>
      </c>
      <c r="E1529" s="22">
        <v>45957.668113425927</v>
      </c>
      <c r="F1529" t="s">
        <v>13221</v>
      </c>
      <c r="G1529" t="s">
        <v>13214</v>
      </c>
      <c r="H1529" t="s">
        <v>13215</v>
      </c>
      <c r="I1529" s="24" t="s">
        <v>34</v>
      </c>
      <c r="J1529" s="24" t="s">
        <v>13216</v>
      </c>
      <c r="K1529" t="s">
        <v>13222</v>
      </c>
      <c r="L1529" t="s">
        <v>13161</v>
      </c>
      <c r="M1529" t="s">
        <v>13223</v>
      </c>
      <c r="N1529" t="s">
        <v>13163</v>
      </c>
      <c r="O1529" t="s">
        <v>28</v>
      </c>
      <c r="P1529" t="s">
        <v>13059</v>
      </c>
      <c r="Q1529" t="s">
        <v>36</v>
      </c>
      <c r="R1529">
        <v>10</v>
      </c>
      <c r="S1529" t="s">
        <v>13224</v>
      </c>
      <c r="T1529" t="s">
        <v>4726</v>
      </c>
      <c r="U1529" t="s">
        <v>4727</v>
      </c>
      <c r="V1529" t="s">
        <v>31</v>
      </c>
      <c r="W1529" t="s">
        <v>32</v>
      </c>
      <c r="X1529" t="s">
        <v>32</v>
      </c>
      <c r="Y1529" t="s">
        <v>32</v>
      </c>
      <c r="Z1529" s="4" t="s">
        <v>33</v>
      </c>
      <c r="AA1529">
        <v>-74.705376999999999</v>
      </c>
      <c r="AB1529">
        <v>7.0783829999999996</v>
      </c>
      <c r="AC1529" t="s">
        <v>90</v>
      </c>
      <c r="AD1529" t="s">
        <v>13062</v>
      </c>
      <c r="AE1529" t="s">
        <v>115</v>
      </c>
      <c r="AF1529">
        <f>IFERROR(
    VLOOKUP(FENIX_ANS_TABLA[[#This Row],[ESTADO]],
        {"VENCIDO",1;"ALERTA_0 Días",2;"ALERTA",3;"A TIEMPO",4;"SIN FECHA",5},
    2,FALSE),
0)</f>
        <v>4</v>
      </c>
    </row>
    <row r="1530" spans="1:32" x14ac:dyDescent="0.25">
      <c r="A1530" t="s">
        <v>13225</v>
      </c>
      <c r="B1530" t="s">
        <v>40</v>
      </c>
      <c r="C1530" t="s">
        <v>25</v>
      </c>
      <c r="D1530" t="s">
        <v>40</v>
      </c>
      <c r="E1530" s="22">
        <v>45959.591122685182</v>
      </c>
      <c r="F1530" t="s">
        <v>13226</v>
      </c>
      <c r="G1530" t="s">
        <v>13227</v>
      </c>
      <c r="H1530" t="s">
        <v>13228</v>
      </c>
      <c r="I1530" s="24" t="s">
        <v>34</v>
      </c>
      <c r="J1530" s="24" t="s">
        <v>13229</v>
      </c>
      <c r="K1530" t="s">
        <v>13230</v>
      </c>
      <c r="L1530" t="s">
        <v>13231</v>
      </c>
      <c r="M1530" t="s">
        <v>13232</v>
      </c>
      <c r="N1530" t="s">
        <v>13233</v>
      </c>
      <c r="O1530" t="s">
        <v>41</v>
      </c>
      <c r="P1530" t="s">
        <v>13059</v>
      </c>
      <c r="Q1530" t="s">
        <v>30</v>
      </c>
      <c r="R1530">
        <v>7</v>
      </c>
      <c r="S1530" t="s">
        <v>13234</v>
      </c>
      <c r="T1530" t="s">
        <v>6815</v>
      </c>
      <c r="U1530" t="s">
        <v>13235</v>
      </c>
      <c r="V1530" t="s">
        <v>87</v>
      </c>
      <c r="W1530" t="s">
        <v>32</v>
      </c>
      <c r="X1530" t="s">
        <v>32</v>
      </c>
      <c r="Y1530" t="s">
        <v>32</v>
      </c>
      <c r="Z1530" s="4" t="s">
        <v>33</v>
      </c>
      <c r="AA1530">
        <v>-75.214701660000003</v>
      </c>
      <c r="AB1530">
        <v>6.6778073999999998</v>
      </c>
      <c r="AC1530" t="s">
        <v>90</v>
      </c>
      <c r="AD1530" t="s">
        <v>13062</v>
      </c>
      <c r="AE1530" t="s">
        <v>115</v>
      </c>
      <c r="AF1530">
        <f>IFERROR(
    VLOOKUP(FENIX_ANS_TABLA[[#This Row],[ESTADO]],
        {"VENCIDO",1;"ALERTA_0 Días",2;"ALERTA",3;"A TIEMPO",4;"SIN FECHA",5},
    2,FALSE),
0)</f>
        <v>2</v>
      </c>
    </row>
    <row r="1531" spans="1:32" x14ac:dyDescent="0.25">
      <c r="A1531" t="s">
        <v>13236</v>
      </c>
      <c r="B1531" t="s">
        <v>48</v>
      </c>
      <c r="C1531" t="s">
        <v>25</v>
      </c>
      <c r="D1531" t="s">
        <v>48</v>
      </c>
      <c r="E1531" s="22">
        <v>46015.481377314813</v>
      </c>
      <c r="F1531" t="s">
        <v>13237</v>
      </c>
      <c r="G1531" t="s">
        <v>13238</v>
      </c>
      <c r="H1531" t="s">
        <v>13239</v>
      </c>
      <c r="I1531" s="24" t="s">
        <v>34</v>
      </c>
      <c r="J1531" s="24" t="s">
        <v>13240</v>
      </c>
      <c r="K1531" t="s">
        <v>13241</v>
      </c>
      <c r="L1531" t="s">
        <v>13242</v>
      </c>
      <c r="M1531" t="s">
        <v>13243</v>
      </c>
      <c r="N1531" t="s">
        <v>13244</v>
      </c>
      <c r="O1531" t="s">
        <v>49</v>
      </c>
      <c r="P1531" t="s">
        <v>13059</v>
      </c>
      <c r="Q1531" t="s">
        <v>36</v>
      </c>
      <c r="R1531">
        <v>11</v>
      </c>
      <c r="S1531" t="s">
        <v>13245</v>
      </c>
      <c r="T1531" t="s">
        <v>1784</v>
      </c>
      <c r="U1531" t="s">
        <v>10999</v>
      </c>
      <c r="V1531" t="s">
        <v>31</v>
      </c>
      <c r="W1531" t="s">
        <v>32</v>
      </c>
      <c r="X1531" t="s">
        <v>32</v>
      </c>
      <c r="Y1531" t="s">
        <v>32</v>
      </c>
      <c r="Z1531" s="4" t="s">
        <v>33</v>
      </c>
      <c r="AA1531">
        <v>-74.718316669999993</v>
      </c>
      <c r="AB1531">
        <v>7.0762435000000004</v>
      </c>
      <c r="AC1531" t="s">
        <v>90</v>
      </c>
      <c r="AD1531" t="s">
        <v>13062</v>
      </c>
      <c r="AE1531" t="s">
        <v>115</v>
      </c>
      <c r="AF1531">
        <f>IFERROR(
    VLOOKUP(FENIX_ANS_TABLA[[#This Row],[ESTADO]],
        {"VENCIDO",1;"ALERTA_0 Días",2;"ALERTA",3;"A TIEMPO",4;"SIN FECHA",5},
    2,FALSE),
0)</f>
        <v>4</v>
      </c>
    </row>
    <row r="1532" spans="1:32" x14ac:dyDescent="0.25">
      <c r="A1532" t="s">
        <v>13236</v>
      </c>
      <c r="B1532" t="s">
        <v>48</v>
      </c>
      <c r="C1532" t="s">
        <v>25</v>
      </c>
      <c r="D1532" t="s">
        <v>48</v>
      </c>
      <c r="E1532" s="22">
        <v>46015.481377314813</v>
      </c>
      <c r="F1532" t="s">
        <v>13237</v>
      </c>
      <c r="G1532" t="s">
        <v>13238</v>
      </c>
      <c r="H1532" t="s">
        <v>13239</v>
      </c>
      <c r="I1532" s="24" t="s">
        <v>34</v>
      </c>
      <c r="J1532" s="24" t="s">
        <v>13240</v>
      </c>
      <c r="K1532" t="s">
        <v>13241</v>
      </c>
      <c r="L1532" t="s">
        <v>13242</v>
      </c>
      <c r="M1532" t="s">
        <v>13243</v>
      </c>
      <c r="N1532" t="s">
        <v>13244</v>
      </c>
      <c r="O1532" t="s">
        <v>49</v>
      </c>
      <c r="P1532" t="s">
        <v>13059</v>
      </c>
      <c r="Q1532" t="s">
        <v>36</v>
      </c>
      <c r="R1532">
        <v>11</v>
      </c>
      <c r="S1532" t="s">
        <v>13245</v>
      </c>
      <c r="T1532" t="s">
        <v>1784</v>
      </c>
      <c r="U1532" t="s">
        <v>10999</v>
      </c>
      <c r="V1532" t="s">
        <v>31</v>
      </c>
      <c r="W1532" t="s">
        <v>32</v>
      </c>
      <c r="X1532" t="s">
        <v>32</v>
      </c>
      <c r="Y1532" t="s">
        <v>32</v>
      </c>
      <c r="Z1532" s="4" t="s">
        <v>33</v>
      </c>
      <c r="AA1532">
        <v>-74.718316669999993</v>
      </c>
      <c r="AB1532">
        <v>7.0762435000000004</v>
      </c>
      <c r="AC1532" t="s">
        <v>90</v>
      </c>
      <c r="AD1532" t="s">
        <v>13062</v>
      </c>
      <c r="AE1532" t="s">
        <v>115</v>
      </c>
      <c r="AF1532">
        <f>IFERROR(
    VLOOKUP(FENIX_ANS_TABLA[[#This Row],[ESTADO]],
        {"VENCIDO",1;"ALERTA_0 Días",2;"ALERTA",3;"A TIEMPO",4;"SIN FECHA",5},
    2,FALSE),
0)</f>
        <v>4</v>
      </c>
    </row>
    <row r="1533" spans="1:32" x14ac:dyDescent="0.25">
      <c r="A1533" t="s">
        <v>13246</v>
      </c>
      <c r="B1533" t="s">
        <v>24</v>
      </c>
      <c r="C1533" t="s">
        <v>25</v>
      </c>
      <c r="D1533" t="s">
        <v>24</v>
      </c>
      <c r="E1533" s="22">
        <v>45973.702187499999</v>
      </c>
      <c r="F1533" t="s">
        <v>13247</v>
      </c>
      <c r="G1533" t="s">
        <v>13248</v>
      </c>
      <c r="H1533" t="s">
        <v>13249</v>
      </c>
      <c r="I1533" s="24" t="s">
        <v>34</v>
      </c>
      <c r="J1533" s="24" t="s">
        <v>13250</v>
      </c>
      <c r="K1533" t="s">
        <v>13251</v>
      </c>
      <c r="L1533" t="s">
        <v>13242</v>
      </c>
      <c r="M1533" t="s">
        <v>13252</v>
      </c>
      <c r="N1533" t="s">
        <v>13244</v>
      </c>
      <c r="O1533" t="s">
        <v>28</v>
      </c>
      <c r="P1533" t="s">
        <v>13059</v>
      </c>
      <c r="Q1533" t="s">
        <v>36</v>
      </c>
      <c r="R1533">
        <v>10</v>
      </c>
      <c r="S1533" t="s">
        <v>13253</v>
      </c>
      <c r="T1533" t="s">
        <v>7582</v>
      </c>
      <c r="U1533" t="s">
        <v>7581</v>
      </c>
      <c r="V1533" t="s">
        <v>31</v>
      </c>
      <c r="W1533" t="s">
        <v>32</v>
      </c>
      <c r="X1533" t="s">
        <v>32</v>
      </c>
      <c r="Y1533" t="s">
        <v>32</v>
      </c>
      <c r="Z1533" s="4" t="s">
        <v>33</v>
      </c>
      <c r="AA1533">
        <v>-74.712410599999998</v>
      </c>
      <c r="AB1533">
        <v>7.0677963699999999</v>
      </c>
      <c r="AC1533" t="s">
        <v>90</v>
      </c>
      <c r="AD1533" t="s">
        <v>13062</v>
      </c>
      <c r="AE1533" t="s">
        <v>115</v>
      </c>
      <c r="AF1533">
        <f>IFERROR(
    VLOOKUP(FENIX_ANS_TABLA[[#This Row],[ESTADO]],
        {"VENCIDO",1;"ALERTA_0 Días",2;"ALERTA",3;"A TIEMPO",4;"SIN FECHA",5},
    2,FALSE),
0)</f>
        <v>4</v>
      </c>
    </row>
    <row r="1534" spans="1:32" x14ac:dyDescent="0.25">
      <c r="A1534" t="s">
        <v>13254</v>
      </c>
      <c r="B1534" t="s">
        <v>24</v>
      </c>
      <c r="C1534" t="s">
        <v>25</v>
      </c>
      <c r="D1534" t="s">
        <v>37</v>
      </c>
      <c r="E1534" s="22">
        <v>46007.630231481482</v>
      </c>
      <c r="F1534" t="s">
        <v>13255</v>
      </c>
      <c r="G1534" t="s">
        <v>13256</v>
      </c>
      <c r="H1534" t="s">
        <v>13257</v>
      </c>
      <c r="I1534" s="24" t="s">
        <v>34</v>
      </c>
      <c r="J1534" s="24" t="s">
        <v>13258</v>
      </c>
      <c r="K1534" t="s">
        <v>13259</v>
      </c>
      <c r="L1534" t="s">
        <v>13242</v>
      </c>
      <c r="M1534" t="s">
        <v>13260</v>
      </c>
      <c r="N1534" t="s">
        <v>13244</v>
      </c>
      <c r="O1534" t="s">
        <v>44</v>
      </c>
      <c r="P1534" t="s">
        <v>13059</v>
      </c>
      <c r="Q1534" t="s">
        <v>36</v>
      </c>
      <c r="R1534">
        <v>12</v>
      </c>
      <c r="S1534" t="s">
        <v>13261</v>
      </c>
      <c r="T1534" t="s">
        <v>13262</v>
      </c>
      <c r="U1534" t="s">
        <v>627</v>
      </c>
      <c r="V1534" t="s">
        <v>31</v>
      </c>
      <c r="W1534" t="s">
        <v>32</v>
      </c>
      <c r="X1534" t="s">
        <v>32</v>
      </c>
      <c r="Y1534" t="s">
        <v>32</v>
      </c>
      <c r="Z1534" s="4" t="s">
        <v>33</v>
      </c>
      <c r="AA1534">
        <v>-74.691137299999994</v>
      </c>
      <c r="AB1534">
        <v>7.0308714800000001</v>
      </c>
      <c r="AC1534" t="s">
        <v>90</v>
      </c>
      <c r="AD1534" t="s">
        <v>13062</v>
      </c>
      <c r="AE1534" t="s">
        <v>115</v>
      </c>
      <c r="AF1534">
        <f>IFERROR(
    VLOOKUP(FENIX_ANS_TABLA[[#This Row],[ESTADO]],
        {"VENCIDO",1;"ALERTA_0 Días",2;"ALERTA",3;"A TIEMPO",4;"SIN FECHA",5},
    2,FALSE),
0)</f>
        <v>4</v>
      </c>
    </row>
    <row r="1535" spans="1:32" x14ac:dyDescent="0.25">
      <c r="A1535" t="s">
        <v>13263</v>
      </c>
      <c r="B1535" t="s">
        <v>24</v>
      </c>
      <c r="C1535" t="s">
        <v>25</v>
      </c>
      <c r="D1535" t="s">
        <v>24</v>
      </c>
      <c r="E1535" s="22">
        <v>45981.406238425923</v>
      </c>
      <c r="F1535" t="s">
        <v>13264</v>
      </c>
      <c r="G1535" t="s">
        <v>13265</v>
      </c>
      <c r="H1535" t="s">
        <v>13266</v>
      </c>
      <c r="I1535" s="24" t="s">
        <v>34</v>
      </c>
      <c r="J1535" s="24" t="s">
        <v>13267</v>
      </c>
      <c r="K1535" t="s">
        <v>13268</v>
      </c>
      <c r="L1535" t="s">
        <v>13144</v>
      </c>
      <c r="M1535" t="s">
        <v>13269</v>
      </c>
      <c r="N1535" t="s">
        <v>13146</v>
      </c>
      <c r="O1535" t="s">
        <v>28</v>
      </c>
      <c r="P1535" t="s">
        <v>13059</v>
      </c>
      <c r="Q1535" t="s">
        <v>36</v>
      </c>
      <c r="R1535">
        <v>10</v>
      </c>
      <c r="S1535" t="s">
        <v>13270</v>
      </c>
      <c r="T1535" t="s">
        <v>10269</v>
      </c>
      <c r="U1535" t="s">
        <v>3232</v>
      </c>
      <c r="V1535" t="s">
        <v>47</v>
      </c>
      <c r="W1535" t="s">
        <v>32</v>
      </c>
      <c r="X1535" t="s">
        <v>32</v>
      </c>
      <c r="Y1535" t="s">
        <v>32</v>
      </c>
      <c r="Z1535" s="4" t="s">
        <v>33</v>
      </c>
      <c r="AA1535">
        <v>-75.204844780000002</v>
      </c>
      <c r="AB1535">
        <v>6.5478234300000002</v>
      </c>
      <c r="AC1535" t="s">
        <v>90</v>
      </c>
      <c r="AD1535" t="s">
        <v>13062</v>
      </c>
      <c r="AE1535" t="s">
        <v>115</v>
      </c>
      <c r="AF1535">
        <f>IFERROR(
    VLOOKUP(FENIX_ANS_TABLA[[#This Row],[ESTADO]],
        {"VENCIDO",1;"ALERTA_0 Días",2;"ALERTA",3;"A TIEMPO",4;"SIN FECHA",5},
    2,FALSE),
0)</f>
        <v>3</v>
      </c>
    </row>
    <row r="1536" spans="1:32" x14ac:dyDescent="0.25">
      <c r="A1536" t="s">
        <v>13271</v>
      </c>
      <c r="B1536" t="s">
        <v>24</v>
      </c>
      <c r="C1536" t="s">
        <v>25</v>
      </c>
      <c r="D1536" t="s">
        <v>37</v>
      </c>
      <c r="E1536" s="22">
        <v>46014.465613425928</v>
      </c>
      <c r="F1536" t="s">
        <v>13272</v>
      </c>
      <c r="G1536" t="s">
        <v>13273</v>
      </c>
      <c r="H1536" t="s">
        <v>13274</v>
      </c>
      <c r="I1536" s="24" t="s">
        <v>34</v>
      </c>
      <c r="J1536" s="24" t="s">
        <v>13275</v>
      </c>
      <c r="K1536" t="s">
        <v>13276</v>
      </c>
      <c r="L1536" t="s">
        <v>13190</v>
      </c>
      <c r="M1536" t="s">
        <v>13277</v>
      </c>
      <c r="N1536" t="s">
        <v>13192</v>
      </c>
      <c r="O1536" t="s">
        <v>44</v>
      </c>
      <c r="P1536" t="s">
        <v>13059</v>
      </c>
      <c r="Q1536" t="s">
        <v>36</v>
      </c>
      <c r="R1536">
        <v>12</v>
      </c>
      <c r="S1536" t="s">
        <v>13278</v>
      </c>
      <c r="T1536" t="s">
        <v>2988</v>
      </c>
      <c r="U1536" t="s">
        <v>13279</v>
      </c>
      <c r="V1536" t="s">
        <v>31</v>
      </c>
      <c r="W1536" t="s">
        <v>32</v>
      </c>
      <c r="X1536" t="s">
        <v>32</v>
      </c>
      <c r="Y1536" t="s">
        <v>32</v>
      </c>
      <c r="Z1536" s="4" t="s">
        <v>33</v>
      </c>
      <c r="AA1536">
        <v>-74.800218130000005</v>
      </c>
      <c r="AB1536">
        <v>6.7781094900000003</v>
      </c>
      <c r="AC1536" t="s">
        <v>90</v>
      </c>
      <c r="AD1536" t="s">
        <v>13062</v>
      </c>
      <c r="AE1536" t="s">
        <v>115</v>
      </c>
      <c r="AF1536">
        <f>IFERROR(
    VLOOKUP(FENIX_ANS_TABLA[[#This Row],[ESTADO]],
        {"VENCIDO",1;"ALERTA_0 Días",2;"ALERTA",3;"A TIEMPO",4;"SIN FECHA",5},
    2,FALSE),
0)</f>
        <v>4</v>
      </c>
    </row>
    <row r="1537" spans="1:32" x14ac:dyDescent="0.25">
      <c r="A1537" t="s">
        <v>13280</v>
      </c>
      <c r="B1537" t="s">
        <v>24</v>
      </c>
      <c r="C1537" t="s">
        <v>25</v>
      </c>
      <c r="D1537" t="s">
        <v>24</v>
      </c>
      <c r="E1537" s="22">
        <v>45982.373472222222</v>
      </c>
      <c r="F1537" t="s">
        <v>13281</v>
      </c>
      <c r="G1537" t="s">
        <v>13282</v>
      </c>
      <c r="H1537" t="s">
        <v>13283</v>
      </c>
      <c r="I1537" s="24" t="s">
        <v>34</v>
      </c>
      <c r="J1537" s="24" t="s">
        <v>13284</v>
      </c>
      <c r="K1537" t="s">
        <v>13285</v>
      </c>
      <c r="L1537" t="s">
        <v>13242</v>
      </c>
      <c r="M1537" t="s">
        <v>13286</v>
      </c>
      <c r="N1537" t="s">
        <v>13244</v>
      </c>
      <c r="O1537" t="s">
        <v>28</v>
      </c>
      <c r="P1537" t="s">
        <v>13059</v>
      </c>
      <c r="Q1537" t="s">
        <v>36</v>
      </c>
      <c r="R1537">
        <v>10</v>
      </c>
      <c r="S1537" t="s">
        <v>13287</v>
      </c>
      <c r="T1537" t="s">
        <v>13288</v>
      </c>
      <c r="U1537" t="s">
        <v>629</v>
      </c>
      <c r="V1537" t="s">
        <v>31</v>
      </c>
      <c r="W1537" t="s">
        <v>32</v>
      </c>
      <c r="X1537" t="s">
        <v>32</v>
      </c>
      <c r="Y1537" t="s">
        <v>32</v>
      </c>
      <c r="Z1537" s="4" t="s">
        <v>33</v>
      </c>
      <c r="AA1537">
        <v>-74.713623859999998</v>
      </c>
      <c r="AB1537">
        <v>7.0172038099999998</v>
      </c>
      <c r="AC1537" t="s">
        <v>90</v>
      </c>
      <c r="AD1537" t="s">
        <v>13062</v>
      </c>
      <c r="AE1537" t="s">
        <v>115</v>
      </c>
      <c r="AF1537">
        <f>IFERROR(
    VLOOKUP(FENIX_ANS_TABLA[[#This Row],[ESTADO]],
        {"VENCIDO",1;"ALERTA_0 Días",2;"ALERTA",3;"A TIEMPO",4;"SIN FECHA",5},
    2,FALSE),
0)</f>
        <v>4</v>
      </c>
    </row>
    <row r="1538" spans="1:32" x14ac:dyDescent="0.25">
      <c r="A1538" t="s">
        <v>13289</v>
      </c>
      <c r="B1538" t="s">
        <v>24</v>
      </c>
      <c r="C1538" t="s">
        <v>25</v>
      </c>
      <c r="D1538" t="s">
        <v>37</v>
      </c>
      <c r="E1538" s="22">
        <v>45986.312002314808</v>
      </c>
      <c r="F1538" t="s">
        <v>13290</v>
      </c>
      <c r="G1538" t="s">
        <v>13291</v>
      </c>
      <c r="H1538" t="s">
        <v>13292</v>
      </c>
      <c r="I1538" s="24" t="s">
        <v>34</v>
      </c>
      <c r="J1538" s="24" t="s">
        <v>13293</v>
      </c>
      <c r="K1538" t="s">
        <v>13294</v>
      </c>
      <c r="L1538" t="s">
        <v>13078</v>
      </c>
      <c r="M1538" t="s">
        <v>13295</v>
      </c>
      <c r="N1538" t="s">
        <v>13080</v>
      </c>
      <c r="O1538" t="s">
        <v>44</v>
      </c>
      <c r="P1538" t="s">
        <v>13059</v>
      </c>
      <c r="Q1538" t="s">
        <v>36</v>
      </c>
      <c r="R1538">
        <v>12</v>
      </c>
      <c r="S1538" t="s">
        <v>13296</v>
      </c>
      <c r="T1538" t="s">
        <v>13297</v>
      </c>
      <c r="U1538" t="s">
        <v>13298</v>
      </c>
      <c r="V1538" t="s">
        <v>31</v>
      </c>
      <c r="W1538" t="s">
        <v>32</v>
      </c>
      <c r="X1538" t="s">
        <v>32</v>
      </c>
      <c r="Y1538" t="s">
        <v>32</v>
      </c>
      <c r="Z1538" s="4" t="s">
        <v>33</v>
      </c>
      <c r="AA1538">
        <v>-74.903836620000007</v>
      </c>
      <c r="AB1538">
        <v>6.4837159199999999</v>
      </c>
      <c r="AC1538" t="s">
        <v>90</v>
      </c>
      <c r="AD1538" t="s">
        <v>13062</v>
      </c>
      <c r="AE1538" t="s">
        <v>115</v>
      </c>
      <c r="AF1538">
        <f>IFERROR(
    VLOOKUP(FENIX_ANS_TABLA[[#This Row],[ESTADO]],
        {"VENCIDO",1;"ALERTA_0 Días",2;"ALERTA",3;"A TIEMPO",4;"SIN FECHA",5},
    2,FALSE),
0)</f>
        <v>4</v>
      </c>
    </row>
    <row r="1539" spans="1:32" x14ac:dyDescent="0.25">
      <c r="A1539" t="s">
        <v>13299</v>
      </c>
      <c r="B1539" t="s">
        <v>24</v>
      </c>
      <c r="C1539" t="s">
        <v>25</v>
      </c>
      <c r="D1539" t="s">
        <v>37</v>
      </c>
      <c r="E1539" s="22">
        <v>46008.484247685177</v>
      </c>
      <c r="F1539" t="s">
        <v>13300</v>
      </c>
      <c r="G1539" t="s">
        <v>13301</v>
      </c>
      <c r="H1539" t="s">
        <v>13302</v>
      </c>
      <c r="I1539" s="24" t="s">
        <v>34</v>
      </c>
      <c r="J1539" s="24" t="s">
        <v>13303</v>
      </c>
      <c r="K1539" t="s">
        <v>13304</v>
      </c>
      <c r="L1539" t="s">
        <v>13305</v>
      </c>
      <c r="M1539" t="s">
        <v>13306</v>
      </c>
      <c r="N1539" t="s">
        <v>13307</v>
      </c>
      <c r="O1539" t="s">
        <v>44</v>
      </c>
      <c r="P1539" t="s">
        <v>13059</v>
      </c>
      <c r="Q1539" t="s">
        <v>30</v>
      </c>
      <c r="R1539">
        <v>7</v>
      </c>
      <c r="S1539" t="s">
        <v>13308</v>
      </c>
      <c r="T1539" t="s">
        <v>13309</v>
      </c>
      <c r="U1539" t="s">
        <v>45</v>
      </c>
      <c r="V1539" t="s">
        <v>45</v>
      </c>
      <c r="W1539" t="s">
        <v>32</v>
      </c>
      <c r="X1539" t="s">
        <v>32</v>
      </c>
      <c r="Y1539" t="s">
        <v>32</v>
      </c>
      <c r="Z1539" s="4" t="s">
        <v>33</v>
      </c>
      <c r="AA1539">
        <v>-75.282824660000003</v>
      </c>
      <c r="AB1539">
        <v>6.7289304100000003</v>
      </c>
      <c r="AC1539" t="s">
        <v>90</v>
      </c>
      <c r="AD1539" t="s">
        <v>13062</v>
      </c>
      <c r="AE1539" t="s">
        <v>115</v>
      </c>
      <c r="AF1539">
        <f>IFERROR(
    VLOOKUP(FENIX_ANS_TABLA[[#This Row],[ESTADO]],
        {"VENCIDO",1;"ALERTA_0 Días",2;"ALERTA",3;"A TIEMPO",4;"SIN FECHA",5},
    2,FALSE),
0)</f>
        <v>1</v>
      </c>
    </row>
    <row r="1540" spans="1:32" x14ac:dyDescent="0.25">
      <c r="A1540" t="s">
        <v>13310</v>
      </c>
      <c r="B1540" t="s">
        <v>24</v>
      </c>
      <c r="C1540" t="s">
        <v>25</v>
      </c>
      <c r="D1540" t="s">
        <v>37</v>
      </c>
      <c r="E1540" s="22">
        <v>45995.581516203703</v>
      </c>
      <c r="F1540" t="s">
        <v>13311</v>
      </c>
      <c r="G1540" t="s">
        <v>13312</v>
      </c>
      <c r="H1540" t="s">
        <v>13313</v>
      </c>
      <c r="I1540" s="24" t="s">
        <v>34</v>
      </c>
      <c r="J1540" s="24" t="s">
        <v>13314</v>
      </c>
      <c r="K1540" t="s">
        <v>13315</v>
      </c>
      <c r="L1540" t="s">
        <v>13078</v>
      </c>
      <c r="M1540" t="s">
        <v>13316</v>
      </c>
      <c r="N1540" t="s">
        <v>13080</v>
      </c>
      <c r="O1540" t="s">
        <v>44</v>
      </c>
      <c r="P1540" t="s">
        <v>13317</v>
      </c>
      <c r="Q1540" t="s">
        <v>36</v>
      </c>
      <c r="R1540">
        <v>12</v>
      </c>
      <c r="S1540" t="s">
        <v>13318</v>
      </c>
      <c r="T1540" t="s">
        <v>13319</v>
      </c>
      <c r="U1540" t="s">
        <v>13320</v>
      </c>
      <c r="V1540" t="s">
        <v>31</v>
      </c>
      <c r="W1540" t="s">
        <v>32</v>
      </c>
      <c r="X1540" t="s">
        <v>32</v>
      </c>
      <c r="Y1540" t="s">
        <v>32</v>
      </c>
      <c r="Z1540" s="4" t="s">
        <v>33</v>
      </c>
      <c r="AA1540">
        <v>-74.936411000000007</v>
      </c>
      <c r="AB1540">
        <v>6.451263</v>
      </c>
      <c r="AC1540" t="s">
        <v>90</v>
      </c>
      <c r="AD1540" t="s">
        <v>13062</v>
      </c>
      <c r="AE1540" t="s">
        <v>115</v>
      </c>
      <c r="AF1540">
        <f>IFERROR(
    VLOOKUP(FENIX_ANS_TABLA[[#This Row],[ESTADO]],
        {"VENCIDO",1;"ALERTA_0 Días",2;"ALERTA",3;"A TIEMPO",4;"SIN FECHA",5},
    2,FALSE),
0)</f>
        <v>4</v>
      </c>
    </row>
    <row r="1541" spans="1:32" x14ac:dyDescent="0.25">
      <c r="A1541" t="s">
        <v>13321</v>
      </c>
      <c r="B1541" t="s">
        <v>48</v>
      </c>
      <c r="C1541" t="s">
        <v>25</v>
      </c>
      <c r="D1541" t="s">
        <v>48</v>
      </c>
      <c r="E1541" s="22">
        <v>46003.484583333331</v>
      </c>
      <c r="F1541" t="s">
        <v>13322</v>
      </c>
      <c r="G1541" t="s">
        <v>13323</v>
      </c>
      <c r="H1541" t="s">
        <v>13324</v>
      </c>
      <c r="I1541" s="24" t="s">
        <v>34</v>
      </c>
      <c r="J1541" s="24" t="s">
        <v>13325</v>
      </c>
      <c r="K1541" t="s">
        <v>13326</v>
      </c>
      <c r="L1541" t="s">
        <v>13242</v>
      </c>
      <c r="M1541" t="s">
        <v>13327</v>
      </c>
      <c r="N1541" t="s">
        <v>13244</v>
      </c>
      <c r="O1541" t="s">
        <v>49</v>
      </c>
      <c r="P1541" t="s">
        <v>13059</v>
      </c>
      <c r="Q1541" t="s">
        <v>36</v>
      </c>
      <c r="R1541">
        <v>11</v>
      </c>
      <c r="S1541" t="s">
        <v>13328</v>
      </c>
      <c r="T1541" t="s">
        <v>4156</v>
      </c>
      <c r="U1541" t="s">
        <v>4157</v>
      </c>
      <c r="V1541" t="s">
        <v>87</v>
      </c>
      <c r="W1541" t="s">
        <v>32</v>
      </c>
      <c r="X1541" t="s">
        <v>32</v>
      </c>
      <c r="Y1541" t="s">
        <v>32</v>
      </c>
      <c r="Z1541" s="4" t="s">
        <v>33</v>
      </c>
      <c r="AA1541">
        <v>-74.699879999999993</v>
      </c>
      <c r="AB1541">
        <v>7.0216820000000002</v>
      </c>
      <c r="AC1541" t="s">
        <v>90</v>
      </c>
      <c r="AD1541" t="s">
        <v>13062</v>
      </c>
      <c r="AE1541" t="s">
        <v>115</v>
      </c>
      <c r="AF1541">
        <f>IFERROR(
    VLOOKUP(FENIX_ANS_TABLA[[#This Row],[ESTADO]],
        {"VENCIDO",1;"ALERTA_0 Días",2;"ALERTA",3;"A TIEMPO",4;"SIN FECHA",5},
    2,FALSE),
0)</f>
        <v>2</v>
      </c>
    </row>
    <row r="1542" spans="1:32" x14ac:dyDescent="0.25">
      <c r="A1542" t="s">
        <v>13321</v>
      </c>
      <c r="B1542" t="s">
        <v>48</v>
      </c>
      <c r="C1542" t="s">
        <v>25</v>
      </c>
      <c r="D1542" t="s">
        <v>48</v>
      </c>
      <c r="E1542" s="22">
        <v>46003.484583333331</v>
      </c>
      <c r="F1542" t="s">
        <v>13322</v>
      </c>
      <c r="G1542" t="s">
        <v>13323</v>
      </c>
      <c r="H1542" t="s">
        <v>13324</v>
      </c>
      <c r="I1542" s="24" t="s">
        <v>34</v>
      </c>
      <c r="J1542" s="24" t="s">
        <v>13325</v>
      </c>
      <c r="K1542" t="s">
        <v>13326</v>
      </c>
      <c r="L1542" t="s">
        <v>13242</v>
      </c>
      <c r="M1542" t="s">
        <v>13327</v>
      </c>
      <c r="N1542" t="s">
        <v>13244</v>
      </c>
      <c r="O1542" t="s">
        <v>49</v>
      </c>
      <c r="P1542" t="s">
        <v>13059</v>
      </c>
      <c r="Q1542" t="s">
        <v>36</v>
      </c>
      <c r="R1542">
        <v>11</v>
      </c>
      <c r="S1542" t="s">
        <v>13328</v>
      </c>
      <c r="T1542" t="s">
        <v>4156</v>
      </c>
      <c r="U1542" t="s">
        <v>4157</v>
      </c>
      <c r="V1542" t="s">
        <v>87</v>
      </c>
      <c r="W1542" t="s">
        <v>32</v>
      </c>
      <c r="X1542" t="s">
        <v>32</v>
      </c>
      <c r="Y1542" t="s">
        <v>32</v>
      </c>
      <c r="Z1542" s="4" t="s">
        <v>33</v>
      </c>
      <c r="AA1542">
        <v>-74.699879999999993</v>
      </c>
      <c r="AB1542">
        <v>7.0216820000000002</v>
      </c>
      <c r="AC1542" t="s">
        <v>90</v>
      </c>
      <c r="AD1542" t="s">
        <v>13062</v>
      </c>
      <c r="AE1542" t="s">
        <v>115</v>
      </c>
      <c r="AF1542">
        <f>IFERROR(
    VLOOKUP(FENIX_ANS_TABLA[[#This Row],[ESTADO]],
        {"VENCIDO",1;"ALERTA_0 Días",2;"ALERTA",3;"A TIEMPO",4;"SIN FECHA",5},
    2,FALSE),
0)</f>
        <v>2</v>
      </c>
    </row>
    <row r="1543" spans="1:32" x14ac:dyDescent="0.25">
      <c r="A1543" t="s">
        <v>13329</v>
      </c>
      <c r="B1543" t="s">
        <v>48</v>
      </c>
      <c r="C1543" t="s">
        <v>25</v>
      </c>
      <c r="D1543" t="s">
        <v>48</v>
      </c>
      <c r="E1543" s="22">
        <v>46003.469502314823</v>
      </c>
      <c r="F1543" t="s">
        <v>13330</v>
      </c>
      <c r="G1543" t="s">
        <v>13331</v>
      </c>
      <c r="H1543" t="s">
        <v>13332</v>
      </c>
      <c r="I1543" s="24" t="s">
        <v>34</v>
      </c>
      <c r="J1543" s="24" t="s">
        <v>13333</v>
      </c>
      <c r="K1543" t="s">
        <v>13334</v>
      </c>
      <c r="L1543" t="s">
        <v>13161</v>
      </c>
      <c r="M1543" t="s">
        <v>13335</v>
      </c>
      <c r="N1543" t="s">
        <v>13163</v>
      </c>
      <c r="O1543" t="s">
        <v>49</v>
      </c>
      <c r="P1543" t="s">
        <v>13059</v>
      </c>
      <c r="Q1543" t="s">
        <v>36</v>
      </c>
      <c r="R1543">
        <v>11</v>
      </c>
      <c r="S1543" t="s">
        <v>13336</v>
      </c>
      <c r="T1543" t="s">
        <v>13337</v>
      </c>
      <c r="U1543" t="s">
        <v>13338</v>
      </c>
      <c r="V1543" t="s">
        <v>87</v>
      </c>
      <c r="W1543" t="s">
        <v>32</v>
      </c>
      <c r="X1543" t="s">
        <v>32</v>
      </c>
      <c r="Y1543" t="s">
        <v>32</v>
      </c>
      <c r="Z1543" s="4" t="s">
        <v>33</v>
      </c>
      <c r="AA1543">
        <v>-74.698115670000007</v>
      </c>
      <c r="AB1543">
        <v>7.0771920799999997</v>
      </c>
      <c r="AC1543" t="s">
        <v>90</v>
      </c>
      <c r="AD1543" t="s">
        <v>13062</v>
      </c>
      <c r="AE1543" t="s">
        <v>115</v>
      </c>
      <c r="AF1543">
        <f>IFERROR(
    VLOOKUP(FENIX_ANS_TABLA[[#This Row],[ESTADO]],
        {"VENCIDO",1;"ALERTA_0 Días",2;"ALERTA",3;"A TIEMPO",4;"SIN FECHA",5},
    2,FALSE),
0)</f>
        <v>2</v>
      </c>
    </row>
    <row r="1544" spans="1:32" x14ac:dyDescent="0.25">
      <c r="A1544" t="s">
        <v>13329</v>
      </c>
      <c r="B1544" t="s">
        <v>48</v>
      </c>
      <c r="C1544" t="s">
        <v>25</v>
      </c>
      <c r="D1544" t="s">
        <v>48</v>
      </c>
      <c r="E1544" s="22">
        <v>46003.469502314823</v>
      </c>
      <c r="F1544" t="s">
        <v>13330</v>
      </c>
      <c r="G1544" t="s">
        <v>13331</v>
      </c>
      <c r="H1544" t="s">
        <v>13332</v>
      </c>
      <c r="I1544" s="24" t="s">
        <v>34</v>
      </c>
      <c r="J1544" s="24" t="s">
        <v>13333</v>
      </c>
      <c r="K1544" t="s">
        <v>13334</v>
      </c>
      <c r="L1544" t="s">
        <v>13161</v>
      </c>
      <c r="M1544" t="s">
        <v>13335</v>
      </c>
      <c r="N1544" t="s">
        <v>13163</v>
      </c>
      <c r="O1544" t="s">
        <v>49</v>
      </c>
      <c r="P1544" t="s">
        <v>13059</v>
      </c>
      <c r="Q1544" t="s">
        <v>36</v>
      </c>
      <c r="R1544">
        <v>11</v>
      </c>
      <c r="S1544" t="s">
        <v>13336</v>
      </c>
      <c r="T1544" t="s">
        <v>13337</v>
      </c>
      <c r="U1544" t="s">
        <v>13338</v>
      </c>
      <c r="V1544" t="s">
        <v>87</v>
      </c>
      <c r="W1544" t="s">
        <v>32</v>
      </c>
      <c r="X1544" t="s">
        <v>32</v>
      </c>
      <c r="Y1544" t="s">
        <v>32</v>
      </c>
      <c r="Z1544" s="4" t="s">
        <v>33</v>
      </c>
      <c r="AA1544">
        <v>-74.698115670000007</v>
      </c>
      <c r="AB1544">
        <v>7.0771920799999997</v>
      </c>
      <c r="AC1544" t="s">
        <v>90</v>
      </c>
      <c r="AD1544" t="s">
        <v>13062</v>
      </c>
      <c r="AE1544" t="s">
        <v>115</v>
      </c>
      <c r="AF1544">
        <f>IFERROR(
    VLOOKUP(FENIX_ANS_TABLA[[#This Row],[ESTADO]],
        {"VENCIDO",1;"ALERTA_0 Días",2;"ALERTA",3;"A TIEMPO",4;"SIN FECHA",5},
    2,FALSE),
0)</f>
        <v>2</v>
      </c>
    </row>
    <row r="1545" spans="1:32" x14ac:dyDescent="0.25">
      <c r="A1545" t="s">
        <v>13339</v>
      </c>
      <c r="B1545" t="s">
        <v>24</v>
      </c>
      <c r="C1545" t="s">
        <v>25</v>
      </c>
      <c r="D1545" t="s">
        <v>37</v>
      </c>
      <c r="E1545" s="22">
        <v>45996.604189814818</v>
      </c>
      <c r="F1545" t="s">
        <v>13340</v>
      </c>
      <c r="G1545" t="s">
        <v>13341</v>
      </c>
      <c r="H1545" t="s">
        <v>13342</v>
      </c>
      <c r="I1545" s="24" t="s">
        <v>34</v>
      </c>
      <c r="J1545" s="24" t="s">
        <v>13343</v>
      </c>
      <c r="K1545" t="s">
        <v>13344</v>
      </c>
      <c r="L1545" t="s">
        <v>13242</v>
      </c>
      <c r="M1545" t="s">
        <v>13345</v>
      </c>
      <c r="N1545" t="s">
        <v>13244</v>
      </c>
      <c r="O1545" t="s">
        <v>38</v>
      </c>
      <c r="P1545" t="s">
        <v>13059</v>
      </c>
      <c r="Q1545" t="s">
        <v>36</v>
      </c>
      <c r="R1545">
        <v>8</v>
      </c>
      <c r="S1545" t="s">
        <v>13346</v>
      </c>
      <c r="T1545" t="s">
        <v>13347</v>
      </c>
      <c r="U1545" t="s">
        <v>13348</v>
      </c>
      <c r="V1545" t="s">
        <v>31</v>
      </c>
      <c r="W1545" t="s">
        <v>32</v>
      </c>
      <c r="X1545" t="s">
        <v>32</v>
      </c>
      <c r="Y1545" t="s">
        <v>32</v>
      </c>
      <c r="Z1545" s="4" t="s">
        <v>33</v>
      </c>
      <c r="AA1545">
        <v>-74.705079830000003</v>
      </c>
      <c r="AB1545">
        <v>7.03368897</v>
      </c>
      <c r="AC1545" t="s">
        <v>90</v>
      </c>
      <c r="AD1545" t="s">
        <v>13062</v>
      </c>
      <c r="AE1545" t="s">
        <v>115</v>
      </c>
      <c r="AF1545">
        <f>IFERROR(
    VLOOKUP(FENIX_ANS_TABLA[[#This Row],[ESTADO]],
        {"VENCIDO",1;"ALERTA_0 Días",2;"ALERTA",3;"A TIEMPO",4;"SIN FECHA",5},
    2,FALSE),
0)</f>
        <v>4</v>
      </c>
    </row>
    <row r="1546" spans="1:32" x14ac:dyDescent="0.25">
      <c r="A1546" t="s">
        <v>13349</v>
      </c>
      <c r="B1546" t="s">
        <v>24</v>
      </c>
      <c r="C1546" t="s">
        <v>25</v>
      </c>
      <c r="D1546" t="s">
        <v>37</v>
      </c>
      <c r="E1546" s="22">
        <v>45996.609675925924</v>
      </c>
      <c r="F1546" t="s">
        <v>13350</v>
      </c>
      <c r="G1546" t="s">
        <v>13351</v>
      </c>
      <c r="H1546" t="s">
        <v>13352</v>
      </c>
      <c r="I1546" s="24" t="s">
        <v>34</v>
      </c>
      <c r="J1546" s="24" t="s">
        <v>13353</v>
      </c>
      <c r="K1546" t="s">
        <v>13354</v>
      </c>
      <c r="L1546" t="s">
        <v>13161</v>
      </c>
      <c r="M1546" t="s">
        <v>13355</v>
      </c>
      <c r="N1546" t="s">
        <v>13163</v>
      </c>
      <c r="O1546" t="s">
        <v>38</v>
      </c>
      <c r="P1546" t="s">
        <v>13059</v>
      </c>
      <c r="Q1546" t="s">
        <v>36</v>
      </c>
      <c r="R1546">
        <v>8</v>
      </c>
      <c r="S1546" t="s">
        <v>13356</v>
      </c>
      <c r="T1546" t="s">
        <v>5200</v>
      </c>
      <c r="U1546" t="s">
        <v>13357</v>
      </c>
      <c r="V1546" t="s">
        <v>31</v>
      </c>
      <c r="W1546" t="s">
        <v>32</v>
      </c>
      <c r="X1546" t="s">
        <v>32</v>
      </c>
      <c r="Y1546" t="s">
        <v>32</v>
      </c>
      <c r="Z1546" s="4" t="s">
        <v>33</v>
      </c>
      <c r="AA1546">
        <v>-74.708108269999997</v>
      </c>
      <c r="AB1546">
        <v>7.0803734199999999</v>
      </c>
      <c r="AC1546" t="s">
        <v>90</v>
      </c>
      <c r="AD1546" t="s">
        <v>13062</v>
      </c>
      <c r="AE1546" t="s">
        <v>115</v>
      </c>
      <c r="AF1546">
        <f>IFERROR(
    VLOOKUP(FENIX_ANS_TABLA[[#This Row],[ESTADO]],
        {"VENCIDO",1;"ALERTA_0 Días",2;"ALERTA",3;"A TIEMPO",4;"SIN FECHA",5},
    2,FALSE),
0)</f>
        <v>4</v>
      </c>
    </row>
    <row r="1547" spans="1:32" x14ac:dyDescent="0.25">
      <c r="A1547" t="s">
        <v>13358</v>
      </c>
      <c r="B1547" t="s">
        <v>48</v>
      </c>
      <c r="C1547" t="s">
        <v>25</v>
      </c>
      <c r="D1547" t="s">
        <v>48</v>
      </c>
      <c r="E1547" s="22">
        <v>46008.391400462962</v>
      </c>
      <c r="F1547" t="s">
        <v>13359</v>
      </c>
      <c r="G1547" t="s">
        <v>13360</v>
      </c>
      <c r="H1547" t="s">
        <v>13361</v>
      </c>
      <c r="I1547" s="24" t="s">
        <v>34</v>
      </c>
      <c r="J1547" s="24" t="s">
        <v>13362</v>
      </c>
      <c r="K1547" t="s">
        <v>13363</v>
      </c>
      <c r="L1547" t="s">
        <v>13242</v>
      </c>
      <c r="M1547" t="s">
        <v>13364</v>
      </c>
      <c r="N1547" t="s">
        <v>13244</v>
      </c>
      <c r="O1547" t="s">
        <v>49</v>
      </c>
      <c r="P1547" t="s">
        <v>13059</v>
      </c>
      <c r="Q1547" t="s">
        <v>36</v>
      </c>
      <c r="R1547">
        <v>11</v>
      </c>
      <c r="S1547" t="s">
        <v>13365</v>
      </c>
      <c r="T1547" t="s">
        <v>13366</v>
      </c>
      <c r="U1547" t="s">
        <v>2481</v>
      </c>
      <c r="V1547" t="s">
        <v>31</v>
      </c>
      <c r="W1547" t="s">
        <v>32</v>
      </c>
      <c r="X1547" t="s">
        <v>32</v>
      </c>
      <c r="Y1547" t="s">
        <v>32</v>
      </c>
      <c r="Z1547" s="4" t="s">
        <v>33</v>
      </c>
      <c r="AA1547">
        <v>-74.699879999999993</v>
      </c>
      <c r="AB1547">
        <v>7.0216820000000002</v>
      </c>
      <c r="AC1547" t="s">
        <v>90</v>
      </c>
      <c r="AD1547" t="s">
        <v>13062</v>
      </c>
      <c r="AE1547" t="s">
        <v>115</v>
      </c>
      <c r="AF1547">
        <f>IFERROR(
    VLOOKUP(FENIX_ANS_TABLA[[#This Row],[ESTADO]],
        {"VENCIDO",1;"ALERTA_0 Días",2;"ALERTA",3;"A TIEMPO",4;"SIN FECHA",5},
    2,FALSE),
0)</f>
        <v>4</v>
      </c>
    </row>
    <row r="1548" spans="1:32" x14ac:dyDescent="0.25">
      <c r="A1548" t="s">
        <v>13358</v>
      </c>
      <c r="B1548" t="s">
        <v>48</v>
      </c>
      <c r="C1548" t="s">
        <v>25</v>
      </c>
      <c r="D1548" t="s">
        <v>48</v>
      </c>
      <c r="E1548" s="22">
        <v>46008.391400462962</v>
      </c>
      <c r="F1548" t="s">
        <v>13359</v>
      </c>
      <c r="G1548" t="s">
        <v>13360</v>
      </c>
      <c r="H1548" t="s">
        <v>13361</v>
      </c>
      <c r="I1548" s="24" t="s">
        <v>34</v>
      </c>
      <c r="J1548" s="24" t="s">
        <v>13362</v>
      </c>
      <c r="K1548" t="s">
        <v>13363</v>
      </c>
      <c r="L1548" t="s">
        <v>13242</v>
      </c>
      <c r="M1548" t="s">
        <v>13364</v>
      </c>
      <c r="N1548" t="s">
        <v>13244</v>
      </c>
      <c r="O1548" t="s">
        <v>49</v>
      </c>
      <c r="P1548" t="s">
        <v>13059</v>
      </c>
      <c r="Q1548" t="s">
        <v>36</v>
      </c>
      <c r="R1548">
        <v>11</v>
      </c>
      <c r="S1548" t="s">
        <v>13365</v>
      </c>
      <c r="T1548" t="s">
        <v>13366</v>
      </c>
      <c r="U1548" t="s">
        <v>2481</v>
      </c>
      <c r="V1548" t="s">
        <v>31</v>
      </c>
      <c r="W1548" t="s">
        <v>32</v>
      </c>
      <c r="X1548" t="s">
        <v>32</v>
      </c>
      <c r="Y1548" t="s">
        <v>32</v>
      </c>
      <c r="Z1548" s="4" t="s">
        <v>33</v>
      </c>
      <c r="AA1548">
        <v>-74.699879999999993</v>
      </c>
      <c r="AB1548">
        <v>7.0216820000000002</v>
      </c>
      <c r="AC1548" t="s">
        <v>90</v>
      </c>
      <c r="AD1548" t="s">
        <v>13062</v>
      </c>
      <c r="AE1548" t="s">
        <v>115</v>
      </c>
      <c r="AF1548">
        <f>IFERROR(
    VLOOKUP(FENIX_ANS_TABLA[[#This Row],[ESTADO]],
        {"VENCIDO",1;"ALERTA_0 Días",2;"ALERTA",3;"A TIEMPO",4;"SIN FECHA",5},
    2,FALSE),
0)</f>
        <v>4</v>
      </c>
    </row>
    <row r="1549" spans="1:32" x14ac:dyDescent="0.25">
      <c r="A1549" t="s">
        <v>13367</v>
      </c>
      <c r="B1549" t="s">
        <v>24</v>
      </c>
      <c r="C1549" t="s">
        <v>25</v>
      </c>
      <c r="D1549" t="s">
        <v>37</v>
      </c>
      <c r="E1549" s="22">
        <v>46013.47550925926</v>
      </c>
      <c r="F1549" t="s">
        <v>13368</v>
      </c>
      <c r="G1549" t="s">
        <v>13369</v>
      </c>
      <c r="H1549" t="s">
        <v>13370</v>
      </c>
      <c r="I1549" s="24" t="s">
        <v>34</v>
      </c>
      <c r="J1549" s="24" t="s">
        <v>13371</v>
      </c>
      <c r="K1549" t="s">
        <v>13372</v>
      </c>
      <c r="L1549" t="s">
        <v>13090</v>
      </c>
      <c r="M1549" t="s">
        <v>13373</v>
      </c>
      <c r="N1549" t="s">
        <v>13092</v>
      </c>
      <c r="O1549" t="s">
        <v>44</v>
      </c>
      <c r="P1549" t="s">
        <v>13059</v>
      </c>
      <c r="Q1549" t="s">
        <v>36</v>
      </c>
      <c r="R1549">
        <v>12</v>
      </c>
      <c r="S1549" t="s">
        <v>13374</v>
      </c>
      <c r="T1549" t="s">
        <v>13375</v>
      </c>
      <c r="U1549" t="s">
        <v>13376</v>
      </c>
      <c r="V1549" t="s">
        <v>31</v>
      </c>
      <c r="W1549" t="s">
        <v>32</v>
      </c>
      <c r="X1549" t="s">
        <v>32</v>
      </c>
      <c r="Y1549" t="s">
        <v>32</v>
      </c>
      <c r="Z1549" s="4" t="s">
        <v>33</v>
      </c>
      <c r="AA1549">
        <v>-74.401716809999996</v>
      </c>
      <c r="AB1549">
        <v>6.5006743699999996</v>
      </c>
      <c r="AC1549" t="s">
        <v>90</v>
      </c>
      <c r="AD1549" t="s">
        <v>13062</v>
      </c>
      <c r="AE1549" t="s">
        <v>115</v>
      </c>
      <c r="AF1549">
        <f>IFERROR(
    VLOOKUP(FENIX_ANS_TABLA[[#This Row],[ESTADO]],
        {"VENCIDO",1;"ALERTA_0 Días",2;"ALERTA",3;"A TIEMPO",4;"SIN FECHA",5},
    2,FALSE),
0)</f>
        <v>4</v>
      </c>
    </row>
    <row r="1550" spans="1:32" x14ac:dyDescent="0.25">
      <c r="A1550" t="s">
        <v>13377</v>
      </c>
      <c r="B1550" t="s">
        <v>40</v>
      </c>
      <c r="C1550" t="s">
        <v>25</v>
      </c>
      <c r="D1550" t="s">
        <v>40</v>
      </c>
      <c r="E1550" s="22">
        <v>46000.558240740742</v>
      </c>
      <c r="F1550" t="s">
        <v>13378</v>
      </c>
      <c r="G1550" t="s">
        <v>13379</v>
      </c>
      <c r="H1550" t="s">
        <v>13380</v>
      </c>
      <c r="I1550" s="24" t="s">
        <v>34</v>
      </c>
      <c r="J1550" s="24" t="s">
        <v>13381</v>
      </c>
      <c r="K1550" t="s">
        <v>13382</v>
      </c>
      <c r="L1550" t="s">
        <v>13190</v>
      </c>
      <c r="M1550" t="s">
        <v>13383</v>
      </c>
      <c r="N1550" t="s">
        <v>13192</v>
      </c>
      <c r="O1550" t="s">
        <v>41</v>
      </c>
      <c r="P1550" t="s">
        <v>13059</v>
      </c>
      <c r="Q1550" t="s">
        <v>36</v>
      </c>
      <c r="R1550">
        <v>10</v>
      </c>
      <c r="S1550" t="s">
        <v>13384</v>
      </c>
      <c r="T1550" t="s">
        <v>13385</v>
      </c>
      <c r="U1550" t="s">
        <v>13386</v>
      </c>
      <c r="V1550" t="s">
        <v>87</v>
      </c>
      <c r="W1550" t="s">
        <v>32</v>
      </c>
      <c r="X1550" t="s">
        <v>32</v>
      </c>
      <c r="Y1550" t="s">
        <v>32</v>
      </c>
      <c r="Z1550" s="4" t="s">
        <v>33</v>
      </c>
      <c r="AA1550">
        <v>-74.792361999999997</v>
      </c>
      <c r="AB1550">
        <v>6.7667599999999997</v>
      </c>
      <c r="AC1550" t="s">
        <v>90</v>
      </c>
      <c r="AD1550" t="s">
        <v>13062</v>
      </c>
      <c r="AE1550" t="s">
        <v>115</v>
      </c>
      <c r="AF1550">
        <f>IFERROR(
    VLOOKUP(FENIX_ANS_TABLA[[#This Row],[ESTADO]],
        {"VENCIDO",1;"ALERTA_0 Días",2;"ALERTA",3;"A TIEMPO",4;"SIN FECHA",5},
    2,FALSE),
0)</f>
        <v>2</v>
      </c>
    </row>
    <row r="1551" spans="1:32" x14ac:dyDescent="0.25">
      <c r="A1551" t="s">
        <v>13387</v>
      </c>
      <c r="B1551" t="s">
        <v>48</v>
      </c>
      <c r="C1551" t="s">
        <v>25</v>
      </c>
      <c r="D1551" t="s">
        <v>48</v>
      </c>
      <c r="E1551" s="22">
        <v>46008.392476851863</v>
      </c>
      <c r="F1551" t="s">
        <v>13388</v>
      </c>
      <c r="G1551" t="s">
        <v>13389</v>
      </c>
      <c r="H1551" t="s">
        <v>13390</v>
      </c>
      <c r="I1551" s="24" t="s">
        <v>34</v>
      </c>
      <c r="J1551" s="24" t="s">
        <v>13391</v>
      </c>
      <c r="K1551" t="s">
        <v>13392</v>
      </c>
      <c r="L1551" t="s">
        <v>13242</v>
      </c>
      <c r="M1551" t="s">
        <v>13393</v>
      </c>
      <c r="N1551" t="s">
        <v>13244</v>
      </c>
      <c r="O1551" t="s">
        <v>49</v>
      </c>
      <c r="P1551" t="s">
        <v>13059</v>
      </c>
      <c r="Q1551" t="s">
        <v>36</v>
      </c>
      <c r="R1551">
        <v>11</v>
      </c>
      <c r="S1551" t="s">
        <v>13394</v>
      </c>
      <c r="T1551" t="s">
        <v>13395</v>
      </c>
      <c r="U1551" t="s">
        <v>13396</v>
      </c>
      <c r="V1551" t="s">
        <v>31</v>
      </c>
      <c r="W1551" t="s">
        <v>32</v>
      </c>
      <c r="X1551" t="s">
        <v>32</v>
      </c>
      <c r="Y1551" t="s">
        <v>32</v>
      </c>
      <c r="Z1551" s="4" t="s">
        <v>33</v>
      </c>
      <c r="AA1551">
        <v>-74.718316669999993</v>
      </c>
      <c r="AB1551">
        <v>7.0762435000000004</v>
      </c>
      <c r="AC1551" t="s">
        <v>90</v>
      </c>
      <c r="AD1551" t="s">
        <v>13062</v>
      </c>
      <c r="AE1551" t="s">
        <v>115</v>
      </c>
      <c r="AF1551">
        <f>IFERROR(
    VLOOKUP(FENIX_ANS_TABLA[[#This Row],[ESTADO]],
        {"VENCIDO",1;"ALERTA_0 Días",2;"ALERTA",3;"A TIEMPO",4;"SIN FECHA",5},
    2,FALSE),
0)</f>
        <v>4</v>
      </c>
    </row>
    <row r="1552" spans="1:32" x14ac:dyDescent="0.25">
      <c r="A1552" t="s">
        <v>13387</v>
      </c>
      <c r="B1552" t="s">
        <v>48</v>
      </c>
      <c r="C1552" t="s">
        <v>25</v>
      </c>
      <c r="D1552" t="s">
        <v>48</v>
      </c>
      <c r="E1552" s="22">
        <v>46008.392476851863</v>
      </c>
      <c r="F1552" t="s">
        <v>13388</v>
      </c>
      <c r="G1552" t="s">
        <v>13389</v>
      </c>
      <c r="H1552" t="s">
        <v>13390</v>
      </c>
      <c r="I1552" s="24" t="s">
        <v>34</v>
      </c>
      <c r="J1552" s="24" t="s">
        <v>13391</v>
      </c>
      <c r="K1552" t="s">
        <v>13392</v>
      </c>
      <c r="L1552" t="s">
        <v>13242</v>
      </c>
      <c r="M1552" t="s">
        <v>13393</v>
      </c>
      <c r="N1552" t="s">
        <v>13244</v>
      </c>
      <c r="O1552" t="s">
        <v>49</v>
      </c>
      <c r="P1552" t="s">
        <v>13059</v>
      </c>
      <c r="Q1552" t="s">
        <v>36</v>
      </c>
      <c r="R1552">
        <v>11</v>
      </c>
      <c r="S1552" t="s">
        <v>13394</v>
      </c>
      <c r="T1552" t="s">
        <v>13395</v>
      </c>
      <c r="U1552" t="s">
        <v>13396</v>
      </c>
      <c r="V1552" t="s">
        <v>31</v>
      </c>
      <c r="W1552" t="s">
        <v>32</v>
      </c>
      <c r="X1552" t="s">
        <v>32</v>
      </c>
      <c r="Y1552" t="s">
        <v>32</v>
      </c>
      <c r="Z1552" s="4" t="s">
        <v>33</v>
      </c>
      <c r="AA1552">
        <v>-74.718316669999993</v>
      </c>
      <c r="AB1552">
        <v>7.0762435000000004</v>
      </c>
      <c r="AC1552" t="s">
        <v>90</v>
      </c>
      <c r="AD1552" t="s">
        <v>13062</v>
      </c>
      <c r="AE1552" t="s">
        <v>115</v>
      </c>
      <c r="AF1552">
        <f>IFERROR(
    VLOOKUP(FENIX_ANS_TABLA[[#This Row],[ESTADO]],
        {"VENCIDO",1;"ALERTA_0 Días",2;"ALERTA",3;"A TIEMPO",4;"SIN FECHA",5},
    2,FALSE),
0)</f>
        <v>4</v>
      </c>
    </row>
    <row r="1553" spans="1:32" x14ac:dyDescent="0.25">
      <c r="A1553" t="s">
        <v>13397</v>
      </c>
      <c r="B1553" t="s">
        <v>24</v>
      </c>
      <c r="C1553" t="s">
        <v>25</v>
      </c>
      <c r="D1553" t="s">
        <v>37</v>
      </c>
      <c r="E1553" s="22">
        <v>46001.556354166663</v>
      </c>
      <c r="F1553" t="s">
        <v>13398</v>
      </c>
      <c r="G1553" t="s">
        <v>13399</v>
      </c>
      <c r="H1553" t="s">
        <v>13400</v>
      </c>
      <c r="I1553" s="24" t="s">
        <v>34</v>
      </c>
      <c r="J1553" s="24" t="s">
        <v>13401</v>
      </c>
      <c r="K1553" t="s">
        <v>13402</v>
      </c>
      <c r="L1553" t="s">
        <v>13134</v>
      </c>
      <c r="M1553" t="s">
        <v>13403</v>
      </c>
      <c r="N1553" t="s">
        <v>13136</v>
      </c>
      <c r="O1553" t="s">
        <v>38</v>
      </c>
      <c r="P1553" t="s">
        <v>13059</v>
      </c>
      <c r="Q1553" t="s">
        <v>36</v>
      </c>
      <c r="R1553">
        <v>8</v>
      </c>
      <c r="S1553" t="s">
        <v>13404</v>
      </c>
      <c r="T1553" t="s">
        <v>13405</v>
      </c>
      <c r="U1553" t="s">
        <v>13406</v>
      </c>
      <c r="V1553" t="s">
        <v>31</v>
      </c>
      <c r="W1553" t="s">
        <v>32</v>
      </c>
      <c r="X1553" t="s">
        <v>32</v>
      </c>
      <c r="Y1553" t="s">
        <v>32</v>
      </c>
      <c r="Z1553" s="4" t="s">
        <v>33</v>
      </c>
      <c r="AA1553">
        <v>-75.065693659999994</v>
      </c>
      <c r="AB1553">
        <v>6.9071306400000001</v>
      </c>
      <c r="AC1553" t="s">
        <v>90</v>
      </c>
      <c r="AD1553" t="s">
        <v>13062</v>
      </c>
      <c r="AE1553" t="s">
        <v>115</v>
      </c>
      <c r="AF1553">
        <f>IFERROR(
    VLOOKUP(FENIX_ANS_TABLA[[#This Row],[ESTADO]],
        {"VENCIDO",1;"ALERTA_0 Días",2;"ALERTA",3;"A TIEMPO",4;"SIN FECHA",5},
    2,FALSE),
0)</f>
        <v>4</v>
      </c>
    </row>
    <row r="1554" spans="1:32" x14ac:dyDescent="0.25">
      <c r="A1554" t="s">
        <v>13407</v>
      </c>
      <c r="B1554" t="s">
        <v>24</v>
      </c>
      <c r="C1554" t="s">
        <v>25</v>
      </c>
      <c r="D1554" t="s">
        <v>37</v>
      </c>
      <c r="E1554" s="22">
        <v>46020.280277777783</v>
      </c>
      <c r="F1554" t="s">
        <v>13408</v>
      </c>
      <c r="G1554" t="s">
        <v>13409</v>
      </c>
      <c r="H1554" t="s">
        <v>13410</v>
      </c>
      <c r="I1554" s="24" t="s">
        <v>34</v>
      </c>
      <c r="J1554" s="24" t="s">
        <v>13411</v>
      </c>
      <c r="K1554" t="s">
        <v>13412</v>
      </c>
      <c r="L1554" t="s">
        <v>13242</v>
      </c>
      <c r="M1554" t="s">
        <v>13413</v>
      </c>
      <c r="N1554" t="s">
        <v>13244</v>
      </c>
      <c r="O1554" t="s">
        <v>44</v>
      </c>
      <c r="P1554" t="s">
        <v>13059</v>
      </c>
      <c r="Q1554" t="s">
        <v>36</v>
      </c>
      <c r="R1554">
        <v>12</v>
      </c>
      <c r="S1554" t="s">
        <v>13414</v>
      </c>
      <c r="T1554" t="s">
        <v>13415</v>
      </c>
      <c r="U1554" t="s">
        <v>13416</v>
      </c>
      <c r="V1554" t="s">
        <v>31</v>
      </c>
      <c r="W1554" t="s">
        <v>32</v>
      </c>
      <c r="X1554" t="s">
        <v>32</v>
      </c>
      <c r="Y1554" t="s">
        <v>32</v>
      </c>
      <c r="Z1554" s="4" t="s">
        <v>33</v>
      </c>
      <c r="AA1554">
        <v>-74.700400099999996</v>
      </c>
      <c r="AB1554">
        <v>7.026408</v>
      </c>
      <c r="AC1554" t="s">
        <v>90</v>
      </c>
      <c r="AD1554" t="s">
        <v>13062</v>
      </c>
      <c r="AE1554" t="s">
        <v>115</v>
      </c>
      <c r="AF1554">
        <f>IFERROR(
    VLOOKUP(FENIX_ANS_TABLA[[#This Row],[ESTADO]],
        {"VENCIDO",1;"ALERTA_0 Días",2;"ALERTA",3;"A TIEMPO",4;"SIN FECHA",5},
    2,FALSE),
0)</f>
        <v>4</v>
      </c>
    </row>
    <row r="1555" spans="1:32" x14ac:dyDescent="0.25">
      <c r="A1555" t="s">
        <v>13417</v>
      </c>
      <c r="B1555" t="s">
        <v>62</v>
      </c>
      <c r="C1555" t="s">
        <v>25</v>
      </c>
      <c r="D1555" t="s">
        <v>63</v>
      </c>
      <c r="E1555" s="22">
        <v>46001.660740740743</v>
      </c>
      <c r="F1555" t="s">
        <v>13418</v>
      </c>
      <c r="G1555" t="s">
        <v>13419</v>
      </c>
      <c r="H1555" t="s">
        <v>13420</v>
      </c>
      <c r="I1555" s="24" t="s">
        <v>34</v>
      </c>
      <c r="J1555" s="24" t="s">
        <v>13421</v>
      </c>
      <c r="K1555" t="s">
        <v>13422</v>
      </c>
      <c r="L1555" t="s">
        <v>13078</v>
      </c>
      <c r="M1555" t="s">
        <v>13423</v>
      </c>
      <c r="N1555" t="s">
        <v>13080</v>
      </c>
      <c r="O1555" t="s">
        <v>64</v>
      </c>
      <c r="P1555" t="s">
        <v>13424</v>
      </c>
      <c r="Q1555" t="s">
        <v>36</v>
      </c>
      <c r="R1555">
        <v>14</v>
      </c>
      <c r="S1555" t="s">
        <v>13425</v>
      </c>
      <c r="T1555" t="s">
        <v>13426</v>
      </c>
      <c r="U1555" t="s">
        <v>847</v>
      </c>
      <c r="V1555" t="s">
        <v>47</v>
      </c>
      <c r="W1555" t="s">
        <v>32</v>
      </c>
      <c r="X1555" t="s">
        <v>32</v>
      </c>
      <c r="Y1555" t="s">
        <v>32</v>
      </c>
      <c r="Z1555" s="4" t="s">
        <v>33</v>
      </c>
      <c r="AA1555">
        <v>-75.062635</v>
      </c>
      <c r="AB1555">
        <v>6.4839529999999996</v>
      </c>
      <c r="AC1555" t="s">
        <v>90</v>
      </c>
      <c r="AD1555" t="s">
        <v>13062</v>
      </c>
      <c r="AE1555" t="s">
        <v>115</v>
      </c>
      <c r="AF1555">
        <f>IFERROR(
    VLOOKUP(FENIX_ANS_TABLA[[#This Row],[ESTADO]],
        {"VENCIDO",1;"ALERTA_0 Días",2;"ALERTA",3;"A TIEMPO",4;"SIN FECHA",5},
    2,FALSE),
0)</f>
        <v>3</v>
      </c>
    </row>
    <row r="1556" spans="1:32" x14ac:dyDescent="0.25">
      <c r="A1556" t="s">
        <v>13427</v>
      </c>
      <c r="B1556" t="s">
        <v>48</v>
      </c>
      <c r="C1556" t="s">
        <v>25</v>
      </c>
      <c r="D1556" t="s">
        <v>48</v>
      </c>
      <c r="E1556" s="22">
        <v>46001.681064814817</v>
      </c>
      <c r="F1556" t="s">
        <v>13428</v>
      </c>
      <c r="G1556" t="s">
        <v>13429</v>
      </c>
      <c r="H1556" t="s">
        <v>13430</v>
      </c>
      <c r="I1556" s="24" t="s">
        <v>34</v>
      </c>
      <c r="J1556" s="24" t="s">
        <v>13431</v>
      </c>
      <c r="K1556" t="s">
        <v>13432</v>
      </c>
      <c r="L1556" t="s">
        <v>13433</v>
      </c>
      <c r="M1556" t="s">
        <v>13434</v>
      </c>
      <c r="N1556" t="s">
        <v>13435</v>
      </c>
      <c r="O1556" t="s">
        <v>49</v>
      </c>
      <c r="P1556" t="s">
        <v>13059</v>
      </c>
      <c r="Q1556" t="s">
        <v>36</v>
      </c>
      <c r="R1556">
        <v>11</v>
      </c>
      <c r="S1556" t="s">
        <v>13436</v>
      </c>
      <c r="T1556" t="s">
        <v>13437</v>
      </c>
      <c r="U1556" t="s">
        <v>11816</v>
      </c>
      <c r="V1556" t="s">
        <v>31</v>
      </c>
      <c r="W1556" t="s">
        <v>32</v>
      </c>
      <c r="X1556" t="s">
        <v>32</v>
      </c>
      <c r="Y1556" t="s">
        <v>32</v>
      </c>
      <c r="Z1556" s="4" t="s">
        <v>33</v>
      </c>
      <c r="AA1556">
        <v>-74.568226300000006</v>
      </c>
      <c r="AB1556">
        <v>6.2251709399999999</v>
      </c>
      <c r="AC1556" t="s">
        <v>90</v>
      </c>
      <c r="AD1556" t="s">
        <v>13062</v>
      </c>
      <c r="AE1556" t="s">
        <v>115</v>
      </c>
      <c r="AF1556">
        <f>IFERROR(
    VLOOKUP(FENIX_ANS_TABLA[[#This Row],[ESTADO]],
        {"VENCIDO",1;"ALERTA_0 Días",2;"ALERTA",3;"A TIEMPO",4;"SIN FECHA",5},
    2,FALSE),
0)</f>
        <v>4</v>
      </c>
    </row>
    <row r="1557" spans="1:32" x14ac:dyDescent="0.25">
      <c r="A1557" t="s">
        <v>13438</v>
      </c>
      <c r="B1557" t="s">
        <v>24</v>
      </c>
      <c r="C1557" t="s">
        <v>25</v>
      </c>
      <c r="D1557" t="s">
        <v>24</v>
      </c>
      <c r="E1557" s="22">
        <v>46002.423263888893</v>
      </c>
      <c r="F1557" t="s">
        <v>13439</v>
      </c>
      <c r="G1557" t="s">
        <v>13440</v>
      </c>
      <c r="H1557" t="s">
        <v>13441</v>
      </c>
      <c r="I1557" s="24" t="s">
        <v>34</v>
      </c>
      <c r="J1557" s="24" t="s">
        <v>13442</v>
      </c>
      <c r="K1557" t="s">
        <v>13443</v>
      </c>
      <c r="L1557" t="s">
        <v>13102</v>
      </c>
      <c r="M1557" t="s">
        <v>13444</v>
      </c>
      <c r="N1557" t="s">
        <v>13104</v>
      </c>
      <c r="O1557" t="s">
        <v>28</v>
      </c>
      <c r="P1557" t="s">
        <v>13059</v>
      </c>
      <c r="Q1557" t="s">
        <v>36</v>
      </c>
      <c r="R1557">
        <v>10</v>
      </c>
      <c r="S1557" t="s">
        <v>13445</v>
      </c>
      <c r="T1557" t="s">
        <v>4642</v>
      </c>
      <c r="U1557" t="s">
        <v>9842</v>
      </c>
      <c r="V1557" t="s">
        <v>31</v>
      </c>
      <c r="W1557" t="s">
        <v>32</v>
      </c>
      <c r="X1557" t="s">
        <v>32</v>
      </c>
      <c r="Y1557" t="s">
        <v>32</v>
      </c>
      <c r="Z1557" s="4" t="s">
        <v>33</v>
      </c>
      <c r="AA1557">
        <v>-75.002480899999995</v>
      </c>
      <c r="AB1557">
        <v>6.6954402999999996</v>
      </c>
      <c r="AC1557" t="s">
        <v>90</v>
      </c>
      <c r="AD1557" t="s">
        <v>13062</v>
      </c>
      <c r="AE1557" t="s">
        <v>115</v>
      </c>
      <c r="AF1557">
        <f>IFERROR(
    VLOOKUP(FENIX_ANS_TABLA[[#This Row],[ESTADO]],
        {"VENCIDO",1;"ALERTA_0 Días",2;"ALERTA",3;"A TIEMPO",4;"SIN FECHA",5},
    2,FALSE),
0)</f>
        <v>4</v>
      </c>
    </row>
    <row r="1558" spans="1:32" x14ac:dyDescent="0.25">
      <c r="A1558" t="s">
        <v>13446</v>
      </c>
      <c r="B1558" t="s">
        <v>48</v>
      </c>
      <c r="C1558" t="s">
        <v>25</v>
      </c>
      <c r="D1558" t="s">
        <v>48</v>
      </c>
      <c r="E1558" s="22">
        <v>46013.480775462973</v>
      </c>
      <c r="F1558" t="s">
        <v>13447</v>
      </c>
      <c r="G1558" t="s">
        <v>13448</v>
      </c>
      <c r="H1558" t="s">
        <v>13449</v>
      </c>
      <c r="I1558" s="24" t="s">
        <v>34</v>
      </c>
      <c r="J1558" s="24" t="s">
        <v>13450</v>
      </c>
      <c r="K1558" t="s">
        <v>13451</v>
      </c>
      <c r="L1558" t="s">
        <v>13242</v>
      </c>
      <c r="M1558" t="s">
        <v>13452</v>
      </c>
      <c r="N1558" t="s">
        <v>13244</v>
      </c>
      <c r="O1558" t="s">
        <v>49</v>
      </c>
      <c r="P1558" t="s">
        <v>13059</v>
      </c>
      <c r="Q1558" t="s">
        <v>36</v>
      </c>
      <c r="R1558">
        <v>11</v>
      </c>
      <c r="S1558" t="s">
        <v>13453</v>
      </c>
      <c r="T1558" t="s">
        <v>13454</v>
      </c>
      <c r="U1558" t="s">
        <v>13455</v>
      </c>
      <c r="V1558" t="s">
        <v>31</v>
      </c>
      <c r="W1558" t="s">
        <v>32</v>
      </c>
      <c r="X1558" t="s">
        <v>32</v>
      </c>
      <c r="Y1558" t="s">
        <v>32</v>
      </c>
      <c r="Z1558" s="4" t="s">
        <v>33</v>
      </c>
      <c r="AA1558">
        <v>-74.701969700000006</v>
      </c>
      <c r="AB1558">
        <v>7.0318082000000004</v>
      </c>
      <c r="AC1558" t="s">
        <v>90</v>
      </c>
      <c r="AD1558" t="s">
        <v>13062</v>
      </c>
      <c r="AE1558" t="s">
        <v>115</v>
      </c>
      <c r="AF1558">
        <f>IFERROR(
    VLOOKUP(FENIX_ANS_TABLA[[#This Row],[ESTADO]],
        {"VENCIDO",1;"ALERTA_0 Días",2;"ALERTA",3;"A TIEMPO",4;"SIN FECHA",5},
    2,FALSE),
0)</f>
        <v>4</v>
      </c>
    </row>
    <row r="1559" spans="1:32" x14ac:dyDescent="0.25">
      <c r="A1559" t="s">
        <v>13446</v>
      </c>
      <c r="B1559" t="s">
        <v>48</v>
      </c>
      <c r="C1559" t="s">
        <v>25</v>
      </c>
      <c r="D1559" t="s">
        <v>48</v>
      </c>
      <c r="E1559" s="22">
        <v>46013.480775462973</v>
      </c>
      <c r="F1559" t="s">
        <v>13447</v>
      </c>
      <c r="G1559" t="s">
        <v>13448</v>
      </c>
      <c r="H1559" t="s">
        <v>13449</v>
      </c>
      <c r="I1559" s="24" t="s">
        <v>34</v>
      </c>
      <c r="J1559" s="24" t="s">
        <v>13450</v>
      </c>
      <c r="K1559" t="s">
        <v>13451</v>
      </c>
      <c r="L1559" t="s">
        <v>13242</v>
      </c>
      <c r="M1559" t="s">
        <v>13452</v>
      </c>
      <c r="N1559" t="s">
        <v>13244</v>
      </c>
      <c r="O1559" t="s">
        <v>49</v>
      </c>
      <c r="P1559" t="s">
        <v>13059</v>
      </c>
      <c r="Q1559" t="s">
        <v>36</v>
      </c>
      <c r="R1559">
        <v>11</v>
      </c>
      <c r="S1559" t="s">
        <v>13453</v>
      </c>
      <c r="T1559" t="s">
        <v>13454</v>
      </c>
      <c r="U1559" t="s">
        <v>13455</v>
      </c>
      <c r="V1559" t="s">
        <v>31</v>
      </c>
      <c r="W1559" t="s">
        <v>32</v>
      </c>
      <c r="X1559" t="s">
        <v>32</v>
      </c>
      <c r="Y1559" t="s">
        <v>32</v>
      </c>
      <c r="Z1559" s="4" t="s">
        <v>33</v>
      </c>
      <c r="AA1559">
        <v>-74.701969700000006</v>
      </c>
      <c r="AB1559">
        <v>7.0318082000000004</v>
      </c>
      <c r="AC1559" t="s">
        <v>90</v>
      </c>
      <c r="AD1559" t="s">
        <v>13062</v>
      </c>
      <c r="AE1559" t="s">
        <v>115</v>
      </c>
      <c r="AF1559">
        <f>IFERROR(
    VLOOKUP(FENIX_ANS_TABLA[[#This Row],[ESTADO]],
        {"VENCIDO",1;"ALERTA_0 Días",2;"ALERTA",3;"A TIEMPO",4;"SIN FECHA",5},
    2,FALSE),
0)</f>
        <v>4</v>
      </c>
    </row>
    <row r="1560" spans="1:32" x14ac:dyDescent="0.25">
      <c r="A1560" t="s">
        <v>13456</v>
      </c>
      <c r="B1560" t="s">
        <v>62</v>
      </c>
      <c r="C1560" t="s">
        <v>25</v>
      </c>
      <c r="D1560" t="s">
        <v>63</v>
      </c>
      <c r="E1560" s="22">
        <v>46006.488194444442</v>
      </c>
      <c r="F1560" t="s">
        <v>13457</v>
      </c>
      <c r="G1560" t="s">
        <v>13458</v>
      </c>
      <c r="H1560" t="s">
        <v>13459</v>
      </c>
      <c r="I1560" s="24" t="s">
        <v>34</v>
      </c>
      <c r="J1560" s="24" t="s">
        <v>13460</v>
      </c>
      <c r="K1560" t="s">
        <v>13461</v>
      </c>
      <c r="L1560" t="s">
        <v>13090</v>
      </c>
      <c r="M1560" t="s">
        <v>13462</v>
      </c>
      <c r="N1560" t="s">
        <v>13092</v>
      </c>
      <c r="O1560" t="s">
        <v>64</v>
      </c>
      <c r="P1560" t="s">
        <v>13424</v>
      </c>
      <c r="Q1560" t="s">
        <v>36</v>
      </c>
      <c r="R1560">
        <v>14</v>
      </c>
      <c r="S1560" t="s">
        <v>13463</v>
      </c>
      <c r="T1560" t="s">
        <v>13464</v>
      </c>
      <c r="U1560" t="s">
        <v>3757</v>
      </c>
      <c r="V1560" t="s">
        <v>31</v>
      </c>
      <c r="W1560" t="s">
        <v>32</v>
      </c>
      <c r="X1560" t="s">
        <v>32</v>
      </c>
      <c r="Y1560" t="s">
        <v>32</v>
      </c>
      <c r="Z1560" s="4" t="s">
        <v>33</v>
      </c>
      <c r="AA1560">
        <v>-74.403204450000004</v>
      </c>
      <c r="AB1560">
        <v>6.4983886100000001</v>
      </c>
      <c r="AC1560" t="s">
        <v>90</v>
      </c>
      <c r="AD1560" t="s">
        <v>13062</v>
      </c>
      <c r="AE1560" t="s">
        <v>115</v>
      </c>
      <c r="AF1560">
        <f>IFERROR(
    VLOOKUP(FENIX_ANS_TABLA[[#This Row],[ESTADO]],
        {"VENCIDO",1;"ALERTA_0 Días",2;"ALERTA",3;"A TIEMPO",4;"SIN FECHA",5},
    2,FALSE),
0)</f>
        <v>4</v>
      </c>
    </row>
    <row r="1561" spans="1:32" x14ac:dyDescent="0.25">
      <c r="A1561" t="s">
        <v>13465</v>
      </c>
      <c r="B1561" t="s">
        <v>62</v>
      </c>
      <c r="C1561" t="s">
        <v>25</v>
      </c>
      <c r="D1561" t="s">
        <v>63</v>
      </c>
      <c r="E1561" s="22">
        <v>46006.499652777777</v>
      </c>
      <c r="F1561" t="s">
        <v>13466</v>
      </c>
      <c r="G1561" t="s">
        <v>13467</v>
      </c>
      <c r="H1561" t="s">
        <v>13468</v>
      </c>
      <c r="I1561" s="24" t="s">
        <v>34</v>
      </c>
      <c r="J1561" s="24" t="s">
        <v>13469</v>
      </c>
      <c r="K1561" t="s">
        <v>13470</v>
      </c>
      <c r="L1561" t="s">
        <v>13171</v>
      </c>
      <c r="M1561" t="s">
        <v>13471</v>
      </c>
      <c r="N1561" t="s">
        <v>13173</v>
      </c>
      <c r="O1561" t="s">
        <v>64</v>
      </c>
      <c r="P1561" t="s">
        <v>13424</v>
      </c>
      <c r="Q1561" t="s">
        <v>36</v>
      </c>
      <c r="R1561">
        <v>14</v>
      </c>
      <c r="S1561" t="s">
        <v>13472</v>
      </c>
      <c r="T1561" t="s">
        <v>13473</v>
      </c>
      <c r="U1561" t="s">
        <v>13474</v>
      </c>
      <c r="V1561" t="s">
        <v>31</v>
      </c>
      <c r="W1561" t="s">
        <v>32</v>
      </c>
      <c r="X1561" t="s">
        <v>32</v>
      </c>
      <c r="Y1561" t="s">
        <v>32</v>
      </c>
      <c r="Z1561" s="4" t="s">
        <v>33</v>
      </c>
      <c r="AA1561">
        <v>-73.937392000000003</v>
      </c>
      <c r="AB1561">
        <v>7.0013430000000003</v>
      </c>
      <c r="AC1561" t="s">
        <v>90</v>
      </c>
      <c r="AD1561" t="s">
        <v>13062</v>
      </c>
      <c r="AE1561" t="s">
        <v>115</v>
      </c>
      <c r="AF1561">
        <f>IFERROR(
    VLOOKUP(FENIX_ANS_TABLA[[#This Row],[ESTADO]],
        {"VENCIDO",1;"ALERTA_0 Días",2;"ALERTA",3;"A TIEMPO",4;"SIN FECHA",5},
    2,FALSE),
0)</f>
        <v>4</v>
      </c>
    </row>
    <row r="1562" spans="1:32" x14ac:dyDescent="0.25">
      <c r="A1562" t="s">
        <v>13475</v>
      </c>
      <c r="B1562" t="s">
        <v>24</v>
      </c>
      <c r="C1562" t="s">
        <v>25</v>
      </c>
      <c r="D1562" t="s">
        <v>37</v>
      </c>
      <c r="E1562" s="22">
        <v>46014.298310185193</v>
      </c>
      <c r="F1562" t="s">
        <v>13476</v>
      </c>
      <c r="G1562" t="s">
        <v>13477</v>
      </c>
      <c r="H1562" t="s">
        <v>13478</v>
      </c>
      <c r="I1562" s="24" t="s">
        <v>34</v>
      </c>
      <c r="J1562" s="24" t="s">
        <v>13479</v>
      </c>
      <c r="K1562" t="s">
        <v>13480</v>
      </c>
      <c r="L1562" t="s">
        <v>13242</v>
      </c>
      <c r="M1562" t="s">
        <v>13481</v>
      </c>
      <c r="N1562" t="s">
        <v>13244</v>
      </c>
      <c r="O1562" t="s">
        <v>44</v>
      </c>
      <c r="P1562" t="s">
        <v>13059</v>
      </c>
      <c r="Q1562" t="s">
        <v>36</v>
      </c>
      <c r="R1562">
        <v>12</v>
      </c>
      <c r="S1562" t="s">
        <v>13482</v>
      </c>
      <c r="T1562" t="s">
        <v>13483</v>
      </c>
      <c r="U1562" t="s">
        <v>13484</v>
      </c>
      <c r="V1562" t="s">
        <v>31</v>
      </c>
      <c r="W1562" t="s">
        <v>32</v>
      </c>
      <c r="X1562" t="s">
        <v>32</v>
      </c>
      <c r="Y1562" t="s">
        <v>32</v>
      </c>
      <c r="Z1562" s="4" t="s">
        <v>33</v>
      </c>
      <c r="AA1562">
        <v>-74.713948000000002</v>
      </c>
      <c r="AB1562">
        <v>7.0674250000000001</v>
      </c>
      <c r="AC1562" t="s">
        <v>90</v>
      </c>
      <c r="AD1562" t="s">
        <v>13062</v>
      </c>
      <c r="AE1562" t="s">
        <v>115</v>
      </c>
      <c r="AF1562">
        <f>IFERROR(
    VLOOKUP(FENIX_ANS_TABLA[[#This Row],[ESTADO]],
        {"VENCIDO",1;"ALERTA_0 Días",2;"ALERTA",3;"A TIEMPO",4;"SIN FECHA",5},
    2,FALSE),
0)</f>
        <v>4</v>
      </c>
    </row>
    <row r="1563" spans="1:32" x14ac:dyDescent="0.25">
      <c r="A1563" t="s">
        <v>13485</v>
      </c>
      <c r="B1563" t="s">
        <v>24</v>
      </c>
      <c r="C1563" t="s">
        <v>25</v>
      </c>
      <c r="D1563" t="s">
        <v>37</v>
      </c>
      <c r="E1563" s="22">
        <v>46013.576666666668</v>
      </c>
      <c r="F1563" t="s">
        <v>13486</v>
      </c>
      <c r="G1563" t="s">
        <v>13487</v>
      </c>
      <c r="H1563" t="s">
        <v>13488</v>
      </c>
      <c r="I1563" s="24" t="s">
        <v>34</v>
      </c>
      <c r="J1563" s="24" t="s">
        <v>13489</v>
      </c>
      <c r="K1563" t="s">
        <v>13490</v>
      </c>
      <c r="L1563" t="s">
        <v>13171</v>
      </c>
      <c r="M1563" t="s">
        <v>13491</v>
      </c>
      <c r="N1563" t="s">
        <v>13173</v>
      </c>
      <c r="O1563" t="s">
        <v>44</v>
      </c>
      <c r="P1563" t="s">
        <v>13059</v>
      </c>
      <c r="Q1563" t="s">
        <v>36</v>
      </c>
      <c r="R1563">
        <v>12</v>
      </c>
      <c r="S1563" t="s">
        <v>13492</v>
      </c>
      <c r="T1563" t="s">
        <v>13493</v>
      </c>
      <c r="U1563" t="s">
        <v>13494</v>
      </c>
      <c r="V1563" t="s">
        <v>31</v>
      </c>
      <c r="W1563" t="s">
        <v>32</v>
      </c>
      <c r="X1563" t="s">
        <v>32</v>
      </c>
      <c r="Y1563" t="s">
        <v>32</v>
      </c>
      <c r="Z1563" s="4" t="s">
        <v>33</v>
      </c>
      <c r="AA1563">
        <v>-73.905146999999999</v>
      </c>
      <c r="AB1563">
        <v>7.0068720000000004</v>
      </c>
      <c r="AC1563" t="s">
        <v>90</v>
      </c>
      <c r="AD1563" t="s">
        <v>13062</v>
      </c>
      <c r="AE1563" t="s">
        <v>115</v>
      </c>
      <c r="AF1563">
        <f>IFERROR(
    VLOOKUP(FENIX_ANS_TABLA[[#This Row],[ESTADO]],
        {"VENCIDO",1;"ALERTA_0 Días",2;"ALERTA",3;"A TIEMPO",4;"SIN FECHA",5},
    2,FALSE),
0)</f>
        <v>4</v>
      </c>
    </row>
    <row r="1564" spans="1:32" x14ac:dyDescent="0.25">
      <c r="A1564" t="s">
        <v>13495</v>
      </c>
      <c r="B1564" t="s">
        <v>62</v>
      </c>
      <c r="C1564" t="s">
        <v>25</v>
      </c>
      <c r="D1564" t="s">
        <v>63</v>
      </c>
      <c r="E1564" s="22">
        <v>46006.660219907397</v>
      </c>
      <c r="F1564" t="s">
        <v>13496</v>
      </c>
      <c r="G1564" t="s">
        <v>13497</v>
      </c>
      <c r="H1564" t="s">
        <v>13498</v>
      </c>
      <c r="I1564" s="24" t="s">
        <v>34</v>
      </c>
      <c r="J1564" s="24" t="s">
        <v>13499</v>
      </c>
      <c r="K1564" t="s">
        <v>13500</v>
      </c>
      <c r="L1564" t="s">
        <v>13501</v>
      </c>
      <c r="M1564" t="s">
        <v>13502</v>
      </c>
      <c r="N1564" t="s">
        <v>13503</v>
      </c>
      <c r="O1564" t="s">
        <v>64</v>
      </c>
      <c r="P1564" t="s">
        <v>13424</v>
      </c>
      <c r="Q1564" t="s">
        <v>36</v>
      </c>
      <c r="R1564">
        <v>14</v>
      </c>
      <c r="S1564" t="s">
        <v>13504</v>
      </c>
      <c r="T1564" t="s">
        <v>13505</v>
      </c>
      <c r="U1564" t="s">
        <v>2798</v>
      </c>
      <c r="V1564" t="s">
        <v>31</v>
      </c>
      <c r="W1564" t="s">
        <v>32</v>
      </c>
      <c r="X1564" t="s">
        <v>32</v>
      </c>
      <c r="Y1564" t="s">
        <v>32</v>
      </c>
      <c r="Z1564" s="4" t="s">
        <v>33</v>
      </c>
      <c r="AA1564">
        <v>-74.841784610000005</v>
      </c>
      <c r="AB1564">
        <v>6.6740609500000003</v>
      </c>
      <c r="AC1564" t="s">
        <v>90</v>
      </c>
      <c r="AD1564" t="s">
        <v>13062</v>
      </c>
      <c r="AE1564" t="s">
        <v>115</v>
      </c>
      <c r="AF1564">
        <f>IFERROR(
    VLOOKUP(FENIX_ANS_TABLA[[#This Row],[ESTADO]],
        {"VENCIDO",1;"ALERTA_0 Días",2;"ALERTA",3;"A TIEMPO",4;"SIN FECHA",5},
    2,FALSE),
0)</f>
        <v>4</v>
      </c>
    </row>
    <row r="1565" spans="1:32" x14ac:dyDescent="0.25">
      <c r="A1565" t="s">
        <v>13506</v>
      </c>
      <c r="B1565" t="s">
        <v>48</v>
      </c>
      <c r="C1565" t="s">
        <v>25</v>
      </c>
      <c r="D1565" t="s">
        <v>48</v>
      </c>
      <c r="E1565" s="22">
        <v>46006.666921296302</v>
      </c>
      <c r="F1565" t="s">
        <v>13507</v>
      </c>
      <c r="G1565" t="s">
        <v>13508</v>
      </c>
      <c r="H1565" t="s">
        <v>13509</v>
      </c>
      <c r="I1565" s="24" t="s">
        <v>34</v>
      </c>
      <c r="J1565" s="24" t="s">
        <v>13510</v>
      </c>
      <c r="K1565" t="s">
        <v>13511</v>
      </c>
      <c r="L1565" t="s">
        <v>13161</v>
      </c>
      <c r="M1565" t="s">
        <v>13512</v>
      </c>
      <c r="N1565" t="s">
        <v>13163</v>
      </c>
      <c r="O1565" t="s">
        <v>38</v>
      </c>
      <c r="P1565" t="s">
        <v>13059</v>
      </c>
      <c r="Q1565" t="s">
        <v>36</v>
      </c>
      <c r="R1565">
        <v>8</v>
      </c>
      <c r="S1565" t="s">
        <v>13513</v>
      </c>
      <c r="T1565" t="s">
        <v>5765</v>
      </c>
      <c r="U1565" t="s">
        <v>1060</v>
      </c>
      <c r="V1565" t="s">
        <v>31</v>
      </c>
      <c r="W1565" t="s">
        <v>32</v>
      </c>
      <c r="X1565" t="s">
        <v>32</v>
      </c>
      <c r="Y1565" t="s">
        <v>32</v>
      </c>
      <c r="Z1565" s="4" t="s">
        <v>33</v>
      </c>
      <c r="AA1565">
        <v>-74.708715999999995</v>
      </c>
      <c r="AB1565">
        <v>7.0767319999999998</v>
      </c>
      <c r="AC1565" t="s">
        <v>90</v>
      </c>
      <c r="AD1565" t="s">
        <v>13062</v>
      </c>
      <c r="AE1565" t="s">
        <v>115</v>
      </c>
      <c r="AF1565">
        <f>IFERROR(
    VLOOKUP(FENIX_ANS_TABLA[[#This Row],[ESTADO]],
        {"VENCIDO",1;"ALERTA_0 Días",2;"ALERTA",3;"A TIEMPO",4;"SIN FECHA",5},
    2,FALSE),
0)</f>
        <v>4</v>
      </c>
    </row>
    <row r="1566" spans="1:32" x14ac:dyDescent="0.25">
      <c r="A1566" t="s">
        <v>13514</v>
      </c>
      <c r="B1566" t="s">
        <v>62</v>
      </c>
      <c r="C1566" t="s">
        <v>25</v>
      </c>
      <c r="D1566" t="s">
        <v>63</v>
      </c>
      <c r="E1566" s="22">
        <v>46006.67396990741</v>
      </c>
      <c r="F1566" t="s">
        <v>13515</v>
      </c>
      <c r="G1566" t="s">
        <v>13516</v>
      </c>
      <c r="H1566" t="s">
        <v>13517</v>
      </c>
      <c r="I1566" s="24" t="s">
        <v>34</v>
      </c>
      <c r="J1566" s="24" t="s">
        <v>13518</v>
      </c>
      <c r="K1566" t="s">
        <v>13519</v>
      </c>
      <c r="L1566" t="s">
        <v>13231</v>
      </c>
      <c r="M1566" t="s">
        <v>13520</v>
      </c>
      <c r="N1566" t="s">
        <v>13233</v>
      </c>
      <c r="O1566" t="s">
        <v>64</v>
      </c>
      <c r="P1566" t="s">
        <v>13424</v>
      </c>
      <c r="Q1566" t="s">
        <v>36</v>
      </c>
      <c r="R1566">
        <v>14</v>
      </c>
      <c r="S1566" t="s">
        <v>13521</v>
      </c>
      <c r="T1566" t="s">
        <v>13522</v>
      </c>
      <c r="U1566" t="s">
        <v>12423</v>
      </c>
      <c r="V1566" t="s">
        <v>31</v>
      </c>
      <c r="W1566" t="s">
        <v>32</v>
      </c>
      <c r="X1566" t="s">
        <v>32</v>
      </c>
      <c r="Y1566" t="s">
        <v>32</v>
      </c>
      <c r="Z1566" s="4" t="s">
        <v>33</v>
      </c>
      <c r="AA1566">
        <v>-75.239261889999995</v>
      </c>
      <c r="AB1566">
        <v>6.7825695100000001</v>
      </c>
      <c r="AC1566" t="s">
        <v>90</v>
      </c>
      <c r="AD1566" t="s">
        <v>13062</v>
      </c>
      <c r="AE1566" t="s">
        <v>115</v>
      </c>
      <c r="AF1566">
        <f>IFERROR(
    VLOOKUP(FENIX_ANS_TABLA[[#This Row],[ESTADO]],
        {"VENCIDO",1;"ALERTA_0 Días",2;"ALERTA",3;"A TIEMPO",4;"SIN FECHA",5},
    2,FALSE),
0)</f>
        <v>4</v>
      </c>
    </row>
    <row r="1567" spans="1:32" x14ac:dyDescent="0.25">
      <c r="A1567" t="s">
        <v>13523</v>
      </c>
      <c r="B1567" t="s">
        <v>24</v>
      </c>
      <c r="C1567" t="s">
        <v>25</v>
      </c>
      <c r="D1567" t="s">
        <v>37</v>
      </c>
      <c r="E1567" s="22">
        <v>46013.48296296296</v>
      </c>
      <c r="F1567" t="s">
        <v>13524</v>
      </c>
      <c r="G1567" t="s">
        <v>13525</v>
      </c>
      <c r="H1567" t="s">
        <v>13526</v>
      </c>
      <c r="I1567" s="24" t="s">
        <v>34</v>
      </c>
      <c r="J1567" s="24" t="s">
        <v>13527</v>
      </c>
      <c r="K1567" t="s">
        <v>13528</v>
      </c>
      <c r="L1567" t="s">
        <v>13242</v>
      </c>
      <c r="M1567" t="s">
        <v>13529</v>
      </c>
      <c r="N1567" t="s">
        <v>13244</v>
      </c>
      <c r="O1567" t="s">
        <v>44</v>
      </c>
      <c r="P1567" t="s">
        <v>13059</v>
      </c>
      <c r="Q1567" t="s">
        <v>36</v>
      </c>
      <c r="R1567">
        <v>12</v>
      </c>
      <c r="S1567" t="s">
        <v>13530</v>
      </c>
      <c r="T1567" t="s">
        <v>13531</v>
      </c>
      <c r="U1567" t="s">
        <v>13532</v>
      </c>
      <c r="V1567" t="s">
        <v>31</v>
      </c>
      <c r="W1567" t="s">
        <v>32</v>
      </c>
      <c r="X1567" t="s">
        <v>32</v>
      </c>
      <c r="Y1567" t="s">
        <v>32</v>
      </c>
      <c r="Z1567" s="4" t="s">
        <v>33</v>
      </c>
      <c r="AA1567">
        <v>-74.712950520000007</v>
      </c>
      <c r="AB1567">
        <v>7.0689729799999999</v>
      </c>
      <c r="AC1567" t="s">
        <v>90</v>
      </c>
      <c r="AD1567" t="s">
        <v>13062</v>
      </c>
      <c r="AE1567" t="s">
        <v>115</v>
      </c>
      <c r="AF1567">
        <f>IFERROR(
    VLOOKUP(FENIX_ANS_TABLA[[#This Row],[ESTADO]],
        {"VENCIDO",1;"ALERTA_0 Días",2;"ALERTA",3;"A TIEMPO",4;"SIN FECHA",5},
    2,FALSE),
0)</f>
        <v>4</v>
      </c>
    </row>
    <row r="1568" spans="1:32" x14ac:dyDescent="0.25">
      <c r="A1568" t="s">
        <v>13533</v>
      </c>
      <c r="B1568" t="s">
        <v>24</v>
      </c>
      <c r="C1568" t="s">
        <v>69</v>
      </c>
      <c r="D1568" t="s">
        <v>24</v>
      </c>
      <c r="E1568" s="22">
        <v>46006.676458333342</v>
      </c>
      <c r="F1568" t="s">
        <v>13534</v>
      </c>
      <c r="G1568" t="s">
        <v>13535</v>
      </c>
      <c r="H1568" t="s">
        <v>13536</v>
      </c>
      <c r="I1568" s="24" t="s">
        <v>34</v>
      </c>
      <c r="J1568" s="24" t="s">
        <v>13537</v>
      </c>
      <c r="K1568" t="s">
        <v>13538</v>
      </c>
      <c r="L1568" t="s">
        <v>13078</v>
      </c>
      <c r="M1568" t="s">
        <v>13539</v>
      </c>
      <c r="N1568" t="s">
        <v>13080</v>
      </c>
      <c r="O1568" t="s">
        <v>91</v>
      </c>
      <c r="P1568" t="s">
        <v>13059</v>
      </c>
      <c r="Q1568" t="s">
        <v>36</v>
      </c>
      <c r="R1568">
        <v>10</v>
      </c>
      <c r="S1568" t="s">
        <v>13540</v>
      </c>
      <c r="T1568" t="s">
        <v>13541</v>
      </c>
      <c r="U1568" t="s">
        <v>13542</v>
      </c>
      <c r="V1568" t="s">
        <v>87</v>
      </c>
      <c r="W1568" t="s">
        <v>32</v>
      </c>
      <c r="X1568" t="s">
        <v>32</v>
      </c>
      <c r="Y1568" t="s">
        <v>32</v>
      </c>
      <c r="Z1568" s="4" t="s">
        <v>33</v>
      </c>
      <c r="AA1568">
        <v>-74.997032329999996</v>
      </c>
      <c r="AB1568">
        <v>6.4854848299999999</v>
      </c>
      <c r="AC1568" t="s">
        <v>90</v>
      </c>
      <c r="AD1568" t="s">
        <v>13062</v>
      </c>
      <c r="AE1568" t="s">
        <v>116</v>
      </c>
      <c r="AF1568">
        <f>IFERROR(
    VLOOKUP(FENIX_ANS_TABLA[[#This Row],[ESTADO]],
        {"VENCIDO",1;"ALERTA_0 Días",2;"ALERTA",3;"A TIEMPO",4;"SIN FECHA",5},
    2,FALSE),
0)</f>
        <v>2</v>
      </c>
    </row>
    <row r="1569" spans="1:32" x14ac:dyDescent="0.25">
      <c r="A1569" t="s">
        <v>13543</v>
      </c>
      <c r="B1569" t="s">
        <v>62</v>
      </c>
      <c r="C1569" t="s">
        <v>25</v>
      </c>
      <c r="D1569" t="s">
        <v>63</v>
      </c>
      <c r="E1569" s="22">
        <v>46007.359988425917</v>
      </c>
      <c r="F1569" t="s">
        <v>13544</v>
      </c>
      <c r="G1569" t="s">
        <v>13545</v>
      </c>
      <c r="H1569" t="s">
        <v>13546</v>
      </c>
      <c r="I1569" s="24" t="s">
        <v>34</v>
      </c>
      <c r="J1569" s="24" t="s">
        <v>13547</v>
      </c>
      <c r="K1569" t="s">
        <v>13548</v>
      </c>
      <c r="L1569" t="s">
        <v>13056</v>
      </c>
      <c r="M1569" t="s">
        <v>13549</v>
      </c>
      <c r="N1569" t="s">
        <v>13058</v>
      </c>
      <c r="O1569" t="s">
        <v>64</v>
      </c>
      <c r="P1569" t="s">
        <v>13424</v>
      </c>
      <c r="Q1569" t="s">
        <v>36</v>
      </c>
      <c r="R1569">
        <v>14</v>
      </c>
      <c r="S1569" t="s">
        <v>13550</v>
      </c>
      <c r="T1569" t="s">
        <v>13551</v>
      </c>
      <c r="U1569" t="s">
        <v>13552</v>
      </c>
      <c r="V1569" t="s">
        <v>31</v>
      </c>
      <c r="W1569" t="s">
        <v>32</v>
      </c>
      <c r="X1569" t="s">
        <v>32</v>
      </c>
      <c r="Y1569" t="s">
        <v>32</v>
      </c>
      <c r="Z1569" s="4" t="s">
        <v>33</v>
      </c>
      <c r="AA1569">
        <v>-74.725801200000006</v>
      </c>
      <c r="AB1569">
        <v>6.4855180800000003</v>
      </c>
      <c r="AC1569" t="s">
        <v>90</v>
      </c>
      <c r="AD1569" t="s">
        <v>13062</v>
      </c>
      <c r="AE1569" t="s">
        <v>115</v>
      </c>
      <c r="AF1569">
        <f>IFERROR(
    VLOOKUP(FENIX_ANS_TABLA[[#This Row],[ESTADO]],
        {"VENCIDO",1;"ALERTA_0 Días",2;"ALERTA",3;"A TIEMPO",4;"SIN FECHA",5},
    2,FALSE),
0)</f>
        <v>4</v>
      </c>
    </row>
    <row r="1570" spans="1:32" x14ac:dyDescent="0.25">
      <c r="A1570" t="s">
        <v>13553</v>
      </c>
      <c r="B1570" t="s">
        <v>48</v>
      </c>
      <c r="C1570" t="s">
        <v>25</v>
      </c>
      <c r="D1570" t="s">
        <v>48</v>
      </c>
      <c r="E1570" s="22">
        <v>46007.39503472222</v>
      </c>
      <c r="F1570" t="s">
        <v>13554</v>
      </c>
      <c r="G1570" t="s">
        <v>13555</v>
      </c>
      <c r="H1570" t="s">
        <v>13556</v>
      </c>
      <c r="I1570" s="24" t="s">
        <v>34</v>
      </c>
      <c r="J1570" s="24" t="s">
        <v>13557</v>
      </c>
      <c r="K1570" t="s">
        <v>13558</v>
      </c>
      <c r="L1570" t="s">
        <v>13113</v>
      </c>
      <c r="M1570" t="s">
        <v>13559</v>
      </c>
      <c r="N1570" t="s">
        <v>13115</v>
      </c>
      <c r="O1570" t="s">
        <v>49</v>
      </c>
      <c r="P1570" t="s">
        <v>13059</v>
      </c>
      <c r="Q1570" t="s">
        <v>36</v>
      </c>
      <c r="R1570">
        <v>11</v>
      </c>
      <c r="S1570" t="s">
        <v>13560</v>
      </c>
      <c r="T1570" t="s">
        <v>13561</v>
      </c>
      <c r="U1570" t="s">
        <v>13562</v>
      </c>
      <c r="V1570" t="s">
        <v>47</v>
      </c>
      <c r="W1570" t="s">
        <v>32</v>
      </c>
      <c r="X1570" t="s">
        <v>32</v>
      </c>
      <c r="Y1570" t="s">
        <v>32</v>
      </c>
      <c r="Z1570" s="4" t="s">
        <v>33</v>
      </c>
      <c r="AA1570">
        <v>-75.247221330000002</v>
      </c>
      <c r="AB1570">
        <v>6.5768691700000002</v>
      </c>
      <c r="AC1570" t="s">
        <v>90</v>
      </c>
      <c r="AD1570" t="s">
        <v>13062</v>
      </c>
      <c r="AE1570" t="s">
        <v>115</v>
      </c>
      <c r="AF1570">
        <f>IFERROR(
    VLOOKUP(FENIX_ANS_TABLA[[#This Row],[ESTADO]],
        {"VENCIDO",1;"ALERTA_0 Días",2;"ALERTA",3;"A TIEMPO",4;"SIN FECHA",5},
    2,FALSE),
0)</f>
        <v>3</v>
      </c>
    </row>
    <row r="1571" spans="1:32" x14ac:dyDescent="0.25">
      <c r="A1571" t="s">
        <v>13563</v>
      </c>
      <c r="B1571" t="s">
        <v>62</v>
      </c>
      <c r="C1571" t="s">
        <v>25</v>
      </c>
      <c r="D1571" t="s">
        <v>63</v>
      </c>
      <c r="E1571" s="22">
        <v>46007.400358796287</v>
      </c>
      <c r="F1571" t="s">
        <v>13564</v>
      </c>
      <c r="G1571" t="s">
        <v>13565</v>
      </c>
      <c r="H1571" t="s">
        <v>13566</v>
      </c>
      <c r="I1571" s="24" t="s">
        <v>34</v>
      </c>
      <c r="J1571" s="24" t="s">
        <v>13567</v>
      </c>
      <c r="K1571" t="s">
        <v>13568</v>
      </c>
      <c r="L1571" t="s">
        <v>13144</v>
      </c>
      <c r="M1571" t="s">
        <v>13569</v>
      </c>
      <c r="N1571" t="s">
        <v>13146</v>
      </c>
      <c r="O1571" t="s">
        <v>64</v>
      </c>
      <c r="P1571" t="s">
        <v>13424</v>
      </c>
      <c r="Q1571" t="s">
        <v>36</v>
      </c>
      <c r="R1571">
        <v>14</v>
      </c>
      <c r="S1571" t="s">
        <v>13570</v>
      </c>
      <c r="T1571" t="s">
        <v>9769</v>
      </c>
      <c r="U1571" t="s">
        <v>13571</v>
      </c>
      <c r="V1571" t="s">
        <v>31</v>
      </c>
      <c r="W1571" t="s">
        <v>32</v>
      </c>
      <c r="X1571" t="s">
        <v>32</v>
      </c>
      <c r="Y1571" t="s">
        <v>32</v>
      </c>
      <c r="Z1571" s="4" t="s">
        <v>33</v>
      </c>
      <c r="AA1571">
        <v>-75.092495</v>
      </c>
      <c r="AB1571">
        <v>6.5361250000000002</v>
      </c>
      <c r="AC1571" t="s">
        <v>90</v>
      </c>
      <c r="AD1571" t="s">
        <v>13062</v>
      </c>
      <c r="AE1571" t="s">
        <v>115</v>
      </c>
      <c r="AF1571">
        <f>IFERROR(
    VLOOKUP(FENIX_ANS_TABLA[[#This Row],[ESTADO]],
        {"VENCIDO",1;"ALERTA_0 Días",2;"ALERTA",3;"A TIEMPO",4;"SIN FECHA",5},
    2,FALSE),
0)</f>
        <v>4</v>
      </c>
    </row>
    <row r="1572" spans="1:32" x14ac:dyDescent="0.25">
      <c r="A1572" t="s">
        <v>13572</v>
      </c>
      <c r="B1572" t="s">
        <v>62</v>
      </c>
      <c r="C1572" t="s">
        <v>25</v>
      </c>
      <c r="D1572" t="s">
        <v>63</v>
      </c>
      <c r="E1572" s="22">
        <v>46007.446493055562</v>
      </c>
      <c r="F1572" t="s">
        <v>13573</v>
      </c>
      <c r="G1572" t="s">
        <v>13574</v>
      </c>
      <c r="H1572" t="s">
        <v>13575</v>
      </c>
      <c r="I1572" s="24" t="s">
        <v>34</v>
      </c>
      <c r="J1572" s="24" t="s">
        <v>13576</v>
      </c>
      <c r="K1572" t="s">
        <v>13577</v>
      </c>
      <c r="L1572" t="s">
        <v>13171</v>
      </c>
      <c r="M1572" t="s">
        <v>13578</v>
      </c>
      <c r="N1572" t="s">
        <v>13173</v>
      </c>
      <c r="O1572" t="s">
        <v>64</v>
      </c>
      <c r="P1572" t="s">
        <v>13424</v>
      </c>
      <c r="Q1572" t="s">
        <v>36</v>
      </c>
      <c r="R1572">
        <v>14</v>
      </c>
      <c r="S1572" t="s">
        <v>13579</v>
      </c>
      <c r="T1572" t="s">
        <v>13580</v>
      </c>
      <c r="U1572" t="s">
        <v>7830</v>
      </c>
      <c r="V1572" t="s">
        <v>31</v>
      </c>
      <c r="W1572" t="s">
        <v>32</v>
      </c>
      <c r="X1572" t="s">
        <v>32</v>
      </c>
      <c r="Y1572" t="s">
        <v>32</v>
      </c>
      <c r="Z1572" s="4" t="s">
        <v>33</v>
      </c>
      <c r="AA1572">
        <v>-73.908103229999995</v>
      </c>
      <c r="AB1572">
        <v>7.0098098999999996</v>
      </c>
      <c r="AC1572" t="s">
        <v>90</v>
      </c>
      <c r="AD1572" t="s">
        <v>13062</v>
      </c>
      <c r="AE1572" t="s">
        <v>115</v>
      </c>
      <c r="AF1572">
        <f>IFERROR(
    VLOOKUP(FENIX_ANS_TABLA[[#This Row],[ESTADO]],
        {"VENCIDO",1;"ALERTA_0 Días",2;"ALERTA",3;"A TIEMPO",4;"SIN FECHA",5},
    2,FALSE),
0)</f>
        <v>4</v>
      </c>
    </row>
    <row r="1573" spans="1:32" x14ac:dyDescent="0.25">
      <c r="A1573" t="s">
        <v>13581</v>
      </c>
      <c r="B1573" t="s">
        <v>24</v>
      </c>
      <c r="C1573" t="s">
        <v>25</v>
      </c>
      <c r="D1573" t="s">
        <v>37</v>
      </c>
      <c r="E1573" s="22">
        <v>46015.33185185185</v>
      </c>
      <c r="F1573" t="s">
        <v>13582</v>
      </c>
      <c r="G1573" t="s">
        <v>13583</v>
      </c>
      <c r="H1573" t="s">
        <v>13584</v>
      </c>
      <c r="I1573" s="24" t="s">
        <v>34</v>
      </c>
      <c r="J1573" s="24" t="s">
        <v>13585</v>
      </c>
      <c r="K1573" t="s">
        <v>13586</v>
      </c>
      <c r="L1573" t="s">
        <v>13242</v>
      </c>
      <c r="M1573" t="s">
        <v>13587</v>
      </c>
      <c r="N1573" t="s">
        <v>13244</v>
      </c>
      <c r="O1573" t="s">
        <v>44</v>
      </c>
      <c r="P1573" t="s">
        <v>13059</v>
      </c>
      <c r="Q1573" t="s">
        <v>36</v>
      </c>
      <c r="R1573">
        <v>12</v>
      </c>
      <c r="S1573" t="s">
        <v>13588</v>
      </c>
      <c r="T1573" t="s">
        <v>13589</v>
      </c>
      <c r="U1573" t="s">
        <v>13590</v>
      </c>
      <c r="V1573" t="s">
        <v>31</v>
      </c>
      <c r="W1573" t="s">
        <v>32</v>
      </c>
      <c r="X1573" t="s">
        <v>32</v>
      </c>
      <c r="Y1573" t="s">
        <v>32</v>
      </c>
      <c r="Z1573" s="4" t="s">
        <v>33</v>
      </c>
      <c r="AA1573">
        <v>-74.706477000000007</v>
      </c>
      <c r="AB1573">
        <v>7.0362850000000003</v>
      </c>
      <c r="AC1573" t="s">
        <v>90</v>
      </c>
      <c r="AD1573" t="s">
        <v>13062</v>
      </c>
      <c r="AE1573" t="s">
        <v>115</v>
      </c>
      <c r="AF1573">
        <f>IFERROR(
    VLOOKUP(FENIX_ANS_TABLA[[#This Row],[ESTADO]],
        {"VENCIDO",1;"ALERTA_0 Días",2;"ALERTA",3;"A TIEMPO",4;"SIN FECHA",5},
    2,FALSE),
0)</f>
        <v>4</v>
      </c>
    </row>
    <row r="1574" spans="1:32" x14ac:dyDescent="0.25">
      <c r="A1574" t="s">
        <v>13591</v>
      </c>
      <c r="B1574" t="s">
        <v>48</v>
      </c>
      <c r="C1574" t="s">
        <v>25</v>
      </c>
      <c r="D1574" t="s">
        <v>48</v>
      </c>
      <c r="E1574" s="22">
        <v>46007.484826388893</v>
      </c>
      <c r="F1574" t="s">
        <v>13592</v>
      </c>
      <c r="G1574" t="s">
        <v>13593</v>
      </c>
      <c r="H1574" t="s">
        <v>13594</v>
      </c>
      <c r="I1574" s="24" t="s">
        <v>34</v>
      </c>
      <c r="J1574" s="24" t="s">
        <v>13595</v>
      </c>
      <c r="K1574" t="s">
        <v>13596</v>
      </c>
      <c r="L1574" t="s">
        <v>13161</v>
      </c>
      <c r="M1574" t="s">
        <v>13597</v>
      </c>
      <c r="N1574" t="s">
        <v>13163</v>
      </c>
      <c r="O1574" t="s">
        <v>49</v>
      </c>
      <c r="P1574" t="s">
        <v>13059</v>
      </c>
      <c r="Q1574" t="s">
        <v>36</v>
      </c>
      <c r="R1574">
        <v>11</v>
      </c>
      <c r="S1574" t="s">
        <v>13598</v>
      </c>
      <c r="T1574" t="s">
        <v>13599</v>
      </c>
      <c r="U1574" t="s">
        <v>3224</v>
      </c>
      <c r="V1574" t="s">
        <v>47</v>
      </c>
      <c r="W1574" t="s">
        <v>32</v>
      </c>
      <c r="X1574" t="s">
        <v>32</v>
      </c>
      <c r="Y1574" t="s">
        <v>32</v>
      </c>
      <c r="Z1574" s="4" t="s">
        <v>33</v>
      </c>
      <c r="AA1574">
        <v>-74.702860540000003</v>
      </c>
      <c r="AB1574">
        <v>7.0827359899999998</v>
      </c>
      <c r="AC1574" t="s">
        <v>90</v>
      </c>
      <c r="AD1574" t="s">
        <v>13062</v>
      </c>
      <c r="AE1574" t="s">
        <v>115</v>
      </c>
      <c r="AF1574">
        <f>IFERROR(
    VLOOKUP(FENIX_ANS_TABLA[[#This Row],[ESTADO]],
        {"VENCIDO",1;"ALERTA_0 Días",2;"ALERTA",3;"A TIEMPO",4;"SIN FECHA",5},
    2,FALSE),
0)</f>
        <v>3</v>
      </c>
    </row>
    <row r="1575" spans="1:32" x14ac:dyDescent="0.25">
      <c r="A1575" t="s">
        <v>13600</v>
      </c>
      <c r="B1575" t="s">
        <v>62</v>
      </c>
      <c r="C1575" t="s">
        <v>25</v>
      </c>
      <c r="D1575" t="s">
        <v>63</v>
      </c>
      <c r="E1575" s="22">
        <v>46007.567916666667</v>
      </c>
      <c r="F1575" t="s">
        <v>13601</v>
      </c>
      <c r="G1575" t="s">
        <v>13602</v>
      </c>
      <c r="H1575" t="s">
        <v>13603</v>
      </c>
      <c r="I1575" s="24" t="s">
        <v>13604</v>
      </c>
      <c r="J1575" s="24" t="s">
        <v>13605</v>
      </c>
      <c r="K1575" t="s">
        <v>13606</v>
      </c>
      <c r="L1575" t="s">
        <v>13102</v>
      </c>
      <c r="M1575" t="s">
        <v>13607</v>
      </c>
      <c r="N1575" t="s">
        <v>13104</v>
      </c>
      <c r="O1575" t="s">
        <v>64</v>
      </c>
      <c r="P1575" t="s">
        <v>13424</v>
      </c>
      <c r="Q1575" t="s">
        <v>36</v>
      </c>
      <c r="R1575">
        <v>14</v>
      </c>
      <c r="S1575" t="s">
        <v>13608</v>
      </c>
      <c r="T1575" t="s">
        <v>13609</v>
      </c>
      <c r="U1575" t="s">
        <v>13610</v>
      </c>
      <c r="V1575" t="s">
        <v>31</v>
      </c>
      <c r="W1575" t="s">
        <v>32</v>
      </c>
      <c r="X1575" t="s">
        <v>32</v>
      </c>
      <c r="Y1575" t="s">
        <v>32</v>
      </c>
      <c r="Z1575" s="4" t="s">
        <v>33</v>
      </c>
      <c r="AA1575">
        <v>-75.006371040000005</v>
      </c>
      <c r="AB1575">
        <v>6.6000319300000001</v>
      </c>
      <c r="AC1575" t="s">
        <v>90</v>
      </c>
      <c r="AD1575" t="s">
        <v>13062</v>
      </c>
      <c r="AE1575" t="s">
        <v>115</v>
      </c>
      <c r="AF1575">
        <f>IFERROR(
    VLOOKUP(FENIX_ANS_TABLA[[#This Row],[ESTADO]],
        {"VENCIDO",1;"ALERTA_0 Días",2;"ALERTA",3;"A TIEMPO",4;"SIN FECHA",5},
    2,FALSE),
0)</f>
        <v>4</v>
      </c>
    </row>
    <row r="1576" spans="1:32" x14ac:dyDescent="0.25">
      <c r="A1576" t="s">
        <v>13611</v>
      </c>
      <c r="B1576" t="s">
        <v>24</v>
      </c>
      <c r="C1576" t="s">
        <v>25</v>
      </c>
      <c r="D1576" t="s">
        <v>37</v>
      </c>
      <c r="E1576" s="22">
        <v>46013.479907407411</v>
      </c>
      <c r="F1576" t="s">
        <v>13612</v>
      </c>
      <c r="G1576" t="s">
        <v>13613</v>
      </c>
      <c r="H1576" t="s">
        <v>13614</v>
      </c>
      <c r="I1576" s="24" t="s">
        <v>34</v>
      </c>
      <c r="J1576" s="24" t="s">
        <v>13615</v>
      </c>
      <c r="K1576" t="s">
        <v>13616</v>
      </c>
      <c r="L1576" t="s">
        <v>13190</v>
      </c>
      <c r="M1576" t="s">
        <v>13617</v>
      </c>
      <c r="N1576" t="s">
        <v>13192</v>
      </c>
      <c r="O1576" t="s">
        <v>44</v>
      </c>
      <c r="P1576" t="s">
        <v>13059</v>
      </c>
      <c r="Q1576" t="s">
        <v>36</v>
      </c>
      <c r="R1576">
        <v>12</v>
      </c>
      <c r="S1576" t="s">
        <v>13618</v>
      </c>
      <c r="T1576" t="s">
        <v>3206</v>
      </c>
      <c r="U1576" t="s">
        <v>13619</v>
      </c>
      <c r="V1576" t="s">
        <v>31</v>
      </c>
      <c r="W1576" t="s">
        <v>32</v>
      </c>
      <c r="X1576" t="s">
        <v>32</v>
      </c>
      <c r="Y1576" t="s">
        <v>32</v>
      </c>
      <c r="Z1576" s="4" t="s">
        <v>33</v>
      </c>
      <c r="AA1576">
        <v>-74.800670580000002</v>
      </c>
      <c r="AB1576">
        <v>6.7746526899999999</v>
      </c>
      <c r="AC1576" t="s">
        <v>90</v>
      </c>
      <c r="AD1576" t="s">
        <v>13062</v>
      </c>
      <c r="AE1576" t="s">
        <v>115</v>
      </c>
      <c r="AF1576">
        <f>IFERROR(
    VLOOKUP(FENIX_ANS_TABLA[[#This Row],[ESTADO]],
        {"VENCIDO",1;"ALERTA_0 Días",2;"ALERTA",3;"A TIEMPO",4;"SIN FECHA",5},
    2,FALSE),
0)</f>
        <v>4</v>
      </c>
    </row>
    <row r="1577" spans="1:32" x14ac:dyDescent="0.25">
      <c r="A1577" t="s">
        <v>13620</v>
      </c>
      <c r="B1577" t="s">
        <v>24</v>
      </c>
      <c r="C1577" t="s">
        <v>25</v>
      </c>
      <c r="D1577" t="s">
        <v>24</v>
      </c>
      <c r="E1577" s="22">
        <v>46007.609016203707</v>
      </c>
      <c r="F1577" t="s">
        <v>13621</v>
      </c>
      <c r="G1577" t="s">
        <v>13622</v>
      </c>
      <c r="H1577" t="s">
        <v>13623</v>
      </c>
      <c r="I1577" s="24" t="s">
        <v>13624</v>
      </c>
      <c r="J1577" s="24" t="s">
        <v>13625</v>
      </c>
      <c r="K1577" t="s">
        <v>13626</v>
      </c>
      <c r="L1577" t="s">
        <v>13231</v>
      </c>
      <c r="M1577" t="s">
        <v>13627</v>
      </c>
      <c r="N1577" t="s">
        <v>13233</v>
      </c>
      <c r="O1577" t="s">
        <v>28</v>
      </c>
      <c r="P1577" t="s">
        <v>13059</v>
      </c>
      <c r="Q1577" t="s">
        <v>36</v>
      </c>
      <c r="R1577">
        <v>10</v>
      </c>
      <c r="S1577" t="s">
        <v>13628</v>
      </c>
      <c r="T1577" t="s">
        <v>13629</v>
      </c>
      <c r="U1577" t="s">
        <v>13630</v>
      </c>
      <c r="V1577" t="s">
        <v>47</v>
      </c>
      <c r="W1577" t="s">
        <v>32</v>
      </c>
      <c r="X1577" t="s">
        <v>32</v>
      </c>
      <c r="Y1577" t="s">
        <v>32</v>
      </c>
      <c r="Z1577" s="4" t="s">
        <v>33</v>
      </c>
      <c r="AA1577">
        <v>-75.217472000000001</v>
      </c>
      <c r="AB1577">
        <v>6.6735340000000001</v>
      </c>
      <c r="AC1577" t="s">
        <v>90</v>
      </c>
      <c r="AD1577" t="s">
        <v>13062</v>
      </c>
      <c r="AE1577" t="s">
        <v>115</v>
      </c>
      <c r="AF1577">
        <f>IFERROR(
    VLOOKUP(FENIX_ANS_TABLA[[#This Row],[ESTADO]],
        {"VENCIDO",1;"ALERTA_0 Días",2;"ALERTA",3;"A TIEMPO",4;"SIN FECHA",5},
    2,FALSE),
0)</f>
        <v>3</v>
      </c>
    </row>
    <row r="1578" spans="1:32" x14ac:dyDescent="0.25">
      <c r="A1578" t="s">
        <v>13631</v>
      </c>
      <c r="B1578" t="s">
        <v>62</v>
      </c>
      <c r="C1578" t="s">
        <v>25</v>
      </c>
      <c r="D1578" t="s">
        <v>63</v>
      </c>
      <c r="E1578" s="22">
        <v>46007.66609953704</v>
      </c>
      <c r="F1578" t="s">
        <v>13632</v>
      </c>
      <c r="G1578" t="s">
        <v>13633</v>
      </c>
      <c r="H1578" t="s">
        <v>13634</v>
      </c>
      <c r="I1578" s="24" t="s">
        <v>34</v>
      </c>
      <c r="J1578" s="24" t="s">
        <v>13635</v>
      </c>
      <c r="K1578" t="s">
        <v>13636</v>
      </c>
      <c r="L1578" t="s">
        <v>13190</v>
      </c>
      <c r="M1578" t="s">
        <v>13637</v>
      </c>
      <c r="N1578" t="s">
        <v>13192</v>
      </c>
      <c r="O1578" t="s">
        <v>64</v>
      </c>
      <c r="P1578" t="s">
        <v>13424</v>
      </c>
      <c r="Q1578" t="s">
        <v>36</v>
      </c>
      <c r="R1578">
        <v>14</v>
      </c>
      <c r="S1578" t="s">
        <v>13638</v>
      </c>
      <c r="T1578" t="s">
        <v>13639</v>
      </c>
      <c r="U1578" t="s">
        <v>13640</v>
      </c>
      <c r="V1578" t="s">
        <v>31</v>
      </c>
      <c r="W1578" t="s">
        <v>32</v>
      </c>
      <c r="X1578" t="s">
        <v>32</v>
      </c>
      <c r="Y1578" t="s">
        <v>32</v>
      </c>
      <c r="Z1578" s="4" t="s">
        <v>33</v>
      </c>
      <c r="AA1578">
        <v>-74.799840000000003</v>
      </c>
      <c r="AB1578">
        <v>6.7778330000000002</v>
      </c>
      <c r="AC1578" t="s">
        <v>90</v>
      </c>
      <c r="AD1578" t="s">
        <v>13062</v>
      </c>
      <c r="AE1578" t="s">
        <v>115</v>
      </c>
      <c r="AF1578">
        <f>IFERROR(
    VLOOKUP(FENIX_ANS_TABLA[[#This Row],[ESTADO]],
        {"VENCIDO",1;"ALERTA_0 Días",2;"ALERTA",3;"A TIEMPO",4;"SIN FECHA",5},
    2,FALSE),
0)</f>
        <v>4</v>
      </c>
    </row>
    <row r="1579" spans="1:32" x14ac:dyDescent="0.25">
      <c r="A1579" t="s">
        <v>13641</v>
      </c>
      <c r="B1579" t="s">
        <v>62</v>
      </c>
      <c r="C1579" t="s">
        <v>25</v>
      </c>
      <c r="D1579" t="s">
        <v>63</v>
      </c>
      <c r="E1579" s="22">
        <v>46007.710659722223</v>
      </c>
      <c r="F1579" t="s">
        <v>13642</v>
      </c>
      <c r="G1579" t="s">
        <v>13643</v>
      </c>
      <c r="H1579" t="s">
        <v>13644</v>
      </c>
      <c r="I1579" s="24" t="s">
        <v>34</v>
      </c>
      <c r="J1579" s="24" t="s">
        <v>13645</v>
      </c>
      <c r="K1579" t="s">
        <v>13646</v>
      </c>
      <c r="L1579" t="s">
        <v>13190</v>
      </c>
      <c r="M1579" t="s">
        <v>13647</v>
      </c>
      <c r="N1579" t="s">
        <v>13192</v>
      </c>
      <c r="O1579" t="s">
        <v>64</v>
      </c>
      <c r="P1579" t="s">
        <v>13424</v>
      </c>
      <c r="Q1579" t="s">
        <v>36</v>
      </c>
      <c r="R1579">
        <v>14</v>
      </c>
      <c r="S1579" t="s">
        <v>13648</v>
      </c>
      <c r="T1579" t="s">
        <v>13649</v>
      </c>
      <c r="U1579" t="s">
        <v>13650</v>
      </c>
      <c r="V1579" t="s">
        <v>31</v>
      </c>
      <c r="W1579" t="s">
        <v>32</v>
      </c>
      <c r="X1579" t="s">
        <v>32</v>
      </c>
      <c r="Y1579" t="s">
        <v>32</v>
      </c>
      <c r="Z1579" s="4" t="s">
        <v>33</v>
      </c>
      <c r="AA1579">
        <v>-74.801735210000004</v>
      </c>
      <c r="AB1579">
        <v>6.7773846000000004</v>
      </c>
      <c r="AC1579" t="s">
        <v>90</v>
      </c>
      <c r="AD1579" t="s">
        <v>13062</v>
      </c>
      <c r="AE1579" t="s">
        <v>115</v>
      </c>
      <c r="AF1579">
        <f>IFERROR(
    VLOOKUP(FENIX_ANS_TABLA[[#This Row],[ESTADO]],
        {"VENCIDO",1;"ALERTA_0 Días",2;"ALERTA",3;"A TIEMPO",4;"SIN FECHA",5},
    2,FALSE),
0)</f>
        <v>4</v>
      </c>
    </row>
    <row r="1580" spans="1:32" x14ac:dyDescent="0.25">
      <c r="A1580" t="s">
        <v>13651</v>
      </c>
      <c r="B1580" t="s">
        <v>24</v>
      </c>
      <c r="C1580" t="s">
        <v>25</v>
      </c>
      <c r="D1580" t="s">
        <v>24</v>
      </c>
      <c r="E1580" s="22">
        <v>46008.391898148147</v>
      </c>
      <c r="F1580" t="s">
        <v>13652</v>
      </c>
      <c r="G1580" t="s">
        <v>13653</v>
      </c>
      <c r="H1580" t="s">
        <v>13654</v>
      </c>
      <c r="I1580" s="24" t="s">
        <v>34</v>
      </c>
      <c r="J1580" s="24" t="s">
        <v>13655</v>
      </c>
      <c r="K1580" t="s">
        <v>13656</v>
      </c>
      <c r="L1580" t="s">
        <v>13102</v>
      </c>
      <c r="M1580" t="s">
        <v>13657</v>
      </c>
      <c r="N1580" t="s">
        <v>13104</v>
      </c>
      <c r="O1580" t="s">
        <v>28</v>
      </c>
      <c r="P1580" t="s">
        <v>13059</v>
      </c>
      <c r="Q1580" t="s">
        <v>36</v>
      </c>
      <c r="R1580">
        <v>10</v>
      </c>
      <c r="S1580" t="s">
        <v>13658</v>
      </c>
      <c r="T1580" t="s">
        <v>10121</v>
      </c>
      <c r="U1580" t="s">
        <v>10122</v>
      </c>
      <c r="V1580" t="s">
        <v>47</v>
      </c>
      <c r="W1580" t="s">
        <v>32</v>
      </c>
      <c r="X1580" t="s">
        <v>32</v>
      </c>
      <c r="Y1580" t="s">
        <v>32</v>
      </c>
      <c r="Z1580" s="4" t="s">
        <v>33</v>
      </c>
      <c r="AA1580">
        <v>-74.969367079999998</v>
      </c>
      <c r="AB1580">
        <v>6.6030131699999997</v>
      </c>
      <c r="AC1580" t="s">
        <v>90</v>
      </c>
      <c r="AD1580" t="s">
        <v>13062</v>
      </c>
      <c r="AE1580" t="s">
        <v>115</v>
      </c>
      <c r="AF1580">
        <f>IFERROR(
    VLOOKUP(FENIX_ANS_TABLA[[#This Row],[ESTADO]],
        {"VENCIDO",1;"ALERTA_0 Días",2;"ALERTA",3;"A TIEMPO",4;"SIN FECHA",5},
    2,FALSE),
0)</f>
        <v>3</v>
      </c>
    </row>
    <row r="1581" spans="1:32" x14ac:dyDescent="0.25">
      <c r="A1581" t="s">
        <v>13659</v>
      </c>
      <c r="B1581" t="s">
        <v>24</v>
      </c>
      <c r="C1581" t="s">
        <v>25</v>
      </c>
      <c r="D1581" t="s">
        <v>24</v>
      </c>
      <c r="E1581" s="22">
        <v>46008.432534722233</v>
      </c>
      <c r="F1581" t="s">
        <v>13660</v>
      </c>
      <c r="G1581" t="s">
        <v>13661</v>
      </c>
      <c r="H1581" t="s">
        <v>13662</v>
      </c>
      <c r="I1581" s="24" t="s">
        <v>34</v>
      </c>
      <c r="J1581" s="24" t="s">
        <v>13663</v>
      </c>
      <c r="K1581" t="s">
        <v>13664</v>
      </c>
      <c r="L1581" t="s">
        <v>13161</v>
      </c>
      <c r="M1581" t="s">
        <v>13665</v>
      </c>
      <c r="N1581" t="s">
        <v>13163</v>
      </c>
      <c r="O1581" t="s">
        <v>28</v>
      </c>
      <c r="P1581" t="s">
        <v>13059</v>
      </c>
      <c r="Q1581" t="s">
        <v>36</v>
      </c>
      <c r="R1581">
        <v>10</v>
      </c>
      <c r="S1581" t="s">
        <v>13666</v>
      </c>
      <c r="T1581" t="s">
        <v>13667</v>
      </c>
      <c r="U1581" t="s">
        <v>13668</v>
      </c>
      <c r="V1581" t="s">
        <v>47</v>
      </c>
      <c r="W1581" t="s">
        <v>32</v>
      </c>
      <c r="X1581" t="s">
        <v>32</v>
      </c>
      <c r="Y1581" t="s">
        <v>32</v>
      </c>
      <c r="Z1581" s="4" t="s">
        <v>33</v>
      </c>
      <c r="AA1581">
        <v>-74.70294767</v>
      </c>
      <c r="AB1581">
        <v>7.0738668799999997</v>
      </c>
      <c r="AC1581" t="s">
        <v>90</v>
      </c>
      <c r="AD1581" t="s">
        <v>13062</v>
      </c>
      <c r="AE1581" t="s">
        <v>115</v>
      </c>
      <c r="AF1581">
        <f>IFERROR(
    VLOOKUP(FENIX_ANS_TABLA[[#This Row],[ESTADO]],
        {"VENCIDO",1;"ALERTA_0 Días",2;"ALERTA",3;"A TIEMPO",4;"SIN FECHA",5},
    2,FALSE),
0)</f>
        <v>3</v>
      </c>
    </row>
    <row r="1582" spans="1:32" x14ac:dyDescent="0.25">
      <c r="A1582" t="s">
        <v>13669</v>
      </c>
      <c r="B1582" t="s">
        <v>48</v>
      </c>
      <c r="C1582" t="s">
        <v>25</v>
      </c>
      <c r="D1582" t="s">
        <v>48</v>
      </c>
      <c r="E1582" s="22">
        <v>46008.450810185182</v>
      </c>
      <c r="F1582" t="s">
        <v>13670</v>
      </c>
      <c r="G1582" t="s">
        <v>13671</v>
      </c>
      <c r="H1582" t="s">
        <v>13672</v>
      </c>
      <c r="I1582" s="24" t="s">
        <v>34</v>
      </c>
      <c r="J1582" s="24" t="s">
        <v>13673</v>
      </c>
      <c r="K1582" t="s">
        <v>13674</v>
      </c>
      <c r="L1582" t="s">
        <v>13171</v>
      </c>
      <c r="M1582" t="s">
        <v>13675</v>
      </c>
      <c r="N1582" t="s">
        <v>13173</v>
      </c>
      <c r="O1582" t="s">
        <v>49</v>
      </c>
      <c r="P1582" t="s">
        <v>13059</v>
      </c>
      <c r="Q1582" t="s">
        <v>36</v>
      </c>
      <c r="R1582">
        <v>11</v>
      </c>
      <c r="S1582" t="s">
        <v>13676</v>
      </c>
      <c r="T1582" t="s">
        <v>4207</v>
      </c>
      <c r="U1582" t="s">
        <v>13677</v>
      </c>
      <c r="V1582" t="s">
        <v>31</v>
      </c>
      <c r="W1582" t="s">
        <v>32</v>
      </c>
      <c r="X1582" t="s">
        <v>32</v>
      </c>
      <c r="Y1582" t="s">
        <v>32</v>
      </c>
      <c r="Z1582" s="4" t="s">
        <v>33</v>
      </c>
      <c r="AA1582">
        <v>-73.928400999999994</v>
      </c>
      <c r="AB1582">
        <v>7.0274219999999996</v>
      </c>
      <c r="AC1582" t="s">
        <v>90</v>
      </c>
      <c r="AD1582" t="s">
        <v>13062</v>
      </c>
      <c r="AE1582" t="s">
        <v>115</v>
      </c>
      <c r="AF1582">
        <f>IFERROR(
    VLOOKUP(FENIX_ANS_TABLA[[#This Row],[ESTADO]],
        {"VENCIDO",1;"ALERTA_0 Días",2;"ALERTA",3;"A TIEMPO",4;"SIN FECHA",5},
    2,FALSE),
0)</f>
        <v>4</v>
      </c>
    </row>
    <row r="1583" spans="1:32" x14ac:dyDescent="0.25">
      <c r="A1583" t="s">
        <v>13678</v>
      </c>
      <c r="B1583" t="s">
        <v>40</v>
      </c>
      <c r="C1583" t="s">
        <v>25</v>
      </c>
      <c r="D1583" t="s">
        <v>40</v>
      </c>
      <c r="E1583" s="22">
        <v>46008.452361111107</v>
      </c>
      <c r="F1583" t="s">
        <v>13679</v>
      </c>
      <c r="G1583" t="s">
        <v>13680</v>
      </c>
      <c r="H1583" t="s">
        <v>13681</v>
      </c>
      <c r="I1583" s="24" t="s">
        <v>34</v>
      </c>
      <c r="J1583" s="24" t="s">
        <v>13682</v>
      </c>
      <c r="K1583" t="s">
        <v>13683</v>
      </c>
      <c r="L1583" t="s">
        <v>13144</v>
      </c>
      <c r="M1583" t="s">
        <v>13684</v>
      </c>
      <c r="N1583" t="s">
        <v>13146</v>
      </c>
      <c r="O1583" t="s">
        <v>41</v>
      </c>
      <c r="P1583" t="s">
        <v>13059</v>
      </c>
      <c r="Q1583" t="s">
        <v>36</v>
      </c>
      <c r="R1583">
        <v>10</v>
      </c>
      <c r="S1583" t="s">
        <v>13685</v>
      </c>
      <c r="T1583" t="s">
        <v>10216</v>
      </c>
      <c r="U1583" t="s">
        <v>2960</v>
      </c>
      <c r="V1583" t="s">
        <v>47</v>
      </c>
      <c r="W1583" t="s">
        <v>32</v>
      </c>
      <c r="X1583" t="s">
        <v>32</v>
      </c>
      <c r="Y1583" t="s">
        <v>32</v>
      </c>
      <c r="Z1583" s="4" t="s">
        <v>33</v>
      </c>
      <c r="AA1583">
        <v>-75.205786790000005</v>
      </c>
      <c r="AB1583">
        <v>6.5482712899999997</v>
      </c>
      <c r="AC1583" t="s">
        <v>90</v>
      </c>
      <c r="AD1583" t="s">
        <v>13062</v>
      </c>
      <c r="AE1583" t="s">
        <v>115</v>
      </c>
      <c r="AF1583">
        <f>IFERROR(
    VLOOKUP(FENIX_ANS_TABLA[[#This Row],[ESTADO]],
        {"VENCIDO",1;"ALERTA_0 Días",2;"ALERTA",3;"A TIEMPO",4;"SIN FECHA",5},
    2,FALSE),
0)</f>
        <v>3</v>
      </c>
    </row>
    <row r="1584" spans="1:32" x14ac:dyDescent="0.25">
      <c r="A1584" t="s">
        <v>13686</v>
      </c>
      <c r="B1584" t="s">
        <v>24</v>
      </c>
      <c r="C1584" t="s">
        <v>25</v>
      </c>
      <c r="D1584" t="s">
        <v>24</v>
      </c>
      <c r="E1584" s="22">
        <v>46008.453032407408</v>
      </c>
      <c r="F1584" t="s">
        <v>13687</v>
      </c>
      <c r="G1584" t="s">
        <v>13688</v>
      </c>
      <c r="H1584" t="s">
        <v>13689</v>
      </c>
      <c r="I1584" s="24" t="s">
        <v>34</v>
      </c>
      <c r="J1584" s="24" t="s">
        <v>13690</v>
      </c>
      <c r="K1584" t="s">
        <v>13691</v>
      </c>
      <c r="L1584" t="s">
        <v>13102</v>
      </c>
      <c r="M1584" t="s">
        <v>13692</v>
      </c>
      <c r="N1584" t="s">
        <v>13104</v>
      </c>
      <c r="O1584" t="s">
        <v>28</v>
      </c>
      <c r="P1584" t="s">
        <v>13059</v>
      </c>
      <c r="Q1584" t="s">
        <v>36</v>
      </c>
      <c r="R1584">
        <v>10</v>
      </c>
      <c r="S1584" t="s">
        <v>13693</v>
      </c>
      <c r="T1584" t="s">
        <v>13694</v>
      </c>
      <c r="U1584" t="s">
        <v>13695</v>
      </c>
      <c r="V1584" t="s">
        <v>31</v>
      </c>
      <c r="W1584" t="s">
        <v>32</v>
      </c>
      <c r="X1584" t="s">
        <v>32</v>
      </c>
      <c r="Y1584" t="s">
        <v>32</v>
      </c>
      <c r="Z1584" s="4" t="s">
        <v>33</v>
      </c>
      <c r="AA1584">
        <v>-75.010748000000007</v>
      </c>
      <c r="AB1584">
        <v>6.595453</v>
      </c>
      <c r="AC1584" t="s">
        <v>90</v>
      </c>
      <c r="AD1584" t="s">
        <v>13062</v>
      </c>
      <c r="AE1584" t="s">
        <v>115</v>
      </c>
      <c r="AF1584">
        <f>IFERROR(
    VLOOKUP(FENIX_ANS_TABLA[[#This Row],[ESTADO]],
        {"VENCIDO",1;"ALERTA_0 Días",2;"ALERTA",3;"A TIEMPO",4;"SIN FECHA",5},
    2,FALSE),
0)</f>
        <v>4</v>
      </c>
    </row>
    <row r="1585" spans="1:32" x14ac:dyDescent="0.25">
      <c r="A1585" t="s">
        <v>13696</v>
      </c>
      <c r="B1585" t="s">
        <v>24</v>
      </c>
      <c r="C1585" t="s">
        <v>25</v>
      </c>
      <c r="D1585" t="s">
        <v>24</v>
      </c>
      <c r="E1585" s="22">
        <v>46008.456157407411</v>
      </c>
      <c r="F1585" t="s">
        <v>13697</v>
      </c>
      <c r="G1585" t="s">
        <v>13688</v>
      </c>
      <c r="H1585" t="s">
        <v>13689</v>
      </c>
      <c r="I1585" s="24" t="s">
        <v>34</v>
      </c>
      <c r="J1585" s="24" t="s">
        <v>13690</v>
      </c>
      <c r="K1585" t="s">
        <v>13698</v>
      </c>
      <c r="L1585" t="s">
        <v>13102</v>
      </c>
      <c r="M1585" t="s">
        <v>13699</v>
      </c>
      <c r="N1585" t="s">
        <v>13104</v>
      </c>
      <c r="O1585" t="s">
        <v>28</v>
      </c>
      <c r="P1585" t="s">
        <v>13059</v>
      </c>
      <c r="Q1585" t="s">
        <v>36</v>
      </c>
      <c r="R1585">
        <v>10</v>
      </c>
      <c r="S1585" t="s">
        <v>13700</v>
      </c>
      <c r="T1585" t="s">
        <v>13701</v>
      </c>
      <c r="U1585" t="s">
        <v>13702</v>
      </c>
      <c r="V1585" t="s">
        <v>31</v>
      </c>
      <c r="W1585" t="s">
        <v>32</v>
      </c>
      <c r="X1585" t="s">
        <v>32</v>
      </c>
      <c r="Y1585" t="s">
        <v>32</v>
      </c>
      <c r="Z1585" s="4" t="s">
        <v>33</v>
      </c>
      <c r="AA1585">
        <v>-75.010777000000004</v>
      </c>
      <c r="AB1585">
        <v>6.5954410000000001</v>
      </c>
      <c r="AC1585" t="s">
        <v>90</v>
      </c>
      <c r="AD1585" t="s">
        <v>13062</v>
      </c>
      <c r="AE1585" t="s">
        <v>115</v>
      </c>
      <c r="AF1585">
        <f>IFERROR(
    VLOOKUP(FENIX_ANS_TABLA[[#This Row],[ESTADO]],
        {"VENCIDO",1;"ALERTA_0 Días",2;"ALERTA",3;"A TIEMPO",4;"SIN FECHA",5},
    2,FALSE),
0)</f>
        <v>4</v>
      </c>
    </row>
    <row r="1586" spans="1:32" x14ac:dyDescent="0.25">
      <c r="A1586" t="s">
        <v>13703</v>
      </c>
      <c r="B1586" t="s">
        <v>62</v>
      </c>
      <c r="C1586" t="s">
        <v>25</v>
      </c>
      <c r="D1586" t="s">
        <v>63</v>
      </c>
      <c r="E1586" s="22">
        <v>46008.463356481479</v>
      </c>
      <c r="F1586" t="s">
        <v>13704</v>
      </c>
      <c r="G1586" t="s">
        <v>13705</v>
      </c>
      <c r="H1586" t="s">
        <v>13706</v>
      </c>
      <c r="I1586" s="24" t="s">
        <v>34</v>
      </c>
      <c r="J1586" s="24" t="s">
        <v>13707</v>
      </c>
      <c r="K1586" t="s">
        <v>13708</v>
      </c>
      <c r="L1586" t="s">
        <v>13144</v>
      </c>
      <c r="M1586" t="s">
        <v>13709</v>
      </c>
      <c r="N1586" t="s">
        <v>13146</v>
      </c>
      <c r="O1586" t="s">
        <v>64</v>
      </c>
      <c r="P1586" t="s">
        <v>13424</v>
      </c>
      <c r="Q1586" t="s">
        <v>36</v>
      </c>
      <c r="R1586">
        <v>14</v>
      </c>
      <c r="S1586" t="s">
        <v>13710</v>
      </c>
      <c r="T1586" t="s">
        <v>13711</v>
      </c>
      <c r="U1586" t="s">
        <v>620</v>
      </c>
      <c r="V1586" t="s">
        <v>31</v>
      </c>
      <c r="W1586" t="s">
        <v>32</v>
      </c>
      <c r="X1586" t="s">
        <v>32</v>
      </c>
      <c r="Y1586" t="s">
        <v>32</v>
      </c>
      <c r="Z1586" s="4" t="s">
        <v>33</v>
      </c>
      <c r="AA1586">
        <v>-75.167137870000005</v>
      </c>
      <c r="AB1586">
        <v>6.4789168200000002</v>
      </c>
      <c r="AC1586" t="s">
        <v>90</v>
      </c>
      <c r="AD1586" t="s">
        <v>13062</v>
      </c>
      <c r="AE1586" t="s">
        <v>115</v>
      </c>
      <c r="AF1586">
        <f>IFERROR(
    VLOOKUP(FENIX_ANS_TABLA[[#This Row],[ESTADO]],
        {"VENCIDO",1;"ALERTA_0 Días",2;"ALERTA",3;"A TIEMPO",4;"SIN FECHA",5},
    2,FALSE),
0)</f>
        <v>4</v>
      </c>
    </row>
    <row r="1587" spans="1:32" x14ac:dyDescent="0.25">
      <c r="A1587" t="s">
        <v>13712</v>
      </c>
      <c r="B1587" t="s">
        <v>40</v>
      </c>
      <c r="C1587" t="s">
        <v>25</v>
      </c>
      <c r="D1587" t="s">
        <v>40</v>
      </c>
      <c r="E1587" s="22">
        <v>46008.463761574072</v>
      </c>
      <c r="F1587" t="s">
        <v>13713</v>
      </c>
      <c r="G1587" t="s">
        <v>13714</v>
      </c>
      <c r="H1587" t="s">
        <v>13715</v>
      </c>
      <c r="I1587" s="24" t="s">
        <v>34</v>
      </c>
      <c r="J1587" s="24" t="s">
        <v>13716</v>
      </c>
      <c r="K1587" t="s">
        <v>13717</v>
      </c>
      <c r="L1587" t="s">
        <v>13242</v>
      </c>
      <c r="M1587" t="s">
        <v>13718</v>
      </c>
      <c r="N1587" t="s">
        <v>13244</v>
      </c>
      <c r="O1587" t="s">
        <v>41</v>
      </c>
      <c r="P1587" t="s">
        <v>13059</v>
      </c>
      <c r="Q1587" t="s">
        <v>36</v>
      </c>
      <c r="R1587">
        <v>10</v>
      </c>
      <c r="S1587" t="s">
        <v>13719</v>
      </c>
      <c r="T1587" t="s">
        <v>13711</v>
      </c>
      <c r="U1587" t="s">
        <v>988</v>
      </c>
      <c r="V1587" t="s">
        <v>47</v>
      </c>
      <c r="W1587" t="s">
        <v>32</v>
      </c>
      <c r="X1587" t="s">
        <v>32</v>
      </c>
      <c r="Y1587" t="s">
        <v>32</v>
      </c>
      <c r="Z1587" s="4" t="s">
        <v>33</v>
      </c>
      <c r="AA1587">
        <v>-74.692879439999999</v>
      </c>
      <c r="AB1587">
        <v>7.0283683100000003</v>
      </c>
      <c r="AC1587" t="s">
        <v>90</v>
      </c>
      <c r="AD1587" t="s">
        <v>13062</v>
      </c>
      <c r="AE1587" t="s">
        <v>115</v>
      </c>
      <c r="AF1587">
        <f>IFERROR(
    VLOOKUP(FENIX_ANS_TABLA[[#This Row],[ESTADO]],
        {"VENCIDO",1;"ALERTA_0 Días",2;"ALERTA",3;"A TIEMPO",4;"SIN FECHA",5},
    2,FALSE),
0)</f>
        <v>3</v>
      </c>
    </row>
    <row r="1588" spans="1:32" x14ac:dyDescent="0.25">
      <c r="A1588" t="s">
        <v>13720</v>
      </c>
      <c r="B1588" t="s">
        <v>24</v>
      </c>
      <c r="C1588" t="s">
        <v>69</v>
      </c>
      <c r="D1588" t="s">
        <v>24</v>
      </c>
      <c r="E1588" s="22">
        <v>46008.464548611111</v>
      </c>
      <c r="F1588" t="s">
        <v>13721</v>
      </c>
      <c r="G1588" t="s">
        <v>13714</v>
      </c>
      <c r="H1588" t="s">
        <v>13715</v>
      </c>
      <c r="I1588" s="24" t="s">
        <v>34</v>
      </c>
      <c r="J1588" s="24" t="s">
        <v>13716</v>
      </c>
      <c r="K1588" t="s">
        <v>13722</v>
      </c>
      <c r="L1588" t="s">
        <v>13242</v>
      </c>
      <c r="M1588" t="s">
        <v>13723</v>
      </c>
      <c r="N1588" t="s">
        <v>13244</v>
      </c>
      <c r="O1588" t="s">
        <v>91</v>
      </c>
      <c r="P1588" t="s">
        <v>13059</v>
      </c>
      <c r="Q1588" t="s">
        <v>36</v>
      </c>
      <c r="R1588">
        <v>10</v>
      </c>
      <c r="S1588" t="s">
        <v>13724</v>
      </c>
      <c r="T1588" t="s">
        <v>10225</v>
      </c>
      <c r="U1588" t="s">
        <v>10226</v>
      </c>
      <c r="V1588" t="s">
        <v>47</v>
      </c>
      <c r="W1588" t="s">
        <v>32</v>
      </c>
      <c r="X1588" t="s">
        <v>32</v>
      </c>
      <c r="Y1588" t="s">
        <v>32</v>
      </c>
      <c r="Z1588" s="4" t="s">
        <v>33</v>
      </c>
      <c r="AA1588">
        <v>-74.692879439999999</v>
      </c>
      <c r="AB1588">
        <v>7.0283683100000003</v>
      </c>
      <c r="AC1588" t="s">
        <v>90</v>
      </c>
      <c r="AD1588" t="s">
        <v>13062</v>
      </c>
      <c r="AE1588" t="s">
        <v>116</v>
      </c>
      <c r="AF1588">
        <f>IFERROR(
    VLOOKUP(FENIX_ANS_TABLA[[#This Row],[ESTADO]],
        {"VENCIDO",1;"ALERTA_0 Días",2;"ALERTA",3;"A TIEMPO",4;"SIN FECHA",5},
    2,FALSE),
0)</f>
        <v>3</v>
      </c>
    </row>
    <row r="1589" spans="1:32" x14ac:dyDescent="0.25">
      <c r="A1589" t="s">
        <v>13725</v>
      </c>
      <c r="B1589" t="s">
        <v>24</v>
      </c>
      <c r="C1589" t="s">
        <v>69</v>
      </c>
      <c r="D1589" t="s">
        <v>24</v>
      </c>
      <c r="E1589" s="22">
        <v>46008.468518518523</v>
      </c>
      <c r="F1589" t="s">
        <v>13726</v>
      </c>
      <c r="G1589" t="s">
        <v>13727</v>
      </c>
      <c r="H1589" t="s">
        <v>13728</v>
      </c>
      <c r="I1589" s="24" t="s">
        <v>34</v>
      </c>
      <c r="J1589" s="24" t="s">
        <v>13729</v>
      </c>
      <c r="K1589" t="s">
        <v>13730</v>
      </c>
      <c r="L1589" t="s">
        <v>13161</v>
      </c>
      <c r="M1589" t="s">
        <v>13731</v>
      </c>
      <c r="N1589" t="s">
        <v>13163</v>
      </c>
      <c r="O1589" t="s">
        <v>91</v>
      </c>
      <c r="P1589" t="s">
        <v>13059</v>
      </c>
      <c r="Q1589" t="s">
        <v>36</v>
      </c>
      <c r="R1589">
        <v>10</v>
      </c>
      <c r="S1589" t="s">
        <v>13732</v>
      </c>
      <c r="T1589" t="s">
        <v>13733</v>
      </c>
      <c r="U1589" t="s">
        <v>13734</v>
      </c>
      <c r="V1589" t="s">
        <v>47</v>
      </c>
      <c r="W1589" t="s">
        <v>32</v>
      </c>
      <c r="X1589" t="s">
        <v>32</v>
      </c>
      <c r="Y1589" t="s">
        <v>32</v>
      </c>
      <c r="Z1589" s="4" t="s">
        <v>33</v>
      </c>
      <c r="AA1589">
        <v>-74.696321319999996</v>
      </c>
      <c r="AB1589">
        <v>7.0837588299999998</v>
      </c>
      <c r="AC1589" t="s">
        <v>90</v>
      </c>
      <c r="AD1589" t="s">
        <v>13062</v>
      </c>
      <c r="AE1589" t="s">
        <v>116</v>
      </c>
      <c r="AF1589">
        <f>IFERROR(
    VLOOKUP(FENIX_ANS_TABLA[[#This Row],[ESTADO]],
        {"VENCIDO",1;"ALERTA_0 Días",2;"ALERTA",3;"A TIEMPO",4;"SIN FECHA",5},
    2,FALSE),
0)</f>
        <v>3</v>
      </c>
    </row>
    <row r="1590" spans="1:32" x14ac:dyDescent="0.25">
      <c r="A1590" t="s">
        <v>13735</v>
      </c>
      <c r="B1590" t="s">
        <v>24</v>
      </c>
      <c r="C1590" t="s">
        <v>25</v>
      </c>
      <c r="D1590" t="s">
        <v>24</v>
      </c>
      <c r="E1590" s="22">
        <v>46008.470300925917</v>
      </c>
      <c r="F1590" t="s">
        <v>13736</v>
      </c>
      <c r="G1590" t="s">
        <v>13688</v>
      </c>
      <c r="H1590" t="s">
        <v>13689</v>
      </c>
      <c r="I1590" s="24" t="s">
        <v>34</v>
      </c>
      <c r="J1590" s="24" t="s">
        <v>13690</v>
      </c>
      <c r="K1590" t="s">
        <v>13737</v>
      </c>
      <c r="L1590" t="s">
        <v>13102</v>
      </c>
      <c r="M1590" t="s">
        <v>13738</v>
      </c>
      <c r="N1590" t="s">
        <v>13104</v>
      </c>
      <c r="O1590" t="s">
        <v>28</v>
      </c>
      <c r="P1590" t="s">
        <v>13059</v>
      </c>
      <c r="Q1590" t="s">
        <v>36</v>
      </c>
      <c r="R1590">
        <v>10</v>
      </c>
      <c r="S1590" t="s">
        <v>13739</v>
      </c>
      <c r="T1590" t="s">
        <v>13701</v>
      </c>
      <c r="U1590" t="s">
        <v>13702</v>
      </c>
      <c r="V1590" t="s">
        <v>31</v>
      </c>
      <c r="W1590" t="s">
        <v>32</v>
      </c>
      <c r="X1590" t="s">
        <v>32</v>
      </c>
      <c r="Y1590" t="s">
        <v>32</v>
      </c>
      <c r="Z1590" s="4" t="s">
        <v>33</v>
      </c>
      <c r="AA1590">
        <v>-75.010786999999993</v>
      </c>
      <c r="AB1590">
        <v>6.5954309999999996</v>
      </c>
      <c r="AC1590" t="s">
        <v>90</v>
      </c>
      <c r="AD1590" t="s">
        <v>13062</v>
      </c>
      <c r="AE1590" t="s">
        <v>115</v>
      </c>
      <c r="AF1590">
        <f>IFERROR(
    VLOOKUP(FENIX_ANS_TABLA[[#This Row],[ESTADO]],
        {"VENCIDO",1;"ALERTA_0 Días",2;"ALERTA",3;"A TIEMPO",4;"SIN FECHA",5},
    2,FALSE),
0)</f>
        <v>4</v>
      </c>
    </row>
    <row r="1591" spans="1:32" x14ac:dyDescent="0.25">
      <c r="A1591" t="s">
        <v>13740</v>
      </c>
      <c r="B1591" t="s">
        <v>62</v>
      </c>
      <c r="C1591" t="s">
        <v>25</v>
      </c>
      <c r="D1591" t="s">
        <v>63</v>
      </c>
      <c r="E1591" s="22">
        <v>46008.475023148138</v>
      </c>
      <c r="F1591" t="s">
        <v>13741</v>
      </c>
      <c r="G1591" t="s">
        <v>13742</v>
      </c>
      <c r="H1591" t="s">
        <v>13743</v>
      </c>
      <c r="I1591" s="24" t="s">
        <v>34</v>
      </c>
      <c r="J1591" s="24" t="s">
        <v>13744</v>
      </c>
      <c r="K1591" t="s">
        <v>13745</v>
      </c>
      <c r="L1591" t="s">
        <v>13746</v>
      </c>
      <c r="M1591" t="s">
        <v>13747</v>
      </c>
      <c r="N1591" t="s">
        <v>13748</v>
      </c>
      <c r="O1591" t="s">
        <v>64</v>
      </c>
      <c r="P1591" t="s">
        <v>13424</v>
      </c>
      <c r="Q1591" t="s">
        <v>36</v>
      </c>
      <c r="R1591">
        <v>14</v>
      </c>
      <c r="S1591" t="s">
        <v>13749</v>
      </c>
      <c r="T1591" t="s">
        <v>13750</v>
      </c>
      <c r="U1591" t="s">
        <v>13751</v>
      </c>
      <c r="V1591" t="s">
        <v>31</v>
      </c>
      <c r="W1591" t="s">
        <v>32</v>
      </c>
      <c r="X1591" t="s">
        <v>32</v>
      </c>
      <c r="Y1591" t="s">
        <v>32</v>
      </c>
      <c r="Z1591" s="4" t="s">
        <v>33</v>
      </c>
      <c r="AA1591">
        <v>-75.148411089999996</v>
      </c>
      <c r="AB1591">
        <v>7.0760410499999997</v>
      </c>
      <c r="AC1591" t="s">
        <v>90</v>
      </c>
      <c r="AD1591" t="s">
        <v>13062</v>
      </c>
      <c r="AE1591" t="s">
        <v>115</v>
      </c>
      <c r="AF1591">
        <f>IFERROR(
    VLOOKUP(FENIX_ANS_TABLA[[#This Row],[ESTADO]],
        {"VENCIDO",1;"ALERTA_0 Días",2;"ALERTA",3;"A TIEMPO",4;"SIN FECHA",5},
    2,FALSE),
0)</f>
        <v>4</v>
      </c>
    </row>
    <row r="1592" spans="1:32" x14ac:dyDescent="0.25">
      <c r="A1592" t="s">
        <v>13752</v>
      </c>
      <c r="B1592" t="s">
        <v>24</v>
      </c>
      <c r="C1592" t="s">
        <v>25</v>
      </c>
      <c r="D1592" t="s">
        <v>24</v>
      </c>
      <c r="E1592" s="22">
        <v>46008.491712962961</v>
      </c>
      <c r="F1592" t="s">
        <v>13753</v>
      </c>
      <c r="G1592" t="s">
        <v>13754</v>
      </c>
      <c r="H1592" t="s">
        <v>13755</v>
      </c>
      <c r="I1592" s="24" t="s">
        <v>34</v>
      </c>
      <c r="J1592" s="24" t="s">
        <v>13756</v>
      </c>
      <c r="K1592" t="s">
        <v>13757</v>
      </c>
      <c r="L1592" t="s">
        <v>13758</v>
      </c>
      <c r="M1592" t="s">
        <v>13759</v>
      </c>
      <c r="N1592" t="s">
        <v>13760</v>
      </c>
      <c r="O1592" t="s">
        <v>28</v>
      </c>
      <c r="P1592" t="s">
        <v>13059</v>
      </c>
      <c r="Q1592" t="s">
        <v>36</v>
      </c>
      <c r="R1592">
        <v>10</v>
      </c>
      <c r="S1592" t="s">
        <v>13761</v>
      </c>
      <c r="T1592" t="s">
        <v>13762</v>
      </c>
      <c r="U1592" t="s">
        <v>13763</v>
      </c>
      <c r="V1592" t="s">
        <v>47</v>
      </c>
      <c r="W1592" t="s">
        <v>32</v>
      </c>
      <c r="X1592" t="s">
        <v>32</v>
      </c>
      <c r="Y1592" t="s">
        <v>32</v>
      </c>
      <c r="Z1592" s="4" t="s">
        <v>33</v>
      </c>
      <c r="AA1592">
        <v>-75.181642920000002</v>
      </c>
      <c r="AB1592">
        <v>6.8613915199999997</v>
      </c>
      <c r="AC1592" t="s">
        <v>90</v>
      </c>
      <c r="AD1592" t="s">
        <v>13062</v>
      </c>
      <c r="AE1592" t="s">
        <v>115</v>
      </c>
      <c r="AF1592">
        <f>IFERROR(
    VLOOKUP(FENIX_ANS_TABLA[[#This Row],[ESTADO]],
        {"VENCIDO",1;"ALERTA_0 Días",2;"ALERTA",3;"A TIEMPO",4;"SIN FECHA",5},
    2,FALSE),
0)</f>
        <v>3</v>
      </c>
    </row>
    <row r="1593" spans="1:32" x14ac:dyDescent="0.25">
      <c r="A1593" t="s">
        <v>13764</v>
      </c>
      <c r="B1593" t="s">
        <v>24</v>
      </c>
      <c r="C1593" t="s">
        <v>25</v>
      </c>
      <c r="D1593" t="s">
        <v>24</v>
      </c>
      <c r="E1593" s="22">
        <v>46008.498622685183</v>
      </c>
      <c r="F1593" t="s">
        <v>13765</v>
      </c>
      <c r="G1593" t="s">
        <v>13766</v>
      </c>
      <c r="H1593" t="s">
        <v>13767</v>
      </c>
      <c r="I1593" s="24" t="s">
        <v>34</v>
      </c>
      <c r="J1593" s="24" t="s">
        <v>13768</v>
      </c>
      <c r="K1593" t="s">
        <v>13769</v>
      </c>
      <c r="L1593" t="s">
        <v>13161</v>
      </c>
      <c r="M1593" t="s">
        <v>13770</v>
      </c>
      <c r="N1593" t="s">
        <v>13163</v>
      </c>
      <c r="O1593" t="s">
        <v>28</v>
      </c>
      <c r="P1593" t="s">
        <v>13059</v>
      </c>
      <c r="Q1593" t="s">
        <v>36</v>
      </c>
      <c r="R1593">
        <v>10</v>
      </c>
      <c r="S1593" t="s">
        <v>13771</v>
      </c>
      <c r="T1593" t="s">
        <v>7179</v>
      </c>
      <c r="U1593" t="s">
        <v>7180</v>
      </c>
      <c r="V1593" t="s">
        <v>47</v>
      </c>
      <c r="W1593" t="s">
        <v>32</v>
      </c>
      <c r="X1593" t="s">
        <v>32</v>
      </c>
      <c r="Y1593" t="s">
        <v>32</v>
      </c>
      <c r="Z1593" s="4" t="s">
        <v>33</v>
      </c>
      <c r="AA1593">
        <v>-74.703609940000007</v>
      </c>
      <c r="AB1593">
        <v>7.0802763300000002</v>
      </c>
      <c r="AC1593" t="s">
        <v>90</v>
      </c>
      <c r="AD1593" t="s">
        <v>13062</v>
      </c>
      <c r="AE1593" t="s">
        <v>115</v>
      </c>
      <c r="AF1593">
        <f>IFERROR(
    VLOOKUP(FENIX_ANS_TABLA[[#This Row],[ESTADO]],
        {"VENCIDO",1;"ALERTA_0 Días",2;"ALERTA",3;"A TIEMPO",4;"SIN FECHA",5},
    2,FALSE),
0)</f>
        <v>3</v>
      </c>
    </row>
    <row r="1594" spans="1:32" x14ac:dyDescent="0.25">
      <c r="A1594" t="s">
        <v>13772</v>
      </c>
      <c r="B1594" t="s">
        <v>62</v>
      </c>
      <c r="C1594" t="s">
        <v>25</v>
      </c>
      <c r="D1594" t="s">
        <v>63</v>
      </c>
      <c r="E1594" s="22">
        <v>46008.549293981479</v>
      </c>
      <c r="F1594" t="s">
        <v>13773</v>
      </c>
      <c r="G1594" t="s">
        <v>13774</v>
      </c>
      <c r="H1594" t="s">
        <v>13775</v>
      </c>
      <c r="I1594" s="24" t="s">
        <v>34</v>
      </c>
      <c r="J1594" s="24" t="s">
        <v>13776</v>
      </c>
      <c r="K1594" t="s">
        <v>13777</v>
      </c>
      <c r="L1594" t="s">
        <v>13746</v>
      </c>
      <c r="M1594" t="s">
        <v>13778</v>
      </c>
      <c r="N1594" t="s">
        <v>13748</v>
      </c>
      <c r="O1594" t="s">
        <v>64</v>
      </c>
      <c r="P1594" t="s">
        <v>13424</v>
      </c>
      <c r="Q1594" t="s">
        <v>36</v>
      </c>
      <c r="R1594">
        <v>14</v>
      </c>
      <c r="S1594" t="s">
        <v>13779</v>
      </c>
      <c r="T1594" t="s">
        <v>13780</v>
      </c>
      <c r="U1594" t="s">
        <v>13781</v>
      </c>
      <c r="V1594" t="s">
        <v>31</v>
      </c>
      <c r="W1594" t="s">
        <v>32</v>
      </c>
      <c r="X1594" t="s">
        <v>32</v>
      </c>
      <c r="Y1594" t="s">
        <v>32</v>
      </c>
      <c r="Z1594" s="4" t="s">
        <v>33</v>
      </c>
      <c r="AA1594">
        <v>-75.151231999999993</v>
      </c>
      <c r="AB1594">
        <v>7.0559019999999997</v>
      </c>
      <c r="AC1594" t="s">
        <v>90</v>
      </c>
      <c r="AD1594" t="s">
        <v>13062</v>
      </c>
      <c r="AE1594" t="s">
        <v>115</v>
      </c>
      <c r="AF1594">
        <f>IFERROR(
    VLOOKUP(FENIX_ANS_TABLA[[#This Row],[ESTADO]],
        {"VENCIDO",1;"ALERTA_0 Días",2;"ALERTA",3;"A TIEMPO",4;"SIN FECHA",5},
    2,FALSE),
0)</f>
        <v>4</v>
      </c>
    </row>
    <row r="1595" spans="1:32" x14ac:dyDescent="0.25">
      <c r="A1595" t="s">
        <v>13782</v>
      </c>
      <c r="B1595" t="s">
        <v>24</v>
      </c>
      <c r="C1595" t="s">
        <v>25</v>
      </c>
      <c r="D1595" t="s">
        <v>24</v>
      </c>
      <c r="E1595" s="22">
        <v>46008.583391203712</v>
      </c>
      <c r="F1595" t="s">
        <v>13783</v>
      </c>
      <c r="G1595" t="s">
        <v>13784</v>
      </c>
      <c r="H1595" t="s">
        <v>13785</v>
      </c>
      <c r="I1595" s="24" t="s">
        <v>34</v>
      </c>
      <c r="J1595" s="24" t="s">
        <v>13786</v>
      </c>
      <c r="K1595" t="s">
        <v>13787</v>
      </c>
      <c r="L1595" t="s">
        <v>13078</v>
      </c>
      <c r="M1595" t="s">
        <v>13788</v>
      </c>
      <c r="N1595" t="s">
        <v>13080</v>
      </c>
      <c r="O1595" t="s">
        <v>28</v>
      </c>
      <c r="P1595" t="s">
        <v>13059</v>
      </c>
      <c r="Q1595" t="s">
        <v>36</v>
      </c>
      <c r="R1595">
        <v>10</v>
      </c>
      <c r="S1595" t="s">
        <v>13789</v>
      </c>
      <c r="T1595" t="s">
        <v>13790</v>
      </c>
      <c r="U1595" t="s">
        <v>13791</v>
      </c>
      <c r="V1595" t="s">
        <v>47</v>
      </c>
      <c r="W1595" t="s">
        <v>32</v>
      </c>
      <c r="X1595" t="s">
        <v>32</v>
      </c>
      <c r="Y1595" t="s">
        <v>32</v>
      </c>
      <c r="Z1595" s="4" t="s">
        <v>33</v>
      </c>
      <c r="AA1595">
        <v>-75.035525000000007</v>
      </c>
      <c r="AB1595">
        <v>6.4824229999999998</v>
      </c>
      <c r="AC1595" t="s">
        <v>90</v>
      </c>
      <c r="AD1595" t="s">
        <v>13062</v>
      </c>
      <c r="AE1595" t="s">
        <v>115</v>
      </c>
      <c r="AF1595">
        <f>IFERROR(
    VLOOKUP(FENIX_ANS_TABLA[[#This Row],[ESTADO]],
        {"VENCIDO",1;"ALERTA_0 Días",2;"ALERTA",3;"A TIEMPO",4;"SIN FECHA",5},
    2,FALSE),
0)</f>
        <v>3</v>
      </c>
    </row>
    <row r="1596" spans="1:32" x14ac:dyDescent="0.25">
      <c r="A1596" t="s">
        <v>13792</v>
      </c>
      <c r="B1596" t="s">
        <v>24</v>
      </c>
      <c r="C1596" t="s">
        <v>25</v>
      </c>
      <c r="D1596" t="s">
        <v>24</v>
      </c>
      <c r="E1596" s="22">
        <v>46008.58421296296</v>
      </c>
      <c r="F1596" t="s">
        <v>13793</v>
      </c>
      <c r="G1596" t="s">
        <v>13784</v>
      </c>
      <c r="H1596" t="s">
        <v>13785</v>
      </c>
      <c r="I1596" s="24" t="s">
        <v>34</v>
      </c>
      <c r="J1596" s="24" t="s">
        <v>13786</v>
      </c>
      <c r="K1596" t="s">
        <v>13794</v>
      </c>
      <c r="L1596" t="s">
        <v>13078</v>
      </c>
      <c r="M1596" t="s">
        <v>13795</v>
      </c>
      <c r="N1596" t="s">
        <v>13080</v>
      </c>
      <c r="O1596" t="s">
        <v>28</v>
      </c>
      <c r="P1596" t="s">
        <v>13059</v>
      </c>
      <c r="Q1596" t="s">
        <v>36</v>
      </c>
      <c r="R1596">
        <v>10</v>
      </c>
      <c r="S1596" t="s">
        <v>13796</v>
      </c>
      <c r="T1596" t="s">
        <v>4219</v>
      </c>
      <c r="U1596" t="s">
        <v>530</v>
      </c>
      <c r="V1596" t="s">
        <v>47</v>
      </c>
      <c r="W1596" t="s">
        <v>32</v>
      </c>
      <c r="X1596" t="s">
        <v>32</v>
      </c>
      <c r="Y1596" t="s">
        <v>32</v>
      </c>
      <c r="Z1596" s="4" t="s">
        <v>33</v>
      </c>
      <c r="AA1596">
        <v>-75.035525000000007</v>
      </c>
      <c r="AB1596">
        <v>6.4824229999999998</v>
      </c>
      <c r="AC1596" t="s">
        <v>90</v>
      </c>
      <c r="AD1596" t="s">
        <v>13062</v>
      </c>
      <c r="AE1596" t="s">
        <v>115</v>
      </c>
      <c r="AF1596">
        <f>IFERROR(
    VLOOKUP(FENIX_ANS_TABLA[[#This Row],[ESTADO]],
        {"VENCIDO",1;"ALERTA_0 Días",2;"ALERTA",3;"A TIEMPO",4;"SIN FECHA",5},
    2,FALSE),
0)</f>
        <v>3</v>
      </c>
    </row>
    <row r="1597" spans="1:32" x14ac:dyDescent="0.25">
      <c r="A1597" t="s">
        <v>13797</v>
      </c>
      <c r="B1597" t="s">
        <v>62</v>
      </c>
      <c r="C1597" t="s">
        <v>25</v>
      </c>
      <c r="D1597" t="s">
        <v>63</v>
      </c>
      <c r="E1597" s="22">
        <v>46008.591562499998</v>
      </c>
      <c r="F1597" t="s">
        <v>13798</v>
      </c>
      <c r="G1597" t="s">
        <v>13799</v>
      </c>
      <c r="H1597" t="s">
        <v>13800</v>
      </c>
      <c r="I1597" s="24" t="s">
        <v>34</v>
      </c>
      <c r="J1597" s="24" t="s">
        <v>13801</v>
      </c>
      <c r="K1597" t="s">
        <v>13802</v>
      </c>
      <c r="L1597" t="s">
        <v>13102</v>
      </c>
      <c r="M1597" t="s">
        <v>13803</v>
      </c>
      <c r="N1597" t="s">
        <v>13104</v>
      </c>
      <c r="O1597" t="s">
        <v>64</v>
      </c>
      <c r="P1597" t="s">
        <v>13424</v>
      </c>
      <c r="Q1597" t="s">
        <v>36</v>
      </c>
      <c r="R1597">
        <v>14</v>
      </c>
      <c r="S1597" t="s">
        <v>13804</v>
      </c>
      <c r="T1597" t="s">
        <v>13805</v>
      </c>
      <c r="U1597" t="s">
        <v>13806</v>
      </c>
      <c r="V1597" t="s">
        <v>31</v>
      </c>
      <c r="W1597" t="s">
        <v>32</v>
      </c>
      <c r="X1597" t="s">
        <v>32</v>
      </c>
      <c r="Y1597" t="s">
        <v>32</v>
      </c>
      <c r="Z1597" s="4" t="s">
        <v>33</v>
      </c>
      <c r="AA1597">
        <v>-74.967220670000003</v>
      </c>
      <c r="AB1597">
        <v>6.5649034999999998</v>
      </c>
      <c r="AC1597" t="s">
        <v>90</v>
      </c>
      <c r="AD1597" t="s">
        <v>13062</v>
      </c>
      <c r="AE1597" t="s">
        <v>115</v>
      </c>
      <c r="AF1597">
        <f>IFERROR(
    VLOOKUP(FENIX_ANS_TABLA[[#This Row],[ESTADO]],
        {"VENCIDO",1;"ALERTA_0 Días",2;"ALERTA",3;"A TIEMPO",4;"SIN FECHA",5},
    2,FALSE),
0)</f>
        <v>4</v>
      </c>
    </row>
    <row r="1598" spans="1:32" x14ac:dyDescent="0.25">
      <c r="A1598" t="s">
        <v>13807</v>
      </c>
      <c r="B1598" t="s">
        <v>24</v>
      </c>
      <c r="C1598" t="s">
        <v>25</v>
      </c>
      <c r="D1598" t="s">
        <v>24</v>
      </c>
      <c r="E1598" s="22">
        <v>46008.597210648149</v>
      </c>
      <c r="F1598" t="s">
        <v>13808</v>
      </c>
      <c r="G1598" t="s">
        <v>13809</v>
      </c>
      <c r="H1598" t="s">
        <v>13810</v>
      </c>
      <c r="I1598" s="24" t="s">
        <v>34</v>
      </c>
      <c r="J1598" s="24" t="s">
        <v>13811</v>
      </c>
      <c r="K1598" t="s">
        <v>13812</v>
      </c>
      <c r="L1598" t="s">
        <v>13161</v>
      </c>
      <c r="M1598" t="s">
        <v>13813</v>
      </c>
      <c r="N1598" t="s">
        <v>13163</v>
      </c>
      <c r="O1598" t="s">
        <v>28</v>
      </c>
      <c r="P1598" t="s">
        <v>13059</v>
      </c>
      <c r="Q1598" t="s">
        <v>36</v>
      </c>
      <c r="R1598">
        <v>10</v>
      </c>
      <c r="S1598" t="s">
        <v>13814</v>
      </c>
      <c r="T1598" t="s">
        <v>13815</v>
      </c>
      <c r="U1598" t="s">
        <v>13816</v>
      </c>
      <c r="V1598" t="s">
        <v>47</v>
      </c>
      <c r="W1598" t="s">
        <v>32</v>
      </c>
      <c r="X1598" t="s">
        <v>32</v>
      </c>
      <c r="Y1598" t="s">
        <v>32</v>
      </c>
      <c r="Z1598" s="4" t="s">
        <v>33</v>
      </c>
      <c r="AA1598">
        <v>-74.695911719999998</v>
      </c>
      <c r="AB1598">
        <v>7.0842183299999997</v>
      </c>
      <c r="AC1598" t="s">
        <v>90</v>
      </c>
      <c r="AD1598" t="s">
        <v>13062</v>
      </c>
      <c r="AE1598" t="s">
        <v>115</v>
      </c>
      <c r="AF1598">
        <f>IFERROR(
    VLOOKUP(FENIX_ANS_TABLA[[#This Row],[ESTADO]],
        {"VENCIDO",1;"ALERTA_0 Días",2;"ALERTA",3;"A TIEMPO",4;"SIN FECHA",5},
    2,FALSE),
0)</f>
        <v>3</v>
      </c>
    </row>
    <row r="1599" spans="1:32" x14ac:dyDescent="0.25">
      <c r="A1599" t="s">
        <v>13817</v>
      </c>
      <c r="B1599" t="s">
        <v>24</v>
      </c>
      <c r="C1599" t="s">
        <v>25</v>
      </c>
      <c r="D1599" t="s">
        <v>24</v>
      </c>
      <c r="E1599" s="22">
        <v>46008.622314814813</v>
      </c>
      <c r="F1599" t="s">
        <v>13818</v>
      </c>
      <c r="G1599" t="s">
        <v>13819</v>
      </c>
      <c r="H1599" t="s">
        <v>13820</v>
      </c>
      <c r="I1599" s="24" t="s">
        <v>34</v>
      </c>
      <c r="J1599" s="24" t="s">
        <v>13821</v>
      </c>
      <c r="K1599" t="s">
        <v>13822</v>
      </c>
      <c r="L1599" t="s">
        <v>13161</v>
      </c>
      <c r="M1599" t="s">
        <v>13823</v>
      </c>
      <c r="N1599" t="s">
        <v>13163</v>
      </c>
      <c r="O1599" t="s">
        <v>28</v>
      </c>
      <c r="P1599" t="s">
        <v>13059</v>
      </c>
      <c r="Q1599" t="s">
        <v>36</v>
      </c>
      <c r="R1599">
        <v>10</v>
      </c>
      <c r="S1599" t="s">
        <v>13824</v>
      </c>
      <c r="T1599" t="s">
        <v>13825</v>
      </c>
      <c r="U1599" t="s">
        <v>13826</v>
      </c>
      <c r="V1599" t="s">
        <v>47</v>
      </c>
      <c r="W1599" t="s">
        <v>32</v>
      </c>
      <c r="X1599" t="s">
        <v>32</v>
      </c>
      <c r="Y1599" t="s">
        <v>32</v>
      </c>
      <c r="Z1599" s="4" t="s">
        <v>33</v>
      </c>
      <c r="AA1599">
        <v>-74.702574690000006</v>
      </c>
      <c r="AB1599">
        <v>7.0792115200000003</v>
      </c>
      <c r="AC1599" t="s">
        <v>90</v>
      </c>
      <c r="AD1599" t="s">
        <v>13062</v>
      </c>
      <c r="AE1599" t="s">
        <v>115</v>
      </c>
      <c r="AF1599">
        <f>IFERROR(
    VLOOKUP(FENIX_ANS_TABLA[[#This Row],[ESTADO]],
        {"VENCIDO",1;"ALERTA_0 Días",2;"ALERTA",3;"A TIEMPO",4;"SIN FECHA",5},
    2,FALSE),
0)</f>
        <v>3</v>
      </c>
    </row>
    <row r="1600" spans="1:32" x14ac:dyDescent="0.25">
      <c r="A1600" t="s">
        <v>13827</v>
      </c>
      <c r="B1600" t="s">
        <v>40</v>
      </c>
      <c r="C1600" t="s">
        <v>25</v>
      </c>
      <c r="D1600" t="s">
        <v>40</v>
      </c>
      <c r="E1600" s="22">
        <v>46008.628449074073</v>
      </c>
      <c r="F1600" t="s">
        <v>13828</v>
      </c>
      <c r="G1600" t="s">
        <v>13829</v>
      </c>
      <c r="H1600" t="s">
        <v>13830</v>
      </c>
      <c r="I1600" s="24" t="s">
        <v>34</v>
      </c>
      <c r="J1600" s="24" t="s">
        <v>13831</v>
      </c>
      <c r="K1600" t="s">
        <v>13832</v>
      </c>
      <c r="L1600" t="s">
        <v>13242</v>
      </c>
      <c r="M1600" t="s">
        <v>13833</v>
      </c>
      <c r="N1600" t="s">
        <v>13244</v>
      </c>
      <c r="O1600" t="s">
        <v>41</v>
      </c>
      <c r="P1600" t="s">
        <v>13059</v>
      </c>
      <c r="Q1600" t="s">
        <v>36</v>
      </c>
      <c r="R1600">
        <v>10</v>
      </c>
      <c r="S1600" t="s">
        <v>13834</v>
      </c>
      <c r="T1600" t="s">
        <v>6917</v>
      </c>
      <c r="U1600" t="s">
        <v>6918</v>
      </c>
      <c r="V1600" t="s">
        <v>47</v>
      </c>
      <c r="W1600" t="s">
        <v>32</v>
      </c>
      <c r="X1600" t="s">
        <v>32</v>
      </c>
      <c r="Y1600" t="s">
        <v>32</v>
      </c>
      <c r="Z1600" s="4" t="s">
        <v>33</v>
      </c>
      <c r="AA1600">
        <v>-74.699449999999999</v>
      </c>
      <c r="AB1600">
        <v>7.0295240000000003</v>
      </c>
      <c r="AC1600" t="s">
        <v>90</v>
      </c>
      <c r="AD1600" t="s">
        <v>13062</v>
      </c>
      <c r="AE1600" t="s">
        <v>115</v>
      </c>
      <c r="AF1600">
        <f>IFERROR(
    VLOOKUP(FENIX_ANS_TABLA[[#This Row],[ESTADO]],
        {"VENCIDO",1;"ALERTA_0 Días",2;"ALERTA",3;"A TIEMPO",4;"SIN FECHA",5},
    2,FALSE),
0)</f>
        <v>3</v>
      </c>
    </row>
    <row r="1601" spans="1:32" x14ac:dyDescent="0.25">
      <c r="A1601" t="s">
        <v>13835</v>
      </c>
      <c r="B1601" t="s">
        <v>24</v>
      </c>
      <c r="C1601" t="s">
        <v>69</v>
      </c>
      <c r="D1601" t="s">
        <v>24</v>
      </c>
      <c r="E1601" s="22">
        <v>46008.63175925926</v>
      </c>
      <c r="F1601" t="s">
        <v>13836</v>
      </c>
      <c r="G1601" t="s">
        <v>13837</v>
      </c>
      <c r="H1601" t="s">
        <v>13838</v>
      </c>
      <c r="I1601" s="24" t="s">
        <v>34</v>
      </c>
      <c r="J1601" s="24" t="s">
        <v>13839</v>
      </c>
      <c r="K1601" t="s">
        <v>13840</v>
      </c>
      <c r="L1601" t="s">
        <v>13134</v>
      </c>
      <c r="M1601" t="s">
        <v>13841</v>
      </c>
      <c r="N1601" t="s">
        <v>13136</v>
      </c>
      <c r="O1601" t="s">
        <v>91</v>
      </c>
      <c r="P1601" t="s">
        <v>13059</v>
      </c>
      <c r="Q1601" t="s">
        <v>36</v>
      </c>
      <c r="R1601">
        <v>10</v>
      </c>
      <c r="S1601" t="s">
        <v>13842</v>
      </c>
      <c r="T1601" t="s">
        <v>13843</v>
      </c>
      <c r="U1601" t="s">
        <v>13844</v>
      </c>
      <c r="V1601" t="s">
        <v>47</v>
      </c>
      <c r="W1601" t="s">
        <v>32</v>
      </c>
      <c r="X1601" t="s">
        <v>32</v>
      </c>
      <c r="Y1601" t="s">
        <v>32</v>
      </c>
      <c r="Z1601" s="4" t="s">
        <v>33</v>
      </c>
      <c r="AA1601">
        <v>-75.072556849999998</v>
      </c>
      <c r="AB1601">
        <v>6.9075897399999997</v>
      </c>
      <c r="AC1601" t="s">
        <v>90</v>
      </c>
      <c r="AD1601" t="s">
        <v>13062</v>
      </c>
      <c r="AE1601" t="s">
        <v>116</v>
      </c>
      <c r="AF1601">
        <f>IFERROR(
    VLOOKUP(FENIX_ANS_TABLA[[#This Row],[ESTADO]],
        {"VENCIDO",1;"ALERTA_0 Días",2;"ALERTA",3;"A TIEMPO",4;"SIN FECHA",5},
    2,FALSE),
0)</f>
        <v>3</v>
      </c>
    </row>
    <row r="1602" spans="1:32" x14ac:dyDescent="0.25">
      <c r="A1602" t="s">
        <v>13845</v>
      </c>
      <c r="B1602" t="s">
        <v>24</v>
      </c>
      <c r="C1602" t="s">
        <v>25</v>
      </c>
      <c r="D1602" t="s">
        <v>24</v>
      </c>
      <c r="E1602" s="22">
        <v>46008.659733796303</v>
      </c>
      <c r="F1602" t="s">
        <v>13846</v>
      </c>
      <c r="G1602" t="s">
        <v>13847</v>
      </c>
      <c r="H1602" t="s">
        <v>13848</v>
      </c>
      <c r="I1602" s="24" t="s">
        <v>34</v>
      </c>
      <c r="J1602" s="24" t="s">
        <v>13849</v>
      </c>
      <c r="K1602" t="s">
        <v>13850</v>
      </c>
      <c r="L1602" t="s">
        <v>13242</v>
      </c>
      <c r="M1602" t="s">
        <v>13851</v>
      </c>
      <c r="N1602" t="s">
        <v>13244</v>
      </c>
      <c r="O1602" t="s">
        <v>28</v>
      </c>
      <c r="P1602" t="s">
        <v>13059</v>
      </c>
      <c r="Q1602" t="s">
        <v>36</v>
      </c>
      <c r="R1602">
        <v>10</v>
      </c>
      <c r="S1602" t="s">
        <v>13852</v>
      </c>
      <c r="T1602" t="s">
        <v>13853</v>
      </c>
      <c r="U1602" t="s">
        <v>13854</v>
      </c>
      <c r="V1602" t="s">
        <v>47</v>
      </c>
      <c r="W1602" t="s">
        <v>32</v>
      </c>
      <c r="X1602" t="s">
        <v>32</v>
      </c>
      <c r="Y1602" t="s">
        <v>32</v>
      </c>
      <c r="Z1602" s="4" t="s">
        <v>33</v>
      </c>
      <c r="AA1602">
        <v>-74.702245000000005</v>
      </c>
      <c r="AB1602">
        <v>7.0338510000000003</v>
      </c>
      <c r="AC1602" t="s">
        <v>90</v>
      </c>
      <c r="AD1602" t="s">
        <v>13062</v>
      </c>
      <c r="AE1602" t="s">
        <v>115</v>
      </c>
      <c r="AF1602">
        <f>IFERROR(
    VLOOKUP(FENIX_ANS_TABLA[[#This Row],[ESTADO]],
        {"VENCIDO",1;"ALERTA_0 Días",2;"ALERTA",3;"A TIEMPO",4;"SIN FECHA",5},
    2,FALSE),
0)</f>
        <v>3</v>
      </c>
    </row>
    <row r="1603" spans="1:32" x14ac:dyDescent="0.25">
      <c r="A1603" t="s">
        <v>13855</v>
      </c>
      <c r="B1603" t="s">
        <v>24</v>
      </c>
      <c r="C1603" t="s">
        <v>25</v>
      </c>
      <c r="D1603" t="s">
        <v>24</v>
      </c>
      <c r="E1603" s="22">
        <v>46008.66909722222</v>
      </c>
      <c r="F1603" t="s">
        <v>13856</v>
      </c>
      <c r="G1603" t="s">
        <v>13857</v>
      </c>
      <c r="H1603" t="s">
        <v>13858</v>
      </c>
      <c r="I1603" s="24" t="s">
        <v>34</v>
      </c>
      <c r="J1603" s="24" t="s">
        <v>13859</v>
      </c>
      <c r="K1603" t="s">
        <v>13860</v>
      </c>
      <c r="L1603" t="s">
        <v>13242</v>
      </c>
      <c r="M1603" t="s">
        <v>13861</v>
      </c>
      <c r="N1603" t="s">
        <v>13244</v>
      </c>
      <c r="O1603" t="s">
        <v>28</v>
      </c>
      <c r="P1603" t="s">
        <v>13059</v>
      </c>
      <c r="Q1603" t="s">
        <v>36</v>
      </c>
      <c r="R1603">
        <v>10</v>
      </c>
      <c r="S1603" t="s">
        <v>13862</v>
      </c>
      <c r="T1603" t="s">
        <v>13863</v>
      </c>
      <c r="U1603" t="s">
        <v>13864</v>
      </c>
      <c r="V1603" t="s">
        <v>47</v>
      </c>
      <c r="W1603" t="s">
        <v>32</v>
      </c>
      <c r="X1603" t="s">
        <v>32</v>
      </c>
      <c r="Y1603" t="s">
        <v>32</v>
      </c>
      <c r="Z1603" s="4" t="s">
        <v>33</v>
      </c>
      <c r="AA1603">
        <v>-74.714819000000006</v>
      </c>
      <c r="AB1603">
        <v>7.0680870000000002</v>
      </c>
      <c r="AC1603" t="s">
        <v>90</v>
      </c>
      <c r="AD1603" t="s">
        <v>13062</v>
      </c>
      <c r="AE1603" t="s">
        <v>115</v>
      </c>
      <c r="AF1603">
        <f>IFERROR(
    VLOOKUP(FENIX_ANS_TABLA[[#This Row],[ESTADO]],
        {"VENCIDO",1;"ALERTA_0 Días",2;"ALERTA",3;"A TIEMPO",4;"SIN FECHA",5},
    2,FALSE),
0)</f>
        <v>3</v>
      </c>
    </row>
    <row r="1604" spans="1:32" x14ac:dyDescent="0.25">
      <c r="A1604" t="s">
        <v>13865</v>
      </c>
      <c r="B1604" t="s">
        <v>24</v>
      </c>
      <c r="C1604" t="s">
        <v>25</v>
      </c>
      <c r="D1604" t="s">
        <v>24</v>
      </c>
      <c r="E1604" s="22">
        <v>46009.333368055559</v>
      </c>
      <c r="F1604" t="s">
        <v>13866</v>
      </c>
      <c r="G1604" t="s">
        <v>13867</v>
      </c>
      <c r="H1604" t="s">
        <v>13868</v>
      </c>
      <c r="I1604" s="24" t="s">
        <v>34</v>
      </c>
      <c r="J1604" s="24" t="s">
        <v>13869</v>
      </c>
      <c r="K1604" t="s">
        <v>13870</v>
      </c>
      <c r="L1604" t="s">
        <v>13102</v>
      </c>
      <c r="M1604" t="s">
        <v>13871</v>
      </c>
      <c r="N1604" t="s">
        <v>13104</v>
      </c>
      <c r="O1604" t="s">
        <v>28</v>
      </c>
      <c r="P1604" t="s">
        <v>13059</v>
      </c>
      <c r="Q1604" t="s">
        <v>36</v>
      </c>
      <c r="R1604">
        <v>10</v>
      </c>
      <c r="S1604" t="s">
        <v>13872</v>
      </c>
      <c r="T1604" t="s">
        <v>13873</v>
      </c>
      <c r="U1604" t="s">
        <v>13874</v>
      </c>
      <c r="V1604" t="s">
        <v>31</v>
      </c>
      <c r="W1604" t="s">
        <v>32</v>
      </c>
      <c r="X1604" t="s">
        <v>32</v>
      </c>
      <c r="Y1604" t="s">
        <v>32</v>
      </c>
      <c r="Z1604" s="4" t="s">
        <v>33</v>
      </c>
      <c r="AA1604">
        <v>-75.00911739</v>
      </c>
      <c r="AB1604">
        <v>6.5997416700000002</v>
      </c>
      <c r="AC1604" t="s">
        <v>90</v>
      </c>
      <c r="AD1604" t="s">
        <v>13062</v>
      </c>
      <c r="AE1604" t="s">
        <v>115</v>
      </c>
      <c r="AF1604">
        <f>IFERROR(
    VLOOKUP(FENIX_ANS_TABLA[[#This Row],[ESTADO]],
        {"VENCIDO",1;"ALERTA_0 Días",2;"ALERTA",3;"A TIEMPO",4;"SIN FECHA",5},
    2,FALSE),
0)</f>
        <v>4</v>
      </c>
    </row>
    <row r="1605" spans="1:32" x14ac:dyDescent="0.25">
      <c r="A1605" t="s">
        <v>13875</v>
      </c>
      <c r="B1605" t="s">
        <v>62</v>
      </c>
      <c r="C1605" t="s">
        <v>25</v>
      </c>
      <c r="D1605" t="s">
        <v>63</v>
      </c>
      <c r="E1605" s="22">
        <v>46009.381909722222</v>
      </c>
      <c r="F1605" t="s">
        <v>13876</v>
      </c>
      <c r="G1605" t="s">
        <v>13877</v>
      </c>
      <c r="H1605" t="s">
        <v>13878</v>
      </c>
      <c r="I1605" s="24" t="s">
        <v>34</v>
      </c>
      <c r="J1605" s="24" t="s">
        <v>13879</v>
      </c>
      <c r="K1605" t="s">
        <v>13880</v>
      </c>
      <c r="L1605" t="s">
        <v>13746</v>
      </c>
      <c r="M1605" t="s">
        <v>13881</v>
      </c>
      <c r="N1605" t="s">
        <v>13748</v>
      </c>
      <c r="O1605" t="s">
        <v>64</v>
      </c>
      <c r="P1605" t="s">
        <v>13424</v>
      </c>
      <c r="Q1605" t="s">
        <v>36</v>
      </c>
      <c r="R1605">
        <v>14</v>
      </c>
      <c r="S1605" t="s">
        <v>13882</v>
      </c>
      <c r="T1605" t="s">
        <v>13883</v>
      </c>
      <c r="U1605" t="s">
        <v>13883</v>
      </c>
      <c r="V1605" t="s">
        <v>31</v>
      </c>
      <c r="W1605" t="s">
        <v>32</v>
      </c>
      <c r="X1605" t="s">
        <v>32</v>
      </c>
      <c r="Y1605" t="s">
        <v>32</v>
      </c>
      <c r="Z1605" s="4" t="s">
        <v>33</v>
      </c>
      <c r="AA1605">
        <v>-75.168798170000002</v>
      </c>
      <c r="AB1605">
        <v>7.0552316700000004</v>
      </c>
      <c r="AC1605" t="s">
        <v>90</v>
      </c>
      <c r="AD1605" t="s">
        <v>13062</v>
      </c>
      <c r="AE1605" t="s">
        <v>115</v>
      </c>
      <c r="AF1605">
        <f>IFERROR(
    VLOOKUP(FENIX_ANS_TABLA[[#This Row],[ESTADO]],
        {"VENCIDO",1;"ALERTA_0 Días",2;"ALERTA",3;"A TIEMPO",4;"SIN FECHA",5},
    2,FALSE),
0)</f>
        <v>4</v>
      </c>
    </row>
    <row r="1606" spans="1:32" x14ac:dyDescent="0.25">
      <c r="A1606" t="s">
        <v>13884</v>
      </c>
      <c r="B1606" t="s">
        <v>24</v>
      </c>
      <c r="C1606" t="s">
        <v>25</v>
      </c>
      <c r="D1606" t="s">
        <v>24</v>
      </c>
      <c r="E1606" s="22">
        <v>46009.395451388889</v>
      </c>
      <c r="F1606" t="s">
        <v>13885</v>
      </c>
      <c r="G1606" t="s">
        <v>13140</v>
      </c>
      <c r="H1606" t="s">
        <v>13141</v>
      </c>
      <c r="I1606" s="24" t="s">
        <v>34</v>
      </c>
      <c r="J1606" s="24" t="s">
        <v>13142</v>
      </c>
      <c r="K1606" t="s">
        <v>13886</v>
      </c>
      <c r="L1606" t="s">
        <v>13144</v>
      </c>
      <c r="M1606" t="s">
        <v>13887</v>
      </c>
      <c r="N1606" t="s">
        <v>13146</v>
      </c>
      <c r="O1606" t="s">
        <v>28</v>
      </c>
      <c r="P1606" t="s">
        <v>13059</v>
      </c>
      <c r="Q1606" t="s">
        <v>36</v>
      </c>
      <c r="R1606">
        <v>10</v>
      </c>
      <c r="S1606" t="s">
        <v>13888</v>
      </c>
      <c r="T1606" t="s">
        <v>13889</v>
      </c>
      <c r="U1606" t="s">
        <v>3514</v>
      </c>
      <c r="V1606" t="s">
        <v>31</v>
      </c>
      <c r="W1606" t="s">
        <v>32</v>
      </c>
      <c r="X1606" t="s">
        <v>32</v>
      </c>
      <c r="Y1606" t="s">
        <v>32</v>
      </c>
      <c r="Z1606" s="4" t="s">
        <v>33</v>
      </c>
      <c r="AA1606">
        <v>-75.204409889999994</v>
      </c>
      <c r="AB1606">
        <v>6.5475686199999998</v>
      </c>
      <c r="AC1606" t="s">
        <v>90</v>
      </c>
      <c r="AD1606" t="s">
        <v>13062</v>
      </c>
      <c r="AE1606" t="s">
        <v>115</v>
      </c>
      <c r="AF1606">
        <f>IFERROR(
    VLOOKUP(FENIX_ANS_TABLA[[#This Row],[ESTADO]],
        {"VENCIDO",1;"ALERTA_0 Días",2;"ALERTA",3;"A TIEMPO",4;"SIN FECHA",5},
    2,FALSE),
0)</f>
        <v>4</v>
      </c>
    </row>
    <row r="1607" spans="1:32" x14ac:dyDescent="0.25">
      <c r="A1607" t="s">
        <v>13890</v>
      </c>
      <c r="B1607" t="s">
        <v>24</v>
      </c>
      <c r="C1607" t="s">
        <v>25</v>
      </c>
      <c r="D1607" t="s">
        <v>24</v>
      </c>
      <c r="E1607" s="22">
        <v>46009.405682870369</v>
      </c>
      <c r="F1607" t="s">
        <v>13891</v>
      </c>
      <c r="G1607" t="s">
        <v>13892</v>
      </c>
      <c r="H1607" t="s">
        <v>13893</v>
      </c>
      <c r="I1607" s="24" t="s">
        <v>34</v>
      </c>
      <c r="J1607" s="24" t="s">
        <v>13894</v>
      </c>
      <c r="K1607" t="s">
        <v>13895</v>
      </c>
      <c r="L1607" t="s">
        <v>13078</v>
      </c>
      <c r="M1607" t="s">
        <v>13896</v>
      </c>
      <c r="N1607" t="s">
        <v>13080</v>
      </c>
      <c r="O1607" t="s">
        <v>28</v>
      </c>
      <c r="P1607" t="s">
        <v>13059</v>
      </c>
      <c r="Q1607" t="s">
        <v>36</v>
      </c>
      <c r="R1607">
        <v>10</v>
      </c>
      <c r="S1607" t="s">
        <v>13897</v>
      </c>
      <c r="T1607" t="s">
        <v>13898</v>
      </c>
      <c r="U1607" t="s">
        <v>5291</v>
      </c>
      <c r="V1607" t="s">
        <v>31</v>
      </c>
      <c r="W1607" t="s">
        <v>32</v>
      </c>
      <c r="X1607" t="s">
        <v>32</v>
      </c>
      <c r="Y1607" t="s">
        <v>32</v>
      </c>
      <c r="Z1607" s="4" t="s">
        <v>33</v>
      </c>
      <c r="AA1607">
        <v>-74.97999317</v>
      </c>
      <c r="AB1607">
        <v>6.4791476699999997</v>
      </c>
      <c r="AC1607" t="s">
        <v>90</v>
      </c>
      <c r="AD1607" t="s">
        <v>13062</v>
      </c>
      <c r="AE1607" t="s">
        <v>115</v>
      </c>
      <c r="AF1607">
        <f>IFERROR(
    VLOOKUP(FENIX_ANS_TABLA[[#This Row],[ESTADO]],
        {"VENCIDO",1;"ALERTA_0 Días",2;"ALERTA",3;"A TIEMPO",4;"SIN FECHA",5},
    2,FALSE),
0)</f>
        <v>4</v>
      </c>
    </row>
    <row r="1608" spans="1:32" x14ac:dyDescent="0.25">
      <c r="A1608" t="s">
        <v>13899</v>
      </c>
      <c r="B1608" t="s">
        <v>24</v>
      </c>
      <c r="C1608" t="s">
        <v>25</v>
      </c>
      <c r="D1608" t="s">
        <v>24</v>
      </c>
      <c r="E1608" s="22">
        <v>46009.407847222217</v>
      </c>
      <c r="F1608" t="s">
        <v>13900</v>
      </c>
      <c r="G1608" t="s">
        <v>13140</v>
      </c>
      <c r="H1608" t="s">
        <v>13141</v>
      </c>
      <c r="I1608" s="24" t="s">
        <v>34</v>
      </c>
      <c r="J1608" s="24" t="s">
        <v>13142</v>
      </c>
      <c r="K1608" t="s">
        <v>13901</v>
      </c>
      <c r="L1608" t="s">
        <v>13144</v>
      </c>
      <c r="M1608" t="s">
        <v>13902</v>
      </c>
      <c r="N1608" t="s">
        <v>13146</v>
      </c>
      <c r="O1608" t="s">
        <v>28</v>
      </c>
      <c r="P1608" t="s">
        <v>13059</v>
      </c>
      <c r="Q1608" t="s">
        <v>36</v>
      </c>
      <c r="R1608">
        <v>10</v>
      </c>
      <c r="S1608" t="s">
        <v>13903</v>
      </c>
      <c r="T1608" t="s">
        <v>13904</v>
      </c>
      <c r="U1608" t="s">
        <v>13905</v>
      </c>
      <c r="V1608" t="s">
        <v>31</v>
      </c>
      <c r="W1608" t="s">
        <v>32</v>
      </c>
      <c r="X1608" t="s">
        <v>32</v>
      </c>
      <c r="Y1608" t="s">
        <v>32</v>
      </c>
      <c r="Z1608" s="4" t="s">
        <v>33</v>
      </c>
      <c r="AA1608">
        <v>-75.204409889999994</v>
      </c>
      <c r="AB1608">
        <v>6.5475686199999998</v>
      </c>
      <c r="AC1608" t="s">
        <v>90</v>
      </c>
      <c r="AD1608" t="s">
        <v>13062</v>
      </c>
      <c r="AE1608" t="s">
        <v>115</v>
      </c>
      <c r="AF1608">
        <f>IFERROR(
    VLOOKUP(FENIX_ANS_TABLA[[#This Row],[ESTADO]],
        {"VENCIDO",1;"ALERTA_0 Días",2;"ALERTA",3;"A TIEMPO",4;"SIN FECHA",5},
    2,FALSE),
0)</f>
        <v>4</v>
      </c>
    </row>
    <row r="1609" spans="1:32" x14ac:dyDescent="0.25">
      <c r="A1609" t="s">
        <v>13906</v>
      </c>
      <c r="B1609" t="s">
        <v>24</v>
      </c>
      <c r="C1609" t="s">
        <v>25</v>
      </c>
      <c r="D1609" t="s">
        <v>24</v>
      </c>
      <c r="E1609" s="22">
        <v>46009.4296412037</v>
      </c>
      <c r="F1609" t="s">
        <v>13907</v>
      </c>
      <c r="G1609" t="s">
        <v>13908</v>
      </c>
      <c r="H1609" t="s">
        <v>13909</v>
      </c>
      <c r="I1609" s="24" t="s">
        <v>34</v>
      </c>
      <c r="J1609" s="24" t="s">
        <v>13910</v>
      </c>
      <c r="K1609" t="s">
        <v>13911</v>
      </c>
      <c r="L1609" t="s">
        <v>13305</v>
      </c>
      <c r="M1609" t="s">
        <v>13912</v>
      </c>
      <c r="N1609" t="s">
        <v>13307</v>
      </c>
      <c r="O1609" t="s">
        <v>28</v>
      </c>
      <c r="P1609" t="s">
        <v>13059</v>
      </c>
      <c r="Q1609" t="s">
        <v>36</v>
      </c>
      <c r="R1609">
        <v>10</v>
      </c>
      <c r="S1609" t="s">
        <v>13913</v>
      </c>
      <c r="T1609" t="s">
        <v>8143</v>
      </c>
      <c r="U1609" t="s">
        <v>13914</v>
      </c>
      <c r="V1609" t="s">
        <v>31</v>
      </c>
      <c r="W1609" t="s">
        <v>32</v>
      </c>
      <c r="X1609" t="s">
        <v>32</v>
      </c>
      <c r="Y1609" t="s">
        <v>32</v>
      </c>
      <c r="Z1609" s="4" t="s">
        <v>33</v>
      </c>
      <c r="AA1609">
        <v>-75.286434270000001</v>
      </c>
      <c r="AB1609">
        <v>6.7325375000000003</v>
      </c>
      <c r="AC1609" t="s">
        <v>90</v>
      </c>
      <c r="AD1609" t="s">
        <v>13062</v>
      </c>
      <c r="AE1609" t="s">
        <v>115</v>
      </c>
      <c r="AF1609">
        <f>IFERROR(
    VLOOKUP(FENIX_ANS_TABLA[[#This Row],[ESTADO]],
        {"VENCIDO",1;"ALERTA_0 Días",2;"ALERTA",3;"A TIEMPO",4;"SIN FECHA",5},
    2,FALSE),
0)</f>
        <v>4</v>
      </c>
    </row>
    <row r="1610" spans="1:32" x14ac:dyDescent="0.25">
      <c r="A1610" t="s">
        <v>13915</v>
      </c>
      <c r="B1610" t="s">
        <v>24</v>
      </c>
      <c r="C1610" t="s">
        <v>25</v>
      </c>
      <c r="D1610" t="s">
        <v>24</v>
      </c>
      <c r="E1610" s="22">
        <v>46009.453298611108</v>
      </c>
      <c r="F1610" t="s">
        <v>13916</v>
      </c>
      <c r="G1610" t="s">
        <v>13917</v>
      </c>
      <c r="H1610" t="s">
        <v>13918</v>
      </c>
      <c r="I1610" s="24" t="s">
        <v>34</v>
      </c>
      <c r="J1610" s="24" t="s">
        <v>13919</v>
      </c>
      <c r="K1610" t="s">
        <v>13920</v>
      </c>
      <c r="L1610" t="s">
        <v>13161</v>
      </c>
      <c r="M1610" t="s">
        <v>13921</v>
      </c>
      <c r="N1610" t="s">
        <v>13163</v>
      </c>
      <c r="O1610" t="s">
        <v>28</v>
      </c>
      <c r="P1610" t="s">
        <v>13059</v>
      </c>
      <c r="Q1610" t="s">
        <v>36</v>
      </c>
      <c r="R1610">
        <v>10</v>
      </c>
      <c r="S1610" t="s">
        <v>13922</v>
      </c>
      <c r="T1610" t="s">
        <v>13923</v>
      </c>
      <c r="U1610" t="s">
        <v>13406</v>
      </c>
      <c r="V1610" t="s">
        <v>31</v>
      </c>
      <c r="W1610" t="s">
        <v>32</v>
      </c>
      <c r="X1610" t="s">
        <v>32</v>
      </c>
      <c r="Y1610" t="s">
        <v>32</v>
      </c>
      <c r="Z1610" s="4" t="s">
        <v>33</v>
      </c>
      <c r="AA1610">
        <v>-74.696472929999999</v>
      </c>
      <c r="AB1610">
        <v>7.0868972299999999</v>
      </c>
      <c r="AC1610" t="s">
        <v>90</v>
      </c>
      <c r="AD1610" t="s">
        <v>13062</v>
      </c>
      <c r="AE1610" t="s">
        <v>115</v>
      </c>
      <c r="AF1610">
        <f>IFERROR(
    VLOOKUP(FENIX_ANS_TABLA[[#This Row],[ESTADO]],
        {"VENCIDO",1;"ALERTA_0 Días",2;"ALERTA",3;"A TIEMPO",4;"SIN FECHA",5},
    2,FALSE),
0)</f>
        <v>4</v>
      </c>
    </row>
    <row r="1611" spans="1:32" x14ac:dyDescent="0.25">
      <c r="A1611" t="s">
        <v>13924</v>
      </c>
      <c r="B1611" t="s">
        <v>24</v>
      </c>
      <c r="C1611" t="s">
        <v>69</v>
      </c>
      <c r="D1611" t="s">
        <v>24</v>
      </c>
      <c r="E1611" s="22">
        <v>46009.457662037043</v>
      </c>
      <c r="F1611" t="s">
        <v>13925</v>
      </c>
      <c r="G1611" t="s">
        <v>13926</v>
      </c>
      <c r="H1611" t="s">
        <v>13927</v>
      </c>
      <c r="I1611" s="24" t="s">
        <v>34</v>
      </c>
      <c r="J1611" s="24" t="s">
        <v>13928</v>
      </c>
      <c r="K1611" t="s">
        <v>13929</v>
      </c>
      <c r="L1611" t="s">
        <v>13305</v>
      </c>
      <c r="M1611" t="s">
        <v>13930</v>
      </c>
      <c r="N1611" t="s">
        <v>13307</v>
      </c>
      <c r="O1611" t="s">
        <v>91</v>
      </c>
      <c r="P1611" t="s">
        <v>13059</v>
      </c>
      <c r="Q1611" t="s">
        <v>36</v>
      </c>
      <c r="R1611">
        <v>10</v>
      </c>
      <c r="S1611" t="s">
        <v>13931</v>
      </c>
      <c r="T1611" t="s">
        <v>13932</v>
      </c>
      <c r="U1611" t="s">
        <v>13933</v>
      </c>
      <c r="V1611" t="s">
        <v>31</v>
      </c>
      <c r="W1611" t="s">
        <v>32</v>
      </c>
      <c r="X1611" t="s">
        <v>32</v>
      </c>
      <c r="Y1611" t="s">
        <v>32</v>
      </c>
      <c r="Z1611" s="4" t="s">
        <v>33</v>
      </c>
      <c r="AA1611">
        <v>-75.293517929999993</v>
      </c>
      <c r="AB1611">
        <v>6.7118869200000004</v>
      </c>
      <c r="AC1611" t="s">
        <v>90</v>
      </c>
      <c r="AD1611" t="s">
        <v>13062</v>
      </c>
      <c r="AE1611" t="s">
        <v>116</v>
      </c>
      <c r="AF1611">
        <f>IFERROR(
    VLOOKUP(FENIX_ANS_TABLA[[#This Row],[ESTADO]],
        {"VENCIDO",1;"ALERTA_0 Días",2;"ALERTA",3;"A TIEMPO",4;"SIN FECHA",5},
    2,FALSE),
0)</f>
        <v>4</v>
      </c>
    </row>
    <row r="1612" spans="1:32" x14ac:dyDescent="0.25">
      <c r="A1612" t="s">
        <v>13934</v>
      </c>
      <c r="B1612" t="s">
        <v>24</v>
      </c>
      <c r="C1612" t="s">
        <v>25</v>
      </c>
      <c r="D1612" t="s">
        <v>24</v>
      </c>
      <c r="E1612" s="22">
        <v>46009.473761574067</v>
      </c>
      <c r="F1612" t="s">
        <v>13935</v>
      </c>
      <c r="G1612" t="s">
        <v>13936</v>
      </c>
      <c r="H1612" t="s">
        <v>13937</v>
      </c>
      <c r="I1612" s="24" t="s">
        <v>34</v>
      </c>
      <c r="J1612" s="24" t="s">
        <v>13938</v>
      </c>
      <c r="K1612" t="s">
        <v>13939</v>
      </c>
      <c r="L1612" t="s">
        <v>13190</v>
      </c>
      <c r="M1612" t="s">
        <v>13940</v>
      </c>
      <c r="N1612" t="s">
        <v>13192</v>
      </c>
      <c r="O1612" t="s">
        <v>28</v>
      </c>
      <c r="P1612" t="s">
        <v>13059</v>
      </c>
      <c r="Q1612" t="s">
        <v>36</v>
      </c>
      <c r="R1612">
        <v>10</v>
      </c>
      <c r="S1612" t="s">
        <v>13941</v>
      </c>
      <c r="T1612" t="s">
        <v>13942</v>
      </c>
      <c r="U1612" t="s">
        <v>11447</v>
      </c>
      <c r="V1612" t="s">
        <v>31</v>
      </c>
      <c r="W1612" t="s">
        <v>32</v>
      </c>
      <c r="X1612" t="s">
        <v>32</v>
      </c>
      <c r="Y1612" t="s">
        <v>32</v>
      </c>
      <c r="Z1612" s="4" t="s">
        <v>33</v>
      </c>
      <c r="AA1612">
        <v>-74.800128349999994</v>
      </c>
      <c r="AB1612">
        <v>6.7704239599999996</v>
      </c>
      <c r="AC1612" t="s">
        <v>90</v>
      </c>
      <c r="AD1612" t="s">
        <v>13062</v>
      </c>
      <c r="AE1612" t="s">
        <v>115</v>
      </c>
      <c r="AF1612">
        <f>IFERROR(
    VLOOKUP(FENIX_ANS_TABLA[[#This Row],[ESTADO]],
        {"VENCIDO",1;"ALERTA_0 Días",2;"ALERTA",3;"A TIEMPO",4;"SIN FECHA",5},
    2,FALSE),
0)</f>
        <v>4</v>
      </c>
    </row>
    <row r="1613" spans="1:32" x14ac:dyDescent="0.25">
      <c r="A1613" t="s">
        <v>13943</v>
      </c>
      <c r="B1613" t="s">
        <v>24</v>
      </c>
      <c r="C1613" t="s">
        <v>25</v>
      </c>
      <c r="D1613" t="s">
        <v>24</v>
      </c>
      <c r="E1613" s="22">
        <v>46009.478900462957</v>
      </c>
      <c r="F1613" t="s">
        <v>13944</v>
      </c>
      <c r="G1613" t="s">
        <v>13945</v>
      </c>
      <c r="H1613" t="s">
        <v>13946</v>
      </c>
      <c r="I1613" s="24" t="s">
        <v>34</v>
      </c>
      <c r="J1613" s="24" t="s">
        <v>13947</v>
      </c>
      <c r="K1613" t="s">
        <v>13948</v>
      </c>
      <c r="L1613" t="s">
        <v>13161</v>
      </c>
      <c r="M1613" t="s">
        <v>13949</v>
      </c>
      <c r="N1613" t="s">
        <v>13163</v>
      </c>
      <c r="O1613" t="s">
        <v>28</v>
      </c>
      <c r="P1613" t="s">
        <v>13059</v>
      </c>
      <c r="Q1613" t="s">
        <v>36</v>
      </c>
      <c r="R1613">
        <v>10</v>
      </c>
      <c r="S1613" t="s">
        <v>13950</v>
      </c>
      <c r="T1613" t="s">
        <v>13951</v>
      </c>
      <c r="U1613" t="s">
        <v>12140</v>
      </c>
      <c r="V1613" t="s">
        <v>31</v>
      </c>
      <c r="W1613" t="s">
        <v>32</v>
      </c>
      <c r="X1613" t="s">
        <v>32</v>
      </c>
      <c r="Y1613" t="s">
        <v>32</v>
      </c>
      <c r="Z1613" s="4" t="s">
        <v>33</v>
      </c>
      <c r="AA1613">
        <v>-74.704193000000004</v>
      </c>
      <c r="AB1613">
        <v>7.0772060000000003</v>
      </c>
      <c r="AC1613" t="s">
        <v>90</v>
      </c>
      <c r="AD1613" t="s">
        <v>13062</v>
      </c>
      <c r="AE1613" t="s">
        <v>115</v>
      </c>
      <c r="AF1613">
        <f>IFERROR(
    VLOOKUP(FENIX_ANS_TABLA[[#This Row],[ESTADO]],
        {"VENCIDO",1;"ALERTA_0 Días",2;"ALERTA",3;"A TIEMPO",4;"SIN FECHA",5},
    2,FALSE),
0)</f>
        <v>4</v>
      </c>
    </row>
    <row r="1614" spans="1:32" x14ac:dyDescent="0.25">
      <c r="A1614" t="s">
        <v>13952</v>
      </c>
      <c r="B1614" t="s">
        <v>24</v>
      </c>
      <c r="C1614" t="s">
        <v>25</v>
      </c>
      <c r="D1614" t="s">
        <v>24</v>
      </c>
      <c r="E1614" s="22">
        <v>46009.482048611113</v>
      </c>
      <c r="F1614" t="s">
        <v>13953</v>
      </c>
      <c r="G1614" t="s">
        <v>13936</v>
      </c>
      <c r="H1614" t="s">
        <v>13937</v>
      </c>
      <c r="I1614" s="24" t="s">
        <v>34</v>
      </c>
      <c r="J1614" s="24" t="s">
        <v>13938</v>
      </c>
      <c r="K1614" t="s">
        <v>13954</v>
      </c>
      <c r="L1614" t="s">
        <v>13190</v>
      </c>
      <c r="M1614" t="s">
        <v>13955</v>
      </c>
      <c r="N1614" t="s">
        <v>13192</v>
      </c>
      <c r="O1614" t="s">
        <v>28</v>
      </c>
      <c r="P1614" t="s">
        <v>13059</v>
      </c>
      <c r="Q1614" t="s">
        <v>36</v>
      </c>
      <c r="R1614">
        <v>10</v>
      </c>
      <c r="S1614" t="s">
        <v>13956</v>
      </c>
      <c r="T1614" t="s">
        <v>13957</v>
      </c>
      <c r="U1614" t="s">
        <v>564</v>
      </c>
      <c r="V1614" t="s">
        <v>31</v>
      </c>
      <c r="W1614" t="s">
        <v>32</v>
      </c>
      <c r="X1614" t="s">
        <v>32</v>
      </c>
      <c r="Y1614" t="s">
        <v>32</v>
      </c>
      <c r="Z1614" s="4" t="s">
        <v>33</v>
      </c>
      <c r="AA1614">
        <v>-74.800128349999994</v>
      </c>
      <c r="AB1614">
        <v>6.7704239599999996</v>
      </c>
      <c r="AC1614" t="s">
        <v>90</v>
      </c>
      <c r="AD1614" t="s">
        <v>13062</v>
      </c>
      <c r="AE1614" t="s">
        <v>115</v>
      </c>
      <c r="AF1614">
        <f>IFERROR(
    VLOOKUP(FENIX_ANS_TABLA[[#This Row],[ESTADO]],
        {"VENCIDO",1;"ALERTA_0 Días",2;"ALERTA",3;"A TIEMPO",4;"SIN FECHA",5},
    2,FALSE),
0)</f>
        <v>4</v>
      </c>
    </row>
    <row r="1615" spans="1:32" x14ac:dyDescent="0.25">
      <c r="A1615" t="s">
        <v>13958</v>
      </c>
      <c r="B1615" t="s">
        <v>24</v>
      </c>
      <c r="C1615" t="s">
        <v>25</v>
      </c>
      <c r="D1615" t="s">
        <v>24</v>
      </c>
      <c r="E1615" s="22">
        <v>46009.485671296286</v>
      </c>
      <c r="F1615" t="s">
        <v>13959</v>
      </c>
      <c r="G1615" t="s">
        <v>13936</v>
      </c>
      <c r="H1615" t="s">
        <v>13937</v>
      </c>
      <c r="I1615" s="24" t="s">
        <v>34</v>
      </c>
      <c r="J1615" s="24" t="s">
        <v>13938</v>
      </c>
      <c r="K1615" t="s">
        <v>13960</v>
      </c>
      <c r="L1615" t="s">
        <v>13190</v>
      </c>
      <c r="M1615" t="s">
        <v>13961</v>
      </c>
      <c r="N1615" t="s">
        <v>13192</v>
      </c>
      <c r="O1615" t="s">
        <v>28</v>
      </c>
      <c r="P1615" t="s">
        <v>13059</v>
      </c>
      <c r="Q1615" t="s">
        <v>36</v>
      </c>
      <c r="R1615">
        <v>10</v>
      </c>
      <c r="S1615" t="s">
        <v>13962</v>
      </c>
      <c r="T1615" t="s">
        <v>13963</v>
      </c>
      <c r="U1615" t="s">
        <v>2014</v>
      </c>
      <c r="V1615" t="s">
        <v>31</v>
      </c>
      <c r="W1615" t="s">
        <v>32</v>
      </c>
      <c r="X1615" t="s">
        <v>32</v>
      </c>
      <c r="Y1615" t="s">
        <v>32</v>
      </c>
      <c r="Z1615" s="4" t="s">
        <v>33</v>
      </c>
      <c r="AA1615">
        <v>-74.800128349999994</v>
      </c>
      <c r="AB1615">
        <v>6.7704239599999996</v>
      </c>
      <c r="AC1615" t="s">
        <v>90</v>
      </c>
      <c r="AD1615" t="s">
        <v>13062</v>
      </c>
      <c r="AE1615" t="s">
        <v>115</v>
      </c>
      <c r="AF1615">
        <f>IFERROR(
    VLOOKUP(FENIX_ANS_TABLA[[#This Row],[ESTADO]],
        {"VENCIDO",1;"ALERTA_0 Días",2;"ALERTA",3;"A TIEMPO",4;"SIN FECHA",5},
    2,FALSE),
0)</f>
        <v>4</v>
      </c>
    </row>
    <row r="1616" spans="1:32" x14ac:dyDescent="0.25">
      <c r="A1616" t="s">
        <v>13964</v>
      </c>
      <c r="B1616" t="s">
        <v>40</v>
      </c>
      <c r="C1616" t="s">
        <v>25</v>
      </c>
      <c r="D1616" t="s">
        <v>40</v>
      </c>
      <c r="E1616" s="22">
        <v>46009.491539351853</v>
      </c>
      <c r="F1616" t="s">
        <v>13965</v>
      </c>
      <c r="G1616" t="s">
        <v>13966</v>
      </c>
      <c r="H1616" t="s">
        <v>13967</v>
      </c>
      <c r="I1616" s="24" t="s">
        <v>34</v>
      </c>
      <c r="J1616" s="24" t="s">
        <v>13968</v>
      </c>
      <c r="K1616" t="s">
        <v>13969</v>
      </c>
      <c r="L1616" t="s">
        <v>13161</v>
      </c>
      <c r="M1616" t="s">
        <v>13970</v>
      </c>
      <c r="N1616" t="s">
        <v>13163</v>
      </c>
      <c r="O1616" t="s">
        <v>41</v>
      </c>
      <c r="P1616" t="s">
        <v>13059</v>
      </c>
      <c r="Q1616" t="s">
        <v>36</v>
      </c>
      <c r="R1616">
        <v>10</v>
      </c>
      <c r="S1616" t="s">
        <v>13971</v>
      </c>
      <c r="T1616" t="s">
        <v>13972</v>
      </c>
      <c r="U1616" t="s">
        <v>5522</v>
      </c>
      <c r="V1616" t="s">
        <v>31</v>
      </c>
      <c r="W1616" t="s">
        <v>32</v>
      </c>
      <c r="X1616" t="s">
        <v>32</v>
      </c>
      <c r="Y1616" t="s">
        <v>32</v>
      </c>
      <c r="Z1616" s="4" t="s">
        <v>33</v>
      </c>
      <c r="AA1616">
        <v>-74.707961999999995</v>
      </c>
      <c r="AB1616">
        <v>7.0786030000000002</v>
      </c>
      <c r="AC1616" t="s">
        <v>90</v>
      </c>
      <c r="AD1616" t="s">
        <v>13062</v>
      </c>
      <c r="AE1616" t="s">
        <v>115</v>
      </c>
      <c r="AF1616">
        <f>IFERROR(
    VLOOKUP(FENIX_ANS_TABLA[[#This Row],[ESTADO]],
        {"VENCIDO",1;"ALERTA_0 Días",2;"ALERTA",3;"A TIEMPO",4;"SIN FECHA",5},
    2,FALSE),
0)</f>
        <v>4</v>
      </c>
    </row>
    <row r="1617" spans="1:32" x14ac:dyDescent="0.25">
      <c r="A1617" t="s">
        <v>13973</v>
      </c>
      <c r="B1617" t="s">
        <v>24</v>
      </c>
      <c r="C1617" t="s">
        <v>25</v>
      </c>
      <c r="D1617" t="s">
        <v>24</v>
      </c>
      <c r="E1617" s="22">
        <v>46009.492731481478</v>
      </c>
      <c r="F1617" t="s">
        <v>13974</v>
      </c>
      <c r="G1617" t="s">
        <v>13945</v>
      </c>
      <c r="H1617" t="s">
        <v>13946</v>
      </c>
      <c r="I1617" s="24" t="s">
        <v>34</v>
      </c>
      <c r="J1617" s="24" t="s">
        <v>13947</v>
      </c>
      <c r="K1617" t="s">
        <v>13975</v>
      </c>
      <c r="L1617" t="s">
        <v>13161</v>
      </c>
      <c r="M1617" t="s">
        <v>13976</v>
      </c>
      <c r="N1617" t="s">
        <v>13163</v>
      </c>
      <c r="O1617" t="s">
        <v>28</v>
      </c>
      <c r="P1617" t="s">
        <v>13059</v>
      </c>
      <c r="Q1617" t="s">
        <v>36</v>
      </c>
      <c r="R1617">
        <v>10</v>
      </c>
      <c r="S1617" t="s">
        <v>13977</v>
      </c>
      <c r="T1617" t="s">
        <v>13978</v>
      </c>
      <c r="U1617" t="s">
        <v>13979</v>
      </c>
      <c r="V1617" t="s">
        <v>31</v>
      </c>
      <c r="W1617" t="s">
        <v>32</v>
      </c>
      <c r="X1617" t="s">
        <v>32</v>
      </c>
      <c r="Y1617" t="s">
        <v>32</v>
      </c>
      <c r="Z1617" s="4" t="s">
        <v>33</v>
      </c>
      <c r="AA1617">
        <v>-74.704193000000004</v>
      </c>
      <c r="AB1617">
        <v>7.0772060000000003</v>
      </c>
      <c r="AC1617" t="s">
        <v>90</v>
      </c>
      <c r="AD1617" t="s">
        <v>13062</v>
      </c>
      <c r="AE1617" t="s">
        <v>115</v>
      </c>
      <c r="AF1617">
        <f>IFERROR(
    VLOOKUP(FENIX_ANS_TABLA[[#This Row],[ESTADO]],
        {"VENCIDO",1;"ALERTA_0 Días",2;"ALERTA",3;"A TIEMPO",4;"SIN FECHA",5},
    2,FALSE),
0)</f>
        <v>4</v>
      </c>
    </row>
    <row r="1618" spans="1:32" x14ac:dyDescent="0.25">
      <c r="A1618" t="s">
        <v>13980</v>
      </c>
      <c r="B1618" t="s">
        <v>48</v>
      </c>
      <c r="C1618" t="s">
        <v>25</v>
      </c>
      <c r="D1618" t="s">
        <v>48</v>
      </c>
      <c r="E1618" s="22">
        <v>46009.523425925923</v>
      </c>
      <c r="F1618" t="s">
        <v>13981</v>
      </c>
      <c r="G1618" t="s">
        <v>13982</v>
      </c>
      <c r="H1618" t="s">
        <v>13983</v>
      </c>
      <c r="I1618" s="24" t="s">
        <v>34</v>
      </c>
      <c r="J1618" s="24" t="s">
        <v>13984</v>
      </c>
      <c r="K1618" t="s">
        <v>13985</v>
      </c>
      <c r="L1618" t="s">
        <v>13144</v>
      </c>
      <c r="M1618" t="s">
        <v>13986</v>
      </c>
      <c r="N1618" t="s">
        <v>13146</v>
      </c>
      <c r="O1618" t="s">
        <v>49</v>
      </c>
      <c r="P1618" t="s">
        <v>13059</v>
      </c>
      <c r="Q1618" t="s">
        <v>36</v>
      </c>
      <c r="R1618">
        <v>11</v>
      </c>
      <c r="S1618" t="s">
        <v>13987</v>
      </c>
      <c r="T1618" t="s">
        <v>13988</v>
      </c>
      <c r="U1618" t="s">
        <v>2693</v>
      </c>
      <c r="V1618" t="s">
        <v>31</v>
      </c>
      <c r="W1618" t="s">
        <v>32</v>
      </c>
      <c r="X1618" t="s">
        <v>32</v>
      </c>
      <c r="Y1618" t="s">
        <v>32</v>
      </c>
      <c r="Z1618" s="4" t="s">
        <v>33</v>
      </c>
      <c r="AA1618">
        <v>-75.237727579999998</v>
      </c>
      <c r="AB1618">
        <v>6.52001673</v>
      </c>
      <c r="AC1618" t="s">
        <v>90</v>
      </c>
      <c r="AD1618" t="s">
        <v>13062</v>
      </c>
      <c r="AE1618" t="s">
        <v>115</v>
      </c>
      <c r="AF1618">
        <f>IFERROR(
    VLOOKUP(FENIX_ANS_TABLA[[#This Row],[ESTADO]],
        {"VENCIDO",1;"ALERTA_0 Días",2;"ALERTA",3;"A TIEMPO",4;"SIN FECHA",5},
    2,FALSE),
0)</f>
        <v>4</v>
      </c>
    </row>
    <row r="1619" spans="1:32" x14ac:dyDescent="0.25">
      <c r="A1619" t="s">
        <v>13989</v>
      </c>
      <c r="B1619" t="s">
        <v>24</v>
      </c>
      <c r="C1619" t="s">
        <v>25</v>
      </c>
      <c r="D1619" t="s">
        <v>24</v>
      </c>
      <c r="E1619" s="22">
        <v>46009.588252314818</v>
      </c>
      <c r="F1619" t="s">
        <v>13990</v>
      </c>
      <c r="G1619" t="s">
        <v>13991</v>
      </c>
      <c r="H1619" t="s">
        <v>13992</v>
      </c>
      <c r="I1619" s="24" t="s">
        <v>34</v>
      </c>
      <c r="J1619" s="24" t="s">
        <v>13993</v>
      </c>
      <c r="K1619" t="s">
        <v>13994</v>
      </c>
      <c r="L1619" t="s">
        <v>13242</v>
      </c>
      <c r="M1619" t="s">
        <v>13995</v>
      </c>
      <c r="N1619" t="s">
        <v>13244</v>
      </c>
      <c r="O1619" t="s">
        <v>28</v>
      </c>
      <c r="P1619" t="s">
        <v>13059</v>
      </c>
      <c r="Q1619" t="s">
        <v>36</v>
      </c>
      <c r="R1619">
        <v>10</v>
      </c>
      <c r="S1619" t="s">
        <v>13996</v>
      </c>
      <c r="T1619" t="s">
        <v>13997</v>
      </c>
      <c r="U1619" t="s">
        <v>13998</v>
      </c>
      <c r="V1619" t="s">
        <v>31</v>
      </c>
      <c r="W1619" t="s">
        <v>32</v>
      </c>
      <c r="X1619" t="s">
        <v>32</v>
      </c>
      <c r="Y1619" t="s">
        <v>32</v>
      </c>
      <c r="Z1619" s="4" t="s">
        <v>33</v>
      </c>
      <c r="AA1619">
        <v>-74.716606630000001</v>
      </c>
      <c r="AB1619">
        <v>7.0728140399999999</v>
      </c>
      <c r="AC1619" t="s">
        <v>90</v>
      </c>
      <c r="AD1619" t="s">
        <v>13062</v>
      </c>
      <c r="AE1619" t="s">
        <v>115</v>
      </c>
      <c r="AF1619">
        <f>IFERROR(
    VLOOKUP(FENIX_ANS_TABLA[[#This Row],[ESTADO]],
        {"VENCIDO",1;"ALERTA_0 Días",2;"ALERTA",3;"A TIEMPO",4;"SIN FECHA",5},
    2,FALSE),
0)</f>
        <v>4</v>
      </c>
    </row>
    <row r="1620" spans="1:32" x14ac:dyDescent="0.25">
      <c r="A1620" t="s">
        <v>13999</v>
      </c>
      <c r="B1620" t="s">
        <v>24</v>
      </c>
      <c r="C1620" t="s">
        <v>69</v>
      </c>
      <c r="D1620" t="s">
        <v>24</v>
      </c>
      <c r="E1620" s="22">
        <v>46009.593807870369</v>
      </c>
      <c r="F1620" t="s">
        <v>14000</v>
      </c>
      <c r="G1620" t="s">
        <v>13991</v>
      </c>
      <c r="H1620" t="s">
        <v>13992</v>
      </c>
      <c r="I1620" s="24" t="s">
        <v>34</v>
      </c>
      <c r="J1620" s="24" t="s">
        <v>13993</v>
      </c>
      <c r="K1620" t="s">
        <v>14001</v>
      </c>
      <c r="L1620" t="s">
        <v>13242</v>
      </c>
      <c r="M1620" t="s">
        <v>14002</v>
      </c>
      <c r="N1620" t="s">
        <v>13244</v>
      </c>
      <c r="O1620" t="s">
        <v>91</v>
      </c>
      <c r="P1620" t="s">
        <v>13059</v>
      </c>
      <c r="Q1620" t="s">
        <v>36</v>
      </c>
      <c r="R1620">
        <v>10</v>
      </c>
      <c r="S1620" t="s">
        <v>14003</v>
      </c>
      <c r="T1620" t="s">
        <v>10705</v>
      </c>
      <c r="U1620" t="s">
        <v>10706</v>
      </c>
      <c r="V1620" t="s">
        <v>31</v>
      </c>
      <c r="W1620" t="s">
        <v>32</v>
      </c>
      <c r="X1620" t="s">
        <v>32</v>
      </c>
      <c r="Y1620" t="s">
        <v>32</v>
      </c>
      <c r="Z1620" s="4" t="s">
        <v>33</v>
      </c>
      <c r="AA1620">
        <v>-74.716606630000001</v>
      </c>
      <c r="AB1620">
        <v>7.0728140399999999</v>
      </c>
      <c r="AC1620" t="s">
        <v>90</v>
      </c>
      <c r="AD1620" t="s">
        <v>13062</v>
      </c>
      <c r="AE1620" t="s">
        <v>116</v>
      </c>
      <c r="AF1620">
        <f>IFERROR(
    VLOOKUP(FENIX_ANS_TABLA[[#This Row],[ESTADO]],
        {"VENCIDO",1;"ALERTA_0 Días",2;"ALERTA",3;"A TIEMPO",4;"SIN FECHA",5},
    2,FALSE),
0)</f>
        <v>4</v>
      </c>
    </row>
    <row r="1621" spans="1:32" x14ac:dyDescent="0.25">
      <c r="A1621" t="s">
        <v>14004</v>
      </c>
      <c r="B1621" t="s">
        <v>24</v>
      </c>
      <c r="C1621" t="s">
        <v>25</v>
      </c>
      <c r="D1621" t="s">
        <v>24</v>
      </c>
      <c r="E1621" s="22">
        <v>46009.59783564815</v>
      </c>
      <c r="F1621" t="s">
        <v>14005</v>
      </c>
      <c r="G1621" t="s">
        <v>14006</v>
      </c>
      <c r="H1621" t="s">
        <v>14007</v>
      </c>
      <c r="I1621" s="24" t="s">
        <v>14008</v>
      </c>
      <c r="J1621" s="24" t="s">
        <v>14009</v>
      </c>
      <c r="K1621" t="s">
        <v>14010</v>
      </c>
      <c r="L1621" t="s">
        <v>13102</v>
      </c>
      <c r="M1621" t="s">
        <v>14011</v>
      </c>
      <c r="N1621" t="s">
        <v>13104</v>
      </c>
      <c r="O1621" t="s">
        <v>28</v>
      </c>
      <c r="P1621" t="s">
        <v>13059</v>
      </c>
      <c r="Q1621" t="s">
        <v>36</v>
      </c>
      <c r="R1621">
        <v>10</v>
      </c>
      <c r="S1621" t="s">
        <v>14012</v>
      </c>
      <c r="T1621" t="s">
        <v>14013</v>
      </c>
      <c r="U1621" t="s">
        <v>14014</v>
      </c>
      <c r="V1621" t="s">
        <v>31</v>
      </c>
      <c r="W1621" t="s">
        <v>32</v>
      </c>
      <c r="X1621" t="s">
        <v>32</v>
      </c>
      <c r="Y1621" t="s">
        <v>32</v>
      </c>
      <c r="Z1621" s="4" t="s">
        <v>33</v>
      </c>
      <c r="AA1621">
        <v>-75.158257129999996</v>
      </c>
      <c r="AB1621">
        <v>6.5858372999999997</v>
      </c>
      <c r="AC1621" t="s">
        <v>90</v>
      </c>
      <c r="AD1621" t="s">
        <v>13062</v>
      </c>
      <c r="AE1621" t="s">
        <v>115</v>
      </c>
      <c r="AF1621">
        <f>IFERROR(
    VLOOKUP(FENIX_ANS_TABLA[[#This Row],[ESTADO]],
        {"VENCIDO",1;"ALERTA_0 Días",2;"ALERTA",3;"A TIEMPO",4;"SIN FECHA",5},
    2,FALSE),
0)</f>
        <v>4</v>
      </c>
    </row>
    <row r="1622" spans="1:32" x14ac:dyDescent="0.25">
      <c r="A1622" t="s">
        <v>14015</v>
      </c>
      <c r="B1622" t="s">
        <v>62</v>
      </c>
      <c r="C1622" t="s">
        <v>25</v>
      </c>
      <c r="D1622" t="s">
        <v>63</v>
      </c>
      <c r="E1622" s="22">
        <v>46009.671435185177</v>
      </c>
      <c r="F1622" t="s">
        <v>14016</v>
      </c>
      <c r="G1622" t="s">
        <v>14017</v>
      </c>
      <c r="H1622" t="s">
        <v>14018</v>
      </c>
      <c r="I1622" s="24" t="s">
        <v>34</v>
      </c>
      <c r="J1622" s="24" t="s">
        <v>14019</v>
      </c>
      <c r="K1622" t="s">
        <v>14020</v>
      </c>
      <c r="L1622" t="s">
        <v>13171</v>
      </c>
      <c r="M1622" t="s">
        <v>14021</v>
      </c>
      <c r="N1622" t="s">
        <v>13173</v>
      </c>
      <c r="O1622" t="s">
        <v>64</v>
      </c>
      <c r="P1622" t="s">
        <v>13424</v>
      </c>
      <c r="Q1622" t="s">
        <v>36</v>
      </c>
      <c r="R1622">
        <v>14</v>
      </c>
      <c r="S1622" t="s">
        <v>14022</v>
      </c>
      <c r="T1622" t="s">
        <v>10761</v>
      </c>
      <c r="U1622" t="s">
        <v>10761</v>
      </c>
      <c r="V1622" t="s">
        <v>31</v>
      </c>
      <c r="W1622" t="s">
        <v>32</v>
      </c>
      <c r="X1622" t="s">
        <v>32</v>
      </c>
      <c r="Y1622" t="s">
        <v>32</v>
      </c>
      <c r="Z1622" s="4" t="s">
        <v>33</v>
      </c>
      <c r="AA1622">
        <v>-73.912989809999999</v>
      </c>
      <c r="AB1622">
        <v>7.0118271500000002</v>
      </c>
      <c r="AC1622" t="s">
        <v>90</v>
      </c>
      <c r="AD1622" t="s">
        <v>13062</v>
      </c>
      <c r="AE1622" t="s">
        <v>115</v>
      </c>
      <c r="AF1622">
        <f>IFERROR(
    VLOOKUP(FENIX_ANS_TABLA[[#This Row],[ESTADO]],
        {"VENCIDO",1;"ALERTA_0 Días",2;"ALERTA",3;"A TIEMPO",4;"SIN FECHA",5},
    2,FALSE),
0)</f>
        <v>4</v>
      </c>
    </row>
    <row r="1623" spans="1:32" x14ac:dyDescent="0.25">
      <c r="A1623" t="s">
        <v>14023</v>
      </c>
      <c r="B1623" t="s">
        <v>40</v>
      </c>
      <c r="C1623" t="s">
        <v>25</v>
      </c>
      <c r="D1623" t="s">
        <v>40</v>
      </c>
      <c r="E1623" s="22">
        <v>46009.675439814811</v>
      </c>
      <c r="F1623" t="s">
        <v>14024</v>
      </c>
      <c r="G1623" t="s">
        <v>14025</v>
      </c>
      <c r="H1623" t="s">
        <v>14026</v>
      </c>
      <c r="I1623" s="24" t="s">
        <v>34</v>
      </c>
      <c r="J1623" s="24" t="s">
        <v>14027</v>
      </c>
      <c r="K1623" t="s">
        <v>14028</v>
      </c>
      <c r="L1623" t="s">
        <v>13161</v>
      </c>
      <c r="M1623" t="s">
        <v>14029</v>
      </c>
      <c r="N1623" t="s">
        <v>13163</v>
      </c>
      <c r="O1623" t="s">
        <v>41</v>
      </c>
      <c r="P1623" t="s">
        <v>13059</v>
      </c>
      <c r="Q1623" t="s">
        <v>36</v>
      </c>
      <c r="R1623">
        <v>10</v>
      </c>
      <c r="S1623" t="s">
        <v>14030</v>
      </c>
      <c r="T1623" t="s">
        <v>14031</v>
      </c>
      <c r="U1623" t="s">
        <v>14032</v>
      </c>
      <c r="V1623" t="s">
        <v>31</v>
      </c>
      <c r="W1623" t="s">
        <v>32</v>
      </c>
      <c r="X1623" t="s">
        <v>32</v>
      </c>
      <c r="Y1623" t="s">
        <v>32</v>
      </c>
      <c r="Z1623" s="4" t="s">
        <v>33</v>
      </c>
      <c r="AA1623">
        <v>-74.700268730000005</v>
      </c>
      <c r="AB1623">
        <v>7.0884645600000002</v>
      </c>
      <c r="AC1623" t="s">
        <v>90</v>
      </c>
      <c r="AD1623" t="s">
        <v>13062</v>
      </c>
      <c r="AE1623" t="s">
        <v>115</v>
      </c>
      <c r="AF1623">
        <f>IFERROR(
    VLOOKUP(FENIX_ANS_TABLA[[#This Row],[ESTADO]],
        {"VENCIDO",1;"ALERTA_0 Días",2;"ALERTA",3;"A TIEMPO",4;"SIN FECHA",5},
    2,FALSE),
0)</f>
        <v>4</v>
      </c>
    </row>
    <row r="1624" spans="1:32" x14ac:dyDescent="0.25">
      <c r="A1624" t="s">
        <v>14033</v>
      </c>
      <c r="B1624" t="s">
        <v>24</v>
      </c>
      <c r="C1624" t="s">
        <v>25</v>
      </c>
      <c r="D1624" t="s">
        <v>24</v>
      </c>
      <c r="E1624" s="22">
        <v>46009.677534722221</v>
      </c>
      <c r="F1624" t="s">
        <v>14034</v>
      </c>
      <c r="G1624" t="s">
        <v>14035</v>
      </c>
      <c r="H1624" t="s">
        <v>14036</v>
      </c>
      <c r="I1624" s="24" t="s">
        <v>34</v>
      </c>
      <c r="J1624" s="24" t="s">
        <v>14037</v>
      </c>
      <c r="K1624" t="s">
        <v>14038</v>
      </c>
      <c r="L1624" t="s">
        <v>13090</v>
      </c>
      <c r="M1624" t="s">
        <v>14039</v>
      </c>
      <c r="N1624" t="s">
        <v>13092</v>
      </c>
      <c r="O1624" t="s">
        <v>28</v>
      </c>
      <c r="P1624" t="s">
        <v>13059</v>
      </c>
      <c r="Q1624" t="s">
        <v>36</v>
      </c>
      <c r="R1624">
        <v>10</v>
      </c>
      <c r="S1624" t="s">
        <v>14040</v>
      </c>
      <c r="T1624" t="s">
        <v>14041</v>
      </c>
      <c r="U1624" t="s">
        <v>14042</v>
      </c>
      <c r="V1624" t="s">
        <v>31</v>
      </c>
      <c r="W1624" t="s">
        <v>32</v>
      </c>
      <c r="X1624" t="s">
        <v>32</v>
      </c>
      <c r="Y1624" t="s">
        <v>32</v>
      </c>
      <c r="Z1624" s="4" t="s">
        <v>33</v>
      </c>
      <c r="AA1624">
        <v>-74.407564050000005</v>
      </c>
      <c r="AB1624">
        <v>6.4878254100000001</v>
      </c>
      <c r="AC1624" t="s">
        <v>90</v>
      </c>
      <c r="AD1624" t="s">
        <v>13062</v>
      </c>
      <c r="AE1624" t="s">
        <v>115</v>
      </c>
      <c r="AF1624">
        <f>IFERROR(
    VLOOKUP(FENIX_ANS_TABLA[[#This Row],[ESTADO]],
        {"VENCIDO",1;"ALERTA_0 Días",2;"ALERTA",3;"A TIEMPO",4;"SIN FECHA",5},
    2,FALSE),
0)</f>
        <v>4</v>
      </c>
    </row>
    <row r="1625" spans="1:32" x14ac:dyDescent="0.25">
      <c r="A1625" t="s">
        <v>14043</v>
      </c>
      <c r="B1625" t="s">
        <v>62</v>
      </c>
      <c r="C1625" t="s">
        <v>25</v>
      </c>
      <c r="D1625" t="s">
        <v>63</v>
      </c>
      <c r="E1625" s="22">
        <v>46009.685023148151</v>
      </c>
      <c r="F1625" t="s">
        <v>14044</v>
      </c>
      <c r="G1625" t="s">
        <v>14045</v>
      </c>
      <c r="H1625" t="s">
        <v>14046</v>
      </c>
      <c r="I1625" s="24" t="s">
        <v>34</v>
      </c>
      <c r="J1625" s="24" t="s">
        <v>14047</v>
      </c>
      <c r="K1625" t="s">
        <v>14048</v>
      </c>
      <c r="L1625" t="s">
        <v>13171</v>
      </c>
      <c r="M1625" t="s">
        <v>14049</v>
      </c>
      <c r="N1625" t="s">
        <v>13173</v>
      </c>
      <c r="O1625" t="s">
        <v>64</v>
      </c>
      <c r="P1625" t="s">
        <v>13424</v>
      </c>
      <c r="Q1625" t="s">
        <v>36</v>
      </c>
      <c r="R1625">
        <v>14</v>
      </c>
      <c r="S1625" t="s">
        <v>14050</v>
      </c>
      <c r="T1625" t="s">
        <v>14051</v>
      </c>
      <c r="U1625" t="s">
        <v>14051</v>
      </c>
      <c r="V1625" t="s">
        <v>31</v>
      </c>
      <c r="W1625" t="s">
        <v>32</v>
      </c>
      <c r="X1625" t="s">
        <v>32</v>
      </c>
      <c r="Y1625" t="s">
        <v>32</v>
      </c>
      <c r="Z1625" s="4" t="s">
        <v>33</v>
      </c>
      <c r="AA1625">
        <v>-73.898285169999994</v>
      </c>
      <c r="AB1625">
        <v>7.0758436700000003</v>
      </c>
      <c r="AC1625" t="s">
        <v>90</v>
      </c>
      <c r="AD1625" t="s">
        <v>13062</v>
      </c>
      <c r="AE1625" t="s">
        <v>115</v>
      </c>
      <c r="AF1625">
        <f>IFERROR(
    VLOOKUP(FENIX_ANS_TABLA[[#This Row],[ESTADO]],
        {"VENCIDO",1;"ALERTA_0 Días",2;"ALERTA",3;"A TIEMPO",4;"SIN FECHA",5},
    2,FALSE),
0)</f>
        <v>4</v>
      </c>
    </row>
    <row r="1626" spans="1:32" x14ac:dyDescent="0.25">
      <c r="A1626" t="s">
        <v>14052</v>
      </c>
      <c r="B1626" t="s">
        <v>24</v>
      </c>
      <c r="C1626" t="s">
        <v>69</v>
      </c>
      <c r="D1626" t="s">
        <v>24</v>
      </c>
      <c r="E1626" s="22">
        <v>46010.303946759261</v>
      </c>
      <c r="F1626" t="s">
        <v>14053</v>
      </c>
      <c r="G1626" t="s">
        <v>14054</v>
      </c>
      <c r="H1626" t="s">
        <v>14055</v>
      </c>
      <c r="I1626" s="24" t="s">
        <v>34</v>
      </c>
      <c r="J1626" s="24" t="s">
        <v>14056</v>
      </c>
      <c r="K1626" t="s">
        <v>14057</v>
      </c>
      <c r="L1626" t="s">
        <v>13746</v>
      </c>
      <c r="M1626" t="s">
        <v>14058</v>
      </c>
      <c r="N1626" t="s">
        <v>13748</v>
      </c>
      <c r="O1626" t="s">
        <v>91</v>
      </c>
      <c r="P1626" t="s">
        <v>13059</v>
      </c>
      <c r="Q1626" t="s">
        <v>36</v>
      </c>
      <c r="R1626">
        <v>10</v>
      </c>
      <c r="S1626" t="s">
        <v>14059</v>
      </c>
      <c r="T1626" t="s">
        <v>1993</v>
      </c>
      <c r="U1626" t="s">
        <v>10802</v>
      </c>
      <c r="V1626" t="s">
        <v>31</v>
      </c>
      <c r="W1626" t="s">
        <v>32</v>
      </c>
      <c r="X1626" t="s">
        <v>32</v>
      </c>
      <c r="Y1626" t="s">
        <v>32</v>
      </c>
      <c r="Z1626" s="4" t="s">
        <v>33</v>
      </c>
      <c r="AA1626">
        <v>-75.150970639999997</v>
      </c>
      <c r="AB1626">
        <v>7.0766391100000003</v>
      </c>
      <c r="AC1626" t="s">
        <v>90</v>
      </c>
      <c r="AD1626" t="s">
        <v>13062</v>
      </c>
      <c r="AE1626" t="s">
        <v>116</v>
      </c>
      <c r="AF1626">
        <f>IFERROR(
    VLOOKUP(FENIX_ANS_TABLA[[#This Row],[ESTADO]],
        {"VENCIDO",1;"ALERTA_0 Días",2;"ALERTA",3;"A TIEMPO",4;"SIN FECHA",5},
    2,FALSE),
0)</f>
        <v>4</v>
      </c>
    </row>
    <row r="1627" spans="1:32" x14ac:dyDescent="0.25">
      <c r="A1627" t="s">
        <v>14060</v>
      </c>
      <c r="B1627" t="s">
        <v>24</v>
      </c>
      <c r="C1627" t="s">
        <v>25</v>
      </c>
      <c r="D1627" t="s">
        <v>24</v>
      </c>
      <c r="E1627" s="22">
        <v>46010.415914351863</v>
      </c>
      <c r="F1627" t="s">
        <v>14061</v>
      </c>
      <c r="G1627" t="s">
        <v>14062</v>
      </c>
      <c r="H1627" t="s">
        <v>14063</v>
      </c>
      <c r="I1627" s="24" t="s">
        <v>34</v>
      </c>
      <c r="J1627" s="24" t="s">
        <v>14064</v>
      </c>
      <c r="K1627" t="s">
        <v>14065</v>
      </c>
      <c r="L1627" t="s">
        <v>13231</v>
      </c>
      <c r="M1627" t="s">
        <v>14066</v>
      </c>
      <c r="N1627" t="s">
        <v>13233</v>
      </c>
      <c r="O1627" t="s">
        <v>28</v>
      </c>
      <c r="P1627" t="s">
        <v>13059</v>
      </c>
      <c r="Q1627" t="s">
        <v>30</v>
      </c>
      <c r="R1627">
        <v>7</v>
      </c>
      <c r="S1627" t="s">
        <v>14067</v>
      </c>
      <c r="T1627" t="s">
        <v>4238</v>
      </c>
      <c r="U1627" t="s">
        <v>14068</v>
      </c>
      <c r="V1627" t="s">
        <v>47</v>
      </c>
      <c r="W1627" t="s">
        <v>32</v>
      </c>
      <c r="X1627" t="s">
        <v>32</v>
      </c>
      <c r="Y1627" t="s">
        <v>32</v>
      </c>
      <c r="Z1627" s="4" t="s">
        <v>33</v>
      </c>
      <c r="AA1627">
        <v>-75.220027999999999</v>
      </c>
      <c r="AB1627">
        <v>6.6841369999999998</v>
      </c>
      <c r="AC1627" t="s">
        <v>90</v>
      </c>
      <c r="AD1627" t="s">
        <v>13062</v>
      </c>
      <c r="AE1627" t="s">
        <v>115</v>
      </c>
      <c r="AF1627">
        <f>IFERROR(
    VLOOKUP(FENIX_ANS_TABLA[[#This Row],[ESTADO]],
        {"VENCIDO",1;"ALERTA_0 Días",2;"ALERTA",3;"A TIEMPO",4;"SIN FECHA",5},
    2,FALSE),
0)</f>
        <v>3</v>
      </c>
    </row>
    <row r="1628" spans="1:32" x14ac:dyDescent="0.25">
      <c r="A1628" t="s">
        <v>14069</v>
      </c>
      <c r="B1628" t="s">
        <v>24</v>
      </c>
      <c r="C1628" t="s">
        <v>25</v>
      </c>
      <c r="D1628" t="s">
        <v>37</v>
      </c>
      <c r="E1628" s="22">
        <v>46010.432303240741</v>
      </c>
      <c r="F1628" t="s">
        <v>14070</v>
      </c>
      <c r="G1628" t="s">
        <v>14071</v>
      </c>
      <c r="H1628" t="s">
        <v>14072</v>
      </c>
      <c r="I1628" s="24" t="s">
        <v>34</v>
      </c>
      <c r="J1628" s="24" t="s">
        <v>14073</v>
      </c>
      <c r="K1628" t="s">
        <v>14074</v>
      </c>
      <c r="L1628" t="s">
        <v>14075</v>
      </c>
      <c r="M1628" t="s">
        <v>14076</v>
      </c>
      <c r="N1628" t="s">
        <v>13115</v>
      </c>
      <c r="O1628" t="s">
        <v>38</v>
      </c>
      <c r="P1628" t="s">
        <v>13059</v>
      </c>
      <c r="Q1628" t="s">
        <v>36</v>
      </c>
      <c r="R1628">
        <v>8</v>
      </c>
      <c r="S1628" t="s">
        <v>14077</v>
      </c>
      <c r="T1628" t="s">
        <v>14078</v>
      </c>
      <c r="U1628" t="s">
        <v>13668</v>
      </c>
      <c r="V1628" t="s">
        <v>47</v>
      </c>
      <c r="W1628" t="s">
        <v>32</v>
      </c>
      <c r="X1628" t="s">
        <v>32</v>
      </c>
      <c r="Y1628" t="s">
        <v>32</v>
      </c>
      <c r="Z1628" s="4" t="s">
        <v>33</v>
      </c>
      <c r="AA1628">
        <v>-75.081142220000004</v>
      </c>
      <c r="AB1628">
        <v>6.5381569800000001</v>
      </c>
      <c r="AC1628" t="s">
        <v>90</v>
      </c>
      <c r="AD1628" t="s">
        <v>13062</v>
      </c>
      <c r="AE1628" t="s">
        <v>115</v>
      </c>
      <c r="AF1628">
        <f>IFERROR(
    VLOOKUP(FENIX_ANS_TABLA[[#This Row],[ESTADO]],
        {"VENCIDO",1;"ALERTA_0 Días",2;"ALERTA",3;"A TIEMPO",4;"SIN FECHA",5},
    2,FALSE),
0)</f>
        <v>3</v>
      </c>
    </row>
    <row r="1629" spans="1:32" x14ac:dyDescent="0.25">
      <c r="A1629" t="s">
        <v>14079</v>
      </c>
      <c r="B1629" t="s">
        <v>24</v>
      </c>
      <c r="C1629" t="s">
        <v>25</v>
      </c>
      <c r="D1629" t="s">
        <v>37</v>
      </c>
      <c r="E1629" s="22">
        <v>46010.44091435185</v>
      </c>
      <c r="F1629" t="s">
        <v>14080</v>
      </c>
      <c r="G1629" t="s">
        <v>14081</v>
      </c>
      <c r="H1629" t="s">
        <v>14082</v>
      </c>
      <c r="I1629" s="24" t="s">
        <v>34</v>
      </c>
      <c r="J1629" s="24" t="s">
        <v>14083</v>
      </c>
      <c r="K1629" t="s">
        <v>14084</v>
      </c>
      <c r="L1629" t="s">
        <v>13161</v>
      </c>
      <c r="M1629" t="s">
        <v>14085</v>
      </c>
      <c r="N1629" t="s">
        <v>13163</v>
      </c>
      <c r="O1629" t="s">
        <v>38</v>
      </c>
      <c r="P1629" t="s">
        <v>13059</v>
      </c>
      <c r="Q1629" t="s">
        <v>36</v>
      </c>
      <c r="R1629">
        <v>8</v>
      </c>
      <c r="S1629" t="s">
        <v>14086</v>
      </c>
      <c r="T1629" t="s">
        <v>14087</v>
      </c>
      <c r="U1629" t="s">
        <v>14088</v>
      </c>
      <c r="V1629" t="s">
        <v>47</v>
      </c>
      <c r="W1629" t="s">
        <v>32</v>
      </c>
      <c r="X1629" t="s">
        <v>32</v>
      </c>
      <c r="Y1629" t="s">
        <v>32</v>
      </c>
      <c r="Z1629" s="4" t="s">
        <v>33</v>
      </c>
      <c r="AA1629">
        <v>-74.705561000000003</v>
      </c>
      <c r="AB1629">
        <v>7.0877809999999997</v>
      </c>
      <c r="AC1629" t="s">
        <v>90</v>
      </c>
      <c r="AD1629" t="s">
        <v>13062</v>
      </c>
      <c r="AE1629" t="s">
        <v>115</v>
      </c>
      <c r="AF1629">
        <f>IFERROR(
    VLOOKUP(FENIX_ANS_TABLA[[#This Row],[ESTADO]],
        {"VENCIDO",1;"ALERTA_0 Días",2;"ALERTA",3;"A TIEMPO",4;"SIN FECHA",5},
    2,FALSE),
0)</f>
        <v>3</v>
      </c>
    </row>
    <row r="1630" spans="1:32" x14ac:dyDescent="0.25">
      <c r="A1630" t="s">
        <v>14089</v>
      </c>
      <c r="B1630" t="s">
        <v>24</v>
      </c>
      <c r="C1630" t="s">
        <v>25</v>
      </c>
      <c r="D1630" t="s">
        <v>24</v>
      </c>
      <c r="E1630" s="22">
        <v>46010.455300925933</v>
      </c>
      <c r="F1630" t="s">
        <v>14090</v>
      </c>
      <c r="G1630" t="s">
        <v>14091</v>
      </c>
      <c r="H1630" t="s">
        <v>14092</v>
      </c>
      <c r="I1630" s="24" t="s">
        <v>34</v>
      </c>
      <c r="J1630" s="24" t="s">
        <v>14093</v>
      </c>
      <c r="K1630" t="s">
        <v>14094</v>
      </c>
      <c r="L1630" t="s">
        <v>13090</v>
      </c>
      <c r="M1630" t="s">
        <v>14095</v>
      </c>
      <c r="N1630" t="s">
        <v>13092</v>
      </c>
      <c r="O1630" t="s">
        <v>28</v>
      </c>
      <c r="P1630" t="s">
        <v>13059</v>
      </c>
      <c r="Q1630" t="s">
        <v>36</v>
      </c>
      <c r="R1630">
        <v>10</v>
      </c>
      <c r="S1630" t="s">
        <v>14096</v>
      </c>
      <c r="T1630" t="s">
        <v>4209</v>
      </c>
      <c r="U1630" t="s">
        <v>14097</v>
      </c>
      <c r="V1630" t="s">
        <v>31</v>
      </c>
      <c r="W1630" t="s">
        <v>32</v>
      </c>
      <c r="X1630" t="s">
        <v>32</v>
      </c>
      <c r="Y1630" t="s">
        <v>32</v>
      </c>
      <c r="Z1630" s="4" t="s">
        <v>33</v>
      </c>
      <c r="AA1630">
        <v>-74.401242330000002</v>
      </c>
      <c r="AB1630">
        <v>6.5003355899999997</v>
      </c>
      <c r="AC1630" t="s">
        <v>90</v>
      </c>
      <c r="AD1630" t="s">
        <v>13062</v>
      </c>
      <c r="AE1630" t="s">
        <v>115</v>
      </c>
      <c r="AF1630">
        <f>IFERROR(
    VLOOKUP(FENIX_ANS_TABLA[[#This Row],[ESTADO]],
        {"VENCIDO",1;"ALERTA_0 Días",2;"ALERTA",3;"A TIEMPO",4;"SIN FECHA",5},
    2,FALSE),
0)</f>
        <v>4</v>
      </c>
    </row>
    <row r="1631" spans="1:32" x14ac:dyDescent="0.25">
      <c r="A1631" t="s">
        <v>14098</v>
      </c>
      <c r="B1631" t="s">
        <v>24</v>
      </c>
      <c r="C1631" t="s">
        <v>25</v>
      </c>
      <c r="D1631" t="s">
        <v>24</v>
      </c>
      <c r="E1631" s="22">
        <v>46010.458831018521</v>
      </c>
      <c r="F1631" t="s">
        <v>14099</v>
      </c>
      <c r="G1631" t="s">
        <v>14091</v>
      </c>
      <c r="H1631" t="s">
        <v>14092</v>
      </c>
      <c r="I1631" s="24" t="s">
        <v>34</v>
      </c>
      <c r="J1631" s="24" t="s">
        <v>14093</v>
      </c>
      <c r="K1631" t="s">
        <v>14100</v>
      </c>
      <c r="L1631" t="s">
        <v>13090</v>
      </c>
      <c r="M1631" t="s">
        <v>14101</v>
      </c>
      <c r="N1631" t="s">
        <v>13092</v>
      </c>
      <c r="O1631" t="s">
        <v>28</v>
      </c>
      <c r="P1631" t="s">
        <v>13059</v>
      </c>
      <c r="Q1631" t="s">
        <v>36</v>
      </c>
      <c r="R1631">
        <v>10</v>
      </c>
      <c r="S1631" t="s">
        <v>14102</v>
      </c>
      <c r="T1631" t="s">
        <v>10948</v>
      </c>
      <c r="U1631" t="s">
        <v>11405</v>
      </c>
      <c r="V1631" t="s">
        <v>31</v>
      </c>
      <c r="W1631" t="s">
        <v>32</v>
      </c>
      <c r="X1631" t="s">
        <v>32</v>
      </c>
      <c r="Y1631" t="s">
        <v>32</v>
      </c>
      <c r="Z1631" s="4" t="s">
        <v>33</v>
      </c>
      <c r="AA1631">
        <v>-74.401242330000002</v>
      </c>
      <c r="AB1631">
        <v>6.5003355899999997</v>
      </c>
      <c r="AC1631" t="s">
        <v>90</v>
      </c>
      <c r="AD1631" t="s">
        <v>13062</v>
      </c>
      <c r="AE1631" t="s">
        <v>115</v>
      </c>
      <c r="AF1631">
        <f>IFERROR(
    VLOOKUP(FENIX_ANS_TABLA[[#This Row],[ESTADO]],
        {"VENCIDO",1;"ALERTA_0 Días",2;"ALERTA",3;"A TIEMPO",4;"SIN FECHA",5},
    2,FALSE),
0)</f>
        <v>4</v>
      </c>
    </row>
    <row r="1632" spans="1:32" x14ac:dyDescent="0.25">
      <c r="A1632" t="s">
        <v>14103</v>
      </c>
      <c r="B1632" t="s">
        <v>62</v>
      </c>
      <c r="C1632" t="s">
        <v>25</v>
      </c>
      <c r="D1632" t="s">
        <v>63</v>
      </c>
      <c r="E1632" s="22">
        <v>46010.484976851847</v>
      </c>
      <c r="F1632" t="s">
        <v>14104</v>
      </c>
      <c r="G1632" t="s">
        <v>14105</v>
      </c>
      <c r="H1632" t="s">
        <v>14106</v>
      </c>
      <c r="I1632" s="24" t="s">
        <v>14107</v>
      </c>
      <c r="J1632" s="24" t="s">
        <v>14108</v>
      </c>
      <c r="K1632" t="s">
        <v>14109</v>
      </c>
      <c r="L1632" t="s">
        <v>13078</v>
      </c>
      <c r="M1632" t="s">
        <v>14110</v>
      </c>
      <c r="N1632" t="s">
        <v>13080</v>
      </c>
      <c r="O1632" t="s">
        <v>64</v>
      </c>
      <c r="P1632" t="s">
        <v>13424</v>
      </c>
      <c r="Q1632" t="s">
        <v>36</v>
      </c>
      <c r="R1632">
        <v>14</v>
      </c>
      <c r="S1632" t="s">
        <v>14111</v>
      </c>
      <c r="T1632" t="s">
        <v>14112</v>
      </c>
      <c r="U1632" t="s">
        <v>14113</v>
      </c>
      <c r="V1632" t="s">
        <v>31</v>
      </c>
      <c r="W1632" t="s">
        <v>32</v>
      </c>
      <c r="X1632" t="s">
        <v>32</v>
      </c>
      <c r="Y1632" t="s">
        <v>32</v>
      </c>
      <c r="Z1632" s="4" t="s">
        <v>33</v>
      </c>
      <c r="AA1632">
        <v>-75.025857669999994</v>
      </c>
      <c r="AB1632">
        <v>6.5017845000000003</v>
      </c>
      <c r="AC1632" t="s">
        <v>90</v>
      </c>
      <c r="AD1632" t="s">
        <v>13062</v>
      </c>
      <c r="AE1632" t="s">
        <v>115</v>
      </c>
      <c r="AF1632">
        <f>IFERROR(
    VLOOKUP(FENIX_ANS_TABLA[[#This Row],[ESTADO]],
        {"VENCIDO",1;"ALERTA_0 Días",2;"ALERTA",3;"A TIEMPO",4;"SIN FECHA",5},
    2,FALSE),
0)</f>
        <v>4</v>
      </c>
    </row>
    <row r="1633" spans="1:32" x14ac:dyDescent="0.25">
      <c r="A1633" t="s">
        <v>14114</v>
      </c>
      <c r="B1633" t="s">
        <v>40</v>
      </c>
      <c r="C1633" t="s">
        <v>25</v>
      </c>
      <c r="D1633" t="s">
        <v>40</v>
      </c>
      <c r="E1633" s="22">
        <v>46010.531990740739</v>
      </c>
      <c r="F1633" t="s">
        <v>14115</v>
      </c>
      <c r="G1633" t="s">
        <v>14116</v>
      </c>
      <c r="H1633" t="s">
        <v>14117</v>
      </c>
      <c r="I1633" s="24" t="s">
        <v>34</v>
      </c>
      <c r="J1633" s="24" t="s">
        <v>14118</v>
      </c>
      <c r="K1633" t="s">
        <v>14119</v>
      </c>
      <c r="L1633" t="s">
        <v>13144</v>
      </c>
      <c r="M1633" t="s">
        <v>14120</v>
      </c>
      <c r="N1633" t="s">
        <v>13146</v>
      </c>
      <c r="O1633" t="s">
        <v>41</v>
      </c>
      <c r="P1633" t="s">
        <v>13059</v>
      </c>
      <c r="Q1633" t="s">
        <v>36</v>
      </c>
      <c r="R1633">
        <v>10</v>
      </c>
      <c r="S1633" t="s">
        <v>14121</v>
      </c>
      <c r="T1633" t="s">
        <v>14122</v>
      </c>
      <c r="U1633" t="s">
        <v>14123</v>
      </c>
      <c r="V1633" t="s">
        <v>31</v>
      </c>
      <c r="W1633" t="s">
        <v>32</v>
      </c>
      <c r="X1633" t="s">
        <v>32</v>
      </c>
      <c r="Y1633" t="s">
        <v>32</v>
      </c>
      <c r="Z1633" s="4" t="s">
        <v>33</v>
      </c>
      <c r="AA1633">
        <v>-75.206298000000004</v>
      </c>
      <c r="AB1633">
        <v>6.5530470000000003</v>
      </c>
      <c r="AC1633" t="s">
        <v>90</v>
      </c>
      <c r="AD1633" t="s">
        <v>13062</v>
      </c>
      <c r="AE1633" t="s">
        <v>115</v>
      </c>
      <c r="AF1633">
        <f>IFERROR(
    VLOOKUP(FENIX_ANS_TABLA[[#This Row],[ESTADO]],
        {"VENCIDO",1;"ALERTA_0 Días",2;"ALERTA",3;"A TIEMPO",4;"SIN FECHA",5},
    2,FALSE),
0)</f>
        <v>4</v>
      </c>
    </row>
    <row r="1634" spans="1:32" x14ac:dyDescent="0.25">
      <c r="A1634" t="s">
        <v>14124</v>
      </c>
      <c r="B1634" t="s">
        <v>40</v>
      </c>
      <c r="C1634" t="s">
        <v>25</v>
      </c>
      <c r="D1634" t="s">
        <v>40</v>
      </c>
      <c r="E1634" s="22">
        <v>46010.541273148148</v>
      </c>
      <c r="F1634" t="s">
        <v>14125</v>
      </c>
      <c r="G1634" t="s">
        <v>14116</v>
      </c>
      <c r="H1634" t="s">
        <v>14117</v>
      </c>
      <c r="I1634" s="24" t="s">
        <v>34</v>
      </c>
      <c r="J1634" s="24" t="s">
        <v>14118</v>
      </c>
      <c r="K1634" t="s">
        <v>14126</v>
      </c>
      <c r="L1634" t="s">
        <v>13144</v>
      </c>
      <c r="M1634" t="s">
        <v>14127</v>
      </c>
      <c r="N1634" t="s">
        <v>13146</v>
      </c>
      <c r="O1634" t="s">
        <v>41</v>
      </c>
      <c r="P1634" t="s">
        <v>13059</v>
      </c>
      <c r="Q1634" t="s">
        <v>36</v>
      </c>
      <c r="R1634">
        <v>10</v>
      </c>
      <c r="S1634" t="s">
        <v>14128</v>
      </c>
      <c r="T1634" t="s">
        <v>14129</v>
      </c>
      <c r="U1634" t="s">
        <v>14130</v>
      </c>
      <c r="V1634" t="s">
        <v>31</v>
      </c>
      <c r="W1634" t="s">
        <v>32</v>
      </c>
      <c r="X1634" t="s">
        <v>32</v>
      </c>
      <c r="Y1634" t="s">
        <v>32</v>
      </c>
      <c r="Z1634" s="4" t="s">
        <v>33</v>
      </c>
      <c r="AA1634">
        <v>-75.206298000000004</v>
      </c>
      <c r="AB1634">
        <v>6.5530470000000003</v>
      </c>
      <c r="AC1634" t="s">
        <v>90</v>
      </c>
      <c r="AD1634" t="s">
        <v>13062</v>
      </c>
      <c r="AE1634" t="s">
        <v>115</v>
      </c>
      <c r="AF1634">
        <f>IFERROR(
    VLOOKUP(FENIX_ANS_TABLA[[#This Row],[ESTADO]],
        {"VENCIDO",1;"ALERTA_0 Días",2;"ALERTA",3;"A TIEMPO",4;"SIN FECHA",5},
    2,FALSE),
0)</f>
        <v>4</v>
      </c>
    </row>
    <row r="1635" spans="1:32" x14ac:dyDescent="0.25">
      <c r="A1635" t="s">
        <v>14131</v>
      </c>
      <c r="B1635" t="s">
        <v>40</v>
      </c>
      <c r="C1635" t="s">
        <v>25</v>
      </c>
      <c r="D1635" t="s">
        <v>40</v>
      </c>
      <c r="E1635" s="22">
        <v>46010.549375000002</v>
      </c>
      <c r="F1635" t="s">
        <v>14132</v>
      </c>
      <c r="G1635" t="s">
        <v>14116</v>
      </c>
      <c r="H1635" t="s">
        <v>14117</v>
      </c>
      <c r="I1635" s="24" t="s">
        <v>34</v>
      </c>
      <c r="J1635" s="24" t="s">
        <v>14118</v>
      </c>
      <c r="K1635" t="s">
        <v>14133</v>
      </c>
      <c r="L1635" t="s">
        <v>13144</v>
      </c>
      <c r="M1635" t="s">
        <v>14134</v>
      </c>
      <c r="N1635" t="s">
        <v>13146</v>
      </c>
      <c r="O1635" t="s">
        <v>41</v>
      </c>
      <c r="P1635" t="s">
        <v>13059</v>
      </c>
      <c r="Q1635" t="s">
        <v>36</v>
      </c>
      <c r="R1635">
        <v>10</v>
      </c>
      <c r="S1635" t="s">
        <v>14135</v>
      </c>
      <c r="T1635" t="s">
        <v>14136</v>
      </c>
      <c r="U1635" t="s">
        <v>14137</v>
      </c>
      <c r="V1635" t="s">
        <v>31</v>
      </c>
      <c r="W1635" t="s">
        <v>32</v>
      </c>
      <c r="X1635" t="s">
        <v>32</v>
      </c>
      <c r="Y1635" t="s">
        <v>32</v>
      </c>
      <c r="Z1635" s="4" t="s">
        <v>33</v>
      </c>
      <c r="AA1635">
        <v>-75.206298000000004</v>
      </c>
      <c r="AB1635">
        <v>6.5530470000000003</v>
      </c>
      <c r="AC1635" t="s">
        <v>90</v>
      </c>
      <c r="AD1635" t="s">
        <v>13062</v>
      </c>
      <c r="AE1635" t="s">
        <v>115</v>
      </c>
      <c r="AF1635">
        <f>IFERROR(
    VLOOKUP(FENIX_ANS_TABLA[[#This Row],[ESTADO]],
        {"VENCIDO",1;"ALERTA_0 Días",2;"ALERTA",3;"A TIEMPO",4;"SIN FECHA",5},
    2,FALSE),
0)</f>
        <v>4</v>
      </c>
    </row>
    <row r="1636" spans="1:32" x14ac:dyDescent="0.25">
      <c r="A1636" t="s">
        <v>14138</v>
      </c>
      <c r="B1636" t="s">
        <v>24</v>
      </c>
      <c r="C1636" t="s">
        <v>69</v>
      </c>
      <c r="D1636" t="s">
        <v>24</v>
      </c>
      <c r="E1636" s="22">
        <v>46010.551840277767</v>
      </c>
      <c r="F1636" t="s">
        <v>14139</v>
      </c>
      <c r="G1636" t="s">
        <v>14140</v>
      </c>
      <c r="H1636" t="s">
        <v>14141</v>
      </c>
      <c r="I1636" s="24" t="s">
        <v>14142</v>
      </c>
      <c r="J1636" s="24" t="s">
        <v>14143</v>
      </c>
      <c r="K1636" t="s">
        <v>14144</v>
      </c>
      <c r="L1636" t="s">
        <v>13231</v>
      </c>
      <c r="M1636" t="s">
        <v>14145</v>
      </c>
      <c r="N1636" t="s">
        <v>13233</v>
      </c>
      <c r="O1636" t="s">
        <v>91</v>
      </c>
      <c r="P1636" t="s">
        <v>13059</v>
      </c>
      <c r="Q1636" t="s">
        <v>30</v>
      </c>
      <c r="R1636">
        <v>7</v>
      </c>
      <c r="S1636" t="s">
        <v>14146</v>
      </c>
      <c r="T1636" t="s">
        <v>11029</v>
      </c>
      <c r="U1636" t="s">
        <v>11030</v>
      </c>
      <c r="V1636" t="s">
        <v>47</v>
      </c>
      <c r="W1636" t="s">
        <v>32</v>
      </c>
      <c r="X1636" t="s">
        <v>32</v>
      </c>
      <c r="Y1636" t="s">
        <v>32</v>
      </c>
      <c r="Z1636" s="4" t="s">
        <v>33</v>
      </c>
      <c r="AA1636">
        <v>-75.216987739999993</v>
      </c>
      <c r="AB1636">
        <v>6.6838738600000003</v>
      </c>
      <c r="AC1636" t="s">
        <v>90</v>
      </c>
      <c r="AD1636" t="s">
        <v>13062</v>
      </c>
      <c r="AE1636" t="s">
        <v>116</v>
      </c>
      <c r="AF1636">
        <f>IFERROR(
    VLOOKUP(FENIX_ANS_TABLA[[#This Row],[ESTADO]],
        {"VENCIDO",1;"ALERTA_0 Días",2;"ALERTA",3;"A TIEMPO",4;"SIN FECHA",5},
    2,FALSE),
0)</f>
        <v>3</v>
      </c>
    </row>
    <row r="1637" spans="1:32" x14ac:dyDescent="0.25">
      <c r="A1637" t="s">
        <v>14147</v>
      </c>
      <c r="B1637" t="s">
        <v>40</v>
      </c>
      <c r="C1637" t="s">
        <v>25</v>
      </c>
      <c r="D1637" t="s">
        <v>40</v>
      </c>
      <c r="E1637" s="22">
        <v>46010.554375</v>
      </c>
      <c r="F1637" t="s">
        <v>14148</v>
      </c>
      <c r="G1637" t="s">
        <v>14116</v>
      </c>
      <c r="H1637" t="s">
        <v>14117</v>
      </c>
      <c r="I1637" s="24" t="s">
        <v>34</v>
      </c>
      <c r="J1637" s="24" t="s">
        <v>14118</v>
      </c>
      <c r="K1637" t="s">
        <v>14149</v>
      </c>
      <c r="L1637" t="s">
        <v>13144</v>
      </c>
      <c r="M1637" t="s">
        <v>14150</v>
      </c>
      <c r="N1637" t="s">
        <v>13146</v>
      </c>
      <c r="O1637" t="s">
        <v>41</v>
      </c>
      <c r="P1637" t="s">
        <v>13059</v>
      </c>
      <c r="Q1637" t="s">
        <v>36</v>
      </c>
      <c r="R1637">
        <v>10</v>
      </c>
      <c r="S1637" t="s">
        <v>14151</v>
      </c>
      <c r="T1637" t="s">
        <v>14152</v>
      </c>
      <c r="U1637" t="s">
        <v>14153</v>
      </c>
      <c r="V1637" t="s">
        <v>31</v>
      </c>
      <c r="W1637" t="s">
        <v>32</v>
      </c>
      <c r="X1637" t="s">
        <v>32</v>
      </c>
      <c r="Y1637" t="s">
        <v>32</v>
      </c>
      <c r="Z1637" s="4" t="s">
        <v>33</v>
      </c>
      <c r="AA1637">
        <v>-75.206298000000004</v>
      </c>
      <c r="AB1637">
        <v>6.5530470000000003</v>
      </c>
      <c r="AC1637" t="s">
        <v>90</v>
      </c>
      <c r="AD1637" t="s">
        <v>13062</v>
      </c>
      <c r="AE1637" t="s">
        <v>115</v>
      </c>
      <c r="AF1637">
        <f>IFERROR(
    VLOOKUP(FENIX_ANS_TABLA[[#This Row],[ESTADO]],
        {"VENCIDO",1;"ALERTA_0 Días",2;"ALERTA",3;"A TIEMPO",4;"SIN FECHA",5},
    2,FALSE),
0)</f>
        <v>4</v>
      </c>
    </row>
    <row r="1638" spans="1:32" x14ac:dyDescent="0.25">
      <c r="A1638" t="s">
        <v>14154</v>
      </c>
      <c r="B1638" t="s">
        <v>24</v>
      </c>
      <c r="C1638" t="s">
        <v>69</v>
      </c>
      <c r="D1638" t="s">
        <v>24</v>
      </c>
      <c r="E1638" s="22">
        <v>46010.599259259259</v>
      </c>
      <c r="F1638" t="s">
        <v>14155</v>
      </c>
      <c r="G1638" t="s">
        <v>14156</v>
      </c>
      <c r="H1638" t="s">
        <v>14157</v>
      </c>
      <c r="I1638" s="24" t="s">
        <v>14158</v>
      </c>
      <c r="J1638" s="24" t="s">
        <v>14159</v>
      </c>
      <c r="K1638" t="s">
        <v>14160</v>
      </c>
      <c r="L1638" t="s">
        <v>13144</v>
      </c>
      <c r="M1638" t="s">
        <v>14161</v>
      </c>
      <c r="N1638" t="s">
        <v>13146</v>
      </c>
      <c r="O1638" t="s">
        <v>91</v>
      </c>
      <c r="P1638" t="s">
        <v>13059</v>
      </c>
      <c r="Q1638" t="s">
        <v>36</v>
      </c>
      <c r="R1638">
        <v>10</v>
      </c>
      <c r="S1638" t="s">
        <v>14162</v>
      </c>
      <c r="T1638" t="s">
        <v>13127</v>
      </c>
      <c r="U1638" t="s">
        <v>13126</v>
      </c>
      <c r="V1638" t="s">
        <v>31</v>
      </c>
      <c r="W1638" t="s">
        <v>32</v>
      </c>
      <c r="X1638" t="s">
        <v>32</v>
      </c>
      <c r="Y1638" t="s">
        <v>32</v>
      </c>
      <c r="Z1638" s="4" t="s">
        <v>33</v>
      </c>
      <c r="AA1638">
        <v>-75.139767090000007</v>
      </c>
      <c r="AB1638">
        <v>6.47729526</v>
      </c>
      <c r="AC1638" t="s">
        <v>90</v>
      </c>
      <c r="AD1638" t="s">
        <v>13062</v>
      </c>
      <c r="AE1638" t="s">
        <v>116</v>
      </c>
      <c r="AF1638">
        <f>IFERROR(
    VLOOKUP(FENIX_ANS_TABLA[[#This Row],[ESTADO]],
        {"VENCIDO",1;"ALERTA_0 Días",2;"ALERTA",3;"A TIEMPO",4;"SIN FECHA",5},
    2,FALSE),
0)</f>
        <v>4</v>
      </c>
    </row>
    <row r="1639" spans="1:32" x14ac:dyDescent="0.25">
      <c r="A1639" t="s">
        <v>14163</v>
      </c>
      <c r="B1639" t="s">
        <v>24</v>
      </c>
      <c r="C1639" t="s">
        <v>25</v>
      </c>
      <c r="D1639" t="s">
        <v>24</v>
      </c>
      <c r="E1639" s="22">
        <v>46010.599803240737</v>
      </c>
      <c r="F1639" t="s">
        <v>14164</v>
      </c>
      <c r="G1639" t="s">
        <v>14165</v>
      </c>
      <c r="H1639" t="s">
        <v>14166</v>
      </c>
      <c r="I1639" s="24" t="s">
        <v>34</v>
      </c>
      <c r="J1639" s="24" t="s">
        <v>14167</v>
      </c>
      <c r="K1639" t="s">
        <v>14168</v>
      </c>
      <c r="L1639" t="s">
        <v>13102</v>
      </c>
      <c r="M1639" t="s">
        <v>14169</v>
      </c>
      <c r="N1639" t="s">
        <v>13104</v>
      </c>
      <c r="O1639" t="s">
        <v>28</v>
      </c>
      <c r="P1639" t="s">
        <v>13059</v>
      </c>
      <c r="Q1639" t="s">
        <v>36</v>
      </c>
      <c r="R1639">
        <v>10</v>
      </c>
      <c r="S1639" t="s">
        <v>14170</v>
      </c>
      <c r="T1639" t="s">
        <v>14171</v>
      </c>
      <c r="U1639" t="s">
        <v>14172</v>
      </c>
      <c r="V1639" t="s">
        <v>31</v>
      </c>
      <c r="W1639" t="s">
        <v>32</v>
      </c>
      <c r="X1639" t="s">
        <v>32</v>
      </c>
      <c r="Y1639" t="s">
        <v>32</v>
      </c>
      <c r="Z1639" s="4" t="s">
        <v>33</v>
      </c>
      <c r="AA1639">
        <v>-75.150817500000002</v>
      </c>
      <c r="AB1639">
        <v>6.6127401700000004</v>
      </c>
      <c r="AC1639" t="s">
        <v>90</v>
      </c>
      <c r="AD1639" t="s">
        <v>13062</v>
      </c>
      <c r="AE1639" t="s">
        <v>115</v>
      </c>
      <c r="AF1639">
        <f>IFERROR(
    VLOOKUP(FENIX_ANS_TABLA[[#This Row],[ESTADO]],
        {"VENCIDO",1;"ALERTA_0 Días",2;"ALERTA",3;"A TIEMPO",4;"SIN FECHA",5},
    2,FALSE),
0)</f>
        <v>4</v>
      </c>
    </row>
    <row r="1640" spans="1:32" x14ac:dyDescent="0.25">
      <c r="A1640" t="s">
        <v>14173</v>
      </c>
      <c r="B1640" t="s">
        <v>24</v>
      </c>
      <c r="C1640" t="s">
        <v>25</v>
      </c>
      <c r="D1640" t="s">
        <v>24</v>
      </c>
      <c r="E1640" s="22">
        <v>46010.601504629631</v>
      </c>
      <c r="F1640" t="s">
        <v>14174</v>
      </c>
      <c r="G1640" t="s">
        <v>14175</v>
      </c>
      <c r="H1640" t="s">
        <v>14176</v>
      </c>
      <c r="I1640" s="24" t="s">
        <v>14177</v>
      </c>
      <c r="J1640" s="24" t="s">
        <v>14178</v>
      </c>
      <c r="K1640" t="s">
        <v>14179</v>
      </c>
      <c r="L1640" t="s">
        <v>13102</v>
      </c>
      <c r="M1640" t="s">
        <v>14180</v>
      </c>
      <c r="N1640" t="s">
        <v>13104</v>
      </c>
      <c r="O1640" t="s">
        <v>28</v>
      </c>
      <c r="P1640" t="s">
        <v>13059</v>
      </c>
      <c r="Q1640" t="s">
        <v>36</v>
      </c>
      <c r="R1640">
        <v>10</v>
      </c>
      <c r="S1640" t="s">
        <v>14181</v>
      </c>
      <c r="T1640" t="s">
        <v>3371</v>
      </c>
      <c r="U1640" t="s">
        <v>14182</v>
      </c>
      <c r="V1640" t="s">
        <v>31</v>
      </c>
      <c r="W1640" t="s">
        <v>32</v>
      </c>
      <c r="X1640" t="s">
        <v>32</v>
      </c>
      <c r="Y1640" t="s">
        <v>32</v>
      </c>
      <c r="Z1640" s="4" t="s">
        <v>33</v>
      </c>
      <c r="AA1640">
        <v>-75.150817500000002</v>
      </c>
      <c r="AB1640">
        <v>6.6127401700000004</v>
      </c>
      <c r="AC1640" t="s">
        <v>90</v>
      </c>
      <c r="AD1640" t="s">
        <v>13062</v>
      </c>
      <c r="AE1640" t="s">
        <v>115</v>
      </c>
      <c r="AF1640">
        <f>IFERROR(
    VLOOKUP(FENIX_ANS_TABLA[[#This Row],[ESTADO]],
        {"VENCIDO",1;"ALERTA_0 Días",2;"ALERTA",3;"A TIEMPO",4;"SIN FECHA",5},
    2,FALSE),
0)</f>
        <v>4</v>
      </c>
    </row>
    <row r="1641" spans="1:32" x14ac:dyDescent="0.25">
      <c r="A1641" t="s">
        <v>14183</v>
      </c>
      <c r="B1641" t="s">
        <v>24</v>
      </c>
      <c r="C1641" t="s">
        <v>25</v>
      </c>
      <c r="D1641" t="s">
        <v>24</v>
      </c>
      <c r="E1641" s="22">
        <v>46010.603495370371</v>
      </c>
      <c r="F1641" t="s">
        <v>14184</v>
      </c>
      <c r="G1641" t="s">
        <v>14185</v>
      </c>
      <c r="H1641" t="s">
        <v>14186</v>
      </c>
      <c r="I1641" s="24" t="s">
        <v>14187</v>
      </c>
      <c r="J1641" s="24" t="s">
        <v>14167</v>
      </c>
      <c r="K1641" t="s">
        <v>14188</v>
      </c>
      <c r="L1641" t="s">
        <v>13102</v>
      </c>
      <c r="M1641" t="s">
        <v>14189</v>
      </c>
      <c r="N1641" t="s">
        <v>13104</v>
      </c>
      <c r="O1641" t="s">
        <v>28</v>
      </c>
      <c r="P1641" t="s">
        <v>13059</v>
      </c>
      <c r="Q1641" t="s">
        <v>36</v>
      </c>
      <c r="R1641">
        <v>10</v>
      </c>
      <c r="S1641" t="s">
        <v>14190</v>
      </c>
      <c r="T1641" t="s">
        <v>14191</v>
      </c>
      <c r="U1641" t="s">
        <v>14192</v>
      </c>
      <c r="V1641" t="s">
        <v>31</v>
      </c>
      <c r="W1641" t="s">
        <v>32</v>
      </c>
      <c r="X1641" t="s">
        <v>32</v>
      </c>
      <c r="Y1641" t="s">
        <v>32</v>
      </c>
      <c r="Z1641" s="4" t="s">
        <v>33</v>
      </c>
      <c r="AA1641">
        <v>-75.150817500000002</v>
      </c>
      <c r="AB1641">
        <v>6.6127401700000004</v>
      </c>
      <c r="AC1641" t="s">
        <v>90</v>
      </c>
      <c r="AD1641" t="s">
        <v>13062</v>
      </c>
      <c r="AE1641" t="s">
        <v>115</v>
      </c>
      <c r="AF1641">
        <f>IFERROR(
    VLOOKUP(FENIX_ANS_TABLA[[#This Row],[ESTADO]],
        {"VENCIDO",1;"ALERTA_0 Días",2;"ALERTA",3;"A TIEMPO",4;"SIN FECHA",5},
    2,FALSE),
0)</f>
        <v>4</v>
      </c>
    </row>
    <row r="1642" spans="1:32" x14ac:dyDescent="0.25">
      <c r="A1642" t="s">
        <v>14193</v>
      </c>
      <c r="B1642" t="s">
        <v>24</v>
      </c>
      <c r="C1642" t="s">
        <v>25</v>
      </c>
      <c r="D1642" t="s">
        <v>24</v>
      </c>
      <c r="E1642" s="22">
        <v>46010.606458333343</v>
      </c>
      <c r="F1642" t="s">
        <v>14194</v>
      </c>
      <c r="G1642" t="s">
        <v>14185</v>
      </c>
      <c r="H1642" t="s">
        <v>14186</v>
      </c>
      <c r="I1642" s="24" t="s">
        <v>14187</v>
      </c>
      <c r="J1642" s="24" t="s">
        <v>14167</v>
      </c>
      <c r="K1642" t="s">
        <v>14195</v>
      </c>
      <c r="L1642" t="s">
        <v>13102</v>
      </c>
      <c r="M1642" t="s">
        <v>14196</v>
      </c>
      <c r="N1642" t="s">
        <v>13104</v>
      </c>
      <c r="O1642" t="s">
        <v>28</v>
      </c>
      <c r="P1642" t="s">
        <v>13059</v>
      </c>
      <c r="Q1642" t="s">
        <v>36</v>
      </c>
      <c r="R1642">
        <v>10</v>
      </c>
      <c r="S1642" t="s">
        <v>14197</v>
      </c>
      <c r="T1642" t="s">
        <v>14198</v>
      </c>
      <c r="U1642" t="s">
        <v>14199</v>
      </c>
      <c r="V1642" t="s">
        <v>31</v>
      </c>
      <c r="W1642" t="s">
        <v>32</v>
      </c>
      <c r="X1642" t="s">
        <v>32</v>
      </c>
      <c r="Y1642" t="s">
        <v>32</v>
      </c>
      <c r="Z1642" s="4" t="s">
        <v>33</v>
      </c>
      <c r="AA1642">
        <v>-75.150817500000002</v>
      </c>
      <c r="AB1642">
        <v>6.6127401700000004</v>
      </c>
      <c r="AC1642" t="s">
        <v>90</v>
      </c>
      <c r="AD1642" t="s">
        <v>13062</v>
      </c>
      <c r="AE1642" t="s">
        <v>115</v>
      </c>
      <c r="AF1642">
        <f>IFERROR(
    VLOOKUP(FENIX_ANS_TABLA[[#This Row],[ESTADO]],
        {"VENCIDO",1;"ALERTA_0 Días",2;"ALERTA",3;"A TIEMPO",4;"SIN FECHA",5},
    2,FALSE),
0)</f>
        <v>4</v>
      </c>
    </row>
    <row r="1643" spans="1:32" x14ac:dyDescent="0.25">
      <c r="A1643" t="s">
        <v>14200</v>
      </c>
      <c r="B1643" t="s">
        <v>24</v>
      </c>
      <c r="C1643" t="s">
        <v>25</v>
      </c>
      <c r="D1643" t="s">
        <v>24</v>
      </c>
      <c r="E1643" s="22">
        <v>46010.618622685193</v>
      </c>
      <c r="F1643" t="s">
        <v>14201</v>
      </c>
      <c r="G1643" t="s">
        <v>13130</v>
      </c>
      <c r="H1643" t="s">
        <v>13131</v>
      </c>
      <c r="I1643" s="24" t="s">
        <v>34</v>
      </c>
      <c r="J1643" s="24" t="s">
        <v>13132</v>
      </c>
      <c r="K1643" t="s">
        <v>14202</v>
      </c>
      <c r="L1643" t="s">
        <v>13134</v>
      </c>
      <c r="M1643" t="s">
        <v>14203</v>
      </c>
      <c r="N1643" t="s">
        <v>13136</v>
      </c>
      <c r="O1643" t="s">
        <v>28</v>
      </c>
      <c r="P1643" t="s">
        <v>13059</v>
      </c>
      <c r="Q1643" t="s">
        <v>36</v>
      </c>
      <c r="R1643">
        <v>10</v>
      </c>
      <c r="S1643" t="s">
        <v>14204</v>
      </c>
      <c r="T1643" t="s">
        <v>12291</v>
      </c>
      <c r="U1643" t="s">
        <v>12290</v>
      </c>
      <c r="V1643" t="s">
        <v>31</v>
      </c>
      <c r="W1643" t="s">
        <v>32</v>
      </c>
      <c r="X1643" t="s">
        <v>32</v>
      </c>
      <c r="Y1643" t="s">
        <v>32</v>
      </c>
      <c r="Z1643" s="4" t="s">
        <v>33</v>
      </c>
      <c r="AA1643">
        <v>-75.07159077</v>
      </c>
      <c r="AB1643">
        <v>6.9040843000000001</v>
      </c>
      <c r="AC1643" t="s">
        <v>90</v>
      </c>
      <c r="AD1643" t="s">
        <v>13062</v>
      </c>
      <c r="AE1643" t="s">
        <v>115</v>
      </c>
      <c r="AF1643">
        <f>IFERROR(
    VLOOKUP(FENIX_ANS_TABLA[[#This Row],[ESTADO]],
        {"VENCIDO",1;"ALERTA_0 Días",2;"ALERTA",3;"A TIEMPO",4;"SIN FECHA",5},
    2,FALSE),
0)</f>
        <v>4</v>
      </c>
    </row>
    <row r="1644" spans="1:32" x14ac:dyDescent="0.25">
      <c r="A1644" t="s">
        <v>14205</v>
      </c>
      <c r="B1644" t="s">
        <v>24</v>
      </c>
      <c r="C1644" t="s">
        <v>25</v>
      </c>
      <c r="D1644" t="s">
        <v>24</v>
      </c>
      <c r="E1644" s="22">
        <v>46010.637175925927</v>
      </c>
      <c r="F1644" t="s">
        <v>14206</v>
      </c>
      <c r="G1644" t="s">
        <v>13130</v>
      </c>
      <c r="H1644" t="s">
        <v>13131</v>
      </c>
      <c r="I1644" s="24" t="s">
        <v>34</v>
      </c>
      <c r="J1644" s="24" t="s">
        <v>13132</v>
      </c>
      <c r="K1644" t="s">
        <v>14207</v>
      </c>
      <c r="L1644" t="s">
        <v>13134</v>
      </c>
      <c r="M1644" t="s">
        <v>14208</v>
      </c>
      <c r="N1644" t="s">
        <v>13136</v>
      </c>
      <c r="O1644" t="s">
        <v>28</v>
      </c>
      <c r="P1644" t="s">
        <v>13059</v>
      </c>
      <c r="Q1644" t="s">
        <v>36</v>
      </c>
      <c r="R1644">
        <v>10</v>
      </c>
      <c r="S1644" t="s">
        <v>14209</v>
      </c>
      <c r="T1644" t="s">
        <v>14210</v>
      </c>
      <c r="U1644" t="s">
        <v>14211</v>
      </c>
      <c r="V1644" t="s">
        <v>31</v>
      </c>
      <c r="W1644" t="s">
        <v>32</v>
      </c>
      <c r="X1644" t="s">
        <v>32</v>
      </c>
      <c r="Y1644" t="s">
        <v>32</v>
      </c>
      <c r="Z1644" s="4" t="s">
        <v>33</v>
      </c>
      <c r="AA1644">
        <v>-75.07159077</v>
      </c>
      <c r="AB1644">
        <v>6.9040843000000001</v>
      </c>
      <c r="AC1644" t="s">
        <v>90</v>
      </c>
      <c r="AD1644" t="s">
        <v>13062</v>
      </c>
      <c r="AE1644" t="s">
        <v>115</v>
      </c>
      <c r="AF1644">
        <f>IFERROR(
    VLOOKUP(FENIX_ANS_TABLA[[#This Row],[ESTADO]],
        {"VENCIDO",1;"ALERTA_0 Días",2;"ALERTA",3;"A TIEMPO",4;"SIN FECHA",5},
    2,FALSE),
0)</f>
        <v>4</v>
      </c>
    </row>
    <row r="1645" spans="1:32" x14ac:dyDescent="0.25">
      <c r="A1645" t="s">
        <v>14212</v>
      </c>
      <c r="B1645" t="s">
        <v>62</v>
      </c>
      <c r="C1645" t="s">
        <v>25</v>
      </c>
      <c r="D1645" t="s">
        <v>63</v>
      </c>
      <c r="E1645" s="22">
        <v>46010.649282407408</v>
      </c>
      <c r="F1645" t="s">
        <v>14213</v>
      </c>
      <c r="G1645" t="s">
        <v>14214</v>
      </c>
      <c r="H1645" t="s">
        <v>14215</v>
      </c>
      <c r="I1645" s="24" t="s">
        <v>34</v>
      </c>
      <c r="J1645" s="24" t="s">
        <v>14216</v>
      </c>
      <c r="K1645" t="s">
        <v>14217</v>
      </c>
      <c r="L1645" t="s">
        <v>13102</v>
      </c>
      <c r="M1645" t="s">
        <v>14218</v>
      </c>
      <c r="N1645" t="s">
        <v>13104</v>
      </c>
      <c r="O1645" t="s">
        <v>64</v>
      </c>
      <c r="P1645" t="s">
        <v>13424</v>
      </c>
      <c r="Q1645" t="s">
        <v>36</v>
      </c>
      <c r="R1645">
        <v>14</v>
      </c>
      <c r="S1645" t="s">
        <v>14219</v>
      </c>
      <c r="T1645" t="s">
        <v>14220</v>
      </c>
      <c r="U1645" t="s">
        <v>14221</v>
      </c>
      <c r="V1645" t="s">
        <v>31</v>
      </c>
      <c r="W1645" t="s">
        <v>32</v>
      </c>
      <c r="X1645" t="s">
        <v>32</v>
      </c>
      <c r="Y1645" t="s">
        <v>32</v>
      </c>
      <c r="Z1645" s="4" t="s">
        <v>33</v>
      </c>
      <c r="AA1645">
        <v>-74.996630620000005</v>
      </c>
      <c r="AB1645">
        <v>6.5786688699999996</v>
      </c>
      <c r="AC1645" t="s">
        <v>90</v>
      </c>
      <c r="AD1645" t="s">
        <v>13062</v>
      </c>
      <c r="AE1645" t="s">
        <v>115</v>
      </c>
      <c r="AF1645">
        <f>IFERROR(
    VLOOKUP(FENIX_ANS_TABLA[[#This Row],[ESTADO]],
        {"VENCIDO",1;"ALERTA_0 Días",2;"ALERTA",3;"A TIEMPO",4;"SIN FECHA",5},
    2,FALSE),
0)</f>
        <v>4</v>
      </c>
    </row>
    <row r="1646" spans="1:32" x14ac:dyDescent="0.25">
      <c r="A1646" t="s">
        <v>14222</v>
      </c>
      <c r="B1646" t="s">
        <v>62</v>
      </c>
      <c r="C1646" t="s">
        <v>25</v>
      </c>
      <c r="D1646" t="s">
        <v>63</v>
      </c>
      <c r="E1646" s="22">
        <v>46011.546099537038</v>
      </c>
      <c r="F1646" t="s">
        <v>14223</v>
      </c>
      <c r="G1646" t="s">
        <v>14224</v>
      </c>
      <c r="H1646" t="s">
        <v>14225</v>
      </c>
      <c r="I1646" s="24" t="s">
        <v>34</v>
      </c>
      <c r="J1646" s="24" t="s">
        <v>14226</v>
      </c>
      <c r="K1646" t="s">
        <v>14227</v>
      </c>
      <c r="L1646" t="s">
        <v>13078</v>
      </c>
      <c r="M1646" t="s">
        <v>14228</v>
      </c>
      <c r="N1646" t="s">
        <v>13080</v>
      </c>
      <c r="O1646" t="s">
        <v>64</v>
      </c>
      <c r="P1646" t="s">
        <v>13424</v>
      </c>
      <c r="Q1646" t="s">
        <v>36</v>
      </c>
      <c r="R1646">
        <v>14</v>
      </c>
      <c r="S1646" t="s">
        <v>14229</v>
      </c>
      <c r="T1646" t="s">
        <v>14230</v>
      </c>
      <c r="U1646" t="s">
        <v>4027</v>
      </c>
      <c r="V1646" t="s">
        <v>31</v>
      </c>
      <c r="W1646" t="s">
        <v>32</v>
      </c>
      <c r="X1646" t="s">
        <v>32</v>
      </c>
      <c r="Y1646" t="s">
        <v>32</v>
      </c>
      <c r="Z1646" s="4" t="s">
        <v>33</v>
      </c>
      <c r="AA1646">
        <v>-75.033754930000001</v>
      </c>
      <c r="AB1646">
        <v>6.4448278700000001</v>
      </c>
      <c r="AC1646" t="s">
        <v>90</v>
      </c>
      <c r="AD1646" t="s">
        <v>13062</v>
      </c>
      <c r="AE1646" t="s">
        <v>115</v>
      </c>
      <c r="AF1646">
        <f>IFERROR(
    VLOOKUP(FENIX_ANS_TABLA[[#This Row],[ESTADO]],
        {"VENCIDO",1;"ALERTA_0 Días",2;"ALERTA",3;"A TIEMPO",4;"SIN FECHA",5},
    2,FALSE),
0)</f>
        <v>4</v>
      </c>
    </row>
    <row r="1647" spans="1:32" x14ac:dyDescent="0.25">
      <c r="A1647" t="s">
        <v>14231</v>
      </c>
      <c r="B1647" t="s">
        <v>24</v>
      </c>
      <c r="C1647" t="s">
        <v>25</v>
      </c>
      <c r="D1647" t="s">
        <v>37</v>
      </c>
      <c r="E1647" s="22">
        <v>46013.370057870372</v>
      </c>
      <c r="F1647" t="s">
        <v>14232</v>
      </c>
      <c r="G1647" t="s">
        <v>14233</v>
      </c>
      <c r="H1647" t="s">
        <v>14234</v>
      </c>
      <c r="I1647" s="24" t="s">
        <v>34</v>
      </c>
      <c r="J1647" s="24" t="s">
        <v>14235</v>
      </c>
      <c r="K1647" t="s">
        <v>14236</v>
      </c>
      <c r="L1647" t="s">
        <v>13242</v>
      </c>
      <c r="M1647" t="s">
        <v>14237</v>
      </c>
      <c r="N1647" t="s">
        <v>13244</v>
      </c>
      <c r="O1647" t="s">
        <v>38</v>
      </c>
      <c r="P1647" t="s">
        <v>13059</v>
      </c>
      <c r="Q1647" t="s">
        <v>36</v>
      </c>
      <c r="R1647">
        <v>8</v>
      </c>
      <c r="S1647" t="s">
        <v>14238</v>
      </c>
      <c r="T1647" t="s">
        <v>3084</v>
      </c>
      <c r="U1647" t="s">
        <v>14239</v>
      </c>
      <c r="V1647" t="s">
        <v>31</v>
      </c>
      <c r="W1647" t="s">
        <v>32</v>
      </c>
      <c r="X1647" t="s">
        <v>32</v>
      </c>
      <c r="Y1647" t="s">
        <v>32</v>
      </c>
      <c r="Z1647" s="4" t="s">
        <v>33</v>
      </c>
      <c r="AA1647">
        <v>-74.699879999999993</v>
      </c>
      <c r="AB1647">
        <v>7.0216820000000002</v>
      </c>
      <c r="AC1647" t="s">
        <v>90</v>
      </c>
      <c r="AD1647" t="s">
        <v>13062</v>
      </c>
      <c r="AE1647" t="s">
        <v>115</v>
      </c>
      <c r="AF1647">
        <f>IFERROR(
    VLOOKUP(FENIX_ANS_TABLA[[#This Row],[ESTADO]],
        {"VENCIDO",1;"ALERTA_0 Días",2;"ALERTA",3;"A TIEMPO",4;"SIN FECHA",5},
    2,FALSE),
0)</f>
        <v>4</v>
      </c>
    </row>
    <row r="1648" spans="1:32" x14ac:dyDescent="0.25">
      <c r="A1648" t="s">
        <v>14240</v>
      </c>
      <c r="B1648" t="s">
        <v>24</v>
      </c>
      <c r="C1648" t="s">
        <v>25</v>
      </c>
      <c r="D1648" t="s">
        <v>24</v>
      </c>
      <c r="E1648" s="22">
        <v>46013.372557870367</v>
      </c>
      <c r="F1648" t="s">
        <v>14241</v>
      </c>
      <c r="G1648" t="s">
        <v>14242</v>
      </c>
      <c r="H1648" t="s">
        <v>14243</v>
      </c>
      <c r="I1648" s="24" t="s">
        <v>34</v>
      </c>
      <c r="J1648" s="24" t="s">
        <v>14244</v>
      </c>
      <c r="K1648" t="s">
        <v>14245</v>
      </c>
      <c r="L1648" t="s">
        <v>13161</v>
      </c>
      <c r="M1648" t="s">
        <v>14246</v>
      </c>
      <c r="N1648" t="s">
        <v>13163</v>
      </c>
      <c r="O1648" t="s">
        <v>28</v>
      </c>
      <c r="P1648" t="s">
        <v>13059</v>
      </c>
      <c r="Q1648" t="s">
        <v>36</v>
      </c>
      <c r="R1648">
        <v>10</v>
      </c>
      <c r="S1648" t="s">
        <v>14247</v>
      </c>
      <c r="T1648" t="s">
        <v>14248</v>
      </c>
      <c r="U1648" t="s">
        <v>14248</v>
      </c>
      <c r="V1648" t="s">
        <v>31</v>
      </c>
      <c r="W1648" t="s">
        <v>32</v>
      </c>
      <c r="X1648" t="s">
        <v>32</v>
      </c>
      <c r="Y1648" t="s">
        <v>32</v>
      </c>
      <c r="Z1648" s="4" t="s">
        <v>33</v>
      </c>
      <c r="AA1648">
        <v>-74.698007779999998</v>
      </c>
      <c r="AB1648">
        <v>7.0795368999999999</v>
      </c>
      <c r="AC1648" t="s">
        <v>90</v>
      </c>
      <c r="AD1648" t="s">
        <v>13062</v>
      </c>
      <c r="AE1648" t="s">
        <v>115</v>
      </c>
      <c r="AF1648">
        <f>IFERROR(
    VLOOKUP(FENIX_ANS_TABLA[[#This Row],[ESTADO]],
        {"VENCIDO",1;"ALERTA_0 Días",2;"ALERTA",3;"A TIEMPO",4;"SIN FECHA",5},
    2,FALSE),
0)</f>
        <v>4</v>
      </c>
    </row>
    <row r="1649" spans="1:32" x14ac:dyDescent="0.25">
      <c r="A1649" t="s">
        <v>14249</v>
      </c>
      <c r="B1649" t="s">
        <v>24</v>
      </c>
      <c r="C1649" t="s">
        <v>25</v>
      </c>
      <c r="D1649" t="s">
        <v>24</v>
      </c>
      <c r="E1649" s="22">
        <v>46013.382974537039</v>
      </c>
      <c r="F1649" t="s">
        <v>14250</v>
      </c>
      <c r="G1649" t="s">
        <v>14251</v>
      </c>
      <c r="H1649" t="s">
        <v>14252</v>
      </c>
      <c r="I1649" s="24" t="s">
        <v>34</v>
      </c>
      <c r="J1649" s="24" t="s">
        <v>14253</v>
      </c>
      <c r="K1649" t="s">
        <v>14254</v>
      </c>
      <c r="L1649" t="s">
        <v>13746</v>
      </c>
      <c r="M1649" t="s">
        <v>14255</v>
      </c>
      <c r="N1649" t="s">
        <v>13748</v>
      </c>
      <c r="O1649" t="s">
        <v>28</v>
      </c>
      <c r="P1649" t="s">
        <v>13059</v>
      </c>
      <c r="Q1649" t="s">
        <v>36</v>
      </c>
      <c r="R1649">
        <v>10</v>
      </c>
      <c r="S1649" t="s">
        <v>14256</v>
      </c>
      <c r="T1649" t="s">
        <v>11332</v>
      </c>
      <c r="U1649" t="s">
        <v>11332</v>
      </c>
      <c r="V1649" t="s">
        <v>31</v>
      </c>
      <c r="W1649" t="s">
        <v>32</v>
      </c>
      <c r="X1649" t="s">
        <v>32</v>
      </c>
      <c r="Y1649" t="s">
        <v>32</v>
      </c>
      <c r="Z1649" s="4" t="s">
        <v>33</v>
      </c>
      <c r="AA1649">
        <v>-75.145331999999996</v>
      </c>
      <c r="AB1649">
        <v>7.0757400099999996</v>
      </c>
      <c r="AC1649" t="s">
        <v>90</v>
      </c>
      <c r="AD1649" t="s">
        <v>13062</v>
      </c>
      <c r="AE1649" t="s">
        <v>115</v>
      </c>
      <c r="AF1649">
        <f>IFERROR(
    VLOOKUP(FENIX_ANS_TABLA[[#This Row],[ESTADO]],
        {"VENCIDO",1;"ALERTA_0 Días",2;"ALERTA",3;"A TIEMPO",4;"SIN FECHA",5},
    2,FALSE),
0)</f>
        <v>4</v>
      </c>
    </row>
    <row r="1650" spans="1:32" x14ac:dyDescent="0.25">
      <c r="A1650" t="s">
        <v>14257</v>
      </c>
      <c r="B1650" t="s">
        <v>24</v>
      </c>
      <c r="C1650" t="s">
        <v>69</v>
      </c>
      <c r="D1650" t="s">
        <v>24</v>
      </c>
      <c r="E1650" s="22">
        <v>46013.394108796303</v>
      </c>
      <c r="F1650" t="s">
        <v>14258</v>
      </c>
      <c r="G1650" t="s">
        <v>14251</v>
      </c>
      <c r="H1650" t="s">
        <v>14252</v>
      </c>
      <c r="I1650" s="24" t="s">
        <v>34</v>
      </c>
      <c r="J1650" s="24" t="s">
        <v>14253</v>
      </c>
      <c r="K1650" t="s">
        <v>14259</v>
      </c>
      <c r="L1650" t="s">
        <v>13746</v>
      </c>
      <c r="M1650" t="s">
        <v>14260</v>
      </c>
      <c r="N1650" t="s">
        <v>13748</v>
      </c>
      <c r="O1650" t="s">
        <v>91</v>
      </c>
      <c r="P1650" t="s">
        <v>13059</v>
      </c>
      <c r="Q1650" t="s">
        <v>36</v>
      </c>
      <c r="R1650">
        <v>10</v>
      </c>
      <c r="S1650" t="s">
        <v>14261</v>
      </c>
      <c r="T1650" t="s">
        <v>14262</v>
      </c>
      <c r="U1650" t="s">
        <v>14262</v>
      </c>
      <c r="V1650" t="s">
        <v>31</v>
      </c>
      <c r="W1650" t="s">
        <v>32</v>
      </c>
      <c r="X1650" t="s">
        <v>32</v>
      </c>
      <c r="Y1650" t="s">
        <v>32</v>
      </c>
      <c r="Z1650" s="4" t="s">
        <v>33</v>
      </c>
      <c r="AA1650">
        <v>-75.145678000000004</v>
      </c>
      <c r="AB1650">
        <v>7.0748309999999996</v>
      </c>
      <c r="AC1650" t="s">
        <v>90</v>
      </c>
      <c r="AD1650" t="s">
        <v>13062</v>
      </c>
      <c r="AE1650" t="s">
        <v>116</v>
      </c>
      <c r="AF1650">
        <f>IFERROR(
    VLOOKUP(FENIX_ANS_TABLA[[#This Row],[ESTADO]],
        {"VENCIDO",1;"ALERTA_0 Días",2;"ALERTA",3;"A TIEMPO",4;"SIN FECHA",5},
    2,FALSE),
0)</f>
        <v>4</v>
      </c>
    </row>
    <row r="1651" spans="1:32" x14ac:dyDescent="0.25">
      <c r="A1651" t="s">
        <v>14263</v>
      </c>
      <c r="B1651" t="s">
        <v>58</v>
      </c>
      <c r="C1651" t="s">
        <v>25</v>
      </c>
      <c r="D1651" t="s">
        <v>58</v>
      </c>
      <c r="E1651" s="22">
        <v>46013.396909722222</v>
      </c>
      <c r="F1651" t="s">
        <v>14264</v>
      </c>
      <c r="G1651" t="s">
        <v>14265</v>
      </c>
      <c r="H1651" t="s">
        <v>14266</v>
      </c>
      <c r="I1651" s="24" t="s">
        <v>13604</v>
      </c>
      <c r="J1651" s="24" t="s">
        <v>14267</v>
      </c>
      <c r="K1651" t="s">
        <v>14268</v>
      </c>
      <c r="L1651" t="s">
        <v>13102</v>
      </c>
      <c r="M1651" t="s">
        <v>14269</v>
      </c>
      <c r="N1651" t="s">
        <v>13104</v>
      </c>
      <c r="O1651" t="s">
        <v>59</v>
      </c>
      <c r="P1651" t="s">
        <v>13059</v>
      </c>
      <c r="Q1651" t="s">
        <v>36</v>
      </c>
      <c r="R1651">
        <v>4</v>
      </c>
      <c r="S1651" t="s">
        <v>14270</v>
      </c>
      <c r="T1651" t="s">
        <v>14271</v>
      </c>
      <c r="U1651" t="s">
        <v>45</v>
      </c>
      <c r="V1651" t="s">
        <v>45</v>
      </c>
      <c r="W1651" t="s">
        <v>32</v>
      </c>
      <c r="X1651" t="s">
        <v>32</v>
      </c>
      <c r="Y1651" t="s">
        <v>32</v>
      </c>
      <c r="Z1651" s="4" t="s">
        <v>33</v>
      </c>
      <c r="AA1651">
        <v>-75.0131643</v>
      </c>
      <c r="AB1651">
        <v>6.59902079</v>
      </c>
      <c r="AC1651" t="s">
        <v>90</v>
      </c>
      <c r="AD1651" t="s">
        <v>13062</v>
      </c>
      <c r="AE1651" t="s">
        <v>115</v>
      </c>
      <c r="AF1651">
        <f>IFERROR(
    VLOOKUP(FENIX_ANS_TABLA[[#This Row],[ESTADO]],
        {"VENCIDO",1;"ALERTA_0 Días",2;"ALERTA",3;"A TIEMPO",4;"SIN FECHA",5},
    2,FALSE),
0)</f>
        <v>1</v>
      </c>
    </row>
    <row r="1652" spans="1:32" x14ac:dyDescent="0.25">
      <c r="A1652" t="s">
        <v>14272</v>
      </c>
      <c r="B1652" t="s">
        <v>58</v>
      </c>
      <c r="C1652" t="s">
        <v>25</v>
      </c>
      <c r="D1652" t="s">
        <v>58</v>
      </c>
      <c r="E1652" s="22">
        <v>46013.416319444441</v>
      </c>
      <c r="F1652" t="s">
        <v>14273</v>
      </c>
      <c r="G1652" t="s">
        <v>14274</v>
      </c>
      <c r="H1652" t="s">
        <v>14275</v>
      </c>
      <c r="I1652" s="24" t="s">
        <v>34</v>
      </c>
      <c r="J1652" s="24" t="s">
        <v>14276</v>
      </c>
      <c r="K1652" t="s">
        <v>14277</v>
      </c>
      <c r="L1652" t="s">
        <v>13746</v>
      </c>
      <c r="M1652" t="s">
        <v>14278</v>
      </c>
      <c r="N1652" t="s">
        <v>13748</v>
      </c>
      <c r="O1652" t="s">
        <v>59</v>
      </c>
      <c r="P1652" t="s">
        <v>13059</v>
      </c>
      <c r="Q1652" t="s">
        <v>36</v>
      </c>
      <c r="R1652">
        <v>4</v>
      </c>
      <c r="S1652" t="s">
        <v>14279</v>
      </c>
      <c r="T1652" t="s">
        <v>11368</v>
      </c>
      <c r="U1652" t="s">
        <v>45</v>
      </c>
      <c r="V1652" t="s">
        <v>45</v>
      </c>
      <c r="W1652" t="s">
        <v>32</v>
      </c>
      <c r="X1652" t="s">
        <v>32</v>
      </c>
      <c r="Y1652" t="s">
        <v>32</v>
      </c>
      <c r="Z1652" s="4" t="s">
        <v>33</v>
      </c>
      <c r="AA1652">
        <v>-75.152332000000001</v>
      </c>
      <c r="AB1652">
        <v>7.0706030000000002</v>
      </c>
      <c r="AC1652" t="s">
        <v>90</v>
      </c>
      <c r="AD1652" t="s">
        <v>13062</v>
      </c>
      <c r="AE1652" t="s">
        <v>115</v>
      </c>
      <c r="AF1652">
        <f>IFERROR(
    VLOOKUP(FENIX_ANS_TABLA[[#This Row],[ESTADO]],
        {"VENCIDO",1;"ALERTA_0 Días",2;"ALERTA",3;"A TIEMPO",4;"SIN FECHA",5},
    2,FALSE),
0)</f>
        <v>1</v>
      </c>
    </row>
    <row r="1653" spans="1:32" x14ac:dyDescent="0.25">
      <c r="A1653" t="s">
        <v>14280</v>
      </c>
      <c r="B1653" t="s">
        <v>58</v>
      </c>
      <c r="C1653" t="s">
        <v>25</v>
      </c>
      <c r="D1653" t="s">
        <v>58</v>
      </c>
      <c r="E1653" s="22">
        <v>46013.427060185182</v>
      </c>
      <c r="F1653" t="s">
        <v>14281</v>
      </c>
      <c r="G1653" t="s">
        <v>14274</v>
      </c>
      <c r="H1653" t="s">
        <v>14275</v>
      </c>
      <c r="I1653" s="24" t="s">
        <v>34</v>
      </c>
      <c r="J1653" s="24" t="s">
        <v>14276</v>
      </c>
      <c r="K1653" t="s">
        <v>14282</v>
      </c>
      <c r="L1653" t="s">
        <v>13746</v>
      </c>
      <c r="M1653" t="s">
        <v>14283</v>
      </c>
      <c r="N1653" t="s">
        <v>13748</v>
      </c>
      <c r="O1653" t="s">
        <v>59</v>
      </c>
      <c r="P1653" t="s">
        <v>13059</v>
      </c>
      <c r="Q1653" t="s">
        <v>36</v>
      </c>
      <c r="R1653">
        <v>4</v>
      </c>
      <c r="S1653" t="s">
        <v>14284</v>
      </c>
      <c r="T1653" t="s">
        <v>14285</v>
      </c>
      <c r="U1653" t="s">
        <v>45</v>
      </c>
      <c r="V1653" t="s">
        <v>45</v>
      </c>
      <c r="W1653" t="s">
        <v>32</v>
      </c>
      <c r="X1653" t="s">
        <v>32</v>
      </c>
      <c r="Y1653" t="s">
        <v>32</v>
      </c>
      <c r="Z1653" s="4" t="s">
        <v>33</v>
      </c>
      <c r="AA1653">
        <v>-75.151743999999994</v>
      </c>
      <c r="AB1653">
        <v>7.0689650000000004</v>
      </c>
      <c r="AC1653" t="s">
        <v>90</v>
      </c>
      <c r="AD1653" t="s">
        <v>13062</v>
      </c>
      <c r="AE1653" t="s">
        <v>115</v>
      </c>
      <c r="AF1653">
        <f>IFERROR(
    VLOOKUP(FENIX_ANS_TABLA[[#This Row],[ESTADO]],
        {"VENCIDO",1;"ALERTA_0 Días",2;"ALERTA",3;"A TIEMPO",4;"SIN FECHA",5},
    2,FALSE),
0)</f>
        <v>1</v>
      </c>
    </row>
    <row r="1654" spans="1:32" x14ac:dyDescent="0.25">
      <c r="A1654" t="s">
        <v>14286</v>
      </c>
      <c r="B1654" t="s">
        <v>58</v>
      </c>
      <c r="C1654" t="s">
        <v>25</v>
      </c>
      <c r="D1654" t="s">
        <v>58</v>
      </c>
      <c r="E1654" s="22">
        <v>46013.440636574072</v>
      </c>
      <c r="F1654" t="s">
        <v>14287</v>
      </c>
      <c r="G1654" t="s">
        <v>14288</v>
      </c>
      <c r="H1654" t="s">
        <v>14289</v>
      </c>
      <c r="I1654" s="24" t="s">
        <v>34</v>
      </c>
      <c r="J1654" s="24" t="s">
        <v>14290</v>
      </c>
      <c r="K1654" t="s">
        <v>14291</v>
      </c>
      <c r="L1654" t="s">
        <v>13231</v>
      </c>
      <c r="M1654" t="s">
        <v>14292</v>
      </c>
      <c r="N1654" t="s">
        <v>13233</v>
      </c>
      <c r="O1654" t="s">
        <v>59</v>
      </c>
      <c r="P1654" t="s">
        <v>13059</v>
      </c>
      <c r="Q1654" t="s">
        <v>30</v>
      </c>
      <c r="R1654">
        <v>4</v>
      </c>
      <c r="S1654" t="s">
        <v>14293</v>
      </c>
      <c r="T1654" t="s">
        <v>14294</v>
      </c>
      <c r="U1654" t="s">
        <v>45</v>
      </c>
      <c r="V1654" t="s">
        <v>45</v>
      </c>
      <c r="W1654" t="s">
        <v>32</v>
      </c>
      <c r="X1654" t="s">
        <v>32</v>
      </c>
      <c r="Y1654" t="s">
        <v>32</v>
      </c>
      <c r="Z1654" s="4" t="s">
        <v>33</v>
      </c>
      <c r="AA1654">
        <v>-75.221003109999998</v>
      </c>
      <c r="AB1654">
        <v>6.6846941900000001</v>
      </c>
      <c r="AC1654" t="s">
        <v>90</v>
      </c>
      <c r="AD1654" t="s">
        <v>13062</v>
      </c>
      <c r="AE1654" t="s">
        <v>115</v>
      </c>
      <c r="AF1654">
        <f>IFERROR(
    VLOOKUP(FENIX_ANS_TABLA[[#This Row],[ESTADO]],
        {"VENCIDO",1;"ALERTA_0 Días",2;"ALERTA",3;"A TIEMPO",4;"SIN FECHA",5},
    2,FALSE),
0)</f>
        <v>1</v>
      </c>
    </row>
    <row r="1655" spans="1:32" x14ac:dyDescent="0.25">
      <c r="A1655" t="s">
        <v>14295</v>
      </c>
      <c r="B1655" t="s">
        <v>62</v>
      </c>
      <c r="C1655" t="s">
        <v>25</v>
      </c>
      <c r="D1655" t="s">
        <v>63</v>
      </c>
      <c r="E1655" s="22">
        <v>46013.445486111108</v>
      </c>
      <c r="F1655" t="s">
        <v>14296</v>
      </c>
      <c r="G1655" t="s">
        <v>14297</v>
      </c>
      <c r="H1655" t="s">
        <v>14298</v>
      </c>
      <c r="I1655" s="24" t="s">
        <v>34</v>
      </c>
      <c r="J1655" s="24" t="s">
        <v>14299</v>
      </c>
      <c r="K1655" t="s">
        <v>14300</v>
      </c>
      <c r="L1655" t="s">
        <v>13144</v>
      </c>
      <c r="M1655" t="s">
        <v>14301</v>
      </c>
      <c r="N1655" t="s">
        <v>13146</v>
      </c>
      <c r="O1655" t="s">
        <v>64</v>
      </c>
      <c r="P1655" t="s">
        <v>13424</v>
      </c>
      <c r="Q1655" t="s">
        <v>36</v>
      </c>
      <c r="R1655">
        <v>14</v>
      </c>
      <c r="S1655" t="s">
        <v>14302</v>
      </c>
      <c r="T1655" t="s">
        <v>14303</v>
      </c>
      <c r="U1655" t="s">
        <v>14304</v>
      </c>
      <c r="V1655" t="s">
        <v>31</v>
      </c>
      <c r="W1655" t="s">
        <v>32</v>
      </c>
      <c r="X1655" t="s">
        <v>32</v>
      </c>
      <c r="Y1655" t="s">
        <v>32</v>
      </c>
      <c r="Z1655" s="4" t="s">
        <v>33</v>
      </c>
      <c r="AA1655">
        <v>-75.151497000000006</v>
      </c>
      <c r="AB1655">
        <v>6.6126258299999998</v>
      </c>
      <c r="AC1655" t="s">
        <v>90</v>
      </c>
      <c r="AD1655" t="s">
        <v>13062</v>
      </c>
      <c r="AE1655" t="s">
        <v>115</v>
      </c>
      <c r="AF1655">
        <f>IFERROR(
    VLOOKUP(FENIX_ANS_TABLA[[#This Row],[ESTADO]],
        {"VENCIDO",1;"ALERTA_0 Días",2;"ALERTA",3;"A TIEMPO",4;"SIN FECHA",5},
    2,FALSE),
0)</f>
        <v>4</v>
      </c>
    </row>
    <row r="1656" spans="1:32" x14ac:dyDescent="0.25">
      <c r="A1656" t="s">
        <v>14305</v>
      </c>
      <c r="B1656" t="s">
        <v>40</v>
      </c>
      <c r="C1656" t="s">
        <v>25</v>
      </c>
      <c r="D1656" t="s">
        <v>40</v>
      </c>
      <c r="E1656" s="22">
        <v>46013.448217592602</v>
      </c>
      <c r="F1656" t="s">
        <v>14306</v>
      </c>
      <c r="G1656" t="s">
        <v>14307</v>
      </c>
      <c r="H1656" t="s">
        <v>14308</v>
      </c>
      <c r="I1656" s="24" t="s">
        <v>34</v>
      </c>
      <c r="J1656" s="24" t="s">
        <v>14309</v>
      </c>
      <c r="K1656" t="s">
        <v>14310</v>
      </c>
      <c r="L1656" t="s">
        <v>13102</v>
      </c>
      <c r="M1656" t="s">
        <v>14311</v>
      </c>
      <c r="N1656" t="s">
        <v>13104</v>
      </c>
      <c r="O1656" t="s">
        <v>41</v>
      </c>
      <c r="P1656" t="s">
        <v>13059</v>
      </c>
      <c r="Q1656" t="s">
        <v>36</v>
      </c>
      <c r="R1656">
        <v>10</v>
      </c>
      <c r="S1656" t="s">
        <v>14312</v>
      </c>
      <c r="T1656" t="s">
        <v>14313</v>
      </c>
      <c r="U1656" t="s">
        <v>14313</v>
      </c>
      <c r="V1656" t="s">
        <v>31</v>
      </c>
      <c r="W1656" t="s">
        <v>32</v>
      </c>
      <c r="X1656" t="s">
        <v>32</v>
      </c>
      <c r="Y1656" t="s">
        <v>32</v>
      </c>
      <c r="Z1656" s="4" t="s">
        <v>33</v>
      </c>
      <c r="AA1656">
        <v>-75.0131643</v>
      </c>
      <c r="AB1656">
        <v>6.59902079</v>
      </c>
      <c r="AC1656" t="s">
        <v>90</v>
      </c>
      <c r="AD1656" t="s">
        <v>13062</v>
      </c>
      <c r="AE1656" t="s">
        <v>115</v>
      </c>
      <c r="AF1656">
        <f>IFERROR(
    VLOOKUP(FENIX_ANS_TABLA[[#This Row],[ESTADO]],
        {"VENCIDO",1;"ALERTA_0 Días",2;"ALERTA",3;"A TIEMPO",4;"SIN FECHA",5},
    2,FALSE),
0)</f>
        <v>4</v>
      </c>
    </row>
    <row r="1657" spans="1:32" x14ac:dyDescent="0.25">
      <c r="A1657" t="s">
        <v>14314</v>
      </c>
      <c r="B1657" t="s">
        <v>58</v>
      </c>
      <c r="C1657" t="s">
        <v>25</v>
      </c>
      <c r="D1657" t="s">
        <v>58</v>
      </c>
      <c r="E1657" s="22">
        <v>46013.465949074067</v>
      </c>
      <c r="F1657" t="s">
        <v>14315</v>
      </c>
      <c r="G1657" t="s">
        <v>14274</v>
      </c>
      <c r="H1657" t="s">
        <v>14275</v>
      </c>
      <c r="I1657" s="24" t="s">
        <v>34</v>
      </c>
      <c r="J1657" s="24" t="s">
        <v>14276</v>
      </c>
      <c r="K1657" t="s">
        <v>14316</v>
      </c>
      <c r="L1657" t="s">
        <v>13746</v>
      </c>
      <c r="M1657" t="s">
        <v>14317</v>
      </c>
      <c r="N1657" t="s">
        <v>13748</v>
      </c>
      <c r="O1657" t="s">
        <v>59</v>
      </c>
      <c r="P1657" t="s">
        <v>13059</v>
      </c>
      <c r="Q1657" t="s">
        <v>36</v>
      </c>
      <c r="R1657">
        <v>4</v>
      </c>
      <c r="S1657" t="s">
        <v>14318</v>
      </c>
      <c r="T1657" t="s">
        <v>4257</v>
      </c>
      <c r="U1657" t="s">
        <v>45</v>
      </c>
      <c r="V1657" t="s">
        <v>45</v>
      </c>
      <c r="W1657" t="s">
        <v>32</v>
      </c>
      <c r="X1657" t="s">
        <v>32</v>
      </c>
      <c r="Y1657" t="s">
        <v>32</v>
      </c>
      <c r="Z1657" s="4" t="s">
        <v>33</v>
      </c>
      <c r="AA1657">
        <v>-75.152364000000006</v>
      </c>
      <c r="AB1657">
        <v>7.0707880000000003</v>
      </c>
      <c r="AC1657" t="s">
        <v>90</v>
      </c>
      <c r="AD1657" t="s">
        <v>13062</v>
      </c>
      <c r="AE1657" t="s">
        <v>115</v>
      </c>
      <c r="AF1657">
        <f>IFERROR(
    VLOOKUP(FENIX_ANS_TABLA[[#This Row],[ESTADO]],
        {"VENCIDO",1;"ALERTA_0 Días",2;"ALERTA",3;"A TIEMPO",4;"SIN FECHA",5},
    2,FALSE),
0)</f>
        <v>1</v>
      </c>
    </row>
    <row r="1658" spans="1:32" x14ac:dyDescent="0.25">
      <c r="A1658" t="s">
        <v>14319</v>
      </c>
      <c r="B1658" t="s">
        <v>24</v>
      </c>
      <c r="C1658" t="s">
        <v>25</v>
      </c>
      <c r="D1658" t="s">
        <v>24</v>
      </c>
      <c r="E1658" s="22">
        <v>46013.47760416667</v>
      </c>
      <c r="F1658" t="s">
        <v>14320</v>
      </c>
      <c r="G1658" t="s">
        <v>14321</v>
      </c>
      <c r="H1658" t="s">
        <v>14322</v>
      </c>
      <c r="I1658" s="24" t="s">
        <v>34</v>
      </c>
      <c r="J1658" s="24" t="s">
        <v>14323</v>
      </c>
      <c r="K1658" t="s">
        <v>14324</v>
      </c>
      <c r="L1658" t="s">
        <v>13746</v>
      </c>
      <c r="M1658" t="s">
        <v>14325</v>
      </c>
      <c r="N1658" t="s">
        <v>13748</v>
      </c>
      <c r="O1658" t="s">
        <v>28</v>
      </c>
      <c r="P1658" t="s">
        <v>13059</v>
      </c>
      <c r="Q1658" t="s">
        <v>36</v>
      </c>
      <c r="R1658">
        <v>10</v>
      </c>
      <c r="S1658" t="s">
        <v>14326</v>
      </c>
      <c r="T1658" t="s">
        <v>14327</v>
      </c>
      <c r="U1658" t="s">
        <v>14327</v>
      </c>
      <c r="V1658" t="s">
        <v>31</v>
      </c>
      <c r="W1658" t="s">
        <v>32</v>
      </c>
      <c r="X1658" t="s">
        <v>32</v>
      </c>
      <c r="Y1658" t="s">
        <v>32</v>
      </c>
      <c r="Z1658" s="4" t="s">
        <v>33</v>
      </c>
      <c r="AA1658">
        <v>-75.145780999999999</v>
      </c>
      <c r="AB1658">
        <v>7.0703950000000004</v>
      </c>
      <c r="AC1658" t="s">
        <v>90</v>
      </c>
      <c r="AD1658" t="s">
        <v>13062</v>
      </c>
      <c r="AE1658" t="s">
        <v>115</v>
      </c>
      <c r="AF1658">
        <f>IFERROR(
    VLOOKUP(FENIX_ANS_TABLA[[#This Row],[ESTADO]],
        {"VENCIDO",1;"ALERTA_0 Días",2;"ALERTA",3;"A TIEMPO",4;"SIN FECHA",5},
    2,FALSE),
0)</f>
        <v>4</v>
      </c>
    </row>
    <row r="1659" spans="1:32" x14ac:dyDescent="0.25">
      <c r="A1659" t="s">
        <v>14328</v>
      </c>
      <c r="B1659" t="s">
        <v>24</v>
      </c>
      <c r="C1659" t="s">
        <v>25</v>
      </c>
      <c r="D1659" t="s">
        <v>24</v>
      </c>
      <c r="E1659" s="22">
        <v>46013.505810185183</v>
      </c>
      <c r="F1659" t="s">
        <v>14329</v>
      </c>
      <c r="G1659" t="s">
        <v>14330</v>
      </c>
      <c r="H1659" t="s">
        <v>14331</v>
      </c>
      <c r="I1659" s="24" t="s">
        <v>34</v>
      </c>
      <c r="J1659" s="24" t="s">
        <v>7410</v>
      </c>
      <c r="K1659" t="s">
        <v>14332</v>
      </c>
      <c r="L1659" t="s">
        <v>13161</v>
      </c>
      <c r="M1659" t="s">
        <v>14333</v>
      </c>
      <c r="N1659" t="s">
        <v>13163</v>
      </c>
      <c r="O1659" t="s">
        <v>28</v>
      </c>
      <c r="P1659" t="s">
        <v>13059</v>
      </c>
      <c r="Q1659" t="s">
        <v>30</v>
      </c>
      <c r="R1659">
        <v>7</v>
      </c>
      <c r="S1659" t="s">
        <v>14334</v>
      </c>
      <c r="T1659" t="s">
        <v>7632</v>
      </c>
      <c r="U1659" t="s">
        <v>14335</v>
      </c>
      <c r="V1659" t="s">
        <v>47</v>
      </c>
      <c r="W1659" t="s">
        <v>32</v>
      </c>
      <c r="X1659" t="s">
        <v>32</v>
      </c>
      <c r="Y1659" t="s">
        <v>32</v>
      </c>
      <c r="Z1659" s="4" t="s">
        <v>33</v>
      </c>
      <c r="AA1659">
        <v>-74.641613749000001</v>
      </c>
      <c r="AB1659">
        <v>7.2680489580000698</v>
      </c>
      <c r="AC1659" t="s">
        <v>90</v>
      </c>
      <c r="AD1659" t="s">
        <v>13062</v>
      </c>
      <c r="AE1659" t="s">
        <v>115</v>
      </c>
      <c r="AF1659">
        <f>IFERROR(
    VLOOKUP(FENIX_ANS_TABLA[[#This Row],[ESTADO]],
        {"VENCIDO",1;"ALERTA_0 Días",2;"ALERTA",3;"A TIEMPO",4;"SIN FECHA",5},
    2,FALSE),
0)</f>
        <v>3</v>
      </c>
    </row>
    <row r="1660" spans="1:32" x14ac:dyDescent="0.25">
      <c r="A1660" t="s">
        <v>14336</v>
      </c>
      <c r="B1660" t="s">
        <v>40</v>
      </c>
      <c r="C1660" t="s">
        <v>69</v>
      </c>
      <c r="D1660" t="s">
        <v>40</v>
      </c>
      <c r="E1660" s="22">
        <v>46013.56212962963</v>
      </c>
      <c r="F1660" t="s">
        <v>14337</v>
      </c>
      <c r="G1660" t="s">
        <v>14338</v>
      </c>
      <c r="H1660" t="s">
        <v>14339</v>
      </c>
      <c r="I1660" s="24" t="s">
        <v>34</v>
      </c>
      <c r="J1660" s="24" t="s">
        <v>14340</v>
      </c>
      <c r="K1660" t="s">
        <v>14341</v>
      </c>
      <c r="L1660" t="s">
        <v>13078</v>
      </c>
      <c r="M1660" t="s">
        <v>14342</v>
      </c>
      <c r="N1660" t="s">
        <v>13080</v>
      </c>
      <c r="O1660" t="s">
        <v>70</v>
      </c>
      <c r="P1660" t="s">
        <v>13059</v>
      </c>
      <c r="Q1660" t="s">
        <v>36</v>
      </c>
      <c r="R1660">
        <v>10</v>
      </c>
      <c r="S1660" t="s">
        <v>14343</v>
      </c>
      <c r="T1660" t="s">
        <v>14344</v>
      </c>
      <c r="U1660" t="s">
        <v>14344</v>
      </c>
      <c r="V1660" t="s">
        <v>31</v>
      </c>
      <c r="W1660" t="s">
        <v>32</v>
      </c>
      <c r="X1660" t="s">
        <v>32</v>
      </c>
      <c r="Y1660" t="s">
        <v>32</v>
      </c>
      <c r="Z1660" s="4" t="s">
        <v>33</v>
      </c>
      <c r="AA1660">
        <v>-75.018625520000001</v>
      </c>
      <c r="AB1660">
        <v>6.4872692599999997</v>
      </c>
      <c r="AC1660" t="s">
        <v>90</v>
      </c>
      <c r="AD1660" t="s">
        <v>13062</v>
      </c>
      <c r="AE1660" t="s">
        <v>116</v>
      </c>
      <c r="AF1660">
        <f>IFERROR(
    VLOOKUP(FENIX_ANS_TABLA[[#This Row],[ESTADO]],
        {"VENCIDO",1;"ALERTA_0 Días",2;"ALERTA",3;"A TIEMPO",4;"SIN FECHA",5},
    2,FALSE),
0)</f>
        <v>4</v>
      </c>
    </row>
    <row r="1661" spans="1:32" x14ac:dyDescent="0.25">
      <c r="A1661" t="s">
        <v>14345</v>
      </c>
      <c r="B1661" t="s">
        <v>24</v>
      </c>
      <c r="C1661" t="s">
        <v>25</v>
      </c>
      <c r="D1661" t="s">
        <v>37</v>
      </c>
      <c r="E1661" s="22">
        <v>46013.573368055557</v>
      </c>
      <c r="F1661" t="s">
        <v>14346</v>
      </c>
      <c r="G1661" t="s">
        <v>14347</v>
      </c>
      <c r="H1661" t="s">
        <v>14348</v>
      </c>
      <c r="I1661" s="24" t="s">
        <v>34</v>
      </c>
      <c r="J1661" s="24" t="s">
        <v>14349</v>
      </c>
      <c r="K1661" t="s">
        <v>14350</v>
      </c>
      <c r="L1661" t="s">
        <v>14075</v>
      </c>
      <c r="M1661" t="s">
        <v>14351</v>
      </c>
      <c r="N1661" t="s">
        <v>13115</v>
      </c>
      <c r="O1661" t="s">
        <v>38</v>
      </c>
      <c r="P1661" t="s">
        <v>13059</v>
      </c>
      <c r="Q1661" t="s">
        <v>36</v>
      </c>
      <c r="R1661">
        <v>8</v>
      </c>
      <c r="S1661" t="s">
        <v>14352</v>
      </c>
      <c r="T1661" t="s">
        <v>11546</v>
      </c>
      <c r="U1661" t="s">
        <v>14353</v>
      </c>
      <c r="V1661" t="s">
        <v>31</v>
      </c>
      <c r="W1661" t="s">
        <v>32</v>
      </c>
      <c r="X1661" t="s">
        <v>32</v>
      </c>
      <c r="Y1661" t="s">
        <v>32</v>
      </c>
      <c r="Z1661" s="4" t="s">
        <v>33</v>
      </c>
      <c r="AA1661">
        <v>-75.080662489999995</v>
      </c>
      <c r="AB1661">
        <v>6.5377614599999996</v>
      </c>
      <c r="AC1661" t="s">
        <v>90</v>
      </c>
      <c r="AD1661" t="s">
        <v>13062</v>
      </c>
      <c r="AE1661" t="s">
        <v>115</v>
      </c>
      <c r="AF1661">
        <f>IFERROR(
    VLOOKUP(FENIX_ANS_TABLA[[#This Row],[ESTADO]],
        {"VENCIDO",1;"ALERTA_0 Días",2;"ALERTA",3;"A TIEMPO",4;"SIN FECHA",5},
    2,FALSE),
0)</f>
        <v>4</v>
      </c>
    </row>
    <row r="1662" spans="1:32" x14ac:dyDescent="0.25">
      <c r="A1662" t="s">
        <v>14354</v>
      </c>
      <c r="B1662" t="s">
        <v>24</v>
      </c>
      <c r="C1662" t="s">
        <v>25</v>
      </c>
      <c r="D1662" t="s">
        <v>37</v>
      </c>
      <c r="E1662" s="22">
        <v>46013.58388888889</v>
      </c>
      <c r="F1662" t="s">
        <v>14355</v>
      </c>
      <c r="G1662" t="s">
        <v>14356</v>
      </c>
      <c r="H1662" t="s">
        <v>14357</v>
      </c>
      <c r="I1662" s="24" t="s">
        <v>34</v>
      </c>
      <c r="J1662" s="24" t="s">
        <v>14358</v>
      </c>
      <c r="K1662" t="s">
        <v>14359</v>
      </c>
      <c r="L1662" t="s">
        <v>14075</v>
      </c>
      <c r="M1662" t="s">
        <v>14360</v>
      </c>
      <c r="N1662" t="s">
        <v>13115</v>
      </c>
      <c r="O1662" t="s">
        <v>38</v>
      </c>
      <c r="P1662" t="s">
        <v>13059</v>
      </c>
      <c r="Q1662" t="s">
        <v>36</v>
      </c>
      <c r="R1662">
        <v>8</v>
      </c>
      <c r="S1662" t="s">
        <v>14361</v>
      </c>
      <c r="T1662" t="s">
        <v>14362</v>
      </c>
      <c r="U1662" t="s">
        <v>14363</v>
      </c>
      <c r="V1662" t="s">
        <v>31</v>
      </c>
      <c r="W1662" t="s">
        <v>32</v>
      </c>
      <c r="X1662" t="s">
        <v>32</v>
      </c>
      <c r="Y1662" t="s">
        <v>32</v>
      </c>
      <c r="Z1662" s="4" t="s">
        <v>33</v>
      </c>
      <c r="AA1662">
        <v>-75.080662489999995</v>
      </c>
      <c r="AB1662">
        <v>6.5377614599999996</v>
      </c>
      <c r="AC1662" t="s">
        <v>90</v>
      </c>
      <c r="AD1662" t="s">
        <v>13062</v>
      </c>
      <c r="AE1662" t="s">
        <v>115</v>
      </c>
      <c r="AF1662">
        <f>IFERROR(
    VLOOKUP(FENIX_ANS_TABLA[[#This Row],[ESTADO]],
        {"VENCIDO",1;"ALERTA_0 Días",2;"ALERTA",3;"A TIEMPO",4;"SIN FECHA",5},
    2,FALSE),
0)</f>
        <v>4</v>
      </c>
    </row>
    <row r="1663" spans="1:32" x14ac:dyDescent="0.25">
      <c r="A1663" t="s">
        <v>14364</v>
      </c>
      <c r="B1663" t="s">
        <v>62</v>
      </c>
      <c r="C1663" t="s">
        <v>25</v>
      </c>
      <c r="D1663" t="s">
        <v>63</v>
      </c>
      <c r="E1663" s="22">
        <v>46013.614282407398</v>
      </c>
      <c r="F1663" t="s">
        <v>14365</v>
      </c>
      <c r="G1663" t="s">
        <v>14366</v>
      </c>
      <c r="H1663" t="s">
        <v>14367</v>
      </c>
      <c r="I1663" s="24" t="s">
        <v>34</v>
      </c>
      <c r="J1663" s="24" t="s">
        <v>14368</v>
      </c>
      <c r="K1663" t="s">
        <v>14369</v>
      </c>
      <c r="L1663" t="s">
        <v>13134</v>
      </c>
      <c r="M1663" t="s">
        <v>14370</v>
      </c>
      <c r="N1663" t="s">
        <v>13136</v>
      </c>
      <c r="O1663" t="s">
        <v>64</v>
      </c>
      <c r="P1663" t="s">
        <v>13424</v>
      </c>
      <c r="Q1663" t="s">
        <v>36</v>
      </c>
      <c r="R1663">
        <v>14</v>
      </c>
      <c r="S1663" t="s">
        <v>14371</v>
      </c>
      <c r="T1663" t="s">
        <v>14372</v>
      </c>
      <c r="U1663" t="s">
        <v>14373</v>
      </c>
      <c r="V1663" t="s">
        <v>31</v>
      </c>
      <c r="W1663" t="s">
        <v>32</v>
      </c>
      <c r="X1663" t="s">
        <v>32</v>
      </c>
      <c r="Y1663" t="s">
        <v>32</v>
      </c>
      <c r="Z1663" s="4" t="s">
        <v>33</v>
      </c>
      <c r="AA1663">
        <v>-75.076359060000001</v>
      </c>
      <c r="AB1663">
        <v>6.9054281499999997</v>
      </c>
      <c r="AC1663" t="s">
        <v>90</v>
      </c>
      <c r="AD1663" t="s">
        <v>13062</v>
      </c>
      <c r="AE1663" t="s">
        <v>115</v>
      </c>
      <c r="AF1663">
        <f>IFERROR(
    VLOOKUP(FENIX_ANS_TABLA[[#This Row],[ESTADO]],
        {"VENCIDO",1;"ALERTA_0 Días",2;"ALERTA",3;"A TIEMPO",4;"SIN FECHA",5},
    2,FALSE),
0)</f>
        <v>4</v>
      </c>
    </row>
    <row r="1664" spans="1:32" x14ac:dyDescent="0.25">
      <c r="A1664" t="s">
        <v>14374</v>
      </c>
      <c r="B1664" t="s">
        <v>24</v>
      </c>
      <c r="C1664" t="s">
        <v>25</v>
      </c>
      <c r="D1664" t="s">
        <v>24</v>
      </c>
      <c r="E1664" s="22">
        <v>46013.631180555552</v>
      </c>
      <c r="F1664" t="s">
        <v>14375</v>
      </c>
      <c r="G1664" t="s">
        <v>14376</v>
      </c>
      <c r="H1664" t="s">
        <v>14377</v>
      </c>
      <c r="I1664" s="24" t="s">
        <v>34</v>
      </c>
      <c r="J1664" s="24" t="s">
        <v>14378</v>
      </c>
      <c r="K1664" t="s">
        <v>14379</v>
      </c>
      <c r="L1664" t="s">
        <v>13242</v>
      </c>
      <c r="M1664" t="s">
        <v>14380</v>
      </c>
      <c r="N1664" t="s">
        <v>13244</v>
      </c>
      <c r="O1664" t="s">
        <v>28</v>
      </c>
      <c r="P1664" t="s">
        <v>13059</v>
      </c>
      <c r="Q1664" t="s">
        <v>36</v>
      </c>
      <c r="R1664">
        <v>10</v>
      </c>
      <c r="S1664" t="s">
        <v>14381</v>
      </c>
      <c r="T1664" t="s">
        <v>14382</v>
      </c>
      <c r="U1664" t="s">
        <v>14382</v>
      </c>
      <c r="V1664" t="s">
        <v>31</v>
      </c>
      <c r="W1664" t="s">
        <v>32</v>
      </c>
      <c r="X1664" t="s">
        <v>32</v>
      </c>
      <c r="Y1664" t="s">
        <v>32</v>
      </c>
      <c r="Z1664" s="4" t="s">
        <v>33</v>
      </c>
      <c r="AA1664">
        <v>-74.703404000000006</v>
      </c>
      <c r="AB1664">
        <v>7.0389989999999996</v>
      </c>
      <c r="AC1664" t="s">
        <v>90</v>
      </c>
      <c r="AD1664" t="s">
        <v>13062</v>
      </c>
      <c r="AE1664" t="s">
        <v>115</v>
      </c>
      <c r="AF1664">
        <f>IFERROR(
    VLOOKUP(FENIX_ANS_TABLA[[#This Row],[ESTADO]],
        {"VENCIDO",1;"ALERTA_0 Días",2;"ALERTA",3;"A TIEMPO",4;"SIN FECHA",5},
    2,FALSE),
0)</f>
        <v>4</v>
      </c>
    </row>
    <row r="1665" spans="1:32" x14ac:dyDescent="0.25">
      <c r="A1665" t="s">
        <v>14383</v>
      </c>
      <c r="B1665" t="s">
        <v>24</v>
      </c>
      <c r="C1665" t="s">
        <v>25</v>
      </c>
      <c r="D1665" t="s">
        <v>24</v>
      </c>
      <c r="E1665" s="22">
        <v>46013.637002314812</v>
      </c>
      <c r="F1665" t="s">
        <v>14384</v>
      </c>
      <c r="G1665" t="s">
        <v>14376</v>
      </c>
      <c r="H1665" t="s">
        <v>14377</v>
      </c>
      <c r="I1665" s="24" t="s">
        <v>34</v>
      </c>
      <c r="J1665" s="24" t="s">
        <v>14378</v>
      </c>
      <c r="K1665" t="s">
        <v>14385</v>
      </c>
      <c r="L1665" t="s">
        <v>13242</v>
      </c>
      <c r="M1665" t="s">
        <v>14386</v>
      </c>
      <c r="N1665" t="s">
        <v>13244</v>
      </c>
      <c r="O1665" t="s">
        <v>28</v>
      </c>
      <c r="P1665" t="s">
        <v>13059</v>
      </c>
      <c r="Q1665" t="s">
        <v>36</v>
      </c>
      <c r="R1665">
        <v>10</v>
      </c>
      <c r="S1665" t="s">
        <v>14387</v>
      </c>
      <c r="T1665" t="s">
        <v>1839</v>
      </c>
      <c r="U1665" t="s">
        <v>1839</v>
      </c>
      <c r="V1665" t="s">
        <v>31</v>
      </c>
      <c r="W1665" t="s">
        <v>32</v>
      </c>
      <c r="X1665" t="s">
        <v>32</v>
      </c>
      <c r="Y1665" t="s">
        <v>32</v>
      </c>
      <c r="Z1665" s="4" t="s">
        <v>33</v>
      </c>
      <c r="AA1665">
        <v>-74.703404000000006</v>
      </c>
      <c r="AB1665">
        <v>7.0389989999999996</v>
      </c>
      <c r="AC1665" t="s">
        <v>90</v>
      </c>
      <c r="AD1665" t="s">
        <v>13062</v>
      </c>
      <c r="AE1665" t="s">
        <v>115</v>
      </c>
      <c r="AF1665">
        <f>IFERROR(
    VLOOKUP(FENIX_ANS_TABLA[[#This Row],[ESTADO]],
        {"VENCIDO",1;"ALERTA_0 Días",2;"ALERTA",3;"A TIEMPO",4;"SIN FECHA",5},
    2,FALSE),
0)</f>
        <v>4</v>
      </c>
    </row>
    <row r="1666" spans="1:32" x14ac:dyDescent="0.25">
      <c r="A1666" t="s">
        <v>14388</v>
      </c>
      <c r="B1666" t="s">
        <v>24</v>
      </c>
      <c r="C1666" t="s">
        <v>25</v>
      </c>
      <c r="D1666" t="s">
        <v>37</v>
      </c>
      <c r="E1666" s="22">
        <v>46013.65965277778</v>
      </c>
      <c r="F1666" t="s">
        <v>14389</v>
      </c>
      <c r="G1666" t="s">
        <v>14390</v>
      </c>
      <c r="H1666" t="s">
        <v>14391</v>
      </c>
      <c r="I1666" s="24" t="s">
        <v>34</v>
      </c>
      <c r="J1666" s="24" t="s">
        <v>14392</v>
      </c>
      <c r="K1666" t="s">
        <v>14393</v>
      </c>
      <c r="L1666" t="s">
        <v>13242</v>
      </c>
      <c r="M1666" t="s">
        <v>14394</v>
      </c>
      <c r="N1666" t="s">
        <v>13244</v>
      </c>
      <c r="O1666" t="s">
        <v>38</v>
      </c>
      <c r="P1666" t="s">
        <v>13059</v>
      </c>
      <c r="Q1666" t="s">
        <v>36</v>
      </c>
      <c r="R1666">
        <v>8</v>
      </c>
      <c r="S1666" t="s">
        <v>14395</v>
      </c>
      <c r="T1666" t="s">
        <v>14396</v>
      </c>
      <c r="U1666" t="s">
        <v>14397</v>
      </c>
      <c r="V1666" t="s">
        <v>31</v>
      </c>
      <c r="W1666" t="s">
        <v>32</v>
      </c>
      <c r="X1666" t="s">
        <v>32</v>
      </c>
      <c r="Y1666" t="s">
        <v>32</v>
      </c>
      <c r="Z1666" s="4" t="s">
        <v>33</v>
      </c>
      <c r="AA1666">
        <v>-74.711186069999997</v>
      </c>
      <c r="AB1666">
        <v>7.0729425600000004</v>
      </c>
      <c r="AC1666" t="s">
        <v>90</v>
      </c>
      <c r="AD1666" t="s">
        <v>13062</v>
      </c>
      <c r="AE1666" t="s">
        <v>115</v>
      </c>
      <c r="AF1666">
        <f>IFERROR(
    VLOOKUP(FENIX_ANS_TABLA[[#This Row],[ESTADO]],
        {"VENCIDO",1;"ALERTA_0 Días",2;"ALERTA",3;"A TIEMPO",4;"SIN FECHA",5},
    2,FALSE),
0)</f>
        <v>4</v>
      </c>
    </row>
    <row r="1667" spans="1:32" x14ac:dyDescent="0.25">
      <c r="A1667" t="s">
        <v>14398</v>
      </c>
      <c r="B1667" t="s">
        <v>24</v>
      </c>
      <c r="C1667" t="s">
        <v>25</v>
      </c>
      <c r="D1667" t="s">
        <v>24</v>
      </c>
      <c r="E1667" s="22">
        <v>46013.666898148149</v>
      </c>
      <c r="F1667" t="s">
        <v>14399</v>
      </c>
      <c r="G1667" t="s">
        <v>14400</v>
      </c>
      <c r="H1667" t="s">
        <v>14401</v>
      </c>
      <c r="I1667" s="24" t="s">
        <v>34</v>
      </c>
      <c r="J1667" s="24" t="s">
        <v>14402</v>
      </c>
      <c r="K1667" t="s">
        <v>14403</v>
      </c>
      <c r="L1667" t="s">
        <v>13746</v>
      </c>
      <c r="M1667" t="s">
        <v>14404</v>
      </c>
      <c r="N1667" t="s">
        <v>13748</v>
      </c>
      <c r="O1667" t="s">
        <v>28</v>
      </c>
      <c r="P1667" t="s">
        <v>13059</v>
      </c>
      <c r="Q1667" t="s">
        <v>36</v>
      </c>
      <c r="R1667">
        <v>10</v>
      </c>
      <c r="S1667" t="s">
        <v>14405</v>
      </c>
      <c r="T1667" t="s">
        <v>14406</v>
      </c>
      <c r="U1667" t="s">
        <v>14406</v>
      </c>
      <c r="V1667" t="s">
        <v>31</v>
      </c>
      <c r="W1667" t="s">
        <v>32</v>
      </c>
      <c r="X1667" t="s">
        <v>32</v>
      </c>
      <c r="Y1667" t="s">
        <v>32</v>
      </c>
      <c r="Z1667" s="4" t="s">
        <v>33</v>
      </c>
      <c r="AA1667">
        <v>-75.153684999999996</v>
      </c>
      <c r="AB1667">
        <v>7.0503650000000002</v>
      </c>
      <c r="AC1667" t="s">
        <v>90</v>
      </c>
      <c r="AD1667" t="s">
        <v>13062</v>
      </c>
      <c r="AE1667" t="s">
        <v>115</v>
      </c>
      <c r="AF1667">
        <f>IFERROR(
    VLOOKUP(FENIX_ANS_TABLA[[#This Row],[ESTADO]],
        {"VENCIDO",1;"ALERTA_0 Días",2;"ALERTA",3;"A TIEMPO",4;"SIN FECHA",5},
    2,FALSE),
0)</f>
        <v>4</v>
      </c>
    </row>
    <row r="1668" spans="1:32" x14ac:dyDescent="0.25">
      <c r="A1668" t="s">
        <v>14407</v>
      </c>
      <c r="B1668" t="s">
        <v>62</v>
      </c>
      <c r="C1668" t="s">
        <v>25</v>
      </c>
      <c r="D1668" t="s">
        <v>63</v>
      </c>
      <c r="E1668" s="22">
        <v>46013.708749999998</v>
      </c>
      <c r="F1668" t="s">
        <v>14408</v>
      </c>
      <c r="G1668" t="s">
        <v>14409</v>
      </c>
      <c r="H1668" t="s">
        <v>14410</v>
      </c>
      <c r="I1668" s="24" t="s">
        <v>34</v>
      </c>
      <c r="J1668" s="24" t="s">
        <v>14411</v>
      </c>
      <c r="K1668" t="s">
        <v>14412</v>
      </c>
      <c r="L1668" t="s">
        <v>14075</v>
      </c>
      <c r="M1668" t="s">
        <v>14413</v>
      </c>
      <c r="N1668" t="s">
        <v>13115</v>
      </c>
      <c r="O1668" t="s">
        <v>64</v>
      </c>
      <c r="P1668" t="s">
        <v>13424</v>
      </c>
      <c r="Q1668" t="s">
        <v>36</v>
      </c>
      <c r="R1668">
        <v>14</v>
      </c>
      <c r="S1668" t="s">
        <v>14414</v>
      </c>
      <c r="T1668" t="s">
        <v>14415</v>
      </c>
      <c r="U1668" t="s">
        <v>14416</v>
      </c>
      <c r="V1668" t="s">
        <v>31</v>
      </c>
      <c r="W1668" t="s">
        <v>32</v>
      </c>
      <c r="X1668" t="s">
        <v>32</v>
      </c>
      <c r="Y1668" t="s">
        <v>32</v>
      </c>
      <c r="Z1668" s="4" t="s">
        <v>33</v>
      </c>
      <c r="AA1668">
        <v>-75.079425999999998</v>
      </c>
      <c r="AB1668">
        <v>6.5398810000000003</v>
      </c>
      <c r="AC1668" t="s">
        <v>90</v>
      </c>
      <c r="AD1668" t="s">
        <v>13062</v>
      </c>
      <c r="AE1668" t="s">
        <v>115</v>
      </c>
      <c r="AF1668">
        <f>IFERROR(
    VLOOKUP(FENIX_ANS_TABLA[[#This Row],[ESTADO]],
        {"VENCIDO",1;"ALERTA_0 Días",2;"ALERTA",3;"A TIEMPO",4;"SIN FECHA",5},
    2,FALSE),
0)</f>
        <v>4</v>
      </c>
    </row>
    <row r="1669" spans="1:32" x14ac:dyDescent="0.25">
      <c r="A1669" t="s">
        <v>14417</v>
      </c>
      <c r="B1669" t="s">
        <v>62</v>
      </c>
      <c r="C1669" t="s">
        <v>25</v>
      </c>
      <c r="D1669" t="s">
        <v>63</v>
      </c>
      <c r="E1669" s="22">
        <v>46014.311701388891</v>
      </c>
      <c r="F1669" t="s">
        <v>14418</v>
      </c>
      <c r="G1669" t="s">
        <v>14419</v>
      </c>
      <c r="H1669" t="s">
        <v>14420</v>
      </c>
      <c r="I1669" s="24" t="s">
        <v>34</v>
      </c>
      <c r="J1669" s="24" t="s">
        <v>14421</v>
      </c>
      <c r="K1669" t="s">
        <v>14422</v>
      </c>
      <c r="L1669" t="s">
        <v>13171</v>
      </c>
      <c r="M1669" t="s">
        <v>14423</v>
      </c>
      <c r="N1669" t="s">
        <v>13173</v>
      </c>
      <c r="O1669" t="s">
        <v>64</v>
      </c>
      <c r="P1669" t="s">
        <v>13424</v>
      </c>
      <c r="Q1669" t="s">
        <v>36</v>
      </c>
      <c r="R1669">
        <v>14</v>
      </c>
      <c r="S1669" t="s">
        <v>14424</v>
      </c>
      <c r="T1669" t="s">
        <v>14425</v>
      </c>
      <c r="U1669" t="s">
        <v>14426</v>
      </c>
      <c r="V1669" t="s">
        <v>31</v>
      </c>
      <c r="W1669" t="s">
        <v>32</v>
      </c>
      <c r="X1669" t="s">
        <v>32</v>
      </c>
      <c r="Y1669" t="s">
        <v>32</v>
      </c>
      <c r="Z1669" s="4" t="s">
        <v>33</v>
      </c>
      <c r="AA1669">
        <v>-73.952111299999999</v>
      </c>
      <c r="AB1669">
        <v>6.98694668</v>
      </c>
      <c r="AC1669" t="s">
        <v>90</v>
      </c>
      <c r="AD1669" t="s">
        <v>13062</v>
      </c>
      <c r="AE1669" t="s">
        <v>115</v>
      </c>
      <c r="AF1669">
        <f>IFERROR(
    VLOOKUP(FENIX_ANS_TABLA[[#This Row],[ESTADO]],
        {"VENCIDO",1;"ALERTA_0 Días",2;"ALERTA",3;"A TIEMPO",4;"SIN FECHA",5},
    2,FALSE),
0)</f>
        <v>4</v>
      </c>
    </row>
    <row r="1670" spans="1:32" x14ac:dyDescent="0.25">
      <c r="A1670" t="s">
        <v>14427</v>
      </c>
      <c r="B1670" t="s">
        <v>24</v>
      </c>
      <c r="C1670" t="s">
        <v>25</v>
      </c>
      <c r="D1670" t="s">
        <v>24</v>
      </c>
      <c r="E1670" s="22">
        <v>46014.35465277778</v>
      </c>
      <c r="F1670" t="s">
        <v>4904</v>
      </c>
      <c r="G1670" t="s">
        <v>14428</v>
      </c>
      <c r="H1670" t="s">
        <v>14429</v>
      </c>
      <c r="I1670" s="24" t="s">
        <v>14430</v>
      </c>
      <c r="J1670" s="24" t="s">
        <v>14431</v>
      </c>
      <c r="K1670" t="s">
        <v>14432</v>
      </c>
      <c r="L1670" t="s">
        <v>13144</v>
      </c>
      <c r="M1670" t="s">
        <v>14433</v>
      </c>
      <c r="N1670" t="s">
        <v>13146</v>
      </c>
      <c r="O1670" t="s">
        <v>28</v>
      </c>
      <c r="P1670" t="s">
        <v>13059</v>
      </c>
      <c r="Q1670" t="s">
        <v>36</v>
      </c>
      <c r="R1670">
        <v>10</v>
      </c>
      <c r="S1670" t="s">
        <v>14434</v>
      </c>
      <c r="T1670" t="s">
        <v>3670</v>
      </c>
      <c r="U1670" t="s">
        <v>4910</v>
      </c>
      <c r="V1670" t="s">
        <v>31</v>
      </c>
      <c r="W1670" t="s">
        <v>32</v>
      </c>
      <c r="X1670" t="s">
        <v>32</v>
      </c>
      <c r="Y1670" t="s">
        <v>32</v>
      </c>
      <c r="Z1670" s="4" t="s">
        <v>33</v>
      </c>
      <c r="AA1670">
        <v>-75.207570669999996</v>
      </c>
      <c r="AB1670">
        <v>6.4779506700000002</v>
      </c>
      <c r="AC1670" t="s">
        <v>90</v>
      </c>
      <c r="AD1670" t="s">
        <v>13062</v>
      </c>
      <c r="AE1670" t="s">
        <v>115</v>
      </c>
      <c r="AF1670">
        <f>IFERROR(
    VLOOKUP(FENIX_ANS_TABLA[[#This Row],[ESTADO]],
        {"VENCIDO",1;"ALERTA_0 Días",2;"ALERTA",3;"A TIEMPO",4;"SIN FECHA",5},
    2,FALSE),
0)</f>
        <v>4</v>
      </c>
    </row>
    <row r="1671" spans="1:32" x14ac:dyDescent="0.25">
      <c r="A1671" t="s">
        <v>14435</v>
      </c>
      <c r="B1671" t="s">
        <v>24</v>
      </c>
      <c r="C1671" t="s">
        <v>25</v>
      </c>
      <c r="D1671" t="s">
        <v>37</v>
      </c>
      <c r="E1671" s="22">
        <v>46014.408368055563</v>
      </c>
      <c r="F1671" t="s">
        <v>14436</v>
      </c>
      <c r="G1671" t="s">
        <v>14437</v>
      </c>
      <c r="H1671" t="s">
        <v>14438</v>
      </c>
      <c r="I1671" s="24" t="s">
        <v>34</v>
      </c>
      <c r="J1671" s="24" t="s">
        <v>14439</v>
      </c>
      <c r="K1671" t="s">
        <v>14440</v>
      </c>
      <c r="L1671" t="s">
        <v>13161</v>
      </c>
      <c r="M1671" t="s">
        <v>14441</v>
      </c>
      <c r="N1671" t="s">
        <v>13163</v>
      </c>
      <c r="O1671" t="s">
        <v>38</v>
      </c>
      <c r="P1671" t="s">
        <v>13059</v>
      </c>
      <c r="Q1671" t="s">
        <v>36</v>
      </c>
      <c r="R1671">
        <v>8</v>
      </c>
      <c r="S1671" t="s">
        <v>14442</v>
      </c>
      <c r="T1671" t="s">
        <v>1862</v>
      </c>
      <c r="U1671" t="s">
        <v>1862</v>
      </c>
      <c r="V1671" t="s">
        <v>31</v>
      </c>
      <c r="W1671" t="s">
        <v>32</v>
      </c>
      <c r="X1671" t="s">
        <v>32</v>
      </c>
      <c r="Y1671" t="s">
        <v>32</v>
      </c>
      <c r="Z1671" s="4" t="s">
        <v>33</v>
      </c>
      <c r="AA1671">
        <v>-74.690927549999998</v>
      </c>
      <c r="AB1671">
        <v>7.0759344799999999</v>
      </c>
      <c r="AC1671" t="s">
        <v>90</v>
      </c>
      <c r="AD1671" t="s">
        <v>13062</v>
      </c>
      <c r="AE1671" t="s">
        <v>115</v>
      </c>
      <c r="AF1671">
        <f>IFERROR(
    VLOOKUP(FENIX_ANS_TABLA[[#This Row],[ESTADO]],
        {"VENCIDO",1;"ALERTA_0 Días",2;"ALERTA",3;"A TIEMPO",4;"SIN FECHA",5},
    2,FALSE),
0)</f>
        <v>4</v>
      </c>
    </row>
    <row r="1672" spans="1:32" x14ac:dyDescent="0.25">
      <c r="A1672" t="s">
        <v>14443</v>
      </c>
      <c r="B1672" t="s">
        <v>24</v>
      </c>
      <c r="C1672" t="s">
        <v>25</v>
      </c>
      <c r="D1672" t="s">
        <v>37</v>
      </c>
      <c r="E1672" s="22">
        <v>46014.41810185185</v>
      </c>
      <c r="F1672" t="s">
        <v>14444</v>
      </c>
      <c r="G1672" t="s">
        <v>14445</v>
      </c>
      <c r="H1672" t="s">
        <v>14446</v>
      </c>
      <c r="I1672" s="24" t="s">
        <v>34</v>
      </c>
      <c r="J1672" s="24" t="s">
        <v>14447</v>
      </c>
      <c r="K1672" t="s">
        <v>14448</v>
      </c>
      <c r="L1672" t="s">
        <v>13161</v>
      </c>
      <c r="M1672" t="s">
        <v>14449</v>
      </c>
      <c r="N1672" t="s">
        <v>13163</v>
      </c>
      <c r="O1672" t="s">
        <v>38</v>
      </c>
      <c r="P1672" t="s">
        <v>13059</v>
      </c>
      <c r="Q1672" t="s">
        <v>36</v>
      </c>
      <c r="R1672">
        <v>8</v>
      </c>
      <c r="S1672" t="s">
        <v>14450</v>
      </c>
      <c r="T1672" t="s">
        <v>5394</v>
      </c>
      <c r="U1672" t="s">
        <v>5394</v>
      </c>
      <c r="V1672" t="s">
        <v>31</v>
      </c>
      <c r="W1672" t="s">
        <v>32</v>
      </c>
      <c r="X1672" t="s">
        <v>32</v>
      </c>
      <c r="Y1672" t="s">
        <v>32</v>
      </c>
      <c r="Z1672" s="4" t="s">
        <v>33</v>
      </c>
      <c r="AA1672">
        <v>-74.698115670000007</v>
      </c>
      <c r="AB1672">
        <v>7.0771920799999997</v>
      </c>
      <c r="AC1672" t="s">
        <v>90</v>
      </c>
      <c r="AD1672" t="s">
        <v>13062</v>
      </c>
      <c r="AE1672" t="s">
        <v>115</v>
      </c>
      <c r="AF1672">
        <f>IFERROR(
    VLOOKUP(FENIX_ANS_TABLA[[#This Row],[ESTADO]],
        {"VENCIDO",1;"ALERTA_0 Días",2;"ALERTA",3;"A TIEMPO",4;"SIN FECHA",5},
    2,FALSE),
0)</f>
        <v>4</v>
      </c>
    </row>
    <row r="1673" spans="1:32" x14ac:dyDescent="0.25">
      <c r="A1673" t="s">
        <v>14451</v>
      </c>
      <c r="B1673" t="s">
        <v>58</v>
      </c>
      <c r="C1673" t="s">
        <v>25</v>
      </c>
      <c r="D1673" t="s">
        <v>58</v>
      </c>
      <c r="E1673" s="22">
        <v>46014.426041666673</v>
      </c>
      <c r="F1673" t="s">
        <v>14452</v>
      </c>
      <c r="G1673" t="s">
        <v>14453</v>
      </c>
      <c r="H1673" t="s">
        <v>14454</v>
      </c>
      <c r="I1673" s="24" t="s">
        <v>34</v>
      </c>
      <c r="J1673" s="24" t="s">
        <v>14455</v>
      </c>
      <c r="K1673" t="s">
        <v>14456</v>
      </c>
      <c r="L1673" t="s">
        <v>13102</v>
      </c>
      <c r="M1673" t="s">
        <v>14457</v>
      </c>
      <c r="N1673" t="s">
        <v>13104</v>
      </c>
      <c r="O1673" t="s">
        <v>59</v>
      </c>
      <c r="P1673" t="s">
        <v>13059</v>
      </c>
      <c r="Q1673" t="s">
        <v>36</v>
      </c>
      <c r="R1673">
        <v>4</v>
      </c>
      <c r="S1673" t="s">
        <v>14458</v>
      </c>
      <c r="T1673" t="s">
        <v>10869</v>
      </c>
      <c r="U1673" t="s">
        <v>14459</v>
      </c>
      <c r="V1673" t="s">
        <v>87</v>
      </c>
      <c r="W1673" t="s">
        <v>32</v>
      </c>
      <c r="X1673" t="s">
        <v>32</v>
      </c>
      <c r="Y1673" t="s">
        <v>32</v>
      </c>
      <c r="Z1673" s="4" t="s">
        <v>33</v>
      </c>
      <c r="AA1673">
        <v>-74.954923480000005</v>
      </c>
      <c r="AB1673">
        <v>6.5966216199999996</v>
      </c>
      <c r="AC1673" t="s">
        <v>90</v>
      </c>
      <c r="AD1673" t="s">
        <v>13062</v>
      </c>
      <c r="AE1673" t="s">
        <v>115</v>
      </c>
      <c r="AF1673">
        <f>IFERROR(
    VLOOKUP(FENIX_ANS_TABLA[[#This Row],[ESTADO]],
        {"VENCIDO",1;"ALERTA_0 Días",2;"ALERTA",3;"A TIEMPO",4;"SIN FECHA",5},
    2,FALSE),
0)</f>
        <v>2</v>
      </c>
    </row>
    <row r="1674" spans="1:32" x14ac:dyDescent="0.25">
      <c r="A1674" t="s">
        <v>14460</v>
      </c>
      <c r="B1674" t="s">
        <v>24</v>
      </c>
      <c r="C1674" t="s">
        <v>25</v>
      </c>
      <c r="D1674" t="s">
        <v>24</v>
      </c>
      <c r="E1674" s="22">
        <v>46014.4375</v>
      </c>
      <c r="F1674" t="s">
        <v>14461</v>
      </c>
      <c r="G1674" t="s">
        <v>14462</v>
      </c>
      <c r="H1674" t="s">
        <v>14463</v>
      </c>
      <c r="I1674" s="24" t="s">
        <v>34</v>
      </c>
      <c r="J1674" s="24" t="s">
        <v>14464</v>
      </c>
      <c r="K1674" t="s">
        <v>14465</v>
      </c>
      <c r="L1674" t="s">
        <v>13161</v>
      </c>
      <c r="M1674" t="s">
        <v>14466</v>
      </c>
      <c r="N1674" t="s">
        <v>13163</v>
      </c>
      <c r="O1674" t="s">
        <v>28</v>
      </c>
      <c r="P1674" t="s">
        <v>13059</v>
      </c>
      <c r="Q1674" t="s">
        <v>36</v>
      </c>
      <c r="R1674">
        <v>10</v>
      </c>
      <c r="S1674" t="s">
        <v>14467</v>
      </c>
      <c r="T1674" t="s">
        <v>14468</v>
      </c>
      <c r="U1674" t="s">
        <v>2178</v>
      </c>
      <c r="V1674" t="s">
        <v>31</v>
      </c>
      <c r="W1674" t="s">
        <v>32</v>
      </c>
      <c r="X1674" t="s">
        <v>32</v>
      </c>
      <c r="Y1674" t="s">
        <v>32</v>
      </c>
      <c r="Z1674" s="4" t="s">
        <v>33</v>
      </c>
      <c r="AA1674">
        <v>-74.706595379999996</v>
      </c>
      <c r="AB1674">
        <v>7.0777580000000002</v>
      </c>
      <c r="AC1674" t="s">
        <v>90</v>
      </c>
      <c r="AD1674" t="s">
        <v>13062</v>
      </c>
      <c r="AE1674" t="s">
        <v>115</v>
      </c>
      <c r="AF1674">
        <f>IFERROR(
    VLOOKUP(FENIX_ANS_TABLA[[#This Row],[ESTADO]],
        {"VENCIDO",1;"ALERTA_0 Días",2;"ALERTA",3;"A TIEMPO",4;"SIN FECHA",5},
    2,FALSE),
0)</f>
        <v>4</v>
      </c>
    </row>
    <row r="1675" spans="1:32" x14ac:dyDescent="0.25">
      <c r="A1675" t="s">
        <v>14469</v>
      </c>
      <c r="B1675" t="s">
        <v>24</v>
      </c>
      <c r="C1675" t="s">
        <v>25</v>
      </c>
      <c r="D1675" t="s">
        <v>24</v>
      </c>
      <c r="E1675" s="22">
        <v>46014.457997685182</v>
      </c>
      <c r="F1675" t="s">
        <v>14470</v>
      </c>
      <c r="G1675" t="s">
        <v>14471</v>
      </c>
      <c r="H1675" t="s">
        <v>14472</v>
      </c>
      <c r="I1675" s="24" t="s">
        <v>34</v>
      </c>
      <c r="J1675" s="24" t="s">
        <v>14473</v>
      </c>
      <c r="K1675" t="s">
        <v>14474</v>
      </c>
      <c r="L1675" t="s">
        <v>13113</v>
      </c>
      <c r="M1675" t="s">
        <v>14475</v>
      </c>
      <c r="N1675" t="s">
        <v>13115</v>
      </c>
      <c r="O1675" t="s">
        <v>28</v>
      </c>
      <c r="P1675" t="s">
        <v>13059</v>
      </c>
      <c r="Q1675" t="s">
        <v>36</v>
      </c>
      <c r="R1675">
        <v>10</v>
      </c>
      <c r="S1675" t="s">
        <v>14476</v>
      </c>
      <c r="T1675" t="s">
        <v>14477</v>
      </c>
      <c r="U1675" t="s">
        <v>787</v>
      </c>
      <c r="V1675" t="s">
        <v>31</v>
      </c>
      <c r="W1675" t="s">
        <v>32</v>
      </c>
      <c r="X1675" t="s">
        <v>32</v>
      </c>
      <c r="Y1675" t="s">
        <v>32</v>
      </c>
      <c r="Z1675" s="4" t="s">
        <v>33</v>
      </c>
      <c r="AA1675">
        <v>-75.260597669999996</v>
      </c>
      <c r="AB1675">
        <v>6.5764910399999996</v>
      </c>
      <c r="AC1675" t="s">
        <v>90</v>
      </c>
      <c r="AD1675" t="s">
        <v>13062</v>
      </c>
      <c r="AE1675" t="s">
        <v>115</v>
      </c>
      <c r="AF1675">
        <f>IFERROR(
    VLOOKUP(FENIX_ANS_TABLA[[#This Row],[ESTADO]],
        {"VENCIDO",1;"ALERTA_0 Días",2;"ALERTA",3;"A TIEMPO",4;"SIN FECHA",5},
    2,FALSE),
0)</f>
        <v>4</v>
      </c>
    </row>
    <row r="1676" spans="1:32" x14ac:dyDescent="0.25">
      <c r="A1676" t="s">
        <v>14478</v>
      </c>
      <c r="B1676" t="s">
        <v>24</v>
      </c>
      <c r="C1676" t="s">
        <v>25</v>
      </c>
      <c r="D1676" t="s">
        <v>37</v>
      </c>
      <c r="E1676" s="22">
        <v>46014.460902777777</v>
      </c>
      <c r="F1676" t="s">
        <v>14479</v>
      </c>
      <c r="G1676" t="s">
        <v>14480</v>
      </c>
      <c r="H1676" t="s">
        <v>14481</v>
      </c>
      <c r="I1676" s="24" t="s">
        <v>34</v>
      </c>
      <c r="J1676" s="24" t="s">
        <v>14482</v>
      </c>
      <c r="K1676" t="s">
        <v>14483</v>
      </c>
      <c r="L1676" t="s">
        <v>14075</v>
      </c>
      <c r="M1676" t="s">
        <v>14484</v>
      </c>
      <c r="N1676" t="s">
        <v>13115</v>
      </c>
      <c r="O1676" t="s">
        <v>38</v>
      </c>
      <c r="P1676" t="s">
        <v>13059</v>
      </c>
      <c r="Q1676" t="s">
        <v>36</v>
      </c>
      <c r="R1676">
        <v>8</v>
      </c>
      <c r="S1676" t="s">
        <v>14485</v>
      </c>
      <c r="T1676" t="s">
        <v>14486</v>
      </c>
      <c r="U1676" t="s">
        <v>14486</v>
      </c>
      <c r="V1676" t="s">
        <v>31</v>
      </c>
      <c r="W1676" t="s">
        <v>32</v>
      </c>
      <c r="X1676" t="s">
        <v>32</v>
      </c>
      <c r="Y1676" t="s">
        <v>32</v>
      </c>
      <c r="Z1676" s="4" t="s">
        <v>33</v>
      </c>
      <c r="AA1676">
        <v>-75.082238889999999</v>
      </c>
      <c r="AB1676">
        <v>6.53829803</v>
      </c>
      <c r="AC1676" t="s">
        <v>90</v>
      </c>
      <c r="AD1676" t="s">
        <v>13062</v>
      </c>
      <c r="AE1676" t="s">
        <v>115</v>
      </c>
      <c r="AF1676">
        <f>IFERROR(
    VLOOKUP(FENIX_ANS_TABLA[[#This Row],[ESTADO]],
        {"VENCIDO",1;"ALERTA_0 Días",2;"ALERTA",3;"A TIEMPO",4;"SIN FECHA",5},
    2,FALSE),
0)</f>
        <v>4</v>
      </c>
    </row>
    <row r="1677" spans="1:32" x14ac:dyDescent="0.25">
      <c r="A1677" t="s">
        <v>14487</v>
      </c>
      <c r="B1677" t="s">
        <v>24</v>
      </c>
      <c r="C1677" t="s">
        <v>25</v>
      </c>
      <c r="D1677" t="s">
        <v>24</v>
      </c>
      <c r="E1677" s="22">
        <v>46014.466793981483</v>
      </c>
      <c r="F1677" t="s">
        <v>14488</v>
      </c>
      <c r="G1677" t="s">
        <v>14462</v>
      </c>
      <c r="H1677" t="s">
        <v>14463</v>
      </c>
      <c r="I1677" s="24" t="s">
        <v>34</v>
      </c>
      <c r="J1677" s="24" t="s">
        <v>14464</v>
      </c>
      <c r="K1677" t="s">
        <v>14489</v>
      </c>
      <c r="L1677" t="s">
        <v>13161</v>
      </c>
      <c r="M1677" t="s">
        <v>14490</v>
      </c>
      <c r="N1677" t="s">
        <v>13163</v>
      </c>
      <c r="O1677" t="s">
        <v>28</v>
      </c>
      <c r="P1677" t="s">
        <v>13059</v>
      </c>
      <c r="Q1677" t="s">
        <v>36</v>
      </c>
      <c r="R1677">
        <v>10</v>
      </c>
      <c r="S1677" t="s">
        <v>14491</v>
      </c>
      <c r="T1677" t="s">
        <v>10967</v>
      </c>
      <c r="U1677" t="s">
        <v>10966</v>
      </c>
      <c r="V1677" t="s">
        <v>31</v>
      </c>
      <c r="W1677" t="s">
        <v>32</v>
      </c>
      <c r="X1677" t="s">
        <v>32</v>
      </c>
      <c r="Y1677" t="s">
        <v>32</v>
      </c>
      <c r="Z1677" s="4" t="s">
        <v>33</v>
      </c>
      <c r="AA1677">
        <v>-74.706595379999996</v>
      </c>
      <c r="AB1677">
        <v>7.0777580000000002</v>
      </c>
      <c r="AC1677" t="s">
        <v>90</v>
      </c>
      <c r="AD1677" t="s">
        <v>13062</v>
      </c>
      <c r="AE1677" t="s">
        <v>115</v>
      </c>
      <c r="AF1677">
        <f>IFERROR(
    VLOOKUP(FENIX_ANS_TABLA[[#This Row],[ESTADO]],
        {"VENCIDO",1;"ALERTA_0 Días",2;"ALERTA",3;"A TIEMPO",4;"SIN FECHA",5},
    2,FALSE),
0)</f>
        <v>4</v>
      </c>
    </row>
    <row r="1678" spans="1:32" x14ac:dyDescent="0.25">
      <c r="A1678" t="s">
        <v>14492</v>
      </c>
      <c r="B1678" t="s">
        <v>24</v>
      </c>
      <c r="C1678" t="s">
        <v>25</v>
      </c>
      <c r="D1678" t="s">
        <v>24</v>
      </c>
      <c r="E1678" s="22">
        <v>46014.476620370369</v>
      </c>
      <c r="F1678" t="s">
        <v>14493</v>
      </c>
      <c r="G1678" t="s">
        <v>14462</v>
      </c>
      <c r="H1678" t="s">
        <v>14463</v>
      </c>
      <c r="I1678" s="24" t="s">
        <v>34</v>
      </c>
      <c r="J1678" s="24" t="s">
        <v>14464</v>
      </c>
      <c r="K1678" t="s">
        <v>14494</v>
      </c>
      <c r="L1678" t="s">
        <v>13161</v>
      </c>
      <c r="M1678" t="s">
        <v>14495</v>
      </c>
      <c r="N1678" t="s">
        <v>13163</v>
      </c>
      <c r="O1678" t="s">
        <v>28</v>
      </c>
      <c r="P1678" t="s">
        <v>13059</v>
      </c>
      <c r="Q1678" t="s">
        <v>36</v>
      </c>
      <c r="R1678">
        <v>10</v>
      </c>
      <c r="S1678" t="s">
        <v>14496</v>
      </c>
      <c r="T1678" t="s">
        <v>12130</v>
      </c>
      <c r="U1678" t="s">
        <v>12131</v>
      </c>
      <c r="V1678" t="s">
        <v>31</v>
      </c>
      <c r="W1678" t="s">
        <v>32</v>
      </c>
      <c r="X1678" t="s">
        <v>32</v>
      </c>
      <c r="Y1678" t="s">
        <v>32</v>
      </c>
      <c r="Z1678" s="4" t="s">
        <v>33</v>
      </c>
      <c r="AA1678">
        <v>-74.706595379999996</v>
      </c>
      <c r="AB1678">
        <v>7.0777580000000002</v>
      </c>
      <c r="AC1678" t="s">
        <v>90</v>
      </c>
      <c r="AD1678" t="s">
        <v>13062</v>
      </c>
      <c r="AE1678" t="s">
        <v>115</v>
      </c>
      <c r="AF1678">
        <f>IFERROR(
    VLOOKUP(FENIX_ANS_TABLA[[#This Row],[ESTADO]],
        {"VENCIDO",1;"ALERTA_0 Días",2;"ALERTA",3;"A TIEMPO",4;"SIN FECHA",5},
    2,FALSE),
0)</f>
        <v>4</v>
      </c>
    </row>
    <row r="1679" spans="1:32" x14ac:dyDescent="0.25">
      <c r="A1679" t="s">
        <v>14497</v>
      </c>
      <c r="B1679" t="s">
        <v>24</v>
      </c>
      <c r="C1679" t="s">
        <v>25</v>
      </c>
      <c r="D1679" t="s">
        <v>24</v>
      </c>
      <c r="E1679" s="22">
        <v>46014.633344907408</v>
      </c>
      <c r="F1679" t="s">
        <v>14498</v>
      </c>
      <c r="G1679" t="s">
        <v>14499</v>
      </c>
      <c r="H1679" t="s">
        <v>14500</v>
      </c>
      <c r="I1679" s="24" t="s">
        <v>34</v>
      </c>
      <c r="J1679" s="24" t="s">
        <v>14501</v>
      </c>
      <c r="K1679" t="s">
        <v>14502</v>
      </c>
      <c r="L1679" t="s">
        <v>13242</v>
      </c>
      <c r="M1679" t="s">
        <v>14503</v>
      </c>
      <c r="N1679" t="s">
        <v>13244</v>
      </c>
      <c r="O1679" t="s">
        <v>28</v>
      </c>
      <c r="P1679" t="s">
        <v>13059</v>
      </c>
      <c r="Q1679" t="s">
        <v>36</v>
      </c>
      <c r="R1679">
        <v>10</v>
      </c>
      <c r="S1679" t="s">
        <v>14504</v>
      </c>
      <c r="T1679" t="s">
        <v>14505</v>
      </c>
      <c r="U1679" t="s">
        <v>14506</v>
      </c>
      <c r="V1679" t="s">
        <v>31</v>
      </c>
      <c r="W1679" t="s">
        <v>32</v>
      </c>
      <c r="X1679" t="s">
        <v>32</v>
      </c>
      <c r="Y1679" t="s">
        <v>32</v>
      </c>
      <c r="Z1679" s="4" t="s">
        <v>33</v>
      </c>
      <c r="AA1679">
        <v>-74.699263000000002</v>
      </c>
      <c r="AB1679">
        <v>7.0230030000000001</v>
      </c>
      <c r="AC1679" t="s">
        <v>90</v>
      </c>
      <c r="AD1679" t="s">
        <v>13062</v>
      </c>
      <c r="AE1679" t="s">
        <v>115</v>
      </c>
      <c r="AF1679">
        <f>IFERROR(
    VLOOKUP(FENIX_ANS_TABLA[[#This Row],[ESTADO]],
        {"VENCIDO",1;"ALERTA_0 Días",2;"ALERTA",3;"A TIEMPO",4;"SIN FECHA",5},
    2,FALSE),
0)</f>
        <v>4</v>
      </c>
    </row>
    <row r="1680" spans="1:32" x14ac:dyDescent="0.25">
      <c r="A1680" t="s">
        <v>14507</v>
      </c>
      <c r="B1680" t="s">
        <v>24</v>
      </c>
      <c r="C1680" t="s">
        <v>25</v>
      </c>
      <c r="D1680" t="s">
        <v>37</v>
      </c>
      <c r="E1680" s="22">
        <v>46014.644317129627</v>
      </c>
      <c r="F1680" t="s">
        <v>14508</v>
      </c>
      <c r="G1680" t="s">
        <v>14509</v>
      </c>
      <c r="H1680" t="s">
        <v>14510</v>
      </c>
      <c r="I1680" s="24" t="s">
        <v>34</v>
      </c>
      <c r="J1680" s="24" t="s">
        <v>14511</v>
      </c>
      <c r="K1680" t="s">
        <v>14512</v>
      </c>
      <c r="L1680" t="s">
        <v>13242</v>
      </c>
      <c r="M1680" t="s">
        <v>14513</v>
      </c>
      <c r="N1680" t="s">
        <v>13244</v>
      </c>
      <c r="O1680" t="s">
        <v>38</v>
      </c>
      <c r="P1680" t="s">
        <v>13059</v>
      </c>
      <c r="Q1680" t="s">
        <v>36</v>
      </c>
      <c r="R1680">
        <v>8</v>
      </c>
      <c r="S1680" t="s">
        <v>14514</v>
      </c>
      <c r="T1680" t="s">
        <v>14515</v>
      </c>
      <c r="U1680" t="s">
        <v>14515</v>
      </c>
      <c r="V1680" t="s">
        <v>31</v>
      </c>
      <c r="W1680" t="s">
        <v>32</v>
      </c>
      <c r="X1680" t="s">
        <v>32</v>
      </c>
      <c r="Y1680" t="s">
        <v>32</v>
      </c>
      <c r="Z1680" s="4" t="s">
        <v>33</v>
      </c>
      <c r="AA1680">
        <v>-74.706477000000007</v>
      </c>
      <c r="AB1680">
        <v>7.0362850000000003</v>
      </c>
      <c r="AC1680" t="s">
        <v>90</v>
      </c>
      <c r="AD1680" t="s">
        <v>13062</v>
      </c>
      <c r="AE1680" t="s">
        <v>115</v>
      </c>
      <c r="AF1680">
        <f>IFERROR(
    VLOOKUP(FENIX_ANS_TABLA[[#This Row],[ESTADO]],
        {"VENCIDO",1;"ALERTA_0 Días",2;"ALERTA",3;"A TIEMPO",4;"SIN FECHA",5},
    2,FALSE),
0)</f>
        <v>4</v>
      </c>
    </row>
    <row r="1681" spans="1:32" x14ac:dyDescent="0.25">
      <c r="A1681" t="s">
        <v>14516</v>
      </c>
      <c r="B1681" t="s">
        <v>24</v>
      </c>
      <c r="C1681" t="s">
        <v>25</v>
      </c>
      <c r="D1681" t="s">
        <v>24</v>
      </c>
      <c r="E1681" s="22">
        <v>46014.6796875</v>
      </c>
      <c r="F1681" t="s">
        <v>14517</v>
      </c>
      <c r="G1681" t="s">
        <v>14518</v>
      </c>
      <c r="H1681" t="s">
        <v>14519</v>
      </c>
      <c r="I1681" s="24" t="s">
        <v>34</v>
      </c>
      <c r="J1681" s="24" t="s">
        <v>14520</v>
      </c>
      <c r="K1681" t="s">
        <v>14521</v>
      </c>
      <c r="L1681" t="s">
        <v>13134</v>
      </c>
      <c r="M1681" t="s">
        <v>14522</v>
      </c>
      <c r="N1681" t="s">
        <v>13136</v>
      </c>
      <c r="O1681" t="s">
        <v>28</v>
      </c>
      <c r="P1681" t="s">
        <v>13059</v>
      </c>
      <c r="Q1681" t="s">
        <v>36</v>
      </c>
      <c r="R1681">
        <v>10</v>
      </c>
      <c r="S1681" t="s">
        <v>14523</v>
      </c>
      <c r="T1681" t="s">
        <v>14524</v>
      </c>
      <c r="U1681" t="s">
        <v>14525</v>
      </c>
      <c r="V1681" t="s">
        <v>31</v>
      </c>
      <c r="W1681" t="s">
        <v>32</v>
      </c>
      <c r="X1681" t="s">
        <v>32</v>
      </c>
      <c r="Y1681" t="s">
        <v>32</v>
      </c>
      <c r="Z1681" s="4" t="s">
        <v>33</v>
      </c>
      <c r="AA1681">
        <v>-75.071177980000002</v>
      </c>
      <c r="AB1681">
        <v>6.90427035</v>
      </c>
      <c r="AC1681" t="s">
        <v>90</v>
      </c>
      <c r="AD1681" t="s">
        <v>13062</v>
      </c>
      <c r="AE1681" t="s">
        <v>115</v>
      </c>
      <c r="AF1681">
        <f>IFERROR(
    VLOOKUP(FENIX_ANS_TABLA[[#This Row],[ESTADO]],
        {"VENCIDO",1;"ALERTA_0 Días",2;"ALERTA",3;"A TIEMPO",4;"SIN FECHA",5},
    2,FALSE),
0)</f>
        <v>4</v>
      </c>
    </row>
    <row r="1682" spans="1:32" x14ac:dyDescent="0.25">
      <c r="A1682" t="s">
        <v>14526</v>
      </c>
      <c r="B1682" t="s">
        <v>24</v>
      </c>
      <c r="C1682" t="s">
        <v>25</v>
      </c>
      <c r="D1682" t="s">
        <v>24</v>
      </c>
      <c r="E1682" s="22">
        <v>46014.70616898148</v>
      </c>
      <c r="F1682" t="s">
        <v>14527</v>
      </c>
      <c r="G1682" t="s">
        <v>14528</v>
      </c>
      <c r="H1682" t="s">
        <v>14529</v>
      </c>
      <c r="I1682" s="24" t="s">
        <v>34</v>
      </c>
      <c r="J1682" s="24" t="s">
        <v>14530</v>
      </c>
      <c r="K1682" t="s">
        <v>14531</v>
      </c>
      <c r="L1682" t="s">
        <v>13242</v>
      </c>
      <c r="M1682" t="s">
        <v>14532</v>
      </c>
      <c r="N1682" t="s">
        <v>13244</v>
      </c>
      <c r="O1682" t="s">
        <v>28</v>
      </c>
      <c r="P1682" t="s">
        <v>13059</v>
      </c>
      <c r="Q1682" t="s">
        <v>36</v>
      </c>
      <c r="R1682">
        <v>10</v>
      </c>
      <c r="S1682" t="s">
        <v>14533</v>
      </c>
      <c r="T1682" t="s">
        <v>14534</v>
      </c>
      <c r="U1682" t="s">
        <v>14535</v>
      </c>
      <c r="V1682" t="s">
        <v>31</v>
      </c>
      <c r="W1682" t="s">
        <v>32</v>
      </c>
      <c r="X1682" t="s">
        <v>32</v>
      </c>
      <c r="Y1682" t="s">
        <v>32</v>
      </c>
      <c r="Z1682" s="4" t="s">
        <v>33</v>
      </c>
      <c r="AA1682">
        <v>-74.711298170000006</v>
      </c>
      <c r="AB1682">
        <v>7.0731700899999996</v>
      </c>
      <c r="AC1682" t="s">
        <v>90</v>
      </c>
      <c r="AD1682" t="s">
        <v>13062</v>
      </c>
      <c r="AE1682" t="s">
        <v>115</v>
      </c>
      <c r="AF1682">
        <f>IFERROR(
    VLOOKUP(FENIX_ANS_TABLA[[#This Row],[ESTADO]],
        {"VENCIDO",1;"ALERTA_0 Días",2;"ALERTA",3;"A TIEMPO",4;"SIN FECHA",5},
    2,FALSE),
0)</f>
        <v>4</v>
      </c>
    </row>
    <row r="1683" spans="1:32" x14ac:dyDescent="0.25">
      <c r="A1683" t="s">
        <v>14536</v>
      </c>
      <c r="B1683" t="s">
        <v>24</v>
      </c>
      <c r="C1683" t="s">
        <v>25</v>
      </c>
      <c r="D1683" t="s">
        <v>24</v>
      </c>
      <c r="E1683" s="22">
        <v>46015.328182870369</v>
      </c>
      <c r="F1683" t="s">
        <v>14537</v>
      </c>
      <c r="G1683" t="s">
        <v>14538</v>
      </c>
      <c r="H1683" t="s">
        <v>14539</v>
      </c>
      <c r="I1683" s="24" t="s">
        <v>34</v>
      </c>
      <c r="J1683" s="24" t="s">
        <v>14540</v>
      </c>
      <c r="K1683" t="s">
        <v>14541</v>
      </c>
      <c r="L1683" t="s">
        <v>13242</v>
      </c>
      <c r="M1683" t="s">
        <v>14542</v>
      </c>
      <c r="N1683" t="s">
        <v>13244</v>
      </c>
      <c r="O1683" t="s">
        <v>28</v>
      </c>
      <c r="P1683" t="s">
        <v>13059</v>
      </c>
      <c r="Q1683" t="s">
        <v>36</v>
      </c>
      <c r="R1683">
        <v>10</v>
      </c>
      <c r="S1683" t="s">
        <v>14543</v>
      </c>
      <c r="T1683" t="s">
        <v>12992</v>
      </c>
      <c r="U1683" t="s">
        <v>14544</v>
      </c>
      <c r="V1683" t="s">
        <v>31</v>
      </c>
      <c r="W1683" t="s">
        <v>32</v>
      </c>
      <c r="X1683" t="s">
        <v>32</v>
      </c>
      <c r="Y1683" t="s">
        <v>32</v>
      </c>
      <c r="Z1683" s="4" t="s">
        <v>33</v>
      </c>
      <c r="AA1683">
        <v>-74.71515368</v>
      </c>
      <c r="AB1683">
        <v>7.0684336300000004</v>
      </c>
      <c r="AC1683" t="s">
        <v>90</v>
      </c>
      <c r="AD1683" t="s">
        <v>13062</v>
      </c>
      <c r="AE1683" t="s">
        <v>115</v>
      </c>
      <c r="AF1683">
        <f>IFERROR(
    VLOOKUP(FENIX_ANS_TABLA[[#This Row],[ESTADO]],
        {"VENCIDO",1;"ALERTA_0 Días",2;"ALERTA",3;"A TIEMPO",4;"SIN FECHA",5},
    2,FALSE),
0)</f>
        <v>4</v>
      </c>
    </row>
    <row r="1684" spans="1:32" x14ac:dyDescent="0.25">
      <c r="A1684" t="s">
        <v>14545</v>
      </c>
      <c r="B1684" t="s">
        <v>24</v>
      </c>
      <c r="C1684" t="s">
        <v>25</v>
      </c>
      <c r="D1684" t="s">
        <v>24</v>
      </c>
      <c r="E1684" s="22">
        <v>46015.336643518523</v>
      </c>
      <c r="F1684" t="s">
        <v>14546</v>
      </c>
      <c r="G1684" t="s">
        <v>14538</v>
      </c>
      <c r="H1684" t="s">
        <v>14539</v>
      </c>
      <c r="I1684" s="24" t="s">
        <v>34</v>
      </c>
      <c r="J1684" s="24" t="s">
        <v>14540</v>
      </c>
      <c r="K1684" t="s">
        <v>14547</v>
      </c>
      <c r="L1684" t="s">
        <v>13242</v>
      </c>
      <c r="M1684" t="s">
        <v>14548</v>
      </c>
      <c r="N1684" t="s">
        <v>13244</v>
      </c>
      <c r="O1684" t="s">
        <v>28</v>
      </c>
      <c r="P1684" t="s">
        <v>13059</v>
      </c>
      <c r="Q1684" t="s">
        <v>30</v>
      </c>
      <c r="R1684">
        <v>7</v>
      </c>
      <c r="S1684" t="s">
        <v>14549</v>
      </c>
      <c r="T1684" t="s">
        <v>4475</v>
      </c>
      <c r="U1684" t="s">
        <v>4476</v>
      </c>
      <c r="V1684" t="s">
        <v>31</v>
      </c>
      <c r="W1684" t="s">
        <v>32</v>
      </c>
      <c r="X1684" t="s">
        <v>32</v>
      </c>
      <c r="Y1684" t="s">
        <v>32</v>
      </c>
      <c r="Z1684" s="4" t="s">
        <v>33</v>
      </c>
      <c r="AA1684">
        <v>-74.553574247</v>
      </c>
      <c r="AB1684">
        <v>6.9984314760000599</v>
      </c>
      <c r="AC1684" t="s">
        <v>90</v>
      </c>
      <c r="AD1684" t="s">
        <v>13062</v>
      </c>
      <c r="AE1684" t="s">
        <v>115</v>
      </c>
      <c r="AF1684">
        <f>IFERROR(
    VLOOKUP(FENIX_ANS_TABLA[[#This Row],[ESTADO]],
        {"VENCIDO",1;"ALERTA_0 Días",2;"ALERTA",3;"A TIEMPO",4;"SIN FECHA",5},
    2,FALSE),
0)</f>
        <v>4</v>
      </c>
    </row>
    <row r="1685" spans="1:32" x14ac:dyDescent="0.25">
      <c r="A1685" t="s">
        <v>14550</v>
      </c>
      <c r="B1685" t="s">
        <v>24</v>
      </c>
      <c r="C1685" t="s">
        <v>25</v>
      </c>
      <c r="D1685" t="s">
        <v>24</v>
      </c>
      <c r="E1685" s="22">
        <v>46015.411087962973</v>
      </c>
      <c r="F1685" t="s">
        <v>14551</v>
      </c>
      <c r="G1685" t="s">
        <v>14552</v>
      </c>
      <c r="H1685" t="s">
        <v>14553</v>
      </c>
      <c r="I1685" s="24" t="s">
        <v>34</v>
      </c>
      <c r="J1685" s="24" t="s">
        <v>14554</v>
      </c>
      <c r="K1685" t="s">
        <v>14555</v>
      </c>
      <c r="L1685" t="s">
        <v>13231</v>
      </c>
      <c r="M1685" t="s">
        <v>14556</v>
      </c>
      <c r="N1685" t="s">
        <v>13233</v>
      </c>
      <c r="O1685" t="s">
        <v>28</v>
      </c>
      <c r="P1685" t="s">
        <v>13059</v>
      </c>
      <c r="Q1685" t="s">
        <v>30</v>
      </c>
      <c r="R1685">
        <v>7</v>
      </c>
      <c r="S1685" t="s">
        <v>14557</v>
      </c>
      <c r="T1685" t="s">
        <v>5387</v>
      </c>
      <c r="U1685" t="s">
        <v>342</v>
      </c>
      <c r="V1685" t="s">
        <v>31</v>
      </c>
      <c r="W1685" t="s">
        <v>32</v>
      </c>
      <c r="X1685" t="s">
        <v>32</v>
      </c>
      <c r="Y1685" t="s">
        <v>32</v>
      </c>
      <c r="Z1685" s="4" t="s">
        <v>33</v>
      </c>
      <c r="AA1685">
        <v>-75.219966799999995</v>
      </c>
      <c r="AB1685">
        <v>6.6839009999999996</v>
      </c>
      <c r="AC1685" t="s">
        <v>90</v>
      </c>
      <c r="AD1685" t="s">
        <v>13062</v>
      </c>
      <c r="AE1685" t="s">
        <v>115</v>
      </c>
      <c r="AF1685">
        <f>IFERROR(
    VLOOKUP(FENIX_ANS_TABLA[[#This Row],[ESTADO]],
        {"VENCIDO",1;"ALERTA_0 Días",2;"ALERTA",3;"A TIEMPO",4;"SIN FECHA",5},
    2,FALSE),
0)</f>
        <v>4</v>
      </c>
    </row>
    <row r="1686" spans="1:32" x14ac:dyDescent="0.25">
      <c r="A1686" t="s">
        <v>14558</v>
      </c>
      <c r="B1686" t="s">
        <v>58</v>
      </c>
      <c r="C1686" t="s">
        <v>25</v>
      </c>
      <c r="D1686" t="s">
        <v>58</v>
      </c>
      <c r="E1686" s="22">
        <v>46015.420590277783</v>
      </c>
      <c r="F1686" t="s">
        <v>14559</v>
      </c>
      <c r="G1686" t="s">
        <v>14560</v>
      </c>
      <c r="H1686" t="s">
        <v>14561</v>
      </c>
      <c r="I1686" s="24" t="s">
        <v>34</v>
      </c>
      <c r="J1686" s="24" t="s">
        <v>14562</v>
      </c>
      <c r="K1686" t="s">
        <v>14563</v>
      </c>
      <c r="L1686" t="s">
        <v>13161</v>
      </c>
      <c r="M1686" t="s">
        <v>14564</v>
      </c>
      <c r="N1686" t="s">
        <v>13163</v>
      </c>
      <c r="O1686" t="s">
        <v>59</v>
      </c>
      <c r="P1686" t="s">
        <v>13059</v>
      </c>
      <c r="Q1686" t="s">
        <v>36</v>
      </c>
      <c r="R1686">
        <v>4</v>
      </c>
      <c r="S1686" t="s">
        <v>14565</v>
      </c>
      <c r="T1686" t="s">
        <v>14566</v>
      </c>
      <c r="U1686" t="s">
        <v>14567</v>
      </c>
      <c r="V1686" t="s">
        <v>47</v>
      </c>
      <c r="W1686" t="s">
        <v>32</v>
      </c>
      <c r="X1686" t="s">
        <v>32</v>
      </c>
      <c r="Y1686" t="s">
        <v>32</v>
      </c>
      <c r="Z1686" s="4" t="s">
        <v>33</v>
      </c>
      <c r="AA1686">
        <v>-74.6997772</v>
      </c>
      <c r="AB1686">
        <v>7.0833852799999999</v>
      </c>
      <c r="AC1686" t="s">
        <v>90</v>
      </c>
      <c r="AD1686" t="s">
        <v>13062</v>
      </c>
      <c r="AE1686" t="s">
        <v>115</v>
      </c>
      <c r="AF1686">
        <f>IFERROR(
    VLOOKUP(FENIX_ANS_TABLA[[#This Row],[ESTADO]],
        {"VENCIDO",1;"ALERTA_0 Días",2;"ALERTA",3;"A TIEMPO",4;"SIN FECHA",5},
    2,FALSE),
0)</f>
        <v>3</v>
      </c>
    </row>
    <row r="1687" spans="1:32" x14ac:dyDescent="0.25">
      <c r="A1687" t="s">
        <v>14568</v>
      </c>
      <c r="B1687" t="s">
        <v>58</v>
      </c>
      <c r="C1687" t="s">
        <v>25</v>
      </c>
      <c r="D1687" t="s">
        <v>58</v>
      </c>
      <c r="E1687" s="22">
        <v>46015.425462962958</v>
      </c>
      <c r="F1687" t="s">
        <v>14569</v>
      </c>
      <c r="G1687" t="s">
        <v>14570</v>
      </c>
      <c r="H1687" t="s">
        <v>14571</v>
      </c>
      <c r="I1687" s="24" t="s">
        <v>34</v>
      </c>
      <c r="J1687" s="24" t="s">
        <v>14572</v>
      </c>
      <c r="K1687" t="s">
        <v>14573</v>
      </c>
      <c r="L1687" t="s">
        <v>13161</v>
      </c>
      <c r="M1687" t="s">
        <v>14574</v>
      </c>
      <c r="N1687" t="s">
        <v>13163</v>
      </c>
      <c r="O1687" t="s">
        <v>59</v>
      </c>
      <c r="P1687" t="s">
        <v>13059</v>
      </c>
      <c r="Q1687" t="s">
        <v>36</v>
      </c>
      <c r="R1687">
        <v>4</v>
      </c>
      <c r="S1687" t="s">
        <v>14575</v>
      </c>
      <c r="T1687" t="s">
        <v>12601</v>
      </c>
      <c r="U1687" t="s">
        <v>14576</v>
      </c>
      <c r="V1687" t="s">
        <v>47</v>
      </c>
      <c r="W1687" t="s">
        <v>32</v>
      </c>
      <c r="X1687" t="s">
        <v>32</v>
      </c>
      <c r="Y1687" t="s">
        <v>32</v>
      </c>
      <c r="Z1687" s="4" t="s">
        <v>33</v>
      </c>
      <c r="AA1687">
        <v>-74.76502533</v>
      </c>
      <c r="AB1687">
        <v>7.2697036300000004</v>
      </c>
      <c r="AC1687" t="s">
        <v>90</v>
      </c>
      <c r="AD1687" t="s">
        <v>13062</v>
      </c>
      <c r="AE1687" t="s">
        <v>115</v>
      </c>
      <c r="AF1687">
        <f>IFERROR(
    VLOOKUP(FENIX_ANS_TABLA[[#This Row],[ESTADO]],
        {"VENCIDO",1;"ALERTA_0 Días",2;"ALERTA",3;"A TIEMPO",4;"SIN FECHA",5},
    2,FALSE),
0)</f>
        <v>3</v>
      </c>
    </row>
    <row r="1688" spans="1:32" x14ac:dyDescent="0.25">
      <c r="A1688" t="s">
        <v>14577</v>
      </c>
      <c r="B1688" t="s">
        <v>24</v>
      </c>
      <c r="C1688" t="s">
        <v>25</v>
      </c>
      <c r="D1688" t="s">
        <v>24</v>
      </c>
      <c r="E1688" s="22">
        <v>46015.460138888891</v>
      </c>
      <c r="F1688" t="s">
        <v>14578</v>
      </c>
      <c r="G1688" t="s">
        <v>14579</v>
      </c>
      <c r="H1688" t="s">
        <v>14580</v>
      </c>
      <c r="I1688" s="24" t="s">
        <v>34</v>
      </c>
      <c r="J1688" s="24" t="s">
        <v>14581</v>
      </c>
      <c r="K1688" t="s">
        <v>14582</v>
      </c>
      <c r="L1688" t="s">
        <v>13161</v>
      </c>
      <c r="M1688" t="s">
        <v>14583</v>
      </c>
      <c r="N1688" t="s">
        <v>13163</v>
      </c>
      <c r="O1688" t="s">
        <v>28</v>
      </c>
      <c r="P1688" t="s">
        <v>13059</v>
      </c>
      <c r="Q1688" t="s">
        <v>36</v>
      </c>
      <c r="R1688">
        <v>10</v>
      </c>
      <c r="S1688" t="s">
        <v>14584</v>
      </c>
      <c r="T1688" t="s">
        <v>6884</v>
      </c>
      <c r="U1688" t="s">
        <v>14585</v>
      </c>
      <c r="V1688" t="s">
        <v>31</v>
      </c>
      <c r="W1688" t="s">
        <v>32</v>
      </c>
      <c r="X1688" t="s">
        <v>32</v>
      </c>
      <c r="Y1688" t="s">
        <v>32</v>
      </c>
      <c r="Z1688" s="4" t="s">
        <v>33</v>
      </c>
      <c r="AA1688">
        <v>-74.701947320000002</v>
      </c>
      <c r="AB1688">
        <v>7.0861395900000002</v>
      </c>
      <c r="AC1688" t="s">
        <v>90</v>
      </c>
      <c r="AD1688" t="s">
        <v>13062</v>
      </c>
      <c r="AE1688" t="s">
        <v>115</v>
      </c>
      <c r="AF1688">
        <f>IFERROR(
    VLOOKUP(FENIX_ANS_TABLA[[#This Row],[ESTADO]],
        {"VENCIDO",1;"ALERTA_0 Días",2;"ALERTA",3;"A TIEMPO",4;"SIN FECHA",5},
    2,FALSE),
0)</f>
        <v>4</v>
      </c>
    </row>
    <row r="1689" spans="1:32" x14ac:dyDescent="0.25">
      <c r="A1689" t="s">
        <v>14586</v>
      </c>
      <c r="B1689" t="s">
        <v>24</v>
      </c>
      <c r="C1689" t="s">
        <v>25</v>
      </c>
      <c r="D1689" t="s">
        <v>24</v>
      </c>
      <c r="E1689" s="22">
        <v>46017.290208333332</v>
      </c>
      <c r="F1689" t="s">
        <v>14587</v>
      </c>
      <c r="G1689" t="s">
        <v>14538</v>
      </c>
      <c r="H1689" t="s">
        <v>14539</v>
      </c>
      <c r="I1689" s="24" t="s">
        <v>34</v>
      </c>
      <c r="J1689" s="24" t="s">
        <v>14540</v>
      </c>
      <c r="K1689" t="s">
        <v>14588</v>
      </c>
      <c r="L1689" t="s">
        <v>13242</v>
      </c>
      <c r="M1689" t="s">
        <v>14589</v>
      </c>
      <c r="N1689" t="s">
        <v>13244</v>
      </c>
      <c r="O1689" t="s">
        <v>28</v>
      </c>
      <c r="P1689" t="s">
        <v>13059</v>
      </c>
      <c r="Q1689" t="s">
        <v>36</v>
      </c>
      <c r="R1689">
        <v>10</v>
      </c>
      <c r="S1689" t="s">
        <v>14590</v>
      </c>
      <c r="T1689" t="s">
        <v>14591</v>
      </c>
      <c r="U1689" t="s">
        <v>14592</v>
      </c>
      <c r="V1689" t="s">
        <v>31</v>
      </c>
      <c r="W1689" t="s">
        <v>32</v>
      </c>
      <c r="X1689" t="s">
        <v>32</v>
      </c>
      <c r="Y1689" t="s">
        <v>32</v>
      </c>
      <c r="Z1689" s="4" t="s">
        <v>33</v>
      </c>
      <c r="AA1689">
        <v>-74.71515368</v>
      </c>
      <c r="AB1689">
        <v>7.0684336300000004</v>
      </c>
      <c r="AC1689" t="s">
        <v>90</v>
      </c>
      <c r="AD1689" t="s">
        <v>13062</v>
      </c>
      <c r="AE1689" t="s">
        <v>115</v>
      </c>
      <c r="AF1689">
        <f>IFERROR(
    VLOOKUP(FENIX_ANS_TABLA[[#This Row],[ESTADO]],
        {"VENCIDO",1;"ALERTA_0 Días",2;"ALERTA",3;"A TIEMPO",4;"SIN FECHA",5},
    2,FALSE),
0)</f>
        <v>4</v>
      </c>
    </row>
    <row r="1690" spans="1:32" x14ac:dyDescent="0.25">
      <c r="A1690" t="s">
        <v>14593</v>
      </c>
      <c r="B1690" t="s">
        <v>24</v>
      </c>
      <c r="C1690" t="s">
        <v>25</v>
      </c>
      <c r="D1690" t="s">
        <v>24</v>
      </c>
      <c r="E1690" s="22">
        <v>46017.357418981483</v>
      </c>
      <c r="F1690" t="s">
        <v>14594</v>
      </c>
      <c r="G1690" t="s">
        <v>14595</v>
      </c>
      <c r="H1690" t="s">
        <v>14596</v>
      </c>
      <c r="I1690" s="24" t="s">
        <v>34</v>
      </c>
      <c r="J1690" s="24" t="s">
        <v>14597</v>
      </c>
      <c r="K1690" t="s">
        <v>14598</v>
      </c>
      <c r="L1690" t="s">
        <v>13242</v>
      </c>
      <c r="M1690" t="s">
        <v>14599</v>
      </c>
      <c r="N1690" t="s">
        <v>13244</v>
      </c>
      <c r="O1690" t="s">
        <v>28</v>
      </c>
      <c r="P1690" t="s">
        <v>13059</v>
      </c>
      <c r="Q1690" t="s">
        <v>36</v>
      </c>
      <c r="R1690">
        <v>10</v>
      </c>
      <c r="S1690" t="s">
        <v>14600</v>
      </c>
      <c r="T1690" t="s">
        <v>14601</v>
      </c>
      <c r="U1690" t="s">
        <v>14602</v>
      </c>
      <c r="V1690" t="s">
        <v>31</v>
      </c>
      <c r="W1690" t="s">
        <v>32</v>
      </c>
      <c r="X1690" t="s">
        <v>32</v>
      </c>
      <c r="Y1690" t="s">
        <v>32</v>
      </c>
      <c r="Z1690" s="4" t="s">
        <v>33</v>
      </c>
      <c r="AA1690">
        <v>-74.711298170000006</v>
      </c>
      <c r="AB1690">
        <v>7.0731700899999996</v>
      </c>
      <c r="AC1690" t="s">
        <v>90</v>
      </c>
      <c r="AD1690" t="s">
        <v>13062</v>
      </c>
      <c r="AE1690" t="s">
        <v>115</v>
      </c>
      <c r="AF1690">
        <f>IFERROR(
    VLOOKUP(FENIX_ANS_TABLA[[#This Row],[ESTADO]],
        {"VENCIDO",1;"ALERTA_0 Días",2;"ALERTA",3;"A TIEMPO",4;"SIN FECHA",5},
    2,FALSE),
0)</f>
        <v>4</v>
      </c>
    </row>
    <row r="1691" spans="1:32" x14ac:dyDescent="0.25">
      <c r="A1691" t="s">
        <v>14603</v>
      </c>
      <c r="B1691" t="s">
        <v>24</v>
      </c>
      <c r="C1691" t="s">
        <v>25</v>
      </c>
      <c r="D1691" t="s">
        <v>37</v>
      </c>
      <c r="E1691" s="22">
        <v>46017.380995370368</v>
      </c>
      <c r="F1691" t="s">
        <v>14604</v>
      </c>
      <c r="G1691" t="s">
        <v>14605</v>
      </c>
      <c r="H1691" t="s">
        <v>14606</v>
      </c>
      <c r="I1691" s="24" t="s">
        <v>34</v>
      </c>
      <c r="J1691" s="24" t="s">
        <v>14607</v>
      </c>
      <c r="K1691" t="s">
        <v>14608</v>
      </c>
      <c r="L1691" t="s">
        <v>13161</v>
      </c>
      <c r="M1691" t="s">
        <v>14609</v>
      </c>
      <c r="N1691" t="s">
        <v>13163</v>
      </c>
      <c r="O1691" t="s">
        <v>38</v>
      </c>
      <c r="P1691" t="s">
        <v>13059</v>
      </c>
      <c r="Q1691" t="s">
        <v>36</v>
      </c>
      <c r="R1691">
        <v>8</v>
      </c>
      <c r="S1691" t="s">
        <v>14610</v>
      </c>
      <c r="T1691" t="s">
        <v>12778</v>
      </c>
      <c r="U1691" t="s">
        <v>14611</v>
      </c>
      <c r="V1691" t="s">
        <v>31</v>
      </c>
      <c r="W1691" t="s">
        <v>32</v>
      </c>
      <c r="X1691" t="s">
        <v>32</v>
      </c>
      <c r="Y1691" t="s">
        <v>32</v>
      </c>
      <c r="Z1691" s="4" t="s">
        <v>33</v>
      </c>
      <c r="AA1691">
        <v>-74.690513269999997</v>
      </c>
      <c r="AB1691">
        <v>7.0904052200000001</v>
      </c>
      <c r="AC1691" t="s">
        <v>90</v>
      </c>
      <c r="AD1691" t="s">
        <v>13062</v>
      </c>
      <c r="AE1691" t="s">
        <v>115</v>
      </c>
      <c r="AF1691">
        <f>IFERROR(
    VLOOKUP(FENIX_ANS_TABLA[[#This Row],[ESTADO]],
        {"VENCIDO",1;"ALERTA_0 Días",2;"ALERTA",3;"A TIEMPO",4;"SIN FECHA",5},
    2,FALSE),
0)</f>
        <v>4</v>
      </c>
    </row>
    <row r="1692" spans="1:32" x14ac:dyDescent="0.25">
      <c r="A1692" t="s">
        <v>14612</v>
      </c>
      <c r="B1692" t="s">
        <v>58</v>
      </c>
      <c r="C1692" t="s">
        <v>25</v>
      </c>
      <c r="D1692" t="s">
        <v>58</v>
      </c>
      <c r="E1692" s="22">
        <v>46017.391493055547</v>
      </c>
      <c r="F1692" t="s">
        <v>14613</v>
      </c>
      <c r="G1692" t="s">
        <v>14614</v>
      </c>
      <c r="H1692" t="s">
        <v>14615</v>
      </c>
      <c r="I1692" s="24" t="s">
        <v>34</v>
      </c>
      <c r="J1692" s="24" t="s">
        <v>14616</v>
      </c>
      <c r="K1692" t="s">
        <v>14617</v>
      </c>
      <c r="L1692" t="s">
        <v>13242</v>
      </c>
      <c r="M1692" t="s">
        <v>14618</v>
      </c>
      <c r="N1692" t="s">
        <v>13244</v>
      </c>
      <c r="O1692" t="s">
        <v>59</v>
      </c>
      <c r="P1692" t="s">
        <v>13059</v>
      </c>
      <c r="Q1692" t="s">
        <v>36</v>
      </c>
      <c r="R1692">
        <v>4</v>
      </c>
      <c r="S1692" t="s">
        <v>14619</v>
      </c>
      <c r="T1692" t="s">
        <v>14620</v>
      </c>
      <c r="U1692" t="s">
        <v>14620</v>
      </c>
      <c r="V1692" t="s">
        <v>47</v>
      </c>
      <c r="W1692" t="s">
        <v>32</v>
      </c>
      <c r="X1692" t="s">
        <v>32</v>
      </c>
      <c r="Y1692" t="s">
        <v>32</v>
      </c>
      <c r="Z1692" s="4" t="s">
        <v>33</v>
      </c>
      <c r="AA1692">
        <v>-74.71744597</v>
      </c>
      <c r="AB1692">
        <v>7.0070276700000003</v>
      </c>
      <c r="AC1692" t="s">
        <v>90</v>
      </c>
      <c r="AD1692" t="s">
        <v>13062</v>
      </c>
      <c r="AE1692" t="s">
        <v>115</v>
      </c>
      <c r="AF1692">
        <f>IFERROR(
    VLOOKUP(FENIX_ANS_TABLA[[#This Row],[ESTADO]],
        {"VENCIDO",1;"ALERTA_0 Días",2;"ALERTA",3;"A TIEMPO",4;"SIN FECHA",5},
    2,FALSE),
0)</f>
        <v>3</v>
      </c>
    </row>
    <row r="1693" spans="1:32" x14ac:dyDescent="0.25">
      <c r="A1693" t="s">
        <v>14621</v>
      </c>
      <c r="B1693" t="s">
        <v>24</v>
      </c>
      <c r="C1693" t="s">
        <v>25</v>
      </c>
      <c r="D1693" t="s">
        <v>37</v>
      </c>
      <c r="E1693" s="22">
        <v>46017.421365740738</v>
      </c>
      <c r="F1693" t="s">
        <v>14622</v>
      </c>
      <c r="G1693" t="s">
        <v>14623</v>
      </c>
      <c r="H1693" t="s">
        <v>14624</v>
      </c>
      <c r="I1693" s="24" t="s">
        <v>34</v>
      </c>
      <c r="J1693" s="24" t="s">
        <v>14625</v>
      </c>
      <c r="K1693" t="s">
        <v>14626</v>
      </c>
      <c r="L1693" t="s">
        <v>14075</v>
      </c>
      <c r="M1693" t="s">
        <v>14627</v>
      </c>
      <c r="N1693" t="s">
        <v>13115</v>
      </c>
      <c r="O1693" t="s">
        <v>38</v>
      </c>
      <c r="P1693" t="s">
        <v>13059</v>
      </c>
      <c r="Q1693" t="s">
        <v>36</v>
      </c>
      <c r="R1693">
        <v>8</v>
      </c>
      <c r="S1693" t="s">
        <v>14628</v>
      </c>
      <c r="T1693" t="s">
        <v>12843</v>
      </c>
      <c r="U1693" t="s">
        <v>4338</v>
      </c>
      <c r="V1693" t="s">
        <v>31</v>
      </c>
      <c r="W1693" t="s">
        <v>32</v>
      </c>
      <c r="X1693" t="s">
        <v>32</v>
      </c>
      <c r="Y1693" t="s">
        <v>32</v>
      </c>
      <c r="Z1693" s="4" t="s">
        <v>33</v>
      </c>
      <c r="AA1693">
        <v>-75.093396909999996</v>
      </c>
      <c r="AB1693">
        <v>6.5387992300000004</v>
      </c>
      <c r="AC1693" t="s">
        <v>90</v>
      </c>
      <c r="AD1693" t="s">
        <v>13062</v>
      </c>
      <c r="AE1693" t="s">
        <v>115</v>
      </c>
      <c r="AF1693">
        <f>IFERROR(
    VLOOKUP(FENIX_ANS_TABLA[[#This Row],[ESTADO]],
        {"VENCIDO",1;"ALERTA_0 Días",2;"ALERTA",3;"A TIEMPO",4;"SIN FECHA",5},
    2,FALSE),
0)</f>
        <v>4</v>
      </c>
    </row>
    <row r="1694" spans="1:32" x14ac:dyDescent="0.25">
      <c r="A1694" t="s">
        <v>14629</v>
      </c>
      <c r="B1694" t="s">
        <v>48</v>
      </c>
      <c r="C1694" t="s">
        <v>25</v>
      </c>
      <c r="D1694" t="s">
        <v>48</v>
      </c>
      <c r="E1694" s="22">
        <v>46017.424375000002</v>
      </c>
      <c r="F1694" t="s">
        <v>3282</v>
      </c>
      <c r="G1694" t="s">
        <v>14630</v>
      </c>
      <c r="H1694" t="s">
        <v>14631</v>
      </c>
      <c r="I1694" s="24" t="s">
        <v>34</v>
      </c>
      <c r="J1694" s="24" t="s">
        <v>14632</v>
      </c>
      <c r="K1694" t="s">
        <v>14633</v>
      </c>
      <c r="L1694" t="s">
        <v>13171</v>
      </c>
      <c r="M1694" t="s">
        <v>14634</v>
      </c>
      <c r="N1694" t="s">
        <v>13173</v>
      </c>
      <c r="O1694" t="s">
        <v>38</v>
      </c>
      <c r="P1694" t="s">
        <v>13059</v>
      </c>
      <c r="Q1694" t="s">
        <v>36</v>
      </c>
      <c r="R1694">
        <v>8</v>
      </c>
      <c r="S1694" t="s">
        <v>14635</v>
      </c>
      <c r="T1694" t="s">
        <v>1401</v>
      </c>
      <c r="U1694" t="s">
        <v>14636</v>
      </c>
      <c r="V1694" t="s">
        <v>31</v>
      </c>
      <c r="W1694" t="s">
        <v>32</v>
      </c>
      <c r="X1694" t="s">
        <v>32</v>
      </c>
      <c r="Y1694" t="s">
        <v>32</v>
      </c>
      <c r="Z1694" s="4" t="s">
        <v>33</v>
      </c>
      <c r="AA1694">
        <v>-73.916419000000005</v>
      </c>
      <c r="AB1694">
        <v>7.0100509999999998</v>
      </c>
      <c r="AC1694" t="s">
        <v>90</v>
      </c>
      <c r="AD1694" t="s">
        <v>13062</v>
      </c>
      <c r="AE1694" t="s">
        <v>115</v>
      </c>
      <c r="AF1694">
        <f>IFERROR(
    VLOOKUP(FENIX_ANS_TABLA[[#This Row],[ESTADO]],
        {"VENCIDO",1;"ALERTA_0 Días",2;"ALERTA",3;"A TIEMPO",4;"SIN FECHA",5},
    2,FALSE),
0)</f>
        <v>4</v>
      </c>
    </row>
    <row r="1695" spans="1:32" x14ac:dyDescent="0.25">
      <c r="A1695" t="s">
        <v>14637</v>
      </c>
      <c r="B1695" t="s">
        <v>48</v>
      </c>
      <c r="C1695" t="s">
        <v>25</v>
      </c>
      <c r="D1695" t="s">
        <v>48</v>
      </c>
      <c r="E1695" s="22">
        <v>46017.425543981481</v>
      </c>
      <c r="F1695" t="s">
        <v>3282</v>
      </c>
      <c r="G1695" t="s">
        <v>14638</v>
      </c>
      <c r="H1695" t="s">
        <v>14639</v>
      </c>
      <c r="I1695" s="24" t="s">
        <v>34</v>
      </c>
      <c r="J1695" s="24" t="s">
        <v>14640</v>
      </c>
      <c r="K1695" t="s">
        <v>14641</v>
      </c>
      <c r="L1695" t="s">
        <v>13242</v>
      </c>
      <c r="M1695" t="s">
        <v>14642</v>
      </c>
      <c r="N1695" t="s">
        <v>13244</v>
      </c>
      <c r="O1695" t="s">
        <v>38</v>
      </c>
      <c r="P1695" t="s">
        <v>13059</v>
      </c>
      <c r="Q1695" t="s">
        <v>36</v>
      </c>
      <c r="R1695">
        <v>8</v>
      </c>
      <c r="S1695" t="s">
        <v>14635</v>
      </c>
      <c r="T1695" t="s">
        <v>1401</v>
      </c>
      <c r="U1695" t="s">
        <v>14636</v>
      </c>
      <c r="V1695" t="s">
        <v>31</v>
      </c>
      <c r="W1695" t="s">
        <v>32</v>
      </c>
      <c r="X1695" t="s">
        <v>32</v>
      </c>
      <c r="Y1695" t="s">
        <v>32</v>
      </c>
      <c r="Z1695" s="4" t="s">
        <v>33</v>
      </c>
      <c r="AA1695">
        <v>-74.702415529999996</v>
      </c>
      <c r="AB1695">
        <v>7.0324464999999998</v>
      </c>
      <c r="AC1695" t="s">
        <v>90</v>
      </c>
      <c r="AD1695" t="s">
        <v>13062</v>
      </c>
      <c r="AE1695" t="s">
        <v>115</v>
      </c>
      <c r="AF1695">
        <f>IFERROR(
    VLOOKUP(FENIX_ANS_TABLA[[#This Row],[ESTADO]],
        {"VENCIDO",1;"ALERTA_0 Días",2;"ALERTA",3;"A TIEMPO",4;"SIN FECHA",5},
    2,FALSE),
0)</f>
        <v>4</v>
      </c>
    </row>
    <row r="1696" spans="1:32" x14ac:dyDescent="0.25">
      <c r="A1696" t="s">
        <v>14643</v>
      </c>
      <c r="B1696" t="s">
        <v>58</v>
      </c>
      <c r="C1696" t="s">
        <v>25</v>
      </c>
      <c r="D1696" t="s">
        <v>58</v>
      </c>
      <c r="E1696" s="22">
        <v>46017.426481481481</v>
      </c>
      <c r="F1696" t="s">
        <v>14644</v>
      </c>
      <c r="G1696" t="s">
        <v>14645</v>
      </c>
      <c r="H1696" t="s">
        <v>14646</v>
      </c>
      <c r="I1696" s="24" t="s">
        <v>34</v>
      </c>
      <c r="J1696" s="24" t="s">
        <v>14647</v>
      </c>
      <c r="K1696" t="s">
        <v>14648</v>
      </c>
      <c r="L1696" t="s">
        <v>13144</v>
      </c>
      <c r="M1696" t="s">
        <v>14649</v>
      </c>
      <c r="N1696" t="s">
        <v>13146</v>
      </c>
      <c r="O1696" t="s">
        <v>59</v>
      </c>
      <c r="P1696" t="s">
        <v>13059</v>
      </c>
      <c r="Q1696" t="s">
        <v>36</v>
      </c>
      <c r="R1696">
        <v>4</v>
      </c>
      <c r="S1696" t="s">
        <v>14650</v>
      </c>
      <c r="T1696" t="s">
        <v>14651</v>
      </c>
      <c r="U1696" t="s">
        <v>14651</v>
      </c>
      <c r="V1696" t="s">
        <v>47</v>
      </c>
      <c r="W1696" t="s">
        <v>32</v>
      </c>
      <c r="X1696" t="s">
        <v>32</v>
      </c>
      <c r="Y1696" t="s">
        <v>32</v>
      </c>
      <c r="Z1696" s="4" t="s">
        <v>33</v>
      </c>
      <c r="AA1696">
        <v>-75.130494470000002</v>
      </c>
      <c r="AB1696">
        <v>6.5381320000000001</v>
      </c>
      <c r="AC1696" t="s">
        <v>90</v>
      </c>
      <c r="AD1696" t="s">
        <v>13062</v>
      </c>
      <c r="AE1696" t="s">
        <v>115</v>
      </c>
      <c r="AF1696">
        <f>IFERROR(
    VLOOKUP(FENIX_ANS_TABLA[[#This Row],[ESTADO]],
        {"VENCIDO",1;"ALERTA_0 Días",2;"ALERTA",3;"A TIEMPO",4;"SIN FECHA",5},
    2,FALSE),
0)</f>
        <v>3</v>
      </c>
    </row>
    <row r="1697" spans="1:32" x14ac:dyDescent="0.25">
      <c r="A1697" t="s">
        <v>14652</v>
      </c>
      <c r="B1697" t="s">
        <v>58</v>
      </c>
      <c r="C1697" t="s">
        <v>25</v>
      </c>
      <c r="D1697" t="s">
        <v>58</v>
      </c>
      <c r="E1697" s="22">
        <v>46017.651712962957</v>
      </c>
      <c r="F1697" t="s">
        <v>14653</v>
      </c>
      <c r="G1697" t="s">
        <v>14654</v>
      </c>
      <c r="H1697" t="s">
        <v>14655</v>
      </c>
      <c r="I1697" s="24" t="s">
        <v>34</v>
      </c>
      <c r="J1697" s="24" t="s">
        <v>14656</v>
      </c>
      <c r="K1697" t="s">
        <v>14657</v>
      </c>
      <c r="L1697" t="s">
        <v>13161</v>
      </c>
      <c r="M1697" t="s">
        <v>14658</v>
      </c>
      <c r="N1697" t="s">
        <v>13163</v>
      </c>
      <c r="O1697" t="s">
        <v>59</v>
      </c>
      <c r="P1697" t="s">
        <v>13059</v>
      </c>
      <c r="Q1697" t="s">
        <v>36</v>
      </c>
      <c r="R1697">
        <v>4</v>
      </c>
      <c r="S1697" t="s">
        <v>14659</v>
      </c>
      <c r="T1697" t="s">
        <v>14660</v>
      </c>
      <c r="U1697" t="s">
        <v>14660</v>
      </c>
      <c r="V1697" t="s">
        <v>47</v>
      </c>
      <c r="W1697" t="s">
        <v>32</v>
      </c>
      <c r="X1697" t="s">
        <v>32</v>
      </c>
      <c r="Y1697" t="s">
        <v>32</v>
      </c>
      <c r="Z1697" s="4" t="s">
        <v>33</v>
      </c>
      <c r="AA1697">
        <v>-74.699819020000007</v>
      </c>
      <c r="AB1697">
        <v>7.0843047600000002</v>
      </c>
      <c r="AC1697" t="s">
        <v>90</v>
      </c>
      <c r="AD1697" t="s">
        <v>13062</v>
      </c>
      <c r="AE1697" t="s">
        <v>115</v>
      </c>
      <c r="AF1697">
        <f>IFERROR(
    VLOOKUP(FENIX_ANS_TABLA[[#This Row],[ESTADO]],
        {"VENCIDO",1;"ALERTA_0 Días",2;"ALERTA",3;"A TIEMPO",4;"SIN FECHA",5},
    2,FALSE),
0)</f>
        <v>3</v>
      </c>
    </row>
    <row r="1698" spans="1:32" x14ac:dyDescent="0.25">
      <c r="A1698" t="s">
        <v>14661</v>
      </c>
      <c r="B1698" t="s">
        <v>62</v>
      </c>
      <c r="C1698" t="s">
        <v>25</v>
      </c>
      <c r="D1698" t="s">
        <v>63</v>
      </c>
      <c r="E1698" s="22">
        <v>46020.360300925917</v>
      </c>
      <c r="F1698" t="s">
        <v>14662</v>
      </c>
      <c r="G1698" t="s">
        <v>14663</v>
      </c>
      <c r="H1698" t="s">
        <v>14664</v>
      </c>
      <c r="I1698" s="24" t="s">
        <v>34</v>
      </c>
      <c r="J1698" s="24" t="s">
        <v>14665</v>
      </c>
      <c r="K1698" t="s">
        <v>14666</v>
      </c>
      <c r="L1698" t="s">
        <v>13501</v>
      </c>
      <c r="M1698" t="s">
        <v>14667</v>
      </c>
      <c r="N1698" t="s">
        <v>13503</v>
      </c>
      <c r="O1698" t="s">
        <v>64</v>
      </c>
      <c r="P1698" t="s">
        <v>13424</v>
      </c>
      <c r="Q1698" t="s">
        <v>36</v>
      </c>
      <c r="R1698">
        <v>14</v>
      </c>
      <c r="S1698" t="s">
        <v>14668</v>
      </c>
      <c r="T1698" t="s">
        <v>14669</v>
      </c>
      <c r="U1698" t="s">
        <v>14670</v>
      </c>
      <c r="V1698" t="s">
        <v>31</v>
      </c>
      <c r="W1698" t="s">
        <v>32</v>
      </c>
      <c r="X1698" t="s">
        <v>32</v>
      </c>
      <c r="Y1698" t="s">
        <v>32</v>
      </c>
      <c r="Z1698" s="4" t="s">
        <v>33</v>
      </c>
      <c r="AA1698">
        <v>-74.844890500000005</v>
      </c>
      <c r="AB1698">
        <v>6.6741074999999999</v>
      </c>
      <c r="AC1698" t="s">
        <v>90</v>
      </c>
      <c r="AD1698" t="s">
        <v>13062</v>
      </c>
      <c r="AE1698" t="s">
        <v>115</v>
      </c>
      <c r="AF1698">
        <f>IFERROR(
    VLOOKUP(FENIX_ANS_TABLA[[#This Row],[ESTADO]],
        {"VENCIDO",1;"ALERTA_0 Días",2;"ALERTA",3;"A TIEMPO",4;"SIN FECHA",5},
    2,FALSE),
0)</f>
        <v>4</v>
      </c>
    </row>
    <row r="1699" spans="1:32" x14ac:dyDescent="0.25">
      <c r="A1699" t="s">
        <v>14671</v>
      </c>
      <c r="B1699" t="s">
        <v>24</v>
      </c>
      <c r="C1699" t="s">
        <v>25</v>
      </c>
      <c r="D1699" t="s">
        <v>24</v>
      </c>
      <c r="E1699" s="22">
        <v>46020.396504629629</v>
      </c>
      <c r="F1699" t="s">
        <v>14672</v>
      </c>
      <c r="G1699" t="s">
        <v>14673</v>
      </c>
      <c r="H1699" t="s">
        <v>14674</v>
      </c>
      <c r="I1699" s="24" t="s">
        <v>34</v>
      </c>
      <c r="J1699" s="24" t="s">
        <v>14675</v>
      </c>
      <c r="K1699" t="s">
        <v>14676</v>
      </c>
      <c r="L1699" t="s">
        <v>13746</v>
      </c>
      <c r="M1699" t="s">
        <v>14677</v>
      </c>
      <c r="N1699" t="s">
        <v>13748</v>
      </c>
      <c r="O1699" t="s">
        <v>28</v>
      </c>
      <c r="P1699" t="s">
        <v>13059</v>
      </c>
      <c r="Q1699" t="s">
        <v>36</v>
      </c>
      <c r="R1699">
        <v>10</v>
      </c>
      <c r="S1699" t="s">
        <v>14678</v>
      </c>
      <c r="T1699" t="s">
        <v>14679</v>
      </c>
      <c r="U1699" t="s">
        <v>14680</v>
      </c>
      <c r="V1699" t="s">
        <v>31</v>
      </c>
      <c r="W1699" t="s">
        <v>32</v>
      </c>
      <c r="X1699" t="s">
        <v>32</v>
      </c>
      <c r="Y1699" t="s">
        <v>32</v>
      </c>
      <c r="Z1699" s="4" t="s">
        <v>33</v>
      </c>
      <c r="AA1699">
        <v>-75.151231999999993</v>
      </c>
      <c r="AB1699">
        <v>7.0559019999999997</v>
      </c>
      <c r="AC1699" t="s">
        <v>90</v>
      </c>
      <c r="AD1699" t="s">
        <v>13062</v>
      </c>
      <c r="AE1699" t="s">
        <v>115</v>
      </c>
      <c r="AF1699">
        <f>IFERROR(
    VLOOKUP(FENIX_ANS_TABLA[[#This Row],[ESTADO]],
        {"VENCIDO",1;"ALERTA_0 Días",2;"ALERTA",3;"A TIEMPO",4;"SIN FECHA",5},
    2,FALSE),
0)</f>
        <v>4</v>
      </c>
    </row>
    <row r="1700" spans="1:32" x14ac:dyDescent="0.25">
      <c r="A1700" t="s">
        <v>14681</v>
      </c>
      <c r="B1700" t="s">
        <v>58</v>
      </c>
      <c r="C1700" t="s">
        <v>25</v>
      </c>
      <c r="D1700" t="s">
        <v>58</v>
      </c>
      <c r="E1700" s="22">
        <v>46020.406805555547</v>
      </c>
      <c r="F1700" t="s">
        <v>14682</v>
      </c>
      <c r="G1700" t="s">
        <v>14614</v>
      </c>
      <c r="H1700" t="s">
        <v>14615</v>
      </c>
      <c r="I1700" s="24" t="s">
        <v>34</v>
      </c>
      <c r="J1700" s="24" t="s">
        <v>14683</v>
      </c>
      <c r="K1700" t="s">
        <v>14684</v>
      </c>
      <c r="L1700" t="s">
        <v>13242</v>
      </c>
      <c r="M1700" t="s">
        <v>14685</v>
      </c>
      <c r="N1700" t="s">
        <v>13244</v>
      </c>
      <c r="O1700" t="s">
        <v>59</v>
      </c>
      <c r="P1700" t="s">
        <v>13059</v>
      </c>
      <c r="Q1700" t="s">
        <v>36</v>
      </c>
      <c r="R1700">
        <v>4</v>
      </c>
      <c r="S1700" t="s">
        <v>14686</v>
      </c>
      <c r="T1700" t="s">
        <v>14687</v>
      </c>
      <c r="U1700" t="s">
        <v>12584</v>
      </c>
      <c r="V1700" t="s">
        <v>31</v>
      </c>
      <c r="W1700" t="s">
        <v>32</v>
      </c>
      <c r="X1700" t="s">
        <v>32</v>
      </c>
      <c r="Y1700" t="s">
        <v>32</v>
      </c>
      <c r="Z1700" s="4" t="s">
        <v>33</v>
      </c>
      <c r="AA1700">
        <v>-74.71744597</v>
      </c>
      <c r="AB1700">
        <v>7.0070276700000003</v>
      </c>
      <c r="AC1700" t="s">
        <v>90</v>
      </c>
      <c r="AD1700" t="s">
        <v>13062</v>
      </c>
      <c r="AE1700" t="s">
        <v>115</v>
      </c>
      <c r="AF1700">
        <f>IFERROR(
    VLOOKUP(FENIX_ANS_TABLA[[#This Row],[ESTADO]],
        {"VENCIDO",1;"ALERTA_0 Días",2;"ALERTA",3;"A TIEMPO",4;"SIN FECHA",5},
    2,FALSE),
0)</f>
        <v>4</v>
      </c>
    </row>
    <row r="1701" spans="1:32" x14ac:dyDescent="0.25">
      <c r="A1701" t="s">
        <v>14688</v>
      </c>
      <c r="B1701" t="s">
        <v>24</v>
      </c>
      <c r="C1701" t="s">
        <v>25</v>
      </c>
      <c r="D1701" t="s">
        <v>24</v>
      </c>
      <c r="E1701" s="22">
        <v>46020.434340277781</v>
      </c>
      <c r="F1701" t="s">
        <v>14689</v>
      </c>
      <c r="G1701" t="s">
        <v>14690</v>
      </c>
      <c r="H1701" t="s">
        <v>14691</v>
      </c>
      <c r="I1701" s="24" t="s">
        <v>34</v>
      </c>
      <c r="J1701" s="24" t="s">
        <v>14692</v>
      </c>
      <c r="K1701" t="s">
        <v>14693</v>
      </c>
      <c r="L1701" t="s">
        <v>13161</v>
      </c>
      <c r="M1701" t="s">
        <v>14694</v>
      </c>
      <c r="N1701" t="s">
        <v>13163</v>
      </c>
      <c r="O1701" t="s">
        <v>28</v>
      </c>
      <c r="P1701" t="s">
        <v>13059</v>
      </c>
      <c r="Q1701" t="s">
        <v>36</v>
      </c>
      <c r="R1701">
        <v>10</v>
      </c>
      <c r="S1701" t="s">
        <v>14695</v>
      </c>
      <c r="T1701" t="s">
        <v>14696</v>
      </c>
      <c r="U1701" t="s">
        <v>14697</v>
      </c>
      <c r="V1701" t="s">
        <v>31</v>
      </c>
      <c r="W1701" t="s">
        <v>32</v>
      </c>
      <c r="X1701" t="s">
        <v>32</v>
      </c>
      <c r="Y1701" t="s">
        <v>32</v>
      </c>
      <c r="Z1701" s="4" t="s">
        <v>33</v>
      </c>
      <c r="AA1701">
        <v>-74.699915000000004</v>
      </c>
      <c r="AB1701">
        <v>7.0853469999999996</v>
      </c>
      <c r="AC1701" t="s">
        <v>90</v>
      </c>
      <c r="AD1701" t="s">
        <v>13062</v>
      </c>
      <c r="AE1701" t="s">
        <v>115</v>
      </c>
      <c r="AF1701">
        <f>IFERROR(
    VLOOKUP(FENIX_ANS_TABLA[[#This Row],[ESTADO]],
        {"VENCIDO",1;"ALERTA_0 Días",2;"ALERTA",3;"A TIEMPO",4;"SIN FECHA",5},
    2,FALSE),
0)</f>
        <v>4</v>
      </c>
    </row>
    <row r="1702" spans="1:32" x14ac:dyDescent="0.25">
      <c r="A1702" t="s">
        <v>14698</v>
      </c>
      <c r="B1702" t="s">
        <v>24</v>
      </c>
      <c r="C1702" t="s">
        <v>25</v>
      </c>
      <c r="D1702" t="s">
        <v>24</v>
      </c>
      <c r="E1702" s="22">
        <v>46020.436712962961</v>
      </c>
      <c r="F1702" t="s">
        <v>14699</v>
      </c>
      <c r="G1702" t="s">
        <v>14700</v>
      </c>
      <c r="H1702" t="s">
        <v>14701</v>
      </c>
      <c r="I1702" s="24" t="s">
        <v>34</v>
      </c>
      <c r="J1702" s="24" t="s">
        <v>14702</v>
      </c>
      <c r="K1702" t="s">
        <v>14703</v>
      </c>
      <c r="L1702" t="s">
        <v>13758</v>
      </c>
      <c r="M1702" t="s">
        <v>14704</v>
      </c>
      <c r="N1702" t="s">
        <v>13760</v>
      </c>
      <c r="O1702" t="s">
        <v>28</v>
      </c>
      <c r="P1702" t="s">
        <v>13059</v>
      </c>
      <c r="Q1702" t="s">
        <v>36</v>
      </c>
      <c r="R1702">
        <v>10</v>
      </c>
      <c r="S1702" t="s">
        <v>14705</v>
      </c>
      <c r="T1702" t="s">
        <v>2101</v>
      </c>
      <c r="U1702" t="s">
        <v>14706</v>
      </c>
      <c r="V1702" t="s">
        <v>31</v>
      </c>
      <c r="W1702" t="s">
        <v>32</v>
      </c>
      <c r="X1702" t="s">
        <v>32</v>
      </c>
      <c r="Y1702" t="s">
        <v>32</v>
      </c>
      <c r="Z1702" s="4" t="s">
        <v>33</v>
      </c>
      <c r="AA1702">
        <v>-75.224361049999999</v>
      </c>
      <c r="AB1702">
        <v>6.8625014340000199</v>
      </c>
      <c r="AC1702" t="s">
        <v>90</v>
      </c>
      <c r="AD1702" t="s">
        <v>13062</v>
      </c>
      <c r="AE1702" t="s">
        <v>115</v>
      </c>
      <c r="AF1702">
        <f>IFERROR(
    VLOOKUP(FENIX_ANS_TABLA[[#This Row],[ESTADO]],
        {"VENCIDO",1;"ALERTA_0 Días",2;"ALERTA",3;"A TIEMPO",4;"SIN FECHA",5},
    2,FALSE),
0)</f>
        <v>4</v>
      </c>
    </row>
    <row r="1703" spans="1:32" x14ac:dyDescent="0.25">
      <c r="A1703" t="s">
        <v>14707</v>
      </c>
      <c r="B1703" t="s">
        <v>24</v>
      </c>
      <c r="C1703" t="s">
        <v>25</v>
      </c>
      <c r="D1703" t="s">
        <v>24</v>
      </c>
      <c r="E1703" s="22">
        <v>46020.46665509259</v>
      </c>
      <c r="F1703" t="s">
        <v>14708</v>
      </c>
      <c r="G1703" t="s">
        <v>14709</v>
      </c>
      <c r="H1703" t="s">
        <v>14710</v>
      </c>
      <c r="I1703" s="24" t="s">
        <v>14711</v>
      </c>
      <c r="J1703" s="24" t="s">
        <v>14712</v>
      </c>
      <c r="K1703" t="s">
        <v>14713</v>
      </c>
      <c r="L1703" t="s">
        <v>13758</v>
      </c>
      <c r="M1703" t="s">
        <v>14714</v>
      </c>
      <c r="N1703" t="s">
        <v>13760</v>
      </c>
      <c r="O1703" t="s">
        <v>28</v>
      </c>
      <c r="P1703" t="s">
        <v>13059</v>
      </c>
      <c r="Q1703" t="s">
        <v>36</v>
      </c>
      <c r="R1703">
        <v>10</v>
      </c>
      <c r="S1703" t="s">
        <v>14715</v>
      </c>
      <c r="T1703" t="s">
        <v>14716</v>
      </c>
      <c r="U1703" t="s">
        <v>14717</v>
      </c>
      <c r="V1703" t="s">
        <v>31</v>
      </c>
      <c r="W1703" t="s">
        <v>32</v>
      </c>
      <c r="X1703" t="s">
        <v>32</v>
      </c>
      <c r="Y1703" t="s">
        <v>32</v>
      </c>
      <c r="Z1703" s="4" t="s">
        <v>33</v>
      </c>
      <c r="AA1703">
        <v>-75.224361049999999</v>
      </c>
      <c r="AB1703">
        <v>6.8625014340000199</v>
      </c>
      <c r="AC1703" t="s">
        <v>90</v>
      </c>
      <c r="AD1703" t="s">
        <v>13062</v>
      </c>
      <c r="AE1703" t="s">
        <v>115</v>
      </c>
      <c r="AF1703">
        <f>IFERROR(
    VLOOKUP(FENIX_ANS_TABLA[[#This Row],[ESTADO]],
        {"VENCIDO",1;"ALERTA_0 Días",2;"ALERTA",3;"A TIEMPO",4;"SIN FECHA",5},
    2,FALSE),
0)</f>
        <v>4</v>
      </c>
    </row>
    <row r="1704" spans="1:32" x14ac:dyDescent="0.25">
      <c r="A1704" t="s">
        <v>14718</v>
      </c>
      <c r="B1704" t="s">
        <v>24</v>
      </c>
      <c r="C1704" t="s">
        <v>25</v>
      </c>
      <c r="D1704" t="s">
        <v>24</v>
      </c>
      <c r="E1704" s="22">
        <v>46020.466967592591</v>
      </c>
      <c r="F1704" t="s">
        <v>14719</v>
      </c>
      <c r="G1704" t="s">
        <v>14720</v>
      </c>
      <c r="H1704" t="s">
        <v>14721</v>
      </c>
      <c r="I1704" s="24" t="s">
        <v>34</v>
      </c>
      <c r="J1704" s="24" t="s">
        <v>14722</v>
      </c>
      <c r="K1704" t="s">
        <v>14723</v>
      </c>
      <c r="L1704" t="s">
        <v>13161</v>
      </c>
      <c r="M1704" t="s">
        <v>14724</v>
      </c>
      <c r="N1704" t="s">
        <v>13163</v>
      </c>
      <c r="O1704" t="s">
        <v>28</v>
      </c>
      <c r="P1704" t="s">
        <v>13059</v>
      </c>
      <c r="Q1704" t="s">
        <v>36</v>
      </c>
      <c r="R1704">
        <v>10</v>
      </c>
      <c r="S1704" t="s">
        <v>14725</v>
      </c>
      <c r="T1704" t="s">
        <v>14726</v>
      </c>
      <c r="U1704" t="s">
        <v>14727</v>
      </c>
      <c r="V1704" t="s">
        <v>31</v>
      </c>
      <c r="W1704" t="s">
        <v>32</v>
      </c>
      <c r="X1704" t="s">
        <v>32</v>
      </c>
      <c r="Y1704" t="s">
        <v>32</v>
      </c>
      <c r="Z1704" s="4" t="s">
        <v>33</v>
      </c>
      <c r="AA1704">
        <v>-74.703433419999996</v>
      </c>
      <c r="AB1704">
        <v>7.0769716899999997</v>
      </c>
      <c r="AC1704" t="s">
        <v>90</v>
      </c>
      <c r="AD1704" t="s">
        <v>13062</v>
      </c>
      <c r="AE1704" t="s">
        <v>115</v>
      </c>
      <c r="AF1704">
        <f>IFERROR(
    VLOOKUP(FENIX_ANS_TABLA[[#This Row],[ESTADO]],
        {"VENCIDO",1;"ALERTA_0 Días",2;"ALERTA",3;"A TIEMPO",4;"SIN FECHA",5},
    2,FALSE),
0)</f>
        <v>4</v>
      </c>
    </row>
    <row r="1705" spans="1:32" x14ac:dyDescent="0.25">
      <c r="A1705" t="s">
        <v>14728</v>
      </c>
      <c r="B1705" t="s">
        <v>62</v>
      </c>
      <c r="C1705" t="s">
        <v>25</v>
      </c>
      <c r="D1705" t="s">
        <v>63</v>
      </c>
      <c r="E1705" s="22">
        <v>46020.467164351852</v>
      </c>
      <c r="F1705" t="s">
        <v>14729</v>
      </c>
      <c r="G1705" t="s">
        <v>14730</v>
      </c>
      <c r="H1705" t="s">
        <v>14731</v>
      </c>
      <c r="I1705" s="24" t="s">
        <v>34</v>
      </c>
      <c r="J1705" s="24" t="s">
        <v>14732</v>
      </c>
      <c r="K1705" t="s">
        <v>14733</v>
      </c>
      <c r="L1705" t="s">
        <v>13078</v>
      </c>
      <c r="M1705" t="s">
        <v>14734</v>
      </c>
      <c r="N1705" t="s">
        <v>13080</v>
      </c>
      <c r="O1705" t="s">
        <v>64</v>
      </c>
      <c r="P1705" t="s">
        <v>13424</v>
      </c>
      <c r="Q1705" t="s">
        <v>36</v>
      </c>
      <c r="R1705">
        <v>14</v>
      </c>
      <c r="S1705" t="s">
        <v>14735</v>
      </c>
      <c r="T1705" t="s">
        <v>14726</v>
      </c>
      <c r="U1705" t="s">
        <v>14736</v>
      </c>
      <c r="V1705" t="s">
        <v>31</v>
      </c>
      <c r="W1705" t="s">
        <v>32</v>
      </c>
      <c r="X1705" t="s">
        <v>32</v>
      </c>
      <c r="Y1705" t="s">
        <v>32</v>
      </c>
      <c r="Z1705" s="4" t="s">
        <v>33</v>
      </c>
      <c r="AA1705">
        <v>-75.016746359999999</v>
      </c>
      <c r="AB1705">
        <v>6.4891356099999999</v>
      </c>
      <c r="AC1705" t="s">
        <v>90</v>
      </c>
      <c r="AD1705" t="s">
        <v>13062</v>
      </c>
      <c r="AE1705" t="s">
        <v>115</v>
      </c>
      <c r="AF1705">
        <f>IFERROR(
    VLOOKUP(FENIX_ANS_TABLA[[#This Row],[ESTADO]],
        {"VENCIDO",1;"ALERTA_0 Días",2;"ALERTA",3;"A TIEMPO",4;"SIN FECHA",5},
    2,FALSE),
0)</f>
        <v>4</v>
      </c>
    </row>
    <row r="1706" spans="1:32" x14ac:dyDescent="0.25">
      <c r="A1706" t="s">
        <v>14737</v>
      </c>
      <c r="B1706" t="s">
        <v>24</v>
      </c>
      <c r="C1706" t="s">
        <v>25</v>
      </c>
      <c r="D1706" t="s">
        <v>24</v>
      </c>
      <c r="E1706" s="22">
        <v>46020.482129629629</v>
      </c>
      <c r="F1706" t="s">
        <v>14738</v>
      </c>
      <c r="G1706" t="s">
        <v>14739</v>
      </c>
      <c r="H1706" t="s">
        <v>14740</v>
      </c>
      <c r="I1706" s="24" t="s">
        <v>34</v>
      </c>
      <c r="J1706" s="24" t="s">
        <v>7410</v>
      </c>
      <c r="K1706" t="s">
        <v>14741</v>
      </c>
      <c r="L1706" t="s">
        <v>13242</v>
      </c>
      <c r="M1706" t="s">
        <v>14742</v>
      </c>
      <c r="N1706" t="s">
        <v>13244</v>
      </c>
      <c r="O1706" t="s">
        <v>28</v>
      </c>
      <c r="P1706" t="s">
        <v>13059</v>
      </c>
      <c r="Q1706" t="s">
        <v>36</v>
      </c>
      <c r="R1706">
        <v>10</v>
      </c>
      <c r="S1706" t="s">
        <v>14743</v>
      </c>
      <c r="T1706" t="s">
        <v>14744</v>
      </c>
      <c r="U1706" t="s">
        <v>8058</v>
      </c>
      <c r="V1706" t="s">
        <v>31</v>
      </c>
      <c r="W1706" t="s">
        <v>32</v>
      </c>
      <c r="X1706" t="s">
        <v>32</v>
      </c>
      <c r="Y1706" t="s">
        <v>32</v>
      </c>
      <c r="Z1706" s="4" t="s">
        <v>33</v>
      </c>
      <c r="AA1706">
        <v>-74.553574247</v>
      </c>
      <c r="AB1706">
        <v>6.9984314760000599</v>
      </c>
      <c r="AC1706" t="s">
        <v>90</v>
      </c>
      <c r="AD1706" t="s">
        <v>13062</v>
      </c>
      <c r="AE1706" t="s">
        <v>115</v>
      </c>
      <c r="AF1706">
        <f>IFERROR(
    VLOOKUP(FENIX_ANS_TABLA[[#This Row],[ESTADO]],
        {"VENCIDO",1;"ALERTA_0 Días",2;"ALERTA",3;"A TIEMPO",4;"SIN FECHA",5},
    2,FALSE),
0)</f>
        <v>4</v>
      </c>
    </row>
    <row r="1707" spans="1:32" x14ac:dyDescent="0.25">
      <c r="A1707" t="s">
        <v>14745</v>
      </c>
      <c r="B1707" t="s">
        <v>24</v>
      </c>
      <c r="C1707" t="s">
        <v>25</v>
      </c>
      <c r="D1707" t="s">
        <v>24</v>
      </c>
      <c r="E1707" s="22">
        <v>46020.566828703697</v>
      </c>
      <c r="F1707" t="s">
        <v>14746</v>
      </c>
      <c r="G1707" t="s">
        <v>14747</v>
      </c>
      <c r="H1707" t="s">
        <v>14748</v>
      </c>
      <c r="I1707" s="24" t="s">
        <v>34</v>
      </c>
      <c r="J1707" s="24" t="s">
        <v>14749</v>
      </c>
      <c r="K1707" t="s">
        <v>14750</v>
      </c>
      <c r="L1707" t="s">
        <v>13501</v>
      </c>
      <c r="M1707" t="s">
        <v>14751</v>
      </c>
      <c r="N1707" t="s">
        <v>13503</v>
      </c>
      <c r="O1707" t="s">
        <v>28</v>
      </c>
      <c r="P1707" t="s">
        <v>13059</v>
      </c>
      <c r="Q1707" t="s">
        <v>36</v>
      </c>
      <c r="R1707">
        <v>10</v>
      </c>
      <c r="S1707" t="s">
        <v>14752</v>
      </c>
      <c r="T1707" t="s">
        <v>14753</v>
      </c>
      <c r="U1707" t="s">
        <v>14754</v>
      </c>
      <c r="V1707" t="s">
        <v>31</v>
      </c>
      <c r="W1707" t="s">
        <v>32</v>
      </c>
      <c r="X1707" t="s">
        <v>32</v>
      </c>
      <c r="Y1707" t="s">
        <v>32</v>
      </c>
      <c r="Z1707" s="4" t="s">
        <v>33</v>
      </c>
      <c r="AA1707">
        <v>-74.841594000000001</v>
      </c>
      <c r="AB1707">
        <v>6.677956</v>
      </c>
      <c r="AC1707" t="s">
        <v>90</v>
      </c>
      <c r="AD1707" t="s">
        <v>13062</v>
      </c>
      <c r="AE1707" t="s">
        <v>115</v>
      </c>
      <c r="AF1707">
        <f>IFERROR(
    VLOOKUP(FENIX_ANS_TABLA[[#This Row],[ESTADO]],
        {"VENCIDO",1;"ALERTA_0 Días",2;"ALERTA",3;"A TIEMPO",4;"SIN FECHA",5},
    2,FALSE),
0)</f>
        <v>4</v>
      </c>
    </row>
    <row r="1708" spans="1:32" x14ac:dyDescent="0.25">
      <c r="A1708" t="s">
        <v>14755</v>
      </c>
      <c r="B1708" t="s">
        <v>48</v>
      </c>
      <c r="C1708" t="s">
        <v>71</v>
      </c>
      <c r="D1708" t="s">
        <v>48</v>
      </c>
      <c r="E1708" s="22">
        <v>46020.569293981483</v>
      </c>
      <c r="F1708" t="s">
        <v>14756</v>
      </c>
      <c r="G1708" t="s">
        <v>14757</v>
      </c>
      <c r="H1708" t="s">
        <v>14758</v>
      </c>
      <c r="I1708" s="24" t="s">
        <v>34</v>
      </c>
      <c r="J1708" s="24" t="s">
        <v>14759</v>
      </c>
      <c r="K1708" t="s">
        <v>14760</v>
      </c>
      <c r="L1708" t="s">
        <v>13161</v>
      </c>
      <c r="M1708" t="s">
        <v>14761</v>
      </c>
      <c r="N1708" t="s">
        <v>13163</v>
      </c>
      <c r="O1708" t="s">
        <v>72</v>
      </c>
      <c r="P1708" t="s">
        <v>13059</v>
      </c>
      <c r="Q1708" t="s">
        <v>36</v>
      </c>
      <c r="R1708">
        <v>11</v>
      </c>
      <c r="S1708" t="s">
        <v>14762</v>
      </c>
      <c r="T1708" t="s">
        <v>9519</v>
      </c>
      <c r="U1708" t="s">
        <v>9518</v>
      </c>
      <c r="V1708" t="s">
        <v>31</v>
      </c>
      <c r="W1708" t="s">
        <v>32</v>
      </c>
      <c r="X1708" t="s">
        <v>32</v>
      </c>
      <c r="Y1708" t="s">
        <v>32</v>
      </c>
      <c r="Z1708" s="4" t="s">
        <v>33</v>
      </c>
      <c r="AA1708">
        <v>-74.702654929999994</v>
      </c>
      <c r="AB1708">
        <v>7.0873845099999997</v>
      </c>
      <c r="AC1708" t="s">
        <v>90</v>
      </c>
      <c r="AD1708" t="s">
        <v>13062</v>
      </c>
      <c r="AE1708" t="s">
        <v>115</v>
      </c>
      <c r="AF1708">
        <f>IFERROR(
    VLOOKUP(FENIX_ANS_TABLA[[#This Row],[ESTADO]],
        {"VENCIDO",1;"ALERTA_0 Días",2;"ALERTA",3;"A TIEMPO",4;"SIN FECHA",5},
    2,FALSE),
0)</f>
        <v>4</v>
      </c>
    </row>
    <row r="1709" spans="1:32" x14ac:dyDescent="0.25">
      <c r="A1709" t="s">
        <v>14763</v>
      </c>
      <c r="B1709" t="s">
        <v>58</v>
      </c>
      <c r="C1709" t="s">
        <v>25</v>
      </c>
      <c r="D1709" t="s">
        <v>58</v>
      </c>
      <c r="E1709" s="22">
        <v>46020.583865740737</v>
      </c>
      <c r="F1709" t="s">
        <v>14764</v>
      </c>
      <c r="G1709" t="s">
        <v>14765</v>
      </c>
      <c r="H1709" t="s">
        <v>14766</v>
      </c>
      <c r="I1709" s="24" t="s">
        <v>34</v>
      </c>
      <c r="J1709" s="24" t="s">
        <v>14767</v>
      </c>
      <c r="K1709" t="s">
        <v>14768</v>
      </c>
      <c r="L1709" t="s">
        <v>13144</v>
      </c>
      <c r="M1709" t="s">
        <v>14769</v>
      </c>
      <c r="N1709" t="s">
        <v>13146</v>
      </c>
      <c r="O1709" t="s">
        <v>59</v>
      </c>
      <c r="P1709" t="s">
        <v>13059</v>
      </c>
      <c r="Q1709" t="s">
        <v>36</v>
      </c>
      <c r="R1709">
        <v>4</v>
      </c>
      <c r="S1709" t="s">
        <v>14770</v>
      </c>
      <c r="T1709" t="s">
        <v>14771</v>
      </c>
      <c r="U1709" t="s">
        <v>14363</v>
      </c>
      <c r="V1709" t="s">
        <v>31</v>
      </c>
      <c r="W1709" t="s">
        <v>32</v>
      </c>
      <c r="X1709" t="s">
        <v>32</v>
      </c>
      <c r="Y1709" t="s">
        <v>32</v>
      </c>
      <c r="Z1709" s="4" t="s">
        <v>33</v>
      </c>
      <c r="AA1709">
        <v>-75.099592169999994</v>
      </c>
      <c r="AB1709">
        <v>6.5381384999999996</v>
      </c>
      <c r="AC1709" t="s">
        <v>90</v>
      </c>
      <c r="AD1709" t="s">
        <v>13062</v>
      </c>
      <c r="AE1709" t="s">
        <v>115</v>
      </c>
      <c r="AF1709">
        <f>IFERROR(
    VLOOKUP(FENIX_ANS_TABLA[[#This Row],[ESTADO]],
        {"VENCIDO",1;"ALERTA_0 Días",2;"ALERTA",3;"A TIEMPO",4;"SIN FECHA",5},
    2,FALSE),
0)</f>
        <v>4</v>
      </c>
    </row>
    <row r="1710" spans="1:32" x14ac:dyDescent="0.25">
      <c r="A1710" t="s">
        <v>14772</v>
      </c>
      <c r="B1710" t="s">
        <v>58</v>
      </c>
      <c r="C1710" t="s">
        <v>25</v>
      </c>
      <c r="D1710" t="s">
        <v>58</v>
      </c>
      <c r="E1710" s="22">
        <v>46020.585057870368</v>
      </c>
      <c r="F1710" t="s">
        <v>14773</v>
      </c>
      <c r="G1710" t="s">
        <v>14774</v>
      </c>
      <c r="H1710" t="s">
        <v>14775</v>
      </c>
      <c r="I1710" s="24" t="s">
        <v>34</v>
      </c>
      <c r="J1710" s="24" t="s">
        <v>14776</v>
      </c>
      <c r="K1710" t="s">
        <v>14777</v>
      </c>
      <c r="L1710" t="s">
        <v>13171</v>
      </c>
      <c r="M1710" t="s">
        <v>14778</v>
      </c>
      <c r="N1710" t="s">
        <v>13173</v>
      </c>
      <c r="O1710" t="s">
        <v>59</v>
      </c>
      <c r="P1710" t="s">
        <v>13059</v>
      </c>
      <c r="Q1710" t="s">
        <v>36</v>
      </c>
      <c r="R1710">
        <v>4</v>
      </c>
      <c r="S1710" t="s">
        <v>14779</v>
      </c>
      <c r="T1710" t="s">
        <v>14780</v>
      </c>
      <c r="U1710" t="s">
        <v>14781</v>
      </c>
      <c r="V1710" t="s">
        <v>31</v>
      </c>
      <c r="W1710" t="s">
        <v>32</v>
      </c>
      <c r="X1710" t="s">
        <v>32</v>
      </c>
      <c r="Y1710" t="s">
        <v>32</v>
      </c>
      <c r="Z1710" s="4" t="s">
        <v>33</v>
      </c>
      <c r="AA1710">
        <v>-73.897205069999998</v>
      </c>
      <c r="AB1710">
        <v>7.0687299299999999</v>
      </c>
      <c r="AC1710" t="s">
        <v>90</v>
      </c>
      <c r="AD1710" t="s">
        <v>13062</v>
      </c>
      <c r="AE1710" t="s">
        <v>115</v>
      </c>
      <c r="AF1710">
        <f>IFERROR(
    VLOOKUP(FENIX_ANS_TABLA[[#This Row],[ESTADO]],
        {"VENCIDO",1;"ALERTA_0 Días",2;"ALERTA",3;"A TIEMPO",4;"SIN FECHA",5},
    2,FALSE),
0)</f>
        <v>4</v>
      </c>
    </row>
    <row r="1711" spans="1:32" x14ac:dyDescent="0.25">
      <c r="A1711" t="s">
        <v>14782</v>
      </c>
      <c r="B1711" t="s">
        <v>24</v>
      </c>
      <c r="C1711" t="s">
        <v>25</v>
      </c>
      <c r="D1711" t="s">
        <v>24</v>
      </c>
      <c r="E1711" s="22">
        <v>46020.607303240737</v>
      </c>
      <c r="F1711" t="s">
        <v>14783</v>
      </c>
      <c r="G1711" t="s">
        <v>14784</v>
      </c>
      <c r="H1711" t="s">
        <v>14785</v>
      </c>
      <c r="I1711" s="24" t="s">
        <v>34</v>
      </c>
      <c r="J1711" s="24" t="s">
        <v>14786</v>
      </c>
      <c r="K1711" t="s">
        <v>14787</v>
      </c>
      <c r="L1711" t="s">
        <v>13078</v>
      </c>
      <c r="M1711" t="s">
        <v>14788</v>
      </c>
      <c r="N1711" t="s">
        <v>13080</v>
      </c>
      <c r="O1711" t="s">
        <v>28</v>
      </c>
      <c r="P1711" t="s">
        <v>13059</v>
      </c>
      <c r="Q1711" t="s">
        <v>36</v>
      </c>
      <c r="R1711">
        <v>10</v>
      </c>
      <c r="S1711" t="s">
        <v>14789</v>
      </c>
      <c r="T1711" t="s">
        <v>14790</v>
      </c>
      <c r="U1711" t="s">
        <v>14791</v>
      </c>
      <c r="V1711" t="s">
        <v>31</v>
      </c>
      <c r="W1711" t="s">
        <v>32</v>
      </c>
      <c r="X1711" t="s">
        <v>32</v>
      </c>
      <c r="Y1711" t="s">
        <v>32</v>
      </c>
      <c r="Z1711" s="4" t="s">
        <v>33</v>
      </c>
      <c r="AA1711">
        <v>-75.009113479999996</v>
      </c>
      <c r="AB1711">
        <v>6.5100128799999997</v>
      </c>
      <c r="AC1711" t="s">
        <v>90</v>
      </c>
      <c r="AD1711" t="s">
        <v>13062</v>
      </c>
      <c r="AE1711" t="s">
        <v>115</v>
      </c>
      <c r="AF1711">
        <f>IFERROR(
    VLOOKUP(FENIX_ANS_TABLA[[#This Row],[ESTADO]],
        {"VENCIDO",1;"ALERTA_0 Días",2;"ALERTA",3;"A TIEMPO",4;"SIN FECHA",5},
    2,FALSE),
0)</f>
        <v>4</v>
      </c>
    </row>
    <row r="1712" spans="1:32" x14ac:dyDescent="0.25">
      <c r="A1712" t="s">
        <v>14792</v>
      </c>
      <c r="B1712" t="s">
        <v>24</v>
      </c>
      <c r="C1712" t="s">
        <v>25</v>
      </c>
      <c r="D1712" t="s">
        <v>24</v>
      </c>
      <c r="E1712" s="22">
        <v>46020.610173611109</v>
      </c>
      <c r="F1712" t="s">
        <v>14793</v>
      </c>
      <c r="G1712" t="s">
        <v>14794</v>
      </c>
      <c r="H1712" t="s">
        <v>14795</v>
      </c>
      <c r="I1712" s="24" t="s">
        <v>34</v>
      </c>
      <c r="J1712" s="24" t="s">
        <v>14796</v>
      </c>
      <c r="K1712" t="s">
        <v>14797</v>
      </c>
      <c r="L1712" t="s">
        <v>13161</v>
      </c>
      <c r="M1712" t="s">
        <v>14798</v>
      </c>
      <c r="N1712" t="s">
        <v>13163</v>
      </c>
      <c r="O1712" t="s">
        <v>28</v>
      </c>
      <c r="P1712" t="s">
        <v>13059</v>
      </c>
      <c r="Q1712" t="s">
        <v>36</v>
      </c>
      <c r="R1712">
        <v>10</v>
      </c>
      <c r="S1712" t="s">
        <v>14799</v>
      </c>
      <c r="T1712" t="s">
        <v>14800</v>
      </c>
      <c r="U1712" t="s">
        <v>14801</v>
      </c>
      <c r="V1712" t="s">
        <v>31</v>
      </c>
      <c r="W1712" t="s">
        <v>32</v>
      </c>
      <c r="X1712" t="s">
        <v>32</v>
      </c>
      <c r="Y1712" t="s">
        <v>32</v>
      </c>
      <c r="Z1712" s="4" t="s">
        <v>33</v>
      </c>
      <c r="AA1712">
        <v>-74.700746989999999</v>
      </c>
      <c r="AB1712">
        <v>7.0774389099999997</v>
      </c>
      <c r="AC1712" t="s">
        <v>90</v>
      </c>
      <c r="AD1712" t="s">
        <v>13062</v>
      </c>
      <c r="AE1712" t="s">
        <v>115</v>
      </c>
      <c r="AF1712">
        <f>IFERROR(
    VLOOKUP(FENIX_ANS_TABLA[[#This Row],[ESTADO]],
        {"VENCIDO",1;"ALERTA_0 Días",2;"ALERTA",3;"A TIEMPO",4;"SIN FECHA",5},
    2,FALSE),
0)</f>
        <v>4</v>
      </c>
    </row>
    <row r="1713" spans="1:32" x14ac:dyDescent="0.25">
      <c r="A1713" t="s">
        <v>14802</v>
      </c>
      <c r="B1713" t="s">
        <v>24</v>
      </c>
      <c r="C1713" t="s">
        <v>25</v>
      </c>
      <c r="D1713" t="s">
        <v>24</v>
      </c>
      <c r="E1713" s="22">
        <v>46020.610856481479</v>
      </c>
      <c r="F1713" t="s">
        <v>14803</v>
      </c>
      <c r="G1713" t="s">
        <v>14804</v>
      </c>
      <c r="H1713" t="s">
        <v>14805</v>
      </c>
      <c r="I1713" s="24" t="s">
        <v>34</v>
      </c>
      <c r="J1713" s="24" t="s">
        <v>14806</v>
      </c>
      <c r="K1713" t="s">
        <v>14807</v>
      </c>
      <c r="L1713" t="s">
        <v>13102</v>
      </c>
      <c r="M1713" t="s">
        <v>14808</v>
      </c>
      <c r="N1713" t="s">
        <v>13104</v>
      </c>
      <c r="O1713" t="s">
        <v>28</v>
      </c>
      <c r="P1713" t="s">
        <v>13059</v>
      </c>
      <c r="Q1713" t="s">
        <v>36</v>
      </c>
      <c r="R1713">
        <v>10</v>
      </c>
      <c r="S1713" t="s">
        <v>14809</v>
      </c>
      <c r="T1713" t="s">
        <v>3980</v>
      </c>
      <c r="U1713" t="s">
        <v>14810</v>
      </c>
      <c r="V1713" t="s">
        <v>31</v>
      </c>
      <c r="W1713" t="s">
        <v>32</v>
      </c>
      <c r="X1713" t="s">
        <v>32</v>
      </c>
      <c r="Y1713" t="s">
        <v>32</v>
      </c>
      <c r="Z1713" s="4" t="s">
        <v>33</v>
      </c>
      <c r="AA1713">
        <v>-75.015974999999997</v>
      </c>
      <c r="AB1713">
        <v>6.5942030000000003</v>
      </c>
      <c r="AC1713" t="s">
        <v>90</v>
      </c>
      <c r="AD1713" t="s">
        <v>13062</v>
      </c>
      <c r="AE1713" t="s">
        <v>115</v>
      </c>
      <c r="AF1713">
        <f>IFERROR(
    VLOOKUP(FENIX_ANS_TABLA[[#This Row],[ESTADO]],
        {"VENCIDO",1;"ALERTA_0 Días",2;"ALERTA",3;"A TIEMPO",4;"SIN FECHA",5},
    2,FALSE),
0)</f>
        <v>4</v>
      </c>
    </row>
    <row r="1714" spans="1:32" x14ac:dyDescent="0.25">
      <c r="A1714" t="s">
        <v>14811</v>
      </c>
      <c r="B1714" t="s">
        <v>24</v>
      </c>
      <c r="C1714" t="s">
        <v>25</v>
      </c>
      <c r="D1714" t="s">
        <v>24</v>
      </c>
      <c r="E1714" s="22">
        <v>46020.626817129632</v>
      </c>
      <c r="F1714" t="s">
        <v>14812</v>
      </c>
      <c r="G1714" t="s">
        <v>14813</v>
      </c>
      <c r="H1714" t="s">
        <v>14814</v>
      </c>
      <c r="I1714" s="24" t="s">
        <v>34</v>
      </c>
      <c r="J1714" s="24" t="s">
        <v>14815</v>
      </c>
      <c r="K1714" t="s">
        <v>14816</v>
      </c>
      <c r="L1714" t="s">
        <v>13090</v>
      </c>
      <c r="M1714" t="s">
        <v>14817</v>
      </c>
      <c r="N1714" t="s">
        <v>13092</v>
      </c>
      <c r="O1714" t="s">
        <v>28</v>
      </c>
      <c r="P1714" t="s">
        <v>13059</v>
      </c>
      <c r="Q1714" t="s">
        <v>36</v>
      </c>
      <c r="R1714">
        <v>10</v>
      </c>
      <c r="S1714" t="s">
        <v>14818</v>
      </c>
      <c r="T1714" t="s">
        <v>14819</v>
      </c>
      <c r="U1714" t="s">
        <v>10011</v>
      </c>
      <c r="V1714" t="s">
        <v>31</v>
      </c>
      <c r="W1714" t="s">
        <v>32</v>
      </c>
      <c r="X1714" t="s">
        <v>32</v>
      </c>
      <c r="Y1714" t="s">
        <v>32</v>
      </c>
      <c r="Z1714" s="4" t="s">
        <v>33</v>
      </c>
      <c r="AA1714">
        <v>-74.401881000000003</v>
      </c>
      <c r="AB1714">
        <v>6.4988020000000004</v>
      </c>
      <c r="AC1714" t="s">
        <v>90</v>
      </c>
      <c r="AD1714" t="s">
        <v>13062</v>
      </c>
      <c r="AE1714" t="s">
        <v>115</v>
      </c>
      <c r="AF1714">
        <f>IFERROR(
    VLOOKUP(FENIX_ANS_TABLA[[#This Row],[ESTADO]],
        {"VENCIDO",1;"ALERTA_0 Días",2;"ALERTA",3;"A TIEMPO",4;"SIN FECHA",5},
    2,FALSE),
0)</f>
        <v>4</v>
      </c>
    </row>
    <row r="1715" spans="1:32" x14ac:dyDescent="0.25">
      <c r="A1715" t="s">
        <v>14820</v>
      </c>
      <c r="B1715" t="s">
        <v>24</v>
      </c>
      <c r="C1715" t="s">
        <v>69</v>
      </c>
      <c r="D1715" t="s">
        <v>24</v>
      </c>
      <c r="E1715" s="22">
        <v>46020.635162037041</v>
      </c>
      <c r="F1715" t="s">
        <v>14821</v>
      </c>
      <c r="G1715" t="s">
        <v>14709</v>
      </c>
      <c r="H1715" t="s">
        <v>14710</v>
      </c>
      <c r="I1715" s="24" t="s">
        <v>34</v>
      </c>
      <c r="J1715" s="24" t="s">
        <v>14712</v>
      </c>
      <c r="K1715" t="s">
        <v>14822</v>
      </c>
      <c r="L1715" t="s">
        <v>13758</v>
      </c>
      <c r="M1715" t="s">
        <v>14823</v>
      </c>
      <c r="N1715" t="s">
        <v>13760</v>
      </c>
      <c r="O1715" t="s">
        <v>91</v>
      </c>
      <c r="P1715" t="s">
        <v>13059</v>
      </c>
      <c r="Q1715" t="s">
        <v>30</v>
      </c>
      <c r="R1715">
        <v>7</v>
      </c>
      <c r="S1715" t="s">
        <v>14824</v>
      </c>
      <c r="T1715" t="s">
        <v>14825</v>
      </c>
      <c r="U1715" t="s">
        <v>4015</v>
      </c>
      <c r="V1715" t="s">
        <v>31</v>
      </c>
      <c r="W1715" t="s">
        <v>32</v>
      </c>
      <c r="X1715" t="s">
        <v>32</v>
      </c>
      <c r="Y1715" t="s">
        <v>32</v>
      </c>
      <c r="Z1715" s="4" t="s">
        <v>33</v>
      </c>
      <c r="AA1715">
        <v>-75.239789950000002</v>
      </c>
      <c r="AB1715">
        <v>6.8161577400000004</v>
      </c>
      <c r="AC1715" t="s">
        <v>90</v>
      </c>
      <c r="AD1715" t="s">
        <v>13062</v>
      </c>
      <c r="AE1715" t="s">
        <v>116</v>
      </c>
      <c r="AF1715">
        <f>IFERROR(
    VLOOKUP(FENIX_ANS_TABLA[[#This Row],[ESTADO]],
        {"VENCIDO",1;"ALERTA_0 Días",2;"ALERTA",3;"A TIEMPO",4;"SIN FECHA",5},
    2,FALSE),
0)</f>
        <v>4</v>
      </c>
    </row>
    <row r="1716" spans="1:32" x14ac:dyDescent="0.25">
      <c r="A1716" t="s">
        <v>14826</v>
      </c>
      <c r="B1716" t="s">
        <v>62</v>
      </c>
      <c r="C1716" t="s">
        <v>25</v>
      </c>
      <c r="D1716" t="s">
        <v>63</v>
      </c>
      <c r="E1716" s="22">
        <v>46020.636018518519</v>
      </c>
      <c r="F1716" t="s">
        <v>14827</v>
      </c>
      <c r="G1716" t="s">
        <v>13140</v>
      </c>
      <c r="H1716" t="s">
        <v>13141</v>
      </c>
      <c r="I1716" s="24" t="s">
        <v>34</v>
      </c>
      <c r="J1716" s="24" t="s">
        <v>13142</v>
      </c>
      <c r="K1716" t="s">
        <v>13901</v>
      </c>
      <c r="L1716" t="s">
        <v>13144</v>
      </c>
      <c r="M1716" t="s">
        <v>13902</v>
      </c>
      <c r="N1716" t="s">
        <v>13146</v>
      </c>
      <c r="O1716" t="s">
        <v>64</v>
      </c>
      <c r="P1716" t="s">
        <v>13424</v>
      </c>
      <c r="Q1716" t="s">
        <v>36</v>
      </c>
      <c r="R1716">
        <v>14</v>
      </c>
      <c r="S1716" t="s">
        <v>14828</v>
      </c>
      <c r="T1716" t="s">
        <v>14829</v>
      </c>
      <c r="U1716" t="s">
        <v>14830</v>
      </c>
      <c r="V1716" t="s">
        <v>31</v>
      </c>
      <c r="W1716" t="s">
        <v>32</v>
      </c>
      <c r="X1716" t="s">
        <v>32</v>
      </c>
      <c r="Y1716" t="s">
        <v>32</v>
      </c>
      <c r="Z1716" s="4" t="s">
        <v>33</v>
      </c>
      <c r="AA1716">
        <v>-75.204409889999994</v>
      </c>
      <c r="AB1716">
        <v>6.5475686199999998</v>
      </c>
      <c r="AC1716" t="s">
        <v>90</v>
      </c>
      <c r="AD1716" t="s">
        <v>13062</v>
      </c>
      <c r="AE1716" t="s">
        <v>115</v>
      </c>
      <c r="AF1716">
        <f>IFERROR(
    VLOOKUP(FENIX_ANS_TABLA[[#This Row],[ESTADO]],
        {"VENCIDO",1;"ALERTA_0 Días",2;"ALERTA",3;"A TIEMPO",4;"SIN FECHA",5},
    2,FALSE),
0)</f>
        <v>4</v>
      </c>
    </row>
    <row r="1717" spans="1:32" x14ac:dyDescent="0.25">
      <c r="A1717" t="s">
        <v>14831</v>
      </c>
      <c r="B1717" t="s">
        <v>24</v>
      </c>
      <c r="C1717" t="s">
        <v>25</v>
      </c>
      <c r="D1717" t="s">
        <v>24</v>
      </c>
      <c r="E1717" s="22">
        <v>46020.649537037039</v>
      </c>
      <c r="F1717" t="s">
        <v>14832</v>
      </c>
      <c r="G1717" t="s">
        <v>14709</v>
      </c>
      <c r="H1717" t="s">
        <v>14710</v>
      </c>
      <c r="I1717" s="24" t="s">
        <v>34</v>
      </c>
      <c r="J1717" s="24" t="s">
        <v>14712</v>
      </c>
      <c r="K1717" t="s">
        <v>14833</v>
      </c>
      <c r="L1717" t="s">
        <v>13758</v>
      </c>
      <c r="M1717" t="s">
        <v>14834</v>
      </c>
      <c r="N1717" t="s">
        <v>13760</v>
      </c>
      <c r="O1717" t="s">
        <v>28</v>
      </c>
      <c r="P1717" t="s">
        <v>13059</v>
      </c>
      <c r="Q1717" t="s">
        <v>36</v>
      </c>
      <c r="R1717">
        <v>10</v>
      </c>
      <c r="S1717" t="s">
        <v>14835</v>
      </c>
      <c r="T1717" t="s">
        <v>14836</v>
      </c>
      <c r="U1717" t="s">
        <v>10031</v>
      </c>
      <c r="V1717" t="s">
        <v>31</v>
      </c>
      <c r="W1717" t="s">
        <v>32</v>
      </c>
      <c r="X1717" t="s">
        <v>32</v>
      </c>
      <c r="Y1717" t="s">
        <v>32</v>
      </c>
      <c r="Z1717" s="4" t="s">
        <v>33</v>
      </c>
      <c r="AA1717">
        <v>-75.224361049999999</v>
      </c>
      <c r="AB1717">
        <v>6.8625014340000199</v>
      </c>
      <c r="AC1717" t="s">
        <v>90</v>
      </c>
      <c r="AD1717" t="s">
        <v>13062</v>
      </c>
      <c r="AE1717" t="s">
        <v>115</v>
      </c>
      <c r="AF1717">
        <f>IFERROR(
    VLOOKUP(FENIX_ANS_TABLA[[#This Row],[ESTADO]],
        {"VENCIDO",1;"ALERTA_0 Días",2;"ALERTA",3;"A TIEMPO",4;"SIN FECHA",5},
    2,FALSE),
0)</f>
        <v>4</v>
      </c>
    </row>
  </sheetData>
  <phoneticPr fontId="8" type="noConversion"/>
  <conditionalFormatting sqref="A1">
    <cfRule type="duplicateValues" dxfId="61429" priority="323"/>
  </conditionalFormatting>
  <conditionalFormatting sqref="A1">
    <cfRule type="duplicateValues" dxfId="61428" priority="324"/>
  </conditionalFormatting>
  <conditionalFormatting sqref="A1">
    <cfRule type="duplicateValues" dxfId="61427" priority="325"/>
  </conditionalFormatting>
  <conditionalFormatting sqref="A1">
    <cfRule type="duplicateValues" dxfId="61426" priority="326"/>
  </conditionalFormatting>
  <conditionalFormatting sqref="A1">
    <cfRule type="duplicateValues" dxfId="61425" priority="327"/>
  </conditionalFormatting>
  <conditionalFormatting sqref="A1">
    <cfRule type="duplicateValues" dxfId="61424" priority="328"/>
  </conditionalFormatting>
  <conditionalFormatting sqref="V2:V1717">
    <cfRule type="expression" dxfId="61423" priority="2">
      <formula>$V2="VENCIDO"</formula>
    </cfRule>
    <cfRule type="expression" dxfId="61422" priority="3">
      <formula>$V2="ALERTA_0 Días"</formula>
    </cfRule>
    <cfRule type="expression" dxfId="61421" priority="4">
      <formula>$V2="ALERTA"</formula>
    </cfRule>
    <cfRule type="expression" dxfId="61420" priority="5">
      <formula>$V2="A TIEMPO"</formula>
    </cfRule>
  </conditionalFormatting>
  <conditionalFormatting sqref="W2:W1717">
    <cfRule type="expression" dxfId="61419" priority="6">
      <formula>EXACT($W2,"SIN DATO")</formula>
    </cfRule>
  </conditionalFormatting>
  <conditionalFormatting sqref="Z2:Z1717">
    <cfRule type="expression" dxfId="61418" priority="7">
      <formula>$Z2="CERRADO"</formula>
    </cfRule>
    <cfRule type="expression" dxfId="61417" priority="8">
      <formula>$Z2="VENCIDO"</formula>
    </cfRule>
    <cfRule type="containsText" dxfId="61416" priority="9" operator="containsText" text="A TIEMPO">
      <formula>NOT(ISERROR(SEARCH("A TIEMPO",$Z2)))</formula>
    </cfRule>
    <cfRule type="containsText" dxfId="61415" priority="10" operator="containsText" text="ALERTA">
      <formula>NOT(ISERROR(SEARCH("ALERTA",$Z2)))</formula>
    </cfRule>
    <cfRule type="containsText" dxfId="61414" priority="11" operator="containsText" text="ALERTA_0_DIAS">
      <formula>NOT(ISERROR(SEARCH("ALERTA_0_DIAS",$Z2)))</formula>
    </cfRule>
    <cfRule type="containsText" dxfId="61413" priority="12" operator="containsText" text="CRÍTICO">
      <formula>NOT(ISERROR(SEARCH("CRÍTICO",$Z2)))</formula>
    </cfRule>
    <cfRule type="containsText" dxfId="61412" priority="13" operator="containsText" text="ABIERTO">
      <formula>NOT(ISERROR(SEARCH("ABIERTO",$Z2)))</formula>
    </cfRule>
    <cfRule type="containsText" dxfId="61411" priority="14" operator="containsText" text="CERRADO">
      <formula>NOT(ISERROR(SEARCH("CERRADO",$Z2)))</formula>
    </cfRule>
  </conditionalFormatting>
  <conditionalFormatting sqref="A1">
    <cfRule type="duplicateValues" dxfId="61410" priority="329"/>
  </conditionalFormatting>
  <conditionalFormatting sqref="A1:A1048576">
    <cfRule type="duplicateValues" dxfId="61389" priority="1"/>
  </conditionalFormatting>
  <pageMargins left="0.7" right="0.7" top="0.75" bottom="0.75" header="0.3" footer="0.3"/>
  <pageSetup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9" tint="-0.499984740745262"/>
  </sheetPr>
  <dimension ref="B1:AN1726"/>
  <sheetViews>
    <sheetView showGridLines="0" tabSelected="1" zoomScale="80" zoomScaleNormal="80" workbookViewId="0">
      <pane ySplit="2" topLeftCell="A3" activePane="bottomLeft" state="frozen"/>
      <selection pane="bottomLeft" activeCell="C1" sqref="C1"/>
    </sheetView>
  </sheetViews>
  <sheetFormatPr baseColWidth="10" defaultRowHeight="15" x14ac:dyDescent="0.25"/>
  <cols>
    <col min="1" max="1" width="4.28515625" style="8" customWidth="1"/>
    <col min="2" max="2" width="19.140625" style="8" bestFit="1" customWidth="1"/>
    <col min="3" max="3" width="14.140625" style="8" customWidth="1"/>
    <col min="4" max="4" width="21" style="8" bestFit="1" customWidth="1"/>
    <col min="5" max="5" width="55.42578125" style="8" bestFit="1" customWidth="1"/>
    <col min="6" max="6" width="13.28515625" style="8" bestFit="1" customWidth="1"/>
    <col min="7" max="7" width="16.7109375" style="8" bestFit="1" customWidth="1"/>
    <col min="8" max="8" width="13.28515625" style="8" bestFit="1" customWidth="1"/>
    <col min="9" max="9" width="19.140625" style="8" bestFit="1" customWidth="1"/>
    <col min="10" max="10" width="18.42578125" style="8" bestFit="1" customWidth="1"/>
    <col min="11" max="11" width="20.85546875" style="8" bestFit="1" customWidth="1"/>
    <col min="12" max="12" width="19" style="8" bestFit="1" customWidth="1"/>
    <col min="13" max="13" width="14.42578125" style="8" bestFit="1" customWidth="1"/>
    <col min="14" max="14" width="20" style="8" bestFit="1" customWidth="1"/>
    <col min="15" max="18" width="11.42578125" style="8" customWidth="1"/>
    <col min="19" max="19" width="11.42578125" style="9" customWidth="1"/>
    <col min="20" max="20" width="11.42578125" style="8" customWidth="1"/>
    <col min="21" max="16384" width="11.42578125" style="8"/>
  </cols>
  <sheetData>
    <row r="1" spans="2:40" ht="30" customHeight="1" x14ac:dyDescent="0.25">
      <c r="S1" s="9" t="s">
        <v>74</v>
      </c>
    </row>
    <row r="2" spans="2:40" ht="40.5" x14ac:dyDescent="0.25">
      <c r="B2" s="26" t="s">
        <v>75</v>
      </c>
      <c r="C2" s="26"/>
      <c r="D2" s="26"/>
      <c r="E2" s="26"/>
      <c r="F2" s="26"/>
      <c r="G2" s="26"/>
      <c r="H2" s="26"/>
      <c r="I2" s="26"/>
      <c r="J2" s="26"/>
      <c r="K2" s="26"/>
      <c r="L2" s="26"/>
      <c r="M2" s="26"/>
      <c r="N2" s="26"/>
      <c r="S2" s="10">
        <f>COUNTIF(DATOS_ANS!V:V,"VENCIDO")</f>
        <v>90</v>
      </c>
      <c r="AN2" s="11"/>
    </row>
    <row r="3" spans="2:40" ht="42.75" customHeight="1" x14ac:dyDescent="0.25">
      <c r="B3" s="25"/>
      <c r="C3" s="25"/>
      <c r="S3" s="10"/>
      <c r="AN3" s="11"/>
    </row>
    <row r="4" spans="2:40" ht="33" customHeight="1" x14ac:dyDescent="0.6">
      <c r="B4" s="12"/>
      <c r="D4" s="12"/>
      <c r="E4" s="12"/>
      <c r="F4" s="12"/>
      <c r="G4" s="12"/>
      <c r="H4" s="12"/>
      <c r="I4" s="13"/>
      <c r="J4" s="12"/>
      <c r="K4" s="12"/>
      <c r="M4" s="14"/>
      <c r="S4" s="10"/>
      <c r="AN4" s="11"/>
    </row>
    <row r="5" spans="2:40" ht="33" customHeight="1" x14ac:dyDescent="0.6">
      <c r="B5" s="12"/>
      <c r="C5" s="12"/>
      <c r="D5" s="12"/>
      <c r="E5" s="12"/>
      <c r="F5" s="12"/>
      <c r="G5" s="12"/>
      <c r="H5" s="12"/>
      <c r="I5" s="13"/>
      <c r="J5" s="12"/>
      <c r="K5" s="12"/>
      <c r="S5" s="10"/>
      <c r="AN5" s="11"/>
    </row>
    <row r="6" spans="2:40" ht="33" customHeight="1" x14ac:dyDescent="0.6">
      <c r="B6" s="12"/>
      <c r="C6" s="12"/>
      <c r="D6" s="12"/>
      <c r="E6" s="12"/>
      <c r="F6" s="12"/>
      <c r="G6" s="12"/>
      <c r="H6" s="12"/>
      <c r="I6" s="13"/>
      <c r="J6" s="12"/>
      <c r="K6" s="12"/>
      <c r="S6" s="10"/>
      <c r="AN6" s="11"/>
    </row>
    <row r="7" spans="2:40" x14ac:dyDescent="0.25">
      <c r="S7" s="10">
        <f>COUNTIF(DATOS_ANS!V:V,"A TIEMPO")</f>
        <v>1176</v>
      </c>
      <c r="AN7" s="11"/>
    </row>
    <row r="8" spans="2:40" ht="17.25" customHeight="1" x14ac:dyDescent="0.3">
      <c r="C8" s="15"/>
      <c r="D8" s="16"/>
      <c r="E8" s="17"/>
      <c r="S8" s="10">
        <f>COUNTIF(DATOS_ANS!V:V,"ALERTA")</f>
        <v>325</v>
      </c>
      <c r="AN8" s="11"/>
    </row>
    <row r="9" spans="2:40" ht="15.75" customHeight="1" x14ac:dyDescent="0.35">
      <c r="B9" s="18" t="s">
        <v>76</v>
      </c>
      <c r="C9" s="15"/>
      <c r="D9" s="15"/>
      <c r="S9" s="10">
        <f>COUNTIF(DATOS_ANS!V:V,"ALERTA_0 Días")</f>
        <v>125</v>
      </c>
      <c r="AN9" s="11"/>
    </row>
    <row r="10" spans="2:40" ht="17.25" customHeight="1" x14ac:dyDescent="0.3">
      <c r="B10" s="19"/>
      <c r="C10" s="15"/>
      <c r="D10" s="15"/>
      <c r="S10" s="10">
        <f>COUNTIF(DATOS_ANS!V:V,"SIN FECHA")</f>
        <v>0</v>
      </c>
      <c r="AN10" s="11"/>
    </row>
    <row r="11" spans="2:40" ht="15.75" customHeight="1" x14ac:dyDescent="0.35">
      <c r="B11" s="18" t="s">
        <v>78</v>
      </c>
      <c r="C11" s="15"/>
      <c r="D11" s="15"/>
      <c r="Q11" s="20"/>
      <c r="S11" s="10">
        <f>SUM(S2:S10)</f>
        <v>1716</v>
      </c>
      <c r="AN11" s="11"/>
    </row>
    <row r="12" spans="2:40" ht="17.25" customHeight="1" x14ac:dyDescent="0.3">
      <c r="B12" s="19"/>
      <c r="C12" s="15"/>
      <c r="D12" s="15"/>
      <c r="Q12" s="20"/>
      <c r="S12" s="10"/>
    </row>
    <row r="13" spans="2:40" ht="15.75" customHeight="1" x14ac:dyDescent="0.35">
      <c r="B13" s="18" t="s">
        <v>79</v>
      </c>
      <c r="C13" s="15"/>
      <c r="D13" s="15"/>
    </row>
    <row r="14" spans="2:40" ht="17.25" customHeight="1" x14ac:dyDescent="0.3">
      <c r="B14" s="19"/>
      <c r="C14" s="15"/>
      <c r="D14" s="15"/>
    </row>
    <row r="15" spans="2:40" ht="15.75" customHeight="1" x14ac:dyDescent="0.35">
      <c r="B15" s="18" t="s">
        <v>77</v>
      </c>
      <c r="C15" s="15"/>
      <c r="D15" s="15"/>
    </row>
    <row r="16" spans="2:40" ht="17.25" customHeight="1" x14ac:dyDescent="0.25">
      <c r="C16" s="15"/>
      <c r="D16" s="15"/>
    </row>
    <row r="17" spans="2:14" ht="15.75" customHeight="1" x14ac:dyDescent="0.35">
      <c r="B17" s="18" t="s">
        <v>108</v>
      </c>
      <c r="C17" s="15"/>
      <c r="D17" s="15"/>
    </row>
    <row r="18" spans="2:14" ht="17.25" customHeight="1" x14ac:dyDescent="0.25">
      <c r="C18" s="15"/>
      <c r="D18" s="15"/>
    </row>
    <row r="19" spans="2:14" ht="15.75" customHeight="1" x14ac:dyDescent="0.25">
      <c r="C19" s="15"/>
      <c r="D19" s="15"/>
    </row>
    <row r="20" spans="2:14" ht="15.75" customHeight="1" x14ac:dyDescent="0.35">
      <c r="B20" s="18" t="s">
        <v>80</v>
      </c>
      <c r="C20" s="15"/>
      <c r="D20" s="15"/>
    </row>
    <row r="21" spans="2:14" ht="15.75" customHeight="1" x14ac:dyDescent="0.25">
      <c r="C21" s="15"/>
      <c r="D21" s="15"/>
    </row>
    <row r="23" spans="2:14" x14ac:dyDescent="0.25">
      <c r="B23" s="21" t="s">
        <v>105</v>
      </c>
      <c r="C23" s="21" t="s">
        <v>0</v>
      </c>
      <c r="D23" s="21" t="s">
        <v>4</v>
      </c>
      <c r="E23" s="21" t="s">
        <v>9</v>
      </c>
      <c r="F23" s="21" t="s">
        <v>10</v>
      </c>
      <c r="G23" s="21" t="s">
        <v>12</v>
      </c>
      <c r="H23" s="21" t="s">
        <v>13</v>
      </c>
      <c r="I23" s="21" t="s">
        <v>15</v>
      </c>
      <c r="J23" s="21" t="s">
        <v>16</v>
      </c>
      <c r="K23" s="21" t="s">
        <v>17</v>
      </c>
      <c r="L23" s="21" t="s">
        <v>19</v>
      </c>
      <c r="M23" s="21" t="s">
        <v>20</v>
      </c>
      <c r="N23" s="23" t="s">
        <v>95</v>
      </c>
    </row>
    <row r="24" spans="2:14" x14ac:dyDescent="0.25">
      <c r="B24" s="8">
        <v>1</v>
      </c>
      <c r="C24" s="8" t="s">
        <v>245</v>
      </c>
      <c r="D24" s="8" t="s">
        <v>246</v>
      </c>
      <c r="E24" s="8" t="s">
        <v>250</v>
      </c>
      <c r="F24" s="8" t="s">
        <v>251</v>
      </c>
      <c r="G24" s="8" t="s">
        <v>253</v>
      </c>
      <c r="H24" s="8" t="s">
        <v>49</v>
      </c>
      <c r="I24" s="8" t="s">
        <v>30</v>
      </c>
      <c r="J24" s="8">
        <v>11</v>
      </c>
      <c r="K24" s="8" t="s">
        <v>255</v>
      </c>
      <c r="L24" s="8" t="s">
        <v>45</v>
      </c>
      <c r="M24" s="8" t="s">
        <v>45</v>
      </c>
      <c r="N24" s="8" t="s">
        <v>225</v>
      </c>
    </row>
    <row r="25" spans="2:14" x14ac:dyDescent="0.25">
      <c r="B25" s="8">
        <v>1</v>
      </c>
      <c r="C25" s="8" t="s">
        <v>872</v>
      </c>
      <c r="D25" s="8" t="s">
        <v>873</v>
      </c>
      <c r="E25" s="8" t="s">
        <v>876</v>
      </c>
      <c r="F25" s="8" t="s">
        <v>374</v>
      </c>
      <c r="G25" s="8" t="s">
        <v>375</v>
      </c>
      <c r="H25" s="8" t="s">
        <v>59</v>
      </c>
      <c r="I25" s="8" t="s">
        <v>36</v>
      </c>
      <c r="J25" s="8">
        <v>4</v>
      </c>
      <c r="K25" s="8" t="s">
        <v>878</v>
      </c>
      <c r="L25" s="8" t="s">
        <v>45</v>
      </c>
      <c r="M25" s="8" t="s">
        <v>45</v>
      </c>
      <c r="N25" s="8" t="s">
        <v>369</v>
      </c>
    </row>
    <row r="26" spans="2:14" x14ac:dyDescent="0.25">
      <c r="B26" s="8">
        <v>1</v>
      </c>
      <c r="C26" s="8" t="s">
        <v>995</v>
      </c>
      <c r="D26" s="8" t="s">
        <v>996</v>
      </c>
      <c r="E26" s="8" t="s">
        <v>999</v>
      </c>
      <c r="F26" s="8" t="s">
        <v>279</v>
      </c>
      <c r="G26" s="8" t="s">
        <v>280</v>
      </c>
      <c r="H26" s="8" t="s">
        <v>28</v>
      </c>
      <c r="I26" s="8" t="s">
        <v>36</v>
      </c>
      <c r="J26" s="8">
        <v>10</v>
      </c>
      <c r="K26" s="8" t="s">
        <v>1001</v>
      </c>
      <c r="L26" s="8" t="s">
        <v>45</v>
      </c>
      <c r="M26" s="8" t="s">
        <v>45</v>
      </c>
      <c r="N26" s="8" t="s">
        <v>225</v>
      </c>
    </row>
    <row r="27" spans="2:14" x14ac:dyDescent="0.25">
      <c r="B27" s="8">
        <v>1</v>
      </c>
      <c r="C27" s="8" t="s">
        <v>1002</v>
      </c>
      <c r="D27" s="8" t="s">
        <v>1003</v>
      </c>
      <c r="E27" s="8" t="s">
        <v>1006</v>
      </c>
      <c r="F27" s="8" t="s">
        <v>276</v>
      </c>
      <c r="G27" s="8" t="s">
        <v>277</v>
      </c>
      <c r="H27" s="8" t="s">
        <v>28</v>
      </c>
      <c r="I27" s="8" t="s">
        <v>36</v>
      </c>
      <c r="J27" s="8">
        <v>10</v>
      </c>
      <c r="K27" s="8" t="s">
        <v>1008</v>
      </c>
      <c r="L27" s="8" t="s">
        <v>45</v>
      </c>
      <c r="M27" s="8" t="s">
        <v>45</v>
      </c>
      <c r="N27" s="8" t="s">
        <v>225</v>
      </c>
    </row>
    <row r="28" spans="2:14" x14ac:dyDescent="0.25">
      <c r="B28" s="8">
        <v>1</v>
      </c>
      <c r="C28" s="8" t="s">
        <v>1022</v>
      </c>
      <c r="D28" s="8" t="s">
        <v>1023</v>
      </c>
      <c r="E28" s="8" t="s">
        <v>1027</v>
      </c>
      <c r="F28" s="8" t="s">
        <v>279</v>
      </c>
      <c r="G28" s="8" t="s">
        <v>280</v>
      </c>
      <c r="H28" s="8" t="s">
        <v>28</v>
      </c>
      <c r="I28" s="8" t="s">
        <v>36</v>
      </c>
      <c r="J28" s="8">
        <v>10</v>
      </c>
      <c r="K28" s="8" t="s">
        <v>1029</v>
      </c>
      <c r="L28" s="8" t="s">
        <v>45</v>
      </c>
      <c r="M28" s="8" t="s">
        <v>45</v>
      </c>
      <c r="N28" s="8" t="s">
        <v>225</v>
      </c>
    </row>
    <row r="29" spans="2:14" x14ac:dyDescent="0.25">
      <c r="B29" s="8">
        <v>1</v>
      </c>
      <c r="C29" s="8" t="s">
        <v>1206</v>
      </c>
      <c r="D29" s="8" t="s">
        <v>1207</v>
      </c>
      <c r="E29" s="8" t="s">
        <v>1211</v>
      </c>
      <c r="F29" s="8" t="s">
        <v>258</v>
      </c>
      <c r="G29" s="8" t="s">
        <v>259</v>
      </c>
      <c r="H29" s="8" t="s">
        <v>59</v>
      </c>
      <c r="I29" s="8" t="s">
        <v>36</v>
      </c>
      <c r="J29" s="8">
        <v>4</v>
      </c>
      <c r="K29" s="8" t="s">
        <v>1213</v>
      </c>
      <c r="L29" s="8" t="s">
        <v>45</v>
      </c>
      <c r="M29" s="8" t="s">
        <v>45</v>
      </c>
      <c r="N29" s="8" t="s">
        <v>225</v>
      </c>
    </row>
    <row r="30" spans="2:14" x14ac:dyDescent="0.25">
      <c r="B30" s="8">
        <v>1</v>
      </c>
      <c r="C30" s="8" t="s">
        <v>1236</v>
      </c>
      <c r="D30" s="8" t="s">
        <v>1237</v>
      </c>
      <c r="E30" s="8" t="s">
        <v>1238</v>
      </c>
      <c r="F30" s="8" t="s">
        <v>281</v>
      </c>
      <c r="G30" s="8" t="s">
        <v>282</v>
      </c>
      <c r="H30" s="8" t="s">
        <v>59</v>
      </c>
      <c r="I30" s="8" t="s">
        <v>30</v>
      </c>
      <c r="J30" s="8">
        <v>4</v>
      </c>
      <c r="K30" s="8" t="s">
        <v>1240</v>
      </c>
      <c r="L30" s="8" t="s">
        <v>45</v>
      </c>
      <c r="M30" s="8" t="s">
        <v>45</v>
      </c>
      <c r="N30" s="8" t="s">
        <v>225</v>
      </c>
    </row>
    <row r="31" spans="2:14" x14ac:dyDescent="0.25">
      <c r="B31" s="8">
        <v>1</v>
      </c>
      <c r="C31" s="8" t="s">
        <v>1241</v>
      </c>
      <c r="D31" s="8" t="s">
        <v>1242</v>
      </c>
      <c r="E31" s="8" t="s">
        <v>1245</v>
      </c>
      <c r="F31" s="8" t="s">
        <v>298</v>
      </c>
      <c r="G31" s="8" t="s">
        <v>300</v>
      </c>
      <c r="H31" s="8" t="s">
        <v>59</v>
      </c>
      <c r="I31" s="8" t="s">
        <v>30</v>
      </c>
      <c r="J31" s="8">
        <v>4</v>
      </c>
      <c r="K31" s="8" t="s">
        <v>1247</v>
      </c>
      <c r="L31" s="8" t="s">
        <v>45</v>
      </c>
      <c r="M31" s="8" t="s">
        <v>45</v>
      </c>
      <c r="N31" s="8" t="s">
        <v>225</v>
      </c>
    </row>
    <row r="32" spans="2:14" x14ac:dyDescent="0.25">
      <c r="B32" s="8">
        <v>1</v>
      </c>
      <c r="C32" s="8" t="s">
        <v>1300</v>
      </c>
      <c r="D32" s="8" t="s">
        <v>1301</v>
      </c>
      <c r="E32" s="8" t="s">
        <v>1304</v>
      </c>
      <c r="F32" s="8" t="s">
        <v>394</v>
      </c>
      <c r="G32" s="8" t="s">
        <v>395</v>
      </c>
      <c r="H32" s="8" t="s">
        <v>28</v>
      </c>
      <c r="I32" s="8" t="s">
        <v>36</v>
      </c>
      <c r="J32" s="8">
        <v>10</v>
      </c>
      <c r="K32" s="8" t="s">
        <v>1306</v>
      </c>
      <c r="L32" s="8" t="s">
        <v>45</v>
      </c>
      <c r="M32" s="8" t="s">
        <v>45</v>
      </c>
      <c r="N32" s="8" t="s">
        <v>369</v>
      </c>
    </row>
    <row r="33" spans="2:14" x14ac:dyDescent="0.25">
      <c r="B33" s="8">
        <v>1</v>
      </c>
      <c r="C33" s="8" t="s">
        <v>1387</v>
      </c>
      <c r="D33" s="8" t="s">
        <v>1388</v>
      </c>
      <c r="E33" s="8" t="s">
        <v>1391</v>
      </c>
      <c r="F33" s="8" t="s">
        <v>366</v>
      </c>
      <c r="G33" s="8" t="s">
        <v>367</v>
      </c>
      <c r="H33" s="8" t="s">
        <v>59</v>
      </c>
      <c r="I33" s="8" t="s">
        <v>36</v>
      </c>
      <c r="J33" s="8">
        <v>4</v>
      </c>
      <c r="K33" s="8" t="s">
        <v>1393</v>
      </c>
      <c r="L33" s="8" t="s">
        <v>45</v>
      </c>
      <c r="M33" s="8" t="s">
        <v>45</v>
      </c>
      <c r="N33" s="8" t="s">
        <v>369</v>
      </c>
    </row>
    <row r="34" spans="2:14" x14ac:dyDescent="0.25">
      <c r="B34" s="8">
        <v>1</v>
      </c>
      <c r="C34" s="8" t="s">
        <v>1488</v>
      </c>
      <c r="D34" s="8" t="s">
        <v>1489</v>
      </c>
      <c r="E34" s="8" t="s">
        <v>1492</v>
      </c>
      <c r="F34" s="8" t="s">
        <v>26</v>
      </c>
      <c r="G34" s="8" t="s">
        <v>27</v>
      </c>
      <c r="H34" s="8" t="s">
        <v>49</v>
      </c>
      <c r="I34" s="8" t="s">
        <v>30</v>
      </c>
      <c r="J34" s="8">
        <v>11</v>
      </c>
      <c r="K34" s="8" t="s">
        <v>1494</v>
      </c>
      <c r="L34" s="8" t="s">
        <v>45</v>
      </c>
      <c r="M34" s="8" t="s">
        <v>45</v>
      </c>
      <c r="N34" s="8" t="s">
        <v>221</v>
      </c>
    </row>
    <row r="35" spans="2:14" x14ac:dyDescent="0.25">
      <c r="B35" s="8">
        <v>1</v>
      </c>
      <c r="C35" s="8" t="s">
        <v>4274</v>
      </c>
      <c r="D35" s="8" t="s">
        <v>4275</v>
      </c>
      <c r="E35" s="8" t="s">
        <v>4278</v>
      </c>
      <c r="F35" s="8" t="s">
        <v>281</v>
      </c>
      <c r="G35" s="8" t="s">
        <v>282</v>
      </c>
      <c r="H35" s="8" t="s">
        <v>59</v>
      </c>
      <c r="I35" s="8" t="s">
        <v>36</v>
      </c>
      <c r="J35" s="8">
        <v>4</v>
      </c>
      <c r="K35" s="8" t="s">
        <v>4280</v>
      </c>
      <c r="L35" s="8" t="s">
        <v>45</v>
      </c>
      <c r="M35" s="8" t="s">
        <v>45</v>
      </c>
      <c r="N35" s="8" t="s">
        <v>225</v>
      </c>
    </row>
    <row r="36" spans="2:14" x14ac:dyDescent="0.25">
      <c r="B36" s="8">
        <v>1</v>
      </c>
      <c r="C36" s="8" t="s">
        <v>6386</v>
      </c>
      <c r="D36" s="8" t="s">
        <v>6387</v>
      </c>
      <c r="E36" s="8" t="s">
        <v>6392</v>
      </c>
      <c r="F36" s="8" t="s">
        <v>6393</v>
      </c>
      <c r="G36" s="8" t="s">
        <v>6395</v>
      </c>
      <c r="H36" s="8" t="s">
        <v>28</v>
      </c>
      <c r="I36" s="8" t="s">
        <v>36</v>
      </c>
      <c r="J36" s="8">
        <v>10</v>
      </c>
      <c r="K36" s="8" t="s">
        <v>6396</v>
      </c>
      <c r="L36" s="8" t="s">
        <v>45</v>
      </c>
      <c r="M36" s="8" t="s">
        <v>45</v>
      </c>
      <c r="N36" s="8" t="s">
        <v>6260</v>
      </c>
    </row>
    <row r="37" spans="2:14" x14ac:dyDescent="0.25">
      <c r="B37" s="8">
        <v>1</v>
      </c>
      <c r="C37" s="8" t="s">
        <v>6536</v>
      </c>
      <c r="D37" s="8" t="s">
        <v>6537</v>
      </c>
      <c r="E37" s="8" t="s">
        <v>6541</v>
      </c>
      <c r="F37" s="8" t="s">
        <v>6327</v>
      </c>
      <c r="G37" s="8" t="s">
        <v>6329</v>
      </c>
      <c r="H37" s="8" t="s">
        <v>28</v>
      </c>
      <c r="I37" s="8" t="s">
        <v>36</v>
      </c>
      <c r="J37" s="8">
        <v>10</v>
      </c>
      <c r="K37" s="8" t="s">
        <v>6543</v>
      </c>
      <c r="L37" s="8" t="s">
        <v>45</v>
      </c>
      <c r="M37" s="8" t="s">
        <v>45</v>
      </c>
      <c r="N37" s="8" t="s">
        <v>6260</v>
      </c>
    </row>
    <row r="38" spans="2:14" x14ac:dyDescent="0.25">
      <c r="B38" s="8">
        <v>1</v>
      </c>
      <c r="C38" s="8" t="s">
        <v>6565</v>
      </c>
      <c r="D38" s="8" t="s">
        <v>6566</v>
      </c>
      <c r="E38" s="8" t="s">
        <v>6571</v>
      </c>
      <c r="F38" s="8" t="s">
        <v>6327</v>
      </c>
      <c r="G38" s="8" t="s">
        <v>6329</v>
      </c>
      <c r="H38" s="8" t="s">
        <v>41</v>
      </c>
      <c r="I38" s="8" t="s">
        <v>36</v>
      </c>
      <c r="J38" s="8">
        <v>10</v>
      </c>
      <c r="K38" s="8" t="s">
        <v>6573</v>
      </c>
      <c r="L38" s="8" t="s">
        <v>45</v>
      </c>
      <c r="M38" s="8" t="s">
        <v>45</v>
      </c>
      <c r="N38" s="8" t="s">
        <v>6260</v>
      </c>
    </row>
    <row r="39" spans="2:14" x14ac:dyDescent="0.25">
      <c r="B39" s="8">
        <v>1</v>
      </c>
      <c r="C39" s="8" t="s">
        <v>6575</v>
      </c>
      <c r="D39" s="8" t="s">
        <v>6576</v>
      </c>
      <c r="E39" s="8" t="s">
        <v>6580</v>
      </c>
      <c r="F39" s="8" t="s">
        <v>6393</v>
      </c>
      <c r="G39" s="8" t="s">
        <v>6395</v>
      </c>
      <c r="H39" s="8" t="s">
        <v>28</v>
      </c>
      <c r="I39" s="8" t="s">
        <v>36</v>
      </c>
      <c r="J39" s="8">
        <v>10</v>
      </c>
      <c r="K39" s="8" t="s">
        <v>6582</v>
      </c>
      <c r="L39" s="8" t="s">
        <v>45</v>
      </c>
      <c r="M39" s="8" t="s">
        <v>45</v>
      </c>
      <c r="N39" s="8" t="s">
        <v>6260</v>
      </c>
    </row>
    <row r="40" spans="2:14" x14ac:dyDescent="0.25">
      <c r="B40" s="8">
        <v>1</v>
      </c>
      <c r="C40" s="8" t="s">
        <v>6734</v>
      </c>
      <c r="D40" s="8" t="s">
        <v>6735</v>
      </c>
      <c r="E40" s="8" t="s">
        <v>6738</v>
      </c>
      <c r="F40" s="8" t="s">
        <v>6314</v>
      </c>
      <c r="G40" s="8" t="s">
        <v>6316</v>
      </c>
      <c r="H40" s="8" t="s">
        <v>41</v>
      </c>
      <c r="I40" s="8" t="s">
        <v>36</v>
      </c>
      <c r="J40" s="8">
        <v>10</v>
      </c>
      <c r="K40" s="8" t="s">
        <v>6740</v>
      </c>
      <c r="L40" s="8" t="s">
        <v>45</v>
      </c>
      <c r="M40" s="8" t="s">
        <v>45</v>
      </c>
      <c r="N40" s="8" t="s">
        <v>6260</v>
      </c>
    </row>
    <row r="41" spans="2:14" x14ac:dyDescent="0.25">
      <c r="B41" s="8">
        <v>1</v>
      </c>
      <c r="C41" s="8" t="s">
        <v>6856</v>
      </c>
      <c r="D41" s="8" t="s">
        <v>6857</v>
      </c>
      <c r="E41" s="8" t="s">
        <v>6861</v>
      </c>
      <c r="F41" s="8" t="s">
        <v>6501</v>
      </c>
      <c r="G41" s="8" t="s">
        <v>6503</v>
      </c>
      <c r="H41" s="8" t="s">
        <v>28</v>
      </c>
      <c r="I41" s="8" t="s">
        <v>36</v>
      </c>
      <c r="J41" s="8">
        <v>10</v>
      </c>
      <c r="K41" s="8" t="s">
        <v>6863</v>
      </c>
      <c r="L41" s="8" t="s">
        <v>45</v>
      </c>
      <c r="M41" s="8" t="s">
        <v>45</v>
      </c>
      <c r="N41" s="8" t="s">
        <v>6260</v>
      </c>
    </row>
    <row r="42" spans="2:14" x14ac:dyDescent="0.25">
      <c r="B42" s="8">
        <v>1</v>
      </c>
      <c r="C42" s="8" t="s">
        <v>7003</v>
      </c>
      <c r="D42" s="8" t="s">
        <v>7004</v>
      </c>
      <c r="E42" s="8" t="s">
        <v>7008</v>
      </c>
      <c r="F42" s="8" t="s">
        <v>6303</v>
      </c>
      <c r="G42" s="8" t="s">
        <v>6305</v>
      </c>
      <c r="H42" s="8" t="s">
        <v>28</v>
      </c>
      <c r="I42" s="8" t="s">
        <v>36</v>
      </c>
      <c r="J42" s="8">
        <v>10</v>
      </c>
      <c r="K42" s="8" t="s">
        <v>7010</v>
      </c>
      <c r="L42" s="8" t="s">
        <v>45</v>
      </c>
      <c r="M42" s="8" t="s">
        <v>45</v>
      </c>
      <c r="N42" s="8" t="s">
        <v>6260</v>
      </c>
    </row>
    <row r="43" spans="2:14" x14ac:dyDescent="0.25">
      <c r="B43" s="8">
        <v>1</v>
      </c>
      <c r="C43" s="8" t="s">
        <v>7012</v>
      </c>
      <c r="D43" s="8" t="s">
        <v>7013</v>
      </c>
      <c r="E43" s="8" t="s">
        <v>7017</v>
      </c>
      <c r="F43" s="8" t="s">
        <v>6314</v>
      </c>
      <c r="G43" s="8" t="s">
        <v>6316</v>
      </c>
      <c r="H43" s="8" t="s">
        <v>28</v>
      </c>
      <c r="I43" s="8" t="s">
        <v>36</v>
      </c>
      <c r="J43" s="8">
        <v>10</v>
      </c>
      <c r="K43" s="8" t="s">
        <v>7019</v>
      </c>
      <c r="L43" s="8" t="s">
        <v>45</v>
      </c>
      <c r="M43" s="8" t="s">
        <v>45</v>
      </c>
      <c r="N43" s="8" t="s">
        <v>6260</v>
      </c>
    </row>
    <row r="44" spans="2:14" x14ac:dyDescent="0.25">
      <c r="B44" s="8">
        <v>1</v>
      </c>
      <c r="C44" s="8" t="s">
        <v>7057</v>
      </c>
      <c r="D44" s="8" t="s">
        <v>7058</v>
      </c>
      <c r="E44" s="8" t="s">
        <v>7062</v>
      </c>
      <c r="F44" s="8" t="s">
        <v>6303</v>
      </c>
      <c r="G44" s="8" t="s">
        <v>6305</v>
      </c>
      <c r="H44" s="8" t="s">
        <v>28</v>
      </c>
      <c r="I44" s="8" t="s">
        <v>36</v>
      </c>
      <c r="J44" s="8">
        <v>10</v>
      </c>
      <c r="K44" s="8" t="s">
        <v>7064</v>
      </c>
      <c r="L44" s="8" t="s">
        <v>45</v>
      </c>
      <c r="M44" s="8" t="s">
        <v>45</v>
      </c>
      <c r="N44" s="8" t="s">
        <v>6260</v>
      </c>
    </row>
    <row r="45" spans="2:14" x14ac:dyDescent="0.25">
      <c r="B45" s="8">
        <v>1</v>
      </c>
      <c r="C45" s="8" t="s">
        <v>7066</v>
      </c>
      <c r="D45" s="8" t="s">
        <v>7067</v>
      </c>
      <c r="E45" s="8" t="s">
        <v>7071</v>
      </c>
      <c r="F45" s="8" t="s">
        <v>6728</v>
      </c>
      <c r="G45" s="8" t="s">
        <v>6730</v>
      </c>
      <c r="H45" s="8" t="s">
        <v>28</v>
      </c>
      <c r="I45" s="8" t="s">
        <v>36</v>
      </c>
      <c r="J45" s="8">
        <v>10</v>
      </c>
      <c r="K45" s="8" t="s">
        <v>7073</v>
      </c>
      <c r="L45" s="8" t="s">
        <v>45</v>
      </c>
      <c r="M45" s="8" t="s">
        <v>45</v>
      </c>
      <c r="N45" s="8" t="s">
        <v>6260</v>
      </c>
    </row>
    <row r="46" spans="2:14" x14ac:dyDescent="0.25">
      <c r="B46" s="8">
        <v>1</v>
      </c>
      <c r="C46" s="8" t="s">
        <v>7095</v>
      </c>
      <c r="D46" s="8" t="s">
        <v>7096</v>
      </c>
      <c r="E46" s="8" t="s">
        <v>7100</v>
      </c>
      <c r="F46" s="8" t="s">
        <v>6501</v>
      </c>
      <c r="G46" s="8" t="s">
        <v>6503</v>
      </c>
      <c r="H46" s="8" t="s">
        <v>28</v>
      </c>
      <c r="I46" s="8" t="s">
        <v>36</v>
      </c>
      <c r="J46" s="8">
        <v>10</v>
      </c>
      <c r="K46" s="8" t="s">
        <v>7102</v>
      </c>
      <c r="L46" s="8" t="s">
        <v>45</v>
      </c>
      <c r="M46" s="8" t="s">
        <v>45</v>
      </c>
      <c r="N46" s="8" t="s">
        <v>6260</v>
      </c>
    </row>
    <row r="47" spans="2:14" x14ac:dyDescent="0.25">
      <c r="B47" s="8">
        <v>1</v>
      </c>
      <c r="C47" s="8" t="s">
        <v>7181</v>
      </c>
      <c r="D47" s="8" t="s">
        <v>7182</v>
      </c>
      <c r="E47" s="8" t="s">
        <v>7186</v>
      </c>
      <c r="F47" s="8" t="s">
        <v>6303</v>
      </c>
      <c r="G47" s="8" t="s">
        <v>6305</v>
      </c>
      <c r="H47" s="8" t="s">
        <v>28</v>
      </c>
      <c r="I47" s="8" t="s">
        <v>36</v>
      </c>
      <c r="J47" s="8">
        <v>10</v>
      </c>
      <c r="K47" s="8" t="s">
        <v>7188</v>
      </c>
      <c r="L47" s="8" t="s">
        <v>45</v>
      </c>
      <c r="M47" s="8" t="s">
        <v>45</v>
      </c>
      <c r="N47" s="8" t="s">
        <v>6260</v>
      </c>
    </row>
    <row r="48" spans="2:14" x14ac:dyDescent="0.25">
      <c r="B48" s="8">
        <v>1</v>
      </c>
      <c r="C48" s="8" t="s">
        <v>7201</v>
      </c>
      <c r="D48" s="8" t="s">
        <v>7202</v>
      </c>
      <c r="E48" s="8" t="s">
        <v>7207</v>
      </c>
      <c r="F48" s="8" t="s">
        <v>6707</v>
      </c>
      <c r="G48" s="8" t="s">
        <v>6709</v>
      </c>
      <c r="H48" s="8" t="s">
        <v>28</v>
      </c>
      <c r="I48" s="8" t="s">
        <v>36</v>
      </c>
      <c r="J48" s="8">
        <v>10</v>
      </c>
      <c r="K48" s="8" t="s">
        <v>7209</v>
      </c>
      <c r="L48" s="8" t="s">
        <v>45</v>
      </c>
      <c r="M48" s="8" t="s">
        <v>45</v>
      </c>
      <c r="N48" s="8" t="s">
        <v>6260</v>
      </c>
    </row>
    <row r="49" spans="2:14" x14ac:dyDescent="0.25">
      <c r="B49" s="8">
        <v>1</v>
      </c>
      <c r="C49" s="8" t="s">
        <v>7251</v>
      </c>
      <c r="D49" s="8" t="s">
        <v>7252</v>
      </c>
      <c r="E49" s="8" t="s">
        <v>7256</v>
      </c>
      <c r="F49" s="8" t="s">
        <v>7257</v>
      </c>
      <c r="G49" s="8" t="s">
        <v>7259</v>
      </c>
      <c r="H49" s="8" t="s">
        <v>41</v>
      </c>
      <c r="I49" s="8" t="s">
        <v>36</v>
      </c>
      <c r="J49" s="8">
        <v>10</v>
      </c>
      <c r="K49" s="8" t="s">
        <v>7260</v>
      </c>
      <c r="L49" s="8" t="s">
        <v>45</v>
      </c>
      <c r="M49" s="8" t="s">
        <v>45</v>
      </c>
      <c r="N49" s="8" t="s">
        <v>6260</v>
      </c>
    </row>
    <row r="50" spans="2:14" x14ac:dyDescent="0.25">
      <c r="B50" s="8">
        <v>1</v>
      </c>
      <c r="C50" s="8" t="s">
        <v>7396</v>
      </c>
      <c r="D50" s="8" t="s">
        <v>7397</v>
      </c>
      <c r="E50" s="8" t="s">
        <v>7401</v>
      </c>
      <c r="F50" s="8" t="s">
        <v>6314</v>
      </c>
      <c r="G50" s="8" t="s">
        <v>6316</v>
      </c>
      <c r="H50" s="8" t="s">
        <v>28</v>
      </c>
      <c r="I50" s="8" t="s">
        <v>36</v>
      </c>
      <c r="J50" s="8">
        <v>10</v>
      </c>
      <c r="K50" s="8" t="s">
        <v>7403</v>
      </c>
      <c r="L50" s="8" t="s">
        <v>45</v>
      </c>
      <c r="M50" s="8" t="s">
        <v>45</v>
      </c>
      <c r="N50" s="8" t="s">
        <v>6260</v>
      </c>
    </row>
    <row r="51" spans="2:14" x14ac:dyDescent="0.25">
      <c r="B51" s="8">
        <v>1</v>
      </c>
      <c r="C51" s="8" t="s">
        <v>7773</v>
      </c>
      <c r="D51" s="8" t="s">
        <v>7774</v>
      </c>
      <c r="E51" s="8" t="s">
        <v>7778</v>
      </c>
      <c r="F51" s="8" t="s">
        <v>6267</v>
      </c>
      <c r="G51" s="8" t="s">
        <v>6269</v>
      </c>
      <c r="H51" s="8" t="s">
        <v>28</v>
      </c>
      <c r="I51" s="8" t="s">
        <v>36</v>
      </c>
      <c r="J51" s="8">
        <v>10</v>
      </c>
      <c r="K51" s="8" t="s">
        <v>7780</v>
      </c>
      <c r="L51" s="8" t="s">
        <v>45</v>
      </c>
      <c r="M51" s="8" t="s">
        <v>45</v>
      </c>
      <c r="N51" s="8" t="s">
        <v>6260</v>
      </c>
    </row>
    <row r="52" spans="2:14" x14ac:dyDescent="0.25">
      <c r="B52" s="8">
        <v>1</v>
      </c>
      <c r="C52" s="8" t="s">
        <v>7782</v>
      </c>
      <c r="D52" s="8" t="s">
        <v>7783</v>
      </c>
      <c r="E52" s="8" t="s">
        <v>7787</v>
      </c>
      <c r="F52" s="8" t="s">
        <v>6280</v>
      </c>
      <c r="G52" s="8" t="s">
        <v>6282</v>
      </c>
      <c r="H52" s="8" t="s">
        <v>41</v>
      </c>
      <c r="I52" s="8" t="s">
        <v>36</v>
      </c>
      <c r="J52" s="8">
        <v>10</v>
      </c>
      <c r="K52" s="8" t="s">
        <v>7789</v>
      </c>
      <c r="L52" s="8" t="s">
        <v>45</v>
      </c>
      <c r="M52" s="8" t="s">
        <v>45</v>
      </c>
      <c r="N52" s="8" t="s">
        <v>6260</v>
      </c>
    </row>
    <row r="53" spans="2:14" x14ac:dyDescent="0.25">
      <c r="B53" s="8">
        <v>1</v>
      </c>
      <c r="C53" s="8" t="s">
        <v>7802</v>
      </c>
      <c r="D53" s="8" t="s">
        <v>7803</v>
      </c>
      <c r="E53" s="8" t="s">
        <v>7807</v>
      </c>
      <c r="F53" s="8" t="s">
        <v>7257</v>
      </c>
      <c r="G53" s="8" t="s">
        <v>7259</v>
      </c>
      <c r="H53" s="8" t="s">
        <v>64</v>
      </c>
      <c r="I53" s="8" t="s">
        <v>36</v>
      </c>
      <c r="J53" s="8">
        <v>14</v>
      </c>
      <c r="K53" s="8" t="s">
        <v>7809</v>
      </c>
      <c r="L53" s="8" t="s">
        <v>45</v>
      </c>
      <c r="M53" s="8" t="s">
        <v>45</v>
      </c>
      <c r="N53" s="8" t="s">
        <v>6260</v>
      </c>
    </row>
    <row r="54" spans="2:14" x14ac:dyDescent="0.25">
      <c r="B54" s="8">
        <v>1</v>
      </c>
      <c r="C54" s="8" t="s">
        <v>7832</v>
      </c>
      <c r="D54" s="8" t="s">
        <v>7833</v>
      </c>
      <c r="E54" s="8" t="s">
        <v>7837</v>
      </c>
      <c r="F54" s="8" t="s">
        <v>6393</v>
      </c>
      <c r="G54" s="8" t="s">
        <v>6395</v>
      </c>
      <c r="H54" s="8" t="s">
        <v>28</v>
      </c>
      <c r="I54" s="8" t="s">
        <v>36</v>
      </c>
      <c r="J54" s="8">
        <v>10</v>
      </c>
      <c r="K54" s="8" t="s">
        <v>7839</v>
      </c>
      <c r="L54" s="8" t="s">
        <v>45</v>
      </c>
      <c r="M54" s="8" t="s">
        <v>45</v>
      </c>
      <c r="N54" s="8" t="s">
        <v>6260</v>
      </c>
    </row>
    <row r="55" spans="2:14" x14ac:dyDescent="0.25">
      <c r="B55" s="8">
        <v>1</v>
      </c>
      <c r="C55" s="8" t="s">
        <v>7841</v>
      </c>
      <c r="D55" s="8" t="s">
        <v>7842</v>
      </c>
      <c r="E55" s="8" t="s">
        <v>7846</v>
      </c>
      <c r="F55" s="8" t="s">
        <v>6314</v>
      </c>
      <c r="G55" s="8" t="s">
        <v>6316</v>
      </c>
      <c r="H55" s="8" t="s">
        <v>28</v>
      </c>
      <c r="I55" s="8" t="s">
        <v>36</v>
      </c>
      <c r="J55" s="8">
        <v>10</v>
      </c>
      <c r="K55" s="8" t="s">
        <v>7848</v>
      </c>
      <c r="L55" s="8" t="s">
        <v>45</v>
      </c>
      <c r="M55" s="8" t="s">
        <v>45</v>
      </c>
      <c r="N55" s="8" t="s">
        <v>6260</v>
      </c>
    </row>
    <row r="56" spans="2:14" x14ac:dyDescent="0.25">
      <c r="B56" s="8">
        <v>1</v>
      </c>
      <c r="C56" s="8" t="s">
        <v>7850</v>
      </c>
      <c r="D56" s="8" t="s">
        <v>7851</v>
      </c>
      <c r="E56" s="8" t="s">
        <v>7855</v>
      </c>
      <c r="F56" s="8" t="s">
        <v>6501</v>
      </c>
      <c r="G56" s="8" t="s">
        <v>6503</v>
      </c>
      <c r="H56" s="8" t="s">
        <v>28</v>
      </c>
      <c r="I56" s="8" t="s">
        <v>36</v>
      </c>
      <c r="J56" s="8">
        <v>10</v>
      </c>
      <c r="K56" s="8" t="s">
        <v>7857</v>
      </c>
      <c r="L56" s="8" t="s">
        <v>45</v>
      </c>
      <c r="M56" s="8" t="s">
        <v>45</v>
      </c>
      <c r="N56" s="8" t="s">
        <v>6260</v>
      </c>
    </row>
    <row r="57" spans="2:14" x14ac:dyDescent="0.25">
      <c r="B57" s="8">
        <v>1</v>
      </c>
      <c r="C57" s="8" t="s">
        <v>7889</v>
      </c>
      <c r="D57" s="8" t="s">
        <v>7890</v>
      </c>
      <c r="E57" s="8" t="s">
        <v>7894</v>
      </c>
      <c r="F57" s="8" t="s">
        <v>6439</v>
      </c>
      <c r="G57" s="8" t="s">
        <v>6441</v>
      </c>
      <c r="H57" s="8" t="s">
        <v>28</v>
      </c>
      <c r="I57" s="8" t="s">
        <v>36</v>
      </c>
      <c r="J57" s="8">
        <v>10</v>
      </c>
      <c r="K57" s="8" t="s">
        <v>7896</v>
      </c>
      <c r="L57" s="8" t="s">
        <v>45</v>
      </c>
      <c r="M57" s="8" t="s">
        <v>45</v>
      </c>
      <c r="N57" s="8" t="s">
        <v>6260</v>
      </c>
    </row>
    <row r="58" spans="2:14" x14ac:dyDescent="0.25">
      <c r="B58" s="8">
        <v>1</v>
      </c>
      <c r="C58" s="8" t="s">
        <v>7908</v>
      </c>
      <c r="D58" s="8" t="s">
        <v>7909</v>
      </c>
      <c r="E58" s="8" t="s">
        <v>7913</v>
      </c>
      <c r="F58" s="8" t="s">
        <v>6393</v>
      </c>
      <c r="G58" s="8" t="s">
        <v>6395</v>
      </c>
      <c r="H58" s="8" t="s">
        <v>28</v>
      </c>
      <c r="I58" s="8" t="s">
        <v>36</v>
      </c>
      <c r="J58" s="8">
        <v>10</v>
      </c>
      <c r="K58" s="8" t="s">
        <v>7915</v>
      </c>
      <c r="L58" s="8" t="s">
        <v>45</v>
      </c>
      <c r="M58" s="8" t="s">
        <v>45</v>
      </c>
      <c r="N58" s="8" t="s">
        <v>6260</v>
      </c>
    </row>
    <row r="59" spans="2:14" x14ac:dyDescent="0.25">
      <c r="B59" s="8">
        <v>1</v>
      </c>
      <c r="C59" s="8" t="s">
        <v>7917</v>
      </c>
      <c r="D59" s="8" t="s">
        <v>7918</v>
      </c>
      <c r="E59" s="8" t="s">
        <v>7923</v>
      </c>
      <c r="F59" s="8" t="s">
        <v>6501</v>
      </c>
      <c r="G59" s="8" t="s">
        <v>6503</v>
      </c>
      <c r="H59" s="8" t="s">
        <v>28</v>
      </c>
      <c r="I59" s="8" t="s">
        <v>36</v>
      </c>
      <c r="J59" s="8">
        <v>10</v>
      </c>
      <c r="K59" s="8" t="s">
        <v>7925</v>
      </c>
      <c r="L59" s="8" t="s">
        <v>45</v>
      </c>
      <c r="M59" s="8" t="s">
        <v>45</v>
      </c>
      <c r="N59" s="8" t="s">
        <v>6260</v>
      </c>
    </row>
    <row r="60" spans="2:14" x14ac:dyDescent="0.25">
      <c r="B60" s="8">
        <v>1</v>
      </c>
      <c r="C60" s="8" t="s">
        <v>7937</v>
      </c>
      <c r="D60" s="8" t="s">
        <v>7938</v>
      </c>
      <c r="E60" s="8" t="s">
        <v>7942</v>
      </c>
      <c r="F60" s="8" t="s">
        <v>6439</v>
      </c>
      <c r="G60" s="8" t="s">
        <v>6441</v>
      </c>
      <c r="H60" s="8" t="s">
        <v>28</v>
      </c>
      <c r="I60" s="8" t="s">
        <v>36</v>
      </c>
      <c r="J60" s="8">
        <v>10</v>
      </c>
      <c r="K60" s="8" t="s">
        <v>7944</v>
      </c>
      <c r="L60" s="8" t="s">
        <v>45</v>
      </c>
      <c r="M60" s="8" t="s">
        <v>45</v>
      </c>
      <c r="N60" s="8" t="s">
        <v>6260</v>
      </c>
    </row>
    <row r="61" spans="2:14" x14ac:dyDescent="0.25">
      <c r="B61" s="8">
        <v>1</v>
      </c>
      <c r="C61" s="8" t="s">
        <v>7946</v>
      </c>
      <c r="D61" s="8" t="s">
        <v>7947</v>
      </c>
      <c r="E61" s="8" t="s">
        <v>7951</v>
      </c>
      <c r="F61" s="8" t="s">
        <v>6253</v>
      </c>
      <c r="G61" s="8" t="s">
        <v>6255</v>
      </c>
      <c r="H61" s="8" t="s">
        <v>28</v>
      </c>
      <c r="I61" s="8" t="s">
        <v>36</v>
      </c>
      <c r="J61" s="8">
        <v>10</v>
      </c>
      <c r="K61" s="8" t="s">
        <v>7953</v>
      </c>
      <c r="L61" s="8" t="s">
        <v>45</v>
      </c>
      <c r="M61" s="8" t="s">
        <v>45</v>
      </c>
      <c r="N61" s="8" t="s">
        <v>6260</v>
      </c>
    </row>
    <row r="62" spans="2:14" x14ac:dyDescent="0.25">
      <c r="B62" s="8">
        <v>1</v>
      </c>
      <c r="C62" s="8" t="s">
        <v>7966</v>
      </c>
      <c r="D62" s="8" t="s">
        <v>7967</v>
      </c>
      <c r="E62" s="8" t="s">
        <v>7971</v>
      </c>
      <c r="F62" s="8" t="s">
        <v>6314</v>
      </c>
      <c r="G62" s="8" t="s">
        <v>6316</v>
      </c>
      <c r="H62" s="8" t="s">
        <v>41</v>
      </c>
      <c r="I62" s="8" t="s">
        <v>36</v>
      </c>
      <c r="J62" s="8">
        <v>10</v>
      </c>
      <c r="K62" s="8" t="s">
        <v>7974</v>
      </c>
      <c r="L62" s="8" t="s">
        <v>45</v>
      </c>
      <c r="M62" s="8" t="s">
        <v>45</v>
      </c>
      <c r="N62" s="8" t="s">
        <v>6260</v>
      </c>
    </row>
    <row r="63" spans="2:14" x14ac:dyDescent="0.25">
      <c r="B63" s="8">
        <v>1</v>
      </c>
      <c r="C63" s="8" t="s">
        <v>7987</v>
      </c>
      <c r="D63" s="8" t="s">
        <v>7988</v>
      </c>
      <c r="E63" s="8" t="s">
        <v>7992</v>
      </c>
      <c r="F63" s="8" t="s">
        <v>6327</v>
      </c>
      <c r="G63" s="8" t="s">
        <v>6329</v>
      </c>
      <c r="H63" s="8" t="s">
        <v>64</v>
      </c>
      <c r="I63" s="8" t="s">
        <v>36</v>
      </c>
      <c r="J63" s="8">
        <v>14</v>
      </c>
      <c r="K63" s="8" t="s">
        <v>7994</v>
      </c>
      <c r="L63" s="8" t="s">
        <v>45</v>
      </c>
      <c r="M63" s="8" t="s">
        <v>45</v>
      </c>
      <c r="N63" s="8" t="s">
        <v>6260</v>
      </c>
    </row>
    <row r="64" spans="2:14" x14ac:dyDescent="0.25">
      <c r="B64" s="8">
        <v>1</v>
      </c>
      <c r="C64" s="8" t="s">
        <v>8005</v>
      </c>
      <c r="D64" s="8" t="s">
        <v>8006</v>
      </c>
      <c r="E64" s="8" t="s">
        <v>8011</v>
      </c>
      <c r="F64" s="8" t="s">
        <v>6404</v>
      </c>
      <c r="G64" s="8" t="s">
        <v>6406</v>
      </c>
      <c r="H64" s="8" t="s">
        <v>28</v>
      </c>
      <c r="I64" s="8" t="s">
        <v>36</v>
      </c>
      <c r="J64" s="8">
        <v>10</v>
      </c>
      <c r="K64" s="8" t="s">
        <v>8013</v>
      </c>
      <c r="L64" s="8" t="s">
        <v>45</v>
      </c>
      <c r="M64" s="8" t="s">
        <v>45</v>
      </c>
      <c r="N64" s="8" t="s">
        <v>6260</v>
      </c>
    </row>
    <row r="65" spans="2:14" x14ac:dyDescent="0.25">
      <c r="B65" s="8">
        <v>1</v>
      </c>
      <c r="C65" s="8" t="s">
        <v>8022</v>
      </c>
      <c r="D65" s="8" t="s">
        <v>8023</v>
      </c>
      <c r="E65" s="8" t="s">
        <v>8027</v>
      </c>
      <c r="F65" s="8" t="s">
        <v>6369</v>
      </c>
      <c r="G65" s="8" t="s">
        <v>6371</v>
      </c>
      <c r="H65" s="8" t="s">
        <v>64</v>
      </c>
      <c r="I65" s="8" t="s">
        <v>36</v>
      </c>
      <c r="J65" s="8">
        <v>14</v>
      </c>
      <c r="K65" s="8" t="s">
        <v>8029</v>
      </c>
      <c r="L65" s="8" t="s">
        <v>45</v>
      </c>
      <c r="M65" s="8" t="s">
        <v>45</v>
      </c>
      <c r="N65" s="8" t="s">
        <v>6260</v>
      </c>
    </row>
    <row r="66" spans="2:14" x14ac:dyDescent="0.25">
      <c r="B66" s="8">
        <v>1</v>
      </c>
      <c r="C66" s="8" t="s">
        <v>8040</v>
      </c>
      <c r="D66" s="8" t="s">
        <v>8041</v>
      </c>
      <c r="E66" s="8" t="s">
        <v>8045</v>
      </c>
      <c r="F66" s="8" t="s">
        <v>7257</v>
      </c>
      <c r="G66" s="8" t="s">
        <v>7259</v>
      </c>
      <c r="H66" s="8" t="s">
        <v>64</v>
      </c>
      <c r="I66" s="8" t="s">
        <v>36</v>
      </c>
      <c r="J66" s="8">
        <v>14</v>
      </c>
      <c r="K66" s="8" t="s">
        <v>8047</v>
      </c>
      <c r="L66" s="8" t="s">
        <v>45</v>
      </c>
      <c r="M66" s="8" t="s">
        <v>45</v>
      </c>
      <c r="N66" s="8" t="s">
        <v>6260</v>
      </c>
    </row>
    <row r="67" spans="2:14" x14ac:dyDescent="0.25">
      <c r="B67" s="8">
        <v>1</v>
      </c>
      <c r="C67" s="8" t="s">
        <v>8059</v>
      </c>
      <c r="D67" s="8" t="s">
        <v>8060</v>
      </c>
      <c r="E67" s="8" t="s">
        <v>8065</v>
      </c>
      <c r="F67" s="8" t="s">
        <v>6439</v>
      </c>
      <c r="G67" s="8" t="s">
        <v>6441</v>
      </c>
      <c r="H67" s="8" t="s">
        <v>28</v>
      </c>
      <c r="I67" s="8" t="s">
        <v>36</v>
      </c>
      <c r="J67" s="8">
        <v>10</v>
      </c>
      <c r="K67" s="8" t="s">
        <v>8067</v>
      </c>
      <c r="L67" s="8" t="s">
        <v>45</v>
      </c>
      <c r="M67" s="8" t="s">
        <v>45</v>
      </c>
      <c r="N67" s="8" t="s">
        <v>6260</v>
      </c>
    </row>
    <row r="68" spans="2:14" x14ac:dyDescent="0.25">
      <c r="B68" s="8">
        <v>1</v>
      </c>
      <c r="C68" s="8" t="s">
        <v>8069</v>
      </c>
      <c r="D68" s="8" t="s">
        <v>8070</v>
      </c>
      <c r="E68" s="8" t="s">
        <v>8074</v>
      </c>
      <c r="F68" s="8" t="s">
        <v>6451</v>
      </c>
      <c r="G68" s="8" t="s">
        <v>6453</v>
      </c>
      <c r="H68" s="8" t="s">
        <v>28</v>
      </c>
      <c r="I68" s="8" t="s">
        <v>36</v>
      </c>
      <c r="J68" s="8">
        <v>10</v>
      </c>
      <c r="K68" s="8" t="s">
        <v>8076</v>
      </c>
      <c r="L68" s="8" t="s">
        <v>45</v>
      </c>
      <c r="M68" s="8" t="s">
        <v>45</v>
      </c>
      <c r="N68" s="8" t="s">
        <v>6260</v>
      </c>
    </row>
    <row r="69" spans="2:14" x14ac:dyDescent="0.25">
      <c r="B69" s="8">
        <v>1</v>
      </c>
      <c r="C69" s="8" t="s">
        <v>8097</v>
      </c>
      <c r="D69" s="8" t="s">
        <v>8098</v>
      </c>
      <c r="E69" s="8" t="s">
        <v>8099</v>
      </c>
      <c r="F69" s="8" t="s">
        <v>6404</v>
      </c>
      <c r="G69" s="8" t="s">
        <v>6406</v>
      </c>
      <c r="H69" s="8" t="s">
        <v>28</v>
      </c>
      <c r="I69" s="8" t="s">
        <v>30</v>
      </c>
      <c r="J69" s="8">
        <v>7</v>
      </c>
      <c r="K69" s="8" t="s">
        <v>8101</v>
      </c>
      <c r="L69" s="8" t="s">
        <v>45</v>
      </c>
      <c r="M69" s="8" t="s">
        <v>45</v>
      </c>
      <c r="N69" s="8" t="s">
        <v>6260</v>
      </c>
    </row>
    <row r="70" spans="2:14" x14ac:dyDescent="0.25">
      <c r="B70" s="8">
        <v>1</v>
      </c>
      <c r="C70" s="8" t="s">
        <v>8149</v>
      </c>
      <c r="D70" s="8" t="s">
        <v>8150</v>
      </c>
      <c r="E70" s="8" t="s">
        <v>8151</v>
      </c>
      <c r="F70" s="8" t="s">
        <v>6314</v>
      </c>
      <c r="G70" s="8" t="s">
        <v>6316</v>
      </c>
      <c r="H70" s="8" t="s">
        <v>41</v>
      </c>
      <c r="I70" s="8" t="s">
        <v>36</v>
      </c>
      <c r="J70" s="8">
        <v>10</v>
      </c>
      <c r="K70" s="8" t="s">
        <v>8153</v>
      </c>
      <c r="L70" s="8" t="s">
        <v>45</v>
      </c>
      <c r="M70" s="8" t="s">
        <v>45</v>
      </c>
      <c r="N70" s="8" t="s">
        <v>6260</v>
      </c>
    </row>
    <row r="71" spans="2:14" x14ac:dyDescent="0.25">
      <c r="B71" s="8">
        <v>1</v>
      </c>
      <c r="C71" s="8" t="s">
        <v>8321</v>
      </c>
      <c r="D71" s="8" t="s">
        <v>8322</v>
      </c>
      <c r="E71" s="8" t="s">
        <v>8326</v>
      </c>
      <c r="F71" s="8" t="s">
        <v>6314</v>
      </c>
      <c r="G71" s="8" t="s">
        <v>6316</v>
      </c>
      <c r="H71" s="8" t="s">
        <v>64</v>
      </c>
      <c r="I71" s="8" t="s">
        <v>36</v>
      </c>
      <c r="J71" s="8">
        <v>14</v>
      </c>
      <c r="K71" s="8" t="s">
        <v>8328</v>
      </c>
      <c r="L71" s="8" t="s">
        <v>45</v>
      </c>
      <c r="M71" s="8" t="s">
        <v>45</v>
      </c>
      <c r="N71" s="8" t="s">
        <v>6260</v>
      </c>
    </row>
    <row r="72" spans="2:14" x14ac:dyDescent="0.25">
      <c r="B72" s="8">
        <v>1</v>
      </c>
      <c r="C72" s="8" t="s">
        <v>8382</v>
      </c>
      <c r="D72" s="8" t="s">
        <v>8383</v>
      </c>
      <c r="E72" s="8" t="s">
        <v>8387</v>
      </c>
      <c r="F72" s="8" t="s">
        <v>6253</v>
      </c>
      <c r="G72" s="8" t="s">
        <v>6255</v>
      </c>
      <c r="H72" s="8" t="s">
        <v>28</v>
      </c>
      <c r="I72" s="8" t="s">
        <v>36</v>
      </c>
      <c r="J72" s="8">
        <v>10</v>
      </c>
      <c r="K72" s="8" t="s">
        <v>8389</v>
      </c>
      <c r="L72" s="8" t="s">
        <v>45</v>
      </c>
      <c r="M72" s="8" t="s">
        <v>45</v>
      </c>
      <c r="N72" s="8" t="s">
        <v>6260</v>
      </c>
    </row>
    <row r="73" spans="2:14" x14ac:dyDescent="0.25">
      <c r="B73" s="8">
        <v>1</v>
      </c>
      <c r="C73" s="8" t="s">
        <v>8528</v>
      </c>
      <c r="D73" s="8" t="s">
        <v>8529</v>
      </c>
      <c r="E73" s="8" t="s">
        <v>8533</v>
      </c>
      <c r="F73" s="8" t="s">
        <v>6338</v>
      </c>
      <c r="G73" s="8" t="s">
        <v>6340</v>
      </c>
      <c r="H73" s="8" t="s">
        <v>28</v>
      </c>
      <c r="I73" s="8" t="s">
        <v>36</v>
      </c>
      <c r="J73" s="8">
        <v>10</v>
      </c>
      <c r="K73" s="8" t="s">
        <v>8535</v>
      </c>
      <c r="L73" s="8" t="s">
        <v>45</v>
      </c>
      <c r="M73" s="8" t="s">
        <v>45</v>
      </c>
      <c r="N73" s="8" t="s">
        <v>6260</v>
      </c>
    </row>
    <row r="74" spans="2:14" x14ac:dyDescent="0.25">
      <c r="B74" s="8">
        <v>1</v>
      </c>
      <c r="C74" s="8" t="s">
        <v>9040</v>
      </c>
      <c r="D74" s="8" t="s">
        <v>9041</v>
      </c>
      <c r="E74" s="8" t="s">
        <v>9042</v>
      </c>
      <c r="F74" s="8" t="s">
        <v>6314</v>
      </c>
      <c r="G74" s="8" t="s">
        <v>6316</v>
      </c>
      <c r="H74" s="8" t="s">
        <v>41</v>
      </c>
      <c r="I74" s="8" t="s">
        <v>36</v>
      </c>
      <c r="J74" s="8">
        <v>10</v>
      </c>
      <c r="K74" s="8" t="s">
        <v>9044</v>
      </c>
      <c r="L74" s="8" t="s">
        <v>45</v>
      </c>
      <c r="M74" s="8" t="s">
        <v>45</v>
      </c>
      <c r="N74" s="8" t="s">
        <v>6260</v>
      </c>
    </row>
    <row r="75" spans="2:14" x14ac:dyDescent="0.25">
      <c r="B75" s="8">
        <v>1</v>
      </c>
      <c r="C75" s="8" t="s">
        <v>9096</v>
      </c>
      <c r="D75" s="8" t="s">
        <v>9097</v>
      </c>
      <c r="E75" s="8" t="s">
        <v>9101</v>
      </c>
      <c r="F75" s="8" t="s">
        <v>7257</v>
      </c>
      <c r="G75" s="8" t="s">
        <v>7259</v>
      </c>
      <c r="H75" s="8" t="s">
        <v>28</v>
      </c>
      <c r="I75" s="8" t="s">
        <v>36</v>
      </c>
      <c r="J75" s="8">
        <v>10</v>
      </c>
      <c r="K75" s="8" t="s">
        <v>9103</v>
      </c>
      <c r="L75" s="8" t="s">
        <v>45</v>
      </c>
      <c r="M75" s="8" t="s">
        <v>45</v>
      </c>
      <c r="N75" s="8" t="s">
        <v>6260</v>
      </c>
    </row>
    <row r="76" spans="2:14" x14ac:dyDescent="0.25">
      <c r="B76" s="8">
        <v>1</v>
      </c>
      <c r="C76" s="8" t="s">
        <v>9105</v>
      </c>
      <c r="D76" s="8" t="s">
        <v>9106</v>
      </c>
      <c r="E76" s="8" t="s">
        <v>9110</v>
      </c>
      <c r="F76" s="8" t="s">
        <v>6393</v>
      </c>
      <c r="G76" s="8" t="s">
        <v>6395</v>
      </c>
      <c r="H76" s="8" t="s">
        <v>28</v>
      </c>
      <c r="I76" s="8" t="s">
        <v>36</v>
      </c>
      <c r="J76" s="8">
        <v>10</v>
      </c>
      <c r="K76" s="8" t="s">
        <v>9112</v>
      </c>
      <c r="L76" s="8" t="s">
        <v>45</v>
      </c>
      <c r="M76" s="8" t="s">
        <v>45</v>
      </c>
      <c r="N76" s="8" t="s">
        <v>6260</v>
      </c>
    </row>
    <row r="77" spans="2:14" x14ac:dyDescent="0.25">
      <c r="B77" s="8">
        <v>1</v>
      </c>
      <c r="C77" s="8" t="s">
        <v>9114</v>
      </c>
      <c r="D77" s="8" t="s">
        <v>9115</v>
      </c>
      <c r="E77" s="8" t="s">
        <v>9119</v>
      </c>
      <c r="F77" s="8" t="s">
        <v>6501</v>
      </c>
      <c r="G77" s="8" t="s">
        <v>6503</v>
      </c>
      <c r="H77" s="8" t="s">
        <v>28</v>
      </c>
      <c r="I77" s="8" t="s">
        <v>36</v>
      </c>
      <c r="J77" s="8">
        <v>10</v>
      </c>
      <c r="K77" s="8" t="s">
        <v>9121</v>
      </c>
      <c r="L77" s="8" t="s">
        <v>45</v>
      </c>
      <c r="M77" s="8" t="s">
        <v>45</v>
      </c>
      <c r="N77" s="8" t="s">
        <v>6260</v>
      </c>
    </row>
    <row r="78" spans="2:14" x14ac:dyDescent="0.25">
      <c r="B78" s="8">
        <v>1</v>
      </c>
      <c r="C78" s="8" t="s">
        <v>9123</v>
      </c>
      <c r="D78" s="8" t="s">
        <v>9124</v>
      </c>
      <c r="E78" s="8" t="s">
        <v>9127</v>
      </c>
      <c r="F78" s="8" t="s">
        <v>6404</v>
      </c>
      <c r="G78" s="8" t="s">
        <v>6406</v>
      </c>
      <c r="H78" s="8" t="s">
        <v>28</v>
      </c>
      <c r="I78" s="8" t="s">
        <v>36</v>
      </c>
      <c r="J78" s="8">
        <v>10</v>
      </c>
      <c r="K78" s="8" t="s">
        <v>9129</v>
      </c>
      <c r="L78" s="8" t="s">
        <v>45</v>
      </c>
      <c r="M78" s="8" t="s">
        <v>45</v>
      </c>
      <c r="N78" s="8" t="s">
        <v>6260</v>
      </c>
    </row>
    <row r="79" spans="2:14" x14ac:dyDescent="0.25">
      <c r="B79" s="8">
        <v>1</v>
      </c>
      <c r="C79" s="8" t="s">
        <v>9131</v>
      </c>
      <c r="D79" s="8" t="s">
        <v>9132</v>
      </c>
      <c r="E79" s="8" t="s">
        <v>9137</v>
      </c>
      <c r="F79" s="8" t="s">
        <v>6501</v>
      </c>
      <c r="G79" s="8" t="s">
        <v>6503</v>
      </c>
      <c r="H79" s="8" t="s">
        <v>91</v>
      </c>
      <c r="I79" s="8" t="s">
        <v>36</v>
      </c>
      <c r="J79" s="8">
        <v>10</v>
      </c>
      <c r="K79" s="8" t="s">
        <v>9139</v>
      </c>
      <c r="L79" s="8" t="s">
        <v>45</v>
      </c>
      <c r="M79" s="8" t="s">
        <v>45</v>
      </c>
      <c r="N79" s="8" t="s">
        <v>6260</v>
      </c>
    </row>
    <row r="80" spans="2:14" x14ac:dyDescent="0.25">
      <c r="B80" s="8">
        <v>1</v>
      </c>
      <c r="C80" s="8" t="s">
        <v>9141</v>
      </c>
      <c r="D80" s="8" t="s">
        <v>9142</v>
      </c>
      <c r="E80" s="8" t="s">
        <v>9147</v>
      </c>
      <c r="F80" s="8" t="s">
        <v>6253</v>
      </c>
      <c r="G80" s="8" t="s">
        <v>6255</v>
      </c>
      <c r="H80" s="8" t="s">
        <v>28</v>
      </c>
      <c r="I80" s="8" t="s">
        <v>36</v>
      </c>
      <c r="J80" s="8">
        <v>10</v>
      </c>
      <c r="K80" s="8" t="s">
        <v>9149</v>
      </c>
      <c r="L80" s="8" t="s">
        <v>45</v>
      </c>
      <c r="M80" s="8" t="s">
        <v>45</v>
      </c>
      <c r="N80" s="8" t="s">
        <v>6260</v>
      </c>
    </row>
    <row r="81" spans="2:14" x14ac:dyDescent="0.25">
      <c r="B81" s="8">
        <v>1</v>
      </c>
      <c r="C81" s="8" t="s">
        <v>9151</v>
      </c>
      <c r="D81" s="8" t="s">
        <v>9152</v>
      </c>
      <c r="E81" s="8" t="s">
        <v>9156</v>
      </c>
      <c r="F81" s="8" t="s">
        <v>6267</v>
      </c>
      <c r="G81" s="8" t="s">
        <v>6269</v>
      </c>
      <c r="H81" s="8" t="s">
        <v>91</v>
      </c>
      <c r="I81" s="8" t="s">
        <v>36</v>
      </c>
      <c r="J81" s="8">
        <v>10</v>
      </c>
      <c r="K81" s="8" t="s">
        <v>9158</v>
      </c>
      <c r="L81" s="8" t="s">
        <v>45</v>
      </c>
      <c r="M81" s="8" t="s">
        <v>45</v>
      </c>
      <c r="N81" s="8" t="s">
        <v>6260</v>
      </c>
    </row>
    <row r="82" spans="2:14" x14ac:dyDescent="0.25">
      <c r="B82" s="8">
        <v>1</v>
      </c>
      <c r="C82" s="8" t="s">
        <v>9160</v>
      </c>
      <c r="D82" s="8" t="s">
        <v>9161</v>
      </c>
      <c r="E82" s="8" t="s">
        <v>9165</v>
      </c>
      <c r="F82" s="8" t="s">
        <v>9166</v>
      </c>
      <c r="G82" s="8" t="s">
        <v>9168</v>
      </c>
      <c r="H82" s="8" t="s">
        <v>28</v>
      </c>
      <c r="I82" s="8" t="s">
        <v>36</v>
      </c>
      <c r="J82" s="8">
        <v>10</v>
      </c>
      <c r="K82" s="8" t="s">
        <v>9169</v>
      </c>
      <c r="L82" s="8" t="s">
        <v>45</v>
      </c>
      <c r="M82" s="8" t="s">
        <v>45</v>
      </c>
      <c r="N82" s="8" t="s">
        <v>6260</v>
      </c>
    </row>
    <row r="83" spans="2:14" x14ac:dyDescent="0.25">
      <c r="B83" s="8">
        <v>1</v>
      </c>
      <c r="C83" s="8" t="s">
        <v>9171</v>
      </c>
      <c r="D83" s="8" t="s">
        <v>9172</v>
      </c>
      <c r="E83" s="8" t="s">
        <v>9176</v>
      </c>
      <c r="F83" s="8" t="s">
        <v>6253</v>
      </c>
      <c r="G83" s="8" t="s">
        <v>6255</v>
      </c>
      <c r="H83" s="8" t="s">
        <v>28</v>
      </c>
      <c r="I83" s="8" t="s">
        <v>36</v>
      </c>
      <c r="J83" s="8">
        <v>10</v>
      </c>
      <c r="K83" s="8" t="s">
        <v>9178</v>
      </c>
      <c r="L83" s="8" t="s">
        <v>45</v>
      </c>
      <c r="M83" s="8" t="s">
        <v>45</v>
      </c>
      <c r="N83" s="8" t="s">
        <v>6260</v>
      </c>
    </row>
    <row r="84" spans="2:14" x14ac:dyDescent="0.25">
      <c r="B84" s="8">
        <v>1</v>
      </c>
      <c r="C84" s="8" t="s">
        <v>9180</v>
      </c>
      <c r="D84" s="8" t="s">
        <v>9181</v>
      </c>
      <c r="E84" s="8" t="s">
        <v>9186</v>
      </c>
      <c r="F84" s="8" t="s">
        <v>6501</v>
      </c>
      <c r="G84" s="8" t="s">
        <v>6503</v>
      </c>
      <c r="H84" s="8" t="s">
        <v>28</v>
      </c>
      <c r="I84" s="8" t="s">
        <v>36</v>
      </c>
      <c r="J84" s="8">
        <v>10</v>
      </c>
      <c r="K84" s="8" t="s">
        <v>9188</v>
      </c>
      <c r="L84" s="8" t="s">
        <v>45</v>
      </c>
      <c r="M84" s="8" t="s">
        <v>45</v>
      </c>
      <c r="N84" s="8" t="s">
        <v>6260</v>
      </c>
    </row>
    <row r="85" spans="2:14" x14ac:dyDescent="0.25">
      <c r="B85" s="8">
        <v>1</v>
      </c>
      <c r="C85" s="8" t="s">
        <v>9200</v>
      </c>
      <c r="D85" s="8" t="s">
        <v>9201</v>
      </c>
      <c r="E85" s="8" t="s">
        <v>9206</v>
      </c>
      <c r="F85" s="8" t="s">
        <v>7257</v>
      </c>
      <c r="G85" s="8" t="s">
        <v>7259</v>
      </c>
      <c r="H85" s="8" t="s">
        <v>28</v>
      </c>
      <c r="I85" s="8" t="s">
        <v>36</v>
      </c>
      <c r="J85" s="8">
        <v>10</v>
      </c>
      <c r="K85" s="8" t="s">
        <v>9208</v>
      </c>
      <c r="L85" s="8" t="s">
        <v>45</v>
      </c>
      <c r="M85" s="8" t="s">
        <v>45</v>
      </c>
      <c r="N85" s="8" t="s">
        <v>6260</v>
      </c>
    </row>
    <row r="86" spans="2:14" x14ac:dyDescent="0.25">
      <c r="B86" s="8">
        <v>1</v>
      </c>
      <c r="C86" s="8" t="s">
        <v>9221</v>
      </c>
      <c r="D86" s="8" t="s">
        <v>9222</v>
      </c>
      <c r="E86" s="8" t="s">
        <v>9226</v>
      </c>
      <c r="F86" s="8" t="s">
        <v>6303</v>
      </c>
      <c r="G86" s="8" t="s">
        <v>6305</v>
      </c>
      <c r="H86" s="8" t="s">
        <v>28</v>
      </c>
      <c r="I86" s="8" t="s">
        <v>36</v>
      </c>
      <c r="J86" s="8">
        <v>10</v>
      </c>
      <c r="K86" s="8" t="s">
        <v>9228</v>
      </c>
      <c r="L86" s="8" t="s">
        <v>45</v>
      </c>
      <c r="M86" s="8" t="s">
        <v>45</v>
      </c>
      <c r="N86" s="8" t="s">
        <v>6260</v>
      </c>
    </row>
    <row r="87" spans="2:14" x14ac:dyDescent="0.25">
      <c r="B87" s="8">
        <v>1</v>
      </c>
      <c r="C87" s="8" t="s">
        <v>9230</v>
      </c>
      <c r="D87" s="8" t="s">
        <v>9231</v>
      </c>
      <c r="E87" s="8" t="s">
        <v>9232</v>
      </c>
      <c r="F87" s="8" t="s">
        <v>6303</v>
      </c>
      <c r="G87" s="8" t="s">
        <v>6305</v>
      </c>
      <c r="H87" s="8" t="s">
        <v>28</v>
      </c>
      <c r="I87" s="8" t="s">
        <v>36</v>
      </c>
      <c r="J87" s="8">
        <v>10</v>
      </c>
      <c r="K87" s="8" t="s">
        <v>9234</v>
      </c>
      <c r="L87" s="8" t="s">
        <v>45</v>
      </c>
      <c r="M87" s="8" t="s">
        <v>45</v>
      </c>
      <c r="N87" s="8" t="s">
        <v>6260</v>
      </c>
    </row>
    <row r="88" spans="2:14" x14ac:dyDescent="0.25">
      <c r="B88" s="8">
        <v>1</v>
      </c>
      <c r="C88" s="8" t="s">
        <v>9236</v>
      </c>
      <c r="D88" s="8" t="s">
        <v>9237</v>
      </c>
      <c r="E88" s="8" t="s">
        <v>9241</v>
      </c>
      <c r="F88" s="8" t="s">
        <v>6314</v>
      </c>
      <c r="G88" s="8" t="s">
        <v>6316</v>
      </c>
      <c r="H88" s="8" t="s">
        <v>41</v>
      </c>
      <c r="I88" s="8" t="s">
        <v>36</v>
      </c>
      <c r="J88" s="8">
        <v>10</v>
      </c>
      <c r="K88" s="8" t="s">
        <v>9243</v>
      </c>
      <c r="L88" s="8" t="s">
        <v>45</v>
      </c>
      <c r="M88" s="8" t="s">
        <v>45</v>
      </c>
      <c r="N88" s="8" t="s">
        <v>6260</v>
      </c>
    </row>
    <row r="89" spans="2:14" x14ac:dyDescent="0.25">
      <c r="B89" s="8">
        <v>1</v>
      </c>
      <c r="C89" s="8" t="s">
        <v>9245</v>
      </c>
      <c r="D89" s="8" t="s">
        <v>9246</v>
      </c>
      <c r="E89" s="8" t="s">
        <v>9249</v>
      </c>
      <c r="F89" s="8" t="s">
        <v>6303</v>
      </c>
      <c r="G89" s="8" t="s">
        <v>6305</v>
      </c>
      <c r="H89" s="8" t="s">
        <v>28</v>
      </c>
      <c r="I89" s="8" t="s">
        <v>36</v>
      </c>
      <c r="J89" s="8">
        <v>10</v>
      </c>
      <c r="K89" s="8" t="s">
        <v>9251</v>
      </c>
      <c r="L89" s="8" t="s">
        <v>45</v>
      </c>
      <c r="M89" s="8" t="s">
        <v>45</v>
      </c>
      <c r="N89" s="8" t="s">
        <v>6260</v>
      </c>
    </row>
    <row r="90" spans="2:14" x14ac:dyDescent="0.25">
      <c r="B90" s="8">
        <v>1</v>
      </c>
      <c r="C90" s="8" t="s">
        <v>9253</v>
      </c>
      <c r="D90" s="8" t="s">
        <v>9254</v>
      </c>
      <c r="E90" s="8" t="s">
        <v>9258</v>
      </c>
      <c r="F90" s="8" t="s">
        <v>6303</v>
      </c>
      <c r="G90" s="8" t="s">
        <v>6305</v>
      </c>
      <c r="H90" s="8" t="s">
        <v>28</v>
      </c>
      <c r="I90" s="8" t="s">
        <v>36</v>
      </c>
      <c r="J90" s="8">
        <v>10</v>
      </c>
      <c r="K90" s="8" t="s">
        <v>9260</v>
      </c>
      <c r="L90" s="8" t="s">
        <v>45</v>
      </c>
      <c r="M90" s="8" t="s">
        <v>45</v>
      </c>
      <c r="N90" s="8" t="s">
        <v>6260</v>
      </c>
    </row>
    <row r="91" spans="2:14" x14ac:dyDescent="0.25">
      <c r="B91" s="8">
        <v>1</v>
      </c>
      <c r="C91" s="8" t="s">
        <v>9262</v>
      </c>
      <c r="D91" s="8" t="s">
        <v>9263</v>
      </c>
      <c r="E91" s="8" t="s">
        <v>9267</v>
      </c>
      <c r="F91" s="8" t="s">
        <v>6451</v>
      </c>
      <c r="G91" s="8" t="s">
        <v>6453</v>
      </c>
      <c r="H91" s="8" t="s">
        <v>91</v>
      </c>
      <c r="I91" s="8" t="s">
        <v>36</v>
      </c>
      <c r="J91" s="8">
        <v>10</v>
      </c>
      <c r="K91" s="8" t="s">
        <v>9269</v>
      </c>
      <c r="L91" s="8" t="s">
        <v>45</v>
      </c>
      <c r="M91" s="8" t="s">
        <v>45</v>
      </c>
      <c r="N91" s="8" t="s">
        <v>6260</v>
      </c>
    </row>
    <row r="92" spans="2:14" x14ac:dyDescent="0.25">
      <c r="B92" s="8">
        <v>1</v>
      </c>
      <c r="C92" s="8" t="s">
        <v>9271</v>
      </c>
      <c r="D92" s="8" t="s">
        <v>9272</v>
      </c>
      <c r="E92" s="8" t="s">
        <v>9276</v>
      </c>
      <c r="F92" s="8" t="s">
        <v>6303</v>
      </c>
      <c r="G92" s="8" t="s">
        <v>6305</v>
      </c>
      <c r="H92" s="8" t="s">
        <v>28</v>
      </c>
      <c r="I92" s="8" t="s">
        <v>36</v>
      </c>
      <c r="J92" s="8">
        <v>10</v>
      </c>
      <c r="K92" s="8" t="s">
        <v>9278</v>
      </c>
      <c r="L92" s="8" t="s">
        <v>45</v>
      </c>
      <c r="M92" s="8" t="s">
        <v>45</v>
      </c>
      <c r="N92" s="8" t="s">
        <v>6260</v>
      </c>
    </row>
    <row r="93" spans="2:14" x14ac:dyDescent="0.25">
      <c r="B93" s="8">
        <v>1</v>
      </c>
      <c r="C93" s="8" t="s">
        <v>10396</v>
      </c>
      <c r="D93" s="8" t="s">
        <v>10397</v>
      </c>
      <c r="E93" s="8" t="s">
        <v>10401</v>
      </c>
      <c r="F93" s="8" t="s">
        <v>7257</v>
      </c>
      <c r="G93" s="8" t="s">
        <v>7259</v>
      </c>
      <c r="H93" s="8" t="s">
        <v>41</v>
      </c>
      <c r="I93" s="8" t="s">
        <v>30</v>
      </c>
      <c r="J93" s="8">
        <v>7</v>
      </c>
      <c r="K93" s="8" t="s">
        <v>10403</v>
      </c>
      <c r="L93" s="8" t="s">
        <v>45</v>
      </c>
      <c r="M93" s="8" t="s">
        <v>45</v>
      </c>
      <c r="N93" s="8" t="s">
        <v>6260</v>
      </c>
    </row>
    <row r="94" spans="2:14" x14ac:dyDescent="0.25">
      <c r="B94" s="8">
        <v>1</v>
      </c>
      <c r="C94" s="8" t="s">
        <v>11315</v>
      </c>
      <c r="D94" s="8" t="s">
        <v>11316</v>
      </c>
      <c r="E94" s="8" t="s">
        <v>11320</v>
      </c>
      <c r="F94" s="8" t="s">
        <v>6303</v>
      </c>
      <c r="G94" s="8" t="s">
        <v>6305</v>
      </c>
      <c r="H94" s="8" t="s">
        <v>59</v>
      </c>
      <c r="I94" s="8" t="s">
        <v>36</v>
      </c>
      <c r="J94" s="8">
        <v>4</v>
      </c>
      <c r="K94" s="8" t="s">
        <v>11322</v>
      </c>
      <c r="L94" s="8" t="s">
        <v>45</v>
      </c>
      <c r="M94" s="8" t="s">
        <v>45</v>
      </c>
      <c r="N94" s="8" t="s">
        <v>6260</v>
      </c>
    </row>
    <row r="95" spans="2:14" x14ac:dyDescent="0.25">
      <c r="B95" s="8">
        <v>1</v>
      </c>
      <c r="C95" s="8" t="s">
        <v>11360</v>
      </c>
      <c r="D95" s="8" t="s">
        <v>11361</v>
      </c>
      <c r="E95" s="8" t="s">
        <v>11365</v>
      </c>
      <c r="F95" s="8" t="s">
        <v>7257</v>
      </c>
      <c r="G95" s="8" t="s">
        <v>7259</v>
      </c>
      <c r="H95" s="8" t="s">
        <v>59</v>
      </c>
      <c r="I95" s="8" t="s">
        <v>30</v>
      </c>
      <c r="J95" s="8">
        <v>4</v>
      </c>
      <c r="K95" s="8" t="s">
        <v>11367</v>
      </c>
      <c r="L95" s="8" t="s">
        <v>45</v>
      </c>
      <c r="M95" s="8" t="s">
        <v>45</v>
      </c>
      <c r="N95" s="8" t="s">
        <v>6260</v>
      </c>
    </row>
    <row r="96" spans="2:14" x14ac:dyDescent="0.25">
      <c r="B96" s="8">
        <v>1</v>
      </c>
      <c r="C96" s="8" t="s">
        <v>11484</v>
      </c>
      <c r="D96" s="8" t="s">
        <v>11485</v>
      </c>
      <c r="E96" s="8" t="s">
        <v>11489</v>
      </c>
      <c r="F96" s="8" t="s">
        <v>6314</v>
      </c>
      <c r="G96" s="8" t="s">
        <v>6316</v>
      </c>
      <c r="H96" s="8" t="s">
        <v>59</v>
      </c>
      <c r="I96" s="8" t="s">
        <v>36</v>
      </c>
      <c r="J96" s="8">
        <v>4</v>
      </c>
      <c r="K96" s="8" t="s">
        <v>11491</v>
      </c>
      <c r="L96" s="8" t="s">
        <v>45</v>
      </c>
      <c r="M96" s="8" t="s">
        <v>45</v>
      </c>
      <c r="N96" s="8" t="s">
        <v>6260</v>
      </c>
    </row>
    <row r="97" spans="2:14" x14ac:dyDescent="0.25">
      <c r="B97" s="8">
        <v>1</v>
      </c>
      <c r="C97" s="8" t="s">
        <v>11493</v>
      </c>
      <c r="D97" s="8" t="s">
        <v>11494</v>
      </c>
      <c r="E97" s="8" t="s">
        <v>11498</v>
      </c>
      <c r="F97" s="8" t="s">
        <v>6280</v>
      </c>
      <c r="G97" s="8" t="s">
        <v>6282</v>
      </c>
      <c r="H97" s="8" t="s">
        <v>59</v>
      </c>
      <c r="I97" s="8" t="s">
        <v>36</v>
      </c>
      <c r="J97" s="8">
        <v>4</v>
      </c>
      <c r="K97" s="8" t="s">
        <v>11500</v>
      </c>
      <c r="L97" s="8" t="s">
        <v>45</v>
      </c>
      <c r="M97" s="8" t="s">
        <v>45</v>
      </c>
      <c r="N97" s="8" t="s">
        <v>6260</v>
      </c>
    </row>
    <row r="98" spans="2:14" x14ac:dyDescent="0.25">
      <c r="B98" s="8">
        <v>1</v>
      </c>
      <c r="C98" s="8" t="s">
        <v>11502</v>
      </c>
      <c r="D98" s="8" t="s">
        <v>11503</v>
      </c>
      <c r="E98" s="8" t="s">
        <v>11507</v>
      </c>
      <c r="F98" s="8" t="s">
        <v>6314</v>
      </c>
      <c r="G98" s="8" t="s">
        <v>6316</v>
      </c>
      <c r="H98" s="8" t="s">
        <v>59</v>
      </c>
      <c r="I98" s="8" t="s">
        <v>36</v>
      </c>
      <c r="J98" s="8">
        <v>4</v>
      </c>
      <c r="K98" s="8" t="s">
        <v>11509</v>
      </c>
      <c r="L98" s="8" t="s">
        <v>45</v>
      </c>
      <c r="M98" s="8" t="s">
        <v>45</v>
      </c>
      <c r="N98" s="8" t="s">
        <v>6260</v>
      </c>
    </row>
    <row r="99" spans="2:14" x14ac:dyDescent="0.25">
      <c r="B99" s="8">
        <v>1</v>
      </c>
      <c r="C99" s="8" t="s">
        <v>11511</v>
      </c>
      <c r="D99" s="8" t="s">
        <v>11512</v>
      </c>
      <c r="E99" s="8" t="s">
        <v>11516</v>
      </c>
      <c r="F99" s="8" t="s">
        <v>6303</v>
      </c>
      <c r="G99" s="8" t="s">
        <v>6305</v>
      </c>
      <c r="H99" s="8" t="s">
        <v>59</v>
      </c>
      <c r="I99" s="8" t="s">
        <v>36</v>
      </c>
      <c r="J99" s="8">
        <v>4</v>
      </c>
      <c r="K99" s="8" t="s">
        <v>11518</v>
      </c>
      <c r="L99" s="8" t="s">
        <v>45</v>
      </c>
      <c r="M99" s="8" t="s">
        <v>45</v>
      </c>
      <c r="N99" s="8" t="s">
        <v>6260</v>
      </c>
    </row>
    <row r="100" spans="2:14" x14ac:dyDescent="0.25">
      <c r="B100" s="8">
        <v>1</v>
      </c>
      <c r="C100" s="8" t="s">
        <v>11555</v>
      </c>
      <c r="D100" s="8" t="s">
        <v>11556</v>
      </c>
      <c r="E100" s="8" t="s">
        <v>11560</v>
      </c>
      <c r="F100" s="8" t="s">
        <v>9166</v>
      </c>
      <c r="G100" s="8" t="s">
        <v>9168</v>
      </c>
      <c r="H100" s="8" t="s">
        <v>59</v>
      </c>
      <c r="I100" s="8" t="s">
        <v>36</v>
      </c>
      <c r="J100" s="8">
        <v>4</v>
      </c>
      <c r="K100" s="8" t="s">
        <v>11562</v>
      </c>
      <c r="L100" s="8" t="s">
        <v>45</v>
      </c>
      <c r="M100" s="8" t="s">
        <v>45</v>
      </c>
      <c r="N100" s="8" t="s">
        <v>6260</v>
      </c>
    </row>
    <row r="101" spans="2:14" x14ac:dyDescent="0.25">
      <c r="B101" s="8">
        <v>1</v>
      </c>
      <c r="C101" s="8" t="s">
        <v>11591</v>
      </c>
      <c r="D101" s="8" t="s">
        <v>11592</v>
      </c>
      <c r="E101" s="8" t="s">
        <v>11596</v>
      </c>
      <c r="F101" s="8" t="s">
        <v>6327</v>
      </c>
      <c r="G101" s="8" t="s">
        <v>6329</v>
      </c>
      <c r="H101" s="8" t="s">
        <v>59</v>
      </c>
      <c r="I101" s="8" t="s">
        <v>36</v>
      </c>
      <c r="J101" s="8">
        <v>4</v>
      </c>
      <c r="K101" s="8" t="s">
        <v>11598</v>
      </c>
      <c r="L101" s="8" t="s">
        <v>45</v>
      </c>
      <c r="M101" s="8" t="s">
        <v>45</v>
      </c>
      <c r="N101" s="8" t="s">
        <v>6260</v>
      </c>
    </row>
    <row r="102" spans="2:14" x14ac:dyDescent="0.25">
      <c r="B102" s="8">
        <v>1</v>
      </c>
      <c r="C102" s="8" t="s">
        <v>11609</v>
      </c>
      <c r="D102" s="8" t="s">
        <v>11610</v>
      </c>
      <c r="E102" s="8" t="s">
        <v>11614</v>
      </c>
      <c r="F102" s="8" t="s">
        <v>6728</v>
      </c>
      <c r="G102" s="8" t="s">
        <v>6730</v>
      </c>
      <c r="H102" s="8" t="s">
        <v>59</v>
      </c>
      <c r="I102" s="8" t="s">
        <v>36</v>
      </c>
      <c r="J102" s="8">
        <v>4</v>
      </c>
      <c r="K102" s="8" t="s">
        <v>11616</v>
      </c>
      <c r="L102" s="8" t="s">
        <v>45</v>
      </c>
      <c r="M102" s="8" t="s">
        <v>45</v>
      </c>
      <c r="N102" s="8" t="s">
        <v>6260</v>
      </c>
    </row>
    <row r="103" spans="2:14" x14ac:dyDescent="0.25">
      <c r="B103" s="8">
        <v>1</v>
      </c>
      <c r="C103" s="8" t="s">
        <v>11643</v>
      </c>
      <c r="D103" s="8" t="s">
        <v>11644</v>
      </c>
      <c r="E103" s="8" t="s">
        <v>11648</v>
      </c>
      <c r="F103" s="8" t="s">
        <v>6303</v>
      </c>
      <c r="G103" s="8" t="s">
        <v>6305</v>
      </c>
      <c r="H103" s="8" t="s">
        <v>59</v>
      </c>
      <c r="I103" s="8" t="s">
        <v>36</v>
      </c>
      <c r="J103" s="8">
        <v>4</v>
      </c>
      <c r="K103" s="8" t="s">
        <v>11650</v>
      </c>
      <c r="L103" s="8" t="s">
        <v>45</v>
      </c>
      <c r="M103" s="8" t="s">
        <v>45</v>
      </c>
      <c r="N103" s="8" t="s">
        <v>6260</v>
      </c>
    </row>
    <row r="104" spans="2:14" x14ac:dyDescent="0.25">
      <c r="B104" s="8">
        <v>1</v>
      </c>
      <c r="C104" s="8" t="s">
        <v>11669</v>
      </c>
      <c r="D104" s="8" t="s">
        <v>11670</v>
      </c>
      <c r="E104" s="8" t="s">
        <v>11674</v>
      </c>
      <c r="F104" s="8" t="s">
        <v>6303</v>
      </c>
      <c r="G104" s="8" t="s">
        <v>6305</v>
      </c>
      <c r="H104" s="8" t="s">
        <v>59</v>
      </c>
      <c r="I104" s="8" t="s">
        <v>36</v>
      </c>
      <c r="J104" s="8">
        <v>4</v>
      </c>
      <c r="K104" s="8" t="s">
        <v>11676</v>
      </c>
      <c r="L104" s="8" t="s">
        <v>45</v>
      </c>
      <c r="M104" s="8" t="s">
        <v>45</v>
      </c>
      <c r="N104" s="8" t="s">
        <v>6260</v>
      </c>
    </row>
    <row r="105" spans="2:14" x14ac:dyDescent="0.25">
      <c r="B105" s="8">
        <v>1</v>
      </c>
      <c r="C105" s="8" t="s">
        <v>11730</v>
      </c>
      <c r="D105" s="8" t="s">
        <v>11731</v>
      </c>
      <c r="E105" s="8" t="s">
        <v>11734</v>
      </c>
      <c r="F105" s="8" t="s">
        <v>6338</v>
      </c>
      <c r="G105" s="8" t="s">
        <v>6340</v>
      </c>
      <c r="H105" s="8" t="s">
        <v>59</v>
      </c>
      <c r="I105" s="8" t="s">
        <v>36</v>
      </c>
      <c r="J105" s="8">
        <v>4</v>
      </c>
      <c r="K105" s="8" t="s">
        <v>11736</v>
      </c>
      <c r="L105" s="8" t="s">
        <v>45</v>
      </c>
      <c r="M105" s="8" t="s">
        <v>45</v>
      </c>
      <c r="N105" s="8" t="s">
        <v>6260</v>
      </c>
    </row>
    <row r="106" spans="2:14" x14ac:dyDescent="0.25">
      <c r="B106" s="8">
        <v>1</v>
      </c>
      <c r="C106" s="8" t="s">
        <v>13063</v>
      </c>
      <c r="D106" s="8" t="s">
        <v>13064</v>
      </c>
      <c r="E106" s="8" t="s">
        <v>13068</v>
      </c>
      <c r="F106" s="8" t="s">
        <v>13056</v>
      </c>
      <c r="G106" s="8" t="s">
        <v>13058</v>
      </c>
      <c r="H106" s="8" t="s">
        <v>44</v>
      </c>
      <c r="I106" s="8" t="s">
        <v>36</v>
      </c>
      <c r="J106" s="8">
        <v>12</v>
      </c>
      <c r="K106" s="8" t="s">
        <v>13070</v>
      </c>
      <c r="L106" s="8" t="s">
        <v>45</v>
      </c>
      <c r="M106" s="8" t="s">
        <v>45</v>
      </c>
      <c r="N106" s="8" t="s">
        <v>13062</v>
      </c>
    </row>
    <row r="107" spans="2:14" x14ac:dyDescent="0.25">
      <c r="B107" s="8">
        <v>1</v>
      </c>
      <c r="C107" s="8" t="s">
        <v>13165</v>
      </c>
      <c r="D107" s="8" t="s">
        <v>13166</v>
      </c>
      <c r="E107" s="8" t="s">
        <v>13170</v>
      </c>
      <c r="F107" s="8" t="s">
        <v>13171</v>
      </c>
      <c r="G107" s="8" t="s">
        <v>13173</v>
      </c>
      <c r="H107" s="8" t="s">
        <v>49</v>
      </c>
      <c r="I107" s="8" t="s">
        <v>36</v>
      </c>
      <c r="J107" s="8">
        <v>11</v>
      </c>
      <c r="K107" s="8" t="s">
        <v>13174</v>
      </c>
      <c r="L107" s="8" t="s">
        <v>45</v>
      </c>
      <c r="M107" s="8" t="s">
        <v>45</v>
      </c>
      <c r="N107" s="8" t="s">
        <v>13062</v>
      </c>
    </row>
    <row r="108" spans="2:14" x14ac:dyDescent="0.25">
      <c r="B108" s="8">
        <v>1</v>
      </c>
      <c r="C108" s="8" t="s">
        <v>13299</v>
      </c>
      <c r="D108" s="8" t="s">
        <v>13300</v>
      </c>
      <c r="E108" s="8" t="s">
        <v>13304</v>
      </c>
      <c r="F108" s="8" t="s">
        <v>13305</v>
      </c>
      <c r="G108" s="8" t="s">
        <v>13307</v>
      </c>
      <c r="H108" s="8" t="s">
        <v>44</v>
      </c>
      <c r="I108" s="8" t="s">
        <v>30</v>
      </c>
      <c r="J108" s="8">
        <v>7</v>
      </c>
      <c r="K108" s="8" t="s">
        <v>13308</v>
      </c>
      <c r="L108" s="8" t="s">
        <v>45</v>
      </c>
      <c r="M108" s="8" t="s">
        <v>45</v>
      </c>
      <c r="N108" s="8" t="s">
        <v>13062</v>
      </c>
    </row>
    <row r="109" spans="2:14" x14ac:dyDescent="0.25">
      <c r="B109" s="8">
        <v>1</v>
      </c>
      <c r="C109" s="8" t="s">
        <v>14263</v>
      </c>
      <c r="D109" s="8" t="s">
        <v>14264</v>
      </c>
      <c r="E109" s="8" t="s">
        <v>14268</v>
      </c>
      <c r="F109" s="8" t="s">
        <v>13102</v>
      </c>
      <c r="G109" s="8" t="s">
        <v>13104</v>
      </c>
      <c r="H109" s="8" t="s">
        <v>59</v>
      </c>
      <c r="I109" s="8" t="s">
        <v>36</v>
      </c>
      <c r="J109" s="8">
        <v>4</v>
      </c>
      <c r="K109" s="8" t="s">
        <v>14270</v>
      </c>
      <c r="L109" s="8" t="s">
        <v>45</v>
      </c>
      <c r="M109" s="8" t="s">
        <v>45</v>
      </c>
      <c r="N109" s="8" t="s">
        <v>13062</v>
      </c>
    </row>
    <row r="110" spans="2:14" x14ac:dyDescent="0.25">
      <c r="B110" s="8">
        <v>1</v>
      </c>
      <c r="C110" s="8" t="s">
        <v>14272</v>
      </c>
      <c r="D110" s="8" t="s">
        <v>14273</v>
      </c>
      <c r="E110" s="8" t="s">
        <v>14277</v>
      </c>
      <c r="F110" s="8" t="s">
        <v>13746</v>
      </c>
      <c r="G110" s="8" t="s">
        <v>13748</v>
      </c>
      <c r="H110" s="8" t="s">
        <v>59</v>
      </c>
      <c r="I110" s="8" t="s">
        <v>36</v>
      </c>
      <c r="J110" s="8">
        <v>4</v>
      </c>
      <c r="K110" s="8" t="s">
        <v>14279</v>
      </c>
      <c r="L110" s="8" t="s">
        <v>45</v>
      </c>
      <c r="M110" s="8" t="s">
        <v>45</v>
      </c>
      <c r="N110" s="8" t="s">
        <v>13062</v>
      </c>
    </row>
    <row r="111" spans="2:14" x14ac:dyDescent="0.25">
      <c r="B111" s="8">
        <v>1</v>
      </c>
      <c r="C111" s="8" t="s">
        <v>14280</v>
      </c>
      <c r="D111" s="8" t="s">
        <v>14281</v>
      </c>
      <c r="E111" s="8" t="s">
        <v>14282</v>
      </c>
      <c r="F111" s="8" t="s">
        <v>13746</v>
      </c>
      <c r="G111" s="8" t="s">
        <v>13748</v>
      </c>
      <c r="H111" s="8" t="s">
        <v>59</v>
      </c>
      <c r="I111" s="8" t="s">
        <v>36</v>
      </c>
      <c r="J111" s="8">
        <v>4</v>
      </c>
      <c r="K111" s="8" t="s">
        <v>14284</v>
      </c>
      <c r="L111" s="8" t="s">
        <v>45</v>
      </c>
      <c r="M111" s="8" t="s">
        <v>45</v>
      </c>
      <c r="N111" s="8" t="s">
        <v>13062</v>
      </c>
    </row>
    <row r="112" spans="2:14" x14ac:dyDescent="0.25">
      <c r="B112" s="8">
        <v>1</v>
      </c>
      <c r="C112" s="8" t="s">
        <v>14286</v>
      </c>
      <c r="D112" s="8" t="s">
        <v>14287</v>
      </c>
      <c r="E112" s="8" t="s">
        <v>14291</v>
      </c>
      <c r="F112" s="8" t="s">
        <v>13231</v>
      </c>
      <c r="G112" s="8" t="s">
        <v>13233</v>
      </c>
      <c r="H112" s="8" t="s">
        <v>59</v>
      </c>
      <c r="I112" s="8" t="s">
        <v>30</v>
      </c>
      <c r="J112" s="8">
        <v>4</v>
      </c>
      <c r="K112" s="8" t="s">
        <v>14293</v>
      </c>
      <c r="L112" s="8" t="s">
        <v>45</v>
      </c>
      <c r="M112" s="8" t="s">
        <v>45</v>
      </c>
      <c r="N112" s="8" t="s">
        <v>13062</v>
      </c>
    </row>
    <row r="113" spans="2:14" x14ac:dyDescent="0.25">
      <c r="B113" s="8">
        <v>1</v>
      </c>
      <c r="C113" s="8" t="s">
        <v>14314</v>
      </c>
      <c r="D113" s="8" t="s">
        <v>14315</v>
      </c>
      <c r="E113" s="8" t="s">
        <v>14316</v>
      </c>
      <c r="F113" s="8" t="s">
        <v>13746</v>
      </c>
      <c r="G113" s="8" t="s">
        <v>13748</v>
      </c>
      <c r="H113" s="8" t="s">
        <v>59</v>
      </c>
      <c r="I113" s="8" t="s">
        <v>36</v>
      </c>
      <c r="J113" s="8">
        <v>4</v>
      </c>
      <c r="K113" s="8" t="s">
        <v>14318</v>
      </c>
      <c r="L113" s="8" t="s">
        <v>45</v>
      </c>
      <c r="M113" s="8" t="s">
        <v>45</v>
      </c>
      <c r="N113" s="8" t="s">
        <v>13062</v>
      </c>
    </row>
    <row r="114" spans="2:14" x14ac:dyDescent="0.25">
      <c r="B114" s="8">
        <v>2</v>
      </c>
      <c r="C114" s="8" t="s">
        <v>324</v>
      </c>
      <c r="D114" s="8" t="s">
        <v>325</v>
      </c>
      <c r="E114" s="8" t="s">
        <v>329</v>
      </c>
      <c r="F114" s="8" t="s">
        <v>279</v>
      </c>
      <c r="G114" s="8" t="s">
        <v>280</v>
      </c>
      <c r="H114" s="8" t="s">
        <v>49</v>
      </c>
      <c r="I114" s="8" t="s">
        <v>30</v>
      </c>
      <c r="J114" s="8">
        <v>11</v>
      </c>
      <c r="K114" s="8" t="s">
        <v>331</v>
      </c>
      <c r="L114" s="8" t="s">
        <v>4157</v>
      </c>
      <c r="M114" s="8" t="s">
        <v>87</v>
      </c>
      <c r="N114" s="8" t="s">
        <v>225</v>
      </c>
    </row>
    <row r="115" spans="2:14" x14ac:dyDescent="0.25">
      <c r="B115" s="8">
        <v>2</v>
      </c>
      <c r="C115" s="8" t="s">
        <v>1446</v>
      </c>
      <c r="D115" s="8" t="s">
        <v>1447</v>
      </c>
      <c r="E115" s="8" t="s">
        <v>1450</v>
      </c>
      <c r="F115" s="8" t="s">
        <v>54</v>
      </c>
      <c r="G115" s="8" t="s">
        <v>55</v>
      </c>
      <c r="H115" s="8" t="s">
        <v>38</v>
      </c>
      <c r="I115" s="8" t="s">
        <v>30</v>
      </c>
      <c r="J115" s="8">
        <v>5</v>
      </c>
      <c r="K115" s="8" t="s">
        <v>1453</v>
      </c>
      <c r="L115" s="8" t="s">
        <v>1455</v>
      </c>
      <c r="M115" s="8" t="s">
        <v>87</v>
      </c>
      <c r="N115" s="8" t="s">
        <v>221</v>
      </c>
    </row>
    <row r="116" spans="2:14" x14ac:dyDescent="0.25">
      <c r="B116" s="8">
        <v>2</v>
      </c>
      <c r="C116" s="8" t="s">
        <v>2305</v>
      </c>
      <c r="D116" s="8" t="s">
        <v>2306</v>
      </c>
      <c r="E116" s="8" t="s">
        <v>2310</v>
      </c>
      <c r="F116" s="8" t="s">
        <v>26</v>
      </c>
      <c r="G116" s="8" t="s">
        <v>27</v>
      </c>
      <c r="H116" s="8" t="s">
        <v>38</v>
      </c>
      <c r="I116" s="8" t="s">
        <v>30</v>
      </c>
      <c r="J116" s="8">
        <v>5</v>
      </c>
      <c r="K116" s="8" t="s">
        <v>2312</v>
      </c>
      <c r="L116" s="8" t="s">
        <v>2314</v>
      </c>
      <c r="M116" s="8" t="s">
        <v>87</v>
      </c>
      <c r="N116" s="8" t="s">
        <v>221</v>
      </c>
    </row>
    <row r="117" spans="2:14" x14ac:dyDescent="0.25">
      <c r="B117" s="8">
        <v>2</v>
      </c>
      <c r="C117" s="8" t="s">
        <v>2324</v>
      </c>
      <c r="D117" s="8" t="s">
        <v>2325</v>
      </c>
      <c r="E117" s="8" t="s">
        <v>2328</v>
      </c>
      <c r="F117" s="8" t="s">
        <v>26</v>
      </c>
      <c r="G117" s="8" t="s">
        <v>27</v>
      </c>
      <c r="H117" s="8" t="s">
        <v>38</v>
      </c>
      <c r="I117" s="8" t="s">
        <v>30</v>
      </c>
      <c r="J117" s="8">
        <v>5</v>
      </c>
      <c r="K117" s="8" t="s">
        <v>2330</v>
      </c>
      <c r="L117" s="8" t="s">
        <v>2332</v>
      </c>
      <c r="M117" s="8" t="s">
        <v>87</v>
      </c>
      <c r="N117" s="8" t="s">
        <v>221</v>
      </c>
    </row>
    <row r="118" spans="2:14" x14ac:dyDescent="0.25">
      <c r="B118" s="8">
        <v>2</v>
      </c>
      <c r="C118" s="8" t="s">
        <v>2512</v>
      </c>
      <c r="D118" s="8" t="s">
        <v>2513</v>
      </c>
      <c r="E118" s="8" t="s">
        <v>2516</v>
      </c>
      <c r="F118" s="8" t="s">
        <v>46</v>
      </c>
      <c r="G118" s="8" t="s">
        <v>61</v>
      </c>
      <c r="H118" s="8" t="s">
        <v>59</v>
      </c>
      <c r="I118" s="8" t="s">
        <v>30</v>
      </c>
      <c r="J118" s="8">
        <v>4</v>
      </c>
      <c r="K118" s="8" t="s">
        <v>2518</v>
      </c>
      <c r="L118" s="8" t="s">
        <v>2519</v>
      </c>
      <c r="M118" s="8" t="s">
        <v>87</v>
      </c>
      <c r="N118" s="8" t="s">
        <v>221</v>
      </c>
    </row>
    <row r="119" spans="2:14" x14ac:dyDescent="0.25">
      <c r="B119" s="8">
        <v>2</v>
      </c>
      <c r="C119" s="8" t="s">
        <v>2554</v>
      </c>
      <c r="D119" s="8" t="s">
        <v>2555</v>
      </c>
      <c r="E119" s="8" t="s">
        <v>2557</v>
      </c>
      <c r="F119" s="8" t="s">
        <v>26</v>
      </c>
      <c r="G119" s="8" t="s">
        <v>27</v>
      </c>
      <c r="H119" s="8" t="s">
        <v>59</v>
      </c>
      <c r="I119" s="8" t="s">
        <v>30</v>
      </c>
      <c r="J119" s="8">
        <v>4</v>
      </c>
      <c r="K119" s="8" t="s">
        <v>2559</v>
      </c>
      <c r="L119" s="8" t="s">
        <v>2561</v>
      </c>
      <c r="M119" s="8" t="s">
        <v>87</v>
      </c>
      <c r="N119" s="8" t="s">
        <v>221</v>
      </c>
    </row>
    <row r="120" spans="2:14" x14ac:dyDescent="0.25">
      <c r="B120" s="8">
        <v>2</v>
      </c>
      <c r="C120" s="8" t="s">
        <v>2588</v>
      </c>
      <c r="D120" s="8" t="s">
        <v>2589</v>
      </c>
      <c r="E120" s="8" t="s">
        <v>2592</v>
      </c>
      <c r="F120" s="8" t="s">
        <v>46</v>
      </c>
      <c r="G120" s="8" t="s">
        <v>61</v>
      </c>
      <c r="H120" s="8" t="s">
        <v>59</v>
      </c>
      <c r="I120" s="8" t="s">
        <v>36</v>
      </c>
      <c r="J120" s="8">
        <v>4</v>
      </c>
      <c r="K120" s="8" t="s">
        <v>2594</v>
      </c>
      <c r="L120" s="8" t="s">
        <v>2596</v>
      </c>
      <c r="M120" s="8" t="s">
        <v>87</v>
      </c>
      <c r="N120" s="8" t="s">
        <v>221</v>
      </c>
    </row>
    <row r="121" spans="2:14" x14ac:dyDescent="0.25">
      <c r="B121" s="8">
        <v>2</v>
      </c>
      <c r="C121" s="8" t="s">
        <v>4307</v>
      </c>
      <c r="D121" s="8" t="s">
        <v>4308</v>
      </c>
      <c r="E121" s="8" t="s">
        <v>4311</v>
      </c>
      <c r="F121" s="8" t="s">
        <v>231</v>
      </c>
      <c r="G121" s="8" t="s">
        <v>232</v>
      </c>
      <c r="H121" s="8" t="s">
        <v>59</v>
      </c>
      <c r="I121" s="8" t="s">
        <v>36</v>
      </c>
      <c r="J121" s="8">
        <v>4</v>
      </c>
      <c r="K121" s="8" t="s">
        <v>4313</v>
      </c>
      <c r="L121" s="8" t="s">
        <v>4314</v>
      </c>
      <c r="M121" s="8" t="s">
        <v>87</v>
      </c>
      <c r="N121" s="8" t="s">
        <v>225</v>
      </c>
    </row>
    <row r="122" spans="2:14" x14ac:dyDescent="0.25">
      <c r="B122" s="8">
        <v>2</v>
      </c>
      <c r="C122" s="8" t="s">
        <v>4339</v>
      </c>
      <c r="D122" s="8" t="s">
        <v>4340</v>
      </c>
      <c r="E122" s="8" t="s">
        <v>4343</v>
      </c>
      <c r="F122" s="8" t="s">
        <v>231</v>
      </c>
      <c r="G122" s="8" t="s">
        <v>232</v>
      </c>
      <c r="H122" s="8" t="s">
        <v>59</v>
      </c>
      <c r="I122" s="8" t="s">
        <v>30</v>
      </c>
      <c r="J122" s="8">
        <v>4</v>
      </c>
      <c r="K122" s="8" t="s">
        <v>4345</v>
      </c>
      <c r="L122" s="8" t="s">
        <v>4346</v>
      </c>
      <c r="M122" s="8" t="s">
        <v>87</v>
      </c>
      <c r="N122" s="8" t="s">
        <v>225</v>
      </c>
    </row>
    <row r="123" spans="2:14" x14ac:dyDescent="0.25">
      <c r="B123" s="8">
        <v>2</v>
      </c>
      <c r="C123" s="8" t="s">
        <v>4347</v>
      </c>
      <c r="D123" s="8" t="s">
        <v>4348</v>
      </c>
      <c r="E123" s="8" t="s">
        <v>4351</v>
      </c>
      <c r="F123" s="8" t="s">
        <v>288</v>
      </c>
      <c r="G123" s="8" t="s">
        <v>290</v>
      </c>
      <c r="H123" s="8" t="s">
        <v>59</v>
      </c>
      <c r="I123" s="8" t="s">
        <v>36</v>
      </c>
      <c r="J123" s="8">
        <v>4</v>
      </c>
      <c r="K123" s="8" t="s">
        <v>4353</v>
      </c>
      <c r="L123" s="8" t="s">
        <v>3853</v>
      </c>
      <c r="M123" s="8" t="s">
        <v>87</v>
      </c>
      <c r="N123" s="8" t="s">
        <v>225</v>
      </c>
    </row>
    <row r="124" spans="2:14" x14ac:dyDescent="0.25">
      <c r="B124" s="8">
        <v>2</v>
      </c>
      <c r="C124" s="8" t="s">
        <v>4354</v>
      </c>
      <c r="D124" s="8" t="s">
        <v>4355</v>
      </c>
      <c r="E124" s="8" t="s">
        <v>4357</v>
      </c>
      <c r="F124" s="8" t="s">
        <v>222</v>
      </c>
      <c r="G124" s="8" t="s">
        <v>223</v>
      </c>
      <c r="H124" s="8" t="s">
        <v>59</v>
      </c>
      <c r="I124" s="8" t="s">
        <v>30</v>
      </c>
      <c r="J124" s="8">
        <v>4</v>
      </c>
      <c r="K124" s="8" t="s">
        <v>4359</v>
      </c>
      <c r="L124" s="8" t="s">
        <v>1823</v>
      </c>
      <c r="M124" s="8" t="s">
        <v>87</v>
      </c>
      <c r="N124" s="8" t="s">
        <v>225</v>
      </c>
    </row>
    <row r="125" spans="2:14" x14ac:dyDescent="0.25">
      <c r="B125" s="8">
        <v>2</v>
      </c>
      <c r="C125" s="8" t="s">
        <v>4375</v>
      </c>
      <c r="D125" s="8" t="s">
        <v>4376</v>
      </c>
      <c r="E125" s="8" t="s">
        <v>4379</v>
      </c>
      <c r="F125" s="8" t="s">
        <v>288</v>
      </c>
      <c r="G125" s="8" t="s">
        <v>290</v>
      </c>
      <c r="H125" s="8" t="s">
        <v>59</v>
      </c>
      <c r="I125" s="8" t="s">
        <v>36</v>
      </c>
      <c r="J125" s="8">
        <v>4</v>
      </c>
      <c r="K125" s="8" t="s">
        <v>4381</v>
      </c>
      <c r="L125" s="8" t="s">
        <v>4383</v>
      </c>
      <c r="M125" s="8" t="s">
        <v>87</v>
      </c>
      <c r="N125" s="8" t="s">
        <v>225</v>
      </c>
    </row>
    <row r="126" spans="2:14" x14ac:dyDescent="0.25">
      <c r="B126" s="8">
        <v>2</v>
      </c>
      <c r="C126" s="8" t="s">
        <v>4438</v>
      </c>
      <c r="D126" s="8" t="s">
        <v>4439</v>
      </c>
      <c r="E126" s="8" t="s">
        <v>4442</v>
      </c>
      <c r="F126" s="8" t="s">
        <v>231</v>
      </c>
      <c r="G126" s="8" t="s">
        <v>232</v>
      </c>
      <c r="H126" s="8" t="s">
        <v>59</v>
      </c>
      <c r="I126" s="8" t="s">
        <v>36</v>
      </c>
      <c r="J126" s="8">
        <v>4</v>
      </c>
      <c r="K126" s="8" t="s">
        <v>4444</v>
      </c>
      <c r="L126" s="8" t="s">
        <v>4446</v>
      </c>
      <c r="M126" s="8" t="s">
        <v>87</v>
      </c>
      <c r="N126" s="8" t="s">
        <v>225</v>
      </c>
    </row>
    <row r="127" spans="2:14" x14ac:dyDescent="0.25">
      <c r="B127" s="8">
        <v>2</v>
      </c>
      <c r="C127" s="8" t="s">
        <v>4460</v>
      </c>
      <c r="D127" s="8" t="s">
        <v>4461</v>
      </c>
      <c r="E127" s="8" t="s">
        <v>4464</v>
      </c>
      <c r="F127" s="8" t="s">
        <v>1095</v>
      </c>
      <c r="G127" s="8" t="s">
        <v>1096</v>
      </c>
      <c r="H127" s="8" t="s">
        <v>59</v>
      </c>
      <c r="I127" s="8" t="s">
        <v>36</v>
      </c>
      <c r="J127" s="8">
        <v>4</v>
      </c>
      <c r="K127" s="8" t="s">
        <v>4466</v>
      </c>
      <c r="L127" s="8" t="s">
        <v>4468</v>
      </c>
      <c r="M127" s="8" t="s">
        <v>87</v>
      </c>
      <c r="N127" s="8" t="s">
        <v>225</v>
      </c>
    </row>
    <row r="128" spans="2:14" x14ac:dyDescent="0.25">
      <c r="B128" s="8">
        <v>2</v>
      </c>
      <c r="C128" s="8" t="s">
        <v>4887</v>
      </c>
      <c r="D128" s="8" t="s">
        <v>4888</v>
      </c>
      <c r="E128" s="8" t="s">
        <v>4891</v>
      </c>
      <c r="F128" s="8" t="s">
        <v>376</v>
      </c>
      <c r="G128" s="8" t="s">
        <v>377</v>
      </c>
      <c r="H128" s="8" t="s">
        <v>59</v>
      </c>
      <c r="I128" s="8" t="s">
        <v>30</v>
      </c>
      <c r="J128" s="8">
        <v>4</v>
      </c>
      <c r="K128" s="8" t="s">
        <v>4893</v>
      </c>
      <c r="L128" s="8" t="s">
        <v>2188</v>
      </c>
      <c r="M128" s="8" t="s">
        <v>87</v>
      </c>
      <c r="N128" s="8" t="s">
        <v>369</v>
      </c>
    </row>
    <row r="129" spans="2:14" x14ac:dyDescent="0.25">
      <c r="B129" s="8">
        <v>2</v>
      </c>
      <c r="C129" s="8" t="s">
        <v>4894</v>
      </c>
      <c r="D129" s="8" t="s">
        <v>4895</v>
      </c>
      <c r="E129" s="8" t="s">
        <v>4898</v>
      </c>
      <c r="F129" s="8" t="s">
        <v>370</v>
      </c>
      <c r="G129" s="8" t="s">
        <v>371</v>
      </c>
      <c r="H129" s="8" t="s">
        <v>59</v>
      </c>
      <c r="I129" s="8" t="s">
        <v>36</v>
      </c>
      <c r="J129" s="8">
        <v>4</v>
      </c>
      <c r="K129" s="8" t="s">
        <v>4900</v>
      </c>
      <c r="L129" s="8" t="s">
        <v>4902</v>
      </c>
      <c r="M129" s="8" t="s">
        <v>87</v>
      </c>
      <c r="N129" s="8" t="s">
        <v>369</v>
      </c>
    </row>
    <row r="130" spans="2:14" x14ac:dyDescent="0.25">
      <c r="B130" s="8">
        <v>2</v>
      </c>
      <c r="C130" s="8" t="s">
        <v>4937</v>
      </c>
      <c r="D130" s="8" t="s">
        <v>4938</v>
      </c>
      <c r="E130" s="8" t="s">
        <v>4941</v>
      </c>
      <c r="F130" s="8" t="s">
        <v>383</v>
      </c>
      <c r="G130" s="8" t="s">
        <v>384</v>
      </c>
      <c r="H130" s="8" t="s">
        <v>59</v>
      </c>
      <c r="I130" s="8" t="s">
        <v>36</v>
      </c>
      <c r="J130" s="8">
        <v>4</v>
      </c>
      <c r="K130" s="8" t="s">
        <v>4943</v>
      </c>
      <c r="L130" s="8" t="s">
        <v>4945</v>
      </c>
      <c r="M130" s="8" t="s">
        <v>87</v>
      </c>
      <c r="N130" s="8" t="s">
        <v>369</v>
      </c>
    </row>
    <row r="131" spans="2:14" x14ac:dyDescent="0.25">
      <c r="B131" s="8">
        <v>2</v>
      </c>
      <c r="C131" s="8" t="s">
        <v>4983</v>
      </c>
      <c r="D131" s="8" t="s">
        <v>4984</v>
      </c>
      <c r="E131" s="8" t="s">
        <v>4987</v>
      </c>
      <c r="F131" s="8" t="s">
        <v>394</v>
      </c>
      <c r="G131" s="8" t="s">
        <v>395</v>
      </c>
      <c r="H131" s="8" t="s">
        <v>59</v>
      </c>
      <c r="I131" s="8" t="s">
        <v>36</v>
      </c>
      <c r="J131" s="8">
        <v>4</v>
      </c>
      <c r="K131" s="8" t="s">
        <v>4989</v>
      </c>
      <c r="L131" s="8" t="s">
        <v>4991</v>
      </c>
      <c r="M131" s="8" t="s">
        <v>87</v>
      </c>
      <c r="N131" s="8" t="s">
        <v>369</v>
      </c>
    </row>
    <row r="132" spans="2:14" x14ac:dyDescent="0.25">
      <c r="B132" s="8">
        <v>2</v>
      </c>
      <c r="C132" s="8" t="s">
        <v>6247</v>
      </c>
      <c r="D132" s="8" t="s">
        <v>6248</v>
      </c>
      <c r="E132" s="8" t="s">
        <v>6252</v>
      </c>
      <c r="F132" s="8" t="s">
        <v>6253</v>
      </c>
      <c r="G132" s="8" t="s">
        <v>6255</v>
      </c>
      <c r="H132" s="8" t="s">
        <v>28</v>
      </c>
      <c r="I132" s="8" t="s">
        <v>36</v>
      </c>
      <c r="J132" s="8">
        <v>10</v>
      </c>
      <c r="K132" s="8" t="s">
        <v>6257</v>
      </c>
      <c r="L132" s="8" t="s">
        <v>6259</v>
      </c>
      <c r="M132" s="8" t="s">
        <v>87</v>
      </c>
      <c r="N132" s="8" t="s">
        <v>6260</v>
      </c>
    </row>
    <row r="133" spans="2:14" x14ac:dyDescent="0.25">
      <c r="B133" s="8">
        <v>2</v>
      </c>
      <c r="C133" s="8" t="s">
        <v>6285</v>
      </c>
      <c r="D133" s="8" t="s">
        <v>6286</v>
      </c>
      <c r="E133" s="8" t="s">
        <v>6291</v>
      </c>
      <c r="F133" s="8" t="s">
        <v>6280</v>
      </c>
      <c r="G133" s="8" t="s">
        <v>6282</v>
      </c>
      <c r="H133" s="8" t="s">
        <v>28</v>
      </c>
      <c r="I133" s="8" t="s">
        <v>36</v>
      </c>
      <c r="J133" s="8">
        <v>10</v>
      </c>
      <c r="K133" s="8" t="s">
        <v>6293</v>
      </c>
      <c r="L133" s="8" t="s">
        <v>6295</v>
      </c>
      <c r="M133" s="8" t="s">
        <v>87</v>
      </c>
      <c r="N133" s="8" t="s">
        <v>6260</v>
      </c>
    </row>
    <row r="134" spans="2:14" x14ac:dyDescent="0.25">
      <c r="B134" s="8">
        <v>2</v>
      </c>
      <c r="C134" s="8" t="s">
        <v>6296</v>
      </c>
      <c r="D134" s="8" t="s">
        <v>6297</v>
      </c>
      <c r="E134" s="8" t="s">
        <v>6302</v>
      </c>
      <c r="F134" s="8" t="s">
        <v>6303</v>
      </c>
      <c r="G134" s="8" t="s">
        <v>6305</v>
      </c>
      <c r="H134" s="8" t="s">
        <v>41</v>
      </c>
      <c r="I134" s="8" t="s">
        <v>36</v>
      </c>
      <c r="J134" s="8">
        <v>10</v>
      </c>
      <c r="K134" s="8" t="s">
        <v>6306</v>
      </c>
      <c r="L134" s="8" t="s">
        <v>2314</v>
      </c>
      <c r="M134" s="8" t="s">
        <v>87</v>
      </c>
      <c r="N134" s="8" t="s">
        <v>6260</v>
      </c>
    </row>
    <row r="135" spans="2:14" x14ac:dyDescent="0.25">
      <c r="B135" s="8">
        <v>2</v>
      </c>
      <c r="C135" s="8" t="s">
        <v>6308</v>
      </c>
      <c r="D135" s="8" t="s">
        <v>6309</v>
      </c>
      <c r="E135" s="8" t="s">
        <v>6313</v>
      </c>
      <c r="F135" s="8" t="s">
        <v>6314</v>
      </c>
      <c r="G135" s="8" t="s">
        <v>6316</v>
      </c>
      <c r="H135" s="8" t="s">
        <v>41</v>
      </c>
      <c r="I135" s="8" t="s">
        <v>36</v>
      </c>
      <c r="J135" s="8">
        <v>10</v>
      </c>
      <c r="K135" s="8" t="s">
        <v>6317</v>
      </c>
      <c r="L135" s="8" t="s">
        <v>6319</v>
      </c>
      <c r="M135" s="8" t="s">
        <v>87</v>
      </c>
      <c r="N135" s="8" t="s">
        <v>6260</v>
      </c>
    </row>
    <row r="136" spans="2:14" x14ac:dyDescent="0.25">
      <c r="B136" s="8">
        <v>2</v>
      </c>
      <c r="C136" s="8" t="s">
        <v>6332</v>
      </c>
      <c r="D136" s="8" t="s">
        <v>6333</v>
      </c>
      <c r="E136" s="8" t="s">
        <v>6337</v>
      </c>
      <c r="F136" s="8" t="s">
        <v>6338</v>
      </c>
      <c r="G136" s="8" t="s">
        <v>6340</v>
      </c>
      <c r="H136" s="8" t="s">
        <v>28</v>
      </c>
      <c r="I136" s="8" t="s">
        <v>36</v>
      </c>
      <c r="J136" s="8">
        <v>10</v>
      </c>
      <c r="K136" s="8" t="s">
        <v>6341</v>
      </c>
      <c r="L136" s="8" t="s">
        <v>6343</v>
      </c>
      <c r="M136" s="8" t="s">
        <v>87</v>
      </c>
      <c r="N136" s="8" t="s">
        <v>6260</v>
      </c>
    </row>
    <row r="137" spans="2:14" x14ac:dyDescent="0.25">
      <c r="B137" s="8">
        <v>2</v>
      </c>
      <c r="C137" s="8" t="s">
        <v>6444</v>
      </c>
      <c r="D137" s="8" t="s">
        <v>6445</v>
      </c>
      <c r="E137" s="8" t="s">
        <v>6450</v>
      </c>
      <c r="F137" s="8" t="s">
        <v>6451</v>
      </c>
      <c r="G137" s="8" t="s">
        <v>6453</v>
      </c>
      <c r="H137" s="8" t="s">
        <v>59</v>
      </c>
      <c r="I137" s="8" t="s">
        <v>36</v>
      </c>
      <c r="J137" s="8">
        <v>4</v>
      </c>
      <c r="K137" s="8" t="s">
        <v>6455</v>
      </c>
      <c r="L137" s="8" t="s">
        <v>5708</v>
      </c>
      <c r="M137" s="8" t="s">
        <v>87</v>
      </c>
      <c r="N137" s="8" t="s">
        <v>6260</v>
      </c>
    </row>
    <row r="138" spans="2:14" x14ac:dyDescent="0.25">
      <c r="B138" s="8">
        <v>2</v>
      </c>
      <c r="C138" s="8" t="s">
        <v>6467</v>
      </c>
      <c r="D138" s="8" t="s">
        <v>6468</v>
      </c>
      <c r="E138" s="8" t="s">
        <v>6472</v>
      </c>
      <c r="F138" s="8" t="s">
        <v>6314</v>
      </c>
      <c r="G138" s="8" t="s">
        <v>6316</v>
      </c>
      <c r="H138" s="8" t="s">
        <v>41</v>
      </c>
      <c r="I138" s="8" t="s">
        <v>36</v>
      </c>
      <c r="J138" s="8">
        <v>10</v>
      </c>
      <c r="K138" s="8" t="s">
        <v>6474</v>
      </c>
      <c r="L138" s="8" t="s">
        <v>6476</v>
      </c>
      <c r="M138" s="8" t="s">
        <v>87</v>
      </c>
      <c r="N138" s="8" t="s">
        <v>6260</v>
      </c>
    </row>
    <row r="139" spans="2:14" x14ac:dyDescent="0.25">
      <c r="B139" s="8">
        <v>2</v>
      </c>
      <c r="C139" s="8" t="s">
        <v>6604</v>
      </c>
      <c r="D139" s="8" t="s">
        <v>6605</v>
      </c>
      <c r="E139" s="8" t="s">
        <v>6610</v>
      </c>
      <c r="F139" s="8" t="s">
        <v>6327</v>
      </c>
      <c r="G139" s="8" t="s">
        <v>6329</v>
      </c>
      <c r="H139" s="8" t="s">
        <v>28</v>
      </c>
      <c r="I139" s="8" t="s">
        <v>36</v>
      </c>
      <c r="J139" s="8">
        <v>10</v>
      </c>
      <c r="K139" s="8" t="s">
        <v>6612</v>
      </c>
      <c r="L139" s="8" t="s">
        <v>6614</v>
      </c>
      <c r="M139" s="8" t="s">
        <v>87</v>
      </c>
      <c r="N139" s="8" t="s">
        <v>6260</v>
      </c>
    </row>
    <row r="140" spans="2:14" x14ac:dyDescent="0.25">
      <c r="B140" s="8">
        <v>2</v>
      </c>
      <c r="C140" s="8" t="s">
        <v>6615</v>
      </c>
      <c r="D140" s="8" t="s">
        <v>6616</v>
      </c>
      <c r="E140" s="8" t="s">
        <v>6620</v>
      </c>
      <c r="F140" s="8" t="s">
        <v>6280</v>
      </c>
      <c r="G140" s="8" t="s">
        <v>6282</v>
      </c>
      <c r="H140" s="8" t="s">
        <v>91</v>
      </c>
      <c r="I140" s="8" t="s">
        <v>36</v>
      </c>
      <c r="J140" s="8">
        <v>10</v>
      </c>
      <c r="K140" s="8" t="s">
        <v>6622</v>
      </c>
      <c r="L140" s="8" t="s">
        <v>3990</v>
      </c>
      <c r="M140" s="8" t="s">
        <v>87</v>
      </c>
      <c r="N140" s="8" t="s">
        <v>6260</v>
      </c>
    </row>
    <row r="141" spans="2:14" x14ac:dyDescent="0.25">
      <c r="B141" s="8">
        <v>2</v>
      </c>
      <c r="C141" s="8" t="s">
        <v>6643</v>
      </c>
      <c r="D141" s="8" t="s">
        <v>6644</v>
      </c>
      <c r="E141" s="8" t="s">
        <v>6648</v>
      </c>
      <c r="F141" s="8" t="s">
        <v>6393</v>
      </c>
      <c r="G141" s="8" t="s">
        <v>6395</v>
      </c>
      <c r="H141" s="8" t="s">
        <v>28</v>
      </c>
      <c r="I141" s="8" t="s">
        <v>36</v>
      </c>
      <c r="J141" s="8">
        <v>10</v>
      </c>
      <c r="K141" s="8" t="s">
        <v>6650</v>
      </c>
      <c r="L141" s="8" t="s">
        <v>6652</v>
      </c>
      <c r="M141" s="8" t="s">
        <v>87</v>
      </c>
      <c r="N141" s="8" t="s">
        <v>6260</v>
      </c>
    </row>
    <row r="142" spans="2:14" x14ac:dyDescent="0.25">
      <c r="B142" s="8">
        <v>2</v>
      </c>
      <c r="C142" s="8" t="s">
        <v>6680</v>
      </c>
      <c r="D142" s="8" t="s">
        <v>6681</v>
      </c>
      <c r="E142" s="8" t="s">
        <v>6685</v>
      </c>
      <c r="F142" s="8" t="s">
        <v>6439</v>
      </c>
      <c r="G142" s="8" t="s">
        <v>6441</v>
      </c>
      <c r="H142" s="8" t="s">
        <v>41</v>
      </c>
      <c r="I142" s="8" t="s">
        <v>36</v>
      </c>
      <c r="J142" s="8">
        <v>10</v>
      </c>
      <c r="K142" s="8" t="s">
        <v>6687</v>
      </c>
      <c r="L142" s="8" t="s">
        <v>6689</v>
      </c>
      <c r="M142" s="8" t="s">
        <v>87</v>
      </c>
      <c r="N142" s="8" t="s">
        <v>6260</v>
      </c>
    </row>
    <row r="143" spans="2:14" x14ac:dyDescent="0.25">
      <c r="B143" s="8">
        <v>2</v>
      </c>
      <c r="C143" s="8" t="s">
        <v>6983</v>
      </c>
      <c r="D143" s="8" t="s">
        <v>6984</v>
      </c>
      <c r="E143" s="8" t="s">
        <v>6988</v>
      </c>
      <c r="F143" s="8" t="s">
        <v>6314</v>
      </c>
      <c r="G143" s="8" t="s">
        <v>6316</v>
      </c>
      <c r="H143" s="8" t="s">
        <v>41</v>
      </c>
      <c r="I143" s="8" t="s">
        <v>36</v>
      </c>
      <c r="J143" s="8">
        <v>10</v>
      </c>
      <c r="K143" s="8" t="s">
        <v>6990</v>
      </c>
      <c r="L143" s="8" t="s">
        <v>6992</v>
      </c>
      <c r="M143" s="8" t="s">
        <v>87</v>
      </c>
      <c r="N143" s="8" t="s">
        <v>6260</v>
      </c>
    </row>
    <row r="144" spans="2:14" x14ac:dyDescent="0.25">
      <c r="B144" s="8">
        <v>2</v>
      </c>
      <c r="C144" s="8" t="s">
        <v>7190</v>
      </c>
      <c r="D144" s="8" t="s">
        <v>7191</v>
      </c>
      <c r="E144" s="8" t="s">
        <v>7196</v>
      </c>
      <c r="F144" s="8" t="s">
        <v>6393</v>
      </c>
      <c r="G144" s="8" t="s">
        <v>6395</v>
      </c>
      <c r="H144" s="8" t="s">
        <v>28</v>
      </c>
      <c r="I144" s="8" t="s">
        <v>36</v>
      </c>
      <c r="J144" s="8">
        <v>10</v>
      </c>
      <c r="K144" s="8" t="s">
        <v>7198</v>
      </c>
      <c r="L144" s="8" t="s">
        <v>7200</v>
      </c>
      <c r="M144" s="8" t="s">
        <v>87</v>
      </c>
      <c r="N144" s="8" t="s">
        <v>6260</v>
      </c>
    </row>
    <row r="145" spans="2:14" x14ac:dyDescent="0.25">
      <c r="B145" s="8">
        <v>2</v>
      </c>
      <c r="C145" s="8" t="s">
        <v>7211</v>
      </c>
      <c r="D145" s="8" t="s">
        <v>7212</v>
      </c>
      <c r="E145" s="8" t="s">
        <v>7216</v>
      </c>
      <c r="F145" s="8" t="s">
        <v>6280</v>
      </c>
      <c r="G145" s="8" t="s">
        <v>6282</v>
      </c>
      <c r="H145" s="8" t="s">
        <v>59</v>
      </c>
      <c r="I145" s="8" t="s">
        <v>36</v>
      </c>
      <c r="J145" s="8">
        <v>4</v>
      </c>
      <c r="K145" s="8" t="s">
        <v>7218</v>
      </c>
      <c r="L145" s="8" t="s">
        <v>7220</v>
      </c>
      <c r="M145" s="8" t="s">
        <v>87</v>
      </c>
      <c r="N145" s="8" t="s">
        <v>6260</v>
      </c>
    </row>
    <row r="146" spans="2:14" x14ac:dyDescent="0.25">
      <c r="B146" s="8">
        <v>2</v>
      </c>
      <c r="C146" s="8" t="s">
        <v>7280</v>
      </c>
      <c r="D146" s="8" t="s">
        <v>7281</v>
      </c>
      <c r="E146" s="8" t="s">
        <v>7285</v>
      </c>
      <c r="F146" s="8" t="s">
        <v>6314</v>
      </c>
      <c r="G146" s="8" t="s">
        <v>6316</v>
      </c>
      <c r="H146" s="8" t="s">
        <v>28</v>
      </c>
      <c r="I146" s="8" t="s">
        <v>36</v>
      </c>
      <c r="J146" s="8">
        <v>10</v>
      </c>
      <c r="K146" s="8" t="s">
        <v>7287</v>
      </c>
      <c r="L146" s="8" t="s">
        <v>3943</v>
      </c>
      <c r="M146" s="8" t="s">
        <v>87</v>
      </c>
      <c r="N146" s="8" t="s">
        <v>6260</v>
      </c>
    </row>
    <row r="147" spans="2:14" x14ac:dyDescent="0.25">
      <c r="B147" s="8">
        <v>2</v>
      </c>
      <c r="C147" s="8" t="s">
        <v>7435</v>
      </c>
      <c r="D147" s="8" t="s">
        <v>7436</v>
      </c>
      <c r="E147" s="8" t="s">
        <v>7440</v>
      </c>
      <c r="F147" s="8" t="s">
        <v>6314</v>
      </c>
      <c r="G147" s="8" t="s">
        <v>6316</v>
      </c>
      <c r="H147" s="8" t="s">
        <v>28</v>
      </c>
      <c r="I147" s="8" t="s">
        <v>30</v>
      </c>
      <c r="J147" s="8">
        <v>7</v>
      </c>
      <c r="K147" s="8" t="s">
        <v>7442</v>
      </c>
      <c r="L147" s="8" t="s">
        <v>7444</v>
      </c>
      <c r="M147" s="8" t="s">
        <v>87</v>
      </c>
      <c r="N147" s="8" t="s">
        <v>6260</v>
      </c>
    </row>
    <row r="148" spans="2:14" x14ac:dyDescent="0.25">
      <c r="B148" s="8">
        <v>2</v>
      </c>
      <c r="C148" s="8" t="s">
        <v>7445</v>
      </c>
      <c r="D148" s="8" t="s">
        <v>7446</v>
      </c>
      <c r="E148" s="8" t="s">
        <v>7450</v>
      </c>
      <c r="F148" s="8" t="s">
        <v>7257</v>
      </c>
      <c r="G148" s="8" t="s">
        <v>7259</v>
      </c>
      <c r="H148" s="8" t="s">
        <v>41</v>
      </c>
      <c r="I148" s="8" t="s">
        <v>36</v>
      </c>
      <c r="J148" s="8">
        <v>10</v>
      </c>
      <c r="K148" s="8" t="s">
        <v>7452</v>
      </c>
      <c r="L148" s="8" t="s">
        <v>7454</v>
      </c>
      <c r="M148" s="8" t="s">
        <v>87</v>
      </c>
      <c r="N148" s="8" t="s">
        <v>6260</v>
      </c>
    </row>
    <row r="149" spans="2:14" x14ac:dyDescent="0.25">
      <c r="B149" s="8">
        <v>2</v>
      </c>
      <c r="C149" s="8" t="s">
        <v>7613</v>
      </c>
      <c r="D149" s="8" t="s">
        <v>7614</v>
      </c>
      <c r="E149" s="8" t="s">
        <v>7619</v>
      </c>
      <c r="F149" s="8" t="s">
        <v>6327</v>
      </c>
      <c r="G149" s="8" t="s">
        <v>6329</v>
      </c>
      <c r="H149" s="8" t="s">
        <v>28</v>
      </c>
      <c r="I149" s="8" t="s">
        <v>36</v>
      </c>
      <c r="J149" s="8">
        <v>10</v>
      </c>
      <c r="K149" s="8" t="s">
        <v>7621</v>
      </c>
      <c r="L149" s="8" t="s">
        <v>7623</v>
      </c>
      <c r="M149" s="8" t="s">
        <v>87</v>
      </c>
      <c r="N149" s="8" t="s">
        <v>6260</v>
      </c>
    </row>
    <row r="150" spans="2:14" x14ac:dyDescent="0.25">
      <c r="B150" s="8">
        <v>2</v>
      </c>
      <c r="C150" s="8" t="s">
        <v>7716</v>
      </c>
      <c r="D150" s="8" t="s">
        <v>7717</v>
      </c>
      <c r="E150" s="8" t="s">
        <v>7721</v>
      </c>
      <c r="F150" s="8" t="s">
        <v>6426</v>
      </c>
      <c r="G150" s="8" t="s">
        <v>6428</v>
      </c>
      <c r="H150" s="8" t="s">
        <v>28</v>
      </c>
      <c r="I150" s="8" t="s">
        <v>36</v>
      </c>
      <c r="J150" s="8">
        <v>10</v>
      </c>
      <c r="K150" s="8" t="s">
        <v>7723</v>
      </c>
      <c r="L150" s="8" t="s">
        <v>7725</v>
      </c>
      <c r="M150" s="8" t="s">
        <v>87</v>
      </c>
      <c r="N150" s="8" t="s">
        <v>6260</v>
      </c>
    </row>
    <row r="151" spans="2:14" x14ac:dyDescent="0.25">
      <c r="B151" s="8">
        <v>2</v>
      </c>
      <c r="C151" s="8" t="s">
        <v>7743</v>
      </c>
      <c r="D151" s="8" t="s">
        <v>7744</v>
      </c>
      <c r="E151" s="8" t="s">
        <v>7748</v>
      </c>
      <c r="F151" s="8" t="s">
        <v>6404</v>
      </c>
      <c r="G151" s="8" t="s">
        <v>6406</v>
      </c>
      <c r="H151" s="8" t="s">
        <v>41</v>
      </c>
      <c r="I151" s="8" t="s">
        <v>36</v>
      </c>
      <c r="J151" s="8">
        <v>10</v>
      </c>
      <c r="K151" s="8" t="s">
        <v>7750</v>
      </c>
      <c r="L151" s="8" t="s">
        <v>7752</v>
      </c>
      <c r="M151" s="8" t="s">
        <v>87</v>
      </c>
      <c r="N151" s="8" t="s">
        <v>6260</v>
      </c>
    </row>
    <row r="152" spans="2:14" x14ac:dyDescent="0.25">
      <c r="B152" s="8">
        <v>2</v>
      </c>
      <c r="C152" s="8" t="s">
        <v>7763</v>
      </c>
      <c r="D152" s="8" t="s">
        <v>7764</v>
      </c>
      <c r="E152" s="8" t="s">
        <v>7768</v>
      </c>
      <c r="F152" s="8" t="s">
        <v>7257</v>
      </c>
      <c r="G152" s="8" t="s">
        <v>7259</v>
      </c>
      <c r="H152" s="8" t="s">
        <v>41</v>
      </c>
      <c r="I152" s="8" t="s">
        <v>36</v>
      </c>
      <c r="J152" s="8">
        <v>10</v>
      </c>
      <c r="K152" s="8" t="s">
        <v>7770</v>
      </c>
      <c r="L152" s="8" t="s">
        <v>7772</v>
      </c>
      <c r="M152" s="8" t="s">
        <v>87</v>
      </c>
      <c r="N152" s="8" t="s">
        <v>6260</v>
      </c>
    </row>
    <row r="153" spans="2:14" x14ac:dyDescent="0.25">
      <c r="B153" s="8">
        <v>2</v>
      </c>
      <c r="C153" s="8" t="s">
        <v>7859</v>
      </c>
      <c r="D153" s="8" t="s">
        <v>7860</v>
      </c>
      <c r="E153" s="8" t="s">
        <v>7864</v>
      </c>
      <c r="F153" s="8" t="s">
        <v>6404</v>
      </c>
      <c r="G153" s="8" t="s">
        <v>6406</v>
      </c>
      <c r="H153" s="8" t="s">
        <v>28</v>
      </c>
      <c r="I153" s="8" t="s">
        <v>36</v>
      </c>
      <c r="J153" s="8">
        <v>10</v>
      </c>
      <c r="K153" s="8" t="s">
        <v>7866</v>
      </c>
      <c r="L153" s="8" t="s">
        <v>7868</v>
      </c>
      <c r="M153" s="8" t="s">
        <v>87</v>
      </c>
      <c r="N153" s="8" t="s">
        <v>6260</v>
      </c>
    </row>
    <row r="154" spans="2:14" x14ac:dyDescent="0.25">
      <c r="B154" s="8">
        <v>2</v>
      </c>
      <c r="C154" s="8" t="s">
        <v>8087</v>
      </c>
      <c r="D154" s="8" t="s">
        <v>8088</v>
      </c>
      <c r="E154" s="8" t="s">
        <v>8093</v>
      </c>
      <c r="F154" s="8" t="s">
        <v>6404</v>
      </c>
      <c r="G154" s="8" t="s">
        <v>6406</v>
      </c>
      <c r="H154" s="8" t="s">
        <v>28</v>
      </c>
      <c r="I154" s="8" t="s">
        <v>30</v>
      </c>
      <c r="J154" s="8">
        <v>7</v>
      </c>
      <c r="K154" s="8" t="s">
        <v>8095</v>
      </c>
      <c r="L154" s="8" t="s">
        <v>8096</v>
      </c>
      <c r="M154" s="8" t="s">
        <v>87</v>
      </c>
      <c r="N154" s="8" t="s">
        <v>6260</v>
      </c>
    </row>
    <row r="155" spans="2:14" x14ac:dyDescent="0.25">
      <c r="B155" s="8">
        <v>2</v>
      </c>
      <c r="C155" s="8" t="s">
        <v>8103</v>
      </c>
      <c r="D155" s="8" t="s">
        <v>8104</v>
      </c>
      <c r="E155" s="8" t="s">
        <v>8105</v>
      </c>
      <c r="F155" s="8" t="s">
        <v>6404</v>
      </c>
      <c r="G155" s="8" t="s">
        <v>6406</v>
      </c>
      <c r="H155" s="8" t="s">
        <v>28</v>
      </c>
      <c r="I155" s="8" t="s">
        <v>30</v>
      </c>
      <c r="J155" s="8">
        <v>7</v>
      </c>
      <c r="K155" s="8" t="s">
        <v>8107</v>
      </c>
      <c r="L155" s="8" t="s">
        <v>2878</v>
      </c>
      <c r="M155" s="8" t="s">
        <v>87</v>
      </c>
      <c r="N155" s="8" t="s">
        <v>6260</v>
      </c>
    </row>
    <row r="156" spans="2:14" x14ac:dyDescent="0.25">
      <c r="B156" s="8">
        <v>2</v>
      </c>
      <c r="C156" s="8" t="s">
        <v>8109</v>
      </c>
      <c r="D156" s="8" t="s">
        <v>8110</v>
      </c>
      <c r="E156" s="8" t="s">
        <v>8111</v>
      </c>
      <c r="F156" s="8" t="s">
        <v>6404</v>
      </c>
      <c r="G156" s="8" t="s">
        <v>6406</v>
      </c>
      <c r="H156" s="8" t="s">
        <v>28</v>
      </c>
      <c r="I156" s="8" t="s">
        <v>30</v>
      </c>
      <c r="J156" s="8">
        <v>7</v>
      </c>
      <c r="K156" s="8" t="s">
        <v>8113</v>
      </c>
      <c r="L156" s="8" t="s">
        <v>4945</v>
      </c>
      <c r="M156" s="8" t="s">
        <v>87</v>
      </c>
      <c r="N156" s="8" t="s">
        <v>6260</v>
      </c>
    </row>
    <row r="157" spans="2:14" x14ac:dyDescent="0.25">
      <c r="B157" s="8">
        <v>2</v>
      </c>
      <c r="C157" s="8" t="s">
        <v>8115</v>
      </c>
      <c r="D157" s="8" t="s">
        <v>8116</v>
      </c>
      <c r="E157" s="8" t="s">
        <v>8117</v>
      </c>
      <c r="F157" s="8" t="s">
        <v>6404</v>
      </c>
      <c r="G157" s="8" t="s">
        <v>6406</v>
      </c>
      <c r="H157" s="8" t="s">
        <v>28</v>
      </c>
      <c r="I157" s="8" t="s">
        <v>30</v>
      </c>
      <c r="J157" s="8">
        <v>7</v>
      </c>
      <c r="K157" s="8" t="s">
        <v>8119</v>
      </c>
      <c r="L157" s="8" t="s">
        <v>8120</v>
      </c>
      <c r="M157" s="8" t="s">
        <v>87</v>
      </c>
      <c r="N157" s="8" t="s">
        <v>6260</v>
      </c>
    </row>
    <row r="158" spans="2:14" x14ac:dyDescent="0.25">
      <c r="B158" s="8">
        <v>2</v>
      </c>
      <c r="C158" s="8" t="s">
        <v>8121</v>
      </c>
      <c r="D158" s="8" t="s">
        <v>8122</v>
      </c>
      <c r="E158" s="8" t="s">
        <v>8123</v>
      </c>
      <c r="F158" s="8" t="s">
        <v>6404</v>
      </c>
      <c r="G158" s="8" t="s">
        <v>6406</v>
      </c>
      <c r="H158" s="8" t="s">
        <v>28</v>
      </c>
      <c r="I158" s="8" t="s">
        <v>30</v>
      </c>
      <c r="J158" s="8">
        <v>7</v>
      </c>
      <c r="K158" s="8" t="s">
        <v>8125</v>
      </c>
      <c r="L158" s="8" t="s">
        <v>8126</v>
      </c>
      <c r="M158" s="8" t="s">
        <v>87</v>
      </c>
      <c r="N158" s="8" t="s">
        <v>6260</v>
      </c>
    </row>
    <row r="159" spans="2:14" x14ac:dyDescent="0.25">
      <c r="B159" s="8">
        <v>2</v>
      </c>
      <c r="C159" s="8" t="s">
        <v>8127</v>
      </c>
      <c r="D159" s="8" t="s">
        <v>8128</v>
      </c>
      <c r="E159" s="8" t="s">
        <v>8129</v>
      </c>
      <c r="F159" s="8" t="s">
        <v>6404</v>
      </c>
      <c r="G159" s="8" t="s">
        <v>6406</v>
      </c>
      <c r="H159" s="8" t="s">
        <v>28</v>
      </c>
      <c r="I159" s="8" t="s">
        <v>30</v>
      </c>
      <c r="J159" s="8">
        <v>7</v>
      </c>
      <c r="K159" s="8" t="s">
        <v>8131</v>
      </c>
      <c r="L159" s="8" t="s">
        <v>8132</v>
      </c>
      <c r="M159" s="8" t="s">
        <v>87</v>
      </c>
      <c r="N159" s="8" t="s">
        <v>6260</v>
      </c>
    </row>
    <row r="160" spans="2:14" x14ac:dyDescent="0.25">
      <c r="B160" s="8">
        <v>2</v>
      </c>
      <c r="C160" s="8" t="s">
        <v>8133</v>
      </c>
      <c r="D160" s="8" t="s">
        <v>8134</v>
      </c>
      <c r="E160" s="8" t="s">
        <v>8135</v>
      </c>
      <c r="F160" s="8" t="s">
        <v>6404</v>
      </c>
      <c r="G160" s="8" t="s">
        <v>6406</v>
      </c>
      <c r="H160" s="8" t="s">
        <v>28</v>
      </c>
      <c r="I160" s="8" t="s">
        <v>30</v>
      </c>
      <c r="J160" s="8">
        <v>7</v>
      </c>
      <c r="K160" s="8" t="s">
        <v>8137</v>
      </c>
      <c r="L160" s="8" t="s">
        <v>4842</v>
      </c>
      <c r="M160" s="8" t="s">
        <v>87</v>
      </c>
      <c r="N160" s="8" t="s">
        <v>6260</v>
      </c>
    </row>
    <row r="161" spans="2:14" x14ac:dyDescent="0.25">
      <c r="B161" s="8">
        <v>2</v>
      </c>
      <c r="C161" s="8" t="s">
        <v>8138</v>
      </c>
      <c r="D161" s="8" t="s">
        <v>8139</v>
      </c>
      <c r="E161" s="8" t="s">
        <v>8140</v>
      </c>
      <c r="F161" s="8" t="s">
        <v>6404</v>
      </c>
      <c r="G161" s="8" t="s">
        <v>6406</v>
      </c>
      <c r="H161" s="8" t="s">
        <v>28</v>
      </c>
      <c r="I161" s="8" t="s">
        <v>30</v>
      </c>
      <c r="J161" s="8">
        <v>7</v>
      </c>
      <c r="K161" s="8" t="s">
        <v>8142</v>
      </c>
      <c r="L161" s="8" t="s">
        <v>4748</v>
      </c>
      <c r="M161" s="8" t="s">
        <v>87</v>
      </c>
      <c r="N161" s="8" t="s">
        <v>6260</v>
      </c>
    </row>
    <row r="162" spans="2:14" x14ac:dyDescent="0.25">
      <c r="B162" s="8">
        <v>2</v>
      </c>
      <c r="C162" s="8" t="s">
        <v>8144</v>
      </c>
      <c r="D162" s="8" t="s">
        <v>8145</v>
      </c>
      <c r="E162" s="8" t="s">
        <v>8146</v>
      </c>
      <c r="F162" s="8" t="s">
        <v>6404</v>
      </c>
      <c r="G162" s="8" t="s">
        <v>6406</v>
      </c>
      <c r="H162" s="8" t="s">
        <v>28</v>
      </c>
      <c r="I162" s="8" t="s">
        <v>30</v>
      </c>
      <c r="J162" s="8">
        <v>7</v>
      </c>
      <c r="K162" s="8" t="s">
        <v>8148</v>
      </c>
      <c r="L162" s="8" t="s">
        <v>4832</v>
      </c>
      <c r="M162" s="8" t="s">
        <v>87</v>
      </c>
      <c r="N162" s="8" t="s">
        <v>6260</v>
      </c>
    </row>
    <row r="163" spans="2:14" x14ac:dyDescent="0.25">
      <c r="B163" s="8">
        <v>2</v>
      </c>
      <c r="C163" s="8" t="s">
        <v>8155</v>
      </c>
      <c r="D163" s="8" t="s">
        <v>8156</v>
      </c>
      <c r="E163" s="8" t="s">
        <v>8157</v>
      </c>
      <c r="F163" s="8" t="s">
        <v>6404</v>
      </c>
      <c r="G163" s="8" t="s">
        <v>6406</v>
      </c>
      <c r="H163" s="8" t="s">
        <v>28</v>
      </c>
      <c r="I163" s="8" t="s">
        <v>30</v>
      </c>
      <c r="J163" s="8">
        <v>7</v>
      </c>
      <c r="K163" s="8" t="s">
        <v>8159</v>
      </c>
      <c r="L163" s="8" t="s">
        <v>2087</v>
      </c>
      <c r="M163" s="8" t="s">
        <v>87</v>
      </c>
      <c r="N163" s="8" t="s">
        <v>6260</v>
      </c>
    </row>
    <row r="164" spans="2:14" x14ac:dyDescent="0.25">
      <c r="B164" s="8">
        <v>2</v>
      </c>
      <c r="C164" s="8" t="s">
        <v>8161</v>
      </c>
      <c r="D164" s="8" t="s">
        <v>8162</v>
      </c>
      <c r="E164" s="8" t="s">
        <v>8163</v>
      </c>
      <c r="F164" s="8" t="s">
        <v>6404</v>
      </c>
      <c r="G164" s="8" t="s">
        <v>6406</v>
      </c>
      <c r="H164" s="8" t="s">
        <v>28</v>
      </c>
      <c r="I164" s="8" t="s">
        <v>30</v>
      </c>
      <c r="J164" s="8">
        <v>7</v>
      </c>
      <c r="K164" s="8" t="s">
        <v>8165</v>
      </c>
      <c r="L164" s="8" t="s">
        <v>8167</v>
      </c>
      <c r="M164" s="8" t="s">
        <v>87</v>
      </c>
      <c r="N164" s="8" t="s">
        <v>6260</v>
      </c>
    </row>
    <row r="165" spans="2:14" x14ac:dyDescent="0.25">
      <c r="B165" s="8">
        <v>2</v>
      </c>
      <c r="C165" s="8" t="s">
        <v>8168</v>
      </c>
      <c r="D165" s="8" t="s">
        <v>8169</v>
      </c>
      <c r="E165" s="8" t="s">
        <v>8170</v>
      </c>
      <c r="F165" s="8" t="s">
        <v>6404</v>
      </c>
      <c r="G165" s="8" t="s">
        <v>6406</v>
      </c>
      <c r="H165" s="8" t="s">
        <v>28</v>
      </c>
      <c r="I165" s="8" t="s">
        <v>30</v>
      </c>
      <c r="J165" s="8">
        <v>7</v>
      </c>
      <c r="K165" s="8" t="s">
        <v>8172</v>
      </c>
      <c r="L165" s="8" t="s">
        <v>5756</v>
      </c>
      <c r="M165" s="8" t="s">
        <v>87</v>
      </c>
      <c r="N165" s="8" t="s">
        <v>6260</v>
      </c>
    </row>
    <row r="166" spans="2:14" x14ac:dyDescent="0.25">
      <c r="B166" s="8">
        <v>2</v>
      </c>
      <c r="C166" s="8" t="s">
        <v>8180</v>
      </c>
      <c r="D166" s="8" t="s">
        <v>8181</v>
      </c>
      <c r="E166" s="8" t="s">
        <v>8182</v>
      </c>
      <c r="F166" s="8" t="s">
        <v>6404</v>
      </c>
      <c r="G166" s="8" t="s">
        <v>6406</v>
      </c>
      <c r="H166" s="8" t="s">
        <v>28</v>
      </c>
      <c r="I166" s="8" t="s">
        <v>30</v>
      </c>
      <c r="J166" s="8">
        <v>7</v>
      </c>
      <c r="K166" s="8" t="s">
        <v>8184</v>
      </c>
      <c r="L166" s="8" t="s">
        <v>8186</v>
      </c>
      <c r="M166" s="8" t="s">
        <v>87</v>
      </c>
      <c r="N166" s="8" t="s">
        <v>6260</v>
      </c>
    </row>
    <row r="167" spans="2:14" x14ac:dyDescent="0.25">
      <c r="B167" s="8">
        <v>2</v>
      </c>
      <c r="C167" s="8" t="s">
        <v>8187</v>
      </c>
      <c r="D167" s="8" t="s">
        <v>8188</v>
      </c>
      <c r="E167" s="8" t="s">
        <v>8189</v>
      </c>
      <c r="F167" s="8" t="s">
        <v>6404</v>
      </c>
      <c r="G167" s="8" t="s">
        <v>6406</v>
      </c>
      <c r="H167" s="8" t="s">
        <v>28</v>
      </c>
      <c r="I167" s="8" t="s">
        <v>30</v>
      </c>
      <c r="J167" s="8">
        <v>7</v>
      </c>
      <c r="K167" s="8" t="s">
        <v>8191</v>
      </c>
      <c r="L167" s="8" t="s">
        <v>8192</v>
      </c>
      <c r="M167" s="8" t="s">
        <v>87</v>
      </c>
      <c r="N167" s="8" t="s">
        <v>6260</v>
      </c>
    </row>
    <row r="168" spans="2:14" x14ac:dyDescent="0.25">
      <c r="B168" s="8">
        <v>2</v>
      </c>
      <c r="C168" s="8" t="s">
        <v>8229</v>
      </c>
      <c r="D168" s="8" t="s">
        <v>8230</v>
      </c>
      <c r="E168" s="8" t="s">
        <v>8234</v>
      </c>
      <c r="F168" s="8" t="s">
        <v>6253</v>
      </c>
      <c r="G168" s="8" t="s">
        <v>6255</v>
      </c>
      <c r="H168" s="8" t="s">
        <v>28</v>
      </c>
      <c r="I168" s="8" t="s">
        <v>36</v>
      </c>
      <c r="J168" s="8">
        <v>10</v>
      </c>
      <c r="K168" s="8" t="s">
        <v>8236</v>
      </c>
      <c r="L168" s="8" t="s">
        <v>8238</v>
      </c>
      <c r="M168" s="8" t="s">
        <v>87</v>
      </c>
      <c r="N168" s="8" t="s">
        <v>6260</v>
      </c>
    </row>
    <row r="169" spans="2:14" x14ac:dyDescent="0.25">
      <c r="B169" s="8">
        <v>2</v>
      </c>
      <c r="C169" s="8" t="s">
        <v>8239</v>
      </c>
      <c r="D169" s="8" t="s">
        <v>8240</v>
      </c>
      <c r="E169" s="8" t="s">
        <v>8244</v>
      </c>
      <c r="F169" s="8" t="s">
        <v>6314</v>
      </c>
      <c r="G169" s="8" t="s">
        <v>6316</v>
      </c>
      <c r="H169" s="8" t="s">
        <v>41</v>
      </c>
      <c r="I169" s="8" t="s">
        <v>30</v>
      </c>
      <c r="J169" s="8">
        <v>7</v>
      </c>
      <c r="K169" s="8" t="s">
        <v>8246</v>
      </c>
      <c r="L169" s="8" t="s">
        <v>8248</v>
      </c>
      <c r="M169" s="8" t="s">
        <v>87</v>
      </c>
      <c r="N169" s="8" t="s">
        <v>6260</v>
      </c>
    </row>
    <row r="170" spans="2:14" x14ac:dyDescent="0.25">
      <c r="B170" s="8">
        <v>2</v>
      </c>
      <c r="C170" s="8" t="s">
        <v>8249</v>
      </c>
      <c r="D170" s="8" t="s">
        <v>8250</v>
      </c>
      <c r="E170" s="8" t="s">
        <v>8252</v>
      </c>
      <c r="F170" s="8" t="s">
        <v>6728</v>
      </c>
      <c r="G170" s="8" t="s">
        <v>6730</v>
      </c>
      <c r="H170" s="8" t="s">
        <v>70</v>
      </c>
      <c r="I170" s="8" t="s">
        <v>36</v>
      </c>
      <c r="J170" s="8">
        <v>10</v>
      </c>
      <c r="K170" s="8" t="s">
        <v>8254</v>
      </c>
      <c r="L170" s="8" t="s">
        <v>8256</v>
      </c>
      <c r="M170" s="8" t="s">
        <v>87</v>
      </c>
      <c r="N170" s="8" t="s">
        <v>6260</v>
      </c>
    </row>
    <row r="171" spans="2:14" x14ac:dyDescent="0.25">
      <c r="B171" s="8">
        <v>2</v>
      </c>
      <c r="C171" s="8" t="s">
        <v>8257</v>
      </c>
      <c r="D171" s="8" t="s">
        <v>8258</v>
      </c>
      <c r="E171" s="8" t="s">
        <v>8259</v>
      </c>
      <c r="F171" s="8" t="s">
        <v>6728</v>
      </c>
      <c r="G171" s="8" t="s">
        <v>6730</v>
      </c>
      <c r="H171" s="8" t="s">
        <v>41</v>
      </c>
      <c r="I171" s="8" t="s">
        <v>36</v>
      </c>
      <c r="J171" s="8">
        <v>10</v>
      </c>
      <c r="K171" s="8" t="s">
        <v>8261</v>
      </c>
      <c r="L171" s="8" t="s">
        <v>8263</v>
      </c>
      <c r="M171" s="8" t="s">
        <v>87</v>
      </c>
      <c r="N171" s="8" t="s">
        <v>6260</v>
      </c>
    </row>
    <row r="172" spans="2:14" x14ac:dyDescent="0.25">
      <c r="B172" s="8">
        <v>2</v>
      </c>
      <c r="C172" s="8" t="s">
        <v>8264</v>
      </c>
      <c r="D172" s="8" t="s">
        <v>8265</v>
      </c>
      <c r="E172" s="8" t="s">
        <v>8266</v>
      </c>
      <c r="F172" s="8" t="s">
        <v>6728</v>
      </c>
      <c r="G172" s="8" t="s">
        <v>6730</v>
      </c>
      <c r="H172" s="8" t="s">
        <v>41</v>
      </c>
      <c r="I172" s="8" t="s">
        <v>36</v>
      </c>
      <c r="J172" s="8">
        <v>10</v>
      </c>
      <c r="K172" s="8" t="s">
        <v>8268</v>
      </c>
      <c r="L172" s="8" t="s">
        <v>8270</v>
      </c>
      <c r="M172" s="8" t="s">
        <v>87</v>
      </c>
      <c r="N172" s="8" t="s">
        <v>6260</v>
      </c>
    </row>
    <row r="173" spans="2:14" x14ac:dyDescent="0.25">
      <c r="B173" s="8">
        <v>2</v>
      </c>
      <c r="C173" s="8" t="s">
        <v>8271</v>
      </c>
      <c r="D173" s="8" t="s">
        <v>8272</v>
      </c>
      <c r="E173" s="8" t="s">
        <v>8273</v>
      </c>
      <c r="F173" s="8" t="s">
        <v>6728</v>
      </c>
      <c r="G173" s="8" t="s">
        <v>6730</v>
      </c>
      <c r="H173" s="8" t="s">
        <v>41</v>
      </c>
      <c r="I173" s="8" t="s">
        <v>36</v>
      </c>
      <c r="J173" s="8">
        <v>10</v>
      </c>
      <c r="K173" s="8" t="s">
        <v>8275</v>
      </c>
      <c r="L173" s="8" t="s">
        <v>8270</v>
      </c>
      <c r="M173" s="8" t="s">
        <v>87</v>
      </c>
      <c r="N173" s="8" t="s">
        <v>6260</v>
      </c>
    </row>
    <row r="174" spans="2:14" x14ac:dyDescent="0.25">
      <c r="B174" s="8">
        <v>2</v>
      </c>
      <c r="C174" s="8" t="s">
        <v>8276</v>
      </c>
      <c r="D174" s="8" t="s">
        <v>8277</v>
      </c>
      <c r="E174" s="8" t="s">
        <v>8278</v>
      </c>
      <c r="F174" s="8" t="s">
        <v>6728</v>
      </c>
      <c r="G174" s="8" t="s">
        <v>6730</v>
      </c>
      <c r="H174" s="8" t="s">
        <v>41</v>
      </c>
      <c r="I174" s="8" t="s">
        <v>36</v>
      </c>
      <c r="J174" s="8">
        <v>10</v>
      </c>
      <c r="K174" s="8" t="s">
        <v>8280</v>
      </c>
      <c r="L174" s="8" t="s">
        <v>8282</v>
      </c>
      <c r="M174" s="8" t="s">
        <v>87</v>
      </c>
      <c r="N174" s="8" t="s">
        <v>6260</v>
      </c>
    </row>
    <row r="175" spans="2:14" x14ac:dyDescent="0.25">
      <c r="B175" s="8">
        <v>2</v>
      </c>
      <c r="C175" s="8" t="s">
        <v>8283</v>
      </c>
      <c r="D175" s="8" t="s">
        <v>8284</v>
      </c>
      <c r="E175" s="8" t="s">
        <v>8285</v>
      </c>
      <c r="F175" s="8" t="s">
        <v>6728</v>
      </c>
      <c r="G175" s="8" t="s">
        <v>6730</v>
      </c>
      <c r="H175" s="8" t="s">
        <v>41</v>
      </c>
      <c r="I175" s="8" t="s">
        <v>36</v>
      </c>
      <c r="J175" s="8">
        <v>10</v>
      </c>
      <c r="K175" s="8" t="s">
        <v>8287</v>
      </c>
      <c r="L175" s="8" t="s">
        <v>7220</v>
      </c>
      <c r="M175" s="8" t="s">
        <v>87</v>
      </c>
      <c r="N175" s="8" t="s">
        <v>6260</v>
      </c>
    </row>
    <row r="176" spans="2:14" x14ac:dyDescent="0.25">
      <c r="B176" s="8">
        <v>2</v>
      </c>
      <c r="C176" s="8" t="s">
        <v>8297</v>
      </c>
      <c r="D176" s="8" t="s">
        <v>8298</v>
      </c>
      <c r="E176" s="8" t="s">
        <v>8299</v>
      </c>
      <c r="F176" s="8" t="s">
        <v>6728</v>
      </c>
      <c r="G176" s="8" t="s">
        <v>6730</v>
      </c>
      <c r="H176" s="8" t="s">
        <v>41</v>
      </c>
      <c r="I176" s="8" t="s">
        <v>36</v>
      </c>
      <c r="J176" s="8">
        <v>10</v>
      </c>
      <c r="K176" s="8" t="s">
        <v>8301</v>
      </c>
      <c r="L176" s="8" t="s">
        <v>8303</v>
      </c>
      <c r="M176" s="8" t="s">
        <v>87</v>
      </c>
      <c r="N176" s="8" t="s">
        <v>6260</v>
      </c>
    </row>
    <row r="177" spans="2:14" x14ac:dyDescent="0.25">
      <c r="B177" s="8">
        <v>2</v>
      </c>
      <c r="C177" s="8" t="s">
        <v>8782</v>
      </c>
      <c r="D177" s="8" t="s">
        <v>8783</v>
      </c>
      <c r="E177" s="8" t="s">
        <v>8788</v>
      </c>
      <c r="F177" s="8" t="s">
        <v>8789</v>
      </c>
      <c r="G177" s="8" t="s">
        <v>8791</v>
      </c>
      <c r="H177" s="8" t="s">
        <v>64</v>
      </c>
      <c r="I177" s="8" t="s">
        <v>36</v>
      </c>
      <c r="J177" s="8">
        <v>14</v>
      </c>
      <c r="K177" s="8" t="s">
        <v>8792</v>
      </c>
      <c r="L177" s="8" t="s">
        <v>4195</v>
      </c>
      <c r="M177" s="8" t="s">
        <v>87</v>
      </c>
      <c r="N177" s="8" t="s">
        <v>6260</v>
      </c>
    </row>
    <row r="178" spans="2:14" x14ac:dyDescent="0.25">
      <c r="B178" s="8">
        <v>2</v>
      </c>
      <c r="C178" s="8" t="s">
        <v>8794</v>
      </c>
      <c r="D178" s="8" t="s">
        <v>8795</v>
      </c>
      <c r="E178" s="8" t="s">
        <v>8799</v>
      </c>
      <c r="F178" s="8" t="s">
        <v>6253</v>
      </c>
      <c r="G178" s="8" t="s">
        <v>6255</v>
      </c>
      <c r="H178" s="8" t="s">
        <v>64</v>
      </c>
      <c r="I178" s="8" t="s">
        <v>36</v>
      </c>
      <c r="J178" s="8">
        <v>14</v>
      </c>
      <c r="K178" s="8" t="s">
        <v>8801</v>
      </c>
      <c r="L178" s="8" t="s">
        <v>8803</v>
      </c>
      <c r="M178" s="8" t="s">
        <v>87</v>
      </c>
      <c r="N178" s="8" t="s">
        <v>6260</v>
      </c>
    </row>
    <row r="179" spans="2:14" x14ac:dyDescent="0.25">
      <c r="B179" s="8">
        <v>2</v>
      </c>
      <c r="C179" s="8" t="s">
        <v>8804</v>
      </c>
      <c r="D179" s="8" t="s">
        <v>8805</v>
      </c>
      <c r="E179" s="8" t="s">
        <v>8809</v>
      </c>
      <c r="F179" s="8" t="s">
        <v>6280</v>
      </c>
      <c r="G179" s="8" t="s">
        <v>6282</v>
      </c>
      <c r="H179" s="8" t="s">
        <v>64</v>
      </c>
      <c r="I179" s="8" t="s">
        <v>36</v>
      </c>
      <c r="J179" s="8">
        <v>14</v>
      </c>
      <c r="K179" s="8" t="s">
        <v>8811</v>
      </c>
      <c r="L179" s="8" t="s">
        <v>8813</v>
      </c>
      <c r="M179" s="8" t="s">
        <v>87</v>
      </c>
      <c r="N179" s="8" t="s">
        <v>6260</v>
      </c>
    </row>
    <row r="180" spans="2:14" x14ac:dyDescent="0.25">
      <c r="B180" s="8">
        <v>2</v>
      </c>
      <c r="C180" s="8" t="s">
        <v>9291</v>
      </c>
      <c r="D180" s="8" t="s">
        <v>9292</v>
      </c>
      <c r="E180" s="8" t="s">
        <v>9296</v>
      </c>
      <c r="F180" s="8" t="s">
        <v>6404</v>
      </c>
      <c r="G180" s="8" t="s">
        <v>6406</v>
      </c>
      <c r="H180" s="8" t="s">
        <v>28</v>
      </c>
      <c r="I180" s="8" t="s">
        <v>36</v>
      </c>
      <c r="J180" s="8">
        <v>10</v>
      </c>
      <c r="K180" s="8" t="s">
        <v>9298</v>
      </c>
      <c r="L180" s="8" t="s">
        <v>9300</v>
      </c>
      <c r="M180" s="8" t="s">
        <v>87</v>
      </c>
      <c r="N180" s="8" t="s">
        <v>6260</v>
      </c>
    </row>
    <row r="181" spans="2:14" x14ac:dyDescent="0.25">
      <c r="B181" s="8">
        <v>2</v>
      </c>
      <c r="C181" s="8" t="s">
        <v>9301</v>
      </c>
      <c r="D181" s="8" t="s">
        <v>9302</v>
      </c>
      <c r="E181" s="8" t="s">
        <v>9306</v>
      </c>
      <c r="F181" s="8" t="s">
        <v>6439</v>
      </c>
      <c r="G181" s="8" t="s">
        <v>6441</v>
      </c>
      <c r="H181" s="8" t="s">
        <v>28</v>
      </c>
      <c r="I181" s="8" t="s">
        <v>36</v>
      </c>
      <c r="J181" s="8">
        <v>10</v>
      </c>
      <c r="K181" s="8" t="s">
        <v>9308</v>
      </c>
      <c r="L181" s="8" t="s">
        <v>9310</v>
      </c>
      <c r="M181" s="8" t="s">
        <v>87</v>
      </c>
      <c r="N181" s="8" t="s">
        <v>6260</v>
      </c>
    </row>
    <row r="182" spans="2:14" x14ac:dyDescent="0.25">
      <c r="B182" s="8">
        <v>2</v>
      </c>
      <c r="C182" s="8" t="s">
        <v>9311</v>
      </c>
      <c r="D182" s="8" t="s">
        <v>9312</v>
      </c>
      <c r="E182" s="8" t="s">
        <v>9316</v>
      </c>
      <c r="F182" s="8" t="s">
        <v>6404</v>
      </c>
      <c r="G182" s="8" t="s">
        <v>6406</v>
      </c>
      <c r="H182" s="8" t="s">
        <v>28</v>
      </c>
      <c r="I182" s="8" t="s">
        <v>36</v>
      </c>
      <c r="J182" s="8">
        <v>10</v>
      </c>
      <c r="K182" s="8" t="s">
        <v>9318</v>
      </c>
      <c r="L182" s="8" t="s">
        <v>9320</v>
      </c>
      <c r="M182" s="8" t="s">
        <v>87</v>
      </c>
      <c r="N182" s="8" t="s">
        <v>6260</v>
      </c>
    </row>
    <row r="183" spans="2:14" x14ac:dyDescent="0.25">
      <c r="B183" s="8">
        <v>2</v>
      </c>
      <c r="C183" s="8" t="s">
        <v>9329</v>
      </c>
      <c r="D183" s="8" t="s">
        <v>9330</v>
      </c>
      <c r="E183" s="8" t="s">
        <v>9334</v>
      </c>
      <c r="F183" s="8" t="s">
        <v>6253</v>
      </c>
      <c r="G183" s="8" t="s">
        <v>6255</v>
      </c>
      <c r="H183" s="8" t="s">
        <v>28</v>
      </c>
      <c r="I183" s="8" t="s">
        <v>36</v>
      </c>
      <c r="J183" s="8">
        <v>10</v>
      </c>
      <c r="K183" s="8" t="s">
        <v>9336</v>
      </c>
      <c r="L183" s="8" t="s">
        <v>9338</v>
      </c>
      <c r="M183" s="8" t="s">
        <v>87</v>
      </c>
      <c r="N183" s="8" t="s">
        <v>6260</v>
      </c>
    </row>
    <row r="184" spans="2:14" x14ac:dyDescent="0.25">
      <c r="B184" s="8">
        <v>2</v>
      </c>
      <c r="C184" s="8" t="s">
        <v>9339</v>
      </c>
      <c r="D184" s="8" t="s">
        <v>9340</v>
      </c>
      <c r="E184" s="8" t="s">
        <v>9344</v>
      </c>
      <c r="F184" s="8" t="s">
        <v>6501</v>
      </c>
      <c r="G184" s="8" t="s">
        <v>6503</v>
      </c>
      <c r="H184" s="8" t="s">
        <v>41</v>
      </c>
      <c r="I184" s="8" t="s">
        <v>36</v>
      </c>
      <c r="J184" s="8">
        <v>10</v>
      </c>
      <c r="K184" s="8" t="s">
        <v>9346</v>
      </c>
      <c r="L184" s="8" t="s">
        <v>9348</v>
      </c>
      <c r="M184" s="8" t="s">
        <v>87</v>
      </c>
      <c r="N184" s="8" t="s">
        <v>6260</v>
      </c>
    </row>
    <row r="185" spans="2:14" x14ac:dyDescent="0.25">
      <c r="B185" s="8">
        <v>2</v>
      </c>
      <c r="C185" s="8" t="s">
        <v>9349</v>
      </c>
      <c r="D185" s="8" t="s">
        <v>9350</v>
      </c>
      <c r="E185" s="8" t="s">
        <v>9354</v>
      </c>
      <c r="F185" s="8" t="s">
        <v>6303</v>
      </c>
      <c r="G185" s="8" t="s">
        <v>6305</v>
      </c>
      <c r="H185" s="8" t="s">
        <v>91</v>
      </c>
      <c r="I185" s="8" t="s">
        <v>36</v>
      </c>
      <c r="J185" s="8">
        <v>10</v>
      </c>
      <c r="K185" s="8" t="s">
        <v>9356</v>
      </c>
      <c r="L185" s="8" t="s">
        <v>4314</v>
      </c>
      <c r="M185" s="8" t="s">
        <v>87</v>
      </c>
      <c r="N185" s="8" t="s">
        <v>6260</v>
      </c>
    </row>
    <row r="186" spans="2:14" x14ac:dyDescent="0.25">
      <c r="B186" s="8">
        <v>2</v>
      </c>
      <c r="C186" s="8" t="s">
        <v>9358</v>
      </c>
      <c r="D186" s="8" t="s">
        <v>9359</v>
      </c>
      <c r="E186" s="8" t="s">
        <v>9360</v>
      </c>
      <c r="F186" s="8" t="s">
        <v>6303</v>
      </c>
      <c r="G186" s="8" t="s">
        <v>6305</v>
      </c>
      <c r="H186" s="8" t="s">
        <v>91</v>
      </c>
      <c r="I186" s="8" t="s">
        <v>36</v>
      </c>
      <c r="J186" s="8">
        <v>10</v>
      </c>
      <c r="K186" s="8" t="s">
        <v>9362</v>
      </c>
      <c r="L186" s="8" t="s">
        <v>9364</v>
      </c>
      <c r="M186" s="8" t="s">
        <v>87</v>
      </c>
      <c r="N186" s="8" t="s">
        <v>6260</v>
      </c>
    </row>
    <row r="187" spans="2:14" x14ac:dyDescent="0.25">
      <c r="B187" s="8">
        <v>2</v>
      </c>
      <c r="C187" s="8" t="s">
        <v>9365</v>
      </c>
      <c r="D187" s="8" t="s">
        <v>9366</v>
      </c>
      <c r="E187" s="8" t="s">
        <v>9370</v>
      </c>
      <c r="F187" s="8" t="s">
        <v>6501</v>
      </c>
      <c r="G187" s="8" t="s">
        <v>6503</v>
      </c>
      <c r="H187" s="8" t="s">
        <v>28</v>
      </c>
      <c r="I187" s="8" t="s">
        <v>36</v>
      </c>
      <c r="J187" s="8">
        <v>10</v>
      </c>
      <c r="K187" s="8" t="s">
        <v>9372</v>
      </c>
      <c r="L187" s="8" t="s">
        <v>1484</v>
      </c>
      <c r="M187" s="8" t="s">
        <v>87</v>
      </c>
      <c r="N187" s="8" t="s">
        <v>6260</v>
      </c>
    </row>
    <row r="188" spans="2:14" x14ac:dyDescent="0.25">
      <c r="B188" s="8">
        <v>2</v>
      </c>
      <c r="C188" s="8" t="s">
        <v>9374</v>
      </c>
      <c r="D188" s="8" t="s">
        <v>9375</v>
      </c>
      <c r="E188" s="8" t="s">
        <v>9380</v>
      </c>
      <c r="F188" s="8" t="s">
        <v>6253</v>
      </c>
      <c r="G188" s="8" t="s">
        <v>6255</v>
      </c>
      <c r="H188" s="8" t="s">
        <v>28</v>
      </c>
      <c r="I188" s="8" t="s">
        <v>36</v>
      </c>
      <c r="J188" s="8">
        <v>10</v>
      </c>
      <c r="K188" s="8" t="s">
        <v>9382</v>
      </c>
      <c r="L188" s="8" t="s">
        <v>9384</v>
      </c>
      <c r="M188" s="8" t="s">
        <v>87</v>
      </c>
      <c r="N188" s="8" t="s">
        <v>6260</v>
      </c>
    </row>
    <row r="189" spans="2:14" x14ac:dyDescent="0.25">
      <c r="B189" s="8">
        <v>2</v>
      </c>
      <c r="C189" s="8" t="s">
        <v>9395</v>
      </c>
      <c r="D189" s="8" t="s">
        <v>9396</v>
      </c>
      <c r="E189" s="8" t="s">
        <v>9400</v>
      </c>
      <c r="F189" s="8" t="s">
        <v>6303</v>
      </c>
      <c r="G189" s="8" t="s">
        <v>6305</v>
      </c>
      <c r="H189" s="8" t="s">
        <v>41</v>
      </c>
      <c r="I189" s="8" t="s">
        <v>36</v>
      </c>
      <c r="J189" s="8">
        <v>10</v>
      </c>
      <c r="K189" s="8" t="s">
        <v>9402</v>
      </c>
      <c r="L189" s="8" t="s">
        <v>4842</v>
      </c>
      <c r="M189" s="8" t="s">
        <v>87</v>
      </c>
      <c r="N189" s="8" t="s">
        <v>6260</v>
      </c>
    </row>
    <row r="190" spans="2:14" x14ac:dyDescent="0.25">
      <c r="B190" s="8">
        <v>2</v>
      </c>
      <c r="C190" s="8" t="s">
        <v>9404</v>
      </c>
      <c r="D190" s="8" t="s">
        <v>9405</v>
      </c>
      <c r="E190" s="8" t="s">
        <v>9409</v>
      </c>
      <c r="F190" s="8" t="s">
        <v>6303</v>
      </c>
      <c r="G190" s="8" t="s">
        <v>6305</v>
      </c>
      <c r="H190" s="8" t="s">
        <v>41</v>
      </c>
      <c r="I190" s="8" t="s">
        <v>36</v>
      </c>
      <c r="J190" s="8">
        <v>10</v>
      </c>
      <c r="K190" s="8" t="s">
        <v>9411</v>
      </c>
      <c r="L190" s="8" t="s">
        <v>8120</v>
      </c>
      <c r="M190" s="8" t="s">
        <v>87</v>
      </c>
      <c r="N190" s="8" t="s">
        <v>6260</v>
      </c>
    </row>
    <row r="191" spans="2:14" x14ac:dyDescent="0.25">
      <c r="B191" s="8">
        <v>2</v>
      </c>
      <c r="C191" s="8" t="s">
        <v>9413</v>
      </c>
      <c r="D191" s="8" t="s">
        <v>9414</v>
      </c>
      <c r="E191" s="8" t="s">
        <v>9418</v>
      </c>
      <c r="F191" s="8" t="s">
        <v>6501</v>
      </c>
      <c r="G191" s="8" t="s">
        <v>6503</v>
      </c>
      <c r="H191" s="8" t="s">
        <v>41</v>
      </c>
      <c r="I191" s="8" t="s">
        <v>36</v>
      </c>
      <c r="J191" s="8">
        <v>10</v>
      </c>
      <c r="K191" s="8" t="s">
        <v>9420</v>
      </c>
      <c r="L191" s="8" t="s">
        <v>8096</v>
      </c>
      <c r="M191" s="8" t="s">
        <v>87</v>
      </c>
      <c r="N191" s="8" t="s">
        <v>6260</v>
      </c>
    </row>
    <row r="192" spans="2:14" x14ac:dyDescent="0.25">
      <c r="B192" s="8">
        <v>2</v>
      </c>
      <c r="C192" s="8" t="s">
        <v>9431</v>
      </c>
      <c r="D192" s="8" t="s">
        <v>9432</v>
      </c>
      <c r="E192" s="8" t="s">
        <v>9436</v>
      </c>
      <c r="F192" s="8" t="s">
        <v>6501</v>
      </c>
      <c r="G192" s="8" t="s">
        <v>6503</v>
      </c>
      <c r="H192" s="8" t="s">
        <v>28</v>
      </c>
      <c r="I192" s="8" t="s">
        <v>36</v>
      </c>
      <c r="J192" s="8">
        <v>10</v>
      </c>
      <c r="K192" s="8" t="s">
        <v>9438</v>
      </c>
      <c r="L192" s="8" t="s">
        <v>4157</v>
      </c>
      <c r="M192" s="8" t="s">
        <v>87</v>
      </c>
      <c r="N192" s="8" t="s">
        <v>6260</v>
      </c>
    </row>
    <row r="193" spans="2:14" x14ac:dyDescent="0.25">
      <c r="B193" s="8">
        <v>2</v>
      </c>
      <c r="C193" s="8" t="s">
        <v>9440</v>
      </c>
      <c r="D193" s="8" t="s">
        <v>9441</v>
      </c>
      <c r="E193" s="8" t="s">
        <v>9442</v>
      </c>
      <c r="F193" s="8" t="s">
        <v>6501</v>
      </c>
      <c r="G193" s="8" t="s">
        <v>6503</v>
      </c>
      <c r="H193" s="8" t="s">
        <v>28</v>
      </c>
      <c r="I193" s="8" t="s">
        <v>36</v>
      </c>
      <c r="J193" s="8">
        <v>10</v>
      </c>
      <c r="K193" s="8" t="s">
        <v>9444</v>
      </c>
      <c r="L193" s="8" t="s">
        <v>4157</v>
      </c>
      <c r="M193" s="8" t="s">
        <v>87</v>
      </c>
      <c r="N193" s="8" t="s">
        <v>6260</v>
      </c>
    </row>
    <row r="194" spans="2:14" x14ac:dyDescent="0.25">
      <c r="B194" s="8">
        <v>2</v>
      </c>
      <c r="C194" s="8" t="s">
        <v>9445</v>
      </c>
      <c r="D194" s="8" t="s">
        <v>9446</v>
      </c>
      <c r="E194" s="8" t="s">
        <v>9447</v>
      </c>
      <c r="F194" s="8" t="s">
        <v>6501</v>
      </c>
      <c r="G194" s="8" t="s">
        <v>6503</v>
      </c>
      <c r="H194" s="8" t="s">
        <v>28</v>
      </c>
      <c r="I194" s="8" t="s">
        <v>36</v>
      </c>
      <c r="J194" s="8">
        <v>10</v>
      </c>
      <c r="K194" s="8" t="s">
        <v>9449</v>
      </c>
      <c r="L194" s="8" t="s">
        <v>4157</v>
      </c>
      <c r="M194" s="8" t="s">
        <v>87</v>
      </c>
      <c r="N194" s="8" t="s">
        <v>6260</v>
      </c>
    </row>
    <row r="195" spans="2:14" x14ac:dyDescent="0.25">
      <c r="B195" s="8">
        <v>2</v>
      </c>
      <c r="C195" s="8" t="s">
        <v>9450</v>
      </c>
      <c r="D195" s="8" t="s">
        <v>9451</v>
      </c>
      <c r="E195" s="8" t="s">
        <v>9452</v>
      </c>
      <c r="F195" s="8" t="s">
        <v>6501</v>
      </c>
      <c r="G195" s="8" t="s">
        <v>6503</v>
      </c>
      <c r="H195" s="8" t="s">
        <v>28</v>
      </c>
      <c r="I195" s="8" t="s">
        <v>36</v>
      </c>
      <c r="J195" s="8">
        <v>10</v>
      </c>
      <c r="K195" s="8" t="s">
        <v>9454</v>
      </c>
      <c r="L195" s="8" t="s">
        <v>9456</v>
      </c>
      <c r="M195" s="8" t="s">
        <v>87</v>
      </c>
      <c r="N195" s="8" t="s">
        <v>6260</v>
      </c>
    </row>
    <row r="196" spans="2:14" x14ac:dyDescent="0.25">
      <c r="B196" s="8">
        <v>2</v>
      </c>
      <c r="C196" s="8" t="s">
        <v>9457</v>
      </c>
      <c r="D196" s="8" t="s">
        <v>9458</v>
      </c>
      <c r="E196" s="8" t="s">
        <v>9459</v>
      </c>
      <c r="F196" s="8" t="s">
        <v>6501</v>
      </c>
      <c r="G196" s="8" t="s">
        <v>6503</v>
      </c>
      <c r="H196" s="8" t="s">
        <v>28</v>
      </c>
      <c r="I196" s="8" t="s">
        <v>36</v>
      </c>
      <c r="J196" s="8">
        <v>10</v>
      </c>
      <c r="K196" s="8" t="s">
        <v>9461</v>
      </c>
      <c r="L196" s="8" t="s">
        <v>9463</v>
      </c>
      <c r="M196" s="8" t="s">
        <v>87</v>
      </c>
      <c r="N196" s="8" t="s">
        <v>6260</v>
      </c>
    </row>
    <row r="197" spans="2:14" x14ac:dyDescent="0.25">
      <c r="B197" s="8">
        <v>2</v>
      </c>
      <c r="C197" s="8" t="s">
        <v>9464</v>
      </c>
      <c r="D197" s="8" t="s">
        <v>9465</v>
      </c>
      <c r="E197" s="8" t="s">
        <v>9469</v>
      </c>
      <c r="F197" s="8" t="s">
        <v>6314</v>
      </c>
      <c r="G197" s="8" t="s">
        <v>6316</v>
      </c>
      <c r="H197" s="8" t="s">
        <v>28</v>
      </c>
      <c r="I197" s="8" t="s">
        <v>36</v>
      </c>
      <c r="J197" s="8">
        <v>10</v>
      </c>
      <c r="K197" s="8" t="s">
        <v>9471</v>
      </c>
      <c r="L197" s="8" t="s">
        <v>9463</v>
      </c>
      <c r="M197" s="8" t="s">
        <v>87</v>
      </c>
      <c r="N197" s="8" t="s">
        <v>6260</v>
      </c>
    </row>
    <row r="198" spans="2:14" x14ac:dyDescent="0.25">
      <c r="B198" s="8">
        <v>2</v>
      </c>
      <c r="C198" s="8" t="s">
        <v>9472</v>
      </c>
      <c r="D198" s="8" t="s">
        <v>9473</v>
      </c>
      <c r="E198" s="8" t="s">
        <v>9477</v>
      </c>
      <c r="F198" s="8" t="s">
        <v>6314</v>
      </c>
      <c r="G198" s="8" t="s">
        <v>6316</v>
      </c>
      <c r="H198" s="8" t="s">
        <v>28</v>
      </c>
      <c r="I198" s="8" t="s">
        <v>36</v>
      </c>
      <c r="J198" s="8">
        <v>10</v>
      </c>
      <c r="K198" s="8" t="s">
        <v>9479</v>
      </c>
      <c r="L198" s="8" t="s">
        <v>9481</v>
      </c>
      <c r="M198" s="8" t="s">
        <v>87</v>
      </c>
      <c r="N198" s="8" t="s">
        <v>6260</v>
      </c>
    </row>
    <row r="199" spans="2:14" x14ac:dyDescent="0.25">
      <c r="B199" s="8">
        <v>2</v>
      </c>
      <c r="C199" s="8" t="s">
        <v>9482</v>
      </c>
      <c r="D199" s="8" t="s">
        <v>9483</v>
      </c>
      <c r="E199" s="8" t="s">
        <v>9487</v>
      </c>
      <c r="F199" s="8" t="s">
        <v>6327</v>
      </c>
      <c r="G199" s="8" t="s">
        <v>6329</v>
      </c>
      <c r="H199" s="8" t="s">
        <v>28</v>
      </c>
      <c r="I199" s="8" t="s">
        <v>36</v>
      </c>
      <c r="J199" s="8">
        <v>10</v>
      </c>
      <c r="K199" s="8" t="s">
        <v>9489</v>
      </c>
      <c r="L199" s="8" t="s">
        <v>9491</v>
      </c>
      <c r="M199" s="8" t="s">
        <v>87</v>
      </c>
      <c r="N199" s="8" t="s">
        <v>6260</v>
      </c>
    </row>
    <row r="200" spans="2:14" x14ac:dyDescent="0.25">
      <c r="B200" s="8">
        <v>2</v>
      </c>
      <c r="C200" s="8" t="s">
        <v>9492</v>
      </c>
      <c r="D200" s="8" t="s">
        <v>9493</v>
      </c>
      <c r="E200" s="8" t="s">
        <v>9497</v>
      </c>
      <c r="F200" s="8" t="s">
        <v>6501</v>
      </c>
      <c r="G200" s="8" t="s">
        <v>6503</v>
      </c>
      <c r="H200" s="8" t="s">
        <v>28</v>
      </c>
      <c r="I200" s="8" t="s">
        <v>36</v>
      </c>
      <c r="J200" s="8">
        <v>10</v>
      </c>
      <c r="K200" s="8" t="s">
        <v>9499</v>
      </c>
      <c r="L200" s="8" t="s">
        <v>9491</v>
      </c>
      <c r="M200" s="8" t="s">
        <v>87</v>
      </c>
      <c r="N200" s="8" t="s">
        <v>6260</v>
      </c>
    </row>
    <row r="201" spans="2:14" x14ac:dyDescent="0.25">
      <c r="B201" s="8">
        <v>2</v>
      </c>
      <c r="C201" s="8" t="s">
        <v>9500</v>
      </c>
      <c r="D201" s="8" t="s">
        <v>9501</v>
      </c>
      <c r="E201" s="8" t="s">
        <v>9505</v>
      </c>
      <c r="F201" s="8" t="s">
        <v>6303</v>
      </c>
      <c r="G201" s="8" t="s">
        <v>6305</v>
      </c>
      <c r="H201" s="8" t="s">
        <v>28</v>
      </c>
      <c r="I201" s="8" t="s">
        <v>36</v>
      </c>
      <c r="J201" s="8">
        <v>10</v>
      </c>
      <c r="K201" s="8" t="s">
        <v>9507</v>
      </c>
      <c r="L201" s="8" t="s">
        <v>3910</v>
      </c>
      <c r="M201" s="8" t="s">
        <v>87</v>
      </c>
      <c r="N201" s="8" t="s">
        <v>6260</v>
      </c>
    </row>
    <row r="202" spans="2:14" x14ac:dyDescent="0.25">
      <c r="B202" s="8">
        <v>2</v>
      </c>
      <c r="C202" s="8" t="s">
        <v>9509</v>
      </c>
      <c r="D202" s="8" t="s">
        <v>9510</v>
      </c>
      <c r="E202" s="8" t="s">
        <v>9515</v>
      </c>
      <c r="F202" s="8" t="s">
        <v>6303</v>
      </c>
      <c r="G202" s="8" t="s">
        <v>6305</v>
      </c>
      <c r="H202" s="8" t="s">
        <v>28</v>
      </c>
      <c r="I202" s="8" t="s">
        <v>36</v>
      </c>
      <c r="J202" s="8">
        <v>10</v>
      </c>
      <c r="K202" s="8" t="s">
        <v>9517</v>
      </c>
      <c r="L202" s="8" t="s">
        <v>9519</v>
      </c>
      <c r="M202" s="8" t="s">
        <v>87</v>
      </c>
      <c r="N202" s="8" t="s">
        <v>6260</v>
      </c>
    </row>
    <row r="203" spans="2:14" x14ac:dyDescent="0.25">
      <c r="B203" s="8">
        <v>2</v>
      </c>
      <c r="C203" s="8" t="s">
        <v>9529</v>
      </c>
      <c r="D203" s="8" t="s">
        <v>9530</v>
      </c>
      <c r="E203" s="8" t="s">
        <v>9534</v>
      </c>
      <c r="F203" s="8" t="s">
        <v>6501</v>
      </c>
      <c r="G203" s="8" t="s">
        <v>6503</v>
      </c>
      <c r="H203" s="8" t="s">
        <v>28</v>
      </c>
      <c r="I203" s="8" t="s">
        <v>36</v>
      </c>
      <c r="J203" s="8">
        <v>10</v>
      </c>
      <c r="K203" s="8" t="s">
        <v>9536</v>
      </c>
      <c r="L203" s="8" t="s">
        <v>6476</v>
      </c>
      <c r="M203" s="8" t="s">
        <v>87</v>
      </c>
      <c r="N203" s="8" t="s">
        <v>6260</v>
      </c>
    </row>
    <row r="204" spans="2:14" x14ac:dyDescent="0.25">
      <c r="B204" s="8">
        <v>2</v>
      </c>
      <c r="C204" s="8" t="s">
        <v>9537</v>
      </c>
      <c r="D204" s="8" t="s">
        <v>9538</v>
      </c>
      <c r="E204" s="8" t="s">
        <v>9542</v>
      </c>
      <c r="F204" s="8" t="s">
        <v>6327</v>
      </c>
      <c r="G204" s="8" t="s">
        <v>6329</v>
      </c>
      <c r="H204" s="8" t="s">
        <v>28</v>
      </c>
      <c r="I204" s="8" t="s">
        <v>36</v>
      </c>
      <c r="J204" s="8">
        <v>10</v>
      </c>
      <c r="K204" s="8" t="s">
        <v>9544</v>
      </c>
      <c r="L204" s="8" t="s">
        <v>9546</v>
      </c>
      <c r="M204" s="8" t="s">
        <v>87</v>
      </c>
      <c r="N204" s="8" t="s">
        <v>6260</v>
      </c>
    </row>
    <row r="205" spans="2:14" x14ac:dyDescent="0.25">
      <c r="B205" s="8">
        <v>2</v>
      </c>
      <c r="C205" s="8" t="s">
        <v>9547</v>
      </c>
      <c r="D205" s="8" t="s">
        <v>9548</v>
      </c>
      <c r="E205" s="8" t="s">
        <v>9553</v>
      </c>
      <c r="F205" s="8" t="s">
        <v>7257</v>
      </c>
      <c r="G205" s="8" t="s">
        <v>7259</v>
      </c>
      <c r="H205" s="8" t="s">
        <v>41</v>
      </c>
      <c r="I205" s="8" t="s">
        <v>36</v>
      </c>
      <c r="J205" s="8">
        <v>10</v>
      </c>
      <c r="K205" s="8" t="s">
        <v>9555</v>
      </c>
      <c r="L205" s="8" t="s">
        <v>9557</v>
      </c>
      <c r="M205" s="8" t="s">
        <v>87</v>
      </c>
      <c r="N205" s="8" t="s">
        <v>6260</v>
      </c>
    </row>
    <row r="206" spans="2:14" x14ac:dyDescent="0.25">
      <c r="B206" s="8">
        <v>2</v>
      </c>
      <c r="C206" s="8" t="s">
        <v>9558</v>
      </c>
      <c r="D206" s="8" t="s">
        <v>9559</v>
      </c>
      <c r="E206" s="8" t="s">
        <v>9564</v>
      </c>
      <c r="F206" s="8" t="s">
        <v>6314</v>
      </c>
      <c r="G206" s="8" t="s">
        <v>6316</v>
      </c>
      <c r="H206" s="8" t="s">
        <v>28</v>
      </c>
      <c r="I206" s="8" t="s">
        <v>36</v>
      </c>
      <c r="J206" s="8">
        <v>10</v>
      </c>
      <c r="K206" s="8" t="s">
        <v>9566</v>
      </c>
      <c r="L206" s="8" t="s">
        <v>9568</v>
      </c>
      <c r="M206" s="8" t="s">
        <v>87</v>
      </c>
      <c r="N206" s="8" t="s">
        <v>6260</v>
      </c>
    </row>
    <row r="207" spans="2:14" x14ac:dyDescent="0.25">
      <c r="B207" s="8">
        <v>2</v>
      </c>
      <c r="C207" s="8" t="s">
        <v>9569</v>
      </c>
      <c r="D207" s="8" t="s">
        <v>9570</v>
      </c>
      <c r="E207" s="8" t="s">
        <v>9574</v>
      </c>
      <c r="F207" s="8" t="s">
        <v>6314</v>
      </c>
      <c r="G207" s="8" t="s">
        <v>6316</v>
      </c>
      <c r="H207" s="8" t="s">
        <v>41</v>
      </c>
      <c r="I207" s="8" t="s">
        <v>36</v>
      </c>
      <c r="J207" s="8">
        <v>10</v>
      </c>
      <c r="K207" s="8" t="s">
        <v>9576</v>
      </c>
      <c r="L207" s="8" t="s">
        <v>9578</v>
      </c>
      <c r="M207" s="8" t="s">
        <v>87</v>
      </c>
      <c r="N207" s="8" t="s">
        <v>6260</v>
      </c>
    </row>
    <row r="208" spans="2:14" x14ac:dyDescent="0.25">
      <c r="B208" s="8">
        <v>2</v>
      </c>
      <c r="C208" s="8" t="s">
        <v>9579</v>
      </c>
      <c r="D208" s="8" t="s">
        <v>9580</v>
      </c>
      <c r="E208" s="8" t="s">
        <v>9581</v>
      </c>
      <c r="F208" s="8" t="s">
        <v>6327</v>
      </c>
      <c r="G208" s="8" t="s">
        <v>6329</v>
      </c>
      <c r="H208" s="8" t="s">
        <v>28</v>
      </c>
      <c r="I208" s="8" t="s">
        <v>36</v>
      </c>
      <c r="J208" s="8">
        <v>10</v>
      </c>
      <c r="K208" s="8" t="s">
        <v>9583</v>
      </c>
      <c r="L208" s="8" t="s">
        <v>9585</v>
      </c>
      <c r="M208" s="8" t="s">
        <v>87</v>
      </c>
      <c r="N208" s="8" t="s">
        <v>6260</v>
      </c>
    </row>
    <row r="209" spans="2:14" x14ac:dyDescent="0.25">
      <c r="B209" s="8">
        <v>2</v>
      </c>
      <c r="C209" s="8" t="s">
        <v>9586</v>
      </c>
      <c r="D209" s="8" t="s">
        <v>9587</v>
      </c>
      <c r="E209" s="8" t="s">
        <v>9588</v>
      </c>
      <c r="F209" s="8" t="s">
        <v>6314</v>
      </c>
      <c r="G209" s="8" t="s">
        <v>6316</v>
      </c>
      <c r="H209" s="8" t="s">
        <v>28</v>
      </c>
      <c r="I209" s="8" t="s">
        <v>36</v>
      </c>
      <c r="J209" s="8">
        <v>10</v>
      </c>
      <c r="K209" s="8" t="s">
        <v>9590</v>
      </c>
      <c r="L209" s="8" t="s">
        <v>9592</v>
      </c>
      <c r="M209" s="8" t="s">
        <v>87</v>
      </c>
      <c r="N209" s="8" t="s">
        <v>6260</v>
      </c>
    </row>
    <row r="210" spans="2:14" x14ac:dyDescent="0.25">
      <c r="B210" s="8">
        <v>2</v>
      </c>
      <c r="C210" s="8" t="s">
        <v>9593</v>
      </c>
      <c r="D210" s="8" t="s">
        <v>9594</v>
      </c>
      <c r="E210" s="8" t="s">
        <v>9598</v>
      </c>
      <c r="F210" s="8" t="s">
        <v>6253</v>
      </c>
      <c r="G210" s="8" t="s">
        <v>6255</v>
      </c>
      <c r="H210" s="8" t="s">
        <v>41</v>
      </c>
      <c r="I210" s="8" t="s">
        <v>36</v>
      </c>
      <c r="J210" s="8">
        <v>10</v>
      </c>
      <c r="K210" s="8" t="s">
        <v>9600</v>
      </c>
      <c r="L210" s="8" t="s">
        <v>9602</v>
      </c>
      <c r="M210" s="8" t="s">
        <v>87</v>
      </c>
      <c r="N210" s="8" t="s">
        <v>6260</v>
      </c>
    </row>
    <row r="211" spans="2:14" x14ac:dyDescent="0.25">
      <c r="B211" s="8">
        <v>2</v>
      </c>
      <c r="C211" s="8" t="s">
        <v>9603</v>
      </c>
      <c r="D211" s="8" t="s">
        <v>9604</v>
      </c>
      <c r="E211" s="8" t="s">
        <v>9608</v>
      </c>
      <c r="F211" s="8" t="s">
        <v>6314</v>
      </c>
      <c r="G211" s="8" t="s">
        <v>6316</v>
      </c>
      <c r="H211" s="8" t="s">
        <v>28</v>
      </c>
      <c r="I211" s="8" t="s">
        <v>36</v>
      </c>
      <c r="J211" s="8">
        <v>10</v>
      </c>
      <c r="K211" s="8" t="s">
        <v>9610</v>
      </c>
      <c r="L211" s="8" t="s">
        <v>9612</v>
      </c>
      <c r="M211" s="8" t="s">
        <v>87</v>
      </c>
      <c r="N211" s="8" t="s">
        <v>6260</v>
      </c>
    </row>
    <row r="212" spans="2:14" x14ac:dyDescent="0.25">
      <c r="B212" s="8">
        <v>2</v>
      </c>
      <c r="C212" s="8" t="s">
        <v>9613</v>
      </c>
      <c r="D212" s="8" t="s">
        <v>9614</v>
      </c>
      <c r="E212" s="8" t="s">
        <v>9617</v>
      </c>
      <c r="F212" s="8" t="s">
        <v>6707</v>
      </c>
      <c r="G212" s="8" t="s">
        <v>6709</v>
      </c>
      <c r="H212" s="8" t="s">
        <v>28</v>
      </c>
      <c r="I212" s="8" t="s">
        <v>36</v>
      </c>
      <c r="J212" s="8">
        <v>10</v>
      </c>
      <c r="K212" s="8" t="s">
        <v>9619</v>
      </c>
      <c r="L212" s="8" t="s">
        <v>9621</v>
      </c>
      <c r="M212" s="8" t="s">
        <v>87</v>
      </c>
      <c r="N212" s="8" t="s">
        <v>6260</v>
      </c>
    </row>
    <row r="213" spans="2:14" x14ac:dyDescent="0.25">
      <c r="B213" s="8">
        <v>2</v>
      </c>
      <c r="C213" s="8" t="s">
        <v>9622</v>
      </c>
      <c r="D213" s="8" t="s">
        <v>9623</v>
      </c>
      <c r="E213" s="8" t="s">
        <v>9626</v>
      </c>
      <c r="F213" s="8" t="s">
        <v>6501</v>
      </c>
      <c r="G213" s="8" t="s">
        <v>6503</v>
      </c>
      <c r="H213" s="8" t="s">
        <v>28</v>
      </c>
      <c r="I213" s="8" t="s">
        <v>36</v>
      </c>
      <c r="J213" s="8">
        <v>10</v>
      </c>
      <c r="K213" s="8" t="s">
        <v>9628</v>
      </c>
      <c r="L213" s="8" t="s">
        <v>9621</v>
      </c>
      <c r="M213" s="8" t="s">
        <v>87</v>
      </c>
      <c r="N213" s="8" t="s">
        <v>6260</v>
      </c>
    </row>
    <row r="214" spans="2:14" x14ac:dyDescent="0.25">
      <c r="B214" s="8">
        <v>2</v>
      </c>
      <c r="C214" s="8" t="s">
        <v>9629</v>
      </c>
      <c r="D214" s="8" t="s">
        <v>9630</v>
      </c>
      <c r="E214" s="8" t="s">
        <v>9631</v>
      </c>
      <c r="F214" s="8" t="s">
        <v>6501</v>
      </c>
      <c r="G214" s="8" t="s">
        <v>6503</v>
      </c>
      <c r="H214" s="8" t="s">
        <v>28</v>
      </c>
      <c r="I214" s="8" t="s">
        <v>36</v>
      </c>
      <c r="J214" s="8">
        <v>10</v>
      </c>
      <c r="K214" s="8" t="s">
        <v>9633</v>
      </c>
      <c r="L214" s="8" t="s">
        <v>9635</v>
      </c>
      <c r="M214" s="8" t="s">
        <v>87</v>
      </c>
      <c r="N214" s="8" t="s">
        <v>6260</v>
      </c>
    </row>
    <row r="215" spans="2:14" x14ac:dyDescent="0.25">
      <c r="B215" s="8">
        <v>2</v>
      </c>
      <c r="C215" s="8" t="s">
        <v>9646</v>
      </c>
      <c r="D215" s="8" t="s">
        <v>9647</v>
      </c>
      <c r="E215" s="8" t="s">
        <v>9651</v>
      </c>
      <c r="F215" s="8" t="s">
        <v>6253</v>
      </c>
      <c r="G215" s="8" t="s">
        <v>6305</v>
      </c>
      <c r="H215" s="8" t="s">
        <v>91</v>
      </c>
      <c r="I215" s="8" t="s">
        <v>36</v>
      </c>
      <c r="J215" s="8">
        <v>10</v>
      </c>
      <c r="K215" s="8" t="s">
        <v>9653</v>
      </c>
      <c r="L215" s="8" t="s">
        <v>9655</v>
      </c>
      <c r="M215" s="8" t="s">
        <v>87</v>
      </c>
      <c r="N215" s="8" t="s">
        <v>6260</v>
      </c>
    </row>
    <row r="216" spans="2:14" x14ac:dyDescent="0.25">
      <c r="B216" s="8">
        <v>2</v>
      </c>
      <c r="C216" s="8" t="s">
        <v>10307</v>
      </c>
      <c r="D216" s="8" t="s">
        <v>10308</v>
      </c>
      <c r="E216" s="8" t="s">
        <v>10312</v>
      </c>
      <c r="F216" s="8" t="s">
        <v>6314</v>
      </c>
      <c r="G216" s="8" t="s">
        <v>6316</v>
      </c>
      <c r="H216" s="8" t="s">
        <v>38</v>
      </c>
      <c r="I216" s="8" t="s">
        <v>36</v>
      </c>
      <c r="J216" s="8">
        <v>8</v>
      </c>
      <c r="K216" s="8" t="s">
        <v>10314</v>
      </c>
      <c r="L216" s="8" t="s">
        <v>7623</v>
      </c>
      <c r="M216" s="8" t="s">
        <v>87</v>
      </c>
      <c r="N216" s="8" t="s">
        <v>6260</v>
      </c>
    </row>
    <row r="217" spans="2:14" x14ac:dyDescent="0.25">
      <c r="B217" s="8">
        <v>2</v>
      </c>
      <c r="C217" s="8" t="s">
        <v>10635</v>
      </c>
      <c r="D217" s="8" t="s">
        <v>10636</v>
      </c>
      <c r="E217" s="8" t="s">
        <v>10639</v>
      </c>
      <c r="F217" s="8" t="s">
        <v>6314</v>
      </c>
      <c r="G217" s="8" t="s">
        <v>6316</v>
      </c>
      <c r="H217" s="8" t="s">
        <v>28</v>
      </c>
      <c r="I217" s="8" t="s">
        <v>30</v>
      </c>
      <c r="J217" s="8">
        <v>7</v>
      </c>
      <c r="K217" s="8" t="s">
        <v>10641</v>
      </c>
      <c r="L217" s="8" t="s">
        <v>10643</v>
      </c>
      <c r="M217" s="8" t="s">
        <v>87</v>
      </c>
      <c r="N217" s="8" t="s">
        <v>6260</v>
      </c>
    </row>
    <row r="218" spans="2:14" x14ac:dyDescent="0.25">
      <c r="B218" s="8">
        <v>2</v>
      </c>
      <c r="C218" s="8" t="s">
        <v>10644</v>
      </c>
      <c r="D218" s="8" t="s">
        <v>10645</v>
      </c>
      <c r="E218" s="8" t="s">
        <v>10648</v>
      </c>
      <c r="F218" s="8" t="s">
        <v>6501</v>
      </c>
      <c r="G218" s="8" t="s">
        <v>6503</v>
      </c>
      <c r="H218" s="8" t="s">
        <v>28</v>
      </c>
      <c r="I218" s="8" t="s">
        <v>30</v>
      </c>
      <c r="J218" s="8">
        <v>7</v>
      </c>
      <c r="K218" s="8" t="s">
        <v>10650</v>
      </c>
      <c r="L218" s="8" t="s">
        <v>7623</v>
      </c>
      <c r="M218" s="8" t="s">
        <v>87</v>
      </c>
      <c r="N218" s="8" t="s">
        <v>6260</v>
      </c>
    </row>
    <row r="219" spans="2:14" x14ac:dyDescent="0.25">
      <c r="B219" s="8">
        <v>2</v>
      </c>
      <c r="C219" s="8" t="s">
        <v>11775</v>
      </c>
      <c r="D219" s="8" t="s">
        <v>11776</v>
      </c>
      <c r="E219" s="8" t="s">
        <v>11781</v>
      </c>
      <c r="F219" s="8" t="s">
        <v>6314</v>
      </c>
      <c r="G219" s="8" t="s">
        <v>6316</v>
      </c>
      <c r="H219" s="8" t="s">
        <v>59</v>
      </c>
      <c r="I219" s="8" t="s">
        <v>36</v>
      </c>
      <c r="J219" s="8">
        <v>4</v>
      </c>
      <c r="K219" s="8" t="s">
        <v>11783</v>
      </c>
      <c r="L219" s="8" t="s">
        <v>11785</v>
      </c>
      <c r="M219" s="8" t="s">
        <v>87</v>
      </c>
      <c r="N219" s="8" t="s">
        <v>6260</v>
      </c>
    </row>
    <row r="220" spans="2:14" x14ac:dyDescent="0.25">
      <c r="B220" s="8">
        <v>2</v>
      </c>
      <c r="C220" s="8" t="s">
        <v>11900</v>
      </c>
      <c r="D220" s="8" t="s">
        <v>11901</v>
      </c>
      <c r="E220" s="8" t="s">
        <v>11905</v>
      </c>
      <c r="F220" s="8" t="s">
        <v>6501</v>
      </c>
      <c r="G220" s="8" t="s">
        <v>6503</v>
      </c>
      <c r="H220" s="8" t="s">
        <v>59</v>
      </c>
      <c r="I220" s="8" t="s">
        <v>36</v>
      </c>
      <c r="J220" s="8">
        <v>4</v>
      </c>
      <c r="K220" s="8" t="s">
        <v>11907</v>
      </c>
      <c r="L220" s="8" t="s">
        <v>11908</v>
      </c>
      <c r="M220" s="8" t="s">
        <v>87</v>
      </c>
      <c r="N220" s="8" t="s">
        <v>6260</v>
      </c>
    </row>
    <row r="221" spans="2:14" x14ac:dyDescent="0.25">
      <c r="B221" s="8">
        <v>2</v>
      </c>
      <c r="C221" s="8" t="s">
        <v>11979</v>
      </c>
      <c r="D221" s="8" t="s">
        <v>11980</v>
      </c>
      <c r="E221" s="8" t="s">
        <v>11984</v>
      </c>
      <c r="F221" s="8" t="s">
        <v>6327</v>
      </c>
      <c r="G221" s="8" t="s">
        <v>6329</v>
      </c>
      <c r="H221" s="8" t="s">
        <v>59</v>
      </c>
      <c r="I221" s="8" t="s">
        <v>36</v>
      </c>
      <c r="J221" s="8">
        <v>4</v>
      </c>
      <c r="K221" s="8" t="s">
        <v>11986</v>
      </c>
      <c r="L221" s="8" t="s">
        <v>11988</v>
      </c>
      <c r="M221" s="8" t="s">
        <v>87</v>
      </c>
      <c r="N221" s="8" t="s">
        <v>6260</v>
      </c>
    </row>
    <row r="222" spans="2:14" x14ac:dyDescent="0.25">
      <c r="B222" s="8">
        <v>2</v>
      </c>
      <c r="C222" s="8" t="s">
        <v>11989</v>
      </c>
      <c r="D222" s="8" t="s">
        <v>11990</v>
      </c>
      <c r="E222" s="8" t="s">
        <v>11991</v>
      </c>
      <c r="F222" s="8" t="s">
        <v>6327</v>
      </c>
      <c r="G222" s="8" t="s">
        <v>6329</v>
      </c>
      <c r="H222" s="8" t="s">
        <v>59</v>
      </c>
      <c r="I222" s="8" t="s">
        <v>36</v>
      </c>
      <c r="J222" s="8">
        <v>4</v>
      </c>
      <c r="K222" s="8" t="s">
        <v>11993</v>
      </c>
      <c r="L222" s="8" t="s">
        <v>11995</v>
      </c>
      <c r="M222" s="8" t="s">
        <v>87</v>
      </c>
      <c r="N222" s="8" t="s">
        <v>6260</v>
      </c>
    </row>
    <row r="223" spans="2:14" x14ac:dyDescent="0.25">
      <c r="B223" s="8">
        <v>2</v>
      </c>
      <c r="C223" s="8" t="s">
        <v>12011</v>
      </c>
      <c r="D223" s="8" t="s">
        <v>12012</v>
      </c>
      <c r="E223" s="8" t="s">
        <v>12013</v>
      </c>
      <c r="F223" s="8" t="s">
        <v>6327</v>
      </c>
      <c r="G223" s="8" t="s">
        <v>6329</v>
      </c>
      <c r="H223" s="8" t="s">
        <v>59</v>
      </c>
      <c r="I223" s="8" t="s">
        <v>36</v>
      </c>
      <c r="J223" s="8">
        <v>4</v>
      </c>
      <c r="K223" s="8" t="s">
        <v>12015</v>
      </c>
      <c r="L223" s="8" t="s">
        <v>12016</v>
      </c>
      <c r="M223" s="8" t="s">
        <v>87</v>
      </c>
      <c r="N223" s="8" t="s">
        <v>6260</v>
      </c>
    </row>
    <row r="224" spans="2:14" x14ac:dyDescent="0.25">
      <c r="B224" s="8">
        <v>2</v>
      </c>
      <c r="C224" s="8" t="s">
        <v>12024</v>
      </c>
      <c r="D224" s="8" t="s">
        <v>12025</v>
      </c>
      <c r="E224" s="8" t="s">
        <v>12028</v>
      </c>
      <c r="F224" s="8" t="s">
        <v>6280</v>
      </c>
      <c r="G224" s="8" t="s">
        <v>6282</v>
      </c>
      <c r="H224" s="8" t="s">
        <v>59</v>
      </c>
      <c r="I224" s="8" t="s">
        <v>36</v>
      </c>
      <c r="J224" s="8">
        <v>4</v>
      </c>
      <c r="K224" s="8" t="s">
        <v>12030</v>
      </c>
      <c r="L224" s="8" t="s">
        <v>12031</v>
      </c>
      <c r="M224" s="8" t="s">
        <v>87</v>
      </c>
      <c r="N224" s="8" t="s">
        <v>6260</v>
      </c>
    </row>
    <row r="225" spans="2:14" x14ac:dyDescent="0.25">
      <c r="B225" s="8">
        <v>2</v>
      </c>
      <c r="C225" s="8" t="s">
        <v>12040</v>
      </c>
      <c r="D225" s="8" t="s">
        <v>12041</v>
      </c>
      <c r="E225" s="8" t="s">
        <v>12045</v>
      </c>
      <c r="F225" s="8" t="s">
        <v>6369</v>
      </c>
      <c r="G225" s="8" t="s">
        <v>6371</v>
      </c>
      <c r="H225" s="8" t="s">
        <v>59</v>
      </c>
      <c r="I225" s="8" t="s">
        <v>36</v>
      </c>
      <c r="J225" s="8">
        <v>4</v>
      </c>
      <c r="K225" s="8" t="s">
        <v>12047</v>
      </c>
      <c r="L225" s="8" t="s">
        <v>12048</v>
      </c>
      <c r="M225" s="8" t="s">
        <v>87</v>
      </c>
      <c r="N225" s="8" t="s">
        <v>6260</v>
      </c>
    </row>
    <row r="226" spans="2:14" x14ac:dyDescent="0.25">
      <c r="B226" s="8">
        <v>2</v>
      </c>
      <c r="C226" s="8" t="s">
        <v>12159</v>
      </c>
      <c r="D226" s="8" t="s">
        <v>12160</v>
      </c>
      <c r="E226" s="8" t="s">
        <v>12163</v>
      </c>
      <c r="F226" s="8" t="s">
        <v>6253</v>
      </c>
      <c r="G226" s="8" t="s">
        <v>6255</v>
      </c>
      <c r="H226" s="8" t="s">
        <v>59</v>
      </c>
      <c r="I226" s="8" t="s">
        <v>36</v>
      </c>
      <c r="J226" s="8">
        <v>4</v>
      </c>
      <c r="K226" s="8" t="s">
        <v>12165</v>
      </c>
      <c r="L226" s="8" t="s">
        <v>12166</v>
      </c>
      <c r="M226" s="8" t="s">
        <v>87</v>
      </c>
      <c r="N226" s="8" t="s">
        <v>6260</v>
      </c>
    </row>
    <row r="227" spans="2:14" x14ac:dyDescent="0.25">
      <c r="B227" s="8">
        <v>2</v>
      </c>
      <c r="C227" s="8" t="s">
        <v>12306</v>
      </c>
      <c r="D227" s="8" t="s">
        <v>12307</v>
      </c>
      <c r="E227" s="8" t="s">
        <v>12311</v>
      </c>
      <c r="F227" s="8" t="s">
        <v>6327</v>
      </c>
      <c r="G227" s="8" t="s">
        <v>6329</v>
      </c>
      <c r="H227" s="8" t="s">
        <v>59</v>
      </c>
      <c r="I227" s="8" t="s">
        <v>36</v>
      </c>
      <c r="J227" s="8">
        <v>4</v>
      </c>
      <c r="K227" s="8" t="s">
        <v>12313</v>
      </c>
      <c r="L227" s="8" t="s">
        <v>12315</v>
      </c>
      <c r="M227" s="8" t="s">
        <v>87</v>
      </c>
      <c r="N227" s="8" t="s">
        <v>6260</v>
      </c>
    </row>
    <row r="228" spans="2:14" x14ac:dyDescent="0.25">
      <c r="B228" s="8">
        <v>2</v>
      </c>
      <c r="C228" s="8" t="s">
        <v>12323</v>
      </c>
      <c r="D228" s="8" t="s">
        <v>12324</v>
      </c>
      <c r="E228" s="8" t="s">
        <v>12329</v>
      </c>
      <c r="F228" s="8" t="s">
        <v>6303</v>
      </c>
      <c r="G228" s="8" t="s">
        <v>6305</v>
      </c>
      <c r="H228" s="8" t="s">
        <v>59</v>
      </c>
      <c r="I228" s="8" t="s">
        <v>36</v>
      </c>
      <c r="J228" s="8">
        <v>4</v>
      </c>
      <c r="K228" s="8" t="s">
        <v>12331</v>
      </c>
      <c r="L228" s="8" t="s">
        <v>9546</v>
      </c>
      <c r="M228" s="8" t="s">
        <v>87</v>
      </c>
      <c r="N228" s="8" t="s">
        <v>6260</v>
      </c>
    </row>
    <row r="229" spans="2:14" x14ac:dyDescent="0.25">
      <c r="B229" s="8">
        <v>2</v>
      </c>
      <c r="C229" s="8" t="s">
        <v>12432</v>
      </c>
      <c r="D229" s="8" t="s">
        <v>12433</v>
      </c>
      <c r="E229" s="8" t="s">
        <v>12437</v>
      </c>
      <c r="F229" s="8" t="s">
        <v>7257</v>
      </c>
      <c r="G229" s="8" t="s">
        <v>7259</v>
      </c>
      <c r="H229" s="8" t="s">
        <v>59</v>
      </c>
      <c r="I229" s="8" t="s">
        <v>36</v>
      </c>
      <c r="J229" s="8">
        <v>4</v>
      </c>
      <c r="K229" s="8" t="s">
        <v>12439</v>
      </c>
      <c r="L229" s="8" t="s">
        <v>12441</v>
      </c>
      <c r="M229" s="8" t="s">
        <v>87</v>
      </c>
      <c r="N229" s="8" t="s">
        <v>6260</v>
      </c>
    </row>
    <row r="230" spans="2:14" x14ac:dyDescent="0.25">
      <c r="B230" s="8">
        <v>2</v>
      </c>
      <c r="C230" s="8" t="s">
        <v>12442</v>
      </c>
      <c r="D230" s="8" t="s">
        <v>12443</v>
      </c>
      <c r="E230" s="8" t="s">
        <v>12447</v>
      </c>
      <c r="F230" s="8" t="s">
        <v>6303</v>
      </c>
      <c r="G230" s="8" t="s">
        <v>6305</v>
      </c>
      <c r="H230" s="8" t="s">
        <v>59</v>
      </c>
      <c r="I230" s="8" t="s">
        <v>36</v>
      </c>
      <c r="J230" s="8">
        <v>4</v>
      </c>
      <c r="K230" s="8" t="s">
        <v>12449</v>
      </c>
      <c r="L230" s="8" t="s">
        <v>12451</v>
      </c>
      <c r="M230" s="8" t="s">
        <v>87</v>
      </c>
      <c r="N230" s="8" t="s">
        <v>6260</v>
      </c>
    </row>
    <row r="231" spans="2:14" x14ac:dyDescent="0.25">
      <c r="B231" s="8">
        <v>2</v>
      </c>
      <c r="C231" s="8" t="s">
        <v>13225</v>
      </c>
      <c r="D231" s="8" t="s">
        <v>13226</v>
      </c>
      <c r="E231" s="8" t="s">
        <v>13230</v>
      </c>
      <c r="F231" s="8" t="s">
        <v>13231</v>
      </c>
      <c r="G231" s="8" t="s">
        <v>13233</v>
      </c>
      <c r="H231" s="8" t="s">
        <v>41</v>
      </c>
      <c r="I231" s="8" t="s">
        <v>30</v>
      </c>
      <c r="J231" s="8">
        <v>7</v>
      </c>
      <c r="K231" s="8" t="s">
        <v>13234</v>
      </c>
      <c r="L231" s="8" t="s">
        <v>13235</v>
      </c>
      <c r="M231" s="8" t="s">
        <v>87</v>
      </c>
      <c r="N231" s="8" t="s">
        <v>13062</v>
      </c>
    </row>
    <row r="232" spans="2:14" x14ac:dyDescent="0.25">
      <c r="B232" s="8">
        <v>2</v>
      </c>
      <c r="C232" s="8" t="s">
        <v>13321</v>
      </c>
      <c r="D232" s="8" t="s">
        <v>13322</v>
      </c>
      <c r="E232" s="8" t="s">
        <v>13326</v>
      </c>
      <c r="F232" s="8" t="s">
        <v>13242</v>
      </c>
      <c r="G232" s="8" t="s">
        <v>13244</v>
      </c>
      <c r="H232" s="8" t="s">
        <v>49</v>
      </c>
      <c r="I232" s="8" t="s">
        <v>36</v>
      </c>
      <c r="J232" s="8">
        <v>11</v>
      </c>
      <c r="K232" s="8" t="s">
        <v>13328</v>
      </c>
      <c r="L232" s="8" t="s">
        <v>4157</v>
      </c>
      <c r="M232" s="8" t="s">
        <v>87</v>
      </c>
      <c r="N232" s="8" t="s">
        <v>13062</v>
      </c>
    </row>
    <row r="233" spans="2:14" x14ac:dyDescent="0.25">
      <c r="B233" s="8">
        <v>2</v>
      </c>
      <c r="C233" s="8" t="s">
        <v>13329</v>
      </c>
      <c r="D233" s="8" t="s">
        <v>13330</v>
      </c>
      <c r="E233" s="8" t="s">
        <v>13334</v>
      </c>
      <c r="F233" s="8" t="s">
        <v>13161</v>
      </c>
      <c r="G233" s="8" t="s">
        <v>13163</v>
      </c>
      <c r="H233" s="8" t="s">
        <v>49</v>
      </c>
      <c r="I233" s="8" t="s">
        <v>36</v>
      </c>
      <c r="J233" s="8">
        <v>11</v>
      </c>
      <c r="K233" s="8" t="s">
        <v>13336</v>
      </c>
      <c r="L233" s="8" t="s">
        <v>13338</v>
      </c>
      <c r="M233" s="8" t="s">
        <v>87</v>
      </c>
      <c r="N233" s="8" t="s">
        <v>13062</v>
      </c>
    </row>
    <row r="234" spans="2:14" x14ac:dyDescent="0.25">
      <c r="B234" s="8">
        <v>2</v>
      </c>
      <c r="C234" s="8" t="s">
        <v>13377</v>
      </c>
      <c r="D234" s="8" t="s">
        <v>13378</v>
      </c>
      <c r="E234" s="8" t="s">
        <v>13382</v>
      </c>
      <c r="F234" s="8" t="s">
        <v>13190</v>
      </c>
      <c r="G234" s="8" t="s">
        <v>13192</v>
      </c>
      <c r="H234" s="8" t="s">
        <v>41</v>
      </c>
      <c r="I234" s="8" t="s">
        <v>36</v>
      </c>
      <c r="J234" s="8">
        <v>10</v>
      </c>
      <c r="K234" s="8" t="s">
        <v>13384</v>
      </c>
      <c r="L234" s="8" t="s">
        <v>13386</v>
      </c>
      <c r="M234" s="8" t="s">
        <v>87</v>
      </c>
      <c r="N234" s="8" t="s">
        <v>13062</v>
      </c>
    </row>
    <row r="235" spans="2:14" x14ac:dyDescent="0.25">
      <c r="B235" s="8">
        <v>2</v>
      </c>
      <c r="C235" s="8" t="s">
        <v>13533</v>
      </c>
      <c r="D235" s="8" t="s">
        <v>13534</v>
      </c>
      <c r="E235" s="8" t="s">
        <v>13538</v>
      </c>
      <c r="F235" s="8" t="s">
        <v>13078</v>
      </c>
      <c r="G235" s="8" t="s">
        <v>13080</v>
      </c>
      <c r="H235" s="8" t="s">
        <v>91</v>
      </c>
      <c r="I235" s="8" t="s">
        <v>36</v>
      </c>
      <c r="J235" s="8">
        <v>10</v>
      </c>
      <c r="K235" s="8" t="s">
        <v>13540</v>
      </c>
      <c r="L235" s="8" t="s">
        <v>13542</v>
      </c>
      <c r="M235" s="8" t="s">
        <v>87</v>
      </c>
      <c r="N235" s="8" t="s">
        <v>13062</v>
      </c>
    </row>
    <row r="236" spans="2:14" x14ac:dyDescent="0.25">
      <c r="B236" s="8">
        <v>2</v>
      </c>
      <c r="C236" s="8" t="s">
        <v>14451</v>
      </c>
      <c r="D236" s="8" t="s">
        <v>14452</v>
      </c>
      <c r="E236" s="8" t="s">
        <v>14456</v>
      </c>
      <c r="F236" s="8" t="s">
        <v>13102</v>
      </c>
      <c r="G236" s="8" t="s">
        <v>13104</v>
      </c>
      <c r="H236" s="8" t="s">
        <v>59</v>
      </c>
      <c r="I236" s="8" t="s">
        <v>36</v>
      </c>
      <c r="J236" s="8">
        <v>4</v>
      </c>
      <c r="K236" s="8" t="s">
        <v>14458</v>
      </c>
      <c r="L236" s="8" t="s">
        <v>14459</v>
      </c>
      <c r="M236" s="8" t="s">
        <v>87</v>
      </c>
      <c r="N236" s="8" t="s">
        <v>13062</v>
      </c>
    </row>
    <row r="237" spans="2:14" x14ac:dyDescent="0.25">
      <c r="B237" s="8">
        <v>3</v>
      </c>
      <c r="C237" s="8" t="s">
        <v>710</v>
      </c>
      <c r="D237" s="8" t="s">
        <v>711</v>
      </c>
      <c r="E237" s="8" t="s">
        <v>713</v>
      </c>
      <c r="F237" s="8" t="s">
        <v>26</v>
      </c>
      <c r="G237" s="8" t="s">
        <v>27</v>
      </c>
      <c r="H237" s="8" t="s">
        <v>28</v>
      </c>
      <c r="I237" s="8" t="s">
        <v>30</v>
      </c>
      <c r="J237" s="8">
        <v>7</v>
      </c>
      <c r="K237" s="8" t="s">
        <v>715</v>
      </c>
      <c r="L237" s="8" t="s">
        <v>586</v>
      </c>
      <c r="M237" s="8" t="s">
        <v>47</v>
      </c>
      <c r="N237" s="8" t="s">
        <v>221</v>
      </c>
    </row>
    <row r="238" spans="2:14" x14ac:dyDescent="0.25">
      <c r="B238" s="8">
        <v>3</v>
      </c>
      <c r="C238" s="8" t="s">
        <v>495</v>
      </c>
      <c r="D238" s="8" t="s">
        <v>496</v>
      </c>
      <c r="E238" s="8" t="s">
        <v>500</v>
      </c>
      <c r="F238" s="8" t="s">
        <v>26</v>
      </c>
      <c r="G238" s="8" t="s">
        <v>27</v>
      </c>
      <c r="H238" s="8" t="s">
        <v>44</v>
      </c>
      <c r="I238" s="8" t="s">
        <v>30</v>
      </c>
      <c r="J238" s="8">
        <v>7</v>
      </c>
      <c r="K238" s="8" t="s">
        <v>1992</v>
      </c>
      <c r="L238" s="8" t="s">
        <v>545</v>
      </c>
      <c r="M238" s="8" t="s">
        <v>47</v>
      </c>
      <c r="N238" s="8" t="s">
        <v>221</v>
      </c>
    </row>
    <row r="239" spans="2:14" x14ac:dyDescent="0.25">
      <c r="B239" s="8">
        <v>3</v>
      </c>
      <c r="C239" s="8" t="s">
        <v>717</v>
      </c>
      <c r="D239" s="8" t="s">
        <v>718</v>
      </c>
      <c r="E239" s="8" t="s">
        <v>721</v>
      </c>
      <c r="F239" s="8" t="s">
        <v>26</v>
      </c>
      <c r="G239" s="8" t="s">
        <v>27</v>
      </c>
      <c r="H239" s="8" t="s">
        <v>28</v>
      </c>
      <c r="I239" s="8" t="s">
        <v>30</v>
      </c>
      <c r="J239" s="8">
        <v>7</v>
      </c>
      <c r="K239" s="8" t="s">
        <v>723</v>
      </c>
      <c r="L239" s="8" t="s">
        <v>724</v>
      </c>
      <c r="M239" s="8" t="s">
        <v>47</v>
      </c>
      <c r="N239" s="8" t="s">
        <v>221</v>
      </c>
    </row>
    <row r="240" spans="2:14" x14ac:dyDescent="0.25">
      <c r="B240" s="8">
        <v>3</v>
      </c>
      <c r="C240" s="8" t="s">
        <v>1580</v>
      </c>
      <c r="D240" s="8" t="s">
        <v>1581</v>
      </c>
      <c r="E240" s="8" t="s">
        <v>1584</v>
      </c>
      <c r="F240" s="8" t="s">
        <v>42</v>
      </c>
      <c r="G240" s="8" t="s">
        <v>43</v>
      </c>
      <c r="H240" s="8" t="s">
        <v>28</v>
      </c>
      <c r="I240" s="8" t="s">
        <v>30</v>
      </c>
      <c r="J240" s="8">
        <v>7</v>
      </c>
      <c r="K240" s="8" t="s">
        <v>1586</v>
      </c>
      <c r="L240" s="8" t="s">
        <v>1588</v>
      </c>
      <c r="M240" s="8" t="s">
        <v>47</v>
      </c>
      <c r="N240" s="8" t="s">
        <v>221</v>
      </c>
    </row>
    <row r="241" spans="2:14" x14ac:dyDescent="0.25">
      <c r="B241" s="8">
        <v>3</v>
      </c>
      <c r="C241" s="8" t="s">
        <v>736</v>
      </c>
      <c r="D241" s="8" t="s">
        <v>737</v>
      </c>
      <c r="E241" s="8" t="s">
        <v>739</v>
      </c>
      <c r="F241" s="8" t="s">
        <v>26</v>
      </c>
      <c r="G241" s="8" t="s">
        <v>27</v>
      </c>
      <c r="H241" s="8" t="s">
        <v>28</v>
      </c>
      <c r="I241" s="8" t="s">
        <v>30</v>
      </c>
      <c r="J241" s="8">
        <v>7</v>
      </c>
      <c r="K241" s="8" t="s">
        <v>741</v>
      </c>
      <c r="L241" s="8" t="s">
        <v>742</v>
      </c>
      <c r="M241" s="8" t="s">
        <v>47</v>
      </c>
      <c r="N241" s="8" t="s">
        <v>221</v>
      </c>
    </row>
    <row r="242" spans="2:14" x14ac:dyDescent="0.25">
      <c r="B242" s="8">
        <v>3</v>
      </c>
      <c r="C242" s="8" t="s">
        <v>145</v>
      </c>
      <c r="D242" s="8" t="s">
        <v>146</v>
      </c>
      <c r="E242" s="8" t="s">
        <v>149</v>
      </c>
      <c r="F242" s="8" t="s">
        <v>26</v>
      </c>
      <c r="G242" s="8" t="s">
        <v>27</v>
      </c>
      <c r="H242" s="8" t="s">
        <v>28</v>
      </c>
      <c r="I242" s="8" t="s">
        <v>36</v>
      </c>
      <c r="J242" s="8">
        <v>10</v>
      </c>
      <c r="K242" s="8" t="s">
        <v>151</v>
      </c>
      <c r="L242" s="8" t="s">
        <v>1647</v>
      </c>
      <c r="M242" s="8" t="s">
        <v>47</v>
      </c>
      <c r="N242" s="8" t="s">
        <v>221</v>
      </c>
    </row>
    <row r="243" spans="2:14" x14ac:dyDescent="0.25">
      <c r="B243" s="8">
        <v>3</v>
      </c>
      <c r="C243" s="8" t="s">
        <v>153</v>
      </c>
      <c r="D243" s="8" t="s">
        <v>154</v>
      </c>
      <c r="E243" s="8" t="s">
        <v>157</v>
      </c>
      <c r="F243" s="8" t="s">
        <v>26</v>
      </c>
      <c r="G243" s="8" t="s">
        <v>27</v>
      </c>
      <c r="H243" s="8" t="s">
        <v>28</v>
      </c>
      <c r="I243" s="8" t="s">
        <v>36</v>
      </c>
      <c r="J243" s="8">
        <v>10</v>
      </c>
      <c r="K243" s="8" t="s">
        <v>159</v>
      </c>
      <c r="L243" s="8" t="s">
        <v>970</v>
      </c>
      <c r="M243" s="8" t="s">
        <v>47</v>
      </c>
      <c r="N243" s="8" t="s">
        <v>221</v>
      </c>
    </row>
    <row r="244" spans="2:14" x14ac:dyDescent="0.25">
      <c r="B244" s="8">
        <v>3</v>
      </c>
      <c r="C244" s="8" t="s">
        <v>160</v>
      </c>
      <c r="D244" s="8" t="s">
        <v>161</v>
      </c>
      <c r="E244" s="8" t="s">
        <v>165</v>
      </c>
      <c r="F244" s="8" t="s">
        <v>26</v>
      </c>
      <c r="G244" s="8" t="s">
        <v>27</v>
      </c>
      <c r="H244" s="8" t="s">
        <v>28</v>
      </c>
      <c r="I244" s="8" t="s">
        <v>36</v>
      </c>
      <c r="J244" s="8">
        <v>10</v>
      </c>
      <c r="K244" s="8" t="s">
        <v>167</v>
      </c>
      <c r="L244" s="8" t="s">
        <v>1710</v>
      </c>
      <c r="M244" s="8" t="s">
        <v>47</v>
      </c>
      <c r="N244" s="8" t="s">
        <v>221</v>
      </c>
    </row>
    <row r="245" spans="2:14" x14ac:dyDescent="0.25">
      <c r="B245" s="8">
        <v>3</v>
      </c>
      <c r="C245" s="8" t="s">
        <v>270</v>
      </c>
      <c r="D245" s="8" t="s">
        <v>271</v>
      </c>
      <c r="E245" s="8" t="s">
        <v>274</v>
      </c>
      <c r="F245" s="8" t="s">
        <v>226</v>
      </c>
      <c r="G245" s="8" t="s">
        <v>227</v>
      </c>
      <c r="H245" s="8" t="s">
        <v>44</v>
      </c>
      <c r="I245" s="8" t="s">
        <v>36</v>
      </c>
      <c r="J245" s="8">
        <v>12</v>
      </c>
      <c r="K245" s="8" t="s">
        <v>4073</v>
      </c>
      <c r="L245" s="8" t="s">
        <v>4075</v>
      </c>
      <c r="M245" s="8" t="s">
        <v>47</v>
      </c>
      <c r="N245" s="8" t="s">
        <v>225</v>
      </c>
    </row>
    <row r="246" spans="2:14" x14ac:dyDescent="0.25">
      <c r="B246" s="8">
        <v>3</v>
      </c>
      <c r="C246" s="8" t="s">
        <v>283</v>
      </c>
      <c r="D246" s="8" t="s">
        <v>284</v>
      </c>
      <c r="E246" s="8" t="s">
        <v>287</v>
      </c>
      <c r="F246" s="8" t="s">
        <v>288</v>
      </c>
      <c r="G246" s="8" t="s">
        <v>290</v>
      </c>
      <c r="H246" s="8" t="s">
        <v>64</v>
      </c>
      <c r="I246" s="8" t="s">
        <v>36</v>
      </c>
      <c r="J246" s="8">
        <v>14</v>
      </c>
      <c r="K246" s="8" t="s">
        <v>291</v>
      </c>
      <c r="L246" s="8" t="s">
        <v>682</v>
      </c>
      <c r="M246" s="8" t="s">
        <v>47</v>
      </c>
      <c r="N246" s="8" t="s">
        <v>225</v>
      </c>
    </row>
    <row r="247" spans="2:14" x14ac:dyDescent="0.25">
      <c r="B247" s="8">
        <v>3</v>
      </c>
      <c r="C247" s="8" t="s">
        <v>292</v>
      </c>
      <c r="D247" s="8" t="s">
        <v>293</v>
      </c>
      <c r="E247" s="8" t="s">
        <v>297</v>
      </c>
      <c r="F247" s="8" t="s">
        <v>298</v>
      </c>
      <c r="G247" s="8" t="s">
        <v>300</v>
      </c>
      <c r="H247" s="8" t="s">
        <v>64</v>
      </c>
      <c r="I247" s="8" t="s">
        <v>36</v>
      </c>
      <c r="J247" s="8">
        <v>14</v>
      </c>
      <c r="K247" s="8" t="s">
        <v>301</v>
      </c>
      <c r="L247" s="8" t="s">
        <v>4141</v>
      </c>
      <c r="M247" s="8" t="s">
        <v>47</v>
      </c>
      <c r="N247" s="8" t="s">
        <v>225</v>
      </c>
    </row>
    <row r="248" spans="2:14" x14ac:dyDescent="0.25">
      <c r="B248" s="8">
        <v>3</v>
      </c>
      <c r="C248" s="8" t="s">
        <v>302</v>
      </c>
      <c r="D248" s="8" t="s">
        <v>303</v>
      </c>
      <c r="E248" s="8" t="s">
        <v>306</v>
      </c>
      <c r="F248" s="8" t="s">
        <v>231</v>
      </c>
      <c r="G248" s="8" t="s">
        <v>232</v>
      </c>
      <c r="H248" s="8" t="s">
        <v>64</v>
      </c>
      <c r="I248" s="8" t="s">
        <v>36</v>
      </c>
      <c r="J248" s="8">
        <v>14</v>
      </c>
      <c r="K248" s="8" t="s">
        <v>308</v>
      </c>
      <c r="L248" s="8" t="s">
        <v>4143</v>
      </c>
      <c r="M248" s="8" t="s">
        <v>47</v>
      </c>
      <c r="N248" s="8" t="s">
        <v>225</v>
      </c>
    </row>
    <row r="249" spans="2:14" x14ac:dyDescent="0.25">
      <c r="B249" s="8">
        <v>3</v>
      </c>
      <c r="C249" s="8" t="s">
        <v>309</v>
      </c>
      <c r="D249" s="8" t="s">
        <v>310</v>
      </c>
      <c r="E249" s="8" t="s">
        <v>313</v>
      </c>
      <c r="F249" s="8" t="s">
        <v>264</v>
      </c>
      <c r="G249" s="8" t="s">
        <v>265</v>
      </c>
      <c r="H249" s="8" t="s">
        <v>64</v>
      </c>
      <c r="I249" s="8" t="s">
        <v>36</v>
      </c>
      <c r="J249" s="8">
        <v>14</v>
      </c>
      <c r="K249" s="8" t="s">
        <v>315</v>
      </c>
      <c r="L249" s="8" t="s">
        <v>532</v>
      </c>
      <c r="M249" s="8" t="s">
        <v>47</v>
      </c>
      <c r="N249" s="8" t="s">
        <v>225</v>
      </c>
    </row>
    <row r="250" spans="2:14" x14ac:dyDescent="0.25">
      <c r="B250" s="8">
        <v>3</v>
      </c>
      <c r="C250" s="8" t="s">
        <v>481</v>
      </c>
      <c r="D250" s="8" t="s">
        <v>482</v>
      </c>
      <c r="E250" s="8" t="s">
        <v>485</v>
      </c>
      <c r="F250" s="8" t="s">
        <v>26</v>
      </c>
      <c r="G250" s="8" t="s">
        <v>27</v>
      </c>
      <c r="H250" s="8" t="s">
        <v>28</v>
      </c>
      <c r="I250" s="8" t="s">
        <v>36</v>
      </c>
      <c r="J250" s="8">
        <v>10</v>
      </c>
      <c r="K250" s="8" t="s">
        <v>487</v>
      </c>
      <c r="L250" s="8" t="s">
        <v>1730</v>
      </c>
      <c r="M250" s="8" t="s">
        <v>47</v>
      </c>
      <c r="N250" s="8" t="s">
        <v>221</v>
      </c>
    </row>
    <row r="251" spans="2:14" x14ac:dyDescent="0.25">
      <c r="B251" s="8">
        <v>3</v>
      </c>
      <c r="C251" s="8" t="s">
        <v>521</v>
      </c>
      <c r="D251" s="8" t="s">
        <v>522</v>
      </c>
      <c r="E251" s="8" t="s">
        <v>525</v>
      </c>
      <c r="F251" s="8" t="s">
        <v>42</v>
      </c>
      <c r="G251" s="8" t="s">
        <v>43</v>
      </c>
      <c r="H251" s="8" t="s">
        <v>44</v>
      </c>
      <c r="I251" s="8" t="s">
        <v>30</v>
      </c>
      <c r="J251" s="8">
        <v>7</v>
      </c>
      <c r="K251" s="8" t="s">
        <v>1485</v>
      </c>
      <c r="L251" s="8" t="s">
        <v>527</v>
      </c>
      <c r="M251" s="8" t="s">
        <v>47</v>
      </c>
      <c r="N251" s="8" t="s">
        <v>221</v>
      </c>
    </row>
    <row r="252" spans="2:14" x14ac:dyDescent="0.25">
      <c r="B252" s="8">
        <v>3</v>
      </c>
      <c r="C252" s="8" t="s">
        <v>640</v>
      </c>
      <c r="D252" s="8" t="s">
        <v>641</v>
      </c>
      <c r="E252" s="8" t="s">
        <v>644</v>
      </c>
      <c r="F252" s="8" t="s">
        <v>42</v>
      </c>
      <c r="G252" s="8" t="s">
        <v>43</v>
      </c>
      <c r="H252" s="8" t="s">
        <v>28</v>
      </c>
      <c r="I252" s="8" t="s">
        <v>30</v>
      </c>
      <c r="J252" s="8">
        <v>7</v>
      </c>
      <c r="K252" s="8" t="s">
        <v>646</v>
      </c>
      <c r="L252" s="8" t="s">
        <v>541</v>
      </c>
      <c r="M252" s="8" t="s">
        <v>47</v>
      </c>
      <c r="N252" s="8" t="s">
        <v>221</v>
      </c>
    </row>
    <row r="253" spans="2:14" x14ac:dyDescent="0.25">
      <c r="B253" s="8">
        <v>3</v>
      </c>
      <c r="C253" s="8" t="s">
        <v>658</v>
      </c>
      <c r="D253" s="8" t="s">
        <v>659</v>
      </c>
      <c r="E253" s="8" t="s">
        <v>662</v>
      </c>
      <c r="F253" s="8" t="s">
        <v>26</v>
      </c>
      <c r="G253" s="8" t="s">
        <v>27</v>
      </c>
      <c r="H253" s="8" t="s">
        <v>28</v>
      </c>
      <c r="I253" s="8" t="s">
        <v>30</v>
      </c>
      <c r="J253" s="8">
        <v>7</v>
      </c>
      <c r="K253" s="8" t="s">
        <v>664</v>
      </c>
      <c r="L253" s="8" t="s">
        <v>541</v>
      </c>
      <c r="M253" s="8" t="s">
        <v>47</v>
      </c>
      <c r="N253" s="8" t="s">
        <v>221</v>
      </c>
    </row>
    <row r="254" spans="2:14" x14ac:dyDescent="0.25">
      <c r="B254" s="8">
        <v>3</v>
      </c>
      <c r="C254" s="8" t="s">
        <v>665</v>
      </c>
      <c r="D254" s="8" t="s">
        <v>666</v>
      </c>
      <c r="E254" s="8" t="s">
        <v>669</v>
      </c>
      <c r="F254" s="8" t="s">
        <v>46</v>
      </c>
      <c r="G254" s="8" t="s">
        <v>61</v>
      </c>
      <c r="H254" s="8" t="s">
        <v>28</v>
      </c>
      <c r="I254" s="8" t="s">
        <v>30</v>
      </c>
      <c r="J254" s="8">
        <v>7</v>
      </c>
      <c r="K254" s="8" t="s">
        <v>671</v>
      </c>
      <c r="L254" s="8" t="s">
        <v>1758</v>
      </c>
      <c r="M254" s="8" t="s">
        <v>47</v>
      </c>
      <c r="N254" s="8" t="s">
        <v>221</v>
      </c>
    </row>
    <row r="255" spans="2:14" x14ac:dyDescent="0.25">
      <c r="B255" s="8">
        <v>3</v>
      </c>
      <c r="C255" s="8" t="s">
        <v>693</v>
      </c>
      <c r="D255" s="8" t="s">
        <v>694</v>
      </c>
      <c r="E255" s="8" t="s">
        <v>697</v>
      </c>
      <c r="F255" s="8" t="s">
        <v>26</v>
      </c>
      <c r="G255" s="8" t="s">
        <v>27</v>
      </c>
      <c r="H255" s="8" t="s">
        <v>41</v>
      </c>
      <c r="I255" s="8" t="s">
        <v>30</v>
      </c>
      <c r="J255" s="8">
        <v>7</v>
      </c>
      <c r="K255" s="8" t="s">
        <v>699</v>
      </c>
      <c r="L255" s="8" t="s">
        <v>700</v>
      </c>
      <c r="M255" s="8" t="s">
        <v>47</v>
      </c>
      <c r="N255" s="8" t="s">
        <v>221</v>
      </c>
    </row>
    <row r="256" spans="2:14" x14ac:dyDescent="0.25">
      <c r="B256" s="8">
        <v>3</v>
      </c>
      <c r="C256" s="8" t="s">
        <v>703</v>
      </c>
      <c r="D256" s="8" t="s">
        <v>704</v>
      </c>
      <c r="E256" s="8" t="s">
        <v>706</v>
      </c>
      <c r="F256" s="8" t="s">
        <v>26</v>
      </c>
      <c r="G256" s="8" t="s">
        <v>27</v>
      </c>
      <c r="H256" s="8" t="s">
        <v>41</v>
      </c>
      <c r="I256" s="8" t="s">
        <v>30</v>
      </c>
      <c r="J256" s="8">
        <v>7</v>
      </c>
      <c r="K256" s="8" t="s">
        <v>708</v>
      </c>
      <c r="L256" s="8" t="s">
        <v>709</v>
      </c>
      <c r="M256" s="8" t="s">
        <v>47</v>
      </c>
      <c r="N256" s="8" t="s">
        <v>221</v>
      </c>
    </row>
    <row r="257" spans="2:14" x14ac:dyDescent="0.25">
      <c r="B257" s="8">
        <v>3</v>
      </c>
      <c r="C257" s="8" t="s">
        <v>744</v>
      </c>
      <c r="D257" s="8" t="s">
        <v>745</v>
      </c>
      <c r="E257" s="8" t="s">
        <v>748</v>
      </c>
      <c r="F257" s="8" t="s">
        <v>26</v>
      </c>
      <c r="G257" s="8" t="s">
        <v>27</v>
      </c>
      <c r="H257" s="8" t="s">
        <v>41</v>
      </c>
      <c r="I257" s="8" t="s">
        <v>30</v>
      </c>
      <c r="J257" s="8">
        <v>7</v>
      </c>
      <c r="K257" s="8" t="s">
        <v>750</v>
      </c>
      <c r="L257" s="8" t="s">
        <v>751</v>
      </c>
      <c r="M257" s="8" t="s">
        <v>47</v>
      </c>
      <c r="N257" s="8" t="s">
        <v>221</v>
      </c>
    </row>
    <row r="258" spans="2:14" x14ac:dyDescent="0.25">
      <c r="B258" s="8">
        <v>3</v>
      </c>
      <c r="C258" s="8" t="s">
        <v>753</v>
      </c>
      <c r="D258" s="8" t="s">
        <v>754</v>
      </c>
      <c r="E258" s="8" t="s">
        <v>757</v>
      </c>
      <c r="F258" s="8" t="s">
        <v>26</v>
      </c>
      <c r="G258" s="8" t="s">
        <v>27</v>
      </c>
      <c r="H258" s="8" t="s">
        <v>28</v>
      </c>
      <c r="I258" s="8" t="s">
        <v>30</v>
      </c>
      <c r="J258" s="8">
        <v>7</v>
      </c>
      <c r="K258" s="8" t="s">
        <v>759</v>
      </c>
      <c r="L258" s="8" t="s">
        <v>760</v>
      </c>
      <c r="M258" s="8" t="s">
        <v>47</v>
      </c>
      <c r="N258" s="8" t="s">
        <v>221</v>
      </c>
    </row>
    <row r="259" spans="2:14" x14ac:dyDescent="0.25">
      <c r="B259" s="8">
        <v>3</v>
      </c>
      <c r="C259" s="8" t="s">
        <v>765</v>
      </c>
      <c r="D259" s="8" t="s">
        <v>766</v>
      </c>
      <c r="E259" s="8" t="s">
        <v>768</v>
      </c>
      <c r="F259" s="8" t="s">
        <v>26</v>
      </c>
      <c r="G259" s="8" t="s">
        <v>27</v>
      </c>
      <c r="H259" s="8" t="s">
        <v>41</v>
      </c>
      <c r="I259" s="8" t="s">
        <v>30</v>
      </c>
      <c r="J259" s="8">
        <v>7</v>
      </c>
      <c r="K259" s="8" t="s">
        <v>770</v>
      </c>
      <c r="L259" s="8" t="s">
        <v>771</v>
      </c>
      <c r="M259" s="8" t="s">
        <v>47</v>
      </c>
      <c r="N259" s="8" t="s">
        <v>221</v>
      </c>
    </row>
    <row r="260" spans="2:14" x14ac:dyDescent="0.25">
      <c r="B260" s="8">
        <v>3</v>
      </c>
      <c r="C260" s="8" t="s">
        <v>773</v>
      </c>
      <c r="D260" s="8" t="s">
        <v>774</v>
      </c>
      <c r="E260" s="8" t="s">
        <v>775</v>
      </c>
      <c r="F260" s="8" t="s">
        <v>26</v>
      </c>
      <c r="G260" s="8" t="s">
        <v>27</v>
      </c>
      <c r="H260" s="8" t="s">
        <v>41</v>
      </c>
      <c r="I260" s="8" t="s">
        <v>30</v>
      </c>
      <c r="J260" s="8">
        <v>7</v>
      </c>
      <c r="K260" s="8" t="s">
        <v>777</v>
      </c>
      <c r="L260" s="8" t="s">
        <v>582</v>
      </c>
      <c r="M260" s="8" t="s">
        <v>47</v>
      </c>
      <c r="N260" s="8" t="s">
        <v>221</v>
      </c>
    </row>
    <row r="261" spans="2:14" x14ac:dyDescent="0.25">
      <c r="B261" s="8">
        <v>3</v>
      </c>
      <c r="C261" s="8" t="s">
        <v>779</v>
      </c>
      <c r="D261" s="8" t="s">
        <v>780</v>
      </c>
      <c r="E261" s="8" t="s">
        <v>783</v>
      </c>
      <c r="F261" s="8" t="s">
        <v>26</v>
      </c>
      <c r="G261" s="8" t="s">
        <v>27</v>
      </c>
      <c r="H261" s="8" t="s">
        <v>41</v>
      </c>
      <c r="I261" s="8" t="s">
        <v>30</v>
      </c>
      <c r="J261" s="8">
        <v>7</v>
      </c>
      <c r="K261" s="8" t="s">
        <v>785</v>
      </c>
      <c r="L261" s="8" t="s">
        <v>786</v>
      </c>
      <c r="M261" s="8" t="s">
        <v>47</v>
      </c>
      <c r="N261" s="8" t="s">
        <v>221</v>
      </c>
    </row>
    <row r="262" spans="2:14" x14ac:dyDescent="0.25">
      <c r="B262" s="8">
        <v>3</v>
      </c>
      <c r="C262" s="8" t="s">
        <v>796</v>
      </c>
      <c r="D262" s="8" t="s">
        <v>797</v>
      </c>
      <c r="E262" s="8" t="s">
        <v>800</v>
      </c>
      <c r="F262" s="8" t="s">
        <v>26</v>
      </c>
      <c r="G262" s="8" t="s">
        <v>27</v>
      </c>
      <c r="H262" s="8" t="s">
        <v>41</v>
      </c>
      <c r="I262" s="8" t="s">
        <v>30</v>
      </c>
      <c r="J262" s="8">
        <v>7</v>
      </c>
      <c r="K262" s="8" t="s">
        <v>802</v>
      </c>
      <c r="L262" s="8" t="s">
        <v>803</v>
      </c>
      <c r="M262" s="8" t="s">
        <v>47</v>
      </c>
      <c r="N262" s="8" t="s">
        <v>221</v>
      </c>
    </row>
    <row r="263" spans="2:14" x14ac:dyDescent="0.25">
      <c r="B263" s="8">
        <v>3</v>
      </c>
      <c r="C263" s="8" t="s">
        <v>805</v>
      </c>
      <c r="D263" s="8" t="s">
        <v>806</v>
      </c>
      <c r="E263" s="8" t="s">
        <v>809</v>
      </c>
      <c r="F263" s="8" t="s">
        <v>26</v>
      </c>
      <c r="G263" s="8" t="s">
        <v>27</v>
      </c>
      <c r="H263" s="8" t="s">
        <v>28</v>
      </c>
      <c r="I263" s="8" t="s">
        <v>30</v>
      </c>
      <c r="J263" s="8">
        <v>7</v>
      </c>
      <c r="K263" s="8" t="s">
        <v>811</v>
      </c>
      <c r="L263" s="8" t="s">
        <v>812</v>
      </c>
      <c r="M263" s="8" t="s">
        <v>47</v>
      </c>
      <c r="N263" s="8" t="s">
        <v>221</v>
      </c>
    </row>
    <row r="264" spans="2:14" x14ac:dyDescent="0.25">
      <c r="B264" s="8">
        <v>3</v>
      </c>
      <c r="C264" s="8" t="s">
        <v>814</v>
      </c>
      <c r="D264" s="8" t="s">
        <v>815</v>
      </c>
      <c r="E264" s="8" t="s">
        <v>818</v>
      </c>
      <c r="F264" s="8" t="s">
        <v>42</v>
      </c>
      <c r="G264" s="8" t="s">
        <v>43</v>
      </c>
      <c r="H264" s="8" t="s">
        <v>28</v>
      </c>
      <c r="I264" s="8" t="s">
        <v>30</v>
      </c>
      <c r="J264" s="8">
        <v>7</v>
      </c>
      <c r="K264" s="8" t="s">
        <v>820</v>
      </c>
      <c r="L264" s="8" t="s">
        <v>821</v>
      </c>
      <c r="M264" s="8" t="s">
        <v>47</v>
      </c>
      <c r="N264" s="8" t="s">
        <v>221</v>
      </c>
    </row>
    <row r="265" spans="2:14" x14ac:dyDescent="0.25">
      <c r="B265" s="8">
        <v>3</v>
      </c>
      <c r="C265" s="8" t="s">
        <v>823</v>
      </c>
      <c r="D265" s="8" t="s">
        <v>824</v>
      </c>
      <c r="E265" s="8" t="s">
        <v>827</v>
      </c>
      <c r="F265" s="8" t="s">
        <v>26</v>
      </c>
      <c r="G265" s="8" t="s">
        <v>27</v>
      </c>
      <c r="H265" s="8" t="s">
        <v>41</v>
      </c>
      <c r="I265" s="8" t="s">
        <v>30</v>
      </c>
      <c r="J265" s="8">
        <v>7</v>
      </c>
      <c r="K265" s="8" t="s">
        <v>829</v>
      </c>
      <c r="L265" s="8" t="s">
        <v>830</v>
      </c>
      <c r="M265" s="8" t="s">
        <v>47</v>
      </c>
      <c r="N265" s="8" t="s">
        <v>221</v>
      </c>
    </row>
    <row r="266" spans="2:14" x14ac:dyDescent="0.25">
      <c r="B266" s="8">
        <v>3</v>
      </c>
      <c r="C266" s="8" t="s">
        <v>832</v>
      </c>
      <c r="D266" s="8" t="s">
        <v>833</v>
      </c>
      <c r="E266" s="8" t="s">
        <v>837</v>
      </c>
      <c r="F266" s="8" t="s">
        <v>26</v>
      </c>
      <c r="G266" s="8" t="s">
        <v>27</v>
      </c>
      <c r="H266" s="8" t="s">
        <v>28</v>
      </c>
      <c r="I266" s="8" t="s">
        <v>30</v>
      </c>
      <c r="J266" s="8">
        <v>7</v>
      </c>
      <c r="K266" s="8" t="s">
        <v>839</v>
      </c>
      <c r="L266" s="8" t="s">
        <v>840</v>
      </c>
      <c r="M266" s="8" t="s">
        <v>47</v>
      </c>
      <c r="N266" s="8" t="s">
        <v>221</v>
      </c>
    </row>
    <row r="267" spans="2:14" x14ac:dyDescent="0.25">
      <c r="B267" s="8">
        <v>3</v>
      </c>
      <c r="C267" s="8" t="s">
        <v>842</v>
      </c>
      <c r="D267" s="8" t="s">
        <v>843</v>
      </c>
      <c r="E267" s="8" t="s">
        <v>844</v>
      </c>
      <c r="F267" s="8" t="s">
        <v>42</v>
      </c>
      <c r="G267" s="8" t="s">
        <v>43</v>
      </c>
      <c r="H267" s="8" t="s">
        <v>28</v>
      </c>
      <c r="I267" s="8" t="s">
        <v>30</v>
      </c>
      <c r="J267" s="8">
        <v>7</v>
      </c>
      <c r="K267" s="8" t="s">
        <v>846</v>
      </c>
      <c r="L267" s="8" t="s">
        <v>847</v>
      </c>
      <c r="M267" s="8" t="s">
        <v>47</v>
      </c>
      <c r="N267" s="8" t="s">
        <v>221</v>
      </c>
    </row>
    <row r="268" spans="2:14" x14ac:dyDescent="0.25">
      <c r="B268" s="8">
        <v>3</v>
      </c>
      <c r="C268" s="8" t="s">
        <v>849</v>
      </c>
      <c r="D268" s="8" t="s">
        <v>850</v>
      </c>
      <c r="E268" s="8" t="s">
        <v>851</v>
      </c>
      <c r="F268" s="8" t="s">
        <v>42</v>
      </c>
      <c r="G268" s="8" t="s">
        <v>43</v>
      </c>
      <c r="H268" s="8" t="s">
        <v>28</v>
      </c>
      <c r="I268" s="8" t="s">
        <v>30</v>
      </c>
      <c r="J268" s="8">
        <v>7</v>
      </c>
      <c r="K268" s="8" t="s">
        <v>853</v>
      </c>
      <c r="L268" s="8" t="s">
        <v>618</v>
      </c>
      <c r="M268" s="8" t="s">
        <v>47</v>
      </c>
      <c r="N268" s="8" t="s">
        <v>221</v>
      </c>
    </row>
    <row r="269" spans="2:14" x14ac:dyDescent="0.25">
      <c r="B269" s="8">
        <v>3</v>
      </c>
      <c r="C269" s="8" t="s">
        <v>880</v>
      </c>
      <c r="D269" s="8" t="s">
        <v>881</v>
      </c>
      <c r="E269" s="8" t="s">
        <v>884</v>
      </c>
      <c r="F269" s="8" t="s">
        <v>52</v>
      </c>
      <c r="G269" s="8" t="s">
        <v>53</v>
      </c>
      <c r="H269" s="8" t="s">
        <v>44</v>
      </c>
      <c r="I269" s="8" t="s">
        <v>30</v>
      </c>
      <c r="J269" s="8">
        <v>7</v>
      </c>
      <c r="K269" s="8" t="s">
        <v>1444</v>
      </c>
      <c r="L269" s="8" t="s">
        <v>885</v>
      </c>
      <c r="M269" s="8" t="s">
        <v>47</v>
      </c>
      <c r="N269" s="8" t="s">
        <v>221</v>
      </c>
    </row>
    <row r="270" spans="2:14" x14ac:dyDescent="0.25">
      <c r="B270" s="8">
        <v>3</v>
      </c>
      <c r="C270" s="8" t="s">
        <v>886</v>
      </c>
      <c r="D270" s="8" t="s">
        <v>887</v>
      </c>
      <c r="E270" s="8" t="s">
        <v>890</v>
      </c>
      <c r="F270" s="8" t="s">
        <v>52</v>
      </c>
      <c r="G270" s="8" t="s">
        <v>53</v>
      </c>
      <c r="H270" s="8" t="s">
        <v>44</v>
      </c>
      <c r="I270" s="8" t="s">
        <v>30</v>
      </c>
      <c r="J270" s="8">
        <v>7</v>
      </c>
      <c r="K270" s="8" t="s">
        <v>1548</v>
      </c>
      <c r="L270" s="8" t="s">
        <v>891</v>
      </c>
      <c r="M270" s="8" t="s">
        <v>47</v>
      </c>
      <c r="N270" s="8" t="s">
        <v>221</v>
      </c>
    </row>
    <row r="271" spans="2:14" x14ac:dyDescent="0.25">
      <c r="B271" s="8">
        <v>3</v>
      </c>
      <c r="C271" s="8" t="s">
        <v>893</v>
      </c>
      <c r="D271" s="8" t="s">
        <v>894</v>
      </c>
      <c r="E271" s="8" t="s">
        <v>897</v>
      </c>
      <c r="F271" s="8" t="s">
        <v>54</v>
      </c>
      <c r="G271" s="8" t="s">
        <v>55</v>
      </c>
      <c r="H271" s="8" t="s">
        <v>44</v>
      </c>
      <c r="I271" s="8" t="s">
        <v>30</v>
      </c>
      <c r="J271" s="8">
        <v>7</v>
      </c>
      <c r="K271" s="8" t="s">
        <v>1652</v>
      </c>
      <c r="L271" s="8" t="s">
        <v>1653</v>
      </c>
      <c r="M271" s="8" t="s">
        <v>47</v>
      </c>
      <c r="N271" s="8" t="s">
        <v>221</v>
      </c>
    </row>
    <row r="272" spans="2:14" x14ac:dyDescent="0.25">
      <c r="B272" s="8">
        <v>3</v>
      </c>
      <c r="C272" s="8" t="s">
        <v>940</v>
      </c>
      <c r="D272" s="8" t="s">
        <v>941</v>
      </c>
      <c r="E272" s="8" t="s">
        <v>944</v>
      </c>
      <c r="F272" s="8" t="s">
        <v>333</v>
      </c>
      <c r="G272" s="8" t="s">
        <v>334</v>
      </c>
      <c r="H272" s="8" t="s">
        <v>28</v>
      </c>
      <c r="I272" s="8" t="s">
        <v>36</v>
      </c>
      <c r="J272" s="8">
        <v>10</v>
      </c>
      <c r="K272" s="8" t="s">
        <v>946</v>
      </c>
      <c r="L272" s="8" t="s">
        <v>1098</v>
      </c>
      <c r="M272" s="8" t="s">
        <v>47</v>
      </c>
      <c r="N272" s="8" t="s">
        <v>225</v>
      </c>
    </row>
    <row r="273" spans="2:14" x14ac:dyDescent="0.25">
      <c r="B273" s="8">
        <v>3</v>
      </c>
      <c r="C273" s="8" t="s">
        <v>963</v>
      </c>
      <c r="D273" s="8" t="s">
        <v>964</v>
      </c>
      <c r="E273" s="8" t="s">
        <v>967</v>
      </c>
      <c r="F273" s="8" t="s">
        <v>258</v>
      </c>
      <c r="G273" s="8" t="s">
        <v>259</v>
      </c>
      <c r="H273" s="8" t="s">
        <v>38</v>
      </c>
      <c r="I273" s="8" t="s">
        <v>36</v>
      </c>
      <c r="J273" s="8">
        <v>8</v>
      </c>
      <c r="K273" s="8" t="s">
        <v>969</v>
      </c>
      <c r="L273" s="8" t="s">
        <v>4063</v>
      </c>
      <c r="M273" s="8" t="s">
        <v>47</v>
      </c>
      <c r="N273" s="8" t="s">
        <v>225</v>
      </c>
    </row>
    <row r="274" spans="2:14" x14ac:dyDescent="0.25">
      <c r="B274" s="8">
        <v>3</v>
      </c>
      <c r="C274" s="8" t="s">
        <v>979</v>
      </c>
      <c r="D274" s="8" t="s">
        <v>980</v>
      </c>
      <c r="E274" s="8" t="s">
        <v>983</v>
      </c>
      <c r="F274" s="8" t="s">
        <v>243</v>
      </c>
      <c r="G274" s="8" t="s">
        <v>244</v>
      </c>
      <c r="H274" s="8" t="s">
        <v>28</v>
      </c>
      <c r="I274" s="8" t="s">
        <v>30</v>
      </c>
      <c r="J274" s="8">
        <v>7</v>
      </c>
      <c r="K274" s="8" t="s">
        <v>985</v>
      </c>
      <c r="L274" s="8" t="s">
        <v>986</v>
      </c>
      <c r="M274" s="8" t="s">
        <v>47</v>
      </c>
      <c r="N274" s="8" t="s">
        <v>225</v>
      </c>
    </row>
    <row r="275" spans="2:14" x14ac:dyDescent="0.25">
      <c r="B275" s="8">
        <v>3</v>
      </c>
      <c r="C275" s="8" t="s">
        <v>1009</v>
      </c>
      <c r="D275" s="8" t="s">
        <v>1010</v>
      </c>
      <c r="E275" s="8" t="s">
        <v>1013</v>
      </c>
      <c r="F275" s="8" t="s">
        <v>276</v>
      </c>
      <c r="G275" s="8" t="s">
        <v>277</v>
      </c>
      <c r="H275" s="8" t="s">
        <v>41</v>
      </c>
      <c r="I275" s="8" t="s">
        <v>36</v>
      </c>
      <c r="J275" s="8">
        <v>10</v>
      </c>
      <c r="K275" s="8" t="s">
        <v>1015</v>
      </c>
      <c r="L275" s="8" t="s">
        <v>4090</v>
      </c>
      <c r="M275" s="8" t="s">
        <v>47</v>
      </c>
      <c r="N275" s="8" t="s">
        <v>225</v>
      </c>
    </row>
    <row r="276" spans="2:14" x14ac:dyDescent="0.25">
      <c r="B276" s="8">
        <v>3</v>
      </c>
      <c r="C276" s="8" t="s">
        <v>1061</v>
      </c>
      <c r="D276" s="8" t="s">
        <v>1062</v>
      </c>
      <c r="E276" s="8" t="s">
        <v>1065</v>
      </c>
      <c r="F276" s="8" t="s">
        <v>952</v>
      </c>
      <c r="G276" s="8" t="s">
        <v>954</v>
      </c>
      <c r="H276" s="8" t="s">
        <v>41</v>
      </c>
      <c r="I276" s="8" t="s">
        <v>36</v>
      </c>
      <c r="J276" s="8">
        <v>10</v>
      </c>
      <c r="K276" s="8" t="s">
        <v>1067</v>
      </c>
      <c r="L276" s="8" t="s">
        <v>4208</v>
      </c>
      <c r="M276" s="8" t="s">
        <v>47</v>
      </c>
      <c r="N276" s="8" t="s">
        <v>225</v>
      </c>
    </row>
    <row r="277" spans="2:14" x14ac:dyDescent="0.25">
      <c r="B277" s="8">
        <v>3</v>
      </c>
      <c r="C277" s="8" t="s">
        <v>1069</v>
      </c>
      <c r="D277" s="8" t="s">
        <v>1070</v>
      </c>
      <c r="E277" s="8" t="s">
        <v>1073</v>
      </c>
      <c r="F277" s="8" t="s">
        <v>288</v>
      </c>
      <c r="G277" s="8" t="s">
        <v>290</v>
      </c>
      <c r="H277" s="8" t="s">
        <v>91</v>
      </c>
      <c r="I277" s="8" t="s">
        <v>36</v>
      </c>
      <c r="J277" s="8">
        <v>10</v>
      </c>
      <c r="K277" s="8" t="s">
        <v>1075</v>
      </c>
      <c r="L277" s="8" t="s">
        <v>870</v>
      </c>
      <c r="M277" s="8" t="s">
        <v>47</v>
      </c>
      <c r="N277" s="8" t="s">
        <v>225</v>
      </c>
    </row>
    <row r="278" spans="2:14" x14ac:dyDescent="0.25">
      <c r="B278" s="8">
        <v>3</v>
      </c>
      <c r="C278" s="8" t="s">
        <v>1147</v>
      </c>
      <c r="D278" s="8" t="s">
        <v>1148</v>
      </c>
      <c r="E278" s="8" t="s">
        <v>1151</v>
      </c>
      <c r="F278" s="8" t="s">
        <v>228</v>
      </c>
      <c r="G278" s="8" t="s">
        <v>229</v>
      </c>
      <c r="H278" s="8" t="s">
        <v>38</v>
      </c>
      <c r="I278" s="8" t="s">
        <v>36</v>
      </c>
      <c r="J278" s="8">
        <v>8</v>
      </c>
      <c r="K278" s="8" t="s">
        <v>1153</v>
      </c>
      <c r="L278" s="8" t="s">
        <v>4241</v>
      </c>
      <c r="M278" s="8" t="s">
        <v>47</v>
      </c>
      <c r="N278" s="8" t="s">
        <v>225</v>
      </c>
    </row>
    <row r="279" spans="2:14" x14ac:dyDescent="0.25">
      <c r="B279" s="8">
        <v>3</v>
      </c>
      <c r="C279" s="8" t="s">
        <v>1154</v>
      </c>
      <c r="D279" s="8" t="s">
        <v>1155</v>
      </c>
      <c r="E279" s="8" t="s">
        <v>1158</v>
      </c>
      <c r="F279" s="8" t="s">
        <v>228</v>
      </c>
      <c r="G279" s="8" t="s">
        <v>229</v>
      </c>
      <c r="H279" s="8" t="s">
        <v>38</v>
      </c>
      <c r="I279" s="8" t="s">
        <v>36</v>
      </c>
      <c r="J279" s="8">
        <v>8</v>
      </c>
      <c r="K279" s="8" t="s">
        <v>1160</v>
      </c>
      <c r="L279" s="8" t="s">
        <v>4242</v>
      </c>
      <c r="M279" s="8" t="s">
        <v>47</v>
      </c>
      <c r="N279" s="8" t="s">
        <v>225</v>
      </c>
    </row>
    <row r="280" spans="2:14" x14ac:dyDescent="0.25">
      <c r="B280" s="8">
        <v>3</v>
      </c>
      <c r="C280" s="8" t="s">
        <v>1190</v>
      </c>
      <c r="D280" s="8" t="s">
        <v>1191</v>
      </c>
      <c r="E280" s="8" t="s">
        <v>1194</v>
      </c>
      <c r="F280" s="8" t="s">
        <v>260</v>
      </c>
      <c r="G280" s="8" t="s">
        <v>261</v>
      </c>
      <c r="H280" s="8" t="s">
        <v>28</v>
      </c>
      <c r="I280" s="8" t="s">
        <v>30</v>
      </c>
      <c r="J280" s="8">
        <v>7</v>
      </c>
      <c r="K280" s="8" t="s">
        <v>1196</v>
      </c>
      <c r="L280" s="8" t="s">
        <v>857</v>
      </c>
      <c r="M280" s="8" t="s">
        <v>47</v>
      </c>
      <c r="N280" s="8" t="s">
        <v>225</v>
      </c>
    </row>
    <row r="281" spans="2:14" x14ac:dyDescent="0.25">
      <c r="B281" s="8">
        <v>3</v>
      </c>
      <c r="C281" s="8" t="s">
        <v>1403</v>
      </c>
      <c r="D281" s="8" t="s">
        <v>1404</v>
      </c>
      <c r="E281" s="8" t="s">
        <v>1407</v>
      </c>
      <c r="F281" s="8" t="s">
        <v>26</v>
      </c>
      <c r="G281" s="8" t="s">
        <v>27</v>
      </c>
      <c r="H281" s="8" t="s">
        <v>59</v>
      </c>
      <c r="I281" s="8" t="s">
        <v>30</v>
      </c>
      <c r="J281" s="8">
        <v>4</v>
      </c>
      <c r="K281" s="8" t="s">
        <v>1409</v>
      </c>
      <c r="L281" s="8" t="s">
        <v>1410</v>
      </c>
      <c r="M281" s="8" t="s">
        <v>47</v>
      </c>
      <c r="N281" s="8" t="s">
        <v>221</v>
      </c>
    </row>
    <row r="282" spans="2:14" x14ac:dyDescent="0.25">
      <c r="B282" s="8">
        <v>3</v>
      </c>
      <c r="C282" s="8" t="s">
        <v>1416</v>
      </c>
      <c r="D282" s="8" t="s">
        <v>1417</v>
      </c>
      <c r="E282" s="8" t="s">
        <v>1421</v>
      </c>
      <c r="F282" s="8" t="s">
        <v>26</v>
      </c>
      <c r="G282" s="8" t="s">
        <v>27</v>
      </c>
      <c r="H282" s="8" t="s">
        <v>28</v>
      </c>
      <c r="I282" s="8" t="s">
        <v>30</v>
      </c>
      <c r="J282" s="8">
        <v>7</v>
      </c>
      <c r="K282" s="8" t="s">
        <v>1423</v>
      </c>
      <c r="L282" s="8" t="s">
        <v>552</v>
      </c>
      <c r="M282" s="8" t="s">
        <v>47</v>
      </c>
      <c r="N282" s="8" t="s">
        <v>221</v>
      </c>
    </row>
    <row r="283" spans="2:14" x14ac:dyDescent="0.25">
      <c r="B283" s="8">
        <v>3</v>
      </c>
      <c r="C283" s="8" t="s">
        <v>1507</v>
      </c>
      <c r="D283" s="8" t="s">
        <v>1508</v>
      </c>
      <c r="E283" s="8" t="s">
        <v>1512</v>
      </c>
      <c r="F283" s="8" t="s">
        <v>26</v>
      </c>
      <c r="G283" s="8" t="s">
        <v>27</v>
      </c>
      <c r="H283" s="8" t="s">
        <v>44</v>
      </c>
      <c r="I283" s="8" t="s">
        <v>30</v>
      </c>
      <c r="J283" s="8">
        <v>7</v>
      </c>
      <c r="K283" s="8" t="s">
        <v>1514</v>
      </c>
      <c r="L283" s="8" t="s">
        <v>1516</v>
      </c>
      <c r="M283" s="8" t="s">
        <v>47</v>
      </c>
      <c r="N283" s="8" t="s">
        <v>221</v>
      </c>
    </row>
    <row r="284" spans="2:14" x14ac:dyDescent="0.25">
      <c r="B284" s="8">
        <v>3</v>
      </c>
      <c r="C284" s="8" t="s">
        <v>1590</v>
      </c>
      <c r="D284" s="8" t="s">
        <v>1591</v>
      </c>
      <c r="E284" s="8" t="s">
        <v>1595</v>
      </c>
      <c r="F284" s="8" t="s">
        <v>56</v>
      </c>
      <c r="G284" s="8" t="s">
        <v>57</v>
      </c>
      <c r="H284" s="8" t="s">
        <v>41</v>
      </c>
      <c r="I284" s="8" t="s">
        <v>30</v>
      </c>
      <c r="J284" s="8">
        <v>7</v>
      </c>
      <c r="K284" s="8" t="s">
        <v>1597</v>
      </c>
      <c r="L284" s="8" t="s">
        <v>1598</v>
      </c>
      <c r="M284" s="8" t="s">
        <v>47</v>
      </c>
      <c r="N284" s="8" t="s">
        <v>221</v>
      </c>
    </row>
    <row r="285" spans="2:14" x14ac:dyDescent="0.25">
      <c r="B285" s="8">
        <v>3</v>
      </c>
      <c r="C285" s="8" t="s">
        <v>1599</v>
      </c>
      <c r="D285" s="8" t="s">
        <v>1600</v>
      </c>
      <c r="E285" s="8" t="s">
        <v>1601</v>
      </c>
      <c r="F285" s="8" t="s">
        <v>56</v>
      </c>
      <c r="G285" s="8" t="s">
        <v>57</v>
      </c>
      <c r="H285" s="8" t="s">
        <v>41</v>
      </c>
      <c r="I285" s="8" t="s">
        <v>30</v>
      </c>
      <c r="J285" s="8">
        <v>7</v>
      </c>
      <c r="K285" s="8" t="s">
        <v>1603</v>
      </c>
      <c r="L285" s="8" t="s">
        <v>1605</v>
      </c>
      <c r="M285" s="8" t="s">
        <v>47</v>
      </c>
      <c r="N285" s="8" t="s">
        <v>221</v>
      </c>
    </row>
    <row r="286" spans="2:14" x14ac:dyDescent="0.25">
      <c r="B286" s="8">
        <v>3</v>
      </c>
      <c r="C286" s="8" t="s">
        <v>1606</v>
      </c>
      <c r="D286" s="8" t="s">
        <v>1607</v>
      </c>
      <c r="E286" s="8" t="s">
        <v>1608</v>
      </c>
      <c r="F286" s="8" t="s">
        <v>56</v>
      </c>
      <c r="G286" s="8" t="s">
        <v>57</v>
      </c>
      <c r="H286" s="8" t="s">
        <v>41</v>
      </c>
      <c r="I286" s="8" t="s">
        <v>30</v>
      </c>
      <c r="J286" s="8">
        <v>7</v>
      </c>
      <c r="K286" s="8" t="s">
        <v>1610</v>
      </c>
      <c r="L286" s="8" t="s">
        <v>1612</v>
      </c>
      <c r="M286" s="8" t="s">
        <v>47</v>
      </c>
      <c r="N286" s="8" t="s">
        <v>221</v>
      </c>
    </row>
    <row r="287" spans="2:14" x14ac:dyDescent="0.25">
      <c r="B287" s="8">
        <v>3</v>
      </c>
      <c r="C287" s="8" t="s">
        <v>1613</v>
      </c>
      <c r="D287" s="8" t="s">
        <v>1614</v>
      </c>
      <c r="E287" s="8" t="s">
        <v>1615</v>
      </c>
      <c r="F287" s="8" t="s">
        <v>56</v>
      </c>
      <c r="G287" s="8" t="s">
        <v>57</v>
      </c>
      <c r="H287" s="8" t="s">
        <v>41</v>
      </c>
      <c r="I287" s="8" t="s">
        <v>30</v>
      </c>
      <c r="J287" s="8">
        <v>7</v>
      </c>
      <c r="K287" s="8" t="s">
        <v>1617</v>
      </c>
      <c r="L287" s="8" t="s">
        <v>1619</v>
      </c>
      <c r="M287" s="8" t="s">
        <v>47</v>
      </c>
      <c r="N287" s="8" t="s">
        <v>221</v>
      </c>
    </row>
    <row r="288" spans="2:14" x14ac:dyDescent="0.25">
      <c r="B288" s="8">
        <v>3</v>
      </c>
      <c r="C288" s="8" t="s">
        <v>1620</v>
      </c>
      <c r="D288" s="8" t="s">
        <v>1621</v>
      </c>
      <c r="E288" s="8" t="s">
        <v>1622</v>
      </c>
      <c r="F288" s="8" t="s">
        <v>56</v>
      </c>
      <c r="G288" s="8" t="s">
        <v>57</v>
      </c>
      <c r="H288" s="8" t="s">
        <v>41</v>
      </c>
      <c r="I288" s="8" t="s">
        <v>30</v>
      </c>
      <c r="J288" s="8">
        <v>7</v>
      </c>
      <c r="K288" s="8" t="s">
        <v>1624</v>
      </c>
      <c r="L288" s="8" t="s">
        <v>547</v>
      </c>
      <c r="M288" s="8" t="s">
        <v>47</v>
      </c>
      <c r="N288" s="8" t="s">
        <v>221</v>
      </c>
    </row>
    <row r="289" spans="2:14" x14ac:dyDescent="0.25">
      <c r="B289" s="8">
        <v>3</v>
      </c>
      <c r="C289" s="8" t="s">
        <v>1808</v>
      </c>
      <c r="D289" s="8" t="s">
        <v>1809</v>
      </c>
      <c r="E289" s="8" t="s">
        <v>1812</v>
      </c>
      <c r="F289" s="8" t="s">
        <v>26</v>
      </c>
      <c r="G289" s="8" t="s">
        <v>27</v>
      </c>
      <c r="H289" s="8" t="s">
        <v>38</v>
      </c>
      <c r="I289" s="8" t="s">
        <v>30</v>
      </c>
      <c r="J289" s="8">
        <v>5</v>
      </c>
      <c r="K289" s="8" t="s">
        <v>1814</v>
      </c>
      <c r="L289" s="8" t="s">
        <v>682</v>
      </c>
      <c r="M289" s="8" t="s">
        <v>47</v>
      </c>
      <c r="N289" s="8" t="s">
        <v>221</v>
      </c>
    </row>
    <row r="290" spans="2:14" x14ac:dyDescent="0.25">
      <c r="B290" s="8">
        <v>3</v>
      </c>
      <c r="C290" s="8" t="s">
        <v>1882</v>
      </c>
      <c r="D290" s="8" t="s">
        <v>1883</v>
      </c>
      <c r="E290" s="8" t="s">
        <v>1886</v>
      </c>
      <c r="F290" s="8" t="s">
        <v>26</v>
      </c>
      <c r="G290" s="8" t="s">
        <v>27</v>
      </c>
      <c r="H290" s="8" t="s">
        <v>28</v>
      </c>
      <c r="I290" s="8" t="s">
        <v>30</v>
      </c>
      <c r="J290" s="8">
        <v>7</v>
      </c>
      <c r="K290" s="8" t="s">
        <v>1888</v>
      </c>
      <c r="L290" s="8" t="s">
        <v>1598</v>
      </c>
      <c r="M290" s="8" t="s">
        <v>47</v>
      </c>
      <c r="N290" s="8" t="s">
        <v>221</v>
      </c>
    </row>
    <row r="291" spans="2:14" x14ac:dyDescent="0.25">
      <c r="B291" s="8">
        <v>3</v>
      </c>
      <c r="C291" s="8" t="s">
        <v>2165</v>
      </c>
      <c r="D291" s="8" t="s">
        <v>2166</v>
      </c>
      <c r="E291" s="8" t="s">
        <v>2169</v>
      </c>
      <c r="F291" s="8" t="s">
        <v>26</v>
      </c>
      <c r="G291" s="8" t="s">
        <v>27</v>
      </c>
      <c r="H291" s="8" t="s">
        <v>28</v>
      </c>
      <c r="I291" s="8" t="s">
        <v>30</v>
      </c>
      <c r="J291" s="8">
        <v>7</v>
      </c>
      <c r="K291" s="8" t="s">
        <v>2171</v>
      </c>
      <c r="L291" s="8" t="s">
        <v>584</v>
      </c>
      <c r="M291" s="8" t="s">
        <v>47</v>
      </c>
      <c r="N291" s="8" t="s">
        <v>221</v>
      </c>
    </row>
    <row r="292" spans="2:14" x14ac:dyDescent="0.25">
      <c r="B292" s="8">
        <v>3</v>
      </c>
      <c r="C292" s="8" t="s">
        <v>2190</v>
      </c>
      <c r="D292" s="8" t="s">
        <v>2191</v>
      </c>
      <c r="E292" s="8" t="s">
        <v>2195</v>
      </c>
      <c r="F292" s="8" t="s">
        <v>26</v>
      </c>
      <c r="G292" s="8" t="s">
        <v>27</v>
      </c>
      <c r="H292" s="8" t="s">
        <v>28</v>
      </c>
      <c r="I292" s="8" t="s">
        <v>30</v>
      </c>
      <c r="J292" s="8">
        <v>7</v>
      </c>
      <c r="K292" s="8" t="s">
        <v>2197</v>
      </c>
      <c r="L292" s="8" t="s">
        <v>573</v>
      </c>
      <c r="M292" s="8" t="s">
        <v>47</v>
      </c>
      <c r="N292" s="8" t="s">
        <v>221</v>
      </c>
    </row>
    <row r="293" spans="2:14" x14ac:dyDescent="0.25">
      <c r="B293" s="8">
        <v>3</v>
      </c>
      <c r="C293" s="8" t="s">
        <v>2207</v>
      </c>
      <c r="D293" s="8" t="s">
        <v>2208</v>
      </c>
      <c r="E293" s="8" t="s">
        <v>2211</v>
      </c>
      <c r="F293" s="8" t="s">
        <v>42</v>
      </c>
      <c r="G293" s="8" t="s">
        <v>43</v>
      </c>
      <c r="H293" s="8" t="s">
        <v>28</v>
      </c>
      <c r="I293" s="8" t="s">
        <v>30</v>
      </c>
      <c r="J293" s="8">
        <v>7</v>
      </c>
      <c r="K293" s="8" t="s">
        <v>2213</v>
      </c>
      <c r="L293" s="8" t="s">
        <v>2214</v>
      </c>
      <c r="M293" s="8" t="s">
        <v>47</v>
      </c>
      <c r="N293" s="8" t="s">
        <v>221</v>
      </c>
    </row>
    <row r="294" spans="2:14" x14ac:dyDescent="0.25">
      <c r="B294" s="8">
        <v>3</v>
      </c>
      <c r="C294" s="8" t="s">
        <v>2215</v>
      </c>
      <c r="D294" s="8" t="s">
        <v>924</v>
      </c>
      <c r="E294" s="8" t="s">
        <v>2218</v>
      </c>
      <c r="F294" s="8" t="s">
        <v>26</v>
      </c>
      <c r="G294" s="8" t="s">
        <v>27</v>
      </c>
      <c r="H294" s="8" t="s">
        <v>28</v>
      </c>
      <c r="I294" s="8" t="s">
        <v>30</v>
      </c>
      <c r="J294" s="8">
        <v>7</v>
      </c>
      <c r="K294" s="8" t="s">
        <v>2220</v>
      </c>
      <c r="L294" s="8" t="s">
        <v>2221</v>
      </c>
      <c r="M294" s="8" t="s">
        <v>47</v>
      </c>
      <c r="N294" s="8" t="s">
        <v>221</v>
      </c>
    </row>
    <row r="295" spans="2:14" x14ac:dyDescent="0.25">
      <c r="B295" s="8">
        <v>3</v>
      </c>
      <c r="C295" s="8" t="s">
        <v>2222</v>
      </c>
      <c r="D295" s="8" t="s">
        <v>2223</v>
      </c>
      <c r="E295" s="8" t="s">
        <v>2226</v>
      </c>
      <c r="F295" s="8" t="s">
        <v>26</v>
      </c>
      <c r="G295" s="8" t="s">
        <v>27</v>
      </c>
      <c r="H295" s="8" t="s">
        <v>41</v>
      </c>
      <c r="I295" s="8" t="s">
        <v>30</v>
      </c>
      <c r="J295" s="8">
        <v>7</v>
      </c>
      <c r="K295" s="8" t="s">
        <v>2228</v>
      </c>
      <c r="L295" s="8" t="s">
        <v>869</v>
      </c>
      <c r="M295" s="8" t="s">
        <v>47</v>
      </c>
      <c r="N295" s="8" t="s">
        <v>221</v>
      </c>
    </row>
    <row r="296" spans="2:14" x14ac:dyDescent="0.25">
      <c r="B296" s="8">
        <v>3</v>
      </c>
      <c r="C296" s="8" t="s">
        <v>2237</v>
      </c>
      <c r="D296" s="8" t="s">
        <v>2238</v>
      </c>
      <c r="E296" s="8" t="s">
        <v>2242</v>
      </c>
      <c r="F296" s="8" t="s">
        <v>26</v>
      </c>
      <c r="G296" s="8" t="s">
        <v>27</v>
      </c>
      <c r="H296" s="8" t="s">
        <v>28</v>
      </c>
      <c r="I296" s="8" t="s">
        <v>30</v>
      </c>
      <c r="J296" s="8">
        <v>7</v>
      </c>
      <c r="K296" s="8" t="s">
        <v>2244</v>
      </c>
      <c r="L296" s="8" t="s">
        <v>2246</v>
      </c>
      <c r="M296" s="8" t="s">
        <v>47</v>
      </c>
      <c r="N296" s="8" t="s">
        <v>221</v>
      </c>
    </row>
    <row r="297" spans="2:14" x14ac:dyDescent="0.25">
      <c r="B297" s="8">
        <v>3</v>
      </c>
      <c r="C297" s="8" t="s">
        <v>2247</v>
      </c>
      <c r="D297" s="8" t="s">
        <v>2248</v>
      </c>
      <c r="E297" s="8" t="s">
        <v>2251</v>
      </c>
      <c r="F297" s="8" t="s">
        <v>26</v>
      </c>
      <c r="G297" s="8" t="s">
        <v>27</v>
      </c>
      <c r="H297" s="8" t="s">
        <v>91</v>
      </c>
      <c r="I297" s="8" t="s">
        <v>30</v>
      </c>
      <c r="J297" s="8">
        <v>7</v>
      </c>
      <c r="K297" s="8" t="s">
        <v>2253</v>
      </c>
      <c r="L297" s="8" t="s">
        <v>2254</v>
      </c>
      <c r="M297" s="8" t="s">
        <v>47</v>
      </c>
      <c r="N297" s="8" t="s">
        <v>221</v>
      </c>
    </row>
    <row r="298" spans="2:14" x14ac:dyDescent="0.25">
      <c r="B298" s="8">
        <v>3</v>
      </c>
      <c r="C298" s="8" t="s">
        <v>2255</v>
      </c>
      <c r="D298" s="8" t="s">
        <v>2256</v>
      </c>
      <c r="E298" s="8" t="s">
        <v>2260</v>
      </c>
      <c r="F298" s="8" t="s">
        <v>26</v>
      </c>
      <c r="G298" s="8" t="s">
        <v>27</v>
      </c>
      <c r="H298" s="8" t="s">
        <v>28</v>
      </c>
      <c r="I298" s="8" t="s">
        <v>30</v>
      </c>
      <c r="J298" s="8">
        <v>7</v>
      </c>
      <c r="K298" s="8" t="s">
        <v>2262</v>
      </c>
      <c r="L298" s="8" t="s">
        <v>178</v>
      </c>
      <c r="M298" s="8" t="s">
        <v>47</v>
      </c>
      <c r="N298" s="8" t="s">
        <v>221</v>
      </c>
    </row>
    <row r="299" spans="2:14" x14ac:dyDescent="0.25">
      <c r="B299" s="8">
        <v>3</v>
      </c>
      <c r="C299" s="8" t="s">
        <v>2264</v>
      </c>
      <c r="D299" s="8" t="s">
        <v>2265</v>
      </c>
      <c r="E299" s="8" t="s">
        <v>2268</v>
      </c>
      <c r="F299" s="8" t="s">
        <v>26</v>
      </c>
      <c r="G299" s="8" t="s">
        <v>27</v>
      </c>
      <c r="H299" s="8" t="s">
        <v>91</v>
      </c>
      <c r="I299" s="8" t="s">
        <v>30</v>
      </c>
      <c r="J299" s="8">
        <v>7</v>
      </c>
      <c r="K299" s="8" t="s">
        <v>2270</v>
      </c>
      <c r="L299" s="8" t="s">
        <v>2272</v>
      </c>
      <c r="M299" s="8" t="s">
        <v>47</v>
      </c>
      <c r="N299" s="8" t="s">
        <v>221</v>
      </c>
    </row>
    <row r="300" spans="2:14" x14ac:dyDescent="0.25">
      <c r="B300" s="8">
        <v>3</v>
      </c>
      <c r="C300" s="8" t="s">
        <v>2274</v>
      </c>
      <c r="D300" s="8" t="s">
        <v>2275</v>
      </c>
      <c r="E300" s="8" t="s">
        <v>2277</v>
      </c>
      <c r="F300" s="8" t="s">
        <v>26</v>
      </c>
      <c r="G300" s="8" t="s">
        <v>27</v>
      </c>
      <c r="H300" s="8" t="s">
        <v>91</v>
      </c>
      <c r="I300" s="8" t="s">
        <v>30</v>
      </c>
      <c r="J300" s="8">
        <v>7</v>
      </c>
      <c r="K300" s="8" t="s">
        <v>2279</v>
      </c>
      <c r="L300" s="8" t="s">
        <v>528</v>
      </c>
      <c r="M300" s="8" t="s">
        <v>47</v>
      </c>
      <c r="N300" s="8" t="s">
        <v>221</v>
      </c>
    </row>
    <row r="301" spans="2:14" x14ac:dyDescent="0.25">
      <c r="B301" s="8">
        <v>3</v>
      </c>
      <c r="C301" s="8" t="s">
        <v>2280</v>
      </c>
      <c r="D301" s="8" t="s">
        <v>2281</v>
      </c>
      <c r="E301" s="8" t="s">
        <v>2284</v>
      </c>
      <c r="F301" s="8" t="s">
        <v>26</v>
      </c>
      <c r="G301" s="8" t="s">
        <v>27</v>
      </c>
      <c r="H301" s="8" t="s">
        <v>28</v>
      </c>
      <c r="I301" s="8" t="s">
        <v>30</v>
      </c>
      <c r="J301" s="8">
        <v>7</v>
      </c>
      <c r="K301" s="8" t="s">
        <v>2286</v>
      </c>
      <c r="L301" s="8" t="s">
        <v>2288</v>
      </c>
      <c r="M301" s="8" t="s">
        <v>47</v>
      </c>
      <c r="N301" s="8" t="s">
        <v>221</v>
      </c>
    </row>
    <row r="302" spans="2:14" x14ac:dyDescent="0.25">
      <c r="B302" s="8">
        <v>3</v>
      </c>
      <c r="C302" s="8" t="s">
        <v>2289</v>
      </c>
      <c r="D302" s="8" t="s">
        <v>2290</v>
      </c>
      <c r="E302" s="8" t="s">
        <v>2293</v>
      </c>
      <c r="F302" s="8" t="s">
        <v>26</v>
      </c>
      <c r="G302" s="8" t="s">
        <v>27</v>
      </c>
      <c r="H302" s="8" t="s">
        <v>91</v>
      </c>
      <c r="I302" s="8" t="s">
        <v>30</v>
      </c>
      <c r="J302" s="8">
        <v>7</v>
      </c>
      <c r="K302" s="8" t="s">
        <v>2295</v>
      </c>
      <c r="L302" s="8" t="s">
        <v>550</v>
      </c>
      <c r="M302" s="8" t="s">
        <v>47</v>
      </c>
      <c r="N302" s="8" t="s">
        <v>221</v>
      </c>
    </row>
    <row r="303" spans="2:14" x14ac:dyDescent="0.25">
      <c r="B303" s="8">
        <v>3</v>
      </c>
      <c r="C303" s="8" t="s">
        <v>2297</v>
      </c>
      <c r="D303" s="8" t="s">
        <v>2298</v>
      </c>
      <c r="E303" s="8" t="s">
        <v>2300</v>
      </c>
      <c r="F303" s="8" t="s">
        <v>26</v>
      </c>
      <c r="G303" s="8" t="s">
        <v>27</v>
      </c>
      <c r="H303" s="8" t="s">
        <v>28</v>
      </c>
      <c r="I303" s="8" t="s">
        <v>30</v>
      </c>
      <c r="J303" s="8">
        <v>7</v>
      </c>
      <c r="K303" s="8" t="s">
        <v>2302</v>
      </c>
      <c r="L303" s="8" t="s">
        <v>2304</v>
      </c>
      <c r="M303" s="8" t="s">
        <v>47</v>
      </c>
      <c r="N303" s="8" t="s">
        <v>221</v>
      </c>
    </row>
    <row r="304" spans="2:14" x14ac:dyDescent="0.25">
      <c r="B304" s="8">
        <v>3</v>
      </c>
      <c r="C304" s="8" t="s">
        <v>2315</v>
      </c>
      <c r="D304" s="8" t="s">
        <v>2316</v>
      </c>
      <c r="E304" s="8" t="s">
        <v>2319</v>
      </c>
      <c r="F304" s="8" t="s">
        <v>42</v>
      </c>
      <c r="G304" s="8" t="s">
        <v>43</v>
      </c>
      <c r="H304" s="8" t="s">
        <v>38</v>
      </c>
      <c r="I304" s="8" t="s">
        <v>30</v>
      </c>
      <c r="J304" s="8">
        <v>5</v>
      </c>
      <c r="K304" s="8" t="s">
        <v>2321</v>
      </c>
      <c r="L304" s="8" t="s">
        <v>2323</v>
      </c>
      <c r="M304" s="8" t="s">
        <v>47</v>
      </c>
      <c r="N304" s="8" t="s">
        <v>221</v>
      </c>
    </row>
    <row r="305" spans="2:14" x14ac:dyDescent="0.25">
      <c r="B305" s="8">
        <v>3</v>
      </c>
      <c r="C305" s="8" t="s">
        <v>2333</v>
      </c>
      <c r="D305" s="8" t="s">
        <v>2334</v>
      </c>
      <c r="E305" s="8" t="s">
        <v>2336</v>
      </c>
      <c r="F305" s="8" t="s">
        <v>26</v>
      </c>
      <c r="G305" s="8" t="s">
        <v>27</v>
      </c>
      <c r="H305" s="8" t="s">
        <v>28</v>
      </c>
      <c r="I305" s="8" t="s">
        <v>30</v>
      </c>
      <c r="J305" s="8">
        <v>7</v>
      </c>
      <c r="K305" s="8" t="s">
        <v>2338</v>
      </c>
      <c r="L305" s="8" t="s">
        <v>2340</v>
      </c>
      <c r="M305" s="8" t="s">
        <v>47</v>
      </c>
      <c r="N305" s="8" t="s">
        <v>221</v>
      </c>
    </row>
    <row r="306" spans="2:14" x14ac:dyDescent="0.25">
      <c r="B306" s="8">
        <v>3</v>
      </c>
      <c r="C306" s="8" t="s">
        <v>2341</v>
      </c>
      <c r="D306" s="8" t="s">
        <v>2342</v>
      </c>
      <c r="E306" s="8" t="s">
        <v>2346</v>
      </c>
      <c r="F306" s="8" t="s">
        <v>26</v>
      </c>
      <c r="G306" s="8" t="s">
        <v>27</v>
      </c>
      <c r="H306" s="8" t="s">
        <v>41</v>
      </c>
      <c r="I306" s="8" t="s">
        <v>30</v>
      </c>
      <c r="J306" s="8">
        <v>7</v>
      </c>
      <c r="K306" s="8" t="s">
        <v>2348</v>
      </c>
      <c r="L306" s="8" t="s">
        <v>1612</v>
      </c>
      <c r="M306" s="8" t="s">
        <v>47</v>
      </c>
      <c r="N306" s="8" t="s">
        <v>221</v>
      </c>
    </row>
    <row r="307" spans="2:14" x14ac:dyDescent="0.25">
      <c r="B307" s="8">
        <v>3</v>
      </c>
      <c r="C307" s="8" t="s">
        <v>2358</v>
      </c>
      <c r="D307" s="8" t="s">
        <v>2359</v>
      </c>
      <c r="E307" s="8" t="s">
        <v>2361</v>
      </c>
      <c r="F307" s="8" t="s">
        <v>26</v>
      </c>
      <c r="G307" s="8" t="s">
        <v>27</v>
      </c>
      <c r="H307" s="8" t="s">
        <v>70</v>
      </c>
      <c r="I307" s="8" t="s">
        <v>30</v>
      </c>
      <c r="J307" s="8">
        <v>7</v>
      </c>
      <c r="K307" s="8" t="s">
        <v>2363</v>
      </c>
      <c r="L307" s="8" t="s">
        <v>2365</v>
      </c>
      <c r="M307" s="8" t="s">
        <v>47</v>
      </c>
      <c r="N307" s="8" t="s">
        <v>221</v>
      </c>
    </row>
    <row r="308" spans="2:14" x14ac:dyDescent="0.25">
      <c r="B308" s="8">
        <v>3</v>
      </c>
      <c r="C308" s="8" t="s">
        <v>2366</v>
      </c>
      <c r="D308" s="8" t="s">
        <v>2367</v>
      </c>
      <c r="E308" s="8" t="s">
        <v>2369</v>
      </c>
      <c r="F308" s="8" t="s">
        <v>54</v>
      </c>
      <c r="G308" s="8" t="s">
        <v>55</v>
      </c>
      <c r="H308" s="8" t="s">
        <v>70</v>
      </c>
      <c r="I308" s="8" t="s">
        <v>30</v>
      </c>
      <c r="J308" s="8">
        <v>7</v>
      </c>
      <c r="K308" s="8" t="s">
        <v>2371</v>
      </c>
      <c r="L308" s="8" t="s">
        <v>2373</v>
      </c>
      <c r="M308" s="8" t="s">
        <v>47</v>
      </c>
      <c r="N308" s="8" t="s">
        <v>221</v>
      </c>
    </row>
    <row r="309" spans="2:14" x14ac:dyDescent="0.25">
      <c r="B309" s="8">
        <v>3</v>
      </c>
      <c r="C309" s="8" t="s">
        <v>2447</v>
      </c>
      <c r="D309" s="8" t="s">
        <v>2448</v>
      </c>
      <c r="E309" s="8" t="s">
        <v>2452</v>
      </c>
      <c r="F309" s="8" t="s">
        <v>42</v>
      </c>
      <c r="G309" s="8" t="s">
        <v>43</v>
      </c>
      <c r="H309" s="8" t="s">
        <v>38</v>
      </c>
      <c r="I309" s="8" t="s">
        <v>30</v>
      </c>
      <c r="J309" s="8">
        <v>5</v>
      </c>
      <c r="K309" s="8" t="s">
        <v>2454</v>
      </c>
      <c r="L309" s="8" t="s">
        <v>686</v>
      </c>
      <c r="M309" s="8" t="s">
        <v>47</v>
      </c>
      <c r="N309" s="8" t="s">
        <v>221</v>
      </c>
    </row>
    <row r="310" spans="2:14" x14ac:dyDescent="0.25">
      <c r="B310" s="8">
        <v>3</v>
      </c>
      <c r="C310" s="8" t="s">
        <v>2527</v>
      </c>
      <c r="D310" s="8" t="s">
        <v>2528</v>
      </c>
      <c r="E310" s="8" t="s">
        <v>2531</v>
      </c>
      <c r="F310" s="8" t="s">
        <v>26</v>
      </c>
      <c r="G310" s="8" t="s">
        <v>27</v>
      </c>
      <c r="H310" s="8" t="s">
        <v>38</v>
      </c>
      <c r="I310" s="8" t="s">
        <v>30</v>
      </c>
      <c r="J310" s="8">
        <v>5</v>
      </c>
      <c r="K310" s="8" t="s">
        <v>2533</v>
      </c>
      <c r="L310" s="8" t="s">
        <v>2535</v>
      </c>
      <c r="M310" s="8" t="s">
        <v>47</v>
      </c>
      <c r="N310" s="8" t="s">
        <v>221</v>
      </c>
    </row>
    <row r="311" spans="2:14" x14ac:dyDescent="0.25">
      <c r="B311" s="8">
        <v>3</v>
      </c>
      <c r="C311" s="8" t="s">
        <v>2545</v>
      </c>
      <c r="D311" s="8" t="s">
        <v>2546</v>
      </c>
      <c r="E311" s="8" t="s">
        <v>2549</v>
      </c>
      <c r="F311" s="8" t="s">
        <v>26</v>
      </c>
      <c r="G311" s="8" t="s">
        <v>27</v>
      </c>
      <c r="H311" s="8" t="s">
        <v>38</v>
      </c>
      <c r="I311" s="8" t="s">
        <v>30</v>
      </c>
      <c r="J311" s="8">
        <v>5</v>
      </c>
      <c r="K311" s="8" t="s">
        <v>2551</v>
      </c>
      <c r="L311" s="8" t="s">
        <v>2553</v>
      </c>
      <c r="M311" s="8" t="s">
        <v>47</v>
      </c>
      <c r="N311" s="8" t="s">
        <v>221</v>
      </c>
    </row>
    <row r="312" spans="2:14" x14ac:dyDescent="0.25">
      <c r="B312" s="8">
        <v>3</v>
      </c>
      <c r="C312" s="8" t="s">
        <v>2562</v>
      </c>
      <c r="D312" s="8" t="s">
        <v>2563</v>
      </c>
      <c r="E312" s="8" t="s">
        <v>2566</v>
      </c>
      <c r="F312" s="8" t="s">
        <v>26</v>
      </c>
      <c r="G312" s="8" t="s">
        <v>27</v>
      </c>
      <c r="H312" s="8" t="s">
        <v>38</v>
      </c>
      <c r="I312" s="8" t="s">
        <v>30</v>
      </c>
      <c r="J312" s="8">
        <v>5</v>
      </c>
      <c r="K312" s="8" t="s">
        <v>2568</v>
      </c>
      <c r="L312" s="8" t="s">
        <v>2570</v>
      </c>
      <c r="M312" s="8" t="s">
        <v>47</v>
      </c>
      <c r="N312" s="8" t="s">
        <v>221</v>
      </c>
    </row>
    <row r="313" spans="2:14" x14ac:dyDescent="0.25">
      <c r="B313" s="8">
        <v>3</v>
      </c>
      <c r="C313" s="8" t="s">
        <v>2579</v>
      </c>
      <c r="D313" s="8" t="s">
        <v>2580</v>
      </c>
      <c r="E313" s="8" t="s">
        <v>2583</v>
      </c>
      <c r="F313" s="8" t="s">
        <v>26</v>
      </c>
      <c r="G313" s="8" t="s">
        <v>27</v>
      </c>
      <c r="H313" s="8" t="s">
        <v>38</v>
      </c>
      <c r="I313" s="8" t="s">
        <v>30</v>
      </c>
      <c r="J313" s="8">
        <v>5</v>
      </c>
      <c r="K313" s="8" t="s">
        <v>2585</v>
      </c>
      <c r="L313" s="8" t="s">
        <v>2587</v>
      </c>
      <c r="M313" s="8" t="s">
        <v>47</v>
      </c>
      <c r="N313" s="8" t="s">
        <v>221</v>
      </c>
    </row>
    <row r="314" spans="2:14" x14ac:dyDescent="0.25">
      <c r="B314" s="8">
        <v>3</v>
      </c>
      <c r="C314" s="8" t="s">
        <v>2641</v>
      </c>
      <c r="D314" s="8" t="s">
        <v>2642</v>
      </c>
      <c r="E314" s="8" t="s">
        <v>2645</v>
      </c>
      <c r="F314" s="8" t="s">
        <v>26</v>
      </c>
      <c r="G314" s="8" t="s">
        <v>27</v>
      </c>
      <c r="H314" s="8" t="s">
        <v>38</v>
      </c>
      <c r="I314" s="8" t="s">
        <v>30</v>
      </c>
      <c r="J314" s="8">
        <v>5</v>
      </c>
      <c r="K314" s="8" t="s">
        <v>2647</v>
      </c>
      <c r="L314" s="8" t="s">
        <v>734</v>
      </c>
      <c r="M314" s="8" t="s">
        <v>47</v>
      </c>
      <c r="N314" s="8" t="s">
        <v>221</v>
      </c>
    </row>
    <row r="315" spans="2:14" x14ac:dyDescent="0.25">
      <c r="B315" s="8">
        <v>3</v>
      </c>
      <c r="C315" s="8" t="s">
        <v>2722</v>
      </c>
      <c r="D315" s="8" t="s">
        <v>2723</v>
      </c>
      <c r="E315" s="8" t="s">
        <v>2726</v>
      </c>
      <c r="F315" s="8" t="s">
        <v>26</v>
      </c>
      <c r="G315" s="8" t="s">
        <v>27</v>
      </c>
      <c r="H315" s="8" t="s">
        <v>38</v>
      </c>
      <c r="I315" s="8" t="s">
        <v>30</v>
      </c>
      <c r="J315" s="8">
        <v>5</v>
      </c>
      <c r="K315" s="8" t="s">
        <v>2728</v>
      </c>
      <c r="L315" s="8" t="s">
        <v>2730</v>
      </c>
      <c r="M315" s="8" t="s">
        <v>47</v>
      </c>
      <c r="N315" s="8" t="s">
        <v>221</v>
      </c>
    </row>
    <row r="316" spans="2:14" x14ac:dyDescent="0.25">
      <c r="B316" s="8">
        <v>3</v>
      </c>
      <c r="C316" s="8" t="s">
        <v>2747</v>
      </c>
      <c r="D316" s="8" t="s">
        <v>2748</v>
      </c>
      <c r="E316" s="8" t="s">
        <v>2751</v>
      </c>
      <c r="F316" s="8" t="s">
        <v>26</v>
      </c>
      <c r="G316" s="8" t="s">
        <v>27</v>
      </c>
      <c r="H316" s="8" t="s">
        <v>38</v>
      </c>
      <c r="I316" s="8" t="s">
        <v>30</v>
      </c>
      <c r="J316" s="8">
        <v>5</v>
      </c>
      <c r="K316" s="8" t="s">
        <v>2753</v>
      </c>
      <c r="L316" s="8" t="s">
        <v>1293</v>
      </c>
      <c r="M316" s="8" t="s">
        <v>47</v>
      </c>
      <c r="N316" s="8" t="s">
        <v>221</v>
      </c>
    </row>
    <row r="317" spans="2:14" x14ac:dyDescent="0.25">
      <c r="B317" s="8">
        <v>3</v>
      </c>
      <c r="C317" s="8" t="s">
        <v>2764</v>
      </c>
      <c r="D317" s="8" t="s">
        <v>2765</v>
      </c>
      <c r="E317" s="8" t="s">
        <v>2768</v>
      </c>
      <c r="F317" s="8" t="s">
        <v>26</v>
      </c>
      <c r="G317" s="8" t="s">
        <v>27</v>
      </c>
      <c r="H317" s="8" t="s">
        <v>38</v>
      </c>
      <c r="I317" s="8" t="s">
        <v>30</v>
      </c>
      <c r="J317" s="8">
        <v>5</v>
      </c>
      <c r="K317" s="8" t="s">
        <v>2770</v>
      </c>
      <c r="L317" s="8" t="s">
        <v>2772</v>
      </c>
      <c r="M317" s="8" t="s">
        <v>47</v>
      </c>
      <c r="N317" s="8" t="s">
        <v>221</v>
      </c>
    </row>
    <row r="318" spans="2:14" x14ac:dyDescent="0.25">
      <c r="B318" s="8">
        <v>3</v>
      </c>
      <c r="C318" s="8" t="s">
        <v>2800</v>
      </c>
      <c r="D318" s="8" t="s">
        <v>2801</v>
      </c>
      <c r="E318" s="8" t="s">
        <v>2805</v>
      </c>
      <c r="F318" s="8" t="s">
        <v>26</v>
      </c>
      <c r="G318" s="8" t="s">
        <v>27</v>
      </c>
      <c r="H318" s="8" t="s">
        <v>38</v>
      </c>
      <c r="I318" s="8" t="s">
        <v>30</v>
      </c>
      <c r="J318" s="8">
        <v>5</v>
      </c>
      <c r="K318" s="8" t="s">
        <v>2807</v>
      </c>
      <c r="L318" s="8" t="s">
        <v>847</v>
      </c>
      <c r="M318" s="8" t="s">
        <v>47</v>
      </c>
      <c r="N318" s="8" t="s">
        <v>221</v>
      </c>
    </row>
    <row r="319" spans="2:14" x14ac:dyDescent="0.25">
      <c r="B319" s="8">
        <v>3</v>
      </c>
      <c r="C319" s="8" t="s">
        <v>2844</v>
      </c>
      <c r="D319" s="8" t="s">
        <v>2845</v>
      </c>
      <c r="E319" s="8" t="s">
        <v>2848</v>
      </c>
      <c r="F319" s="8" t="s">
        <v>26</v>
      </c>
      <c r="G319" s="8" t="s">
        <v>27</v>
      </c>
      <c r="H319" s="8" t="s">
        <v>38</v>
      </c>
      <c r="I319" s="8" t="s">
        <v>30</v>
      </c>
      <c r="J319" s="8">
        <v>5</v>
      </c>
      <c r="K319" s="8" t="s">
        <v>2850</v>
      </c>
      <c r="L319" s="8" t="s">
        <v>2852</v>
      </c>
      <c r="M319" s="8" t="s">
        <v>47</v>
      </c>
      <c r="N319" s="8" t="s">
        <v>221</v>
      </c>
    </row>
    <row r="320" spans="2:14" x14ac:dyDescent="0.25">
      <c r="B320" s="8">
        <v>3</v>
      </c>
      <c r="C320" s="8" t="s">
        <v>2864</v>
      </c>
      <c r="D320" s="8" t="s">
        <v>2865</v>
      </c>
      <c r="E320" s="8" t="s">
        <v>2866</v>
      </c>
      <c r="F320" s="8" t="s">
        <v>26</v>
      </c>
      <c r="G320" s="8" t="s">
        <v>27</v>
      </c>
      <c r="H320" s="8" t="s">
        <v>38</v>
      </c>
      <c r="I320" s="8" t="s">
        <v>30</v>
      </c>
      <c r="J320" s="8">
        <v>5</v>
      </c>
      <c r="K320" s="8" t="s">
        <v>2868</v>
      </c>
      <c r="L320" s="8" t="s">
        <v>2870</v>
      </c>
      <c r="M320" s="8" t="s">
        <v>47</v>
      </c>
      <c r="N320" s="8" t="s">
        <v>221</v>
      </c>
    </row>
    <row r="321" spans="2:14" x14ac:dyDescent="0.25">
      <c r="B321" s="8">
        <v>3</v>
      </c>
      <c r="C321" s="8" t="s">
        <v>2898</v>
      </c>
      <c r="D321" s="8" t="s">
        <v>2899</v>
      </c>
      <c r="E321" s="8" t="s">
        <v>2903</v>
      </c>
      <c r="F321" s="8" t="s">
        <v>26</v>
      </c>
      <c r="G321" s="8" t="s">
        <v>27</v>
      </c>
      <c r="H321" s="8" t="s">
        <v>38</v>
      </c>
      <c r="I321" s="8" t="s">
        <v>30</v>
      </c>
      <c r="J321" s="8">
        <v>5</v>
      </c>
      <c r="K321" s="8" t="s">
        <v>2905</v>
      </c>
      <c r="L321" s="8" t="s">
        <v>2907</v>
      </c>
      <c r="M321" s="8" t="s">
        <v>47</v>
      </c>
      <c r="N321" s="8" t="s">
        <v>221</v>
      </c>
    </row>
    <row r="322" spans="2:14" x14ac:dyDescent="0.25">
      <c r="B322" s="8">
        <v>3</v>
      </c>
      <c r="C322" s="8" t="s">
        <v>2908</v>
      </c>
      <c r="D322" s="8" t="s">
        <v>2909</v>
      </c>
      <c r="E322" s="8" t="s">
        <v>2910</v>
      </c>
      <c r="F322" s="8" t="s">
        <v>26</v>
      </c>
      <c r="G322" s="8" t="s">
        <v>27</v>
      </c>
      <c r="H322" s="8" t="s">
        <v>38</v>
      </c>
      <c r="I322" s="8" t="s">
        <v>30</v>
      </c>
      <c r="J322" s="8">
        <v>5</v>
      </c>
      <c r="K322" s="8" t="s">
        <v>2912</v>
      </c>
      <c r="L322" s="8" t="s">
        <v>2914</v>
      </c>
      <c r="M322" s="8" t="s">
        <v>47</v>
      </c>
      <c r="N322" s="8" t="s">
        <v>221</v>
      </c>
    </row>
    <row r="323" spans="2:14" x14ac:dyDescent="0.25">
      <c r="B323" s="8">
        <v>3</v>
      </c>
      <c r="C323" s="8" t="s">
        <v>2952</v>
      </c>
      <c r="D323" s="8" t="s">
        <v>2953</v>
      </c>
      <c r="E323" s="8" t="s">
        <v>2956</v>
      </c>
      <c r="F323" s="8" t="s">
        <v>26</v>
      </c>
      <c r="G323" s="8" t="s">
        <v>27</v>
      </c>
      <c r="H323" s="8" t="s">
        <v>38</v>
      </c>
      <c r="I323" s="8" t="s">
        <v>30</v>
      </c>
      <c r="J323" s="8">
        <v>5</v>
      </c>
      <c r="K323" s="8" t="s">
        <v>2958</v>
      </c>
      <c r="L323" s="8" t="s">
        <v>2960</v>
      </c>
      <c r="M323" s="8" t="s">
        <v>47</v>
      </c>
      <c r="N323" s="8" t="s">
        <v>221</v>
      </c>
    </row>
    <row r="324" spans="2:14" x14ac:dyDescent="0.25">
      <c r="B324" s="8">
        <v>3</v>
      </c>
      <c r="C324" s="8" t="s">
        <v>2962</v>
      </c>
      <c r="D324" s="8" t="s">
        <v>2963</v>
      </c>
      <c r="E324" s="8" t="s">
        <v>2966</v>
      </c>
      <c r="F324" s="8" t="s">
        <v>26</v>
      </c>
      <c r="G324" s="8" t="s">
        <v>27</v>
      </c>
      <c r="H324" s="8" t="s">
        <v>38</v>
      </c>
      <c r="I324" s="8" t="s">
        <v>30</v>
      </c>
      <c r="J324" s="8">
        <v>5</v>
      </c>
      <c r="K324" s="8" t="s">
        <v>2968</v>
      </c>
      <c r="L324" s="8" t="s">
        <v>576</v>
      </c>
      <c r="M324" s="8" t="s">
        <v>47</v>
      </c>
      <c r="N324" s="8" t="s">
        <v>221</v>
      </c>
    </row>
    <row r="325" spans="2:14" x14ac:dyDescent="0.25">
      <c r="B325" s="8">
        <v>3</v>
      </c>
      <c r="C325" s="8" t="s">
        <v>3018</v>
      </c>
      <c r="D325" s="8" t="s">
        <v>3019</v>
      </c>
      <c r="E325" s="8" t="s">
        <v>3022</v>
      </c>
      <c r="F325" s="8" t="s">
        <v>26</v>
      </c>
      <c r="G325" s="8" t="s">
        <v>27</v>
      </c>
      <c r="H325" s="8" t="s">
        <v>38</v>
      </c>
      <c r="I325" s="8" t="s">
        <v>30</v>
      </c>
      <c r="J325" s="8">
        <v>5</v>
      </c>
      <c r="K325" s="8" t="s">
        <v>3024</v>
      </c>
      <c r="L325" s="8" t="s">
        <v>3026</v>
      </c>
      <c r="M325" s="8" t="s">
        <v>47</v>
      </c>
      <c r="N325" s="8" t="s">
        <v>221</v>
      </c>
    </row>
    <row r="326" spans="2:14" x14ac:dyDescent="0.25">
      <c r="B326" s="8">
        <v>3</v>
      </c>
      <c r="C326" s="8" t="s">
        <v>3295</v>
      </c>
      <c r="D326" s="8" t="s">
        <v>3296</v>
      </c>
      <c r="E326" s="8" t="s">
        <v>3297</v>
      </c>
      <c r="F326" s="8" t="s">
        <v>42</v>
      </c>
      <c r="G326" s="8" t="s">
        <v>43</v>
      </c>
      <c r="H326" s="8" t="s">
        <v>59</v>
      </c>
      <c r="I326" s="8" t="s">
        <v>30</v>
      </c>
      <c r="J326" s="8">
        <v>4</v>
      </c>
      <c r="K326" s="8" t="s">
        <v>3299</v>
      </c>
      <c r="L326" s="8" t="s">
        <v>3300</v>
      </c>
      <c r="M326" s="8" t="s">
        <v>47</v>
      </c>
      <c r="N326" s="8" t="s">
        <v>221</v>
      </c>
    </row>
    <row r="327" spans="2:14" x14ac:dyDescent="0.25">
      <c r="B327" s="8">
        <v>3</v>
      </c>
      <c r="C327" s="8" t="s">
        <v>3441</v>
      </c>
      <c r="D327" s="8" t="s">
        <v>3442</v>
      </c>
      <c r="E327" s="8" t="s">
        <v>3445</v>
      </c>
      <c r="F327" s="8" t="s">
        <v>46</v>
      </c>
      <c r="G327" s="8" t="s">
        <v>61</v>
      </c>
      <c r="H327" s="8" t="s">
        <v>59</v>
      </c>
      <c r="I327" s="8" t="s">
        <v>30</v>
      </c>
      <c r="J327" s="8">
        <v>4</v>
      </c>
      <c r="K327" s="8" t="s">
        <v>3447</v>
      </c>
      <c r="L327" s="8" t="s">
        <v>3448</v>
      </c>
      <c r="M327" s="8" t="s">
        <v>47</v>
      </c>
      <c r="N327" s="8" t="s">
        <v>221</v>
      </c>
    </row>
    <row r="328" spans="2:14" x14ac:dyDescent="0.25">
      <c r="B328" s="8">
        <v>3</v>
      </c>
      <c r="C328" s="8" t="s">
        <v>3475</v>
      </c>
      <c r="D328" s="8" t="s">
        <v>3476</v>
      </c>
      <c r="E328" s="8" t="s">
        <v>3480</v>
      </c>
      <c r="F328" s="8" t="s">
        <v>26</v>
      </c>
      <c r="G328" s="8" t="s">
        <v>27</v>
      </c>
      <c r="H328" s="8" t="s">
        <v>59</v>
      </c>
      <c r="I328" s="8" t="s">
        <v>30</v>
      </c>
      <c r="J328" s="8">
        <v>4</v>
      </c>
      <c r="K328" s="8" t="s">
        <v>3482</v>
      </c>
      <c r="L328" s="8" t="s">
        <v>1612</v>
      </c>
      <c r="M328" s="8" t="s">
        <v>47</v>
      </c>
      <c r="N328" s="8" t="s">
        <v>221</v>
      </c>
    </row>
    <row r="329" spans="2:14" x14ac:dyDescent="0.25">
      <c r="B329" s="8">
        <v>3</v>
      </c>
      <c r="C329" s="8" t="s">
        <v>3483</v>
      </c>
      <c r="D329" s="8" t="s">
        <v>3484</v>
      </c>
      <c r="E329" s="8" t="s">
        <v>3488</v>
      </c>
      <c r="F329" s="8" t="s">
        <v>26</v>
      </c>
      <c r="G329" s="8" t="s">
        <v>27</v>
      </c>
      <c r="H329" s="8" t="s">
        <v>59</v>
      </c>
      <c r="I329" s="8" t="s">
        <v>30</v>
      </c>
      <c r="J329" s="8">
        <v>4</v>
      </c>
      <c r="K329" s="8" t="s">
        <v>3490</v>
      </c>
      <c r="L329" s="8" t="s">
        <v>3491</v>
      </c>
      <c r="M329" s="8" t="s">
        <v>47</v>
      </c>
      <c r="N329" s="8" t="s">
        <v>221</v>
      </c>
    </row>
    <row r="330" spans="2:14" x14ac:dyDescent="0.25">
      <c r="B330" s="8">
        <v>3</v>
      </c>
      <c r="C330" s="8" t="s">
        <v>3492</v>
      </c>
      <c r="D330" s="8" t="s">
        <v>3493</v>
      </c>
      <c r="E330" s="8" t="s">
        <v>3495</v>
      </c>
      <c r="F330" s="8" t="s">
        <v>26</v>
      </c>
      <c r="G330" s="8" t="s">
        <v>27</v>
      </c>
      <c r="H330" s="8" t="s">
        <v>59</v>
      </c>
      <c r="I330" s="8" t="s">
        <v>30</v>
      </c>
      <c r="J330" s="8">
        <v>4</v>
      </c>
      <c r="K330" s="8" t="s">
        <v>3497</v>
      </c>
      <c r="L330" s="8" t="s">
        <v>3498</v>
      </c>
      <c r="M330" s="8" t="s">
        <v>47</v>
      </c>
      <c r="N330" s="8" t="s">
        <v>221</v>
      </c>
    </row>
    <row r="331" spans="2:14" x14ac:dyDescent="0.25">
      <c r="B331" s="8">
        <v>3</v>
      </c>
      <c r="C331" s="8" t="s">
        <v>3499</v>
      </c>
      <c r="D331" s="8" t="s">
        <v>3500</v>
      </c>
      <c r="E331" s="8" t="s">
        <v>3501</v>
      </c>
      <c r="F331" s="8" t="s">
        <v>26</v>
      </c>
      <c r="G331" s="8" t="s">
        <v>27</v>
      </c>
      <c r="H331" s="8" t="s">
        <v>59</v>
      </c>
      <c r="I331" s="8" t="s">
        <v>30</v>
      </c>
      <c r="J331" s="8">
        <v>4</v>
      </c>
      <c r="K331" s="8" t="s">
        <v>3503</v>
      </c>
      <c r="L331" s="8" t="s">
        <v>3504</v>
      </c>
      <c r="M331" s="8" t="s">
        <v>47</v>
      </c>
      <c r="N331" s="8" t="s">
        <v>221</v>
      </c>
    </row>
    <row r="332" spans="2:14" x14ac:dyDescent="0.25">
      <c r="B332" s="8">
        <v>3</v>
      </c>
      <c r="C332" s="8" t="s">
        <v>3525</v>
      </c>
      <c r="D332" s="8" t="s">
        <v>3526</v>
      </c>
      <c r="E332" s="8" t="s">
        <v>3528</v>
      </c>
      <c r="F332" s="8" t="s">
        <v>26</v>
      </c>
      <c r="G332" s="8" t="s">
        <v>27</v>
      </c>
      <c r="H332" s="8" t="s">
        <v>59</v>
      </c>
      <c r="I332" s="8" t="s">
        <v>30</v>
      </c>
      <c r="J332" s="8">
        <v>4</v>
      </c>
      <c r="K332" s="8" t="s">
        <v>3530</v>
      </c>
      <c r="L332" s="8" t="s">
        <v>3531</v>
      </c>
      <c r="M332" s="8" t="s">
        <v>47</v>
      </c>
      <c r="N332" s="8" t="s">
        <v>221</v>
      </c>
    </row>
    <row r="333" spans="2:14" x14ac:dyDescent="0.25">
      <c r="B333" s="8">
        <v>3</v>
      </c>
      <c r="C333" s="8" t="s">
        <v>4485</v>
      </c>
      <c r="D333" s="8" t="s">
        <v>4486</v>
      </c>
      <c r="E333" s="8" t="s">
        <v>4489</v>
      </c>
      <c r="F333" s="8" t="s">
        <v>233</v>
      </c>
      <c r="G333" s="8" t="s">
        <v>234</v>
      </c>
      <c r="H333" s="8" t="s">
        <v>59</v>
      </c>
      <c r="I333" s="8" t="s">
        <v>36</v>
      </c>
      <c r="J333" s="8">
        <v>4</v>
      </c>
      <c r="K333" s="8" t="s">
        <v>4491</v>
      </c>
      <c r="L333" s="8" t="s">
        <v>4493</v>
      </c>
      <c r="M333" s="8" t="s">
        <v>47</v>
      </c>
      <c r="N333" s="8" t="s">
        <v>225</v>
      </c>
    </row>
    <row r="334" spans="2:14" x14ac:dyDescent="0.25">
      <c r="B334" s="8">
        <v>3</v>
      </c>
      <c r="C334" s="8" t="s">
        <v>4531</v>
      </c>
      <c r="D334" s="8" t="s">
        <v>4532</v>
      </c>
      <c r="E334" s="8" t="s">
        <v>4536</v>
      </c>
      <c r="F334" s="8" t="s">
        <v>260</v>
      </c>
      <c r="G334" s="8" t="s">
        <v>261</v>
      </c>
      <c r="H334" s="8" t="s">
        <v>59</v>
      </c>
      <c r="I334" s="8" t="s">
        <v>36</v>
      </c>
      <c r="J334" s="8">
        <v>4</v>
      </c>
      <c r="K334" s="8" t="s">
        <v>4538</v>
      </c>
      <c r="L334" s="8" t="s">
        <v>4539</v>
      </c>
      <c r="M334" s="8" t="s">
        <v>47</v>
      </c>
      <c r="N334" s="8" t="s">
        <v>225</v>
      </c>
    </row>
    <row r="335" spans="2:14" x14ac:dyDescent="0.25">
      <c r="B335" s="8">
        <v>3</v>
      </c>
      <c r="C335" s="8" t="s">
        <v>4574</v>
      </c>
      <c r="D335" s="8" t="s">
        <v>4575</v>
      </c>
      <c r="E335" s="8" t="s">
        <v>4578</v>
      </c>
      <c r="F335" s="8" t="s">
        <v>231</v>
      </c>
      <c r="G335" s="8" t="s">
        <v>232</v>
      </c>
      <c r="H335" s="8" t="s">
        <v>59</v>
      </c>
      <c r="I335" s="8" t="s">
        <v>36</v>
      </c>
      <c r="J335" s="8">
        <v>4</v>
      </c>
      <c r="K335" s="8" t="s">
        <v>4580</v>
      </c>
      <c r="L335" s="8" t="s">
        <v>4581</v>
      </c>
      <c r="M335" s="8" t="s">
        <v>47</v>
      </c>
      <c r="N335" s="8" t="s">
        <v>225</v>
      </c>
    </row>
    <row r="336" spans="2:14" x14ac:dyDescent="0.25">
      <c r="B336" s="8">
        <v>3</v>
      </c>
      <c r="C336" s="8" t="s">
        <v>4590</v>
      </c>
      <c r="D336" s="8" t="s">
        <v>4591</v>
      </c>
      <c r="E336" s="8" t="s">
        <v>4594</v>
      </c>
      <c r="F336" s="8" t="s">
        <v>260</v>
      </c>
      <c r="G336" s="8" t="s">
        <v>261</v>
      </c>
      <c r="H336" s="8" t="s">
        <v>59</v>
      </c>
      <c r="I336" s="8" t="s">
        <v>36</v>
      </c>
      <c r="J336" s="8">
        <v>4</v>
      </c>
      <c r="K336" s="8" t="s">
        <v>4596</v>
      </c>
      <c r="L336" s="8" t="s">
        <v>206</v>
      </c>
      <c r="M336" s="8" t="s">
        <v>47</v>
      </c>
      <c r="N336" s="8" t="s">
        <v>225</v>
      </c>
    </row>
    <row r="337" spans="2:14" x14ac:dyDescent="0.25">
      <c r="B337" s="8">
        <v>3</v>
      </c>
      <c r="C337" s="8" t="s">
        <v>4849</v>
      </c>
      <c r="D337" s="8" t="s">
        <v>4850</v>
      </c>
      <c r="E337" s="8" t="s">
        <v>4854</v>
      </c>
      <c r="F337" s="8" t="s">
        <v>396</v>
      </c>
      <c r="G337" s="8" t="s">
        <v>397</v>
      </c>
      <c r="H337" s="8" t="s">
        <v>38</v>
      </c>
      <c r="I337" s="8" t="s">
        <v>36</v>
      </c>
      <c r="J337" s="8">
        <v>8</v>
      </c>
      <c r="K337" s="8" t="s">
        <v>4856</v>
      </c>
      <c r="L337" s="8" t="s">
        <v>4857</v>
      </c>
      <c r="M337" s="8" t="s">
        <v>47</v>
      </c>
      <c r="N337" s="8" t="s">
        <v>369</v>
      </c>
    </row>
    <row r="338" spans="2:14" x14ac:dyDescent="0.25">
      <c r="B338" s="8">
        <v>3</v>
      </c>
      <c r="C338" s="8" t="s">
        <v>4858</v>
      </c>
      <c r="D338" s="8" t="s">
        <v>4859</v>
      </c>
      <c r="E338" s="8" t="s">
        <v>4862</v>
      </c>
      <c r="F338" s="8" t="s">
        <v>390</v>
      </c>
      <c r="G338" s="8" t="s">
        <v>391</v>
      </c>
      <c r="H338" s="8" t="s">
        <v>38</v>
      </c>
      <c r="I338" s="8" t="s">
        <v>36</v>
      </c>
      <c r="J338" s="8">
        <v>8</v>
      </c>
      <c r="K338" s="8" t="s">
        <v>4864</v>
      </c>
      <c r="L338" s="8" t="s">
        <v>577</v>
      </c>
      <c r="M338" s="8" t="s">
        <v>47</v>
      </c>
      <c r="N338" s="8" t="s">
        <v>369</v>
      </c>
    </row>
    <row r="339" spans="2:14" x14ac:dyDescent="0.25">
      <c r="B339" s="8">
        <v>3</v>
      </c>
      <c r="C339" s="8" t="s">
        <v>5001</v>
      </c>
      <c r="D339" s="8" t="s">
        <v>5002</v>
      </c>
      <c r="E339" s="8" t="s">
        <v>5005</v>
      </c>
      <c r="F339" s="8" t="s">
        <v>374</v>
      </c>
      <c r="G339" s="8" t="s">
        <v>375</v>
      </c>
      <c r="H339" s="8" t="s">
        <v>59</v>
      </c>
      <c r="I339" s="8" t="s">
        <v>36</v>
      </c>
      <c r="J339" s="8">
        <v>4</v>
      </c>
      <c r="K339" s="8" t="s">
        <v>5007</v>
      </c>
      <c r="L339" s="8" t="s">
        <v>5009</v>
      </c>
      <c r="M339" s="8" t="s">
        <v>47</v>
      </c>
      <c r="N339" s="8" t="s">
        <v>369</v>
      </c>
    </row>
    <row r="340" spans="2:14" x14ac:dyDescent="0.25">
      <c r="B340" s="8">
        <v>3</v>
      </c>
      <c r="C340" s="8" t="s">
        <v>6344</v>
      </c>
      <c r="D340" s="8" t="s">
        <v>6345</v>
      </c>
      <c r="E340" s="8" t="s">
        <v>6350</v>
      </c>
      <c r="F340" s="8" t="s">
        <v>6351</v>
      </c>
      <c r="G340" s="8" t="s">
        <v>6353</v>
      </c>
      <c r="H340" s="8" t="s">
        <v>67</v>
      </c>
      <c r="I340" s="8" t="s">
        <v>36</v>
      </c>
      <c r="J340" s="8">
        <v>11</v>
      </c>
      <c r="K340" s="8" t="s">
        <v>6354</v>
      </c>
      <c r="L340" s="8" t="s">
        <v>6356</v>
      </c>
      <c r="M340" s="8" t="s">
        <v>47</v>
      </c>
      <c r="N340" s="8" t="s">
        <v>6260</v>
      </c>
    </row>
    <row r="341" spans="2:14" x14ac:dyDescent="0.25">
      <c r="B341" s="8">
        <v>3</v>
      </c>
      <c r="C341" s="8" t="s">
        <v>6344</v>
      </c>
      <c r="D341" s="8" t="s">
        <v>6357</v>
      </c>
      <c r="E341" s="8" t="s">
        <v>6350</v>
      </c>
      <c r="F341" s="8" t="s">
        <v>6351</v>
      </c>
      <c r="G341" s="8" t="s">
        <v>6353</v>
      </c>
      <c r="H341" s="8" t="s">
        <v>44</v>
      </c>
      <c r="I341" s="8" t="s">
        <v>36</v>
      </c>
      <c r="J341" s="8">
        <v>12</v>
      </c>
      <c r="K341" s="8" t="s">
        <v>6360</v>
      </c>
      <c r="L341" s="8" t="s">
        <v>6362</v>
      </c>
      <c r="M341" s="8" t="s">
        <v>47</v>
      </c>
      <c r="N341" s="8" t="s">
        <v>6260</v>
      </c>
    </row>
    <row r="342" spans="2:14" x14ac:dyDescent="0.25">
      <c r="B342" s="8">
        <v>3</v>
      </c>
      <c r="C342" s="8" t="s">
        <v>6410</v>
      </c>
      <c r="D342" s="8" t="s">
        <v>6411</v>
      </c>
      <c r="E342" s="8" t="s">
        <v>6416</v>
      </c>
      <c r="F342" s="8" t="s">
        <v>6327</v>
      </c>
      <c r="G342" s="8" t="s">
        <v>6329</v>
      </c>
      <c r="H342" s="8" t="s">
        <v>28</v>
      </c>
      <c r="I342" s="8" t="s">
        <v>36</v>
      </c>
      <c r="J342" s="8">
        <v>10</v>
      </c>
      <c r="K342" s="8" t="s">
        <v>6418</v>
      </c>
      <c r="L342" s="8" t="s">
        <v>6419</v>
      </c>
      <c r="M342" s="8" t="s">
        <v>47</v>
      </c>
      <c r="N342" s="8" t="s">
        <v>6260</v>
      </c>
    </row>
    <row r="343" spans="2:14" x14ac:dyDescent="0.25">
      <c r="B343" s="8">
        <v>3</v>
      </c>
      <c r="C343" s="8" t="s">
        <v>6494</v>
      </c>
      <c r="D343" s="8" t="s">
        <v>6495</v>
      </c>
      <c r="E343" s="8" t="s">
        <v>6500</v>
      </c>
      <c r="F343" s="8" t="s">
        <v>6501</v>
      </c>
      <c r="G343" s="8" t="s">
        <v>6503</v>
      </c>
      <c r="H343" s="8" t="s">
        <v>41</v>
      </c>
      <c r="I343" s="8" t="s">
        <v>36</v>
      </c>
      <c r="J343" s="8">
        <v>10</v>
      </c>
      <c r="K343" s="8" t="s">
        <v>6504</v>
      </c>
      <c r="L343" s="8" t="s">
        <v>6506</v>
      </c>
      <c r="M343" s="8" t="s">
        <v>47</v>
      </c>
      <c r="N343" s="8" t="s">
        <v>6260</v>
      </c>
    </row>
    <row r="344" spans="2:14" x14ac:dyDescent="0.25">
      <c r="B344" s="8">
        <v>3</v>
      </c>
      <c r="C344" s="8" t="s">
        <v>6527</v>
      </c>
      <c r="D344" s="8" t="s">
        <v>6528</v>
      </c>
      <c r="E344" s="8" t="s">
        <v>6532</v>
      </c>
      <c r="F344" s="8" t="s">
        <v>6501</v>
      </c>
      <c r="G344" s="8" t="s">
        <v>6503</v>
      </c>
      <c r="H344" s="8" t="s">
        <v>28</v>
      </c>
      <c r="I344" s="8" t="s">
        <v>36</v>
      </c>
      <c r="J344" s="8">
        <v>10</v>
      </c>
      <c r="K344" s="8" t="s">
        <v>6534</v>
      </c>
      <c r="L344" s="8" t="s">
        <v>3309</v>
      </c>
      <c r="M344" s="8" t="s">
        <v>47</v>
      </c>
      <c r="N344" s="8" t="s">
        <v>6260</v>
      </c>
    </row>
    <row r="345" spans="2:14" x14ac:dyDescent="0.25">
      <c r="B345" s="8">
        <v>3</v>
      </c>
      <c r="C345" s="8" t="s">
        <v>6555</v>
      </c>
      <c r="D345" s="8" t="s">
        <v>6556</v>
      </c>
      <c r="E345" s="8" t="s">
        <v>6561</v>
      </c>
      <c r="F345" s="8" t="s">
        <v>6253</v>
      </c>
      <c r="G345" s="8" t="s">
        <v>6255</v>
      </c>
      <c r="H345" s="8" t="s">
        <v>59</v>
      </c>
      <c r="I345" s="8" t="s">
        <v>36</v>
      </c>
      <c r="J345" s="8">
        <v>4</v>
      </c>
      <c r="K345" s="8" t="s">
        <v>6563</v>
      </c>
      <c r="L345" s="8" t="s">
        <v>6564</v>
      </c>
      <c r="M345" s="8" t="s">
        <v>47</v>
      </c>
      <c r="N345" s="8" t="s">
        <v>6260</v>
      </c>
    </row>
    <row r="346" spans="2:14" x14ac:dyDescent="0.25">
      <c r="B346" s="8">
        <v>3</v>
      </c>
      <c r="C346" s="8" t="s">
        <v>6584</v>
      </c>
      <c r="D346" s="8" t="s">
        <v>6585</v>
      </c>
      <c r="E346" s="8" t="s">
        <v>6589</v>
      </c>
      <c r="F346" s="8" t="s">
        <v>6451</v>
      </c>
      <c r="G346" s="8" t="s">
        <v>6453</v>
      </c>
      <c r="H346" s="8" t="s">
        <v>28</v>
      </c>
      <c r="I346" s="8" t="s">
        <v>36</v>
      </c>
      <c r="J346" s="8">
        <v>10</v>
      </c>
      <c r="K346" s="8" t="s">
        <v>6591</v>
      </c>
      <c r="L346" s="8" t="s">
        <v>6593</v>
      </c>
      <c r="M346" s="8" t="s">
        <v>47</v>
      </c>
      <c r="N346" s="8" t="s">
        <v>6260</v>
      </c>
    </row>
    <row r="347" spans="2:14" x14ac:dyDescent="0.25">
      <c r="B347" s="8">
        <v>3</v>
      </c>
      <c r="C347" s="8" t="s">
        <v>6690</v>
      </c>
      <c r="D347" s="8" t="s">
        <v>6691</v>
      </c>
      <c r="E347" s="8" t="s">
        <v>6696</v>
      </c>
      <c r="F347" s="8" t="s">
        <v>6314</v>
      </c>
      <c r="G347" s="8" t="s">
        <v>6316</v>
      </c>
      <c r="H347" s="8" t="s">
        <v>41</v>
      </c>
      <c r="I347" s="8" t="s">
        <v>36</v>
      </c>
      <c r="J347" s="8">
        <v>10</v>
      </c>
      <c r="K347" s="8" t="s">
        <v>6698</v>
      </c>
      <c r="L347" s="8" t="s">
        <v>6700</v>
      </c>
      <c r="M347" s="8" t="s">
        <v>47</v>
      </c>
      <c r="N347" s="8" t="s">
        <v>6260</v>
      </c>
    </row>
    <row r="348" spans="2:14" x14ac:dyDescent="0.25">
      <c r="B348" s="8">
        <v>3</v>
      </c>
      <c r="C348" s="8" t="s">
        <v>6701</v>
      </c>
      <c r="D348" s="8" t="s">
        <v>6702</v>
      </c>
      <c r="E348" s="8" t="s">
        <v>6706</v>
      </c>
      <c r="F348" s="8" t="s">
        <v>6707</v>
      </c>
      <c r="G348" s="8" t="s">
        <v>6709</v>
      </c>
      <c r="H348" s="8" t="s">
        <v>28</v>
      </c>
      <c r="I348" s="8" t="s">
        <v>36</v>
      </c>
      <c r="J348" s="8">
        <v>10</v>
      </c>
      <c r="K348" s="8" t="s">
        <v>6710</v>
      </c>
      <c r="L348" s="8" t="s">
        <v>3328</v>
      </c>
      <c r="M348" s="8" t="s">
        <v>47</v>
      </c>
      <c r="N348" s="8" t="s">
        <v>6260</v>
      </c>
    </row>
    <row r="349" spans="2:14" x14ac:dyDescent="0.25">
      <c r="B349" s="8">
        <v>3</v>
      </c>
      <c r="C349" s="8" t="s">
        <v>6712</v>
      </c>
      <c r="D349" s="8" t="s">
        <v>6713</v>
      </c>
      <c r="E349" s="8" t="s">
        <v>6717</v>
      </c>
      <c r="F349" s="8" t="s">
        <v>6253</v>
      </c>
      <c r="G349" s="8" t="s">
        <v>6255</v>
      </c>
      <c r="H349" s="8" t="s">
        <v>41</v>
      </c>
      <c r="I349" s="8" t="s">
        <v>36</v>
      </c>
      <c r="J349" s="8">
        <v>10</v>
      </c>
      <c r="K349" s="8" t="s">
        <v>6719</v>
      </c>
      <c r="L349" s="8" t="s">
        <v>6721</v>
      </c>
      <c r="M349" s="8" t="s">
        <v>47</v>
      </c>
      <c r="N349" s="8" t="s">
        <v>6260</v>
      </c>
    </row>
    <row r="350" spans="2:14" x14ac:dyDescent="0.25">
      <c r="B350" s="8">
        <v>3</v>
      </c>
      <c r="C350" s="8" t="s">
        <v>6752</v>
      </c>
      <c r="D350" s="8" t="s">
        <v>6753</v>
      </c>
      <c r="E350" s="8" t="s">
        <v>6757</v>
      </c>
      <c r="F350" s="8" t="s">
        <v>6303</v>
      </c>
      <c r="G350" s="8" t="s">
        <v>6305</v>
      </c>
      <c r="H350" s="8" t="s">
        <v>28</v>
      </c>
      <c r="I350" s="8" t="s">
        <v>36</v>
      </c>
      <c r="J350" s="8">
        <v>10</v>
      </c>
      <c r="K350" s="8" t="s">
        <v>6759</v>
      </c>
      <c r="L350" s="8" t="s">
        <v>6761</v>
      </c>
      <c r="M350" s="8" t="s">
        <v>47</v>
      </c>
      <c r="N350" s="8" t="s">
        <v>6260</v>
      </c>
    </row>
    <row r="351" spans="2:14" x14ac:dyDescent="0.25">
      <c r="B351" s="8">
        <v>3</v>
      </c>
      <c r="C351" s="8" t="s">
        <v>6791</v>
      </c>
      <c r="D351" s="8" t="s">
        <v>6792</v>
      </c>
      <c r="E351" s="8" t="s">
        <v>6793</v>
      </c>
      <c r="F351" s="8" t="s">
        <v>6314</v>
      </c>
      <c r="G351" s="8" t="s">
        <v>6316</v>
      </c>
      <c r="H351" s="8" t="s">
        <v>28</v>
      </c>
      <c r="I351" s="8" t="s">
        <v>36</v>
      </c>
      <c r="J351" s="8">
        <v>10</v>
      </c>
      <c r="K351" s="8" t="s">
        <v>6795</v>
      </c>
      <c r="L351" s="8" t="s">
        <v>6797</v>
      </c>
      <c r="M351" s="8" t="s">
        <v>47</v>
      </c>
      <c r="N351" s="8" t="s">
        <v>6260</v>
      </c>
    </row>
    <row r="352" spans="2:14" x14ac:dyDescent="0.25">
      <c r="B352" s="8">
        <v>3</v>
      </c>
      <c r="C352" s="8" t="s">
        <v>6885</v>
      </c>
      <c r="D352" s="8" t="s">
        <v>6886</v>
      </c>
      <c r="E352" s="8" t="s">
        <v>6890</v>
      </c>
      <c r="F352" s="8" t="s">
        <v>6501</v>
      </c>
      <c r="G352" s="8" t="s">
        <v>6503</v>
      </c>
      <c r="H352" s="8" t="s">
        <v>28</v>
      </c>
      <c r="I352" s="8" t="s">
        <v>36</v>
      </c>
      <c r="J352" s="8">
        <v>10</v>
      </c>
      <c r="K352" s="8" t="s">
        <v>6892</v>
      </c>
      <c r="L352" s="8" t="s">
        <v>6894</v>
      </c>
      <c r="M352" s="8" t="s">
        <v>47</v>
      </c>
      <c r="N352" s="8" t="s">
        <v>6260</v>
      </c>
    </row>
    <row r="353" spans="2:14" x14ac:dyDescent="0.25">
      <c r="B353" s="8">
        <v>3</v>
      </c>
      <c r="C353" s="8" t="s">
        <v>6909</v>
      </c>
      <c r="D353" s="8" t="s">
        <v>6910</v>
      </c>
      <c r="E353" s="8" t="s">
        <v>6914</v>
      </c>
      <c r="F353" s="8" t="s">
        <v>6707</v>
      </c>
      <c r="G353" s="8" t="s">
        <v>6709</v>
      </c>
      <c r="H353" s="8" t="s">
        <v>28</v>
      </c>
      <c r="I353" s="8" t="s">
        <v>36</v>
      </c>
      <c r="J353" s="8">
        <v>10</v>
      </c>
      <c r="K353" s="8" t="s">
        <v>6916</v>
      </c>
      <c r="L353" s="8" t="s">
        <v>6918</v>
      </c>
      <c r="M353" s="8" t="s">
        <v>47</v>
      </c>
      <c r="N353" s="8" t="s">
        <v>6260</v>
      </c>
    </row>
    <row r="354" spans="2:14" x14ac:dyDescent="0.25">
      <c r="B354" s="8">
        <v>3</v>
      </c>
      <c r="C354" s="8" t="s">
        <v>6919</v>
      </c>
      <c r="D354" s="8" t="s">
        <v>6920</v>
      </c>
      <c r="E354" s="8" t="s">
        <v>6924</v>
      </c>
      <c r="F354" s="8" t="s">
        <v>6501</v>
      </c>
      <c r="G354" s="8" t="s">
        <v>6503</v>
      </c>
      <c r="H354" s="8" t="s">
        <v>28</v>
      </c>
      <c r="I354" s="8" t="s">
        <v>36</v>
      </c>
      <c r="J354" s="8">
        <v>10</v>
      </c>
      <c r="K354" s="8" t="s">
        <v>6926</v>
      </c>
      <c r="L354" s="8" t="s">
        <v>6928</v>
      </c>
      <c r="M354" s="8" t="s">
        <v>47</v>
      </c>
      <c r="N354" s="8" t="s">
        <v>6260</v>
      </c>
    </row>
    <row r="355" spans="2:14" x14ac:dyDescent="0.25">
      <c r="B355" s="8">
        <v>3</v>
      </c>
      <c r="C355" s="8" t="s">
        <v>6929</v>
      </c>
      <c r="D355" s="8" t="s">
        <v>6930</v>
      </c>
      <c r="E355" s="8" t="s">
        <v>6934</v>
      </c>
      <c r="F355" s="8" t="s">
        <v>6404</v>
      </c>
      <c r="G355" s="8" t="s">
        <v>6406</v>
      </c>
      <c r="H355" s="8" t="s">
        <v>28</v>
      </c>
      <c r="I355" s="8" t="s">
        <v>36</v>
      </c>
      <c r="J355" s="8">
        <v>10</v>
      </c>
      <c r="K355" s="8" t="s">
        <v>6936</v>
      </c>
      <c r="L355" s="8" t="s">
        <v>6938</v>
      </c>
      <c r="M355" s="8" t="s">
        <v>47</v>
      </c>
      <c r="N355" s="8" t="s">
        <v>6260</v>
      </c>
    </row>
    <row r="356" spans="2:14" x14ac:dyDescent="0.25">
      <c r="B356" s="8">
        <v>3</v>
      </c>
      <c r="C356" s="8" t="s">
        <v>6939</v>
      </c>
      <c r="D356" s="8" t="s">
        <v>6940</v>
      </c>
      <c r="E356" s="8" t="s">
        <v>6941</v>
      </c>
      <c r="F356" s="8" t="s">
        <v>6404</v>
      </c>
      <c r="G356" s="8" t="s">
        <v>6406</v>
      </c>
      <c r="H356" s="8" t="s">
        <v>28</v>
      </c>
      <c r="I356" s="8" t="s">
        <v>36</v>
      </c>
      <c r="J356" s="8">
        <v>10</v>
      </c>
      <c r="K356" s="8" t="s">
        <v>6943</v>
      </c>
      <c r="L356" s="8" t="s">
        <v>6945</v>
      </c>
      <c r="M356" s="8" t="s">
        <v>47</v>
      </c>
      <c r="N356" s="8" t="s">
        <v>6260</v>
      </c>
    </row>
    <row r="357" spans="2:14" x14ac:dyDescent="0.25">
      <c r="B357" s="8">
        <v>3</v>
      </c>
      <c r="C357" s="8" t="s">
        <v>6974</v>
      </c>
      <c r="D357" s="8" t="s">
        <v>6975</v>
      </c>
      <c r="E357" s="8" t="s">
        <v>6979</v>
      </c>
      <c r="F357" s="8" t="s">
        <v>6314</v>
      </c>
      <c r="G357" s="8" t="s">
        <v>6316</v>
      </c>
      <c r="H357" s="8" t="s">
        <v>59</v>
      </c>
      <c r="I357" s="8" t="s">
        <v>36</v>
      </c>
      <c r="J357" s="8">
        <v>4</v>
      </c>
      <c r="K357" s="8" t="s">
        <v>6981</v>
      </c>
      <c r="L357" s="8" t="s">
        <v>6982</v>
      </c>
      <c r="M357" s="8" t="s">
        <v>47</v>
      </c>
      <c r="N357" s="8" t="s">
        <v>6260</v>
      </c>
    </row>
    <row r="358" spans="2:14" x14ac:dyDescent="0.25">
      <c r="B358" s="8">
        <v>3</v>
      </c>
      <c r="C358" s="8" t="s">
        <v>7021</v>
      </c>
      <c r="D358" s="8" t="s">
        <v>7022</v>
      </c>
      <c r="E358" s="8" t="s">
        <v>7025</v>
      </c>
      <c r="F358" s="8" t="s">
        <v>6280</v>
      </c>
      <c r="G358" s="8" t="s">
        <v>6282</v>
      </c>
      <c r="H358" s="8" t="s">
        <v>28</v>
      </c>
      <c r="I358" s="8" t="s">
        <v>36</v>
      </c>
      <c r="J358" s="8">
        <v>10</v>
      </c>
      <c r="K358" s="8" t="s">
        <v>7027</v>
      </c>
      <c r="L358" s="8" t="s">
        <v>7029</v>
      </c>
      <c r="M358" s="8" t="s">
        <v>47</v>
      </c>
      <c r="N358" s="8" t="s">
        <v>6260</v>
      </c>
    </row>
    <row r="359" spans="2:14" x14ac:dyDescent="0.25">
      <c r="B359" s="8">
        <v>3</v>
      </c>
      <c r="C359" s="8" t="s">
        <v>7075</v>
      </c>
      <c r="D359" s="8" t="s">
        <v>7076</v>
      </c>
      <c r="E359" s="8" t="s">
        <v>7080</v>
      </c>
      <c r="F359" s="8" t="s">
        <v>6314</v>
      </c>
      <c r="G359" s="8" t="s">
        <v>6316</v>
      </c>
      <c r="H359" s="8" t="s">
        <v>28</v>
      </c>
      <c r="I359" s="8" t="s">
        <v>36</v>
      </c>
      <c r="J359" s="8">
        <v>10</v>
      </c>
      <c r="K359" s="8" t="s">
        <v>7082</v>
      </c>
      <c r="L359" s="8" t="s">
        <v>7084</v>
      </c>
      <c r="M359" s="8" t="s">
        <v>47</v>
      </c>
      <c r="N359" s="8" t="s">
        <v>6260</v>
      </c>
    </row>
    <row r="360" spans="2:14" x14ac:dyDescent="0.25">
      <c r="B360" s="8">
        <v>3</v>
      </c>
      <c r="C360" s="8" t="s">
        <v>7085</v>
      </c>
      <c r="D360" s="8" t="s">
        <v>7086</v>
      </c>
      <c r="E360" s="8" t="s">
        <v>7090</v>
      </c>
      <c r="F360" s="8" t="s">
        <v>6426</v>
      </c>
      <c r="G360" s="8" t="s">
        <v>6428</v>
      </c>
      <c r="H360" s="8" t="s">
        <v>28</v>
      </c>
      <c r="I360" s="8" t="s">
        <v>36</v>
      </c>
      <c r="J360" s="8">
        <v>10</v>
      </c>
      <c r="K360" s="8" t="s">
        <v>7092</v>
      </c>
      <c r="L360" s="8" t="s">
        <v>7094</v>
      </c>
      <c r="M360" s="8" t="s">
        <v>47</v>
      </c>
      <c r="N360" s="8" t="s">
        <v>6260</v>
      </c>
    </row>
    <row r="361" spans="2:14" x14ac:dyDescent="0.25">
      <c r="B361" s="8">
        <v>3</v>
      </c>
      <c r="C361" s="8" t="s">
        <v>7124</v>
      </c>
      <c r="D361" s="8" t="s">
        <v>7125</v>
      </c>
      <c r="E361" s="8" t="s">
        <v>7130</v>
      </c>
      <c r="F361" s="8" t="s">
        <v>6327</v>
      </c>
      <c r="G361" s="8" t="s">
        <v>6329</v>
      </c>
      <c r="H361" s="8" t="s">
        <v>41</v>
      </c>
      <c r="I361" s="8" t="s">
        <v>36</v>
      </c>
      <c r="J361" s="8">
        <v>10</v>
      </c>
      <c r="K361" s="8" t="s">
        <v>7132</v>
      </c>
      <c r="L361" s="8" t="s">
        <v>7134</v>
      </c>
      <c r="M361" s="8" t="s">
        <v>47</v>
      </c>
      <c r="N361" s="8" t="s">
        <v>6260</v>
      </c>
    </row>
    <row r="362" spans="2:14" x14ac:dyDescent="0.25">
      <c r="B362" s="8">
        <v>3</v>
      </c>
      <c r="C362" s="8" t="s">
        <v>7135</v>
      </c>
      <c r="D362" s="8" t="s">
        <v>7136</v>
      </c>
      <c r="E362" s="8" t="s">
        <v>7140</v>
      </c>
      <c r="F362" s="8" t="s">
        <v>6426</v>
      </c>
      <c r="G362" s="8" t="s">
        <v>6428</v>
      </c>
      <c r="H362" s="8" t="s">
        <v>41</v>
      </c>
      <c r="I362" s="8" t="s">
        <v>30</v>
      </c>
      <c r="J362" s="8">
        <v>7</v>
      </c>
      <c r="K362" s="8" t="s">
        <v>7142</v>
      </c>
      <c r="L362" s="8" t="s">
        <v>7143</v>
      </c>
      <c r="M362" s="8" t="s">
        <v>47</v>
      </c>
      <c r="N362" s="8" t="s">
        <v>6260</v>
      </c>
    </row>
    <row r="363" spans="2:14" x14ac:dyDescent="0.25">
      <c r="B363" s="8">
        <v>3</v>
      </c>
      <c r="C363" s="8" t="s">
        <v>7144</v>
      </c>
      <c r="D363" s="8" t="s">
        <v>7145</v>
      </c>
      <c r="E363" s="8" t="s">
        <v>7146</v>
      </c>
      <c r="F363" s="8" t="s">
        <v>6426</v>
      </c>
      <c r="G363" s="8" t="s">
        <v>6428</v>
      </c>
      <c r="H363" s="8" t="s">
        <v>28</v>
      </c>
      <c r="I363" s="8" t="s">
        <v>30</v>
      </c>
      <c r="J363" s="8">
        <v>7</v>
      </c>
      <c r="K363" s="8" t="s">
        <v>7148</v>
      </c>
      <c r="L363" s="8" t="s">
        <v>7143</v>
      </c>
      <c r="M363" s="8" t="s">
        <v>47</v>
      </c>
      <c r="N363" s="8" t="s">
        <v>6260</v>
      </c>
    </row>
    <row r="364" spans="2:14" x14ac:dyDescent="0.25">
      <c r="B364" s="8">
        <v>3</v>
      </c>
      <c r="C364" s="8" t="s">
        <v>7149</v>
      </c>
      <c r="D364" s="8" t="s">
        <v>7150</v>
      </c>
      <c r="E364" s="8" t="s">
        <v>7151</v>
      </c>
      <c r="F364" s="8" t="s">
        <v>6426</v>
      </c>
      <c r="G364" s="8" t="s">
        <v>6428</v>
      </c>
      <c r="H364" s="8" t="s">
        <v>28</v>
      </c>
      <c r="I364" s="8" t="s">
        <v>30</v>
      </c>
      <c r="J364" s="8">
        <v>7</v>
      </c>
      <c r="K364" s="8" t="s">
        <v>7153</v>
      </c>
      <c r="L364" s="8" t="s">
        <v>527</v>
      </c>
      <c r="M364" s="8" t="s">
        <v>47</v>
      </c>
      <c r="N364" s="8" t="s">
        <v>6260</v>
      </c>
    </row>
    <row r="365" spans="2:14" x14ac:dyDescent="0.25">
      <c r="B365" s="8">
        <v>3</v>
      </c>
      <c r="C365" s="8" t="s">
        <v>7171</v>
      </c>
      <c r="D365" s="8" t="s">
        <v>7172</v>
      </c>
      <c r="E365" s="8" t="s">
        <v>7176</v>
      </c>
      <c r="F365" s="8" t="s">
        <v>6404</v>
      </c>
      <c r="G365" s="8" t="s">
        <v>6406</v>
      </c>
      <c r="H365" s="8" t="s">
        <v>28</v>
      </c>
      <c r="I365" s="8" t="s">
        <v>36</v>
      </c>
      <c r="J365" s="8">
        <v>10</v>
      </c>
      <c r="K365" s="8" t="s">
        <v>7178</v>
      </c>
      <c r="L365" s="8" t="s">
        <v>7180</v>
      </c>
      <c r="M365" s="8" t="s">
        <v>47</v>
      </c>
      <c r="N365" s="8" t="s">
        <v>6260</v>
      </c>
    </row>
    <row r="366" spans="2:14" x14ac:dyDescent="0.25">
      <c r="B366" s="8">
        <v>3</v>
      </c>
      <c r="C366" s="8" t="s">
        <v>7229</v>
      </c>
      <c r="D366" s="8" t="s">
        <v>7230</v>
      </c>
      <c r="E366" s="8" t="s">
        <v>7235</v>
      </c>
      <c r="F366" s="8" t="s">
        <v>6303</v>
      </c>
      <c r="G366" s="8" t="s">
        <v>6305</v>
      </c>
      <c r="H366" s="8" t="s">
        <v>28</v>
      </c>
      <c r="I366" s="8" t="s">
        <v>36</v>
      </c>
      <c r="J366" s="8">
        <v>10</v>
      </c>
      <c r="K366" s="8" t="s">
        <v>7237</v>
      </c>
      <c r="L366" s="8" t="s">
        <v>7239</v>
      </c>
      <c r="M366" s="8" t="s">
        <v>47</v>
      </c>
      <c r="N366" s="8" t="s">
        <v>6260</v>
      </c>
    </row>
    <row r="367" spans="2:14" x14ac:dyDescent="0.25">
      <c r="B367" s="8">
        <v>3</v>
      </c>
      <c r="C367" s="8" t="s">
        <v>7315</v>
      </c>
      <c r="D367" s="8" t="s">
        <v>7316</v>
      </c>
      <c r="E367" s="8" t="s">
        <v>7320</v>
      </c>
      <c r="F367" s="8" t="s">
        <v>6314</v>
      </c>
      <c r="G367" s="8" t="s">
        <v>6316</v>
      </c>
      <c r="H367" s="8" t="s">
        <v>28</v>
      </c>
      <c r="I367" s="8" t="s">
        <v>36</v>
      </c>
      <c r="J367" s="8">
        <v>10</v>
      </c>
      <c r="K367" s="8" t="s">
        <v>7322</v>
      </c>
      <c r="L367" s="8" t="s">
        <v>7324</v>
      </c>
      <c r="M367" s="8" t="s">
        <v>47</v>
      </c>
      <c r="N367" s="8" t="s">
        <v>6260</v>
      </c>
    </row>
    <row r="368" spans="2:14" x14ac:dyDescent="0.25">
      <c r="B368" s="8">
        <v>3</v>
      </c>
      <c r="C368" s="8" t="s">
        <v>7325</v>
      </c>
      <c r="D368" s="8" t="s">
        <v>7326</v>
      </c>
      <c r="E368" s="8" t="s">
        <v>7327</v>
      </c>
      <c r="F368" s="8" t="s">
        <v>6314</v>
      </c>
      <c r="G368" s="8" t="s">
        <v>6316</v>
      </c>
      <c r="H368" s="8" t="s">
        <v>28</v>
      </c>
      <c r="I368" s="8" t="s">
        <v>36</v>
      </c>
      <c r="J368" s="8">
        <v>10</v>
      </c>
      <c r="K368" s="8" t="s">
        <v>7329</v>
      </c>
      <c r="L368" s="8" t="s">
        <v>4242</v>
      </c>
      <c r="M368" s="8" t="s">
        <v>47</v>
      </c>
      <c r="N368" s="8" t="s">
        <v>6260</v>
      </c>
    </row>
    <row r="369" spans="2:14" x14ac:dyDescent="0.25">
      <c r="B369" s="8">
        <v>3</v>
      </c>
      <c r="C369" s="8" t="s">
        <v>7361</v>
      </c>
      <c r="D369" s="8" t="s">
        <v>7362</v>
      </c>
      <c r="E369" s="8" t="s">
        <v>7366</v>
      </c>
      <c r="F369" s="8" t="s">
        <v>6501</v>
      </c>
      <c r="G369" s="8" t="s">
        <v>6503</v>
      </c>
      <c r="H369" s="8" t="s">
        <v>28</v>
      </c>
      <c r="I369" s="8" t="s">
        <v>36</v>
      </c>
      <c r="J369" s="8">
        <v>10</v>
      </c>
      <c r="K369" s="8" t="s">
        <v>7368</v>
      </c>
      <c r="L369" s="8" t="s">
        <v>541</v>
      </c>
      <c r="M369" s="8" t="s">
        <v>47</v>
      </c>
      <c r="N369" s="8" t="s">
        <v>6260</v>
      </c>
    </row>
    <row r="370" spans="2:14" x14ac:dyDescent="0.25">
      <c r="B370" s="8">
        <v>3</v>
      </c>
      <c r="C370" s="8" t="s">
        <v>7370</v>
      </c>
      <c r="D370" s="8" t="s">
        <v>7371</v>
      </c>
      <c r="E370" s="8" t="s">
        <v>7375</v>
      </c>
      <c r="F370" s="8" t="s">
        <v>6707</v>
      </c>
      <c r="G370" s="8" t="s">
        <v>6709</v>
      </c>
      <c r="H370" s="8" t="s">
        <v>28</v>
      </c>
      <c r="I370" s="8" t="s">
        <v>36</v>
      </c>
      <c r="J370" s="8">
        <v>10</v>
      </c>
      <c r="K370" s="8" t="s">
        <v>7377</v>
      </c>
      <c r="L370" s="8" t="s">
        <v>541</v>
      </c>
      <c r="M370" s="8" t="s">
        <v>47</v>
      </c>
      <c r="N370" s="8" t="s">
        <v>6260</v>
      </c>
    </row>
    <row r="371" spans="2:14" x14ac:dyDescent="0.25">
      <c r="B371" s="8">
        <v>3</v>
      </c>
      <c r="C371" s="8" t="s">
        <v>7378</v>
      </c>
      <c r="D371" s="8" t="s">
        <v>7379</v>
      </c>
      <c r="E371" s="8" t="s">
        <v>7383</v>
      </c>
      <c r="F371" s="8" t="s">
        <v>6280</v>
      </c>
      <c r="G371" s="8" t="s">
        <v>6282</v>
      </c>
      <c r="H371" s="8" t="s">
        <v>28</v>
      </c>
      <c r="I371" s="8" t="s">
        <v>36</v>
      </c>
      <c r="J371" s="8">
        <v>10</v>
      </c>
      <c r="K371" s="8" t="s">
        <v>7385</v>
      </c>
      <c r="L371" s="8" t="s">
        <v>541</v>
      </c>
      <c r="M371" s="8" t="s">
        <v>47</v>
      </c>
      <c r="N371" s="8" t="s">
        <v>6260</v>
      </c>
    </row>
    <row r="372" spans="2:14" x14ac:dyDescent="0.25">
      <c r="B372" s="8">
        <v>3</v>
      </c>
      <c r="C372" s="8" t="s">
        <v>7405</v>
      </c>
      <c r="D372" s="8" t="s">
        <v>7406</v>
      </c>
      <c r="E372" s="8" t="s">
        <v>7411</v>
      </c>
      <c r="F372" s="8" t="s">
        <v>7412</v>
      </c>
      <c r="G372" s="8" t="s">
        <v>7414</v>
      </c>
      <c r="H372" s="8" t="s">
        <v>41</v>
      </c>
      <c r="I372" s="8" t="s">
        <v>36</v>
      </c>
      <c r="J372" s="8">
        <v>10</v>
      </c>
      <c r="K372" s="8" t="s">
        <v>7415</v>
      </c>
      <c r="L372" s="8" t="s">
        <v>7417</v>
      </c>
      <c r="M372" s="8" t="s">
        <v>47</v>
      </c>
      <c r="N372" s="8" t="s">
        <v>6260</v>
      </c>
    </row>
    <row r="373" spans="2:14" x14ac:dyDescent="0.25">
      <c r="B373" s="8">
        <v>3</v>
      </c>
      <c r="C373" s="8" t="s">
        <v>7418</v>
      </c>
      <c r="D373" s="8" t="s">
        <v>7419</v>
      </c>
      <c r="E373" s="8" t="s">
        <v>7423</v>
      </c>
      <c r="F373" s="8" t="s">
        <v>6314</v>
      </c>
      <c r="G373" s="8" t="s">
        <v>6316</v>
      </c>
      <c r="H373" s="8" t="s">
        <v>28</v>
      </c>
      <c r="I373" s="8" t="s">
        <v>36</v>
      </c>
      <c r="J373" s="8">
        <v>10</v>
      </c>
      <c r="K373" s="8" t="s">
        <v>7425</v>
      </c>
      <c r="L373" s="8" t="s">
        <v>7180</v>
      </c>
      <c r="M373" s="8" t="s">
        <v>47</v>
      </c>
      <c r="N373" s="8" t="s">
        <v>6260</v>
      </c>
    </row>
    <row r="374" spans="2:14" x14ac:dyDescent="0.25">
      <c r="B374" s="8">
        <v>3</v>
      </c>
      <c r="C374" s="8" t="s">
        <v>7455</v>
      </c>
      <c r="D374" s="8" t="s">
        <v>7456</v>
      </c>
      <c r="E374" s="8" t="s">
        <v>7460</v>
      </c>
      <c r="F374" s="8" t="s">
        <v>6404</v>
      </c>
      <c r="G374" s="8" t="s">
        <v>6406</v>
      </c>
      <c r="H374" s="8" t="s">
        <v>28</v>
      </c>
      <c r="I374" s="8" t="s">
        <v>36</v>
      </c>
      <c r="J374" s="8">
        <v>10</v>
      </c>
      <c r="K374" s="8" t="s">
        <v>7462</v>
      </c>
      <c r="L374" s="8" t="s">
        <v>7464</v>
      </c>
      <c r="M374" s="8" t="s">
        <v>47</v>
      </c>
      <c r="N374" s="8" t="s">
        <v>6260</v>
      </c>
    </row>
    <row r="375" spans="2:14" x14ac:dyDescent="0.25">
      <c r="B375" s="8">
        <v>3</v>
      </c>
      <c r="C375" s="8" t="s">
        <v>7465</v>
      </c>
      <c r="D375" s="8" t="s">
        <v>7466</v>
      </c>
      <c r="E375" s="8" t="s">
        <v>7467</v>
      </c>
      <c r="F375" s="8" t="s">
        <v>6404</v>
      </c>
      <c r="G375" s="8" t="s">
        <v>6406</v>
      </c>
      <c r="H375" s="8" t="s">
        <v>28</v>
      </c>
      <c r="I375" s="8" t="s">
        <v>36</v>
      </c>
      <c r="J375" s="8">
        <v>10</v>
      </c>
      <c r="K375" s="8" t="s">
        <v>7469</v>
      </c>
      <c r="L375" s="8" t="s">
        <v>7464</v>
      </c>
      <c r="M375" s="8" t="s">
        <v>47</v>
      </c>
      <c r="N375" s="8" t="s">
        <v>6260</v>
      </c>
    </row>
    <row r="376" spans="2:14" x14ac:dyDescent="0.25">
      <c r="B376" s="8">
        <v>3</v>
      </c>
      <c r="C376" s="8" t="s">
        <v>7476</v>
      </c>
      <c r="D376" s="8" t="s">
        <v>7477</v>
      </c>
      <c r="E376" s="8" t="s">
        <v>7481</v>
      </c>
      <c r="F376" s="8" t="s">
        <v>6314</v>
      </c>
      <c r="G376" s="8" t="s">
        <v>6316</v>
      </c>
      <c r="H376" s="8" t="s">
        <v>41</v>
      </c>
      <c r="I376" s="8" t="s">
        <v>36</v>
      </c>
      <c r="J376" s="8">
        <v>10</v>
      </c>
      <c r="K376" s="8" t="s">
        <v>7483</v>
      </c>
      <c r="L376" s="8" t="s">
        <v>7464</v>
      </c>
      <c r="M376" s="8" t="s">
        <v>47</v>
      </c>
      <c r="N376" s="8" t="s">
        <v>6260</v>
      </c>
    </row>
    <row r="377" spans="2:14" x14ac:dyDescent="0.25">
      <c r="B377" s="8">
        <v>3</v>
      </c>
      <c r="C377" s="8" t="s">
        <v>7484</v>
      </c>
      <c r="D377" s="8" t="s">
        <v>7485</v>
      </c>
      <c r="E377" s="8" t="s">
        <v>7486</v>
      </c>
      <c r="F377" s="8" t="s">
        <v>6314</v>
      </c>
      <c r="G377" s="8" t="s">
        <v>6316</v>
      </c>
      <c r="H377" s="8" t="s">
        <v>28</v>
      </c>
      <c r="I377" s="8" t="s">
        <v>36</v>
      </c>
      <c r="J377" s="8">
        <v>10</v>
      </c>
      <c r="K377" s="8" t="s">
        <v>7488</v>
      </c>
      <c r="L377" s="8" t="s">
        <v>7490</v>
      </c>
      <c r="M377" s="8" t="s">
        <v>47</v>
      </c>
      <c r="N377" s="8" t="s">
        <v>6260</v>
      </c>
    </row>
    <row r="378" spans="2:14" x14ac:dyDescent="0.25">
      <c r="B378" s="8">
        <v>3</v>
      </c>
      <c r="C378" s="8" t="s">
        <v>7491</v>
      </c>
      <c r="D378" s="8" t="s">
        <v>7492</v>
      </c>
      <c r="E378" s="8" t="s">
        <v>7496</v>
      </c>
      <c r="F378" s="8" t="s">
        <v>7257</v>
      </c>
      <c r="G378" s="8" t="s">
        <v>7259</v>
      </c>
      <c r="H378" s="8" t="s">
        <v>41</v>
      </c>
      <c r="I378" s="8" t="s">
        <v>36</v>
      </c>
      <c r="J378" s="8">
        <v>10</v>
      </c>
      <c r="K378" s="8" t="s">
        <v>7498</v>
      </c>
      <c r="L378" s="8" t="s">
        <v>7500</v>
      </c>
      <c r="M378" s="8" t="s">
        <v>47</v>
      </c>
      <c r="N378" s="8" t="s">
        <v>6260</v>
      </c>
    </row>
    <row r="379" spans="2:14" x14ac:dyDescent="0.25">
      <c r="B379" s="8">
        <v>3</v>
      </c>
      <c r="C379" s="8" t="s">
        <v>7642</v>
      </c>
      <c r="D379" s="8" t="s">
        <v>7643</v>
      </c>
      <c r="E379" s="8" t="s">
        <v>7647</v>
      </c>
      <c r="F379" s="8" t="s">
        <v>6280</v>
      </c>
      <c r="G379" s="8" t="s">
        <v>6282</v>
      </c>
      <c r="H379" s="8" t="s">
        <v>28</v>
      </c>
      <c r="I379" s="8" t="s">
        <v>36</v>
      </c>
      <c r="J379" s="8">
        <v>10</v>
      </c>
      <c r="K379" s="8" t="s">
        <v>7649</v>
      </c>
      <c r="L379" s="8" t="s">
        <v>7651</v>
      </c>
      <c r="M379" s="8" t="s">
        <v>47</v>
      </c>
      <c r="N379" s="8" t="s">
        <v>6260</v>
      </c>
    </row>
    <row r="380" spans="2:14" x14ac:dyDescent="0.25">
      <c r="B380" s="8">
        <v>3</v>
      </c>
      <c r="C380" s="8" t="s">
        <v>7652</v>
      </c>
      <c r="D380" s="8" t="s">
        <v>7653</v>
      </c>
      <c r="E380" s="8" t="s">
        <v>7658</v>
      </c>
      <c r="F380" s="8" t="s">
        <v>6404</v>
      </c>
      <c r="G380" s="8" t="s">
        <v>6406</v>
      </c>
      <c r="H380" s="8" t="s">
        <v>28</v>
      </c>
      <c r="I380" s="8" t="s">
        <v>36</v>
      </c>
      <c r="J380" s="8">
        <v>10</v>
      </c>
      <c r="K380" s="8" t="s">
        <v>7660</v>
      </c>
      <c r="L380" s="8" t="s">
        <v>7662</v>
      </c>
      <c r="M380" s="8" t="s">
        <v>47</v>
      </c>
      <c r="N380" s="8" t="s">
        <v>6260</v>
      </c>
    </row>
    <row r="381" spans="2:14" x14ac:dyDescent="0.25">
      <c r="B381" s="8">
        <v>3</v>
      </c>
      <c r="C381" s="8" t="s">
        <v>7663</v>
      </c>
      <c r="D381" s="8" t="s">
        <v>7664</v>
      </c>
      <c r="E381" s="8" t="s">
        <v>7668</v>
      </c>
      <c r="F381" s="8" t="s">
        <v>6253</v>
      </c>
      <c r="G381" s="8" t="s">
        <v>6255</v>
      </c>
      <c r="H381" s="8" t="s">
        <v>28</v>
      </c>
      <c r="I381" s="8" t="s">
        <v>36</v>
      </c>
      <c r="J381" s="8">
        <v>10</v>
      </c>
      <c r="K381" s="8" t="s">
        <v>7670</v>
      </c>
      <c r="L381" s="8" t="s">
        <v>7672</v>
      </c>
      <c r="M381" s="8" t="s">
        <v>47</v>
      </c>
      <c r="N381" s="8" t="s">
        <v>6260</v>
      </c>
    </row>
    <row r="382" spans="2:14" x14ac:dyDescent="0.25">
      <c r="B382" s="8">
        <v>3</v>
      </c>
      <c r="C382" s="8" t="s">
        <v>7683</v>
      </c>
      <c r="D382" s="8" t="s">
        <v>7684</v>
      </c>
      <c r="E382" s="8" t="s">
        <v>7688</v>
      </c>
      <c r="F382" s="8" t="s">
        <v>6314</v>
      </c>
      <c r="G382" s="8" t="s">
        <v>6316</v>
      </c>
      <c r="H382" s="8" t="s">
        <v>28</v>
      </c>
      <c r="I382" s="8" t="s">
        <v>36</v>
      </c>
      <c r="J382" s="8">
        <v>10</v>
      </c>
      <c r="K382" s="8" t="s">
        <v>7690</v>
      </c>
      <c r="L382" s="8" t="s">
        <v>3149</v>
      </c>
      <c r="M382" s="8" t="s">
        <v>47</v>
      </c>
      <c r="N382" s="8" t="s">
        <v>6260</v>
      </c>
    </row>
    <row r="383" spans="2:14" x14ac:dyDescent="0.25">
      <c r="B383" s="8">
        <v>3</v>
      </c>
      <c r="C383" s="8" t="s">
        <v>7692</v>
      </c>
      <c r="D383" s="8" t="s">
        <v>7693</v>
      </c>
      <c r="E383" s="8" t="s">
        <v>7694</v>
      </c>
      <c r="F383" s="8" t="s">
        <v>6314</v>
      </c>
      <c r="G383" s="8" t="s">
        <v>6316</v>
      </c>
      <c r="H383" s="8" t="s">
        <v>28</v>
      </c>
      <c r="I383" s="8" t="s">
        <v>36</v>
      </c>
      <c r="J383" s="8">
        <v>10</v>
      </c>
      <c r="K383" s="8" t="s">
        <v>7696</v>
      </c>
      <c r="L383" s="8" t="s">
        <v>3149</v>
      </c>
      <c r="M383" s="8" t="s">
        <v>47</v>
      </c>
      <c r="N383" s="8" t="s">
        <v>6260</v>
      </c>
    </row>
    <row r="384" spans="2:14" x14ac:dyDescent="0.25">
      <c r="B384" s="8">
        <v>3</v>
      </c>
      <c r="C384" s="8" t="s">
        <v>7706</v>
      </c>
      <c r="D384" s="8" t="s">
        <v>7707</v>
      </c>
      <c r="E384" s="8" t="s">
        <v>7711</v>
      </c>
      <c r="F384" s="8" t="s">
        <v>6303</v>
      </c>
      <c r="G384" s="8" t="s">
        <v>6305</v>
      </c>
      <c r="H384" s="8" t="s">
        <v>44</v>
      </c>
      <c r="I384" s="8" t="s">
        <v>36</v>
      </c>
      <c r="J384" s="8">
        <v>12</v>
      </c>
      <c r="K384" s="8" t="s">
        <v>7714</v>
      </c>
      <c r="L384" s="8" t="s">
        <v>545</v>
      </c>
      <c r="M384" s="8" t="s">
        <v>47</v>
      </c>
      <c r="N384" s="8" t="s">
        <v>6260</v>
      </c>
    </row>
    <row r="385" spans="2:14" x14ac:dyDescent="0.25">
      <c r="B385" s="8">
        <v>3</v>
      </c>
      <c r="C385" s="8" t="s">
        <v>7726</v>
      </c>
      <c r="D385" s="8" t="s">
        <v>7727</v>
      </c>
      <c r="E385" s="8" t="s">
        <v>7730</v>
      </c>
      <c r="F385" s="8" t="s">
        <v>6426</v>
      </c>
      <c r="G385" s="8" t="s">
        <v>6428</v>
      </c>
      <c r="H385" s="8" t="s">
        <v>28</v>
      </c>
      <c r="I385" s="8" t="s">
        <v>36</v>
      </c>
      <c r="J385" s="8">
        <v>10</v>
      </c>
      <c r="K385" s="8" t="s">
        <v>7732</v>
      </c>
      <c r="L385" s="8" t="s">
        <v>7180</v>
      </c>
      <c r="M385" s="8" t="s">
        <v>47</v>
      </c>
      <c r="N385" s="8" t="s">
        <v>6260</v>
      </c>
    </row>
    <row r="386" spans="2:14" x14ac:dyDescent="0.25">
      <c r="B386" s="8">
        <v>3</v>
      </c>
      <c r="C386" s="8" t="s">
        <v>7791</v>
      </c>
      <c r="D386" s="8" t="s">
        <v>7792</v>
      </c>
      <c r="E386" s="8" t="s">
        <v>7797</v>
      </c>
      <c r="F386" s="8" t="s">
        <v>6404</v>
      </c>
      <c r="G386" s="8" t="s">
        <v>6406</v>
      </c>
      <c r="H386" s="8" t="s">
        <v>28</v>
      </c>
      <c r="I386" s="8" t="s">
        <v>36</v>
      </c>
      <c r="J386" s="8">
        <v>10</v>
      </c>
      <c r="K386" s="8" t="s">
        <v>7799</v>
      </c>
      <c r="L386" s="8" t="s">
        <v>7801</v>
      </c>
      <c r="M386" s="8" t="s">
        <v>47</v>
      </c>
      <c r="N386" s="8" t="s">
        <v>6260</v>
      </c>
    </row>
    <row r="387" spans="2:14" x14ac:dyDescent="0.25">
      <c r="B387" s="8">
        <v>3</v>
      </c>
      <c r="C387" s="8" t="s">
        <v>7822</v>
      </c>
      <c r="D387" s="8" t="s">
        <v>7823</v>
      </c>
      <c r="E387" s="8" t="s">
        <v>7827</v>
      </c>
      <c r="F387" s="8" t="s">
        <v>6968</v>
      </c>
      <c r="G387" s="8" t="s">
        <v>6970</v>
      </c>
      <c r="H387" s="8" t="s">
        <v>28</v>
      </c>
      <c r="I387" s="8" t="s">
        <v>30</v>
      </c>
      <c r="J387" s="8">
        <v>7</v>
      </c>
      <c r="K387" s="8" t="s">
        <v>7829</v>
      </c>
      <c r="L387" s="8" t="s">
        <v>7831</v>
      </c>
      <c r="M387" s="8" t="s">
        <v>47</v>
      </c>
      <c r="N387" s="8" t="s">
        <v>6260</v>
      </c>
    </row>
    <row r="388" spans="2:14" x14ac:dyDescent="0.25">
      <c r="B388" s="8">
        <v>3</v>
      </c>
      <c r="C388" s="8" t="s">
        <v>7898</v>
      </c>
      <c r="D388" s="8" t="s">
        <v>7899</v>
      </c>
      <c r="E388" s="8" t="s">
        <v>7903</v>
      </c>
      <c r="F388" s="8" t="s">
        <v>6439</v>
      </c>
      <c r="G388" s="8" t="s">
        <v>6441</v>
      </c>
      <c r="H388" s="8" t="s">
        <v>28</v>
      </c>
      <c r="I388" s="8" t="s">
        <v>36</v>
      </c>
      <c r="J388" s="8">
        <v>10</v>
      </c>
      <c r="K388" s="8" t="s">
        <v>7905</v>
      </c>
      <c r="L388" s="8" t="s">
        <v>7907</v>
      </c>
      <c r="M388" s="8" t="s">
        <v>47</v>
      </c>
      <c r="N388" s="8" t="s">
        <v>6260</v>
      </c>
    </row>
    <row r="389" spans="2:14" x14ac:dyDescent="0.25">
      <c r="B389" s="8">
        <v>3</v>
      </c>
      <c r="C389" s="8" t="s">
        <v>8193</v>
      </c>
      <c r="D389" s="8" t="s">
        <v>8194</v>
      </c>
      <c r="E389" s="8" t="s">
        <v>8198</v>
      </c>
      <c r="F389" s="8" t="s">
        <v>6303</v>
      </c>
      <c r="G389" s="8" t="s">
        <v>6305</v>
      </c>
      <c r="H389" s="8" t="s">
        <v>28</v>
      </c>
      <c r="I389" s="8" t="s">
        <v>36</v>
      </c>
      <c r="J389" s="8">
        <v>10</v>
      </c>
      <c r="K389" s="8" t="s">
        <v>8200</v>
      </c>
      <c r="L389" s="8" t="s">
        <v>3498</v>
      </c>
      <c r="M389" s="8" t="s">
        <v>47</v>
      </c>
      <c r="N389" s="8" t="s">
        <v>6260</v>
      </c>
    </row>
    <row r="390" spans="2:14" x14ac:dyDescent="0.25">
      <c r="B390" s="8">
        <v>3</v>
      </c>
      <c r="C390" s="8" t="s">
        <v>8211</v>
      </c>
      <c r="D390" s="8" t="s">
        <v>8212</v>
      </c>
      <c r="E390" s="8" t="s">
        <v>8216</v>
      </c>
      <c r="F390" s="8" t="s">
        <v>6327</v>
      </c>
      <c r="G390" s="8" t="s">
        <v>6329</v>
      </c>
      <c r="H390" s="8" t="s">
        <v>28</v>
      </c>
      <c r="I390" s="8" t="s">
        <v>36</v>
      </c>
      <c r="J390" s="8">
        <v>10</v>
      </c>
      <c r="K390" s="8" t="s">
        <v>8218</v>
      </c>
      <c r="L390" s="8" t="s">
        <v>7239</v>
      </c>
      <c r="M390" s="8" t="s">
        <v>47</v>
      </c>
      <c r="N390" s="8" t="s">
        <v>6260</v>
      </c>
    </row>
    <row r="391" spans="2:14" x14ac:dyDescent="0.25">
      <c r="B391" s="8">
        <v>3</v>
      </c>
      <c r="C391" s="8" t="s">
        <v>8219</v>
      </c>
      <c r="D391" s="8" t="s">
        <v>8220</v>
      </c>
      <c r="E391" s="8" t="s">
        <v>8224</v>
      </c>
      <c r="F391" s="8" t="s">
        <v>6404</v>
      </c>
      <c r="G391" s="8" t="s">
        <v>6406</v>
      </c>
      <c r="H391" s="8" t="s">
        <v>41</v>
      </c>
      <c r="I391" s="8" t="s">
        <v>36</v>
      </c>
      <c r="J391" s="8">
        <v>10</v>
      </c>
      <c r="K391" s="8" t="s">
        <v>8226</v>
      </c>
      <c r="L391" s="8" t="s">
        <v>8228</v>
      </c>
      <c r="M391" s="8" t="s">
        <v>47</v>
      </c>
      <c r="N391" s="8" t="s">
        <v>6260</v>
      </c>
    </row>
    <row r="392" spans="2:14" x14ac:dyDescent="0.25">
      <c r="B392" s="8">
        <v>3</v>
      </c>
      <c r="C392" s="8" t="s">
        <v>8312</v>
      </c>
      <c r="D392" s="8" t="s">
        <v>8313</v>
      </c>
      <c r="E392" s="8" t="s">
        <v>8317</v>
      </c>
      <c r="F392" s="8" t="s">
        <v>7257</v>
      </c>
      <c r="G392" s="8" t="s">
        <v>7259</v>
      </c>
      <c r="H392" s="8" t="s">
        <v>28</v>
      </c>
      <c r="I392" s="8" t="s">
        <v>36</v>
      </c>
      <c r="J392" s="8">
        <v>10</v>
      </c>
      <c r="K392" s="8" t="s">
        <v>8319</v>
      </c>
      <c r="L392" s="8" t="s">
        <v>3300</v>
      </c>
      <c r="M392" s="8" t="s">
        <v>47</v>
      </c>
      <c r="N392" s="8" t="s">
        <v>6260</v>
      </c>
    </row>
    <row r="393" spans="2:14" x14ac:dyDescent="0.25">
      <c r="B393" s="8">
        <v>3</v>
      </c>
      <c r="C393" s="8" t="s">
        <v>8365</v>
      </c>
      <c r="D393" s="8" t="s">
        <v>8366</v>
      </c>
      <c r="E393" s="8" t="s">
        <v>8370</v>
      </c>
      <c r="F393" s="8" t="s">
        <v>6393</v>
      </c>
      <c r="G393" s="8" t="s">
        <v>6395</v>
      </c>
      <c r="H393" s="8" t="s">
        <v>28</v>
      </c>
      <c r="I393" s="8" t="s">
        <v>36</v>
      </c>
      <c r="J393" s="8">
        <v>10</v>
      </c>
      <c r="K393" s="8" t="s">
        <v>8372</v>
      </c>
      <c r="L393" s="8" t="s">
        <v>8374</v>
      </c>
      <c r="M393" s="8" t="s">
        <v>47</v>
      </c>
      <c r="N393" s="8" t="s">
        <v>6260</v>
      </c>
    </row>
    <row r="394" spans="2:14" x14ac:dyDescent="0.25">
      <c r="B394" s="8">
        <v>3</v>
      </c>
      <c r="C394" s="8" t="s">
        <v>8400</v>
      </c>
      <c r="D394" s="8" t="s">
        <v>8401</v>
      </c>
      <c r="E394" s="8" t="s">
        <v>8406</v>
      </c>
      <c r="F394" s="8" t="s">
        <v>6404</v>
      </c>
      <c r="G394" s="8" t="s">
        <v>6406</v>
      </c>
      <c r="H394" s="8" t="s">
        <v>41</v>
      </c>
      <c r="I394" s="8" t="s">
        <v>36</v>
      </c>
      <c r="J394" s="8">
        <v>10</v>
      </c>
      <c r="K394" s="8" t="s">
        <v>8408</v>
      </c>
      <c r="L394" s="8" t="s">
        <v>8410</v>
      </c>
      <c r="M394" s="8" t="s">
        <v>47</v>
      </c>
      <c r="N394" s="8" t="s">
        <v>6260</v>
      </c>
    </row>
    <row r="395" spans="2:14" x14ac:dyDescent="0.25">
      <c r="B395" s="8">
        <v>3</v>
      </c>
      <c r="C395" s="8" t="s">
        <v>8411</v>
      </c>
      <c r="D395" s="8" t="s">
        <v>8412</v>
      </c>
      <c r="E395" s="8" t="s">
        <v>8417</v>
      </c>
      <c r="F395" s="8" t="s">
        <v>6501</v>
      </c>
      <c r="G395" s="8" t="s">
        <v>6503</v>
      </c>
      <c r="H395" s="8" t="s">
        <v>41</v>
      </c>
      <c r="I395" s="8" t="s">
        <v>36</v>
      </c>
      <c r="J395" s="8">
        <v>10</v>
      </c>
      <c r="K395" s="8" t="s">
        <v>8419</v>
      </c>
      <c r="L395" s="8" t="s">
        <v>8421</v>
      </c>
      <c r="M395" s="8" t="s">
        <v>47</v>
      </c>
      <c r="N395" s="8" t="s">
        <v>6260</v>
      </c>
    </row>
    <row r="396" spans="2:14" x14ac:dyDescent="0.25">
      <c r="B396" s="8">
        <v>3</v>
      </c>
      <c r="C396" s="8" t="s">
        <v>8430</v>
      </c>
      <c r="D396" s="8" t="s">
        <v>8431</v>
      </c>
      <c r="E396" s="8" t="s">
        <v>8436</v>
      </c>
      <c r="F396" s="8" t="s">
        <v>6314</v>
      </c>
      <c r="G396" s="8" t="s">
        <v>6316</v>
      </c>
      <c r="H396" s="8" t="s">
        <v>28</v>
      </c>
      <c r="I396" s="8" t="s">
        <v>36</v>
      </c>
      <c r="J396" s="8">
        <v>10</v>
      </c>
      <c r="K396" s="8" t="s">
        <v>8438</v>
      </c>
      <c r="L396" s="8" t="s">
        <v>8374</v>
      </c>
      <c r="M396" s="8" t="s">
        <v>47</v>
      </c>
      <c r="N396" s="8" t="s">
        <v>6260</v>
      </c>
    </row>
    <row r="397" spans="2:14" x14ac:dyDescent="0.25">
      <c r="B397" s="8">
        <v>3</v>
      </c>
      <c r="C397" s="8" t="s">
        <v>8448</v>
      </c>
      <c r="D397" s="8" t="s">
        <v>8449</v>
      </c>
      <c r="E397" s="8" t="s">
        <v>8454</v>
      </c>
      <c r="F397" s="8" t="s">
        <v>7257</v>
      </c>
      <c r="G397" s="8" t="s">
        <v>7259</v>
      </c>
      <c r="H397" s="8" t="s">
        <v>70</v>
      </c>
      <c r="I397" s="8" t="s">
        <v>36</v>
      </c>
      <c r="J397" s="8">
        <v>10</v>
      </c>
      <c r="K397" s="8" t="s">
        <v>8456</v>
      </c>
      <c r="L397" s="8" t="s">
        <v>8228</v>
      </c>
      <c r="M397" s="8" t="s">
        <v>47</v>
      </c>
      <c r="N397" s="8" t="s">
        <v>6260</v>
      </c>
    </row>
    <row r="398" spans="2:14" x14ac:dyDescent="0.25">
      <c r="B398" s="8">
        <v>3</v>
      </c>
      <c r="C398" s="8" t="s">
        <v>8468</v>
      </c>
      <c r="D398" s="8" t="s">
        <v>8469</v>
      </c>
      <c r="E398" s="8" t="s">
        <v>8473</v>
      </c>
      <c r="F398" s="8" t="s">
        <v>6314</v>
      </c>
      <c r="G398" s="8" t="s">
        <v>6316</v>
      </c>
      <c r="H398" s="8" t="s">
        <v>28</v>
      </c>
      <c r="I398" s="8" t="s">
        <v>36</v>
      </c>
      <c r="J398" s="8">
        <v>10</v>
      </c>
      <c r="K398" s="8" t="s">
        <v>8475</v>
      </c>
      <c r="L398" s="8" t="s">
        <v>8477</v>
      </c>
      <c r="M398" s="8" t="s">
        <v>47</v>
      </c>
      <c r="N398" s="8" t="s">
        <v>6260</v>
      </c>
    </row>
    <row r="399" spans="2:14" x14ac:dyDescent="0.25">
      <c r="B399" s="8">
        <v>3</v>
      </c>
      <c r="C399" s="8" t="s">
        <v>8478</v>
      </c>
      <c r="D399" s="8" t="s">
        <v>8479</v>
      </c>
      <c r="E399" s="8" t="s">
        <v>8480</v>
      </c>
      <c r="F399" s="8" t="s">
        <v>6314</v>
      </c>
      <c r="G399" s="8" t="s">
        <v>6316</v>
      </c>
      <c r="H399" s="8" t="s">
        <v>28</v>
      </c>
      <c r="I399" s="8" t="s">
        <v>36</v>
      </c>
      <c r="J399" s="8">
        <v>10</v>
      </c>
      <c r="K399" s="8" t="s">
        <v>8482</v>
      </c>
      <c r="L399" s="8" t="s">
        <v>8477</v>
      </c>
      <c r="M399" s="8" t="s">
        <v>47</v>
      </c>
      <c r="N399" s="8" t="s">
        <v>6260</v>
      </c>
    </row>
    <row r="400" spans="2:14" x14ac:dyDescent="0.25">
      <c r="B400" s="8">
        <v>3</v>
      </c>
      <c r="C400" s="8" t="s">
        <v>8493</v>
      </c>
      <c r="D400" s="8" t="s">
        <v>8494</v>
      </c>
      <c r="E400" s="8" t="s">
        <v>8498</v>
      </c>
      <c r="F400" s="8" t="s">
        <v>6426</v>
      </c>
      <c r="G400" s="8" t="s">
        <v>6428</v>
      </c>
      <c r="H400" s="8" t="s">
        <v>28</v>
      </c>
      <c r="I400" s="8" t="s">
        <v>36</v>
      </c>
      <c r="J400" s="8">
        <v>10</v>
      </c>
      <c r="K400" s="8" t="s">
        <v>8500</v>
      </c>
      <c r="L400" s="8" t="s">
        <v>3300</v>
      </c>
      <c r="M400" s="8" t="s">
        <v>47</v>
      </c>
      <c r="N400" s="8" t="s">
        <v>6260</v>
      </c>
    </row>
    <row r="401" spans="2:14" x14ac:dyDescent="0.25">
      <c r="B401" s="8">
        <v>3</v>
      </c>
      <c r="C401" s="8" t="s">
        <v>8501</v>
      </c>
      <c r="D401" s="8" t="s">
        <v>8502</v>
      </c>
      <c r="E401" s="8" t="s">
        <v>8506</v>
      </c>
      <c r="F401" s="8" t="s">
        <v>7257</v>
      </c>
      <c r="G401" s="8" t="s">
        <v>7259</v>
      </c>
      <c r="H401" s="8" t="s">
        <v>41</v>
      </c>
      <c r="I401" s="8" t="s">
        <v>36</v>
      </c>
      <c r="J401" s="8">
        <v>10</v>
      </c>
      <c r="K401" s="8" t="s">
        <v>8508</v>
      </c>
      <c r="L401" s="8" t="s">
        <v>8510</v>
      </c>
      <c r="M401" s="8" t="s">
        <v>47</v>
      </c>
      <c r="N401" s="8" t="s">
        <v>6260</v>
      </c>
    </row>
    <row r="402" spans="2:14" x14ac:dyDescent="0.25">
      <c r="B402" s="8">
        <v>3</v>
      </c>
      <c r="C402" s="8" t="s">
        <v>8511</v>
      </c>
      <c r="D402" s="8" t="s">
        <v>8512</v>
      </c>
      <c r="E402" s="8" t="s">
        <v>8516</v>
      </c>
      <c r="F402" s="8" t="s">
        <v>6707</v>
      </c>
      <c r="G402" s="8" t="s">
        <v>6709</v>
      </c>
      <c r="H402" s="8" t="s">
        <v>28</v>
      </c>
      <c r="I402" s="8" t="s">
        <v>36</v>
      </c>
      <c r="J402" s="8">
        <v>10</v>
      </c>
      <c r="K402" s="8" t="s">
        <v>8518</v>
      </c>
      <c r="L402" s="8" t="s">
        <v>8520</v>
      </c>
      <c r="M402" s="8" t="s">
        <v>47</v>
      </c>
      <c r="N402" s="8" t="s">
        <v>6260</v>
      </c>
    </row>
    <row r="403" spans="2:14" x14ac:dyDescent="0.25">
      <c r="B403" s="8">
        <v>3</v>
      </c>
      <c r="C403" s="8" t="s">
        <v>8521</v>
      </c>
      <c r="D403" s="8" t="s">
        <v>8522</v>
      </c>
      <c r="E403" s="8" t="s">
        <v>8523</v>
      </c>
      <c r="F403" s="8" t="s">
        <v>6707</v>
      </c>
      <c r="G403" s="8" t="s">
        <v>6709</v>
      </c>
      <c r="H403" s="8" t="s">
        <v>28</v>
      </c>
      <c r="I403" s="8" t="s">
        <v>36</v>
      </c>
      <c r="J403" s="8">
        <v>10</v>
      </c>
      <c r="K403" s="8" t="s">
        <v>8525</v>
      </c>
      <c r="L403" s="8" t="s">
        <v>8527</v>
      </c>
      <c r="M403" s="8" t="s">
        <v>47</v>
      </c>
      <c r="N403" s="8" t="s">
        <v>6260</v>
      </c>
    </row>
    <row r="404" spans="2:14" x14ac:dyDescent="0.25">
      <c r="B404" s="8">
        <v>3</v>
      </c>
      <c r="C404" s="8" t="s">
        <v>8576</v>
      </c>
      <c r="D404" s="8" t="s">
        <v>8577</v>
      </c>
      <c r="E404" s="8" t="s">
        <v>8581</v>
      </c>
      <c r="F404" s="8" t="s">
        <v>6327</v>
      </c>
      <c r="G404" s="8" t="s">
        <v>6329</v>
      </c>
      <c r="H404" s="8" t="s">
        <v>28</v>
      </c>
      <c r="I404" s="8" t="s">
        <v>36</v>
      </c>
      <c r="J404" s="8">
        <v>10</v>
      </c>
      <c r="K404" s="8" t="s">
        <v>8583</v>
      </c>
      <c r="L404" s="8" t="s">
        <v>8585</v>
      </c>
      <c r="M404" s="8" t="s">
        <v>47</v>
      </c>
      <c r="N404" s="8" t="s">
        <v>6260</v>
      </c>
    </row>
    <row r="405" spans="2:14" x14ac:dyDescent="0.25">
      <c r="B405" s="8">
        <v>3</v>
      </c>
      <c r="C405" s="8" t="s">
        <v>8586</v>
      </c>
      <c r="D405" s="8" t="s">
        <v>8587</v>
      </c>
      <c r="E405" s="8" t="s">
        <v>8588</v>
      </c>
      <c r="F405" s="8" t="s">
        <v>6314</v>
      </c>
      <c r="G405" s="8" t="s">
        <v>6316</v>
      </c>
      <c r="H405" s="8" t="s">
        <v>28</v>
      </c>
      <c r="I405" s="8" t="s">
        <v>36</v>
      </c>
      <c r="J405" s="8">
        <v>10</v>
      </c>
      <c r="K405" s="8" t="s">
        <v>8590</v>
      </c>
      <c r="L405" s="8" t="s">
        <v>8592</v>
      </c>
      <c r="M405" s="8" t="s">
        <v>47</v>
      </c>
      <c r="N405" s="8" t="s">
        <v>6260</v>
      </c>
    </row>
    <row r="406" spans="2:14" x14ac:dyDescent="0.25">
      <c r="B406" s="8">
        <v>3</v>
      </c>
      <c r="C406" s="8" t="s">
        <v>8670</v>
      </c>
      <c r="D406" s="8" t="s">
        <v>8671</v>
      </c>
      <c r="E406" s="8" t="s">
        <v>8675</v>
      </c>
      <c r="F406" s="8" t="s">
        <v>6439</v>
      </c>
      <c r="G406" s="8" t="s">
        <v>6441</v>
      </c>
      <c r="H406" s="8" t="s">
        <v>28</v>
      </c>
      <c r="I406" s="8" t="s">
        <v>30</v>
      </c>
      <c r="J406" s="8">
        <v>7</v>
      </c>
      <c r="K406" s="8" t="s">
        <v>8677</v>
      </c>
      <c r="L406" s="8" t="s">
        <v>4735</v>
      </c>
      <c r="M406" s="8" t="s">
        <v>47</v>
      </c>
      <c r="N406" s="8" t="s">
        <v>6260</v>
      </c>
    </row>
    <row r="407" spans="2:14" x14ac:dyDescent="0.25">
      <c r="B407" s="8">
        <v>3</v>
      </c>
      <c r="C407" s="8" t="s">
        <v>8679</v>
      </c>
      <c r="D407" s="8" t="s">
        <v>8680</v>
      </c>
      <c r="E407" s="8" t="s">
        <v>8683</v>
      </c>
      <c r="F407" s="8" t="s">
        <v>6439</v>
      </c>
      <c r="G407" s="8" t="s">
        <v>6441</v>
      </c>
      <c r="H407" s="8" t="s">
        <v>28</v>
      </c>
      <c r="I407" s="8" t="s">
        <v>30</v>
      </c>
      <c r="J407" s="8">
        <v>7</v>
      </c>
      <c r="K407" s="8" t="s">
        <v>8685</v>
      </c>
      <c r="L407" s="8" t="s">
        <v>8687</v>
      </c>
      <c r="M407" s="8" t="s">
        <v>47</v>
      </c>
      <c r="N407" s="8" t="s">
        <v>6260</v>
      </c>
    </row>
    <row r="408" spans="2:14" x14ac:dyDescent="0.25">
      <c r="B408" s="8">
        <v>3</v>
      </c>
      <c r="C408" s="8" t="s">
        <v>8688</v>
      </c>
      <c r="D408" s="8" t="s">
        <v>8689</v>
      </c>
      <c r="E408" s="8" t="s">
        <v>8693</v>
      </c>
      <c r="F408" s="8" t="s">
        <v>6439</v>
      </c>
      <c r="G408" s="8" t="s">
        <v>6441</v>
      </c>
      <c r="H408" s="8" t="s">
        <v>28</v>
      </c>
      <c r="I408" s="8" t="s">
        <v>30</v>
      </c>
      <c r="J408" s="8">
        <v>7</v>
      </c>
      <c r="K408" s="8" t="s">
        <v>8695</v>
      </c>
      <c r="L408" s="8" t="s">
        <v>8697</v>
      </c>
      <c r="M408" s="8" t="s">
        <v>47</v>
      </c>
      <c r="N408" s="8" t="s">
        <v>6260</v>
      </c>
    </row>
    <row r="409" spans="2:14" x14ac:dyDescent="0.25">
      <c r="B409" s="8">
        <v>3</v>
      </c>
      <c r="C409" s="8" t="s">
        <v>8698</v>
      </c>
      <c r="D409" s="8" t="s">
        <v>8699</v>
      </c>
      <c r="E409" s="8" t="s">
        <v>8702</v>
      </c>
      <c r="F409" s="8" t="s">
        <v>6439</v>
      </c>
      <c r="G409" s="8" t="s">
        <v>6441</v>
      </c>
      <c r="H409" s="8" t="s">
        <v>28</v>
      </c>
      <c r="I409" s="8" t="s">
        <v>30</v>
      </c>
      <c r="J409" s="8">
        <v>7</v>
      </c>
      <c r="K409" s="8" t="s">
        <v>8704</v>
      </c>
      <c r="L409" s="8" t="s">
        <v>4522</v>
      </c>
      <c r="M409" s="8" t="s">
        <v>47</v>
      </c>
      <c r="N409" s="8" t="s">
        <v>6260</v>
      </c>
    </row>
    <row r="410" spans="2:14" x14ac:dyDescent="0.25">
      <c r="B410" s="8">
        <v>3</v>
      </c>
      <c r="C410" s="8" t="s">
        <v>8706</v>
      </c>
      <c r="D410" s="8" t="s">
        <v>8707</v>
      </c>
      <c r="E410" s="8" t="s">
        <v>8710</v>
      </c>
      <c r="F410" s="8" t="s">
        <v>6439</v>
      </c>
      <c r="G410" s="8" t="s">
        <v>6441</v>
      </c>
      <c r="H410" s="8" t="s">
        <v>28</v>
      </c>
      <c r="I410" s="8" t="s">
        <v>30</v>
      </c>
      <c r="J410" s="8">
        <v>7</v>
      </c>
      <c r="K410" s="8" t="s">
        <v>8712</v>
      </c>
      <c r="L410" s="8" t="s">
        <v>8714</v>
      </c>
      <c r="M410" s="8" t="s">
        <v>47</v>
      </c>
      <c r="N410" s="8" t="s">
        <v>6260</v>
      </c>
    </row>
    <row r="411" spans="2:14" x14ac:dyDescent="0.25">
      <c r="B411" s="8">
        <v>3</v>
      </c>
      <c r="C411" s="8" t="s">
        <v>8715</v>
      </c>
      <c r="D411" s="8" t="s">
        <v>8716</v>
      </c>
      <c r="E411" s="8" t="s">
        <v>8717</v>
      </c>
      <c r="F411" s="8" t="s">
        <v>6439</v>
      </c>
      <c r="G411" s="8" t="s">
        <v>6441</v>
      </c>
      <c r="H411" s="8" t="s">
        <v>28</v>
      </c>
      <c r="I411" s="8" t="s">
        <v>30</v>
      </c>
      <c r="J411" s="8">
        <v>7</v>
      </c>
      <c r="K411" s="8" t="s">
        <v>8719</v>
      </c>
      <c r="L411" s="8" t="s">
        <v>4522</v>
      </c>
      <c r="M411" s="8" t="s">
        <v>47</v>
      </c>
      <c r="N411" s="8" t="s">
        <v>6260</v>
      </c>
    </row>
    <row r="412" spans="2:14" x14ac:dyDescent="0.25">
      <c r="B412" s="8">
        <v>3</v>
      </c>
      <c r="C412" s="8" t="s">
        <v>8720</v>
      </c>
      <c r="D412" s="8" t="s">
        <v>8721</v>
      </c>
      <c r="E412" s="8" t="s">
        <v>8724</v>
      </c>
      <c r="F412" s="8" t="s">
        <v>6439</v>
      </c>
      <c r="G412" s="8" t="s">
        <v>6441</v>
      </c>
      <c r="H412" s="8" t="s">
        <v>28</v>
      </c>
      <c r="I412" s="8" t="s">
        <v>30</v>
      </c>
      <c r="J412" s="8">
        <v>7</v>
      </c>
      <c r="K412" s="8" t="s">
        <v>8726</v>
      </c>
      <c r="L412" s="8" t="s">
        <v>8728</v>
      </c>
      <c r="M412" s="8" t="s">
        <v>47</v>
      </c>
      <c r="N412" s="8" t="s">
        <v>6260</v>
      </c>
    </row>
    <row r="413" spans="2:14" x14ac:dyDescent="0.25">
      <c r="B413" s="8">
        <v>3</v>
      </c>
      <c r="C413" s="8" t="s">
        <v>8824</v>
      </c>
      <c r="D413" s="8" t="s">
        <v>8825</v>
      </c>
      <c r="E413" s="8" t="s">
        <v>8829</v>
      </c>
      <c r="F413" s="8" t="s">
        <v>6253</v>
      </c>
      <c r="G413" s="8" t="s">
        <v>6255</v>
      </c>
      <c r="H413" s="8" t="s">
        <v>64</v>
      </c>
      <c r="I413" s="8" t="s">
        <v>36</v>
      </c>
      <c r="J413" s="8">
        <v>14</v>
      </c>
      <c r="K413" s="8" t="s">
        <v>8831</v>
      </c>
      <c r="L413" s="8" t="s">
        <v>8833</v>
      </c>
      <c r="M413" s="8" t="s">
        <v>47</v>
      </c>
      <c r="N413" s="8" t="s">
        <v>6260</v>
      </c>
    </row>
    <row r="414" spans="2:14" x14ac:dyDescent="0.25">
      <c r="B414" s="8">
        <v>3</v>
      </c>
      <c r="C414" s="8" t="s">
        <v>8834</v>
      </c>
      <c r="D414" s="8" t="s">
        <v>8835</v>
      </c>
      <c r="E414" s="8" t="s">
        <v>8839</v>
      </c>
      <c r="F414" s="8" t="s">
        <v>6303</v>
      </c>
      <c r="G414" s="8" t="s">
        <v>6305</v>
      </c>
      <c r="H414" s="8" t="s">
        <v>64</v>
      </c>
      <c r="I414" s="8" t="s">
        <v>36</v>
      </c>
      <c r="J414" s="8">
        <v>14</v>
      </c>
      <c r="K414" s="8" t="s">
        <v>8841</v>
      </c>
      <c r="L414" s="8" t="s">
        <v>8843</v>
      </c>
      <c r="M414" s="8" t="s">
        <v>47</v>
      </c>
      <c r="N414" s="8" t="s">
        <v>6260</v>
      </c>
    </row>
    <row r="415" spans="2:14" x14ac:dyDescent="0.25">
      <c r="B415" s="8">
        <v>3</v>
      </c>
      <c r="C415" s="8" t="s">
        <v>9667</v>
      </c>
      <c r="D415" s="8" t="s">
        <v>9668</v>
      </c>
      <c r="E415" s="8" t="s">
        <v>9673</v>
      </c>
      <c r="F415" s="8" t="s">
        <v>6314</v>
      </c>
      <c r="G415" s="8" t="s">
        <v>6316</v>
      </c>
      <c r="H415" s="8" t="s">
        <v>41</v>
      </c>
      <c r="I415" s="8" t="s">
        <v>36</v>
      </c>
      <c r="J415" s="8">
        <v>10</v>
      </c>
      <c r="K415" s="8" t="s">
        <v>9675</v>
      </c>
      <c r="L415" s="8" t="s">
        <v>9677</v>
      </c>
      <c r="M415" s="8" t="s">
        <v>47</v>
      </c>
      <c r="N415" s="8" t="s">
        <v>6260</v>
      </c>
    </row>
    <row r="416" spans="2:14" x14ac:dyDescent="0.25">
      <c r="B416" s="8">
        <v>3</v>
      </c>
      <c r="C416" s="8" t="s">
        <v>9678</v>
      </c>
      <c r="D416" s="8" t="s">
        <v>9679</v>
      </c>
      <c r="E416" s="8" t="s">
        <v>9680</v>
      </c>
      <c r="F416" s="8" t="s">
        <v>6314</v>
      </c>
      <c r="G416" s="8" t="s">
        <v>6316</v>
      </c>
      <c r="H416" s="8" t="s">
        <v>41</v>
      </c>
      <c r="I416" s="8" t="s">
        <v>36</v>
      </c>
      <c r="J416" s="8">
        <v>10</v>
      </c>
      <c r="K416" s="8" t="s">
        <v>9682</v>
      </c>
      <c r="L416" s="8" t="s">
        <v>9677</v>
      </c>
      <c r="M416" s="8" t="s">
        <v>47</v>
      </c>
      <c r="N416" s="8" t="s">
        <v>6260</v>
      </c>
    </row>
    <row r="417" spans="2:14" x14ac:dyDescent="0.25">
      <c r="B417" s="8">
        <v>3</v>
      </c>
      <c r="C417" s="8" t="s">
        <v>9683</v>
      </c>
      <c r="D417" s="8" t="s">
        <v>9684</v>
      </c>
      <c r="E417" s="8" t="s">
        <v>9689</v>
      </c>
      <c r="F417" s="8" t="s">
        <v>6303</v>
      </c>
      <c r="G417" s="8" t="s">
        <v>6305</v>
      </c>
      <c r="H417" s="8" t="s">
        <v>41</v>
      </c>
      <c r="I417" s="8" t="s">
        <v>36</v>
      </c>
      <c r="J417" s="8">
        <v>10</v>
      </c>
      <c r="K417" s="8" t="s">
        <v>9691</v>
      </c>
      <c r="L417" s="8" t="s">
        <v>9693</v>
      </c>
      <c r="M417" s="8" t="s">
        <v>47</v>
      </c>
      <c r="N417" s="8" t="s">
        <v>6260</v>
      </c>
    </row>
    <row r="418" spans="2:14" x14ac:dyDescent="0.25">
      <c r="B418" s="8">
        <v>3</v>
      </c>
      <c r="C418" s="8" t="s">
        <v>9694</v>
      </c>
      <c r="D418" s="8" t="s">
        <v>9695</v>
      </c>
      <c r="E418" s="8" t="s">
        <v>9699</v>
      </c>
      <c r="F418" s="8" t="s">
        <v>7257</v>
      </c>
      <c r="G418" s="8" t="s">
        <v>7259</v>
      </c>
      <c r="H418" s="8" t="s">
        <v>41</v>
      </c>
      <c r="I418" s="8" t="s">
        <v>36</v>
      </c>
      <c r="J418" s="8">
        <v>10</v>
      </c>
      <c r="K418" s="8" t="s">
        <v>9701</v>
      </c>
      <c r="L418" s="8" t="s">
        <v>9703</v>
      </c>
      <c r="M418" s="8" t="s">
        <v>47</v>
      </c>
      <c r="N418" s="8" t="s">
        <v>6260</v>
      </c>
    </row>
    <row r="419" spans="2:14" x14ac:dyDescent="0.25">
      <c r="B419" s="8">
        <v>3</v>
      </c>
      <c r="C419" s="8" t="s">
        <v>9704</v>
      </c>
      <c r="D419" s="8" t="s">
        <v>9705</v>
      </c>
      <c r="E419" s="8" t="s">
        <v>9710</v>
      </c>
      <c r="F419" s="8" t="s">
        <v>7257</v>
      </c>
      <c r="G419" s="8" t="s">
        <v>7259</v>
      </c>
      <c r="H419" s="8" t="s">
        <v>28</v>
      </c>
      <c r="I419" s="8" t="s">
        <v>36</v>
      </c>
      <c r="J419" s="8">
        <v>10</v>
      </c>
      <c r="K419" s="8" t="s">
        <v>9712</v>
      </c>
      <c r="L419" s="8" t="s">
        <v>6797</v>
      </c>
      <c r="M419" s="8" t="s">
        <v>47</v>
      </c>
      <c r="N419" s="8" t="s">
        <v>6260</v>
      </c>
    </row>
    <row r="420" spans="2:14" x14ac:dyDescent="0.25">
      <c r="B420" s="8">
        <v>3</v>
      </c>
      <c r="C420" s="8" t="s">
        <v>9713</v>
      </c>
      <c r="D420" s="8" t="s">
        <v>9714</v>
      </c>
      <c r="E420" s="8" t="s">
        <v>9718</v>
      </c>
      <c r="F420" s="8" t="s">
        <v>6404</v>
      </c>
      <c r="G420" s="8" t="s">
        <v>6406</v>
      </c>
      <c r="H420" s="8" t="s">
        <v>28</v>
      </c>
      <c r="I420" s="8" t="s">
        <v>36</v>
      </c>
      <c r="J420" s="8">
        <v>10</v>
      </c>
      <c r="K420" s="8" t="s">
        <v>9720</v>
      </c>
      <c r="L420" s="8" t="s">
        <v>9722</v>
      </c>
      <c r="M420" s="8" t="s">
        <v>47</v>
      </c>
      <c r="N420" s="8" t="s">
        <v>6260</v>
      </c>
    </row>
    <row r="421" spans="2:14" x14ac:dyDescent="0.25">
      <c r="B421" s="8">
        <v>3</v>
      </c>
      <c r="C421" s="8" t="s">
        <v>9723</v>
      </c>
      <c r="D421" s="8" t="s">
        <v>9724</v>
      </c>
      <c r="E421" s="8" t="s">
        <v>9728</v>
      </c>
      <c r="F421" s="8" t="s">
        <v>6253</v>
      </c>
      <c r="G421" s="8" t="s">
        <v>6255</v>
      </c>
      <c r="H421" s="8" t="s">
        <v>28</v>
      </c>
      <c r="I421" s="8" t="s">
        <v>36</v>
      </c>
      <c r="J421" s="8">
        <v>10</v>
      </c>
      <c r="K421" s="8" t="s">
        <v>9730</v>
      </c>
      <c r="L421" s="8" t="s">
        <v>9732</v>
      </c>
      <c r="M421" s="8" t="s">
        <v>47</v>
      </c>
      <c r="N421" s="8" t="s">
        <v>6260</v>
      </c>
    </row>
    <row r="422" spans="2:14" x14ac:dyDescent="0.25">
      <c r="B422" s="8">
        <v>3</v>
      </c>
      <c r="C422" s="8" t="s">
        <v>9733</v>
      </c>
      <c r="D422" s="8" t="s">
        <v>9734</v>
      </c>
      <c r="E422" s="8" t="s">
        <v>9738</v>
      </c>
      <c r="F422" s="8" t="s">
        <v>6404</v>
      </c>
      <c r="G422" s="8" t="s">
        <v>6406</v>
      </c>
      <c r="H422" s="8" t="s">
        <v>28</v>
      </c>
      <c r="I422" s="8" t="s">
        <v>36</v>
      </c>
      <c r="J422" s="8">
        <v>10</v>
      </c>
      <c r="K422" s="8" t="s">
        <v>9740</v>
      </c>
      <c r="L422" s="8" t="s">
        <v>9742</v>
      </c>
      <c r="M422" s="8" t="s">
        <v>47</v>
      </c>
      <c r="N422" s="8" t="s">
        <v>6260</v>
      </c>
    </row>
    <row r="423" spans="2:14" x14ac:dyDescent="0.25">
      <c r="B423" s="8">
        <v>3</v>
      </c>
      <c r="C423" s="8" t="s">
        <v>9743</v>
      </c>
      <c r="D423" s="8" t="s">
        <v>9744</v>
      </c>
      <c r="E423" s="8" t="s">
        <v>9748</v>
      </c>
      <c r="F423" s="8" t="s">
        <v>6280</v>
      </c>
      <c r="G423" s="8" t="s">
        <v>6282</v>
      </c>
      <c r="H423" s="8" t="s">
        <v>28</v>
      </c>
      <c r="I423" s="8" t="s">
        <v>36</v>
      </c>
      <c r="J423" s="8">
        <v>10</v>
      </c>
      <c r="K423" s="8" t="s">
        <v>9750</v>
      </c>
      <c r="L423" s="8" t="s">
        <v>7651</v>
      </c>
      <c r="M423" s="8" t="s">
        <v>47</v>
      </c>
      <c r="N423" s="8" t="s">
        <v>6260</v>
      </c>
    </row>
    <row r="424" spans="2:14" x14ac:dyDescent="0.25">
      <c r="B424" s="8">
        <v>3</v>
      </c>
      <c r="C424" s="8" t="s">
        <v>9751</v>
      </c>
      <c r="D424" s="8" t="s">
        <v>9752</v>
      </c>
      <c r="E424" s="8" t="s">
        <v>9756</v>
      </c>
      <c r="F424" s="8" t="s">
        <v>6314</v>
      </c>
      <c r="G424" s="8" t="s">
        <v>6316</v>
      </c>
      <c r="H424" s="8" t="s">
        <v>28</v>
      </c>
      <c r="I424" s="8" t="s">
        <v>36</v>
      </c>
      <c r="J424" s="8">
        <v>10</v>
      </c>
      <c r="K424" s="8" t="s">
        <v>9758</v>
      </c>
      <c r="L424" s="8" t="s">
        <v>9760</v>
      </c>
      <c r="M424" s="8" t="s">
        <v>47</v>
      </c>
      <c r="N424" s="8" t="s">
        <v>6260</v>
      </c>
    </row>
    <row r="425" spans="2:14" x14ac:dyDescent="0.25">
      <c r="B425" s="8">
        <v>3</v>
      </c>
      <c r="C425" s="8" t="s">
        <v>9761</v>
      </c>
      <c r="D425" s="8" t="s">
        <v>9762</v>
      </c>
      <c r="E425" s="8" t="s">
        <v>9766</v>
      </c>
      <c r="F425" s="8" t="s">
        <v>6314</v>
      </c>
      <c r="G425" s="8" t="s">
        <v>6316</v>
      </c>
      <c r="H425" s="8" t="s">
        <v>28</v>
      </c>
      <c r="I425" s="8" t="s">
        <v>36</v>
      </c>
      <c r="J425" s="8">
        <v>10</v>
      </c>
      <c r="K425" s="8" t="s">
        <v>9768</v>
      </c>
      <c r="L425" s="8" t="s">
        <v>9770</v>
      </c>
      <c r="M425" s="8" t="s">
        <v>47</v>
      </c>
      <c r="N425" s="8" t="s">
        <v>6260</v>
      </c>
    </row>
    <row r="426" spans="2:14" x14ac:dyDescent="0.25">
      <c r="B426" s="8">
        <v>3</v>
      </c>
      <c r="C426" s="8" t="s">
        <v>9781</v>
      </c>
      <c r="D426" s="8" t="s">
        <v>9782</v>
      </c>
      <c r="E426" s="8" t="s">
        <v>9787</v>
      </c>
      <c r="F426" s="8" t="s">
        <v>6404</v>
      </c>
      <c r="G426" s="8" t="s">
        <v>6406</v>
      </c>
      <c r="H426" s="8" t="s">
        <v>28</v>
      </c>
      <c r="I426" s="8" t="s">
        <v>36</v>
      </c>
      <c r="J426" s="8">
        <v>10</v>
      </c>
      <c r="K426" s="8" t="s">
        <v>9789</v>
      </c>
      <c r="L426" s="8" t="s">
        <v>9791</v>
      </c>
      <c r="M426" s="8" t="s">
        <v>47</v>
      </c>
      <c r="N426" s="8" t="s">
        <v>6260</v>
      </c>
    </row>
    <row r="427" spans="2:14" x14ac:dyDescent="0.25">
      <c r="B427" s="8">
        <v>3</v>
      </c>
      <c r="C427" s="8" t="s">
        <v>9792</v>
      </c>
      <c r="D427" s="8" t="s">
        <v>9793</v>
      </c>
      <c r="E427" s="8" t="s">
        <v>9797</v>
      </c>
      <c r="F427" s="8" t="s">
        <v>6327</v>
      </c>
      <c r="G427" s="8" t="s">
        <v>6329</v>
      </c>
      <c r="H427" s="8" t="s">
        <v>28</v>
      </c>
      <c r="I427" s="8" t="s">
        <v>36</v>
      </c>
      <c r="J427" s="8">
        <v>10</v>
      </c>
      <c r="K427" s="8" t="s">
        <v>9799</v>
      </c>
      <c r="L427" s="8" t="s">
        <v>9801</v>
      </c>
      <c r="M427" s="8" t="s">
        <v>47</v>
      </c>
      <c r="N427" s="8" t="s">
        <v>6260</v>
      </c>
    </row>
    <row r="428" spans="2:14" x14ac:dyDescent="0.25">
      <c r="B428" s="8">
        <v>3</v>
      </c>
      <c r="C428" s="8" t="s">
        <v>9802</v>
      </c>
      <c r="D428" s="8" t="s">
        <v>9803</v>
      </c>
      <c r="E428" s="8" t="s">
        <v>9807</v>
      </c>
      <c r="F428" s="8" t="s">
        <v>7257</v>
      </c>
      <c r="G428" s="8" t="s">
        <v>7259</v>
      </c>
      <c r="H428" s="8" t="s">
        <v>28</v>
      </c>
      <c r="I428" s="8" t="s">
        <v>36</v>
      </c>
      <c r="J428" s="8">
        <v>10</v>
      </c>
      <c r="K428" s="8" t="s">
        <v>9809</v>
      </c>
      <c r="L428" s="8" t="s">
        <v>9811</v>
      </c>
      <c r="M428" s="8" t="s">
        <v>47</v>
      </c>
      <c r="N428" s="8" t="s">
        <v>6260</v>
      </c>
    </row>
    <row r="429" spans="2:14" x14ac:dyDescent="0.25">
      <c r="B429" s="8">
        <v>3</v>
      </c>
      <c r="C429" s="8" t="s">
        <v>9812</v>
      </c>
      <c r="D429" s="8" t="s">
        <v>9813</v>
      </c>
      <c r="E429" s="8" t="s">
        <v>9818</v>
      </c>
      <c r="F429" s="8" t="s">
        <v>6253</v>
      </c>
      <c r="G429" s="8" t="s">
        <v>6255</v>
      </c>
      <c r="H429" s="8" t="s">
        <v>41</v>
      </c>
      <c r="I429" s="8" t="s">
        <v>36</v>
      </c>
      <c r="J429" s="8">
        <v>10</v>
      </c>
      <c r="K429" s="8" t="s">
        <v>9820</v>
      </c>
      <c r="L429" s="8" t="s">
        <v>9822</v>
      </c>
      <c r="M429" s="8" t="s">
        <v>47</v>
      </c>
      <c r="N429" s="8" t="s">
        <v>6260</v>
      </c>
    </row>
    <row r="430" spans="2:14" x14ac:dyDescent="0.25">
      <c r="B430" s="8">
        <v>3</v>
      </c>
      <c r="C430" s="8" t="s">
        <v>9823</v>
      </c>
      <c r="D430" s="8" t="s">
        <v>9824</v>
      </c>
      <c r="E430" s="8" t="s">
        <v>9828</v>
      </c>
      <c r="F430" s="8" t="s">
        <v>6314</v>
      </c>
      <c r="G430" s="8" t="s">
        <v>6316</v>
      </c>
      <c r="H430" s="8" t="s">
        <v>28</v>
      </c>
      <c r="I430" s="8" t="s">
        <v>36</v>
      </c>
      <c r="J430" s="8">
        <v>10</v>
      </c>
      <c r="K430" s="8" t="s">
        <v>9830</v>
      </c>
      <c r="L430" s="8" t="s">
        <v>9832</v>
      </c>
      <c r="M430" s="8" t="s">
        <v>47</v>
      </c>
      <c r="N430" s="8" t="s">
        <v>6260</v>
      </c>
    </row>
    <row r="431" spans="2:14" x14ac:dyDescent="0.25">
      <c r="B431" s="8">
        <v>3</v>
      </c>
      <c r="C431" s="8" t="s">
        <v>9833</v>
      </c>
      <c r="D431" s="8" t="s">
        <v>9834</v>
      </c>
      <c r="E431" s="8" t="s">
        <v>9839</v>
      </c>
      <c r="F431" s="8" t="s">
        <v>6314</v>
      </c>
      <c r="G431" s="8" t="s">
        <v>6316</v>
      </c>
      <c r="H431" s="8" t="s">
        <v>28</v>
      </c>
      <c r="I431" s="8" t="s">
        <v>36</v>
      </c>
      <c r="J431" s="8">
        <v>10</v>
      </c>
      <c r="K431" s="8" t="s">
        <v>9841</v>
      </c>
      <c r="L431" s="8" t="s">
        <v>9843</v>
      </c>
      <c r="M431" s="8" t="s">
        <v>47</v>
      </c>
      <c r="N431" s="8" t="s">
        <v>6260</v>
      </c>
    </row>
    <row r="432" spans="2:14" x14ac:dyDescent="0.25">
      <c r="B432" s="8">
        <v>3</v>
      </c>
      <c r="C432" s="8" t="s">
        <v>9844</v>
      </c>
      <c r="D432" s="8" t="s">
        <v>9845</v>
      </c>
      <c r="E432" s="8" t="s">
        <v>9849</v>
      </c>
      <c r="F432" s="8" t="s">
        <v>6314</v>
      </c>
      <c r="G432" s="8" t="s">
        <v>6316</v>
      </c>
      <c r="H432" s="8" t="s">
        <v>28</v>
      </c>
      <c r="I432" s="8" t="s">
        <v>36</v>
      </c>
      <c r="J432" s="8">
        <v>10</v>
      </c>
      <c r="K432" s="8" t="s">
        <v>9851</v>
      </c>
      <c r="L432" s="8" t="s">
        <v>9853</v>
      </c>
      <c r="M432" s="8" t="s">
        <v>47</v>
      </c>
      <c r="N432" s="8" t="s">
        <v>6260</v>
      </c>
    </row>
    <row r="433" spans="2:14" x14ac:dyDescent="0.25">
      <c r="B433" s="8">
        <v>3</v>
      </c>
      <c r="C433" s="8" t="s">
        <v>9854</v>
      </c>
      <c r="D433" s="8" t="s">
        <v>9855</v>
      </c>
      <c r="E433" s="8" t="s">
        <v>9859</v>
      </c>
      <c r="F433" s="8" t="s">
        <v>6303</v>
      </c>
      <c r="G433" s="8" t="s">
        <v>6305</v>
      </c>
      <c r="H433" s="8" t="s">
        <v>28</v>
      </c>
      <c r="I433" s="8" t="s">
        <v>36</v>
      </c>
      <c r="J433" s="8">
        <v>10</v>
      </c>
      <c r="K433" s="8" t="s">
        <v>9861</v>
      </c>
      <c r="L433" s="8" t="s">
        <v>9863</v>
      </c>
      <c r="M433" s="8" t="s">
        <v>47</v>
      </c>
      <c r="N433" s="8" t="s">
        <v>6260</v>
      </c>
    </row>
    <row r="434" spans="2:14" x14ac:dyDescent="0.25">
      <c r="B434" s="8">
        <v>3</v>
      </c>
      <c r="C434" s="8" t="s">
        <v>9864</v>
      </c>
      <c r="D434" s="8" t="s">
        <v>9865</v>
      </c>
      <c r="E434" s="8" t="s">
        <v>9866</v>
      </c>
      <c r="F434" s="8" t="s">
        <v>6314</v>
      </c>
      <c r="G434" s="8" t="s">
        <v>6316</v>
      </c>
      <c r="H434" s="8" t="s">
        <v>91</v>
      </c>
      <c r="I434" s="8" t="s">
        <v>36</v>
      </c>
      <c r="J434" s="8">
        <v>10</v>
      </c>
      <c r="K434" s="8" t="s">
        <v>9868</v>
      </c>
      <c r="L434" s="8" t="s">
        <v>9869</v>
      </c>
      <c r="M434" s="8" t="s">
        <v>47</v>
      </c>
      <c r="N434" s="8" t="s">
        <v>6260</v>
      </c>
    </row>
    <row r="435" spans="2:14" x14ac:dyDescent="0.25">
      <c r="B435" s="8">
        <v>3</v>
      </c>
      <c r="C435" s="8" t="s">
        <v>9870</v>
      </c>
      <c r="D435" s="8" t="s">
        <v>9871</v>
      </c>
      <c r="E435" s="8" t="s">
        <v>9875</v>
      </c>
      <c r="F435" s="8" t="s">
        <v>6314</v>
      </c>
      <c r="G435" s="8" t="s">
        <v>6316</v>
      </c>
      <c r="H435" s="8" t="s">
        <v>28</v>
      </c>
      <c r="I435" s="8" t="s">
        <v>36</v>
      </c>
      <c r="J435" s="8">
        <v>10</v>
      </c>
      <c r="K435" s="8" t="s">
        <v>9877</v>
      </c>
      <c r="L435" s="8" t="s">
        <v>9878</v>
      </c>
      <c r="M435" s="8" t="s">
        <v>47</v>
      </c>
      <c r="N435" s="8" t="s">
        <v>6260</v>
      </c>
    </row>
    <row r="436" spans="2:14" x14ac:dyDescent="0.25">
      <c r="B436" s="8">
        <v>3</v>
      </c>
      <c r="C436" s="8" t="s">
        <v>9879</v>
      </c>
      <c r="D436" s="8" t="s">
        <v>9880</v>
      </c>
      <c r="E436" s="8" t="s">
        <v>9881</v>
      </c>
      <c r="F436" s="8" t="s">
        <v>6314</v>
      </c>
      <c r="G436" s="8" t="s">
        <v>6316</v>
      </c>
      <c r="H436" s="8" t="s">
        <v>91</v>
      </c>
      <c r="I436" s="8" t="s">
        <v>36</v>
      </c>
      <c r="J436" s="8">
        <v>10</v>
      </c>
      <c r="K436" s="8" t="s">
        <v>9883</v>
      </c>
      <c r="L436" s="8" t="s">
        <v>9884</v>
      </c>
      <c r="M436" s="8" t="s">
        <v>47</v>
      </c>
      <c r="N436" s="8" t="s">
        <v>6260</v>
      </c>
    </row>
    <row r="437" spans="2:14" x14ac:dyDescent="0.25">
      <c r="B437" s="8">
        <v>3</v>
      </c>
      <c r="C437" s="8" t="s">
        <v>9885</v>
      </c>
      <c r="D437" s="8" t="s">
        <v>9886</v>
      </c>
      <c r="E437" s="8" t="s">
        <v>9890</v>
      </c>
      <c r="F437" s="8" t="s">
        <v>6439</v>
      </c>
      <c r="G437" s="8" t="s">
        <v>6441</v>
      </c>
      <c r="H437" s="8" t="s">
        <v>28</v>
      </c>
      <c r="I437" s="8" t="s">
        <v>36</v>
      </c>
      <c r="J437" s="8">
        <v>10</v>
      </c>
      <c r="K437" s="8" t="s">
        <v>9892</v>
      </c>
      <c r="L437" s="8" t="s">
        <v>9894</v>
      </c>
      <c r="M437" s="8" t="s">
        <v>47</v>
      </c>
      <c r="N437" s="8" t="s">
        <v>6260</v>
      </c>
    </row>
    <row r="438" spans="2:14" x14ac:dyDescent="0.25">
      <c r="B438" s="8">
        <v>3</v>
      </c>
      <c r="C438" s="8" t="s">
        <v>9895</v>
      </c>
      <c r="D438" s="8" t="s">
        <v>9896</v>
      </c>
      <c r="E438" s="8" t="s">
        <v>9900</v>
      </c>
      <c r="F438" s="8" t="s">
        <v>6338</v>
      </c>
      <c r="G438" s="8" t="s">
        <v>6340</v>
      </c>
      <c r="H438" s="8" t="s">
        <v>28</v>
      </c>
      <c r="I438" s="8" t="s">
        <v>36</v>
      </c>
      <c r="J438" s="8">
        <v>10</v>
      </c>
      <c r="K438" s="8" t="s">
        <v>9902</v>
      </c>
      <c r="L438" s="8" t="s">
        <v>9904</v>
      </c>
      <c r="M438" s="8" t="s">
        <v>47</v>
      </c>
      <c r="N438" s="8" t="s">
        <v>6260</v>
      </c>
    </row>
    <row r="439" spans="2:14" x14ac:dyDescent="0.25">
      <c r="B439" s="8">
        <v>3</v>
      </c>
      <c r="C439" s="8" t="s">
        <v>9914</v>
      </c>
      <c r="D439" s="8" t="s">
        <v>9915</v>
      </c>
      <c r="E439" s="8" t="s">
        <v>9919</v>
      </c>
      <c r="F439" s="8" t="s">
        <v>6327</v>
      </c>
      <c r="G439" s="8" t="s">
        <v>6329</v>
      </c>
      <c r="H439" s="8" t="s">
        <v>28</v>
      </c>
      <c r="I439" s="8" t="s">
        <v>36</v>
      </c>
      <c r="J439" s="8">
        <v>10</v>
      </c>
      <c r="K439" s="8" t="s">
        <v>9921</v>
      </c>
      <c r="L439" s="8" t="s">
        <v>9923</v>
      </c>
      <c r="M439" s="8" t="s">
        <v>47</v>
      </c>
      <c r="N439" s="8" t="s">
        <v>6260</v>
      </c>
    </row>
    <row r="440" spans="2:14" x14ac:dyDescent="0.25">
      <c r="B440" s="8">
        <v>3</v>
      </c>
      <c r="C440" s="8" t="s">
        <v>9924</v>
      </c>
      <c r="D440" s="8" t="s">
        <v>9925</v>
      </c>
      <c r="E440" s="8" t="s">
        <v>9929</v>
      </c>
      <c r="F440" s="8" t="s">
        <v>6393</v>
      </c>
      <c r="G440" s="8" t="s">
        <v>6395</v>
      </c>
      <c r="H440" s="8" t="s">
        <v>91</v>
      </c>
      <c r="I440" s="8" t="s">
        <v>36</v>
      </c>
      <c r="J440" s="8">
        <v>10</v>
      </c>
      <c r="K440" s="8" t="s">
        <v>9931</v>
      </c>
      <c r="L440" s="8" t="s">
        <v>9933</v>
      </c>
      <c r="M440" s="8" t="s">
        <v>47</v>
      </c>
      <c r="N440" s="8" t="s">
        <v>6260</v>
      </c>
    </row>
    <row r="441" spans="2:14" x14ac:dyDescent="0.25">
      <c r="B441" s="8">
        <v>3</v>
      </c>
      <c r="C441" s="8" t="s">
        <v>9934</v>
      </c>
      <c r="D441" s="8" t="s">
        <v>9935</v>
      </c>
      <c r="E441" s="8" t="s">
        <v>9940</v>
      </c>
      <c r="F441" s="8" t="s">
        <v>6314</v>
      </c>
      <c r="G441" s="8" t="s">
        <v>6316</v>
      </c>
      <c r="H441" s="8" t="s">
        <v>28</v>
      </c>
      <c r="I441" s="8" t="s">
        <v>36</v>
      </c>
      <c r="J441" s="8">
        <v>10</v>
      </c>
      <c r="K441" s="8" t="s">
        <v>9942</v>
      </c>
      <c r="L441" s="8" t="s">
        <v>9944</v>
      </c>
      <c r="M441" s="8" t="s">
        <v>47</v>
      </c>
      <c r="N441" s="8" t="s">
        <v>6260</v>
      </c>
    </row>
    <row r="442" spans="2:14" x14ac:dyDescent="0.25">
      <c r="B442" s="8">
        <v>3</v>
      </c>
      <c r="C442" s="8" t="s">
        <v>9945</v>
      </c>
      <c r="D442" s="8" t="s">
        <v>9946</v>
      </c>
      <c r="E442" s="8" t="s">
        <v>9950</v>
      </c>
      <c r="F442" s="8" t="s">
        <v>6280</v>
      </c>
      <c r="G442" s="8" t="s">
        <v>6282</v>
      </c>
      <c r="H442" s="8" t="s">
        <v>41</v>
      </c>
      <c r="I442" s="8" t="s">
        <v>36</v>
      </c>
      <c r="J442" s="8">
        <v>10</v>
      </c>
      <c r="K442" s="8" t="s">
        <v>9952</v>
      </c>
      <c r="L442" s="8" t="s">
        <v>9954</v>
      </c>
      <c r="M442" s="8" t="s">
        <v>47</v>
      </c>
      <c r="N442" s="8" t="s">
        <v>6260</v>
      </c>
    </row>
    <row r="443" spans="2:14" x14ac:dyDescent="0.25">
      <c r="B443" s="8">
        <v>3</v>
      </c>
      <c r="C443" s="8" t="s">
        <v>9955</v>
      </c>
      <c r="D443" s="8" t="s">
        <v>9956</v>
      </c>
      <c r="E443" s="8" t="s">
        <v>9960</v>
      </c>
      <c r="F443" s="8" t="s">
        <v>7257</v>
      </c>
      <c r="G443" s="8" t="s">
        <v>7259</v>
      </c>
      <c r="H443" s="8" t="s">
        <v>41</v>
      </c>
      <c r="I443" s="8" t="s">
        <v>36</v>
      </c>
      <c r="J443" s="8">
        <v>10</v>
      </c>
      <c r="K443" s="8" t="s">
        <v>9962</v>
      </c>
      <c r="L443" s="8" t="s">
        <v>9964</v>
      </c>
      <c r="M443" s="8" t="s">
        <v>47</v>
      </c>
      <c r="N443" s="8" t="s">
        <v>6260</v>
      </c>
    </row>
    <row r="444" spans="2:14" x14ac:dyDescent="0.25">
      <c r="B444" s="8">
        <v>3</v>
      </c>
      <c r="C444" s="8" t="s">
        <v>9976</v>
      </c>
      <c r="D444" s="8" t="s">
        <v>9977</v>
      </c>
      <c r="E444" s="8" t="s">
        <v>9981</v>
      </c>
      <c r="F444" s="8" t="s">
        <v>7257</v>
      </c>
      <c r="G444" s="8" t="s">
        <v>7259</v>
      </c>
      <c r="H444" s="8" t="s">
        <v>28</v>
      </c>
      <c r="I444" s="8" t="s">
        <v>36</v>
      </c>
      <c r="J444" s="8">
        <v>10</v>
      </c>
      <c r="K444" s="8" t="s">
        <v>9983</v>
      </c>
      <c r="L444" s="8" t="s">
        <v>9985</v>
      </c>
      <c r="M444" s="8" t="s">
        <v>47</v>
      </c>
      <c r="N444" s="8" t="s">
        <v>6260</v>
      </c>
    </row>
    <row r="445" spans="2:14" x14ac:dyDescent="0.25">
      <c r="B445" s="8">
        <v>3</v>
      </c>
      <c r="C445" s="8" t="s">
        <v>9986</v>
      </c>
      <c r="D445" s="8" t="s">
        <v>9987</v>
      </c>
      <c r="E445" s="8" t="s">
        <v>9991</v>
      </c>
      <c r="F445" s="8" t="s">
        <v>6338</v>
      </c>
      <c r="G445" s="8" t="s">
        <v>6340</v>
      </c>
      <c r="H445" s="8" t="s">
        <v>28</v>
      </c>
      <c r="I445" s="8" t="s">
        <v>36</v>
      </c>
      <c r="J445" s="8">
        <v>10</v>
      </c>
      <c r="K445" s="8" t="s">
        <v>9993</v>
      </c>
      <c r="L445" s="8" t="s">
        <v>9995</v>
      </c>
      <c r="M445" s="8" t="s">
        <v>47</v>
      </c>
      <c r="N445" s="8" t="s">
        <v>6260</v>
      </c>
    </row>
    <row r="446" spans="2:14" x14ac:dyDescent="0.25">
      <c r="B446" s="8">
        <v>3</v>
      </c>
      <c r="C446" s="8" t="s">
        <v>9996</v>
      </c>
      <c r="D446" s="8" t="s">
        <v>9997</v>
      </c>
      <c r="E446" s="8" t="s">
        <v>9998</v>
      </c>
      <c r="F446" s="8" t="s">
        <v>6253</v>
      </c>
      <c r="G446" s="8" t="s">
        <v>6255</v>
      </c>
      <c r="H446" s="8" t="s">
        <v>41</v>
      </c>
      <c r="I446" s="8" t="s">
        <v>36</v>
      </c>
      <c r="J446" s="8">
        <v>10</v>
      </c>
      <c r="K446" s="8" t="s">
        <v>10000</v>
      </c>
      <c r="L446" s="8" t="s">
        <v>10002</v>
      </c>
      <c r="M446" s="8" t="s">
        <v>47</v>
      </c>
      <c r="N446" s="8" t="s">
        <v>6260</v>
      </c>
    </row>
    <row r="447" spans="2:14" x14ac:dyDescent="0.25">
      <c r="B447" s="8">
        <v>3</v>
      </c>
      <c r="C447" s="8" t="s">
        <v>10003</v>
      </c>
      <c r="D447" s="8" t="s">
        <v>10004</v>
      </c>
      <c r="E447" s="8" t="s">
        <v>10008</v>
      </c>
      <c r="F447" s="8" t="s">
        <v>6426</v>
      </c>
      <c r="G447" s="8" t="s">
        <v>6428</v>
      </c>
      <c r="H447" s="8" t="s">
        <v>28</v>
      </c>
      <c r="I447" s="8" t="s">
        <v>36</v>
      </c>
      <c r="J447" s="8">
        <v>10</v>
      </c>
      <c r="K447" s="8" t="s">
        <v>10010</v>
      </c>
      <c r="L447" s="8" t="s">
        <v>2772</v>
      </c>
      <c r="M447" s="8" t="s">
        <v>47</v>
      </c>
      <c r="N447" s="8" t="s">
        <v>6260</v>
      </c>
    </row>
    <row r="448" spans="2:14" x14ac:dyDescent="0.25">
      <c r="B448" s="8">
        <v>3</v>
      </c>
      <c r="C448" s="8" t="s">
        <v>10012</v>
      </c>
      <c r="D448" s="8" t="s">
        <v>10013</v>
      </c>
      <c r="E448" s="8" t="s">
        <v>10017</v>
      </c>
      <c r="F448" s="8" t="s">
        <v>6327</v>
      </c>
      <c r="G448" s="8" t="s">
        <v>6329</v>
      </c>
      <c r="H448" s="8" t="s">
        <v>41</v>
      </c>
      <c r="I448" s="8" t="s">
        <v>36</v>
      </c>
      <c r="J448" s="8">
        <v>10</v>
      </c>
      <c r="K448" s="8" t="s">
        <v>10019</v>
      </c>
      <c r="L448" s="8" t="s">
        <v>10021</v>
      </c>
      <c r="M448" s="8" t="s">
        <v>47</v>
      </c>
      <c r="N448" s="8" t="s">
        <v>6260</v>
      </c>
    </row>
    <row r="449" spans="2:14" x14ac:dyDescent="0.25">
      <c r="B449" s="8">
        <v>3</v>
      </c>
      <c r="C449" s="8" t="s">
        <v>10022</v>
      </c>
      <c r="D449" s="8" t="s">
        <v>10023</v>
      </c>
      <c r="E449" s="8" t="s">
        <v>10028</v>
      </c>
      <c r="F449" s="8" t="s">
        <v>6267</v>
      </c>
      <c r="G449" s="8" t="s">
        <v>6269</v>
      </c>
      <c r="H449" s="8" t="s">
        <v>28</v>
      </c>
      <c r="I449" s="8" t="s">
        <v>36</v>
      </c>
      <c r="J449" s="8">
        <v>10</v>
      </c>
      <c r="K449" s="8" t="s">
        <v>10030</v>
      </c>
      <c r="L449" s="8" t="s">
        <v>10032</v>
      </c>
      <c r="M449" s="8" t="s">
        <v>47</v>
      </c>
      <c r="N449" s="8" t="s">
        <v>6260</v>
      </c>
    </row>
    <row r="450" spans="2:14" x14ac:dyDescent="0.25">
      <c r="B450" s="8">
        <v>3</v>
      </c>
      <c r="C450" s="8" t="s">
        <v>10043</v>
      </c>
      <c r="D450" s="8" t="s">
        <v>10044</v>
      </c>
      <c r="E450" s="8" t="s">
        <v>10048</v>
      </c>
      <c r="F450" s="8" t="s">
        <v>6314</v>
      </c>
      <c r="G450" s="8" t="s">
        <v>6316</v>
      </c>
      <c r="H450" s="8" t="s">
        <v>28</v>
      </c>
      <c r="I450" s="8" t="s">
        <v>36</v>
      </c>
      <c r="J450" s="8">
        <v>10</v>
      </c>
      <c r="K450" s="8" t="s">
        <v>10050</v>
      </c>
      <c r="L450" s="8" t="s">
        <v>10052</v>
      </c>
      <c r="M450" s="8" t="s">
        <v>47</v>
      </c>
      <c r="N450" s="8" t="s">
        <v>6260</v>
      </c>
    </row>
    <row r="451" spans="2:14" x14ac:dyDescent="0.25">
      <c r="B451" s="8">
        <v>3</v>
      </c>
      <c r="C451" s="8" t="s">
        <v>10064</v>
      </c>
      <c r="D451" s="8" t="s">
        <v>10065</v>
      </c>
      <c r="E451" s="8" t="s">
        <v>10069</v>
      </c>
      <c r="F451" s="8" t="s">
        <v>9166</v>
      </c>
      <c r="G451" s="8" t="s">
        <v>9168</v>
      </c>
      <c r="H451" s="8" t="s">
        <v>28</v>
      </c>
      <c r="I451" s="8" t="s">
        <v>36</v>
      </c>
      <c r="J451" s="8">
        <v>10</v>
      </c>
      <c r="K451" s="8" t="s">
        <v>10071</v>
      </c>
      <c r="L451" s="8" t="s">
        <v>10073</v>
      </c>
      <c r="M451" s="8" t="s">
        <v>47</v>
      </c>
      <c r="N451" s="8" t="s">
        <v>6260</v>
      </c>
    </row>
    <row r="452" spans="2:14" x14ac:dyDescent="0.25">
      <c r="B452" s="8">
        <v>3</v>
      </c>
      <c r="C452" s="8" t="s">
        <v>10074</v>
      </c>
      <c r="D452" s="8" t="s">
        <v>10075</v>
      </c>
      <c r="E452" s="8" t="s">
        <v>10079</v>
      </c>
      <c r="F452" s="8" t="s">
        <v>6280</v>
      </c>
      <c r="G452" s="8" t="s">
        <v>6282</v>
      </c>
      <c r="H452" s="8" t="s">
        <v>41</v>
      </c>
      <c r="I452" s="8" t="s">
        <v>36</v>
      </c>
      <c r="J452" s="8">
        <v>10</v>
      </c>
      <c r="K452" s="8" t="s">
        <v>10081</v>
      </c>
      <c r="L452" s="8" t="s">
        <v>4724</v>
      </c>
      <c r="M452" s="8" t="s">
        <v>47</v>
      </c>
      <c r="N452" s="8" t="s">
        <v>6260</v>
      </c>
    </row>
    <row r="453" spans="2:14" x14ac:dyDescent="0.25">
      <c r="B453" s="8">
        <v>3</v>
      </c>
      <c r="C453" s="8" t="s">
        <v>10092</v>
      </c>
      <c r="D453" s="8" t="s">
        <v>10093</v>
      </c>
      <c r="E453" s="8" t="s">
        <v>10097</v>
      </c>
      <c r="F453" s="8" t="s">
        <v>6501</v>
      </c>
      <c r="G453" s="8" t="s">
        <v>6503</v>
      </c>
      <c r="H453" s="8" t="s">
        <v>28</v>
      </c>
      <c r="I453" s="8" t="s">
        <v>36</v>
      </c>
      <c r="J453" s="8">
        <v>10</v>
      </c>
      <c r="K453" s="8" t="s">
        <v>10099</v>
      </c>
      <c r="L453" s="8" t="s">
        <v>10101</v>
      </c>
      <c r="M453" s="8" t="s">
        <v>47</v>
      </c>
      <c r="N453" s="8" t="s">
        <v>6260</v>
      </c>
    </row>
    <row r="454" spans="2:14" x14ac:dyDescent="0.25">
      <c r="B454" s="8">
        <v>3</v>
      </c>
      <c r="C454" s="8" t="s">
        <v>10102</v>
      </c>
      <c r="D454" s="8" t="s">
        <v>10103</v>
      </c>
      <c r="E454" s="8" t="s">
        <v>10107</v>
      </c>
      <c r="F454" s="8" t="s">
        <v>6314</v>
      </c>
      <c r="G454" s="8" t="s">
        <v>6316</v>
      </c>
      <c r="H454" s="8" t="s">
        <v>41</v>
      </c>
      <c r="I454" s="8" t="s">
        <v>36</v>
      </c>
      <c r="J454" s="8">
        <v>10</v>
      </c>
      <c r="K454" s="8" t="s">
        <v>10109</v>
      </c>
      <c r="L454" s="8" t="s">
        <v>10111</v>
      </c>
      <c r="M454" s="8" t="s">
        <v>47</v>
      </c>
      <c r="N454" s="8" t="s">
        <v>6260</v>
      </c>
    </row>
    <row r="455" spans="2:14" x14ac:dyDescent="0.25">
      <c r="B455" s="8">
        <v>3</v>
      </c>
      <c r="C455" s="8" t="s">
        <v>10112</v>
      </c>
      <c r="D455" s="8" t="s">
        <v>10113</v>
      </c>
      <c r="E455" s="8" t="s">
        <v>10118</v>
      </c>
      <c r="F455" s="8" t="s">
        <v>6501</v>
      </c>
      <c r="G455" s="8" t="s">
        <v>6503</v>
      </c>
      <c r="H455" s="8" t="s">
        <v>28</v>
      </c>
      <c r="I455" s="8" t="s">
        <v>36</v>
      </c>
      <c r="J455" s="8">
        <v>10</v>
      </c>
      <c r="K455" s="8" t="s">
        <v>10120</v>
      </c>
      <c r="L455" s="8" t="s">
        <v>10122</v>
      </c>
      <c r="M455" s="8" t="s">
        <v>47</v>
      </c>
      <c r="N455" s="8" t="s">
        <v>6260</v>
      </c>
    </row>
    <row r="456" spans="2:14" x14ac:dyDescent="0.25">
      <c r="B456" s="8">
        <v>3</v>
      </c>
      <c r="C456" s="8" t="s">
        <v>10123</v>
      </c>
      <c r="D456" s="8" t="s">
        <v>10124</v>
      </c>
      <c r="E456" s="8" t="s">
        <v>10128</v>
      </c>
      <c r="F456" s="8" t="s">
        <v>6501</v>
      </c>
      <c r="G456" s="8" t="s">
        <v>6503</v>
      </c>
      <c r="H456" s="8" t="s">
        <v>28</v>
      </c>
      <c r="I456" s="8" t="s">
        <v>36</v>
      </c>
      <c r="J456" s="8">
        <v>10</v>
      </c>
      <c r="K456" s="8" t="s">
        <v>10130</v>
      </c>
      <c r="L456" s="8" t="s">
        <v>1834</v>
      </c>
      <c r="M456" s="8" t="s">
        <v>47</v>
      </c>
      <c r="N456" s="8" t="s">
        <v>6260</v>
      </c>
    </row>
    <row r="457" spans="2:14" x14ac:dyDescent="0.25">
      <c r="B457" s="8">
        <v>3</v>
      </c>
      <c r="C457" s="8" t="s">
        <v>10150</v>
      </c>
      <c r="D457" s="8" t="s">
        <v>10151</v>
      </c>
      <c r="E457" s="8" t="s">
        <v>10155</v>
      </c>
      <c r="F457" s="8" t="s">
        <v>6267</v>
      </c>
      <c r="G457" s="8" t="s">
        <v>6269</v>
      </c>
      <c r="H457" s="8" t="s">
        <v>28</v>
      </c>
      <c r="I457" s="8" t="s">
        <v>36</v>
      </c>
      <c r="J457" s="8">
        <v>10</v>
      </c>
      <c r="K457" s="8" t="s">
        <v>10157</v>
      </c>
      <c r="L457" s="8" t="s">
        <v>10159</v>
      </c>
      <c r="M457" s="8" t="s">
        <v>47</v>
      </c>
      <c r="N457" s="8" t="s">
        <v>6260</v>
      </c>
    </row>
    <row r="458" spans="2:14" x14ac:dyDescent="0.25">
      <c r="B458" s="8">
        <v>3</v>
      </c>
      <c r="C458" s="8" t="s">
        <v>10160</v>
      </c>
      <c r="D458" s="8" t="s">
        <v>10161</v>
      </c>
      <c r="E458" s="8" t="s">
        <v>10165</v>
      </c>
      <c r="F458" s="8" t="s">
        <v>6303</v>
      </c>
      <c r="G458" s="8" t="s">
        <v>6305</v>
      </c>
      <c r="H458" s="8" t="s">
        <v>28</v>
      </c>
      <c r="I458" s="8" t="s">
        <v>36</v>
      </c>
      <c r="J458" s="8">
        <v>10</v>
      </c>
      <c r="K458" s="8" t="s">
        <v>10167</v>
      </c>
      <c r="L458" s="8" t="s">
        <v>10169</v>
      </c>
      <c r="M458" s="8" t="s">
        <v>47</v>
      </c>
      <c r="N458" s="8" t="s">
        <v>6260</v>
      </c>
    </row>
    <row r="459" spans="2:14" x14ac:dyDescent="0.25">
      <c r="B459" s="8">
        <v>3</v>
      </c>
      <c r="C459" s="8" t="s">
        <v>10170</v>
      </c>
      <c r="D459" s="8" t="s">
        <v>10171</v>
      </c>
      <c r="E459" s="8" t="s">
        <v>10175</v>
      </c>
      <c r="F459" s="8" t="s">
        <v>6501</v>
      </c>
      <c r="G459" s="8" t="s">
        <v>6503</v>
      </c>
      <c r="H459" s="8" t="s">
        <v>28</v>
      </c>
      <c r="I459" s="8" t="s">
        <v>36</v>
      </c>
      <c r="J459" s="8">
        <v>10</v>
      </c>
      <c r="K459" s="8" t="s">
        <v>10177</v>
      </c>
      <c r="L459" s="8" t="s">
        <v>10179</v>
      </c>
      <c r="M459" s="8" t="s">
        <v>47</v>
      </c>
      <c r="N459" s="8" t="s">
        <v>6260</v>
      </c>
    </row>
    <row r="460" spans="2:14" x14ac:dyDescent="0.25">
      <c r="B460" s="8">
        <v>3</v>
      </c>
      <c r="C460" s="8" t="s">
        <v>10180</v>
      </c>
      <c r="D460" s="8" t="s">
        <v>10181</v>
      </c>
      <c r="E460" s="8" t="s">
        <v>10183</v>
      </c>
      <c r="F460" s="8" t="s">
        <v>6501</v>
      </c>
      <c r="G460" s="8" t="s">
        <v>6503</v>
      </c>
      <c r="H460" s="8" t="s">
        <v>28</v>
      </c>
      <c r="I460" s="8" t="s">
        <v>36</v>
      </c>
      <c r="J460" s="8">
        <v>10</v>
      </c>
      <c r="K460" s="8" t="s">
        <v>10185</v>
      </c>
      <c r="L460" s="8" t="s">
        <v>3523</v>
      </c>
      <c r="M460" s="8" t="s">
        <v>47</v>
      </c>
      <c r="N460" s="8" t="s">
        <v>6260</v>
      </c>
    </row>
    <row r="461" spans="2:14" x14ac:dyDescent="0.25">
      <c r="B461" s="8">
        <v>3</v>
      </c>
      <c r="C461" s="8" t="s">
        <v>10198</v>
      </c>
      <c r="D461" s="8" t="s">
        <v>10199</v>
      </c>
      <c r="E461" s="8" t="s">
        <v>10203</v>
      </c>
      <c r="F461" s="8" t="s">
        <v>6327</v>
      </c>
      <c r="G461" s="8" t="s">
        <v>6329</v>
      </c>
      <c r="H461" s="8" t="s">
        <v>28</v>
      </c>
      <c r="I461" s="8" t="s">
        <v>36</v>
      </c>
      <c r="J461" s="8">
        <v>10</v>
      </c>
      <c r="K461" s="8" t="s">
        <v>10205</v>
      </c>
      <c r="L461" s="8" t="s">
        <v>10207</v>
      </c>
      <c r="M461" s="8" t="s">
        <v>47</v>
      </c>
      <c r="N461" s="8" t="s">
        <v>6260</v>
      </c>
    </row>
    <row r="462" spans="2:14" x14ac:dyDescent="0.25">
      <c r="B462" s="8">
        <v>3</v>
      </c>
      <c r="C462" s="8" t="s">
        <v>10208</v>
      </c>
      <c r="D462" s="8" t="s">
        <v>10209</v>
      </c>
      <c r="E462" s="8" t="s">
        <v>10213</v>
      </c>
      <c r="F462" s="8" t="s">
        <v>6501</v>
      </c>
      <c r="G462" s="8" t="s">
        <v>6503</v>
      </c>
      <c r="H462" s="8" t="s">
        <v>28</v>
      </c>
      <c r="I462" s="8" t="s">
        <v>36</v>
      </c>
      <c r="J462" s="8">
        <v>10</v>
      </c>
      <c r="K462" s="8" t="s">
        <v>10215</v>
      </c>
      <c r="L462" s="8" t="s">
        <v>2960</v>
      </c>
      <c r="M462" s="8" t="s">
        <v>47</v>
      </c>
      <c r="N462" s="8" t="s">
        <v>6260</v>
      </c>
    </row>
    <row r="463" spans="2:14" x14ac:dyDescent="0.25">
      <c r="B463" s="8">
        <v>3</v>
      </c>
      <c r="C463" s="8" t="s">
        <v>10217</v>
      </c>
      <c r="D463" s="8" t="s">
        <v>10218</v>
      </c>
      <c r="E463" s="8" t="s">
        <v>10222</v>
      </c>
      <c r="F463" s="8" t="s">
        <v>6439</v>
      </c>
      <c r="G463" s="8" t="s">
        <v>6441</v>
      </c>
      <c r="H463" s="8" t="s">
        <v>28</v>
      </c>
      <c r="I463" s="8" t="s">
        <v>36</v>
      </c>
      <c r="J463" s="8">
        <v>10</v>
      </c>
      <c r="K463" s="8" t="s">
        <v>10224</v>
      </c>
      <c r="L463" s="8" t="s">
        <v>10226</v>
      </c>
      <c r="M463" s="8" t="s">
        <v>47</v>
      </c>
      <c r="N463" s="8" t="s">
        <v>6260</v>
      </c>
    </row>
    <row r="464" spans="2:14" x14ac:dyDescent="0.25">
      <c r="B464" s="8">
        <v>3</v>
      </c>
      <c r="C464" s="8" t="s">
        <v>10227</v>
      </c>
      <c r="D464" s="8" t="s">
        <v>10228</v>
      </c>
      <c r="E464" s="8" t="s">
        <v>10232</v>
      </c>
      <c r="F464" s="8" t="s">
        <v>6303</v>
      </c>
      <c r="G464" s="8" t="s">
        <v>6305</v>
      </c>
      <c r="H464" s="8" t="s">
        <v>28</v>
      </c>
      <c r="I464" s="8" t="s">
        <v>36</v>
      </c>
      <c r="J464" s="8">
        <v>10</v>
      </c>
      <c r="K464" s="8" t="s">
        <v>10234</v>
      </c>
      <c r="L464" s="8" t="s">
        <v>4143</v>
      </c>
      <c r="M464" s="8" t="s">
        <v>47</v>
      </c>
      <c r="N464" s="8" t="s">
        <v>6260</v>
      </c>
    </row>
    <row r="465" spans="2:14" x14ac:dyDescent="0.25">
      <c r="B465" s="8">
        <v>3</v>
      </c>
      <c r="C465" s="8" t="s">
        <v>10235</v>
      </c>
      <c r="D465" s="8" t="s">
        <v>10236</v>
      </c>
      <c r="E465" s="8" t="s">
        <v>10240</v>
      </c>
      <c r="F465" s="8" t="s">
        <v>6404</v>
      </c>
      <c r="G465" s="8" t="s">
        <v>6406</v>
      </c>
      <c r="H465" s="8" t="s">
        <v>28</v>
      </c>
      <c r="I465" s="8" t="s">
        <v>36</v>
      </c>
      <c r="J465" s="8">
        <v>10</v>
      </c>
      <c r="K465" s="8" t="s">
        <v>10242</v>
      </c>
      <c r="L465" s="8" t="s">
        <v>1410</v>
      </c>
      <c r="M465" s="8" t="s">
        <v>47</v>
      </c>
      <c r="N465" s="8" t="s">
        <v>6260</v>
      </c>
    </row>
    <row r="466" spans="2:14" x14ac:dyDescent="0.25">
      <c r="B466" s="8">
        <v>3</v>
      </c>
      <c r="C466" s="8" t="s">
        <v>10244</v>
      </c>
      <c r="D466" s="8" t="s">
        <v>10245</v>
      </c>
      <c r="E466" s="8" t="s">
        <v>10248</v>
      </c>
      <c r="F466" s="8" t="s">
        <v>6267</v>
      </c>
      <c r="G466" s="8" t="s">
        <v>6269</v>
      </c>
      <c r="H466" s="8" t="s">
        <v>28</v>
      </c>
      <c r="I466" s="8" t="s">
        <v>36</v>
      </c>
      <c r="J466" s="8">
        <v>10</v>
      </c>
      <c r="K466" s="8" t="s">
        <v>10250</v>
      </c>
      <c r="L466" s="8" t="s">
        <v>10252</v>
      </c>
      <c r="M466" s="8" t="s">
        <v>47</v>
      </c>
      <c r="N466" s="8" t="s">
        <v>6260</v>
      </c>
    </row>
    <row r="467" spans="2:14" x14ac:dyDescent="0.25">
      <c r="B467" s="8">
        <v>3</v>
      </c>
      <c r="C467" s="8" t="s">
        <v>10253</v>
      </c>
      <c r="D467" s="8" t="s">
        <v>10254</v>
      </c>
      <c r="E467" s="8" t="s">
        <v>10258</v>
      </c>
      <c r="F467" s="8" t="s">
        <v>6451</v>
      </c>
      <c r="G467" s="8" t="s">
        <v>6453</v>
      </c>
      <c r="H467" s="8" t="s">
        <v>28</v>
      </c>
      <c r="I467" s="8" t="s">
        <v>36</v>
      </c>
      <c r="J467" s="8">
        <v>10</v>
      </c>
      <c r="K467" s="8" t="s">
        <v>10260</v>
      </c>
      <c r="L467" s="8" t="s">
        <v>10252</v>
      </c>
      <c r="M467" s="8" t="s">
        <v>47</v>
      </c>
      <c r="N467" s="8" t="s">
        <v>6260</v>
      </c>
    </row>
    <row r="468" spans="2:14" x14ac:dyDescent="0.25">
      <c r="B468" s="8">
        <v>3</v>
      </c>
      <c r="C468" s="8" t="s">
        <v>10261</v>
      </c>
      <c r="D468" s="8" t="s">
        <v>10262</v>
      </c>
      <c r="E468" s="8" t="s">
        <v>10266</v>
      </c>
      <c r="F468" s="8" t="s">
        <v>6501</v>
      </c>
      <c r="G468" s="8" t="s">
        <v>6503</v>
      </c>
      <c r="H468" s="8" t="s">
        <v>28</v>
      </c>
      <c r="I468" s="8" t="s">
        <v>36</v>
      </c>
      <c r="J468" s="8">
        <v>10</v>
      </c>
      <c r="K468" s="8" t="s">
        <v>10268</v>
      </c>
      <c r="L468" s="8" t="s">
        <v>3232</v>
      </c>
      <c r="M468" s="8" t="s">
        <v>47</v>
      </c>
      <c r="N468" s="8" t="s">
        <v>6260</v>
      </c>
    </row>
    <row r="469" spans="2:14" x14ac:dyDescent="0.25">
      <c r="B469" s="8">
        <v>3</v>
      </c>
      <c r="C469" s="8" t="s">
        <v>10270</v>
      </c>
      <c r="D469" s="8" t="s">
        <v>10271</v>
      </c>
      <c r="E469" s="8" t="s">
        <v>10275</v>
      </c>
      <c r="F469" s="8" t="s">
        <v>6338</v>
      </c>
      <c r="G469" s="8" t="s">
        <v>6340</v>
      </c>
      <c r="H469" s="8" t="s">
        <v>28</v>
      </c>
      <c r="I469" s="8" t="s">
        <v>36</v>
      </c>
      <c r="J469" s="8">
        <v>10</v>
      </c>
      <c r="K469" s="8" t="s">
        <v>10277</v>
      </c>
      <c r="L469" s="8" t="s">
        <v>10279</v>
      </c>
      <c r="M469" s="8" t="s">
        <v>47</v>
      </c>
      <c r="N469" s="8" t="s">
        <v>6260</v>
      </c>
    </row>
    <row r="470" spans="2:14" x14ac:dyDescent="0.25">
      <c r="B470" s="8">
        <v>3</v>
      </c>
      <c r="C470" s="8" t="s">
        <v>10290</v>
      </c>
      <c r="D470" s="8" t="s">
        <v>10291</v>
      </c>
      <c r="E470" s="8" t="s">
        <v>10295</v>
      </c>
      <c r="F470" s="8" t="s">
        <v>6404</v>
      </c>
      <c r="G470" s="8" t="s">
        <v>6406</v>
      </c>
      <c r="H470" s="8" t="s">
        <v>28</v>
      </c>
      <c r="I470" s="8" t="s">
        <v>36</v>
      </c>
      <c r="J470" s="8">
        <v>10</v>
      </c>
      <c r="K470" s="8" t="s">
        <v>10297</v>
      </c>
      <c r="L470" s="8" t="s">
        <v>2246</v>
      </c>
      <c r="M470" s="8" t="s">
        <v>47</v>
      </c>
      <c r="N470" s="8" t="s">
        <v>6260</v>
      </c>
    </row>
    <row r="471" spans="2:14" x14ac:dyDescent="0.25">
      <c r="B471" s="8">
        <v>3</v>
      </c>
      <c r="C471" s="8" t="s">
        <v>10299</v>
      </c>
      <c r="D471" s="8" t="s">
        <v>10300</v>
      </c>
      <c r="E471" s="8" t="s">
        <v>10304</v>
      </c>
      <c r="F471" s="8" t="s">
        <v>6280</v>
      </c>
      <c r="G471" s="8" t="s">
        <v>6282</v>
      </c>
      <c r="H471" s="8" t="s">
        <v>28</v>
      </c>
      <c r="I471" s="8" t="s">
        <v>36</v>
      </c>
      <c r="J471" s="8">
        <v>10</v>
      </c>
      <c r="K471" s="8" t="s">
        <v>10306</v>
      </c>
      <c r="L471" s="8" t="s">
        <v>2246</v>
      </c>
      <c r="M471" s="8" t="s">
        <v>47</v>
      </c>
      <c r="N471" s="8" t="s">
        <v>6260</v>
      </c>
    </row>
    <row r="472" spans="2:14" x14ac:dyDescent="0.25">
      <c r="B472" s="8">
        <v>3</v>
      </c>
      <c r="C472" s="8" t="s">
        <v>10315</v>
      </c>
      <c r="D472" s="8" t="s">
        <v>10316</v>
      </c>
      <c r="E472" s="8" t="s">
        <v>10320</v>
      </c>
      <c r="F472" s="8" t="s">
        <v>6314</v>
      </c>
      <c r="G472" s="8" t="s">
        <v>6316</v>
      </c>
      <c r="H472" s="8" t="s">
        <v>41</v>
      </c>
      <c r="I472" s="8" t="s">
        <v>36</v>
      </c>
      <c r="J472" s="8">
        <v>10</v>
      </c>
      <c r="K472" s="8" t="s">
        <v>10322</v>
      </c>
      <c r="L472" s="8" t="s">
        <v>10324</v>
      </c>
      <c r="M472" s="8" t="s">
        <v>47</v>
      </c>
      <c r="N472" s="8" t="s">
        <v>6260</v>
      </c>
    </row>
    <row r="473" spans="2:14" x14ac:dyDescent="0.25">
      <c r="B473" s="8">
        <v>3</v>
      </c>
      <c r="C473" s="8" t="s">
        <v>10325</v>
      </c>
      <c r="D473" s="8" t="s">
        <v>10326</v>
      </c>
      <c r="E473" s="8" t="s">
        <v>10330</v>
      </c>
      <c r="F473" s="8" t="s">
        <v>6439</v>
      </c>
      <c r="G473" s="8" t="s">
        <v>6441</v>
      </c>
      <c r="H473" s="8" t="s">
        <v>41</v>
      </c>
      <c r="I473" s="8" t="s">
        <v>36</v>
      </c>
      <c r="J473" s="8">
        <v>10</v>
      </c>
      <c r="K473" s="8" t="s">
        <v>10332</v>
      </c>
      <c r="L473" s="8" t="s">
        <v>2254</v>
      </c>
      <c r="M473" s="8" t="s">
        <v>47</v>
      </c>
      <c r="N473" s="8" t="s">
        <v>6260</v>
      </c>
    </row>
    <row r="474" spans="2:14" x14ac:dyDescent="0.25">
      <c r="B474" s="8">
        <v>3</v>
      </c>
      <c r="C474" s="8" t="s">
        <v>10334</v>
      </c>
      <c r="D474" s="8" t="s">
        <v>10335</v>
      </c>
      <c r="E474" s="8" t="s">
        <v>10339</v>
      </c>
      <c r="F474" s="8" t="s">
        <v>6501</v>
      </c>
      <c r="G474" s="8" t="s">
        <v>6503</v>
      </c>
      <c r="H474" s="8" t="s">
        <v>28</v>
      </c>
      <c r="I474" s="8" t="s">
        <v>36</v>
      </c>
      <c r="J474" s="8">
        <v>10</v>
      </c>
      <c r="K474" s="8" t="s">
        <v>10341</v>
      </c>
      <c r="L474" s="8" t="s">
        <v>10343</v>
      </c>
      <c r="M474" s="8" t="s">
        <v>47</v>
      </c>
      <c r="N474" s="8" t="s">
        <v>6260</v>
      </c>
    </row>
    <row r="475" spans="2:14" x14ac:dyDescent="0.25">
      <c r="B475" s="8">
        <v>3</v>
      </c>
      <c r="C475" s="8" t="s">
        <v>10344</v>
      </c>
      <c r="D475" s="8" t="s">
        <v>10345</v>
      </c>
      <c r="E475" s="8" t="s">
        <v>10346</v>
      </c>
      <c r="F475" s="8" t="s">
        <v>6338</v>
      </c>
      <c r="G475" s="8" t="s">
        <v>6340</v>
      </c>
      <c r="H475" s="8" t="s">
        <v>28</v>
      </c>
      <c r="I475" s="8" t="s">
        <v>36</v>
      </c>
      <c r="J475" s="8">
        <v>10</v>
      </c>
      <c r="K475" s="8" t="s">
        <v>10348</v>
      </c>
      <c r="L475" s="8" t="s">
        <v>10350</v>
      </c>
      <c r="M475" s="8" t="s">
        <v>47</v>
      </c>
      <c r="N475" s="8" t="s">
        <v>6260</v>
      </c>
    </row>
    <row r="476" spans="2:14" x14ac:dyDescent="0.25">
      <c r="B476" s="8">
        <v>3</v>
      </c>
      <c r="C476" s="8" t="s">
        <v>10351</v>
      </c>
      <c r="D476" s="8" t="s">
        <v>10352</v>
      </c>
      <c r="E476" s="8" t="s">
        <v>10353</v>
      </c>
      <c r="F476" s="8" t="s">
        <v>6439</v>
      </c>
      <c r="G476" s="8" t="s">
        <v>6441</v>
      </c>
      <c r="H476" s="8" t="s">
        <v>28</v>
      </c>
      <c r="I476" s="8" t="s">
        <v>36</v>
      </c>
      <c r="J476" s="8">
        <v>10</v>
      </c>
      <c r="K476" s="8" t="s">
        <v>10355</v>
      </c>
      <c r="L476" s="8" t="s">
        <v>10357</v>
      </c>
      <c r="M476" s="8" t="s">
        <v>47</v>
      </c>
      <c r="N476" s="8" t="s">
        <v>6260</v>
      </c>
    </row>
    <row r="477" spans="2:14" x14ac:dyDescent="0.25">
      <c r="B477" s="8">
        <v>3</v>
      </c>
      <c r="C477" s="8" t="s">
        <v>10358</v>
      </c>
      <c r="D477" s="8" t="s">
        <v>10359</v>
      </c>
      <c r="E477" s="8" t="s">
        <v>10363</v>
      </c>
      <c r="F477" s="8" t="s">
        <v>6253</v>
      </c>
      <c r="G477" s="8" t="s">
        <v>6255</v>
      </c>
      <c r="H477" s="8" t="s">
        <v>28</v>
      </c>
      <c r="I477" s="8" t="s">
        <v>36</v>
      </c>
      <c r="J477" s="8">
        <v>10</v>
      </c>
      <c r="K477" s="8" t="s">
        <v>10365</v>
      </c>
      <c r="L477" s="8" t="s">
        <v>2272</v>
      </c>
      <c r="M477" s="8" t="s">
        <v>47</v>
      </c>
      <c r="N477" s="8" t="s">
        <v>6260</v>
      </c>
    </row>
    <row r="478" spans="2:14" x14ac:dyDescent="0.25">
      <c r="B478" s="8">
        <v>3</v>
      </c>
      <c r="C478" s="8" t="s">
        <v>10367</v>
      </c>
      <c r="D478" s="8" t="s">
        <v>10359</v>
      </c>
      <c r="E478" s="8" t="s">
        <v>10368</v>
      </c>
      <c r="F478" s="8" t="s">
        <v>6253</v>
      </c>
      <c r="G478" s="8" t="s">
        <v>6255</v>
      </c>
      <c r="H478" s="8" t="s">
        <v>28</v>
      </c>
      <c r="I478" s="8" t="s">
        <v>36</v>
      </c>
      <c r="J478" s="8">
        <v>10</v>
      </c>
      <c r="K478" s="8" t="s">
        <v>10365</v>
      </c>
      <c r="L478" s="8" t="s">
        <v>2272</v>
      </c>
      <c r="M478" s="8" t="s">
        <v>47</v>
      </c>
      <c r="N478" s="8" t="s">
        <v>6260</v>
      </c>
    </row>
    <row r="479" spans="2:14" x14ac:dyDescent="0.25">
      <c r="B479" s="8">
        <v>3</v>
      </c>
      <c r="C479" s="8" t="s">
        <v>10370</v>
      </c>
      <c r="D479" s="8" t="s">
        <v>10359</v>
      </c>
      <c r="E479" s="8" t="s">
        <v>10371</v>
      </c>
      <c r="F479" s="8" t="s">
        <v>6253</v>
      </c>
      <c r="G479" s="8" t="s">
        <v>6255</v>
      </c>
      <c r="H479" s="8" t="s">
        <v>28</v>
      </c>
      <c r="I479" s="8" t="s">
        <v>36</v>
      </c>
      <c r="J479" s="8">
        <v>10</v>
      </c>
      <c r="K479" s="8" t="s">
        <v>10365</v>
      </c>
      <c r="L479" s="8" t="s">
        <v>2272</v>
      </c>
      <c r="M479" s="8" t="s">
        <v>47</v>
      </c>
      <c r="N479" s="8" t="s">
        <v>6260</v>
      </c>
    </row>
    <row r="480" spans="2:14" x14ac:dyDescent="0.25">
      <c r="B480" s="8">
        <v>3</v>
      </c>
      <c r="C480" s="8" t="s">
        <v>10373</v>
      </c>
      <c r="D480" s="8" t="s">
        <v>10374</v>
      </c>
      <c r="E480" s="8" t="s">
        <v>10375</v>
      </c>
      <c r="F480" s="8" t="s">
        <v>6253</v>
      </c>
      <c r="G480" s="8" t="s">
        <v>6255</v>
      </c>
      <c r="H480" s="8" t="s">
        <v>28</v>
      </c>
      <c r="I480" s="8" t="s">
        <v>36</v>
      </c>
      <c r="J480" s="8">
        <v>10</v>
      </c>
      <c r="K480" s="8" t="s">
        <v>10377</v>
      </c>
      <c r="L480" s="8" t="s">
        <v>2272</v>
      </c>
      <c r="M480" s="8" t="s">
        <v>47</v>
      </c>
      <c r="N480" s="8" t="s">
        <v>6260</v>
      </c>
    </row>
    <row r="481" spans="2:14" x14ac:dyDescent="0.25">
      <c r="B481" s="8">
        <v>3</v>
      </c>
      <c r="C481" s="8" t="s">
        <v>10378</v>
      </c>
      <c r="D481" s="8" t="s">
        <v>10379</v>
      </c>
      <c r="E481" s="8" t="s">
        <v>10380</v>
      </c>
      <c r="F481" s="8" t="s">
        <v>6253</v>
      </c>
      <c r="G481" s="8" t="s">
        <v>6255</v>
      </c>
      <c r="H481" s="8" t="s">
        <v>28</v>
      </c>
      <c r="I481" s="8" t="s">
        <v>36</v>
      </c>
      <c r="J481" s="8">
        <v>10</v>
      </c>
      <c r="K481" s="8" t="s">
        <v>10382</v>
      </c>
      <c r="L481" s="8" t="s">
        <v>2272</v>
      </c>
      <c r="M481" s="8" t="s">
        <v>47</v>
      </c>
      <c r="N481" s="8" t="s">
        <v>6260</v>
      </c>
    </row>
    <row r="482" spans="2:14" x14ac:dyDescent="0.25">
      <c r="B482" s="8">
        <v>3</v>
      </c>
      <c r="C482" s="8" t="s">
        <v>10383</v>
      </c>
      <c r="D482" s="8" t="s">
        <v>10384</v>
      </c>
      <c r="E482" s="8" t="s">
        <v>10385</v>
      </c>
      <c r="F482" s="8" t="s">
        <v>6253</v>
      </c>
      <c r="G482" s="8" t="s">
        <v>6255</v>
      </c>
      <c r="H482" s="8" t="s">
        <v>28</v>
      </c>
      <c r="I482" s="8" t="s">
        <v>36</v>
      </c>
      <c r="J482" s="8">
        <v>10</v>
      </c>
      <c r="K482" s="8" t="s">
        <v>10387</v>
      </c>
      <c r="L482" s="8" t="s">
        <v>2272</v>
      </c>
      <c r="M482" s="8" t="s">
        <v>47</v>
      </c>
      <c r="N482" s="8" t="s">
        <v>6260</v>
      </c>
    </row>
    <row r="483" spans="2:14" x14ac:dyDescent="0.25">
      <c r="B483" s="8">
        <v>3</v>
      </c>
      <c r="C483" s="8" t="s">
        <v>10388</v>
      </c>
      <c r="D483" s="8" t="s">
        <v>10389</v>
      </c>
      <c r="E483" s="8" t="s">
        <v>10390</v>
      </c>
      <c r="F483" s="8" t="s">
        <v>6253</v>
      </c>
      <c r="G483" s="8" t="s">
        <v>6255</v>
      </c>
      <c r="H483" s="8" t="s">
        <v>28</v>
      </c>
      <c r="I483" s="8" t="s">
        <v>36</v>
      </c>
      <c r="J483" s="8">
        <v>10</v>
      </c>
      <c r="K483" s="8" t="s">
        <v>10392</v>
      </c>
      <c r="L483" s="8" t="s">
        <v>2272</v>
      </c>
      <c r="M483" s="8" t="s">
        <v>47</v>
      </c>
      <c r="N483" s="8" t="s">
        <v>6260</v>
      </c>
    </row>
    <row r="484" spans="2:14" x14ac:dyDescent="0.25">
      <c r="B484" s="8">
        <v>3</v>
      </c>
      <c r="C484" s="8" t="s">
        <v>10393</v>
      </c>
      <c r="D484" s="8" t="s">
        <v>10389</v>
      </c>
      <c r="E484" s="8" t="s">
        <v>10394</v>
      </c>
      <c r="F484" s="8" t="s">
        <v>6253</v>
      </c>
      <c r="G484" s="8" t="s">
        <v>6255</v>
      </c>
      <c r="H484" s="8" t="s">
        <v>28</v>
      </c>
      <c r="I484" s="8" t="s">
        <v>36</v>
      </c>
      <c r="J484" s="8">
        <v>10</v>
      </c>
      <c r="K484" s="8" t="s">
        <v>10392</v>
      </c>
      <c r="L484" s="8" t="s">
        <v>2272</v>
      </c>
      <c r="M484" s="8" t="s">
        <v>47</v>
      </c>
      <c r="N484" s="8" t="s">
        <v>6260</v>
      </c>
    </row>
    <row r="485" spans="2:14" x14ac:dyDescent="0.25">
      <c r="B485" s="8">
        <v>3</v>
      </c>
      <c r="C485" s="8" t="s">
        <v>10405</v>
      </c>
      <c r="D485" s="8" t="s">
        <v>10406</v>
      </c>
      <c r="E485" s="8" t="s">
        <v>10407</v>
      </c>
      <c r="F485" s="8" t="s">
        <v>6439</v>
      </c>
      <c r="G485" s="8" t="s">
        <v>6441</v>
      </c>
      <c r="H485" s="8" t="s">
        <v>28</v>
      </c>
      <c r="I485" s="8" t="s">
        <v>36</v>
      </c>
      <c r="J485" s="8">
        <v>10</v>
      </c>
      <c r="K485" s="8" t="s">
        <v>10409</v>
      </c>
      <c r="L485" s="8" t="s">
        <v>550</v>
      </c>
      <c r="M485" s="8" t="s">
        <v>47</v>
      </c>
      <c r="N485" s="8" t="s">
        <v>6260</v>
      </c>
    </row>
    <row r="486" spans="2:14" x14ac:dyDescent="0.25">
      <c r="B486" s="8">
        <v>3</v>
      </c>
      <c r="C486" s="8" t="s">
        <v>10411</v>
      </c>
      <c r="D486" s="8" t="s">
        <v>10412</v>
      </c>
      <c r="E486" s="8" t="s">
        <v>10413</v>
      </c>
      <c r="F486" s="8" t="s">
        <v>6253</v>
      </c>
      <c r="G486" s="8" t="s">
        <v>6255</v>
      </c>
      <c r="H486" s="8" t="s">
        <v>28</v>
      </c>
      <c r="I486" s="8" t="s">
        <v>36</v>
      </c>
      <c r="J486" s="8">
        <v>10</v>
      </c>
      <c r="K486" s="8" t="s">
        <v>10415</v>
      </c>
      <c r="L486" s="8" t="s">
        <v>10417</v>
      </c>
      <c r="M486" s="8" t="s">
        <v>47</v>
      </c>
      <c r="N486" s="8" t="s">
        <v>6260</v>
      </c>
    </row>
    <row r="487" spans="2:14" x14ac:dyDescent="0.25">
      <c r="B487" s="8">
        <v>3</v>
      </c>
      <c r="C487" s="8" t="s">
        <v>10418</v>
      </c>
      <c r="D487" s="8" t="s">
        <v>10419</v>
      </c>
      <c r="E487" s="8" t="s">
        <v>10424</v>
      </c>
      <c r="F487" s="8" t="s">
        <v>6404</v>
      </c>
      <c r="G487" s="8" t="s">
        <v>6406</v>
      </c>
      <c r="H487" s="8" t="s">
        <v>41</v>
      </c>
      <c r="I487" s="8" t="s">
        <v>36</v>
      </c>
      <c r="J487" s="8">
        <v>10</v>
      </c>
      <c r="K487" s="8" t="s">
        <v>10426</v>
      </c>
      <c r="L487" s="8" t="s">
        <v>10427</v>
      </c>
      <c r="M487" s="8" t="s">
        <v>47</v>
      </c>
      <c r="N487" s="8" t="s">
        <v>6260</v>
      </c>
    </row>
    <row r="488" spans="2:14" x14ac:dyDescent="0.25">
      <c r="B488" s="8">
        <v>3</v>
      </c>
      <c r="C488" s="8" t="s">
        <v>10428</v>
      </c>
      <c r="D488" s="8" t="s">
        <v>10429</v>
      </c>
      <c r="E488" s="8" t="s">
        <v>10432</v>
      </c>
      <c r="F488" s="8" t="s">
        <v>6501</v>
      </c>
      <c r="G488" s="8" t="s">
        <v>6503</v>
      </c>
      <c r="H488" s="8" t="s">
        <v>28</v>
      </c>
      <c r="I488" s="8" t="s">
        <v>36</v>
      </c>
      <c r="J488" s="8">
        <v>10</v>
      </c>
      <c r="K488" s="8" t="s">
        <v>10434</v>
      </c>
      <c r="L488" s="8" t="s">
        <v>10436</v>
      </c>
      <c r="M488" s="8" t="s">
        <v>47</v>
      </c>
      <c r="N488" s="8" t="s">
        <v>6260</v>
      </c>
    </row>
    <row r="489" spans="2:14" x14ac:dyDescent="0.25">
      <c r="B489" s="8">
        <v>3</v>
      </c>
      <c r="C489" s="8" t="s">
        <v>10437</v>
      </c>
      <c r="D489" s="8" t="s">
        <v>10438</v>
      </c>
      <c r="E489" s="8" t="s">
        <v>10442</v>
      </c>
      <c r="F489" s="8" t="s">
        <v>6501</v>
      </c>
      <c r="G489" s="8" t="s">
        <v>6503</v>
      </c>
      <c r="H489" s="8" t="s">
        <v>28</v>
      </c>
      <c r="I489" s="8" t="s">
        <v>36</v>
      </c>
      <c r="J489" s="8">
        <v>10</v>
      </c>
      <c r="K489" s="8" t="s">
        <v>10444</v>
      </c>
      <c r="L489" s="8" t="s">
        <v>10446</v>
      </c>
      <c r="M489" s="8" t="s">
        <v>47</v>
      </c>
      <c r="N489" s="8" t="s">
        <v>6260</v>
      </c>
    </row>
    <row r="490" spans="2:14" x14ac:dyDescent="0.25">
      <c r="B490" s="8">
        <v>3</v>
      </c>
      <c r="C490" s="8" t="s">
        <v>10447</v>
      </c>
      <c r="D490" s="8" t="s">
        <v>10448</v>
      </c>
      <c r="E490" s="8" t="s">
        <v>10449</v>
      </c>
      <c r="F490" s="8" t="s">
        <v>6439</v>
      </c>
      <c r="G490" s="8" t="s">
        <v>6441</v>
      </c>
      <c r="H490" s="8" t="s">
        <v>28</v>
      </c>
      <c r="I490" s="8" t="s">
        <v>36</v>
      </c>
      <c r="J490" s="8">
        <v>10</v>
      </c>
      <c r="K490" s="8" t="s">
        <v>10451</v>
      </c>
      <c r="L490" s="8" t="s">
        <v>10453</v>
      </c>
      <c r="M490" s="8" t="s">
        <v>47</v>
      </c>
      <c r="N490" s="8" t="s">
        <v>6260</v>
      </c>
    </row>
    <row r="491" spans="2:14" x14ac:dyDescent="0.25">
      <c r="B491" s="8">
        <v>3</v>
      </c>
      <c r="C491" s="8" t="s">
        <v>10463</v>
      </c>
      <c r="D491" s="8" t="s">
        <v>10464</v>
      </c>
      <c r="E491" s="8" t="s">
        <v>10468</v>
      </c>
      <c r="F491" s="8" t="s">
        <v>6314</v>
      </c>
      <c r="G491" s="8" t="s">
        <v>6316</v>
      </c>
      <c r="H491" s="8" t="s">
        <v>28</v>
      </c>
      <c r="I491" s="8" t="s">
        <v>36</v>
      </c>
      <c r="J491" s="8">
        <v>10</v>
      </c>
      <c r="K491" s="8" t="s">
        <v>10470</v>
      </c>
      <c r="L491" s="8" t="s">
        <v>10472</v>
      </c>
      <c r="M491" s="8" t="s">
        <v>47</v>
      </c>
      <c r="N491" s="8" t="s">
        <v>6260</v>
      </c>
    </row>
    <row r="492" spans="2:14" x14ac:dyDescent="0.25">
      <c r="B492" s="8">
        <v>3</v>
      </c>
      <c r="C492" s="8" t="s">
        <v>10473</v>
      </c>
      <c r="D492" s="8" t="s">
        <v>10474</v>
      </c>
      <c r="E492" s="8" t="s">
        <v>10478</v>
      </c>
      <c r="F492" s="8" t="s">
        <v>6253</v>
      </c>
      <c r="G492" s="8" t="s">
        <v>6255</v>
      </c>
      <c r="H492" s="8" t="s">
        <v>28</v>
      </c>
      <c r="I492" s="8" t="s">
        <v>36</v>
      </c>
      <c r="J492" s="8">
        <v>10</v>
      </c>
      <c r="K492" s="8" t="s">
        <v>10480</v>
      </c>
      <c r="L492" s="8" t="s">
        <v>3388</v>
      </c>
      <c r="M492" s="8" t="s">
        <v>47</v>
      </c>
      <c r="N492" s="8" t="s">
        <v>6260</v>
      </c>
    </row>
    <row r="493" spans="2:14" x14ac:dyDescent="0.25">
      <c r="B493" s="8">
        <v>3</v>
      </c>
      <c r="C493" s="8" t="s">
        <v>10482</v>
      </c>
      <c r="D493" s="8" t="s">
        <v>10483</v>
      </c>
      <c r="E493" s="8" t="s">
        <v>10487</v>
      </c>
      <c r="F493" s="8" t="s">
        <v>6501</v>
      </c>
      <c r="G493" s="8" t="s">
        <v>6503</v>
      </c>
      <c r="H493" s="8" t="s">
        <v>28</v>
      </c>
      <c r="I493" s="8" t="s">
        <v>36</v>
      </c>
      <c r="J493" s="8">
        <v>10</v>
      </c>
      <c r="K493" s="8" t="s">
        <v>10489</v>
      </c>
      <c r="L493" s="8" t="s">
        <v>10491</v>
      </c>
      <c r="M493" s="8" t="s">
        <v>47</v>
      </c>
      <c r="N493" s="8" t="s">
        <v>6260</v>
      </c>
    </row>
    <row r="494" spans="2:14" x14ac:dyDescent="0.25">
      <c r="B494" s="8">
        <v>3</v>
      </c>
      <c r="C494" s="8" t="s">
        <v>10492</v>
      </c>
      <c r="D494" s="8" t="s">
        <v>10493</v>
      </c>
      <c r="E494" s="8" t="s">
        <v>10497</v>
      </c>
      <c r="F494" s="8" t="s">
        <v>6314</v>
      </c>
      <c r="G494" s="8" t="s">
        <v>6316</v>
      </c>
      <c r="H494" s="8" t="s">
        <v>28</v>
      </c>
      <c r="I494" s="8" t="s">
        <v>36</v>
      </c>
      <c r="J494" s="8">
        <v>10</v>
      </c>
      <c r="K494" s="8" t="s">
        <v>10499</v>
      </c>
      <c r="L494" s="8" t="s">
        <v>10501</v>
      </c>
      <c r="M494" s="8" t="s">
        <v>47</v>
      </c>
      <c r="N494" s="8" t="s">
        <v>6260</v>
      </c>
    </row>
    <row r="495" spans="2:14" x14ac:dyDescent="0.25">
      <c r="B495" s="8">
        <v>3</v>
      </c>
      <c r="C495" s="8" t="s">
        <v>10502</v>
      </c>
      <c r="D495" s="8" t="s">
        <v>10503</v>
      </c>
      <c r="E495" s="8" t="s">
        <v>10507</v>
      </c>
      <c r="F495" s="8" t="s">
        <v>6314</v>
      </c>
      <c r="G495" s="8" t="s">
        <v>6316</v>
      </c>
      <c r="H495" s="8" t="s">
        <v>28</v>
      </c>
      <c r="I495" s="8" t="s">
        <v>36</v>
      </c>
      <c r="J495" s="8">
        <v>10</v>
      </c>
      <c r="K495" s="8" t="s">
        <v>10509</v>
      </c>
      <c r="L495" s="8" t="s">
        <v>10511</v>
      </c>
      <c r="M495" s="8" t="s">
        <v>47</v>
      </c>
      <c r="N495" s="8" t="s">
        <v>6260</v>
      </c>
    </row>
    <row r="496" spans="2:14" x14ac:dyDescent="0.25">
      <c r="B496" s="8">
        <v>3</v>
      </c>
      <c r="C496" s="8" t="s">
        <v>10512</v>
      </c>
      <c r="D496" s="8" t="s">
        <v>10513</v>
      </c>
      <c r="E496" s="8" t="s">
        <v>10516</v>
      </c>
      <c r="F496" s="8" t="s">
        <v>7257</v>
      </c>
      <c r="G496" s="8" t="s">
        <v>7259</v>
      </c>
      <c r="H496" s="8" t="s">
        <v>28</v>
      </c>
      <c r="I496" s="8" t="s">
        <v>36</v>
      </c>
      <c r="J496" s="8">
        <v>10</v>
      </c>
      <c r="K496" s="8" t="s">
        <v>10518</v>
      </c>
      <c r="L496" s="8" t="s">
        <v>1746</v>
      </c>
      <c r="M496" s="8" t="s">
        <v>47</v>
      </c>
      <c r="N496" s="8" t="s">
        <v>6260</v>
      </c>
    </row>
    <row r="497" spans="2:14" x14ac:dyDescent="0.25">
      <c r="B497" s="8">
        <v>3</v>
      </c>
      <c r="C497" s="8" t="s">
        <v>10616</v>
      </c>
      <c r="D497" s="8" t="s">
        <v>10617</v>
      </c>
      <c r="E497" s="8" t="s">
        <v>10621</v>
      </c>
      <c r="F497" s="8" t="s">
        <v>7257</v>
      </c>
      <c r="G497" s="8" t="s">
        <v>7259</v>
      </c>
      <c r="H497" s="8" t="s">
        <v>38</v>
      </c>
      <c r="I497" s="8" t="s">
        <v>36</v>
      </c>
      <c r="J497" s="8">
        <v>8</v>
      </c>
      <c r="K497" s="8" t="s">
        <v>10623</v>
      </c>
      <c r="L497" s="8" t="s">
        <v>10624</v>
      </c>
      <c r="M497" s="8" t="s">
        <v>47</v>
      </c>
      <c r="N497" s="8" t="s">
        <v>6260</v>
      </c>
    </row>
    <row r="498" spans="2:14" x14ac:dyDescent="0.25">
      <c r="B498" s="8">
        <v>3</v>
      </c>
      <c r="C498" s="8" t="s">
        <v>10880</v>
      </c>
      <c r="D498" s="8" t="s">
        <v>10881</v>
      </c>
      <c r="E498" s="8" t="s">
        <v>10884</v>
      </c>
      <c r="F498" s="8" t="s">
        <v>6314</v>
      </c>
      <c r="G498" s="8" t="s">
        <v>6316</v>
      </c>
      <c r="H498" s="8" t="s">
        <v>91</v>
      </c>
      <c r="I498" s="8" t="s">
        <v>30</v>
      </c>
      <c r="J498" s="8">
        <v>7</v>
      </c>
      <c r="K498" s="8" t="s">
        <v>10886</v>
      </c>
      <c r="L498" s="8" t="s">
        <v>10888</v>
      </c>
      <c r="M498" s="8" t="s">
        <v>47</v>
      </c>
      <c r="N498" s="8" t="s">
        <v>6260</v>
      </c>
    </row>
    <row r="499" spans="2:14" x14ac:dyDescent="0.25">
      <c r="B499" s="8">
        <v>3</v>
      </c>
      <c r="C499" s="8" t="s">
        <v>11022</v>
      </c>
      <c r="D499" s="8" t="s">
        <v>11023</v>
      </c>
      <c r="E499" s="8" t="s">
        <v>11026</v>
      </c>
      <c r="F499" s="8" t="s">
        <v>6314</v>
      </c>
      <c r="G499" s="8" t="s">
        <v>6316</v>
      </c>
      <c r="H499" s="8" t="s">
        <v>28</v>
      </c>
      <c r="I499" s="8" t="s">
        <v>30</v>
      </c>
      <c r="J499" s="8">
        <v>7</v>
      </c>
      <c r="K499" s="8" t="s">
        <v>11028</v>
      </c>
      <c r="L499" s="8" t="s">
        <v>11030</v>
      </c>
      <c r="M499" s="8" t="s">
        <v>47</v>
      </c>
      <c r="N499" s="8" t="s">
        <v>6260</v>
      </c>
    </row>
    <row r="500" spans="2:14" x14ac:dyDescent="0.25">
      <c r="B500" s="8">
        <v>3</v>
      </c>
      <c r="C500" s="8" t="s">
        <v>11038</v>
      </c>
      <c r="D500" s="8" t="s">
        <v>11039</v>
      </c>
      <c r="E500" s="8" t="s">
        <v>11040</v>
      </c>
      <c r="F500" s="8" t="s">
        <v>6314</v>
      </c>
      <c r="G500" s="8" t="s">
        <v>6316</v>
      </c>
      <c r="H500" s="8" t="s">
        <v>28</v>
      </c>
      <c r="I500" s="8" t="s">
        <v>30</v>
      </c>
      <c r="J500" s="8">
        <v>7</v>
      </c>
      <c r="K500" s="8" t="s">
        <v>11042</v>
      </c>
      <c r="L500" s="8" t="s">
        <v>11043</v>
      </c>
      <c r="M500" s="8" t="s">
        <v>47</v>
      </c>
      <c r="N500" s="8" t="s">
        <v>6260</v>
      </c>
    </row>
    <row r="501" spans="2:14" x14ac:dyDescent="0.25">
      <c r="B501" s="8">
        <v>3</v>
      </c>
      <c r="C501" s="8" t="s">
        <v>11052</v>
      </c>
      <c r="D501" s="8" t="s">
        <v>11053</v>
      </c>
      <c r="E501" s="8" t="s">
        <v>11057</v>
      </c>
      <c r="F501" s="8" t="s">
        <v>6351</v>
      </c>
      <c r="G501" s="8" t="s">
        <v>6353</v>
      </c>
      <c r="H501" s="8" t="s">
        <v>28</v>
      </c>
      <c r="I501" s="8" t="s">
        <v>30</v>
      </c>
      <c r="J501" s="8">
        <v>7</v>
      </c>
      <c r="K501" s="8" t="s">
        <v>11059</v>
      </c>
      <c r="L501" s="8" t="s">
        <v>11061</v>
      </c>
      <c r="M501" s="8" t="s">
        <v>47</v>
      </c>
      <c r="N501" s="8" t="s">
        <v>6260</v>
      </c>
    </row>
    <row r="502" spans="2:14" x14ac:dyDescent="0.25">
      <c r="B502" s="8">
        <v>3</v>
      </c>
      <c r="C502" s="8" t="s">
        <v>11108</v>
      </c>
      <c r="D502" s="8" t="s">
        <v>11109</v>
      </c>
      <c r="E502" s="8" t="s">
        <v>11110</v>
      </c>
      <c r="F502" s="8" t="s">
        <v>6351</v>
      </c>
      <c r="G502" s="8" t="s">
        <v>6353</v>
      </c>
      <c r="H502" s="8" t="s">
        <v>28</v>
      </c>
      <c r="I502" s="8" t="s">
        <v>30</v>
      </c>
      <c r="J502" s="8">
        <v>7</v>
      </c>
      <c r="K502" s="8" t="s">
        <v>11112</v>
      </c>
      <c r="L502" s="8" t="s">
        <v>11114</v>
      </c>
      <c r="M502" s="8" t="s">
        <v>47</v>
      </c>
      <c r="N502" s="8" t="s">
        <v>6260</v>
      </c>
    </row>
    <row r="503" spans="2:14" x14ac:dyDescent="0.25">
      <c r="B503" s="8">
        <v>3</v>
      </c>
      <c r="C503" s="8" t="s">
        <v>11147</v>
      </c>
      <c r="D503" s="8" t="s">
        <v>11148</v>
      </c>
      <c r="E503" s="8" t="s">
        <v>11152</v>
      </c>
      <c r="F503" s="8" t="s">
        <v>6351</v>
      </c>
      <c r="G503" s="8" t="s">
        <v>6353</v>
      </c>
      <c r="H503" s="8" t="s">
        <v>28</v>
      </c>
      <c r="I503" s="8" t="s">
        <v>30</v>
      </c>
      <c r="J503" s="8">
        <v>7</v>
      </c>
      <c r="K503" s="8" t="s">
        <v>11154</v>
      </c>
      <c r="L503" s="8" t="s">
        <v>11156</v>
      </c>
      <c r="M503" s="8" t="s">
        <v>47</v>
      </c>
      <c r="N503" s="8" t="s">
        <v>6260</v>
      </c>
    </row>
    <row r="504" spans="2:14" x14ac:dyDescent="0.25">
      <c r="B504" s="8">
        <v>3</v>
      </c>
      <c r="C504" s="8" t="s">
        <v>11386</v>
      </c>
      <c r="D504" s="8" t="s">
        <v>11387</v>
      </c>
      <c r="E504" s="8" t="s">
        <v>11392</v>
      </c>
      <c r="F504" s="8" t="s">
        <v>6426</v>
      </c>
      <c r="G504" s="8" t="s">
        <v>6428</v>
      </c>
      <c r="H504" s="8" t="s">
        <v>28</v>
      </c>
      <c r="I504" s="8" t="s">
        <v>30</v>
      </c>
      <c r="J504" s="8">
        <v>7</v>
      </c>
      <c r="K504" s="8" t="s">
        <v>11394</v>
      </c>
      <c r="L504" s="8" t="s">
        <v>3174</v>
      </c>
      <c r="M504" s="8" t="s">
        <v>47</v>
      </c>
      <c r="N504" s="8" t="s">
        <v>6260</v>
      </c>
    </row>
    <row r="505" spans="2:14" x14ac:dyDescent="0.25">
      <c r="B505" s="8">
        <v>3</v>
      </c>
      <c r="C505" s="8" t="s">
        <v>11711</v>
      </c>
      <c r="D505" s="8" t="s">
        <v>11712</v>
      </c>
      <c r="E505" s="8" t="s">
        <v>11716</v>
      </c>
      <c r="F505" s="8" t="s">
        <v>6351</v>
      </c>
      <c r="G505" s="8" t="s">
        <v>6353</v>
      </c>
      <c r="H505" s="8" t="s">
        <v>28</v>
      </c>
      <c r="I505" s="8" t="s">
        <v>30</v>
      </c>
      <c r="J505" s="8">
        <v>7</v>
      </c>
      <c r="K505" s="8" t="s">
        <v>11718</v>
      </c>
      <c r="L505" s="8" t="s">
        <v>11720</v>
      </c>
      <c r="M505" s="8" t="s">
        <v>47</v>
      </c>
      <c r="N505" s="8" t="s">
        <v>6260</v>
      </c>
    </row>
    <row r="506" spans="2:14" x14ac:dyDescent="0.25">
      <c r="B506" s="8">
        <v>3</v>
      </c>
      <c r="C506" s="8" t="s">
        <v>12665</v>
      </c>
      <c r="D506" s="8" t="s">
        <v>12666</v>
      </c>
      <c r="E506" s="8" t="s">
        <v>12669</v>
      </c>
      <c r="F506" s="8" t="s">
        <v>6707</v>
      </c>
      <c r="G506" s="8" t="s">
        <v>6709</v>
      </c>
      <c r="H506" s="8" t="s">
        <v>59</v>
      </c>
      <c r="I506" s="8" t="s">
        <v>36</v>
      </c>
      <c r="J506" s="8">
        <v>4</v>
      </c>
      <c r="K506" s="8" t="s">
        <v>12671</v>
      </c>
      <c r="L506" s="8" t="s">
        <v>12673</v>
      </c>
      <c r="M506" s="8" t="s">
        <v>47</v>
      </c>
      <c r="N506" s="8" t="s">
        <v>6260</v>
      </c>
    </row>
    <row r="507" spans="2:14" x14ac:dyDescent="0.25">
      <c r="B507" s="8">
        <v>3</v>
      </c>
      <c r="C507" s="8" t="s">
        <v>12674</v>
      </c>
      <c r="D507" s="8" t="s">
        <v>12675</v>
      </c>
      <c r="E507" s="8" t="s">
        <v>12679</v>
      </c>
      <c r="F507" s="8" t="s">
        <v>6303</v>
      </c>
      <c r="G507" s="8" t="s">
        <v>6305</v>
      </c>
      <c r="H507" s="8" t="s">
        <v>59</v>
      </c>
      <c r="I507" s="8" t="s">
        <v>36</v>
      </c>
      <c r="J507" s="8">
        <v>4</v>
      </c>
      <c r="K507" s="8" t="s">
        <v>12681</v>
      </c>
      <c r="L507" s="8" t="s">
        <v>12683</v>
      </c>
      <c r="M507" s="8" t="s">
        <v>47</v>
      </c>
      <c r="N507" s="8" t="s">
        <v>6260</v>
      </c>
    </row>
    <row r="508" spans="2:14" x14ac:dyDescent="0.25">
      <c r="B508" s="8">
        <v>3</v>
      </c>
      <c r="C508" s="8" t="s">
        <v>12704</v>
      </c>
      <c r="D508" s="8" t="s">
        <v>12705</v>
      </c>
      <c r="E508" s="8" t="s">
        <v>12709</v>
      </c>
      <c r="F508" s="8" t="s">
        <v>6439</v>
      </c>
      <c r="G508" s="8" t="s">
        <v>6441</v>
      </c>
      <c r="H508" s="8" t="s">
        <v>59</v>
      </c>
      <c r="I508" s="8" t="s">
        <v>36</v>
      </c>
      <c r="J508" s="8">
        <v>4</v>
      </c>
      <c r="K508" s="8" t="s">
        <v>12711</v>
      </c>
      <c r="L508" s="8" t="s">
        <v>12712</v>
      </c>
      <c r="M508" s="8" t="s">
        <v>47</v>
      </c>
      <c r="N508" s="8" t="s">
        <v>6260</v>
      </c>
    </row>
    <row r="509" spans="2:14" x14ac:dyDescent="0.25">
      <c r="B509" s="8">
        <v>3</v>
      </c>
      <c r="C509" s="8" t="s">
        <v>12723</v>
      </c>
      <c r="D509" s="8" t="s">
        <v>12724</v>
      </c>
      <c r="E509" s="8" t="s">
        <v>12727</v>
      </c>
      <c r="F509" s="8" t="s">
        <v>6327</v>
      </c>
      <c r="G509" s="8" t="s">
        <v>6329</v>
      </c>
      <c r="H509" s="8" t="s">
        <v>59</v>
      </c>
      <c r="I509" s="8" t="s">
        <v>36</v>
      </c>
      <c r="J509" s="8">
        <v>4</v>
      </c>
      <c r="K509" s="8" t="s">
        <v>12729</v>
      </c>
      <c r="L509" s="8" t="s">
        <v>2214</v>
      </c>
      <c r="M509" s="8" t="s">
        <v>47</v>
      </c>
      <c r="N509" s="8" t="s">
        <v>6260</v>
      </c>
    </row>
    <row r="510" spans="2:14" x14ac:dyDescent="0.25">
      <c r="B510" s="8">
        <v>3</v>
      </c>
      <c r="C510" s="8" t="s">
        <v>12757</v>
      </c>
      <c r="D510" s="8" t="s">
        <v>12758</v>
      </c>
      <c r="E510" s="8" t="s">
        <v>12762</v>
      </c>
      <c r="F510" s="8" t="s">
        <v>6303</v>
      </c>
      <c r="G510" s="8" t="s">
        <v>6305</v>
      </c>
      <c r="H510" s="8" t="s">
        <v>59</v>
      </c>
      <c r="I510" s="8" t="s">
        <v>36</v>
      </c>
      <c r="J510" s="8">
        <v>4</v>
      </c>
      <c r="K510" s="8" t="s">
        <v>12764</v>
      </c>
      <c r="L510" s="8" t="s">
        <v>1265</v>
      </c>
      <c r="M510" s="8" t="s">
        <v>47</v>
      </c>
      <c r="N510" s="8" t="s">
        <v>6260</v>
      </c>
    </row>
    <row r="511" spans="2:14" x14ac:dyDescent="0.25">
      <c r="B511" s="8">
        <v>3</v>
      </c>
      <c r="C511" s="8" t="s">
        <v>12765</v>
      </c>
      <c r="D511" s="8" t="s">
        <v>12766</v>
      </c>
      <c r="E511" s="8" t="s">
        <v>12769</v>
      </c>
      <c r="F511" s="8" t="s">
        <v>6303</v>
      </c>
      <c r="G511" s="8" t="s">
        <v>6305</v>
      </c>
      <c r="H511" s="8" t="s">
        <v>59</v>
      </c>
      <c r="I511" s="8" t="s">
        <v>36</v>
      </c>
      <c r="J511" s="8">
        <v>4</v>
      </c>
      <c r="K511" s="8" t="s">
        <v>12771</v>
      </c>
      <c r="L511" s="8" t="s">
        <v>12772</v>
      </c>
      <c r="M511" s="8" t="s">
        <v>47</v>
      </c>
      <c r="N511" s="8" t="s">
        <v>6260</v>
      </c>
    </row>
    <row r="512" spans="2:14" x14ac:dyDescent="0.25">
      <c r="B512" s="8">
        <v>3</v>
      </c>
      <c r="C512" s="8" t="s">
        <v>12789</v>
      </c>
      <c r="D512" s="8" t="s">
        <v>12790</v>
      </c>
      <c r="E512" s="8" t="s">
        <v>12794</v>
      </c>
      <c r="F512" s="8" t="s">
        <v>6253</v>
      </c>
      <c r="G512" s="8" t="s">
        <v>6255</v>
      </c>
      <c r="H512" s="8" t="s">
        <v>59</v>
      </c>
      <c r="I512" s="8" t="s">
        <v>36</v>
      </c>
      <c r="J512" s="8">
        <v>4</v>
      </c>
      <c r="K512" s="8" t="s">
        <v>12796</v>
      </c>
      <c r="L512" s="8" t="s">
        <v>12797</v>
      </c>
      <c r="M512" s="8" t="s">
        <v>47</v>
      </c>
      <c r="N512" s="8" t="s">
        <v>6260</v>
      </c>
    </row>
    <row r="513" spans="2:14" x14ac:dyDescent="0.25">
      <c r="B513" s="8">
        <v>3</v>
      </c>
      <c r="C513" s="8" t="s">
        <v>12835</v>
      </c>
      <c r="D513" s="8" t="s">
        <v>12836</v>
      </c>
      <c r="E513" s="8" t="s">
        <v>12840</v>
      </c>
      <c r="F513" s="8" t="s">
        <v>6280</v>
      </c>
      <c r="G513" s="8" t="s">
        <v>6282</v>
      </c>
      <c r="H513" s="8" t="s">
        <v>59</v>
      </c>
      <c r="I513" s="8" t="s">
        <v>36</v>
      </c>
      <c r="J513" s="8">
        <v>4</v>
      </c>
      <c r="K513" s="8" t="s">
        <v>12842</v>
      </c>
      <c r="L513" s="8" t="s">
        <v>12843</v>
      </c>
      <c r="M513" s="8" t="s">
        <v>47</v>
      </c>
      <c r="N513" s="8" t="s">
        <v>6260</v>
      </c>
    </row>
    <row r="514" spans="2:14" x14ac:dyDescent="0.25">
      <c r="B514" s="8">
        <v>3</v>
      </c>
      <c r="C514" s="8" t="s">
        <v>12869</v>
      </c>
      <c r="D514" s="8" t="s">
        <v>12870</v>
      </c>
      <c r="E514" s="8" t="s">
        <v>12875</v>
      </c>
      <c r="F514" s="8" t="s">
        <v>6404</v>
      </c>
      <c r="G514" s="8" t="s">
        <v>6406</v>
      </c>
      <c r="H514" s="8" t="s">
        <v>59</v>
      </c>
      <c r="I514" s="8" t="s">
        <v>36</v>
      </c>
      <c r="J514" s="8">
        <v>4</v>
      </c>
      <c r="K514" s="8" t="s">
        <v>12877</v>
      </c>
      <c r="L514" s="8" t="s">
        <v>12878</v>
      </c>
      <c r="M514" s="8" t="s">
        <v>47</v>
      </c>
      <c r="N514" s="8" t="s">
        <v>6260</v>
      </c>
    </row>
    <row r="515" spans="2:14" x14ac:dyDescent="0.25">
      <c r="B515" s="8">
        <v>3</v>
      </c>
      <c r="C515" s="8" t="s">
        <v>12879</v>
      </c>
      <c r="D515" s="8" t="s">
        <v>12880</v>
      </c>
      <c r="E515" s="8" t="s">
        <v>12883</v>
      </c>
      <c r="F515" s="8" t="s">
        <v>6439</v>
      </c>
      <c r="G515" s="8" t="s">
        <v>6441</v>
      </c>
      <c r="H515" s="8" t="s">
        <v>59</v>
      </c>
      <c r="I515" s="8" t="s">
        <v>36</v>
      </c>
      <c r="J515" s="8">
        <v>4</v>
      </c>
      <c r="K515" s="8" t="s">
        <v>12885</v>
      </c>
      <c r="L515" s="8" t="s">
        <v>12886</v>
      </c>
      <c r="M515" s="8" t="s">
        <v>47</v>
      </c>
      <c r="N515" s="8" t="s">
        <v>6260</v>
      </c>
    </row>
    <row r="516" spans="2:14" x14ac:dyDescent="0.25">
      <c r="B516" s="8">
        <v>3</v>
      </c>
      <c r="C516" s="8" t="s">
        <v>12893</v>
      </c>
      <c r="D516" s="8" t="s">
        <v>12894</v>
      </c>
      <c r="E516" s="8" t="s">
        <v>12898</v>
      </c>
      <c r="F516" s="8" t="s">
        <v>6253</v>
      </c>
      <c r="G516" s="8" t="s">
        <v>6255</v>
      </c>
      <c r="H516" s="8" t="s">
        <v>59</v>
      </c>
      <c r="I516" s="8" t="s">
        <v>36</v>
      </c>
      <c r="J516" s="8">
        <v>4</v>
      </c>
      <c r="K516" s="8" t="s">
        <v>12900</v>
      </c>
      <c r="L516" s="8" t="s">
        <v>12901</v>
      </c>
      <c r="M516" s="8" t="s">
        <v>47</v>
      </c>
      <c r="N516" s="8" t="s">
        <v>6260</v>
      </c>
    </row>
    <row r="517" spans="2:14" x14ac:dyDescent="0.25">
      <c r="B517" s="8">
        <v>3</v>
      </c>
      <c r="C517" s="8" t="s">
        <v>12923</v>
      </c>
      <c r="D517" s="8" t="s">
        <v>12924</v>
      </c>
      <c r="E517" s="8" t="s">
        <v>12928</v>
      </c>
      <c r="F517" s="8" t="s">
        <v>6439</v>
      </c>
      <c r="G517" s="8" t="s">
        <v>6441</v>
      </c>
      <c r="H517" s="8" t="s">
        <v>59</v>
      </c>
      <c r="I517" s="8" t="s">
        <v>36</v>
      </c>
      <c r="J517" s="8">
        <v>4</v>
      </c>
      <c r="K517" s="8" t="s">
        <v>12930</v>
      </c>
      <c r="L517" s="8" t="s">
        <v>12931</v>
      </c>
      <c r="M517" s="8" t="s">
        <v>47</v>
      </c>
      <c r="N517" s="8" t="s">
        <v>6260</v>
      </c>
    </row>
    <row r="518" spans="2:14" x14ac:dyDescent="0.25">
      <c r="B518" s="8">
        <v>3</v>
      </c>
      <c r="C518" s="8" t="s">
        <v>12932</v>
      </c>
      <c r="D518" s="8" t="s">
        <v>12933</v>
      </c>
      <c r="E518" s="8" t="s">
        <v>12938</v>
      </c>
      <c r="F518" s="8" t="s">
        <v>6707</v>
      </c>
      <c r="G518" s="8" t="s">
        <v>6709</v>
      </c>
      <c r="H518" s="8" t="s">
        <v>59</v>
      </c>
      <c r="I518" s="8" t="s">
        <v>36</v>
      </c>
      <c r="J518" s="8">
        <v>4</v>
      </c>
      <c r="K518" s="8" t="s">
        <v>12940</v>
      </c>
      <c r="L518" s="8" t="s">
        <v>8178</v>
      </c>
      <c r="M518" s="8" t="s">
        <v>47</v>
      </c>
      <c r="N518" s="8" t="s">
        <v>6260</v>
      </c>
    </row>
    <row r="519" spans="2:14" x14ac:dyDescent="0.25">
      <c r="B519" s="8">
        <v>3</v>
      </c>
      <c r="C519" s="8" t="s">
        <v>12941</v>
      </c>
      <c r="D519" s="8" t="s">
        <v>12942</v>
      </c>
      <c r="E519" s="8" t="s">
        <v>12946</v>
      </c>
      <c r="F519" s="8" t="s">
        <v>6426</v>
      </c>
      <c r="G519" s="8" t="s">
        <v>6428</v>
      </c>
      <c r="H519" s="8" t="s">
        <v>59</v>
      </c>
      <c r="I519" s="8" t="s">
        <v>36</v>
      </c>
      <c r="J519" s="8">
        <v>4</v>
      </c>
      <c r="K519" s="8" t="s">
        <v>12948</v>
      </c>
      <c r="L519" s="8" t="s">
        <v>3448</v>
      </c>
      <c r="M519" s="8" t="s">
        <v>47</v>
      </c>
      <c r="N519" s="8" t="s">
        <v>6260</v>
      </c>
    </row>
    <row r="520" spans="2:14" x14ac:dyDescent="0.25">
      <c r="B520" s="8">
        <v>3</v>
      </c>
      <c r="C520" s="8" t="s">
        <v>13049</v>
      </c>
      <c r="D520" s="8" t="s">
        <v>13050</v>
      </c>
      <c r="E520" s="8" t="s">
        <v>13055</v>
      </c>
      <c r="F520" s="8" t="s">
        <v>13056</v>
      </c>
      <c r="G520" s="8" t="s">
        <v>13058</v>
      </c>
      <c r="H520" s="8" t="s">
        <v>28</v>
      </c>
      <c r="I520" s="8" t="s">
        <v>36</v>
      </c>
      <c r="J520" s="8">
        <v>10</v>
      </c>
      <c r="K520" s="8" t="s">
        <v>13060</v>
      </c>
      <c r="L520" s="8" t="s">
        <v>12814</v>
      </c>
      <c r="M520" s="8" t="s">
        <v>47</v>
      </c>
      <c r="N520" s="8" t="s">
        <v>13062</v>
      </c>
    </row>
    <row r="521" spans="2:14" x14ac:dyDescent="0.25">
      <c r="B521" s="8">
        <v>3</v>
      </c>
      <c r="C521" s="8" t="s">
        <v>13084</v>
      </c>
      <c r="D521" s="8" t="s">
        <v>13085</v>
      </c>
      <c r="E521" s="8" t="s">
        <v>13089</v>
      </c>
      <c r="F521" s="8" t="s">
        <v>13090</v>
      </c>
      <c r="G521" s="8" t="s">
        <v>13092</v>
      </c>
      <c r="H521" s="8" t="s">
        <v>28</v>
      </c>
      <c r="I521" s="8" t="s">
        <v>36</v>
      </c>
      <c r="J521" s="8">
        <v>10</v>
      </c>
      <c r="K521" s="8" t="s">
        <v>13093</v>
      </c>
      <c r="L521" s="8" t="s">
        <v>13095</v>
      </c>
      <c r="M521" s="8" t="s">
        <v>47</v>
      </c>
      <c r="N521" s="8" t="s">
        <v>13062</v>
      </c>
    </row>
    <row r="522" spans="2:14" x14ac:dyDescent="0.25">
      <c r="B522" s="8">
        <v>3</v>
      </c>
      <c r="C522" s="8" t="s">
        <v>13138</v>
      </c>
      <c r="D522" s="8" t="s">
        <v>13139</v>
      </c>
      <c r="E522" s="8" t="s">
        <v>13143</v>
      </c>
      <c r="F522" s="8" t="s">
        <v>13144</v>
      </c>
      <c r="G522" s="8" t="s">
        <v>13146</v>
      </c>
      <c r="H522" s="8" t="s">
        <v>28</v>
      </c>
      <c r="I522" s="8" t="s">
        <v>36</v>
      </c>
      <c r="J522" s="8">
        <v>10</v>
      </c>
      <c r="K522" s="8" t="s">
        <v>13147</v>
      </c>
      <c r="L522" s="8" t="s">
        <v>2133</v>
      </c>
      <c r="M522" s="8" t="s">
        <v>47</v>
      </c>
      <c r="N522" s="8" t="s">
        <v>13062</v>
      </c>
    </row>
    <row r="523" spans="2:14" x14ac:dyDescent="0.25">
      <c r="B523" s="8">
        <v>3</v>
      </c>
      <c r="C523" s="8" t="s">
        <v>13149</v>
      </c>
      <c r="D523" s="8" t="s">
        <v>13150</v>
      </c>
      <c r="E523" s="8" t="s">
        <v>13151</v>
      </c>
      <c r="F523" s="8" t="s">
        <v>13144</v>
      </c>
      <c r="G523" s="8" t="s">
        <v>13146</v>
      </c>
      <c r="H523" s="8" t="s">
        <v>28</v>
      </c>
      <c r="I523" s="8" t="s">
        <v>36</v>
      </c>
      <c r="J523" s="8">
        <v>10</v>
      </c>
      <c r="K523" s="8" t="s">
        <v>13153</v>
      </c>
      <c r="L523" s="8" t="s">
        <v>13154</v>
      </c>
      <c r="M523" s="8" t="s">
        <v>47</v>
      </c>
      <c r="N523" s="8" t="s">
        <v>13062</v>
      </c>
    </row>
    <row r="524" spans="2:14" x14ac:dyDescent="0.25">
      <c r="B524" s="8">
        <v>3</v>
      </c>
      <c r="C524" s="8" t="s">
        <v>13176</v>
      </c>
      <c r="D524" s="8" t="s">
        <v>13177</v>
      </c>
      <c r="E524" s="8" t="s">
        <v>13181</v>
      </c>
      <c r="F524" s="8" t="s">
        <v>13113</v>
      </c>
      <c r="G524" s="8" t="s">
        <v>13115</v>
      </c>
      <c r="H524" s="8" t="s">
        <v>28</v>
      </c>
      <c r="I524" s="8" t="s">
        <v>36</v>
      </c>
      <c r="J524" s="8">
        <v>10</v>
      </c>
      <c r="K524" s="8" t="s">
        <v>13183</v>
      </c>
      <c r="L524" s="8" t="s">
        <v>970</v>
      </c>
      <c r="M524" s="8" t="s">
        <v>47</v>
      </c>
      <c r="N524" s="8" t="s">
        <v>13062</v>
      </c>
    </row>
    <row r="525" spans="2:14" x14ac:dyDescent="0.25">
      <c r="B525" s="8">
        <v>3</v>
      </c>
      <c r="C525" s="8" t="s">
        <v>13184</v>
      </c>
      <c r="D525" s="8" t="s">
        <v>13185</v>
      </c>
      <c r="E525" s="8" t="s">
        <v>13189</v>
      </c>
      <c r="F525" s="8" t="s">
        <v>13190</v>
      </c>
      <c r="G525" s="8" t="s">
        <v>13192</v>
      </c>
      <c r="H525" s="8" t="s">
        <v>28</v>
      </c>
      <c r="I525" s="8" t="s">
        <v>36</v>
      </c>
      <c r="J525" s="8">
        <v>10</v>
      </c>
      <c r="K525" s="8" t="s">
        <v>13193</v>
      </c>
      <c r="L525" s="8" t="s">
        <v>742</v>
      </c>
      <c r="M525" s="8" t="s">
        <v>47</v>
      </c>
      <c r="N525" s="8" t="s">
        <v>13062</v>
      </c>
    </row>
    <row r="526" spans="2:14" x14ac:dyDescent="0.25">
      <c r="B526" s="8">
        <v>3</v>
      </c>
      <c r="C526" s="8" t="s">
        <v>13263</v>
      </c>
      <c r="D526" s="8" t="s">
        <v>13264</v>
      </c>
      <c r="E526" s="8" t="s">
        <v>13268</v>
      </c>
      <c r="F526" s="8" t="s">
        <v>13144</v>
      </c>
      <c r="G526" s="8" t="s">
        <v>13146</v>
      </c>
      <c r="H526" s="8" t="s">
        <v>28</v>
      </c>
      <c r="I526" s="8" t="s">
        <v>36</v>
      </c>
      <c r="J526" s="8">
        <v>10</v>
      </c>
      <c r="K526" s="8" t="s">
        <v>13270</v>
      </c>
      <c r="L526" s="8" t="s">
        <v>3232</v>
      </c>
      <c r="M526" s="8" t="s">
        <v>47</v>
      </c>
      <c r="N526" s="8" t="s">
        <v>13062</v>
      </c>
    </row>
    <row r="527" spans="2:14" x14ac:dyDescent="0.25">
      <c r="B527" s="8">
        <v>3</v>
      </c>
      <c r="C527" s="8" t="s">
        <v>13417</v>
      </c>
      <c r="D527" s="8" t="s">
        <v>13418</v>
      </c>
      <c r="E527" s="8" t="s">
        <v>13422</v>
      </c>
      <c r="F527" s="8" t="s">
        <v>13078</v>
      </c>
      <c r="G527" s="8" t="s">
        <v>13080</v>
      </c>
      <c r="H527" s="8" t="s">
        <v>64</v>
      </c>
      <c r="I527" s="8" t="s">
        <v>36</v>
      </c>
      <c r="J527" s="8">
        <v>14</v>
      </c>
      <c r="K527" s="8" t="s">
        <v>13425</v>
      </c>
      <c r="L527" s="8" t="s">
        <v>847</v>
      </c>
      <c r="M527" s="8" t="s">
        <v>47</v>
      </c>
      <c r="N527" s="8" t="s">
        <v>13062</v>
      </c>
    </row>
    <row r="528" spans="2:14" x14ac:dyDescent="0.25">
      <c r="B528" s="8">
        <v>3</v>
      </c>
      <c r="C528" s="8" t="s">
        <v>13553</v>
      </c>
      <c r="D528" s="8" t="s">
        <v>13554</v>
      </c>
      <c r="E528" s="8" t="s">
        <v>13558</v>
      </c>
      <c r="F528" s="8" t="s">
        <v>13113</v>
      </c>
      <c r="G528" s="8" t="s">
        <v>13115</v>
      </c>
      <c r="H528" s="8" t="s">
        <v>49</v>
      </c>
      <c r="I528" s="8" t="s">
        <v>36</v>
      </c>
      <c r="J528" s="8">
        <v>11</v>
      </c>
      <c r="K528" s="8" t="s">
        <v>13560</v>
      </c>
      <c r="L528" s="8" t="s">
        <v>13562</v>
      </c>
      <c r="M528" s="8" t="s">
        <v>47</v>
      </c>
      <c r="N528" s="8" t="s">
        <v>13062</v>
      </c>
    </row>
    <row r="529" spans="2:14" x14ac:dyDescent="0.25">
      <c r="B529" s="8">
        <v>3</v>
      </c>
      <c r="C529" s="8" t="s">
        <v>13591</v>
      </c>
      <c r="D529" s="8" t="s">
        <v>13592</v>
      </c>
      <c r="E529" s="8" t="s">
        <v>13596</v>
      </c>
      <c r="F529" s="8" t="s">
        <v>13161</v>
      </c>
      <c r="G529" s="8" t="s">
        <v>13163</v>
      </c>
      <c r="H529" s="8" t="s">
        <v>49</v>
      </c>
      <c r="I529" s="8" t="s">
        <v>36</v>
      </c>
      <c r="J529" s="8">
        <v>11</v>
      </c>
      <c r="K529" s="8" t="s">
        <v>13598</v>
      </c>
      <c r="L529" s="8" t="s">
        <v>3224</v>
      </c>
      <c r="M529" s="8" t="s">
        <v>47</v>
      </c>
      <c r="N529" s="8" t="s">
        <v>13062</v>
      </c>
    </row>
    <row r="530" spans="2:14" x14ac:dyDescent="0.25">
      <c r="B530" s="8">
        <v>3</v>
      </c>
      <c r="C530" s="8" t="s">
        <v>13620</v>
      </c>
      <c r="D530" s="8" t="s">
        <v>13621</v>
      </c>
      <c r="E530" s="8" t="s">
        <v>13626</v>
      </c>
      <c r="F530" s="8" t="s">
        <v>13231</v>
      </c>
      <c r="G530" s="8" t="s">
        <v>13233</v>
      </c>
      <c r="H530" s="8" t="s">
        <v>28</v>
      </c>
      <c r="I530" s="8" t="s">
        <v>36</v>
      </c>
      <c r="J530" s="8">
        <v>10</v>
      </c>
      <c r="K530" s="8" t="s">
        <v>13628</v>
      </c>
      <c r="L530" s="8" t="s">
        <v>13630</v>
      </c>
      <c r="M530" s="8" t="s">
        <v>47</v>
      </c>
      <c r="N530" s="8" t="s">
        <v>13062</v>
      </c>
    </row>
    <row r="531" spans="2:14" x14ac:dyDescent="0.25">
      <c r="B531" s="8">
        <v>3</v>
      </c>
      <c r="C531" s="8" t="s">
        <v>13651</v>
      </c>
      <c r="D531" s="8" t="s">
        <v>13652</v>
      </c>
      <c r="E531" s="8" t="s">
        <v>13656</v>
      </c>
      <c r="F531" s="8" t="s">
        <v>13102</v>
      </c>
      <c r="G531" s="8" t="s">
        <v>13104</v>
      </c>
      <c r="H531" s="8" t="s">
        <v>28</v>
      </c>
      <c r="I531" s="8" t="s">
        <v>36</v>
      </c>
      <c r="J531" s="8">
        <v>10</v>
      </c>
      <c r="K531" s="8" t="s">
        <v>13658</v>
      </c>
      <c r="L531" s="8" t="s">
        <v>10122</v>
      </c>
      <c r="M531" s="8" t="s">
        <v>47</v>
      </c>
      <c r="N531" s="8" t="s">
        <v>13062</v>
      </c>
    </row>
    <row r="532" spans="2:14" x14ac:dyDescent="0.25">
      <c r="B532" s="8">
        <v>3</v>
      </c>
      <c r="C532" s="8" t="s">
        <v>13659</v>
      </c>
      <c r="D532" s="8" t="s">
        <v>13660</v>
      </c>
      <c r="E532" s="8" t="s">
        <v>13664</v>
      </c>
      <c r="F532" s="8" t="s">
        <v>13161</v>
      </c>
      <c r="G532" s="8" t="s">
        <v>13163</v>
      </c>
      <c r="H532" s="8" t="s">
        <v>28</v>
      </c>
      <c r="I532" s="8" t="s">
        <v>36</v>
      </c>
      <c r="J532" s="8">
        <v>10</v>
      </c>
      <c r="K532" s="8" t="s">
        <v>13666</v>
      </c>
      <c r="L532" s="8" t="s">
        <v>13668</v>
      </c>
      <c r="M532" s="8" t="s">
        <v>47</v>
      </c>
      <c r="N532" s="8" t="s">
        <v>13062</v>
      </c>
    </row>
    <row r="533" spans="2:14" x14ac:dyDescent="0.25">
      <c r="B533" s="8">
        <v>3</v>
      </c>
      <c r="C533" s="8" t="s">
        <v>13678</v>
      </c>
      <c r="D533" s="8" t="s">
        <v>13679</v>
      </c>
      <c r="E533" s="8" t="s">
        <v>13683</v>
      </c>
      <c r="F533" s="8" t="s">
        <v>13144</v>
      </c>
      <c r="G533" s="8" t="s">
        <v>13146</v>
      </c>
      <c r="H533" s="8" t="s">
        <v>41</v>
      </c>
      <c r="I533" s="8" t="s">
        <v>36</v>
      </c>
      <c r="J533" s="8">
        <v>10</v>
      </c>
      <c r="K533" s="8" t="s">
        <v>13685</v>
      </c>
      <c r="L533" s="8" t="s">
        <v>2960</v>
      </c>
      <c r="M533" s="8" t="s">
        <v>47</v>
      </c>
      <c r="N533" s="8" t="s">
        <v>13062</v>
      </c>
    </row>
    <row r="534" spans="2:14" x14ac:dyDescent="0.25">
      <c r="B534" s="8">
        <v>3</v>
      </c>
      <c r="C534" s="8" t="s">
        <v>13712</v>
      </c>
      <c r="D534" s="8" t="s">
        <v>13713</v>
      </c>
      <c r="E534" s="8" t="s">
        <v>13717</v>
      </c>
      <c r="F534" s="8" t="s">
        <v>13242</v>
      </c>
      <c r="G534" s="8" t="s">
        <v>13244</v>
      </c>
      <c r="H534" s="8" t="s">
        <v>41</v>
      </c>
      <c r="I534" s="8" t="s">
        <v>36</v>
      </c>
      <c r="J534" s="8">
        <v>10</v>
      </c>
      <c r="K534" s="8" t="s">
        <v>13719</v>
      </c>
      <c r="L534" s="8" t="s">
        <v>988</v>
      </c>
      <c r="M534" s="8" t="s">
        <v>47</v>
      </c>
      <c r="N534" s="8" t="s">
        <v>13062</v>
      </c>
    </row>
    <row r="535" spans="2:14" x14ac:dyDescent="0.25">
      <c r="B535" s="8">
        <v>3</v>
      </c>
      <c r="C535" s="8" t="s">
        <v>13720</v>
      </c>
      <c r="D535" s="8" t="s">
        <v>13721</v>
      </c>
      <c r="E535" s="8" t="s">
        <v>13722</v>
      </c>
      <c r="F535" s="8" t="s">
        <v>13242</v>
      </c>
      <c r="G535" s="8" t="s">
        <v>13244</v>
      </c>
      <c r="H535" s="8" t="s">
        <v>91</v>
      </c>
      <c r="I535" s="8" t="s">
        <v>36</v>
      </c>
      <c r="J535" s="8">
        <v>10</v>
      </c>
      <c r="K535" s="8" t="s">
        <v>13724</v>
      </c>
      <c r="L535" s="8" t="s">
        <v>10226</v>
      </c>
      <c r="M535" s="8" t="s">
        <v>47</v>
      </c>
      <c r="N535" s="8" t="s">
        <v>13062</v>
      </c>
    </row>
    <row r="536" spans="2:14" x14ac:dyDescent="0.25">
      <c r="B536" s="8">
        <v>3</v>
      </c>
      <c r="C536" s="8" t="s">
        <v>13725</v>
      </c>
      <c r="D536" s="8" t="s">
        <v>13726</v>
      </c>
      <c r="E536" s="8" t="s">
        <v>13730</v>
      </c>
      <c r="F536" s="8" t="s">
        <v>13161</v>
      </c>
      <c r="G536" s="8" t="s">
        <v>13163</v>
      </c>
      <c r="H536" s="8" t="s">
        <v>91</v>
      </c>
      <c r="I536" s="8" t="s">
        <v>36</v>
      </c>
      <c r="J536" s="8">
        <v>10</v>
      </c>
      <c r="K536" s="8" t="s">
        <v>13732</v>
      </c>
      <c r="L536" s="8" t="s">
        <v>13734</v>
      </c>
      <c r="M536" s="8" t="s">
        <v>47</v>
      </c>
      <c r="N536" s="8" t="s">
        <v>13062</v>
      </c>
    </row>
    <row r="537" spans="2:14" x14ac:dyDescent="0.25">
      <c r="B537" s="8">
        <v>3</v>
      </c>
      <c r="C537" s="8" t="s">
        <v>13752</v>
      </c>
      <c r="D537" s="8" t="s">
        <v>13753</v>
      </c>
      <c r="E537" s="8" t="s">
        <v>13757</v>
      </c>
      <c r="F537" s="8" t="s">
        <v>13758</v>
      </c>
      <c r="G537" s="8" t="s">
        <v>13760</v>
      </c>
      <c r="H537" s="8" t="s">
        <v>28</v>
      </c>
      <c r="I537" s="8" t="s">
        <v>36</v>
      </c>
      <c r="J537" s="8">
        <v>10</v>
      </c>
      <c r="K537" s="8" t="s">
        <v>13761</v>
      </c>
      <c r="L537" s="8" t="s">
        <v>13763</v>
      </c>
      <c r="M537" s="8" t="s">
        <v>47</v>
      </c>
      <c r="N537" s="8" t="s">
        <v>13062</v>
      </c>
    </row>
    <row r="538" spans="2:14" x14ac:dyDescent="0.25">
      <c r="B538" s="8">
        <v>3</v>
      </c>
      <c r="C538" s="8" t="s">
        <v>13764</v>
      </c>
      <c r="D538" s="8" t="s">
        <v>13765</v>
      </c>
      <c r="E538" s="8" t="s">
        <v>13769</v>
      </c>
      <c r="F538" s="8" t="s">
        <v>13161</v>
      </c>
      <c r="G538" s="8" t="s">
        <v>13163</v>
      </c>
      <c r="H538" s="8" t="s">
        <v>28</v>
      </c>
      <c r="I538" s="8" t="s">
        <v>36</v>
      </c>
      <c r="J538" s="8">
        <v>10</v>
      </c>
      <c r="K538" s="8" t="s">
        <v>13771</v>
      </c>
      <c r="L538" s="8" t="s">
        <v>7180</v>
      </c>
      <c r="M538" s="8" t="s">
        <v>47</v>
      </c>
      <c r="N538" s="8" t="s">
        <v>13062</v>
      </c>
    </row>
    <row r="539" spans="2:14" x14ac:dyDescent="0.25">
      <c r="B539" s="8">
        <v>3</v>
      </c>
      <c r="C539" s="8" t="s">
        <v>13782</v>
      </c>
      <c r="D539" s="8" t="s">
        <v>13783</v>
      </c>
      <c r="E539" s="8" t="s">
        <v>13787</v>
      </c>
      <c r="F539" s="8" t="s">
        <v>13078</v>
      </c>
      <c r="G539" s="8" t="s">
        <v>13080</v>
      </c>
      <c r="H539" s="8" t="s">
        <v>28</v>
      </c>
      <c r="I539" s="8" t="s">
        <v>36</v>
      </c>
      <c r="J539" s="8">
        <v>10</v>
      </c>
      <c r="K539" s="8" t="s">
        <v>13789</v>
      </c>
      <c r="L539" s="8" t="s">
        <v>13791</v>
      </c>
      <c r="M539" s="8" t="s">
        <v>47</v>
      </c>
      <c r="N539" s="8" t="s">
        <v>13062</v>
      </c>
    </row>
    <row r="540" spans="2:14" x14ac:dyDescent="0.25">
      <c r="B540" s="8">
        <v>3</v>
      </c>
      <c r="C540" s="8" t="s">
        <v>13792</v>
      </c>
      <c r="D540" s="8" t="s">
        <v>13793</v>
      </c>
      <c r="E540" s="8" t="s">
        <v>13794</v>
      </c>
      <c r="F540" s="8" t="s">
        <v>13078</v>
      </c>
      <c r="G540" s="8" t="s">
        <v>13080</v>
      </c>
      <c r="H540" s="8" t="s">
        <v>28</v>
      </c>
      <c r="I540" s="8" t="s">
        <v>36</v>
      </c>
      <c r="J540" s="8">
        <v>10</v>
      </c>
      <c r="K540" s="8" t="s">
        <v>13796</v>
      </c>
      <c r="L540" s="8" t="s">
        <v>530</v>
      </c>
      <c r="M540" s="8" t="s">
        <v>47</v>
      </c>
      <c r="N540" s="8" t="s">
        <v>13062</v>
      </c>
    </row>
    <row r="541" spans="2:14" x14ac:dyDescent="0.25">
      <c r="B541" s="8">
        <v>3</v>
      </c>
      <c r="C541" s="8" t="s">
        <v>13807</v>
      </c>
      <c r="D541" s="8" t="s">
        <v>13808</v>
      </c>
      <c r="E541" s="8" t="s">
        <v>13812</v>
      </c>
      <c r="F541" s="8" t="s">
        <v>13161</v>
      </c>
      <c r="G541" s="8" t="s">
        <v>13163</v>
      </c>
      <c r="H541" s="8" t="s">
        <v>28</v>
      </c>
      <c r="I541" s="8" t="s">
        <v>36</v>
      </c>
      <c r="J541" s="8">
        <v>10</v>
      </c>
      <c r="K541" s="8" t="s">
        <v>13814</v>
      </c>
      <c r="L541" s="8" t="s">
        <v>13816</v>
      </c>
      <c r="M541" s="8" t="s">
        <v>47</v>
      </c>
      <c r="N541" s="8" t="s">
        <v>13062</v>
      </c>
    </row>
    <row r="542" spans="2:14" x14ac:dyDescent="0.25">
      <c r="B542" s="8">
        <v>3</v>
      </c>
      <c r="C542" s="8" t="s">
        <v>13817</v>
      </c>
      <c r="D542" s="8" t="s">
        <v>13818</v>
      </c>
      <c r="E542" s="8" t="s">
        <v>13822</v>
      </c>
      <c r="F542" s="8" t="s">
        <v>13161</v>
      </c>
      <c r="G542" s="8" t="s">
        <v>13163</v>
      </c>
      <c r="H542" s="8" t="s">
        <v>28</v>
      </c>
      <c r="I542" s="8" t="s">
        <v>36</v>
      </c>
      <c r="J542" s="8">
        <v>10</v>
      </c>
      <c r="K542" s="8" t="s">
        <v>13824</v>
      </c>
      <c r="L542" s="8" t="s">
        <v>13826</v>
      </c>
      <c r="M542" s="8" t="s">
        <v>47</v>
      </c>
      <c r="N542" s="8" t="s">
        <v>13062</v>
      </c>
    </row>
    <row r="543" spans="2:14" x14ac:dyDescent="0.25">
      <c r="B543" s="8">
        <v>3</v>
      </c>
      <c r="C543" s="8" t="s">
        <v>13827</v>
      </c>
      <c r="D543" s="8" t="s">
        <v>13828</v>
      </c>
      <c r="E543" s="8" t="s">
        <v>13832</v>
      </c>
      <c r="F543" s="8" t="s">
        <v>13242</v>
      </c>
      <c r="G543" s="8" t="s">
        <v>13244</v>
      </c>
      <c r="H543" s="8" t="s">
        <v>41</v>
      </c>
      <c r="I543" s="8" t="s">
        <v>36</v>
      </c>
      <c r="J543" s="8">
        <v>10</v>
      </c>
      <c r="K543" s="8" t="s">
        <v>13834</v>
      </c>
      <c r="L543" s="8" t="s">
        <v>6918</v>
      </c>
      <c r="M543" s="8" t="s">
        <v>47</v>
      </c>
      <c r="N543" s="8" t="s">
        <v>13062</v>
      </c>
    </row>
    <row r="544" spans="2:14" x14ac:dyDescent="0.25">
      <c r="B544" s="8">
        <v>3</v>
      </c>
      <c r="C544" s="8" t="s">
        <v>13835</v>
      </c>
      <c r="D544" s="8" t="s">
        <v>13836</v>
      </c>
      <c r="E544" s="8" t="s">
        <v>13840</v>
      </c>
      <c r="F544" s="8" t="s">
        <v>13134</v>
      </c>
      <c r="G544" s="8" t="s">
        <v>13136</v>
      </c>
      <c r="H544" s="8" t="s">
        <v>91</v>
      </c>
      <c r="I544" s="8" t="s">
        <v>36</v>
      </c>
      <c r="J544" s="8">
        <v>10</v>
      </c>
      <c r="K544" s="8" t="s">
        <v>13842</v>
      </c>
      <c r="L544" s="8" t="s">
        <v>13844</v>
      </c>
      <c r="M544" s="8" t="s">
        <v>47</v>
      </c>
      <c r="N544" s="8" t="s">
        <v>13062</v>
      </c>
    </row>
    <row r="545" spans="2:14" x14ac:dyDescent="0.25">
      <c r="B545" s="8">
        <v>3</v>
      </c>
      <c r="C545" s="8" t="s">
        <v>13845</v>
      </c>
      <c r="D545" s="8" t="s">
        <v>13846</v>
      </c>
      <c r="E545" s="8" t="s">
        <v>13850</v>
      </c>
      <c r="F545" s="8" t="s">
        <v>13242</v>
      </c>
      <c r="G545" s="8" t="s">
        <v>13244</v>
      </c>
      <c r="H545" s="8" t="s">
        <v>28</v>
      </c>
      <c r="I545" s="8" t="s">
        <v>36</v>
      </c>
      <c r="J545" s="8">
        <v>10</v>
      </c>
      <c r="K545" s="8" t="s">
        <v>13852</v>
      </c>
      <c r="L545" s="8" t="s">
        <v>13854</v>
      </c>
      <c r="M545" s="8" t="s">
        <v>47</v>
      </c>
      <c r="N545" s="8" t="s">
        <v>13062</v>
      </c>
    </row>
    <row r="546" spans="2:14" x14ac:dyDescent="0.25">
      <c r="B546" s="8">
        <v>3</v>
      </c>
      <c r="C546" s="8" t="s">
        <v>13855</v>
      </c>
      <c r="D546" s="8" t="s">
        <v>13856</v>
      </c>
      <c r="E546" s="8" t="s">
        <v>13860</v>
      </c>
      <c r="F546" s="8" t="s">
        <v>13242</v>
      </c>
      <c r="G546" s="8" t="s">
        <v>13244</v>
      </c>
      <c r="H546" s="8" t="s">
        <v>28</v>
      </c>
      <c r="I546" s="8" t="s">
        <v>36</v>
      </c>
      <c r="J546" s="8">
        <v>10</v>
      </c>
      <c r="K546" s="8" t="s">
        <v>13862</v>
      </c>
      <c r="L546" s="8" t="s">
        <v>13864</v>
      </c>
      <c r="M546" s="8" t="s">
        <v>47</v>
      </c>
      <c r="N546" s="8" t="s">
        <v>13062</v>
      </c>
    </row>
    <row r="547" spans="2:14" x14ac:dyDescent="0.25">
      <c r="B547" s="8">
        <v>3</v>
      </c>
      <c r="C547" s="8" t="s">
        <v>14060</v>
      </c>
      <c r="D547" s="8" t="s">
        <v>14061</v>
      </c>
      <c r="E547" s="8" t="s">
        <v>14065</v>
      </c>
      <c r="F547" s="8" t="s">
        <v>13231</v>
      </c>
      <c r="G547" s="8" t="s">
        <v>13233</v>
      </c>
      <c r="H547" s="8" t="s">
        <v>28</v>
      </c>
      <c r="I547" s="8" t="s">
        <v>30</v>
      </c>
      <c r="J547" s="8">
        <v>7</v>
      </c>
      <c r="K547" s="8" t="s">
        <v>14067</v>
      </c>
      <c r="L547" s="8" t="s">
        <v>14068</v>
      </c>
      <c r="M547" s="8" t="s">
        <v>47</v>
      </c>
      <c r="N547" s="8" t="s">
        <v>13062</v>
      </c>
    </row>
    <row r="548" spans="2:14" x14ac:dyDescent="0.25">
      <c r="B548" s="8">
        <v>3</v>
      </c>
      <c r="C548" s="8" t="s">
        <v>14069</v>
      </c>
      <c r="D548" s="8" t="s">
        <v>14070</v>
      </c>
      <c r="E548" s="8" t="s">
        <v>14074</v>
      </c>
      <c r="F548" s="8" t="s">
        <v>14075</v>
      </c>
      <c r="G548" s="8" t="s">
        <v>13115</v>
      </c>
      <c r="H548" s="8" t="s">
        <v>38</v>
      </c>
      <c r="I548" s="8" t="s">
        <v>36</v>
      </c>
      <c r="J548" s="8">
        <v>8</v>
      </c>
      <c r="K548" s="8" t="s">
        <v>14077</v>
      </c>
      <c r="L548" s="8" t="s">
        <v>13668</v>
      </c>
      <c r="M548" s="8" t="s">
        <v>47</v>
      </c>
      <c r="N548" s="8" t="s">
        <v>13062</v>
      </c>
    </row>
    <row r="549" spans="2:14" x14ac:dyDescent="0.25">
      <c r="B549" s="8">
        <v>3</v>
      </c>
      <c r="C549" s="8" t="s">
        <v>14079</v>
      </c>
      <c r="D549" s="8" t="s">
        <v>14080</v>
      </c>
      <c r="E549" s="8" t="s">
        <v>14084</v>
      </c>
      <c r="F549" s="8" t="s">
        <v>13161</v>
      </c>
      <c r="G549" s="8" t="s">
        <v>13163</v>
      </c>
      <c r="H549" s="8" t="s">
        <v>38</v>
      </c>
      <c r="I549" s="8" t="s">
        <v>36</v>
      </c>
      <c r="J549" s="8">
        <v>8</v>
      </c>
      <c r="K549" s="8" t="s">
        <v>14086</v>
      </c>
      <c r="L549" s="8" t="s">
        <v>14088</v>
      </c>
      <c r="M549" s="8" t="s">
        <v>47</v>
      </c>
      <c r="N549" s="8" t="s">
        <v>13062</v>
      </c>
    </row>
    <row r="550" spans="2:14" x14ac:dyDescent="0.25">
      <c r="B550" s="8">
        <v>3</v>
      </c>
      <c r="C550" s="8" t="s">
        <v>14138</v>
      </c>
      <c r="D550" s="8" t="s">
        <v>14139</v>
      </c>
      <c r="E550" s="8" t="s">
        <v>14144</v>
      </c>
      <c r="F550" s="8" t="s">
        <v>13231</v>
      </c>
      <c r="G550" s="8" t="s">
        <v>13233</v>
      </c>
      <c r="H550" s="8" t="s">
        <v>91</v>
      </c>
      <c r="I550" s="8" t="s">
        <v>30</v>
      </c>
      <c r="J550" s="8">
        <v>7</v>
      </c>
      <c r="K550" s="8" t="s">
        <v>14146</v>
      </c>
      <c r="L550" s="8" t="s">
        <v>11030</v>
      </c>
      <c r="M550" s="8" t="s">
        <v>47</v>
      </c>
      <c r="N550" s="8" t="s">
        <v>13062</v>
      </c>
    </row>
    <row r="551" spans="2:14" x14ac:dyDescent="0.25">
      <c r="B551" s="8">
        <v>3</v>
      </c>
      <c r="C551" s="8" t="s">
        <v>14328</v>
      </c>
      <c r="D551" s="8" t="s">
        <v>14329</v>
      </c>
      <c r="E551" s="8" t="s">
        <v>14332</v>
      </c>
      <c r="F551" s="8" t="s">
        <v>13161</v>
      </c>
      <c r="G551" s="8" t="s">
        <v>13163</v>
      </c>
      <c r="H551" s="8" t="s">
        <v>28</v>
      </c>
      <c r="I551" s="8" t="s">
        <v>30</v>
      </c>
      <c r="J551" s="8">
        <v>7</v>
      </c>
      <c r="K551" s="8" t="s">
        <v>14334</v>
      </c>
      <c r="L551" s="8" t="s">
        <v>14335</v>
      </c>
      <c r="M551" s="8" t="s">
        <v>47</v>
      </c>
      <c r="N551" s="8" t="s">
        <v>13062</v>
      </c>
    </row>
    <row r="552" spans="2:14" x14ac:dyDescent="0.25">
      <c r="B552" s="8">
        <v>3</v>
      </c>
      <c r="C552" s="8" t="s">
        <v>14558</v>
      </c>
      <c r="D552" s="8" t="s">
        <v>14559</v>
      </c>
      <c r="E552" s="8" t="s">
        <v>14563</v>
      </c>
      <c r="F552" s="8" t="s">
        <v>13161</v>
      </c>
      <c r="G552" s="8" t="s">
        <v>13163</v>
      </c>
      <c r="H552" s="8" t="s">
        <v>59</v>
      </c>
      <c r="I552" s="8" t="s">
        <v>36</v>
      </c>
      <c r="J552" s="8">
        <v>4</v>
      </c>
      <c r="K552" s="8" t="s">
        <v>14565</v>
      </c>
      <c r="L552" s="8" t="s">
        <v>14567</v>
      </c>
      <c r="M552" s="8" t="s">
        <v>47</v>
      </c>
      <c r="N552" s="8" t="s">
        <v>13062</v>
      </c>
    </row>
    <row r="553" spans="2:14" x14ac:dyDescent="0.25">
      <c r="B553" s="8">
        <v>3</v>
      </c>
      <c r="C553" s="8" t="s">
        <v>14568</v>
      </c>
      <c r="D553" s="8" t="s">
        <v>14569</v>
      </c>
      <c r="E553" s="8" t="s">
        <v>14573</v>
      </c>
      <c r="F553" s="8" t="s">
        <v>13161</v>
      </c>
      <c r="G553" s="8" t="s">
        <v>13163</v>
      </c>
      <c r="H553" s="8" t="s">
        <v>59</v>
      </c>
      <c r="I553" s="8" t="s">
        <v>36</v>
      </c>
      <c r="J553" s="8">
        <v>4</v>
      </c>
      <c r="K553" s="8" t="s">
        <v>14575</v>
      </c>
      <c r="L553" s="8" t="s">
        <v>14576</v>
      </c>
      <c r="M553" s="8" t="s">
        <v>47</v>
      </c>
      <c r="N553" s="8" t="s">
        <v>13062</v>
      </c>
    </row>
    <row r="554" spans="2:14" x14ac:dyDescent="0.25">
      <c r="B554" s="8">
        <v>3</v>
      </c>
      <c r="C554" s="8" t="s">
        <v>14612</v>
      </c>
      <c r="D554" s="8" t="s">
        <v>14613</v>
      </c>
      <c r="E554" s="8" t="s">
        <v>14617</v>
      </c>
      <c r="F554" s="8" t="s">
        <v>13242</v>
      </c>
      <c r="G554" s="8" t="s">
        <v>13244</v>
      </c>
      <c r="H554" s="8" t="s">
        <v>59</v>
      </c>
      <c r="I554" s="8" t="s">
        <v>36</v>
      </c>
      <c r="J554" s="8">
        <v>4</v>
      </c>
      <c r="K554" s="8" t="s">
        <v>14619</v>
      </c>
      <c r="L554" s="8" t="s">
        <v>14620</v>
      </c>
      <c r="M554" s="8" t="s">
        <v>47</v>
      </c>
      <c r="N554" s="8" t="s">
        <v>13062</v>
      </c>
    </row>
    <row r="555" spans="2:14" x14ac:dyDescent="0.25">
      <c r="B555" s="8">
        <v>3</v>
      </c>
      <c r="C555" s="8" t="s">
        <v>14643</v>
      </c>
      <c r="D555" s="8" t="s">
        <v>14644</v>
      </c>
      <c r="E555" s="8" t="s">
        <v>14648</v>
      </c>
      <c r="F555" s="8" t="s">
        <v>13144</v>
      </c>
      <c r="G555" s="8" t="s">
        <v>13146</v>
      </c>
      <c r="H555" s="8" t="s">
        <v>59</v>
      </c>
      <c r="I555" s="8" t="s">
        <v>36</v>
      </c>
      <c r="J555" s="8">
        <v>4</v>
      </c>
      <c r="K555" s="8" t="s">
        <v>14650</v>
      </c>
      <c r="L555" s="8" t="s">
        <v>14651</v>
      </c>
      <c r="M555" s="8" t="s">
        <v>47</v>
      </c>
      <c r="N555" s="8" t="s">
        <v>13062</v>
      </c>
    </row>
    <row r="556" spans="2:14" x14ac:dyDescent="0.25">
      <c r="B556" s="8">
        <v>3</v>
      </c>
      <c r="C556" s="8" t="s">
        <v>14652</v>
      </c>
      <c r="D556" s="8" t="s">
        <v>14653</v>
      </c>
      <c r="E556" s="8" t="s">
        <v>14657</v>
      </c>
      <c r="F556" s="8" t="s">
        <v>13161</v>
      </c>
      <c r="G556" s="8" t="s">
        <v>13163</v>
      </c>
      <c r="H556" s="8" t="s">
        <v>59</v>
      </c>
      <c r="I556" s="8" t="s">
        <v>36</v>
      </c>
      <c r="J556" s="8">
        <v>4</v>
      </c>
      <c r="K556" s="8" t="s">
        <v>14659</v>
      </c>
      <c r="L556" s="8" t="s">
        <v>14660</v>
      </c>
      <c r="M556" s="8" t="s">
        <v>47</v>
      </c>
      <c r="N556" s="8" t="s">
        <v>13062</v>
      </c>
    </row>
    <row r="557" spans="2:14" x14ac:dyDescent="0.25">
      <c r="B557" s="8">
        <v>4</v>
      </c>
      <c r="C557" s="8" t="s">
        <v>1496</v>
      </c>
      <c r="D557" s="8" t="s">
        <v>1497</v>
      </c>
      <c r="E557" s="8" t="s">
        <v>1501</v>
      </c>
      <c r="F557" s="8" t="s">
        <v>26</v>
      </c>
      <c r="G557" s="8" t="s">
        <v>27</v>
      </c>
      <c r="H557" s="8" t="s">
        <v>70</v>
      </c>
      <c r="I557" s="8" t="s">
        <v>30</v>
      </c>
      <c r="J557" s="8">
        <v>7</v>
      </c>
      <c r="K557" s="8" t="s">
        <v>1503</v>
      </c>
      <c r="L557" s="8" t="s">
        <v>1505</v>
      </c>
      <c r="M557" s="8" t="s">
        <v>31</v>
      </c>
      <c r="N557" s="8" t="s">
        <v>221</v>
      </c>
    </row>
    <row r="558" spans="2:14" x14ac:dyDescent="0.25">
      <c r="B558" s="8">
        <v>4</v>
      </c>
      <c r="C558" s="8" t="s">
        <v>1527</v>
      </c>
      <c r="D558" s="8" t="s">
        <v>1528</v>
      </c>
      <c r="E558" s="8" t="s">
        <v>1531</v>
      </c>
      <c r="F558" s="8" t="s">
        <v>26</v>
      </c>
      <c r="G558" s="8" t="s">
        <v>27</v>
      </c>
      <c r="H558" s="8" t="s">
        <v>38</v>
      </c>
      <c r="I558" s="8" t="s">
        <v>30</v>
      </c>
      <c r="J558" s="8">
        <v>5</v>
      </c>
      <c r="K558" s="8" t="s">
        <v>1533</v>
      </c>
      <c r="L558" s="8" t="s">
        <v>1535</v>
      </c>
      <c r="M558" s="8" t="s">
        <v>31</v>
      </c>
      <c r="N558" s="8" t="s">
        <v>221</v>
      </c>
    </row>
    <row r="559" spans="2:14" x14ac:dyDescent="0.25">
      <c r="B559" s="8">
        <v>4</v>
      </c>
      <c r="C559" s="8" t="s">
        <v>184</v>
      </c>
      <c r="D559" s="8" t="s">
        <v>185</v>
      </c>
      <c r="E559" s="8" t="s">
        <v>892</v>
      </c>
      <c r="F559" s="8" t="s">
        <v>26</v>
      </c>
      <c r="G559" s="8" t="s">
        <v>27</v>
      </c>
      <c r="H559" s="8" t="s">
        <v>44</v>
      </c>
      <c r="I559" s="8" t="s">
        <v>36</v>
      </c>
      <c r="J559" s="8">
        <v>12</v>
      </c>
      <c r="K559" s="8" t="s">
        <v>1550</v>
      </c>
      <c r="L559" s="8" t="s">
        <v>1552</v>
      </c>
      <c r="M559" s="8" t="s">
        <v>31</v>
      </c>
      <c r="N559" s="8" t="s">
        <v>221</v>
      </c>
    </row>
    <row r="560" spans="2:14" x14ac:dyDescent="0.25">
      <c r="B560" s="8">
        <v>4</v>
      </c>
      <c r="C560" s="8" t="s">
        <v>1571</v>
      </c>
      <c r="D560" s="8" t="s">
        <v>1572</v>
      </c>
      <c r="E560" s="8" t="s">
        <v>1575</v>
      </c>
      <c r="F560" s="8" t="s">
        <v>26</v>
      </c>
      <c r="G560" s="8" t="s">
        <v>27</v>
      </c>
      <c r="H560" s="8" t="s">
        <v>38</v>
      </c>
      <c r="I560" s="8" t="s">
        <v>30</v>
      </c>
      <c r="J560" s="8">
        <v>5</v>
      </c>
      <c r="K560" s="8" t="s">
        <v>1577</v>
      </c>
      <c r="L560" s="8" t="s">
        <v>1579</v>
      </c>
      <c r="M560" s="8" t="s">
        <v>31</v>
      </c>
      <c r="N560" s="8" t="s">
        <v>221</v>
      </c>
    </row>
    <row r="561" spans="2:14" x14ac:dyDescent="0.25">
      <c r="B561" s="8">
        <v>4</v>
      </c>
      <c r="C561" s="8" t="s">
        <v>1627</v>
      </c>
      <c r="D561" s="8" t="s">
        <v>1628</v>
      </c>
      <c r="E561" s="8" t="s">
        <v>1632</v>
      </c>
      <c r="F561" s="8" t="s">
        <v>54</v>
      </c>
      <c r="G561" s="8" t="s">
        <v>55</v>
      </c>
      <c r="H561" s="8" t="s">
        <v>28</v>
      </c>
      <c r="I561" s="8" t="s">
        <v>36</v>
      </c>
      <c r="J561" s="8">
        <v>10</v>
      </c>
      <c r="K561" s="8" t="s">
        <v>1634</v>
      </c>
      <c r="L561" s="8" t="s">
        <v>1635</v>
      </c>
      <c r="M561" s="8" t="s">
        <v>31</v>
      </c>
      <c r="N561" s="8" t="s">
        <v>221</v>
      </c>
    </row>
    <row r="562" spans="2:14" x14ac:dyDescent="0.25">
      <c r="B562" s="8">
        <v>4</v>
      </c>
      <c r="C562" s="8" t="s">
        <v>1816</v>
      </c>
      <c r="D562" s="8" t="s">
        <v>1817</v>
      </c>
      <c r="E562" s="8" t="s">
        <v>1820</v>
      </c>
      <c r="F562" s="8" t="s">
        <v>46</v>
      </c>
      <c r="G562" s="8" t="s">
        <v>61</v>
      </c>
      <c r="H562" s="8" t="s">
        <v>41</v>
      </c>
      <c r="I562" s="8" t="s">
        <v>30</v>
      </c>
      <c r="J562" s="8">
        <v>7</v>
      </c>
      <c r="K562" s="8" t="s">
        <v>1822</v>
      </c>
      <c r="L562" s="8" t="s">
        <v>1824</v>
      </c>
      <c r="M562" s="8" t="s">
        <v>31</v>
      </c>
      <c r="N562" s="8" t="s">
        <v>221</v>
      </c>
    </row>
    <row r="563" spans="2:14" x14ac:dyDescent="0.25">
      <c r="B563" s="8">
        <v>4</v>
      </c>
      <c r="C563" s="8" t="s">
        <v>8422</v>
      </c>
      <c r="D563" s="8" t="s">
        <v>8423</v>
      </c>
      <c r="E563" s="8" t="s">
        <v>8427</v>
      </c>
      <c r="F563" s="8" t="s">
        <v>6303</v>
      </c>
      <c r="G563" s="8" t="s">
        <v>6305</v>
      </c>
      <c r="H563" s="8" t="s">
        <v>44</v>
      </c>
      <c r="I563" s="8" t="s">
        <v>36</v>
      </c>
      <c r="J563" s="8">
        <v>12</v>
      </c>
      <c r="K563" s="8" t="s">
        <v>8429</v>
      </c>
      <c r="L563" s="8" t="s">
        <v>3617</v>
      </c>
      <c r="M563" s="8" t="s">
        <v>31</v>
      </c>
      <c r="N563" s="8" t="s">
        <v>6260</v>
      </c>
    </row>
    <row r="564" spans="2:14" x14ac:dyDescent="0.25">
      <c r="B564" s="8">
        <v>4</v>
      </c>
      <c r="C564" s="8" t="s">
        <v>1863</v>
      </c>
      <c r="D564" s="8" t="s">
        <v>1864</v>
      </c>
      <c r="E564" s="8" t="s">
        <v>1867</v>
      </c>
      <c r="F564" s="8" t="s">
        <v>26</v>
      </c>
      <c r="G564" s="8" t="s">
        <v>27</v>
      </c>
      <c r="H564" s="8" t="s">
        <v>41</v>
      </c>
      <c r="I564" s="8" t="s">
        <v>30</v>
      </c>
      <c r="J564" s="8">
        <v>7</v>
      </c>
      <c r="K564" s="8" t="s">
        <v>1869</v>
      </c>
      <c r="L564" s="8" t="s">
        <v>1871</v>
      </c>
      <c r="M564" s="8" t="s">
        <v>31</v>
      </c>
      <c r="N564" s="8" t="s">
        <v>221</v>
      </c>
    </row>
    <row r="565" spans="2:14" x14ac:dyDescent="0.25">
      <c r="B565" s="8">
        <v>4</v>
      </c>
      <c r="C565" s="8" t="s">
        <v>1906</v>
      </c>
      <c r="D565" s="8" t="s">
        <v>1907</v>
      </c>
      <c r="E565" s="8" t="s">
        <v>1911</v>
      </c>
      <c r="F565" s="8" t="s">
        <v>42</v>
      </c>
      <c r="G565" s="8" t="s">
        <v>43</v>
      </c>
      <c r="H565" s="8" t="s">
        <v>28</v>
      </c>
      <c r="I565" s="8" t="s">
        <v>30</v>
      </c>
      <c r="J565" s="8">
        <v>7</v>
      </c>
      <c r="K565" s="8" t="s">
        <v>1913</v>
      </c>
      <c r="L565" s="8" t="s">
        <v>210</v>
      </c>
      <c r="M565" s="8" t="s">
        <v>31</v>
      </c>
      <c r="N565" s="8" t="s">
        <v>221</v>
      </c>
    </row>
    <row r="566" spans="2:14" x14ac:dyDescent="0.25">
      <c r="B566" s="8">
        <v>4</v>
      </c>
      <c r="C566" s="8" t="s">
        <v>1915</v>
      </c>
      <c r="D566" s="8" t="s">
        <v>1916</v>
      </c>
      <c r="E566" s="8" t="s">
        <v>1919</v>
      </c>
      <c r="F566" s="8" t="s">
        <v>26</v>
      </c>
      <c r="G566" s="8" t="s">
        <v>27</v>
      </c>
      <c r="H566" s="8" t="s">
        <v>67</v>
      </c>
      <c r="I566" s="8" t="s">
        <v>30</v>
      </c>
      <c r="J566" s="8">
        <v>8</v>
      </c>
      <c r="K566" s="8" t="s">
        <v>1921</v>
      </c>
      <c r="L566" s="8" t="s">
        <v>1923</v>
      </c>
      <c r="M566" s="8" t="s">
        <v>31</v>
      </c>
      <c r="N566" s="8" t="s">
        <v>221</v>
      </c>
    </row>
    <row r="567" spans="2:14" x14ac:dyDescent="0.25">
      <c r="B567" s="8">
        <v>4</v>
      </c>
      <c r="C567" s="8" t="s">
        <v>1973</v>
      </c>
      <c r="D567" s="8" t="s">
        <v>1974</v>
      </c>
      <c r="E567" s="8" t="s">
        <v>1977</v>
      </c>
      <c r="F567" s="8" t="s">
        <v>26</v>
      </c>
      <c r="G567" s="8" t="s">
        <v>27</v>
      </c>
      <c r="H567" s="8" t="s">
        <v>38</v>
      </c>
      <c r="I567" s="8" t="s">
        <v>30</v>
      </c>
      <c r="J567" s="8">
        <v>5</v>
      </c>
      <c r="K567" s="8" t="s">
        <v>1979</v>
      </c>
      <c r="L567" s="8" t="s">
        <v>1981</v>
      </c>
      <c r="M567" s="8" t="s">
        <v>31</v>
      </c>
      <c r="N567" s="8" t="s">
        <v>221</v>
      </c>
    </row>
    <row r="568" spans="2:14" x14ac:dyDescent="0.25">
      <c r="B568" s="8">
        <v>4</v>
      </c>
      <c r="C568" s="8" t="s">
        <v>502</v>
      </c>
      <c r="D568" s="8" t="s">
        <v>2015</v>
      </c>
      <c r="E568" s="8" t="s">
        <v>505</v>
      </c>
      <c r="F568" s="8" t="s">
        <v>42</v>
      </c>
      <c r="G568" s="8" t="s">
        <v>43</v>
      </c>
      <c r="H568" s="8" t="s">
        <v>44</v>
      </c>
      <c r="I568" s="8" t="s">
        <v>30</v>
      </c>
      <c r="J568" s="8">
        <v>7</v>
      </c>
      <c r="K568" s="8" t="s">
        <v>2016</v>
      </c>
      <c r="L568" s="8" t="s">
        <v>587</v>
      </c>
      <c r="M568" s="8" t="s">
        <v>31</v>
      </c>
      <c r="N568" s="8" t="s">
        <v>221</v>
      </c>
    </row>
    <row r="569" spans="2:14" x14ac:dyDescent="0.25">
      <c r="B569" s="8">
        <v>4</v>
      </c>
      <c r="C569" s="8" t="s">
        <v>2018</v>
      </c>
      <c r="D569" s="8" t="s">
        <v>2019</v>
      </c>
      <c r="E569" s="8" t="s">
        <v>2023</v>
      </c>
      <c r="F569" s="8" t="s">
        <v>26</v>
      </c>
      <c r="G569" s="8" t="s">
        <v>27</v>
      </c>
      <c r="H569" s="8" t="s">
        <v>44</v>
      </c>
      <c r="I569" s="8" t="s">
        <v>30</v>
      </c>
      <c r="J569" s="8">
        <v>7</v>
      </c>
      <c r="K569" s="8" t="s">
        <v>2025</v>
      </c>
      <c r="L569" s="8" t="s">
        <v>579</v>
      </c>
      <c r="M569" s="8" t="s">
        <v>31</v>
      </c>
      <c r="N569" s="8" t="s">
        <v>221</v>
      </c>
    </row>
    <row r="570" spans="2:14" x14ac:dyDescent="0.25">
      <c r="B570" s="8">
        <v>4</v>
      </c>
      <c r="C570" s="8" t="s">
        <v>727</v>
      </c>
      <c r="D570" s="8" t="s">
        <v>728</v>
      </c>
      <c r="E570" s="8" t="s">
        <v>731</v>
      </c>
      <c r="F570" s="8" t="s">
        <v>26</v>
      </c>
      <c r="G570" s="8" t="s">
        <v>27</v>
      </c>
      <c r="H570" s="8" t="s">
        <v>28</v>
      </c>
      <c r="I570" s="8" t="s">
        <v>36</v>
      </c>
      <c r="J570" s="8">
        <v>10</v>
      </c>
      <c r="K570" s="8" t="s">
        <v>733</v>
      </c>
      <c r="L570" s="8" t="s">
        <v>1785</v>
      </c>
      <c r="M570" s="8" t="s">
        <v>31</v>
      </c>
      <c r="N570" s="8" t="s">
        <v>221</v>
      </c>
    </row>
    <row r="571" spans="2:14" x14ac:dyDescent="0.25">
      <c r="B571" s="8">
        <v>4</v>
      </c>
      <c r="C571" s="8" t="s">
        <v>900</v>
      </c>
      <c r="D571" s="8" t="s">
        <v>2028</v>
      </c>
      <c r="E571" s="8" t="s">
        <v>903</v>
      </c>
      <c r="F571" s="8" t="s">
        <v>26</v>
      </c>
      <c r="G571" s="8" t="s">
        <v>27</v>
      </c>
      <c r="H571" s="8" t="s">
        <v>38</v>
      </c>
      <c r="I571" s="8" t="s">
        <v>30</v>
      </c>
      <c r="J571" s="8">
        <v>5</v>
      </c>
      <c r="K571" s="8" t="s">
        <v>2029</v>
      </c>
      <c r="L571" s="8" t="s">
        <v>2031</v>
      </c>
      <c r="M571" s="8" t="s">
        <v>31</v>
      </c>
      <c r="N571" s="8" t="s">
        <v>221</v>
      </c>
    </row>
    <row r="572" spans="2:14" x14ac:dyDescent="0.25">
      <c r="B572" s="8">
        <v>4</v>
      </c>
      <c r="C572" s="8" t="s">
        <v>1537</v>
      </c>
      <c r="D572" s="8" t="s">
        <v>1538</v>
      </c>
      <c r="E572" s="8" t="s">
        <v>1542</v>
      </c>
      <c r="F572" s="8" t="s">
        <v>26</v>
      </c>
      <c r="G572" s="8" t="s">
        <v>27</v>
      </c>
      <c r="H572" s="8" t="s">
        <v>38</v>
      </c>
      <c r="I572" s="8" t="s">
        <v>30</v>
      </c>
      <c r="J572" s="8">
        <v>5</v>
      </c>
      <c r="K572" s="8" t="s">
        <v>1544</v>
      </c>
      <c r="L572" s="8" t="s">
        <v>1546</v>
      </c>
      <c r="M572" s="8" t="s">
        <v>31</v>
      </c>
      <c r="N572" s="8" t="s">
        <v>221</v>
      </c>
    </row>
    <row r="573" spans="2:14" x14ac:dyDescent="0.25">
      <c r="B573" s="8">
        <v>4</v>
      </c>
      <c r="C573" s="8" t="s">
        <v>1889</v>
      </c>
      <c r="D573" s="8" t="s">
        <v>1890</v>
      </c>
      <c r="E573" s="8" t="s">
        <v>1893</v>
      </c>
      <c r="F573" s="8" t="s">
        <v>46</v>
      </c>
      <c r="G573" s="8" t="s">
        <v>61</v>
      </c>
      <c r="H573" s="8" t="s">
        <v>28</v>
      </c>
      <c r="I573" s="8" t="s">
        <v>30</v>
      </c>
      <c r="J573" s="8">
        <v>7</v>
      </c>
      <c r="K573" s="8" t="s">
        <v>1895</v>
      </c>
      <c r="L573" s="8" t="s">
        <v>1897</v>
      </c>
      <c r="M573" s="8" t="s">
        <v>31</v>
      </c>
      <c r="N573" s="8" t="s">
        <v>221</v>
      </c>
    </row>
    <row r="574" spans="2:14" x14ac:dyDescent="0.25">
      <c r="B574" s="8">
        <v>4</v>
      </c>
      <c r="C574" s="8" t="s">
        <v>1898</v>
      </c>
      <c r="D574" s="8" t="s">
        <v>1899</v>
      </c>
      <c r="E574" s="8" t="s">
        <v>1900</v>
      </c>
      <c r="F574" s="8" t="s">
        <v>46</v>
      </c>
      <c r="G574" s="8" t="s">
        <v>61</v>
      </c>
      <c r="H574" s="8" t="s">
        <v>28</v>
      </c>
      <c r="I574" s="8" t="s">
        <v>30</v>
      </c>
      <c r="J574" s="8">
        <v>7</v>
      </c>
      <c r="K574" s="8" t="s">
        <v>1902</v>
      </c>
      <c r="L574" s="8" t="s">
        <v>1904</v>
      </c>
      <c r="M574" s="8" t="s">
        <v>31</v>
      </c>
      <c r="N574" s="8" t="s">
        <v>221</v>
      </c>
    </row>
    <row r="575" spans="2:14" x14ac:dyDescent="0.25">
      <c r="B575" s="8">
        <v>4</v>
      </c>
      <c r="C575" s="8" t="s">
        <v>2032</v>
      </c>
      <c r="D575" s="8" t="s">
        <v>2033</v>
      </c>
      <c r="E575" s="8" t="s">
        <v>2037</v>
      </c>
      <c r="F575" s="8" t="s">
        <v>46</v>
      </c>
      <c r="G575" s="8" t="s">
        <v>61</v>
      </c>
      <c r="H575" s="8" t="s">
        <v>28</v>
      </c>
      <c r="I575" s="8" t="s">
        <v>30</v>
      </c>
      <c r="J575" s="8">
        <v>7</v>
      </c>
      <c r="K575" s="8" t="s">
        <v>2039</v>
      </c>
      <c r="L575" s="8" t="s">
        <v>2041</v>
      </c>
      <c r="M575" s="8" t="s">
        <v>31</v>
      </c>
      <c r="N575" s="8" t="s">
        <v>221</v>
      </c>
    </row>
    <row r="576" spans="2:14" x14ac:dyDescent="0.25">
      <c r="B576" s="8">
        <v>4</v>
      </c>
      <c r="C576" s="8" t="s">
        <v>2042</v>
      </c>
      <c r="D576" s="8" t="s">
        <v>2043</v>
      </c>
      <c r="E576" s="8" t="s">
        <v>2046</v>
      </c>
      <c r="F576" s="8" t="s">
        <v>42</v>
      </c>
      <c r="G576" s="8" t="s">
        <v>43</v>
      </c>
      <c r="H576" s="8" t="s">
        <v>28</v>
      </c>
      <c r="I576" s="8" t="s">
        <v>30</v>
      </c>
      <c r="J576" s="8">
        <v>7</v>
      </c>
      <c r="K576" s="8" t="s">
        <v>2048</v>
      </c>
      <c r="L576" s="8" t="s">
        <v>2050</v>
      </c>
      <c r="M576" s="8" t="s">
        <v>31</v>
      </c>
      <c r="N576" s="8" t="s">
        <v>221</v>
      </c>
    </row>
    <row r="577" spans="2:14" x14ac:dyDescent="0.25">
      <c r="B577" s="8">
        <v>4</v>
      </c>
      <c r="C577" s="8" t="s">
        <v>2052</v>
      </c>
      <c r="D577" s="8" t="s">
        <v>2053</v>
      </c>
      <c r="E577" s="8" t="s">
        <v>2056</v>
      </c>
      <c r="F577" s="8" t="s">
        <v>26</v>
      </c>
      <c r="G577" s="8" t="s">
        <v>27</v>
      </c>
      <c r="H577" s="8" t="s">
        <v>28</v>
      </c>
      <c r="I577" s="8" t="s">
        <v>30</v>
      </c>
      <c r="J577" s="8">
        <v>7</v>
      </c>
      <c r="K577" s="8" t="s">
        <v>2058</v>
      </c>
      <c r="L577" s="8" t="s">
        <v>2060</v>
      </c>
      <c r="M577" s="8" t="s">
        <v>31</v>
      </c>
      <c r="N577" s="8" t="s">
        <v>221</v>
      </c>
    </row>
    <row r="578" spans="2:14" x14ac:dyDescent="0.25">
      <c r="B578" s="8">
        <v>4</v>
      </c>
      <c r="C578" s="8" t="s">
        <v>1759</v>
      </c>
      <c r="D578" s="8" t="s">
        <v>1760</v>
      </c>
      <c r="E578" s="8" t="s">
        <v>1764</v>
      </c>
      <c r="F578" s="8" t="s">
        <v>42</v>
      </c>
      <c r="G578" s="8" t="s">
        <v>43</v>
      </c>
      <c r="H578" s="8" t="s">
        <v>28</v>
      </c>
      <c r="I578" s="8" t="s">
        <v>30</v>
      </c>
      <c r="J578" s="8">
        <v>7</v>
      </c>
      <c r="K578" s="8" t="s">
        <v>1766</v>
      </c>
      <c r="L578" s="8" t="s">
        <v>1768</v>
      </c>
      <c r="M578" s="8" t="s">
        <v>31</v>
      </c>
      <c r="N578" s="8" t="s">
        <v>221</v>
      </c>
    </row>
    <row r="579" spans="2:14" x14ac:dyDescent="0.25">
      <c r="B579" s="8">
        <v>4</v>
      </c>
      <c r="C579" s="8" t="s">
        <v>2061</v>
      </c>
      <c r="D579" s="8" t="s">
        <v>2062</v>
      </c>
      <c r="E579" s="8" t="s">
        <v>2066</v>
      </c>
      <c r="F579" s="8" t="s">
        <v>42</v>
      </c>
      <c r="G579" s="8" t="s">
        <v>43</v>
      </c>
      <c r="H579" s="8" t="s">
        <v>41</v>
      </c>
      <c r="I579" s="8" t="s">
        <v>30</v>
      </c>
      <c r="J579" s="8">
        <v>7</v>
      </c>
      <c r="K579" s="8" t="s">
        <v>2068</v>
      </c>
      <c r="L579" s="8" t="s">
        <v>2070</v>
      </c>
      <c r="M579" s="8" t="s">
        <v>31</v>
      </c>
      <c r="N579" s="8" t="s">
        <v>221</v>
      </c>
    </row>
    <row r="580" spans="2:14" x14ac:dyDescent="0.25">
      <c r="B580" s="8">
        <v>4</v>
      </c>
      <c r="C580" s="8" t="s">
        <v>1995</v>
      </c>
      <c r="D580" s="8" t="s">
        <v>1996</v>
      </c>
      <c r="E580" s="8" t="s">
        <v>1999</v>
      </c>
      <c r="F580" s="8" t="s">
        <v>26</v>
      </c>
      <c r="G580" s="8" t="s">
        <v>27</v>
      </c>
      <c r="H580" s="8" t="s">
        <v>41</v>
      </c>
      <c r="I580" s="8" t="s">
        <v>30</v>
      </c>
      <c r="J580" s="8">
        <v>7</v>
      </c>
      <c r="K580" s="8" t="s">
        <v>2001</v>
      </c>
      <c r="L580" s="8" t="s">
        <v>2003</v>
      </c>
      <c r="M580" s="8" t="s">
        <v>31</v>
      </c>
      <c r="N580" s="8" t="s">
        <v>221</v>
      </c>
    </row>
    <row r="581" spans="2:14" x14ac:dyDescent="0.25">
      <c r="B581" s="8">
        <v>4</v>
      </c>
      <c r="C581" s="8" t="s">
        <v>2080</v>
      </c>
      <c r="D581" s="8" t="s">
        <v>2081</v>
      </c>
      <c r="E581" s="8" t="s">
        <v>2084</v>
      </c>
      <c r="F581" s="8" t="s">
        <v>26</v>
      </c>
      <c r="G581" s="8" t="s">
        <v>27</v>
      </c>
      <c r="H581" s="8" t="s">
        <v>44</v>
      </c>
      <c r="I581" s="8" t="s">
        <v>30</v>
      </c>
      <c r="J581" s="8">
        <v>7</v>
      </c>
      <c r="K581" s="8" t="s">
        <v>2086</v>
      </c>
      <c r="L581" s="8" t="s">
        <v>2088</v>
      </c>
      <c r="M581" s="8" t="s">
        <v>31</v>
      </c>
      <c r="N581" s="8" t="s">
        <v>221</v>
      </c>
    </row>
    <row r="582" spans="2:14" x14ac:dyDescent="0.25">
      <c r="B582" s="8">
        <v>4</v>
      </c>
      <c r="C582" s="8" t="s">
        <v>2090</v>
      </c>
      <c r="D582" s="8" t="s">
        <v>2091</v>
      </c>
      <c r="E582" s="8" t="s">
        <v>2092</v>
      </c>
      <c r="F582" s="8" t="s">
        <v>26</v>
      </c>
      <c r="G582" s="8" t="s">
        <v>27</v>
      </c>
      <c r="H582" s="8" t="s">
        <v>44</v>
      </c>
      <c r="I582" s="8" t="s">
        <v>30</v>
      </c>
      <c r="J582" s="8">
        <v>7</v>
      </c>
      <c r="K582" s="8" t="s">
        <v>2094</v>
      </c>
      <c r="L582" s="8" t="s">
        <v>2088</v>
      </c>
      <c r="M582" s="8" t="s">
        <v>31</v>
      </c>
      <c r="N582" s="8" t="s">
        <v>221</v>
      </c>
    </row>
    <row r="583" spans="2:14" x14ac:dyDescent="0.25">
      <c r="B583" s="8">
        <v>4</v>
      </c>
      <c r="C583" s="8" t="s">
        <v>2096</v>
      </c>
      <c r="D583" s="8" t="s">
        <v>2097</v>
      </c>
      <c r="E583" s="8" t="s">
        <v>2098</v>
      </c>
      <c r="F583" s="8" t="s">
        <v>26</v>
      </c>
      <c r="G583" s="8" t="s">
        <v>27</v>
      </c>
      <c r="H583" s="8" t="s">
        <v>44</v>
      </c>
      <c r="I583" s="8" t="s">
        <v>30</v>
      </c>
      <c r="J583" s="8">
        <v>7</v>
      </c>
      <c r="K583" s="8" t="s">
        <v>2100</v>
      </c>
      <c r="L583" s="8" t="s">
        <v>701</v>
      </c>
      <c r="M583" s="8" t="s">
        <v>31</v>
      </c>
      <c r="N583" s="8" t="s">
        <v>221</v>
      </c>
    </row>
    <row r="584" spans="2:14" x14ac:dyDescent="0.25">
      <c r="B584" s="8">
        <v>4</v>
      </c>
      <c r="C584" s="8" t="s">
        <v>122</v>
      </c>
      <c r="D584" s="8" t="s">
        <v>123</v>
      </c>
      <c r="E584" s="8" t="s">
        <v>127</v>
      </c>
      <c r="F584" s="8" t="s">
        <v>26</v>
      </c>
      <c r="G584" s="8" t="s">
        <v>27</v>
      </c>
      <c r="H584" s="8" t="s">
        <v>64</v>
      </c>
      <c r="I584" s="8" t="s">
        <v>36</v>
      </c>
      <c r="J584" s="8">
        <v>14</v>
      </c>
      <c r="K584" s="8" t="s">
        <v>129</v>
      </c>
      <c r="L584" s="8" t="s">
        <v>2104</v>
      </c>
      <c r="M584" s="8" t="s">
        <v>31</v>
      </c>
      <c r="N584" s="8" t="s">
        <v>221</v>
      </c>
    </row>
    <row r="585" spans="2:14" x14ac:dyDescent="0.25">
      <c r="B585" s="8">
        <v>4</v>
      </c>
      <c r="C585" s="8" t="s">
        <v>2105</v>
      </c>
      <c r="D585" s="8" t="s">
        <v>2106</v>
      </c>
      <c r="E585" s="8" t="s">
        <v>2110</v>
      </c>
      <c r="F585" s="8" t="s">
        <v>26</v>
      </c>
      <c r="G585" s="8" t="s">
        <v>27</v>
      </c>
      <c r="H585" s="8" t="s">
        <v>44</v>
      </c>
      <c r="I585" s="8" t="s">
        <v>30</v>
      </c>
      <c r="J585" s="8">
        <v>7</v>
      </c>
      <c r="K585" s="8" t="s">
        <v>2112</v>
      </c>
      <c r="L585" s="8" t="s">
        <v>2114</v>
      </c>
      <c r="M585" s="8" t="s">
        <v>31</v>
      </c>
      <c r="N585" s="8" t="s">
        <v>221</v>
      </c>
    </row>
    <row r="586" spans="2:14" x14ac:dyDescent="0.25">
      <c r="B586" s="8">
        <v>4</v>
      </c>
      <c r="C586" s="8" t="s">
        <v>2125</v>
      </c>
      <c r="D586" s="8" t="s">
        <v>2126</v>
      </c>
      <c r="E586" s="8" t="s">
        <v>2130</v>
      </c>
      <c r="F586" s="8" t="s">
        <v>26</v>
      </c>
      <c r="G586" s="8" t="s">
        <v>27</v>
      </c>
      <c r="H586" s="8" t="s">
        <v>38</v>
      </c>
      <c r="I586" s="8" t="s">
        <v>30</v>
      </c>
      <c r="J586" s="8">
        <v>5</v>
      </c>
      <c r="K586" s="8" t="s">
        <v>2132</v>
      </c>
      <c r="L586" s="8" t="s">
        <v>1055</v>
      </c>
      <c r="M586" s="8" t="s">
        <v>31</v>
      </c>
      <c r="N586" s="8" t="s">
        <v>221</v>
      </c>
    </row>
    <row r="587" spans="2:14" x14ac:dyDescent="0.25">
      <c r="B587" s="8">
        <v>4</v>
      </c>
      <c r="C587" s="8" t="s">
        <v>136</v>
      </c>
      <c r="D587" s="8" t="s">
        <v>1411</v>
      </c>
      <c r="E587" s="8" t="s">
        <v>140</v>
      </c>
      <c r="F587" s="8" t="s">
        <v>26</v>
      </c>
      <c r="G587" s="8" t="s">
        <v>27</v>
      </c>
      <c r="H587" s="8" t="s">
        <v>28</v>
      </c>
      <c r="I587" s="8" t="s">
        <v>30</v>
      </c>
      <c r="J587" s="8">
        <v>7</v>
      </c>
      <c r="K587" s="8" t="s">
        <v>1412</v>
      </c>
      <c r="L587" s="8" t="s">
        <v>1414</v>
      </c>
      <c r="M587" s="8" t="s">
        <v>31</v>
      </c>
      <c r="N587" s="8" t="s">
        <v>221</v>
      </c>
    </row>
    <row r="588" spans="2:14" x14ac:dyDescent="0.25">
      <c r="B588" s="8">
        <v>4</v>
      </c>
      <c r="C588" s="8" t="s">
        <v>1654</v>
      </c>
      <c r="D588" s="8" t="s">
        <v>1655</v>
      </c>
      <c r="E588" s="8" t="s">
        <v>1658</v>
      </c>
      <c r="F588" s="8" t="s">
        <v>26</v>
      </c>
      <c r="G588" s="8" t="s">
        <v>27</v>
      </c>
      <c r="H588" s="8" t="s">
        <v>41</v>
      </c>
      <c r="I588" s="8" t="s">
        <v>36</v>
      </c>
      <c r="J588" s="8">
        <v>10</v>
      </c>
      <c r="K588" s="8" t="s">
        <v>1660</v>
      </c>
      <c r="L588" s="8" t="s">
        <v>1662</v>
      </c>
      <c r="M588" s="8" t="s">
        <v>31</v>
      </c>
      <c r="N588" s="8" t="s">
        <v>221</v>
      </c>
    </row>
    <row r="589" spans="2:14" x14ac:dyDescent="0.25">
      <c r="B589" s="8">
        <v>4</v>
      </c>
      <c r="C589" s="8" t="s">
        <v>168</v>
      </c>
      <c r="D589" s="8" t="s">
        <v>1722</v>
      </c>
      <c r="E589" s="8" t="s">
        <v>171</v>
      </c>
      <c r="F589" s="8" t="s">
        <v>42</v>
      </c>
      <c r="G589" s="8" t="s">
        <v>43</v>
      </c>
      <c r="H589" s="8" t="s">
        <v>28</v>
      </c>
      <c r="I589" s="8" t="s">
        <v>30</v>
      </c>
      <c r="J589" s="8">
        <v>7</v>
      </c>
      <c r="K589" s="8" t="s">
        <v>1723</v>
      </c>
      <c r="L589" s="8" t="s">
        <v>568</v>
      </c>
      <c r="M589" s="8" t="s">
        <v>31</v>
      </c>
      <c r="N589" s="8" t="s">
        <v>221</v>
      </c>
    </row>
    <row r="590" spans="2:14" x14ac:dyDescent="0.25">
      <c r="B590" s="8">
        <v>4</v>
      </c>
      <c r="C590" s="8" t="s">
        <v>173</v>
      </c>
      <c r="D590" s="8" t="s">
        <v>1725</v>
      </c>
      <c r="E590" s="8" t="s">
        <v>174</v>
      </c>
      <c r="F590" s="8" t="s">
        <v>42</v>
      </c>
      <c r="G590" s="8" t="s">
        <v>43</v>
      </c>
      <c r="H590" s="8" t="s">
        <v>28</v>
      </c>
      <c r="I590" s="8" t="s">
        <v>30</v>
      </c>
      <c r="J590" s="8">
        <v>7</v>
      </c>
      <c r="K590" s="8" t="s">
        <v>1726</v>
      </c>
      <c r="L590" s="8" t="s">
        <v>1728</v>
      </c>
      <c r="M590" s="8" t="s">
        <v>31</v>
      </c>
      <c r="N590" s="8" t="s">
        <v>221</v>
      </c>
    </row>
    <row r="591" spans="2:14" x14ac:dyDescent="0.25">
      <c r="B591" s="8">
        <v>4</v>
      </c>
      <c r="C591" s="8" t="s">
        <v>2072</v>
      </c>
      <c r="D591" s="8" t="s">
        <v>2073</v>
      </c>
      <c r="E591" s="8" t="s">
        <v>2075</v>
      </c>
      <c r="F591" s="8" t="s">
        <v>42</v>
      </c>
      <c r="G591" s="8" t="s">
        <v>43</v>
      </c>
      <c r="H591" s="8" t="s">
        <v>41</v>
      </c>
      <c r="I591" s="8" t="s">
        <v>30</v>
      </c>
      <c r="J591" s="8">
        <v>7</v>
      </c>
      <c r="K591" s="8" t="s">
        <v>2077</v>
      </c>
      <c r="L591" s="8" t="s">
        <v>2079</v>
      </c>
      <c r="M591" s="8" t="s">
        <v>31</v>
      </c>
      <c r="N591" s="8" t="s">
        <v>221</v>
      </c>
    </row>
    <row r="592" spans="2:14" x14ac:dyDescent="0.25">
      <c r="B592" s="8">
        <v>4</v>
      </c>
      <c r="C592" s="8" t="s">
        <v>2116</v>
      </c>
      <c r="D592" s="8" t="s">
        <v>2117</v>
      </c>
      <c r="E592" s="8" t="s">
        <v>2118</v>
      </c>
      <c r="F592" s="8" t="s">
        <v>26</v>
      </c>
      <c r="G592" s="8" t="s">
        <v>27</v>
      </c>
      <c r="H592" s="8" t="s">
        <v>28</v>
      </c>
      <c r="I592" s="8" t="s">
        <v>30</v>
      </c>
      <c r="J592" s="8">
        <v>7</v>
      </c>
      <c r="K592" s="8" t="s">
        <v>2120</v>
      </c>
      <c r="L592" s="8" t="s">
        <v>2122</v>
      </c>
      <c r="M592" s="8" t="s">
        <v>31</v>
      </c>
      <c r="N592" s="8" t="s">
        <v>221</v>
      </c>
    </row>
    <row r="593" spans="2:14" x14ac:dyDescent="0.25">
      <c r="B593" s="8">
        <v>4</v>
      </c>
      <c r="C593" s="8" t="s">
        <v>2135</v>
      </c>
      <c r="D593" s="8" t="s">
        <v>2136</v>
      </c>
      <c r="E593" s="8" t="s">
        <v>2137</v>
      </c>
      <c r="F593" s="8" t="s">
        <v>26</v>
      </c>
      <c r="G593" s="8" t="s">
        <v>27</v>
      </c>
      <c r="H593" s="8" t="s">
        <v>28</v>
      </c>
      <c r="I593" s="8" t="s">
        <v>30</v>
      </c>
      <c r="J593" s="8">
        <v>7</v>
      </c>
      <c r="K593" s="8" t="s">
        <v>2139</v>
      </c>
      <c r="L593" s="8" t="s">
        <v>2122</v>
      </c>
      <c r="M593" s="8" t="s">
        <v>31</v>
      </c>
      <c r="N593" s="8" t="s">
        <v>221</v>
      </c>
    </row>
    <row r="594" spans="2:14" x14ac:dyDescent="0.25">
      <c r="B594" s="8">
        <v>4</v>
      </c>
      <c r="C594" s="8" t="s">
        <v>2140</v>
      </c>
      <c r="D594" s="8" t="s">
        <v>2141</v>
      </c>
      <c r="E594" s="8" t="s">
        <v>2144</v>
      </c>
      <c r="F594" s="8" t="s">
        <v>42</v>
      </c>
      <c r="G594" s="8" t="s">
        <v>43</v>
      </c>
      <c r="H594" s="8" t="s">
        <v>70</v>
      </c>
      <c r="I594" s="8" t="s">
        <v>30</v>
      </c>
      <c r="J594" s="8">
        <v>7</v>
      </c>
      <c r="K594" s="8" t="s">
        <v>2146</v>
      </c>
      <c r="L594" s="8" t="s">
        <v>533</v>
      </c>
      <c r="M594" s="8" t="s">
        <v>31</v>
      </c>
      <c r="N594" s="8" t="s">
        <v>221</v>
      </c>
    </row>
    <row r="595" spans="2:14" x14ac:dyDescent="0.25">
      <c r="B595" s="8">
        <v>4</v>
      </c>
      <c r="C595" s="8" t="s">
        <v>2148</v>
      </c>
      <c r="D595" s="8" t="s">
        <v>2149</v>
      </c>
      <c r="E595" s="8" t="s">
        <v>2152</v>
      </c>
      <c r="F595" s="8" t="s">
        <v>42</v>
      </c>
      <c r="G595" s="8" t="s">
        <v>43</v>
      </c>
      <c r="H595" s="8" t="s">
        <v>28</v>
      </c>
      <c r="I595" s="8" t="s">
        <v>30</v>
      </c>
      <c r="J595" s="8">
        <v>7</v>
      </c>
      <c r="K595" s="8" t="s">
        <v>2154</v>
      </c>
      <c r="L595" s="8" t="s">
        <v>542</v>
      </c>
      <c r="M595" s="8" t="s">
        <v>31</v>
      </c>
      <c r="N595" s="8" t="s">
        <v>221</v>
      </c>
    </row>
    <row r="596" spans="2:14" x14ac:dyDescent="0.25">
      <c r="B596" s="8">
        <v>4</v>
      </c>
      <c r="C596" s="8" t="s">
        <v>190</v>
      </c>
      <c r="D596" s="8" t="s">
        <v>2156</v>
      </c>
      <c r="E596" s="8" t="s">
        <v>193</v>
      </c>
      <c r="F596" s="8" t="s">
        <v>26</v>
      </c>
      <c r="G596" s="8" t="s">
        <v>27</v>
      </c>
      <c r="H596" s="8" t="s">
        <v>38</v>
      </c>
      <c r="I596" s="8" t="s">
        <v>36</v>
      </c>
      <c r="J596" s="8">
        <v>8</v>
      </c>
      <c r="K596" s="8" t="s">
        <v>2157</v>
      </c>
      <c r="L596" s="8" t="s">
        <v>1068</v>
      </c>
      <c r="M596" s="8" t="s">
        <v>31</v>
      </c>
      <c r="N596" s="8" t="s">
        <v>221</v>
      </c>
    </row>
    <row r="597" spans="2:14" x14ac:dyDescent="0.25">
      <c r="B597" s="8">
        <v>4</v>
      </c>
      <c r="C597" s="8" t="s">
        <v>195</v>
      </c>
      <c r="D597" s="8" t="s">
        <v>2160</v>
      </c>
      <c r="E597" s="8" t="s">
        <v>198</v>
      </c>
      <c r="F597" s="8" t="s">
        <v>26</v>
      </c>
      <c r="G597" s="8" t="s">
        <v>27</v>
      </c>
      <c r="H597" s="8" t="s">
        <v>44</v>
      </c>
      <c r="I597" s="8" t="s">
        <v>30</v>
      </c>
      <c r="J597" s="8">
        <v>7</v>
      </c>
      <c r="K597" s="8" t="s">
        <v>2161</v>
      </c>
      <c r="L597" s="8" t="s">
        <v>2162</v>
      </c>
      <c r="M597" s="8" t="s">
        <v>31</v>
      </c>
      <c r="N597" s="8" t="s">
        <v>221</v>
      </c>
    </row>
    <row r="598" spans="2:14" x14ac:dyDescent="0.25">
      <c r="B598" s="8">
        <v>4</v>
      </c>
      <c r="C598" s="8" t="s">
        <v>926</v>
      </c>
      <c r="D598" s="8" t="s">
        <v>927</v>
      </c>
      <c r="E598" s="8" t="s">
        <v>930</v>
      </c>
      <c r="F598" s="8" t="s">
        <v>228</v>
      </c>
      <c r="G598" s="8" t="s">
        <v>229</v>
      </c>
      <c r="H598" s="8" t="s">
        <v>44</v>
      </c>
      <c r="I598" s="8" t="s">
        <v>36</v>
      </c>
      <c r="J598" s="8">
        <v>12</v>
      </c>
      <c r="K598" s="8" t="s">
        <v>4010</v>
      </c>
      <c r="L598" s="8" t="s">
        <v>4011</v>
      </c>
      <c r="M598" s="8" t="s">
        <v>31</v>
      </c>
      <c r="N598" s="8" t="s">
        <v>225</v>
      </c>
    </row>
    <row r="599" spans="2:14" x14ac:dyDescent="0.25">
      <c r="B599" s="8">
        <v>4</v>
      </c>
      <c r="C599" s="8" t="s">
        <v>235</v>
      </c>
      <c r="D599" s="8" t="s">
        <v>236</v>
      </c>
      <c r="E599" s="8" t="s">
        <v>239</v>
      </c>
      <c r="F599" s="8" t="s">
        <v>222</v>
      </c>
      <c r="G599" s="8" t="s">
        <v>223</v>
      </c>
      <c r="H599" s="8" t="s">
        <v>44</v>
      </c>
      <c r="I599" s="8" t="s">
        <v>36</v>
      </c>
      <c r="J599" s="8">
        <v>12</v>
      </c>
      <c r="K599" s="8" t="s">
        <v>4012</v>
      </c>
      <c r="L599" s="8" t="s">
        <v>4014</v>
      </c>
      <c r="M599" s="8" t="s">
        <v>31</v>
      </c>
      <c r="N599" s="8" t="s">
        <v>225</v>
      </c>
    </row>
    <row r="600" spans="2:14" x14ac:dyDescent="0.25">
      <c r="B600" s="8">
        <v>4</v>
      </c>
      <c r="C600" s="8" t="s">
        <v>4104</v>
      </c>
      <c r="D600" s="8" t="s">
        <v>4105</v>
      </c>
      <c r="E600" s="8" t="s">
        <v>4108</v>
      </c>
      <c r="F600" s="8" t="s">
        <v>226</v>
      </c>
      <c r="G600" s="8" t="s">
        <v>227</v>
      </c>
      <c r="H600" s="8" t="s">
        <v>28</v>
      </c>
      <c r="I600" s="8" t="s">
        <v>30</v>
      </c>
      <c r="J600" s="8">
        <v>7</v>
      </c>
      <c r="K600" s="8" t="s">
        <v>4110</v>
      </c>
      <c r="L600" s="8" t="s">
        <v>1085</v>
      </c>
      <c r="M600" s="8" t="s">
        <v>31</v>
      </c>
      <c r="N600" s="8" t="s">
        <v>225</v>
      </c>
    </row>
    <row r="601" spans="2:14" x14ac:dyDescent="0.25">
      <c r="B601" s="8">
        <v>4</v>
      </c>
      <c r="C601" s="8" t="s">
        <v>1043</v>
      </c>
      <c r="D601" s="8" t="s">
        <v>1044</v>
      </c>
      <c r="E601" s="8" t="s">
        <v>1047</v>
      </c>
      <c r="F601" s="8" t="s">
        <v>260</v>
      </c>
      <c r="G601" s="8" t="s">
        <v>261</v>
      </c>
      <c r="H601" s="8" t="s">
        <v>44</v>
      </c>
      <c r="I601" s="8" t="s">
        <v>36</v>
      </c>
      <c r="J601" s="8">
        <v>12</v>
      </c>
      <c r="K601" s="8" t="s">
        <v>4138</v>
      </c>
      <c r="L601" s="8" t="s">
        <v>4139</v>
      </c>
      <c r="M601" s="8" t="s">
        <v>31</v>
      </c>
      <c r="N601" s="8" t="s">
        <v>225</v>
      </c>
    </row>
    <row r="602" spans="2:14" x14ac:dyDescent="0.25">
      <c r="B602" s="8">
        <v>4</v>
      </c>
      <c r="C602" s="8" t="s">
        <v>317</v>
      </c>
      <c r="D602" s="8" t="s">
        <v>318</v>
      </c>
      <c r="E602" s="8" t="s">
        <v>321</v>
      </c>
      <c r="F602" s="8" t="s">
        <v>222</v>
      </c>
      <c r="G602" s="8" t="s">
        <v>223</v>
      </c>
      <c r="H602" s="8" t="s">
        <v>64</v>
      </c>
      <c r="I602" s="8" t="s">
        <v>36</v>
      </c>
      <c r="J602" s="8">
        <v>14</v>
      </c>
      <c r="K602" s="8" t="s">
        <v>323</v>
      </c>
      <c r="L602" s="8" t="s">
        <v>4155</v>
      </c>
      <c r="M602" s="8" t="s">
        <v>31</v>
      </c>
      <c r="N602" s="8" t="s">
        <v>225</v>
      </c>
    </row>
    <row r="603" spans="2:14" x14ac:dyDescent="0.25">
      <c r="B603" s="8">
        <v>4</v>
      </c>
      <c r="C603" s="8" t="s">
        <v>4166</v>
      </c>
      <c r="D603" s="8" t="s">
        <v>4167</v>
      </c>
      <c r="E603" s="8" t="s">
        <v>4170</v>
      </c>
      <c r="F603" s="8" t="s">
        <v>241</v>
      </c>
      <c r="G603" s="8" t="s">
        <v>242</v>
      </c>
      <c r="H603" s="8" t="s">
        <v>28</v>
      </c>
      <c r="I603" s="8" t="s">
        <v>30</v>
      </c>
      <c r="J603" s="8">
        <v>7</v>
      </c>
      <c r="K603" s="8" t="s">
        <v>4172</v>
      </c>
      <c r="L603" s="8" t="s">
        <v>4173</v>
      </c>
      <c r="M603" s="8" t="s">
        <v>31</v>
      </c>
      <c r="N603" s="8" t="s">
        <v>225</v>
      </c>
    </row>
    <row r="604" spans="2:14" x14ac:dyDescent="0.25">
      <c r="B604" s="8">
        <v>4</v>
      </c>
      <c r="C604" s="8" t="s">
        <v>4188</v>
      </c>
      <c r="D604" s="8" t="s">
        <v>4189</v>
      </c>
      <c r="E604" s="8" t="s">
        <v>4192</v>
      </c>
      <c r="F604" s="8" t="s">
        <v>258</v>
      </c>
      <c r="G604" s="8" t="s">
        <v>259</v>
      </c>
      <c r="H604" s="8" t="s">
        <v>28</v>
      </c>
      <c r="I604" s="8" t="s">
        <v>30</v>
      </c>
      <c r="J604" s="8">
        <v>7</v>
      </c>
      <c r="K604" s="8" t="s">
        <v>4194</v>
      </c>
      <c r="L604" s="8" t="s">
        <v>4196</v>
      </c>
      <c r="M604" s="8" t="s">
        <v>31</v>
      </c>
      <c r="N604" s="8" t="s">
        <v>225</v>
      </c>
    </row>
    <row r="605" spans="2:14" x14ac:dyDescent="0.25">
      <c r="B605" s="8">
        <v>4</v>
      </c>
      <c r="C605" s="8" t="s">
        <v>337</v>
      </c>
      <c r="D605" s="8" t="s">
        <v>4197</v>
      </c>
      <c r="E605" s="8" t="s">
        <v>340</v>
      </c>
      <c r="F605" s="8" t="s">
        <v>264</v>
      </c>
      <c r="G605" s="8" t="s">
        <v>265</v>
      </c>
      <c r="H605" s="8" t="s">
        <v>64</v>
      </c>
      <c r="I605" s="8" t="s">
        <v>30</v>
      </c>
      <c r="J605" s="8">
        <v>9</v>
      </c>
      <c r="K605" s="8" t="s">
        <v>4198</v>
      </c>
      <c r="L605" s="8" t="s">
        <v>4199</v>
      </c>
      <c r="M605" s="8" t="s">
        <v>31</v>
      </c>
      <c r="N605" s="8" t="s">
        <v>225</v>
      </c>
    </row>
    <row r="606" spans="2:14" x14ac:dyDescent="0.25">
      <c r="B606" s="8">
        <v>4</v>
      </c>
      <c r="C606" s="8" t="s">
        <v>1049</v>
      </c>
      <c r="D606" s="8" t="s">
        <v>1050</v>
      </c>
      <c r="E606" s="8" t="s">
        <v>1053</v>
      </c>
      <c r="F606" s="8" t="s">
        <v>264</v>
      </c>
      <c r="G606" s="8" t="s">
        <v>265</v>
      </c>
      <c r="H606" s="8" t="s">
        <v>44</v>
      </c>
      <c r="I606" s="8" t="s">
        <v>30</v>
      </c>
      <c r="J606" s="8">
        <v>7</v>
      </c>
      <c r="K606" s="8" t="s">
        <v>4200</v>
      </c>
      <c r="L606" s="8" t="s">
        <v>4201</v>
      </c>
      <c r="M606" s="8" t="s">
        <v>31</v>
      </c>
      <c r="N606" s="8" t="s">
        <v>225</v>
      </c>
    </row>
    <row r="607" spans="2:14" x14ac:dyDescent="0.25">
      <c r="B607" s="8">
        <v>4</v>
      </c>
      <c r="C607" s="8" t="s">
        <v>345</v>
      </c>
      <c r="D607" s="8" t="s">
        <v>346</v>
      </c>
      <c r="E607" s="8" t="s">
        <v>349</v>
      </c>
      <c r="F607" s="8" t="s">
        <v>343</v>
      </c>
      <c r="G607" s="8" t="s">
        <v>344</v>
      </c>
      <c r="H607" s="8" t="s">
        <v>64</v>
      </c>
      <c r="I607" s="8" t="s">
        <v>30</v>
      </c>
      <c r="J607" s="8">
        <v>9</v>
      </c>
      <c r="K607" s="8" t="s">
        <v>4202</v>
      </c>
      <c r="L607" s="8" t="s">
        <v>636</v>
      </c>
      <c r="M607" s="8" t="s">
        <v>31</v>
      </c>
      <c r="N607" s="8" t="s">
        <v>225</v>
      </c>
    </row>
    <row r="608" spans="2:14" x14ac:dyDescent="0.25">
      <c r="B608" s="8">
        <v>4</v>
      </c>
      <c r="C608" s="8" t="s">
        <v>352</v>
      </c>
      <c r="D608" s="8" t="s">
        <v>353</v>
      </c>
      <c r="E608" s="8" t="s">
        <v>356</v>
      </c>
      <c r="F608" s="8" t="s">
        <v>260</v>
      </c>
      <c r="G608" s="8" t="s">
        <v>261</v>
      </c>
      <c r="H608" s="8" t="s">
        <v>64</v>
      </c>
      <c r="I608" s="8" t="s">
        <v>36</v>
      </c>
      <c r="J608" s="8">
        <v>14</v>
      </c>
      <c r="K608" s="8" t="s">
        <v>358</v>
      </c>
      <c r="L608" s="8" t="s">
        <v>4205</v>
      </c>
      <c r="M608" s="8" t="s">
        <v>31</v>
      </c>
      <c r="N608" s="8" t="s">
        <v>225</v>
      </c>
    </row>
    <row r="609" spans="2:14" x14ac:dyDescent="0.25">
      <c r="B609" s="8">
        <v>4</v>
      </c>
      <c r="C609" s="8" t="s">
        <v>359</v>
      </c>
      <c r="D609" s="8" t="s">
        <v>360</v>
      </c>
      <c r="E609" s="8" t="s">
        <v>363</v>
      </c>
      <c r="F609" s="8" t="s">
        <v>222</v>
      </c>
      <c r="G609" s="8" t="s">
        <v>223</v>
      </c>
      <c r="H609" s="8" t="s">
        <v>64</v>
      </c>
      <c r="I609" s="8" t="s">
        <v>36</v>
      </c>
      <c r="J609" s="8">
        <v>14</v>
      </c>
      <c r="K609" s="8" t="s">
        <v>365</v>
      </c>
      <c r="L609" s="8" t="s">
        <v>4206</v>
      </c>
      <c r="M609" s="8" t="s">
        <v>31</v>
      </c>
      <c r="N609" s="8" t="s">
        <v>225</v>
      </c>
    </row>
    <row r="610" spans="2:14" x14ac:dyDescent="0.25">
      <c r="B610" s="8">
        <v>4</v>
      </c>
      <c r="C610" s="8" t="s">
        <v>4698</v>
      </c>
      <c r="D610" s="8" t="s">
        <v>4699</v>
      </c>
      <c r="E610" s="8" t="s">
        <v>4702</v>
      </c>
      <c r="F610" s="8" t="s">
        <v>372</v>
      </c>
      <c r="G610" s="8" t="s">
        <v>373</v>
      </c>
      <c r="H610" s="8" t="s">
        <v>38</v>
      </c>
      <c r="I610" s="8" t="s">
        <v>30</v>
      </c>
      <c r="J610" s="8">
        <v>5</v>
      </c>
      <c r="K610" s="8" t="s">
        <v>4704</v>
      </c>
      <c r="L610" s="8" t="s">
        <v>4705</v>
      </c>
      <c r="M610" s="8" t="s">
        <v>31</v>
      </c>
      <c r="N610" s="8" t="s">
        <v>369</v>
      </c>
    </row>
    <row r="611" spans="2:14" x14ac:dyDescent="0.25">
      <c r="B611" s="8">
        <v>4</v>
      </c>
      <c r="C611" s="8" t="s">
        <v>4728</v>
      </c>
      <c r="D611" s="8" t="s">
        <v>4729</v>
      </c>
      <c r="E611" s="8" t="s">
        <v>4732</v>
      </c>
      <c r="F611" s="8" t="s">
        <v>394</v>
      </c>
      <c r="G611" s="8" t="s">
        <v>395</v>
      </c>
      <c r="H611" s="8" t="s">
        <v>28</v>
      </c>
      <c r="I611" s="8" t="s">
        <v>36</v>
      </c>
      <c r="J611" s="8">
        <v>10</v>
      </c>
      <c r="K611" s="8" t="s">
        <v>4734</v>
      </c>
      <c r="L611" s="8" t="s">
        <v>4736</v>
      </c>
      <c r="M611" s="8" t="s">
        <v>31</v>
      </c>
      <c r="N611" s="8" t="s">
        <v>369</v>
      </c>
    </row>
    <row r="612" spans="2:14" x14ac:dyDescent="0.25">
      <c r="B612" s="8">
        <v>4</v>
      </c>
      <c r="C612" s="8" t="s">
        <v>398</v>
      </c>
      <c r="D612" s="8" t="s">
        <v>4746</v>
      </c>
      <c r="E612" s="8" t="s">
        <v>401</v>
      </c>
      <c r="F612" s="8" t="s">
        <v>402</v>
      </c>
      <c r="G612" s="8" t="s">
        <v>404</v>
      </c>
      <c r="H612" s="8" t="s">
        <v>28</v>
      </c>
      <c r="I612" s="8" t="s">
        <v>36</v>
      </c>
      <c r="J612" s="8">
        <v>10</v>
      </c>
      <c r="K612" s="8" t="s">
        <v>4747</v>
      </c>
      <c r="L612" s="8" t="s">
        <v>4749</v>
      </c>
      <c r="M612" s="8" t="s">
        <v>31</v>
      </c>
      <c r="N612" s="8" t="s">
        <v>369</v>
      </c>
    </row>
    <row r="613" spans="2:14" x14ac:dyDescent="0.25">
      <c r="B613" s="8">
        <v>4</v>
      </c>
      <c r="C613" s="8" t="s">
        <v>405</v>
      </c>
      <c r="D613" s="8" t="s">
        <v>406</v>
      </c>
      <c r="E613" s="8" t="s">
        <v>409</v>
      </c>
      <c r="F613" s="8" t="s">
        <v>410</v>
      </c>
      <c r="G613" s="8" t="s">
        <v>412</v>
      </c>
      <c r="H613" s="8" t="s">
        <v>64</v>
      </c>
      <c r="I613" s="8" t="s">
        <v>36</v>
      </c>
      <c r="J613" s="8">
        <v>14</v>
      </c>
      <c r="K613" s="8" t="s">
        <v>413</v>
      </c>
      <c r="L613" s="8" t="s">
        <v>2495</v>
      </c>
      <c r="M613" s="8" t="s">
        <v>31</v>
      </c>
      <c r="N613" s="8" t="s">
        <v>369</v>
      </c>
    </row>
    <row r="614" spans="2:14" x14ac:dyDescent="0.25">
      <c r="B614" s="8">
        <v>4</v>
      </c>
      <c r="C614" s="8" t="s">
        <v>414</v>
      </c>
      <c r="D614" s="8" t="s">
        <v>4751</v>
      </c>
      <c r="E614" s="8" t="s">
        <v>417</v>
      </c>
      <c r="F614" s="8" t="s">
        <v>385</v>
      </c>
      <c r="G614" s="8" t="s">
        <v>386</v>
      </c>
      <c r="H614" s="8" t="s">
        <v>38</v>
      </c>
      <c r="I614" s="8" t="s">
        <v>30</v>
      </c>
      <c r="J614" s="8">
        <v>5</v>
      </c>
      <c r="K614" s="8" t="s">
        <v>4752</v>
      </c>
      <c r="L614" s="8" t="s">
        <v>624</v>
      </c>
      <c r="M614" s="8" t="s">
        <v>31</v>
      </c>
      <c r="N614" s="8" t="s">
        <v>369</v>
      </c>
    </row>
    <row r="615" spans="2:14" x14ac:dyDescent="0.25">
      <c r="B615" s="8">
        <v>4</v>
      </c>
      <c r="C615" s="8" t="s">
        <v>419</v>
      </c>
      <c r="D615" s="8" t="s">
        <v>420</v>
      </c>
      <c r="E615" s="8" t="s">
        <v>423</v>
      </c>
      <c r="F615" s="8" t="s">
        <v>366</v>
      </c>
      <c r="G615" s="8" t="s">
        <v>367</v>
      </c>
      <c r="H615" s="8" t="s">
        <v>44</v>
      </c>
      <c r="I615" s="8" t="s">
        <v>36</v>
      </c>
      <c r="J615" s="8">
        <v>12</v>
      </c>
      <c r="K615" s="8" t="s">
        <v>4783</v>
      </c>
      <c r="L615" s="8" t="s">
        <v>4785</v>
      </c>
      <c r="M615" s="8" t="s">
        <v>31</v>
      </c>
      <c r="N615" s="8" t="s">
        <v>369</v>
      </c>
    </row>
    <row r="616" spans="2:14" x14ac:dyDescent="0.25">
      <c r="B616" s="8">
        <v>4</v>
      </c>
      <c r="C616" s="8" t="s">
        <v>425</v>
      </c>
      <c r="D616" s="8" t="s">
        <v>4786</v>
      </c>
      <c r="E616" s="8" t="s">
        <v>429</v>
      </c>
      <c r="F616" s="8" t="s">
        <v>396</v>
      </c>
      <c r="G616" s="8" t="s">
        <v>397</v>
      </c>
      <c r="H616" s="8" t="s">
        <v>64</v>
      </c>
      <c r="I616" s="8" t="s">
        <v>36</v>
      </c>
      <c r="J616" s="8">
        <v>14</v>
      </c>
      <c r="K616" s="8" t="s">
        <v>4787</v>
      </c>
      <c r="L616" s="8" t="s">
        <v>4789</v>
      </c>
      <c r="M616" s="8" t="s">
        <v>31</v>
      </c>
      <c r="N616" s="8" t="s">
        <v>369</v>
      </c>
    </row>
    <row r="617" spans="2:14" x14ac:dyDescent="0.25">
      <c r="B617" s="8">
        <v>4</v>
      </c>
      <c r="C617" s="8" t="s">
        <v>431</v>
      </c>
      <c r="D617" s="8" t="s">
        <v>4790</v>
      </c>
      <c r="E617" s="8" t="s">
        <v>4791</v>
      </c>
      <c r="F617" s="8" t="s">
        <v>385</v>
      </c>
      <c r="G617" s="8" t="s">
        <v>386</v>
      </c>
      <c r="H617" s="8" t="s">
        <v>44</v>
      </c>
      <c r="I617" s="8" t="s">
        <v>30</v>
      </c>
      <c r="J617" s="8">
        <v>7</v>
      </c>
      <c r="K617" s="8" t="s">
        <v>4793</v>
      </c>
      <c r="L617" s="8" t="s">
        <v>4795</v>
      </c>
      <c r="M617" s="8" t="s">
        <v>31</v>
      </c>
      <c r="N617" s="8" t="s">
        <v>369</v>
      </c>
    </row>
    <row r="618" spans="2:14" x14ac:dyDescent="0.25">
      <c r="B618" s="8">
        <v>4</v>
      </c>
      <c r="C618" s="8" t="s">
        <v>435</v>
      </c>
      <c r="D618" s="8" t="s">
        <v>4796</v>
      </c>
      <c r="E618" s="8" t="s">
        <v>438</v>
      </c>
      <c r="F618" s="8" t="s">
        <v>366</v>
      </c>
      <c r="G618" s="8" t="s">
        <v>367</v>
      </c>
      <c r="H618" s="8" t="s">
        <v>28</v>
      </c>
      <c r="I618" s="8" t="s">
        <v>36</v>
      </c>
      <c r="J618" s="8">
        <v>10</v>
      </c>
      <c r="K618" s="8" t="s">
        <v>4797</v>
      </c>
      <c r="L618" s="8" t="s">
        <v>4798</v>
      </c>
      <c r="M618" s="8" t="s">
        <v>31</v>
      </c>
      <c r="N618" s="8" t="s">
        <v>369</v>
      </c>
    </row>
    <row r="619" spans="2:14" x14ac:dyDescent="0.25">
      <c r="B619" s="8">
        <v>4</v>
      </c>
      <c r="C619" s="8" t="s">
        <v>442</v>
      </c>
      <c r="D619" s="8" t="s">
        <v>443</v>
      </c>
      <c r="E619" s="8" t="s">
        <v>446</v>
      </c>
      <c r="F619" s="8" t="s">
        <v>378</v>
      </c>
      <c r="G619" s="8" t="s">
        <v>379</v>
      </c>
      <c r="H619" s="8" t="s">
        <v>64</v>
      </c>
      <c r="I619" s="8" t="s">
        <v>36</v>
      </c>
      <c r="J619" s="8">
        <v>14</v>
      </c>
      <c r="K619" s="8" t="s">
        <v>448</v>
      </c>
      <c r="L619" s="8" t="s">
        <v>4800</v>
      </c>
      <c r="M619" s="8" t="s">
        <v>31</v>
      </c>
      <c r="N619" s="8" t="s">
        <v>369</v>
      </c>
    </row>
    <row r="620" spans="2:14" x14ac:dyDescent="0.25">
      <c r="B620" s="8">
        <v>4</v>
      </c>
      <c r="C620" s="8" t="s">
        <v>449</v>
      </c>
      <c r="D620" s="8" t="s">
        <v>450</v>
      </c>
      <c r="E620" s="8" t="s">
        <v>453</v>
      </c>
      <c r="F620" s="8" t="s">
        <v>380</v>
      </c>
      <c r="G620" s="8" t="s">
        <v>381</v>
      </c>
      <c r="H620" s="8" t="s">
        <v>64</v>
      </c>
      <c r="I620" s="8" t="s">
        <v>36</v>
      </c>
      <c r="J620" s="8">
        <v>14</v>
      </c>
      <c r="K620" s="8" t="s">
        <v>455</v>
      </c>
      <c r="L620" s="8" t="s">
        <v>335</v>
      </c>
      <c r="M620" s="8" t="s">
        <v>31</v>
      </c>
      <c r="N620" s="8" t="s">
        <v>369</v>
      </c>
    </row>
    <row r="621" spans="2:14" x14ac:dyDescent="0.25">
      <c r="B621" s="8">
        <v>4</v>
      </c>
      <c r="C621" s="8" t="s">
        <v>456</v>
      </c>
      <c r="D621" s="8" t="s">
        <v>457</v>
      </c>
      <c r="E621" s="8" t="s">
        <v>461</v>
      </c>
      <c r="F621" s="8" t="s">
        <v>392</v>
      </c>
      <c r="G621" s="8" t="s">
        <v>393</v>
      </c>
      <c r="H621" s="8" t="s">
        <v>64</v>
      </c>
      <c r="I621" s="8" t="s">
        <v>36</v>
      </c>
      <c r="J621" s="8">
        <v>14</v>
      </c>
      <c r="K621" s="8" t="s">
        <v>463</v>
      </c>
      <c r="L621" s="8" t="s">
        <v>4803</v>
      </c>
      <c r="M621" s="8" t="s">
        <v>31</v>
      </c>
      <c r="N621" s="8" t="s">
        <v>369</v>
      </c>
    </row>
    <row r="622" spans="2:14" x14ac:dyDescent="0.25">
      <c r="B622" s="8">
        <v>4</v>
      </c>
      <c r="C622" s="8" t="s">
        <v>464</v>
      </c>
      <c r="D622" s="8" t="s">
        <v>465</v>
      </c>
      <c r="E622" s="8" t="s">
        <v>469</v>
      </c>
      <c r="F622" s="8" t="s">
        <v>396</v>
      </c>
      <c r="G622" s="8" t="s">
        <v>397</v>
      </c>
      <c r="H622" s="8" t="s">
        <v>64</v>
      </c>
      <c r="I622" s="8" t="s">
        <v>36</v>
      </c>
      <c r="J622" s="8">
        <v>14</v>
      </c>
      <c r="K622" s="8" t="s">
        <v>471</v>
      </c>
      <c r="L622" s="8" t="s">
        <v>472</v>
      </c>
      <c r="M622" s="8" t="s">
        <v>31</v>
      </c>
      <c r="N622" s="8" t="s">
        <v>369</v>
      </c>
    </row>
    <row r="623" spans="2:14" x14ac:dyDescent="0.25">
      <c r="B623" s="8">
        <v>4</v>
      </c>
      <c r="C623" s="8" t="s">
        <v>4813</v>
      </c>
      <c r="D623" s="8" t="s">
        <v>4814</v>
      </c>
      <c r="E623" s="8" t="s">
        <v>4817</v>
      </c>
      <c r="F623" s="8" t="s">
        <v>385</v>
      </c>
      <c r="G623" s="8" t="s">
        <v>386</v>
      </c>
      <c r="H623" s="8" t="s">
        <v>44</v>
      </c>
      <c r="I623" s="8" t="s">
        <v>30</v>
      </c>
      <c r="J623" s="8">
        <v>7</v>
      </c>
      <c r="K623" s="8" t="s">
        <v>4819</v>
      </c>
      <c r="L623" s="8" t="s">
        <v>4821</v>
      </c>
      <c r="M623" s="8" t="s">
        <v>31</v>
      </c>
      <c r="N623" s="8" t="s">
        <v>369</v>
      </c>
    </row>
    <row r="624" spans="2:14" x14ac:dyDescent="0.25">
      <c r="B624" s="8">
        <v>4</v>
      </c>
      <c r="C624" s="8" t="s">
        <v>4822</v>
      </c>
      <c r="D624" s="8" t="s">
        <v>4823</v>
      </c>
      <c r="E624" s="8" t="s">
        <v>4826</v>
      </c>
      <c r="F624" s="8" t="s">
        <v>385</v>
      </c>
      <c r="G624" s="8" t="s">
        <v>386</v>
      </c>
      <c r="H624" s="8" t="s">
        <v>59</v>
      </c>
      <c r="I624" s="8" t="s">
        <v>36</v>
      </c>
      <c r="J624" s="8">
        <v>4</v>
      </c>
      <c r="K624" s="8" t="s">
        <v>4828</v>
      </c>
      <c r="L624" s="8" t="s">
        <v>4829</v>
      </c>
      <c r="M624" s="8" t="s">
        <v>31</v>
      </c>
      <c r="N624" s="8" t="s">
        <v>369</v>
      </c>
    </row>
    <row r="625" spans="2:14" x14ac:dyDescent="0.25">
      <c r="B625" s="8">
        <v>4</v>
      </c>
      <c r="C625" s="8" t="s">
        <v>474</v>
      </c>
      <c r="D625" s="8" t="s">
        <v>4830</v>
      </c>
      <c r="E625" s="8" t="s">
        <v>477</v>
      </c>
      <c r="F625" s="8" t="s">
        <v>390</v>
      </c>
      <c r="G625" s="8" t="s">
        <v>391</v>
      </c>
      <c r="H625" s="8" t="s">
        <v>59</v>
      </c>
      <c r="I625" s="8" t="s">
        <v>36</v>
      </c>
      <c r="J625" s="8">
        <v>4</v>
      </c>
      <c r="K625" s="8" t="s">
        <v>4831</v>
      </c>
      <c r="L625" s="8" t="s">
        <v>4833</v>
      </c>
      <c r="M625" s="8" t="s">
        <v>31</v>
      </c>
      <c r="N625" s="8" t="s">
        <v>369</v>
      </c>
    </row>
    <row r="626" spans="2:14" x14ac:dyDescent="0.25">
      <c r="B626" s="8">
        <v>4</v>
      </c>
      <c r="C626" s="8" t="s">
        <v>512</v>
      </c>
      <c r="D626" s="8" t="s">
        <v>2175</v>
      </c>
      <c r="E626" s="8" t="s">
        <v>515</v>
      </c>
      <c r="F626" s="8" t="s">
        <v>26</v>
      </c>
      <c r="G626" s="8" t="s">
        <v>27</v>
      </c>
      <c r="H626" s="8" t="s">
        <v>44</v>
      </c>
      <c r="I626" s="8" t="s">
        <v>30</v>
      </c>
      <c r="J626" s="8">
        <v>7</v>
      </c>
      <c r="K626" s="8" t="s">
        <v>2176</v>
      </c>
      <c r="L626" s="8" t="s">
        <v>2178</v>
      </c>
      <c r="M626" s="8" t="s">
        <v>31</v>
      </c>
      <c r="N626" s="8" t="s">
        <v>221</v>
      </c>
    </row>
    <row r="627" spans="2:14" x14ac:dyDescent="0.25">
      <c r="B627" s="8">
        <v>4</v>
      </c>
      <c r="C627" s="8" t="s">
        <v>536</v>
      </c>
      <c r="D627" s="8" t="s">
        <v>1672</v>
      </c>
      <c r="E627" s="8" t="s">
        <v>539</v>
      </c>
      <c r="F627" s="8" t="s">
        <v>42</v>
      </c>
      <c r="G627" s="8" t="s">
        <v>43</v>
      </c>
      <c r="H627" s="8" t="s">
        <v>44</v>
      </c>
      <c r="I627" s="8" t="s">
        <v>30</v>
      </c>
      <c r="J627" s="8">
        <v>7</v>
      </c>
      <c r="K627" s="8" t="s">
        <v>1673</v>
      </c>
      <c r="L627" s="8" t="s">
        <v>587</v>
      </c>
      <c r="M627" s="8" t="s">
        <v>31</v>
      </c>
      <c r="N627" s="8" t="s">
        <v>221</v>
      </c>
    </row>
    <row r="628" spans="2:14" x14ac:dyDescent="0.25">
      <c r="B628" s="8">
        <v>4</v>
      </c>
      <c r="C628" s="8" t="s">
        <v>592</v>
      </c>
      <c r="D628" s="8" t="s">
        <v>593</v>
      </c>
      <c r="E628" s="8" t="s">
        <v>594</v>
      </c>
      <c r="F628" s="8" t="s">
        <v>26</v>
      </c>
      <c r="G628" s="8" t="s">
        <v>27</v>
      </c>
      <c r="H628" s="8" t="s">
        <v>64</v>
      </c>
      <c r="I628" s="8" t="s">
        <v>36</v>
      </c>
      <c r="J628" s="8">
        <v>14</v>
      </c>
      <c r="K628" s="8" t="s">
        <v>596</v>
      </c>
      <c r="L628" s="8" t="s">
        <v>2182</v>
      </c>
      <c r="M628" s="8" t="s">
        <v>31</v>
      </c>
      <c r="N628" s="8" t="s">
        <v>221</v>
      </c>
    </row>
    <row r="629" spans="2:14" x14ac:dyDescent="0.25">
      <c r="B629" s="8">
        <v>4</v>
      </c>
      <c r="C629" s="8" t="s">
        <v>597</v>
      </c>
      <c r="D629" s="8" t="s">
        <v>598</v>
      </c>
      <c r="E629" s="8" t="s">
        <v>601</v>
      </c>
      <c r="F629" s="8" t="s">
        <v>26</v>
      </c>
      <c r="G629" s="8" t="s">
        <v>27</v>
      </c>
      <c r="H629" s="8" t="s">
        <v>64</v>
      </c>
      <c r="I629" s="8" t="s">
        <v>30</v>
      </c>
      <c r="J629" s="8">
        <v>9</v>
      </c>
      <c r="K629" s="8" t="s">
        <v>603</v>
      </c>
      <c r="L629" s="8" t="s">
        <v>2184</v>
      </c>
      <c r="M629" s="8" t="s">
        <v>31</v>
      </c>
      <c r="N629" s="8" t="s">
        <v>221</v>
      </c>
    </row>
    <row r="630" spans="2:14" x14ac:dyDescent="0.25">
      <c r="B630" s="8">
        <v>4</v>
      </c>
      <c r="C630" s="8" t="s">
        <v>607</v>
      </c>
      <c r="D630" s="8" t="s">
        <v>608</v>
      </c>
      <c r="E630" s="8" t="s">
        <v>612</v>
      </c>
      <c r="F630" s="8" t="s">
        <v>26</v>
      </c>
      <c r="G630" s="8" t="s">
        <v>27</v>
      </c>
      <c r="H630" s="8" t="s">
        <v>64</v>
      </c>
      <c r="I630" s="8" t="s">
        <v>30</v>
      </c>
      <c r="J630" s="8">
        <v>9</v>
      </c>
      <c r="K630" s="8" t="s">
        <v>614</v>
      </c>
      <c r="L630" s="8" t="s">
        <v>2185</v>
      </c>
      <c r="M630" s="8" t="s">
        <v>31</v>
      </c>
      <c r="N630" s="8" t="s">
        <v>221</v>
      </c>
    </row>
    <row r="631" spans="2:14" x14ac:dyDescent="0.25">
      <c r="B631" s="8">
        <v>4</v>
      </c>
      <c r="C631" s="8" t="s">
        <v>648</v>
      </c>
      <c r="D631" s="8" t="s">
        <v>649</v>
      </c>
      <c r="E631" s="8" t="s">
        <v>652</v>
      </c>
      <c r="F631" s="8" t="s">
        <v>46</v>
      </c>
      <c r="G631" s="8" t="s">
        <v>61</v>
      </c>
      <c r="H631" s="8" t="s">
        <v>41</v>
      </c>
      <c r="I631" s="8" t="s">
        <v>36</v>
      </c>
      <c r="J631" s="8">
        <v>10</v>
      </c>
      <c r="K631" s="8" t="s">
        <v>654</v>
      </c>
      <c r="L631" s="8" t="s">
        <v>389</v>
      </c>
      <c r="M631" s="8" t="s">
        <v>31</v>
      </c>
      <c r="N631" s="8" t="s">
        <v>221</v>
      </c>
    </row>
    <row r="632" spans="2:14" x14ac:dyDescent="0.25">
      <c r="B632" s="8">
        <v>4</v>
      </c>
      <c r="C632" s="8" t="s">
        <v>673</v>
      </c>
      <c r="D632" s="8" t="s">
        <v>1836</v>
      </c>
      <c r="E632" s="8" t="s">
        <v>674</v>
      </c>
      <c r="F632" s="8" t="s">
        <v>26</v>
      </c>
      <c r="G632" s="8" t="s">
        <v>27</v>
      </c>
      <c r="H632" s="8" t="s">
        <v>28</v>
      </c>
      <c r="I632" s="8" t="s">
        <v>30</v>
      </c>
      <c r="J632" s="8">
        <v>7</v>
      </c>
      <c r="K632" s="8" t="s">
        <v>1837</v>
      </c>
      <c r="L632" s="8" t="s">
        <v>1839</v>
      </c>
      <c r="M632" s="8" t="s">
        <v>31</v>
      </c>
      <c r="N632" s="8" t="s">
        <v>221</v>
      </c>
    </row>
    <row r="633" spans="2:14" x14ac:dyDescent="0.25">
      <c r="B633" s="8">
        <v>4</v>
      </c>
      <c r="C633" s="8" t="s">
        <v>676</v>
      </c>
      <c r="D633" s="8" t="s">
        <v>1840</v>
      </c>
      <c r="E633" s="8" t="s">
        <v>677</v>
      </c>
      <c r="F633" s="8" t="s">
        <v>26</v>
      </c>
      <c r="G633" s="8" t="s">
        <v>27</v>
      </c>
      <c r="H633" s="8" t="s">
        <v>28</v>
      </c>
      <c r="I633" s="8" t="s">
        <v>30</v>
      </c>
      <c r="J633" s="8">
        <v>7</v>
      </c>
      <c r="K633" s="8" t="s">
        <v>1841</v>
      </c>
      <c r="L633" s="8" t="s">
        <v>1839</v>
      </c>
      <c r="M633" s="8" t="s">
        <v>31</v>
      </c>
      <c r="N633" s="8" t="s">
        <v>221</v>
      </c>
    </row>
    <row r="634" spans="2:14" x14ac:dyDescent="0.25">
      <c r="B634" s="8">
        <v>4</v>
      </c>
      <c r="C634" s="8" t="s">
        <v>679</v>
      </c>
      <c r="D634" s="8" t="s">
        <v>1842</v>
      </c>
      <c r="E634" s="8" t="s">
        <v>680</v>
      </c>
      <c r="F634" s="8" t="s">
        <v>26</v>
      </c>
      <c r="G634" s="8" t="s">
        <v>27</v>
      </c>
      <c r="H634" s="8" t="s">
        <v>28</v>
      </c>
      <c r="I634" s="8" t="s">
        <v>30</v>
      </c>
      <c r="J634" s="8">
        <v>7</v>
      </c>
      <c r="K634" s="8" t="s">
        <v>1843</v>
      </c>
      <c r="L634" s="8" t="s">
        <v>1839</v>
      </c>
      <c r="M634" s="8" t="s">
        <v>31</v>
      </c>
      <c r="N634" s="8" t="s">
        <v>221</v>
      </c>
    </row>
    <row r="635" spans="2:14" x14ac:dyDescent="0.25">
      <c r="B635" s="8">
        <v>4</v>
      </c>
      <c r="C635" s="8" t="s">
        <v>683</v>
      </c>
      <c r="D635" s="8" t="s">
        <v>1844</v>
      </c>
      <c r="E635" s="8" t="s">
        <v>684</v>
      </c>
      <c r="F635" s="8" t="s">
        <v>26</v>
      </c>
      <c r="G635" s="8" t="s">
        <v>27</v>
      </c>
      <c r="H635" s="8" t="s">
        <v>28</v>
      </c>
      <c r="I635" s="8" t="s">
        <v>30</v>
      </c>
      <c r="J635" s="8">
        <v>7</v>
      </c>
      <c r="K635" s="8" t="s">
        <v>1845</v>
      </c>
      <c r="L635" s="8" t="s">
        <v>1847</v>
      </c>
      <c r="M635" s="8" t="s">
        <v>31</v>
      </c>
      <c r="N635" s="8" t="s">
        <v>221</v>
      </c>
    </row>
    <row r="636" spans="2:14" x14ac:dyDescent="0.25">
      <c r="B636" s="8">
        <v>4</v>
      </c>
      <c r="C636" s="8" t="s">
        <v>687</v>
      </c>
      <c r="D636" s="8" t="s">
        <v>1848</v>
      </c>
      <c r="E636" s="8" t="s">
        <v>688</v>
      </c>
      <c r="F636" s="8" t="s">
        <v>26</v>
      </c>
      <c r="G636" s="8" t="s">
        <v>27</v>
      </c>
      <c r="H636" s="8" t="s">
        <v>28</v>
      </c>
      <c r="I636" s="8" t="s">
        <v>30</v>
      </c>
      <c r="J636" s="8">
        <v>7</v>
      </c>
      <c r="K636" s="8" t="s">
        <v>1849</v>
      </c>
      <c r="L636" s="8" t="s">
        <v>1847</v>
      </c>
      <c r="M636" s="8" t="s">
        <v>31</v>
      </c>
      <c r="N636" s="8" t="s">
        <v>221</v>
      </c>
    </row>
    <row r="637" spans="2:14" x14ac:dyDescent="0.25">
      <c r="B637" s="8">
        <v>4</v>
      </c>
      <c r="C637" s="8" t="s">
        <v>690</v>
      </c>
      <c r="D637" s="8" t="s">
        <v>1850</v>
      </c>
      <c r="E637" s="8" t="s">
        <v>691</v>
      </c>
      <c r="F637" s="8" t="s">
        <v>26</v>
      </c>
      <c r="G637" s="8" t="s">
        <v>27</v>
      </c>
      <c r="H637" s="8" t="s">
        <v>28</v>
      </c>
      <c r="I637" s="8" t="s">
        <v>30</v>
      </c>
      <c r="J637" s="8">
        <v>7</v>
      </c>
      <c r="K637" s="8" t="s">
        <v>1851</v>
      </c>
      <c r="L637" s="8" t="s">
        <v>1853</v>
      </c>
      <c r="M637" s="8" t="s">
        <v>31</v>
      </c>
      <c r="N637" s="8" t="s">
        <v>221</v>
      </c>
    </row>
    <row r="638" spans="2:14" x14ac:dyDescent="0.25">
      <c r="B638" s="8">
        <v>4</v>
      </c>
      <c r="C638" s="8" t="s">
        <v>789</v>
      </c>
      <c r="D638" s="8" t="s">
        <v>790</v>
      </c>
      <c r="E638" s="8" t="s">
        <v>793</v>
      </c>
      <c r="F638" s="8" t="s">
        <v>26</v>
      </c>
      <c r="G638" s="8" t="s">
        <v>27</v>
      </c>
      <c r="H638" s="8" t="s">
        <v>41</v>
      </c>
      <c r="I638" s="8" t="s">
        <v>36</v>
      </c>
      <c r="J638" s="8">
        <v>10</v>
      </c>
      <c r="K638" s="8" t="s">
        <v>795</v>
      </c>
      <c r="L638" s="8" t="s">
        <v>2174</v>
      </c>
      <c r="M638" s="8" t="s">
        <v>31</v>
      </c>
      <c r="N638" s="8" t="s">
        <v>221</v>
      </c>
    </row>
    <row r="639" spans="2:14" x14ac:dyDescent="0.25">
      <c r="B639" s="8">
        <v>4</v>
      </c>
      <c r="C639" s="8" t="s">
        <v>858</v>
      </c>
      <c r="D639" s="8" t="s">
        <v>4836</v>
      </c>
      <c r="E639" s="8" t="s">
        <v>861</v>
      </c>
      <c r="F639" s="8" t="s">
        <v>372</v>
      </c>
      <c r="G639" s="8" t="s">
        <v>373</v>
      </c>
      <c r="H639" s="8" t="s">
        <v>59</v>
      </c>
      <c r="I639" s="8" t="s">
        <v>36</v>
      </c>
      <c r="J639" s="8">
        <v>4</v>
      </c>
      <c r="K639" s="8" t="s">
        <v>4837</v>
      </c>
      <c r="L639" s="8" t="s">
        <v>4833</v>
      </c>
      <c r="M639" s="8" t="s">
        <v>31</v>
      </c>
      <c r="N639" s="8" t="s">
        <v>369</v>
      </c>
    </row>
    <row r="640" spans="2:14" x14ac:dyDescent="0.25">
      <c r="B640" s="8">
        <v>4</v>
      </c>
      <c r="C640" s="8" t="s">
        <v>863</v>
      </c>
      <c r="D640" s="8" t="s">
        <v>4840</v>
      </c>
      <c r="E640" s="8" t="s">
        <v>867</v>
      </c>
      <c r="F640" s="8" t="s">
        <v>372</v>
      </c>
      <c r="G640" s="8" t="s">
        <v>373</v>
      </c>
      <c r="H640" s="8" t="s">
        <v>59</v>
      </c>
      <c r="I640" s="8" t="s">
        <v>36</v>
      </c>
      <c r="J640" s="8">
        <v>4</v>
      </c>
      <c r="K640" s="8" t="s">
        <v>4841</v>
      </c>
      <c r="L640" s="8" t="s">
        <v>562</v>
      </c>
      <c r="M640" s="8" t="s">
        <v>31</v>
      </c>
      <c r="N640" s="8" t="s">
        <v>369</v>
      </c>
    </row>
    <row r="641" spans="2:14" x14ac:dyDescent="0.25">
      <c r="B641" s="8">
        <v>4</v>
      </c>
      <c r="C641" s="8" t="s">
        <v>906</v>
      </c>
      <c r="D641" s="8" t="s">
        <v>2186</v>
      </c>
      <c r="E641" s="8" t="s">
        <v>909</v>
      </c>
      <c r="F641" s="8" t="s">
        <v>26</v>
      </c>
      <c r="G641" s="8" t="s">
        <v>27</v>
      </c>
      <c r="H641" s="8" t="s">
        <v>38</v>
      </c>
      <c r="I641" s="8" t="s">
        <v>30</v>
      </c>
      <c r="J641" s="8">
        <v>5</v>
      </c>
      <c r="K641" s="8" t="s">
        <v>2187</v>
      </c>
      <c r="L641" s="8" t="s">
        <v>2189</v>
      </c>
      <c r="M641" s="8" t="s">
        <v>31</v>
      </c>
      <c r="N641" s="8" t="s">
        <v>221</v>
      </c>
    </row>
    <row r="642" spans="2:14" x14ac:dyDescent="0.25">
      <c r="B642" s="8">
        <v>4</v>
      </c>
      <c r="C642" s="8" t="s">
        <v>912</v>
      </c>
      <c r="D642" s="8" t="s">
        <v>2198</v>
      </c>
      <c r="E642" s="8" t="s">
        <v>916</v>
      </c>
      <c r="F642" s="8" t="s">
        <v>26</v>
      </c>
      <c r="G642" s="8" t="s">
        <v>27</v>
      </c>
      <c r="H642" s="8" t="s">
        <v>44</v>
      </c>
      <c r="I642" s="8" t="s">
        <v>30</v>
      </c>
      <c r="J642" s="8">
        <v>7</v>
      </c>
      <c r="K642" s="8" t="s">
        <v>2199</v>
      </c>
      <c r="L642" s="8" t="s">
        <v>2201</v>
      </c>
      <c r="M642" s="8" t="s">
        <v>31</v>
      </c>
      <c r="N642" s="8" t="s">
        <v>221</v>
      </c>
    </row>
    <row r="643" spans="2:14" x14ac:dyDescent="0.25">
      <c r="B643" s="8">
        <v>4</v>
      </c>
      <c r="C643" s="8" t="s">
        <v>918</v>
      </c>
      <c r="D643" s="8" t="s">
        <v>2203</v>
      </c>
      <c r="E643" s="8" t="s">
        <v>921</v>
      </c>
      <c r="F643" s="8" t="s">
        <v>26</v>
      </c>
      <c r="G643" s="8" t="s">
        <v>27</v>
      </c>
      <c r="H643" s="8" t="s">
        <v>44</v>
      </c>
      <c r="I643" s="8" t="s">
        <v>30</v>
      </c>
      <c r="J643" s="8">
        <v>7</v>
      </c>
      <c r="K643" s="8" t="s">
        <v>2204</v>
      </c>
      <c r="L643" s="8" t="s">
        <v>629</v>
      </c>
      <c r="M643" s="8" t="s">
        <v>31</v>
      </c>
      <c r="N643" s="8" t="s">
        <v>221</v>
      </c>
    </row>
    <row r="644" spans="2:14" x14ac:dyDescent="0.25">
      <c r="B644" s="8">
        <v>4</v>
      </c>
      <c r="C644" s="8" t="s">
        <v>932</v>
      </c>
      <c r="D644" s="8" t="s">
        <v>933</v>
      </c>
      <c r="E644" s="8" t="s">
        <v>937</v>
      </c>
      <c r="F644" s="8" t="s">
        <v>222</v>
      </c>
      <c r="G644" s="8" t="s">
        <v>223</v>
      </c>
      <c r="H644" s="8" t="s">
        <v>28</v>
      </c>
      <c r="I644" s="8" t="s">
        <v>36</v>
      </c>
      <c r="J644" s="8">
        <v>10</v>
      </c>
      <c r="K644" s="8" t="s">
        <v>939</v>
      </c>
      <c r="L644" s="8" t="s">
        <v>518</v>
      </c>
      <c r="M644" s="8" t="s">
        <v>31</v>
      </c>
      <c r="N644" s="8" t="s">
        <v>225</v>
      </c>
    </row>
    <row r="645" spans="2:14" x14ac:dyDescent="0.25">
      <c r="B645" s="8">
        <v>4</v>
      </c>
      <c r="C645" s="8" t="s">
        <v>947</v>
      </c>
      <c r="D645" s="8" t="s">
        <v>948</v>
      </c>
      <c r="E645" s="8" t="s">
        <v>951</v>
      </c>
      <c r="F645" s="8" t="s">
        <v>952</v>
      </c>
      <c r="G645" s="8" t="s">
        <v>954</v>
      </c>
      <c r="H645" s="8" t="s">
        <v>44</v>
      </c>
      <c r="I645" s="8" t="s">
        <v>36</v>
      </c>
      <c r="J645" s="8">
        <v>12</v>
      </c>
      <c r="K645" s="8" t="s">
        <v>4016</v>
      </c>
      <c r="L645" s="8" t="s">
        <v>2790</v>
      </c>
      <c r="M645" s="8" t="s">
        <v>31</v>
      </c>
      <c r="N645" s="8" t="s">
        <v>225</v>
      </c>
    </row>
    <row r="646" spans="2:14" x14ac:dyDescent="0.25">
      <c r="B646" s="8">
        <v>4</v>
      </c>
      <c r="C646" s="8" t="s">
        <v>956</v>
      </c>
      <c r="D646" s="8" t="s">
        <v>957</v>
      </c>
      <c r="E646" s="8" t="s">
        <v>960</v>
      </c>
      <c r="F646" s="8" t="s">
        <v>228</v>
      </c>
      <c r="G646" s="8" t="s">
        <v>229</v>
      </c>
      <c r="H646" s="8" t="s">
        <v>28</v>
      </c>
      <c r="I646" s="8" t="s">
        <v>36</v>
      </c>
      <c r="J646" s="8">
        <v>10</v>
      </c>
      <c r="K646" s="8" t="s">
        <v>962</v>
      </c>
      <c r="L646" s="8" t="s">
        <v>3757</v>
      </c>
      <c r="M646" s="8" t="s">
        <v>31</v>
      </c>
      <c r="N646" s="8" t="s">
        <v>225</v>
      </c>
    </row>
    <row r="647" spans="2:14" x14ac:dyDescent="0.25">
      <c r="B647" s="8">
        <v>4</v>
      </c>
      <c r="C647" s="8" t="s">
        <v>971</v>
      </c>
      <c r="D647" s="8" t="s">
        <v>972</v>
      </c>
      <c r="E647" s="8" t="s">
        <v>976</v>
      </c>
      <c r="F647" s="8" t="s">
        <v>952</v>
      </c>
      <c r="G647" s="8" t="s">
        <v>954</v>
      </c>
      <c r="H647" s="8" t="s">
        <v>28</v>
      </c>
      <c r="I647" s="8" t="s">
        <v>36</v>
      </c>
      <c r="J647" s="8">
        <v>10</v>
      </c>
      <c r="K647" s="8" t="s">
        <v>978</v>
      </c>
      <c r="L647" s="8" t="s">
        <v>4065</v>
      </c>
      <c r="M647" s="8" t="s">
        <v>31</v>
      </c>
      <c r="N647" s="8" t="s">
        <v>225</v>
      </c>
    </row>
    <row r="648" spans="2:14" x14ac:dyDescent="0.25">
      <c r="B648" s="8">
        <v>4</v>
      </c>
      <c r="C648" s="8" t="s">
        <v>989</v>
      </c>
      <c r="D648" s="8" t="s">
        <v>990</v>
      </c>
      <c r="E648" s="8" t="s">
        <v>993</v>
      </c>
      <c r="F648" s="8" t="s">
        <v>226</v>
      </c>
      <c r="G648" s="8" t="s">
        <v>227</v>
      </c>
      <c r="H648" s="8" t="s">
        <v>44</v>
      </c>
      <c r="I648" s="8" t="s">
        <v>30</v>
      </c>
      <c r="J648" s="8">
        <v>7</v>
      </c>
      <c r="K648" s="8" t="s">
        <v>4084</v>
      </c>
      <c r="L648" s="8" t="s">
        <v>4086</v>
      </c>
      <c r="M648" s="8" t="s">
        <v>31</v>
      </c>
      <c r="N648" s="8" t="s">
        <v>225</v>
      </c>
    </row>
    <row r="649" spans="2:14" x14ac:dyDescent="0.25">
      <c r="B649" s="8">
        <v>4</v>
      </c>
      <c r="C649" s="8" t="s">
        <v>1016</v>
      </c>
      <c r="D649" s="8" t="s">
        <v>1020</v>
      </c>
      <c r="E649" s="8" t="s">
        <v>1019</v>
      </c>
      <c r="F649" s="8" t="s">
        <v>256</v>
      </c>
      <c r="G649" s="8" t="s">
        <v>257</v>
      </c>
      <c r="H649" s="8" t="s">
        <v>44</v>
      </c>
      <c r="I649" s="8" t="s">
        <v>36</v>
      </c>
      <c r="J649" s="8">
        <v>12</v>
      </c>
      <c r="K649" s="8" t="s">
        <v>4091</v>
      </c>
      <c r="L649" s="8" t="s">
        <v>572</v>
      </c>
      <c r="M649" s="8" t="s">
        <v>31</v>
      </c>
      <c r="N649" s="8" t="s">
        <v>225</v>
      </c>
    </row>
    <row r="650" spans="2:14" x14ac:dyDescent="0.25">
      <c r="B650" s="8">
        <v>4</v>
      </c>
      <c r="C650" s="8" t="s">
        <v>1030</v>
      </c>
      <c r="D650" s="8" t="s">
        <v>1031</v>
      </c>
      <c r="E650" s="8" t="s">
        <v>1034</v>
      </c>
      <c r="F650" s="8" t="s">
        <v>260</v>
      </c>
      <c r="G650" s="8" t="s">
        <v>261</v>
      </c>
      <c r="H650" s="8" t="s">
        <v>44</v>
      </c>
      <c r="I650" s="8" t="s">
        <v>36</v>
      </c>
      <c r="J650" s="8">
        <v>12</v>
      </c>
      <c r="K650" s="8" t="s">
        <v>4093</v>
      </c>
      <c r="L650" s="8" t="s">
        <v>2162</v>
      </c>
      <c r="M650" s="8" t="s">
        <v>31</v>
      </c>
      <c r="N650" s="8" t="s">
        <v>225</v>
      </c>
    </row>
    <row r="651" spans="2:14" x14ac:dyDescent="0.25">
      <c r="B651" s="8">
        <v>4</v>
      </c>
      <c r="C651" s="8" t="s">
        <v>1037</v>
      </c>
      <c r="D651" s="8" t="s">
        <v>1038</v>
      </c>
      <c r="E651" s="8" t="s">
        <v>1041</v>
      </c>
      <c r="F651" s="8" t="s">
        <v>276</v>
      </c>
      <c r="G651" s="8" t="s">
        <v>277</v>
      </c>
      <c r="H651" s="8" t="s">
        <v>91</v>
      </c>
      <c r="I651" s="8" t="s">
        <v>30</v>
      </c>
      <c r="J651" s="8">
        <v>7</v>
      </c>
      <c r="K651" s="8" t="s">
        <v>4135</v>
      </c>
      <c r="L651" s="8" t="s">
        <v>2799</v>
      </c>
      <c r="M651" s="8" t="s">
        <v>31</v>
      </c>
      <c r="N651" s="8" t="s">
        <v>225</v>
      </c>
    </row>
    <row r="652" spans="2:14" x14ac:dyDescent="0.25">
      <c r="B652" s="8">
        <v>4</v>
      </c>
      <c r="C652" s="8" t="s">
        <v>1076</v>
      </c>
      <c r="D652" s="8" t="s">
        <v>1077</v>
      </c>
      <c r="E652" s="8" t="s">
        <v>1080</v>
      </c>
      <c r="F652" s="8" t="s">
        <v>343</v>
      </c>
      <c r="G652" s="8" t="s">
        <v>344</v>
      </c>
      <c r="H652" s="8" t="s">
        <v>64</v>
      </c>
      <c r="I652" s="8" t="s">
        <v>36</v>
      </c>
      <c r="J652" s="8">
        <v>14</v>
      </c>
      <c r="K652" s="8" t="s">
        <v>1082</v>
      </c>
      <c r="L652" s="8" t="s">
        <v>4209</v>
      </c>
      <c r="M652" s="8" t="s">
        <v>31</v>
      </c>
      <c r="N652" s="8" t="s">
        <v>225</v>
      </c>
    </row>
    <row r="653" spans="2:14" x14ac:dyDescent="0.25">
      <c r="B653" s="8">
        <v>4</v>
      </c>
      <c r="C653" s="8" t="s">
        <v>1086</v>
      </c>
      <c r="D653" s="8" t="s">
        <v>1087</v>
      </c>
      <c r="E653" s="8" t="s">
        <v>1090</v>
      </c>
      <c r="F653" s="8" t="s">
        <v>266</v>
      </c>
      <c r="G653" s="8" t="s">
        <v>267</v>
      </c>
      <c r="H653" s="8" t="s">
        <v>64</v>
      </c>
      <c r="I653" s="8" t="s">
        <v>36</v>
      </c>
      <c r="J653" s="8">
        <v>14</v>
      </c>
      <c r="K653" s="8" t="s">
        <v>1092</v>
      </c>
      <c r="L653" s="8" t="s">
        <v>4220</v>
      </c>
      <c r="M653" s="8" t="s">
        <v>31</v>
      </c>
      <c r="N653" s="8" t="s">
        <v>225</v>
      </c>
    </row>
    <row r="654" spans="2:14" x14ac:dyDescent="0.25">
      <c r="B654" s="8">
        <v>4</v>
      </c>
      <c r="C654" s="8" t="s">
        <v>1102</v>
      </c>
      <c r="D654" s="8" t="s">
        <v>1103</v>
      </c>
      <c r="E654" s="8" t="s">
        <v>1106</v>
      </c>
      <c r="F654" s="8" t="s">
        <v>266</v>
      </c>
      <c r="G654" s="8" t="s">
        <v>267</v>
      </c>
      <c r="H654" s="8" t="s">
        <v>64</v>
      </c>
      <c r="I654" s="8" t="s">
        <v>36</v>
      </c>
      <c r="J654" s="8">
        <v>14</v>
      </c>
      <c r="K654" s="8" t="s">
        <v>1108</v>
      </c>
      <c r="L654" s="8" t="s">
        <v>4221</v>
      </c>
      <c r="M654" s="8" t="s">
        <v>31</v>
      </c>
      <c r="N654" s="8" t="s">
        <v>225</v>
      </c>
    </row>
    <row r="655" spans="2:14" x14ac:dyDescent="0.25">
      <c r="B655" s="8">
        <v>4</v>
      </c>
      <c r="C655" s="8" t="s">
        <v>1109</v>
      </c>
      <c r="D655" s="8" t="s">
        <v>1110</v>
      </c>
      <c r="E655" s="8" t="s">
        <v>1114</v>
      </c>
      <c r="F655" s="8" t="s">
        <v>222</v>
      </c>
      <c r="G655" s="8" t="s">
        <v>223</v>
      </c>
      <c r="H655" s="8" t="s">
        <v>64</v>
      </c>
      <c r="I655" s="8" t="s">
        <v>36</v>
      </c>
      <c r="J655" s="8">
        <v>14</v>
      </c>
      <c r="K655" s="8" t="s">
        <v>1116</v>
      </c>
      <c r="L655" s="8" t="s">
        <v>4223</v>
      </c>
      <c r="M655" s="8" t="s">
        <v>31</v>
      </c>
      <c r="N655" s="8" t="s">
        <v>225</v>
      </c>
    </row>
    <row r="656" spans="2:14" x14ac:dyDescent="0.25">
      <c r="B656" s="8">
        <v>4</v>
      </c>
      <c r="C656" s="8" t="s">
        <v>1117</v>
      </c>
      <c r="D656" s="8" t="s">
        <v>4224</v>
      </c>
      <c r="E656" s="8" t="s">
        <v>1120</v>
      </c>
      <c r="F656" s="8" t="s">
        <v>264</v>
      </c>
      <c r="G656" s="8" t="s">
        <v>265</v>
      </c>
      <c r="H656" s="8" t="s">
        <v>28</v>
      </c>
      <c r="I656" s="8" t="s">
        <v>36</v>
      </c>
      <c r="J656" s="8">
        <v>10</v>
      </c>
      <c r="K656" s="8" t="s">
        <v>4225</v>
      </c>
      <c r="L656" s="8" t="s">
        <v>632</v>
      </c>
      <c r="M656" s="8" t="s">
        <v>31</v>
      </c>
      <c r="N656" s="8" t="s">
        <v>225</v>
      </c>
    </row>
    <row r="657" spans="2:14" x14ac:dyDescent="0.25">
      <c r="B657" s="8">
        <v>4</v>
      </c>
      <c r="C657" s="8" t="s">
        <v>1122</v>
      </c>
      <c r="D657" s="8" t="s">
        <v>4226</v>
      </c>
      <c r="E657" s="8" t="s">
        <v>1123</v>
      </c>
      <c r="F657" s="8" t="s">
        <v>264</v>
      </c>
      <c r="G657" s="8" t="s">
        <v>265</v>
      </c>
      <c r="H657" s="8" t="s">
        <v>28</v>
      </c>
      <c r="I657" s="8" t="s">
        <v>30</v>
      </c>
      <c r="J657" s="8">
        <v>7</v>
      </c>
      <c r="K657" s="8" t="s">
        <v>4227</v>
      </c>
      <c r="L657" s="8" t="s">
        <v>4228</v>
      </c>
      <c r="M657" s="8" t="s">
        <v>31</v>
      </c>
      <c r="N657" s="8" t="s">
        <v>225</v>
      </c>
    </row>
    <row r="658" spans="2:14" x14ac:dyDescent="0.25">
      <c r="B658" s="8">
        <v>4</v>
      </c>
      <c r="C658" s="8" t="s">
        <v>1125</v>
      </c>
      <c r="D658" s="8" t="s">
        <v>1126</v>
      </c>
      <c r="E658" s="8" t="s">
        <v>1129</v>
      </c>
      <c r="F658" s="8" t="s">
        <v>333</v>
      </c>
      <c r="G658" s="8" t="s">
        <v>334</v>
      </c>
      <c r="H658" s="8" t="s">
        <v>64</v>
      </c>
      <c r="I658" s="8" t="s">
        <v>36</v>
      </c>
      <c r="J658" s="8">
        <v>14</v>
      </c>
      <c r="K658" s="8" t="s">
        <v>1131</v>
      </c>
      <c r="L658" s="8" t="s">
        <v>4230</v>
      </c>
      <c r="M658" s="8" t="s">
        <v>31</v>
      </c>
      <c r="N658" s="8" t="s">
        <v>225</v>
      </c>
    </row>
    <row r="659" spans="2:14" x14ac:dyDescent="0.25">
      <c r="B659" s="8">
        <v>4</v>
      </c>
      <c r="C659" s="8" t="s">
        <v>1132</v>
      </c>
      <c r="D659" s="8" t="s">
        <v>4231</v>
      </c>
      <c r="E659" s="8" t="s">
        <v>1133</v>
      </c>
      <c r="F659" s="8" t="s">
        <v>264</v>
      </c>
      <c r="G659" s="8" t="s">
        <v>265</v>
      </c>
      <c r="H659" s="8" t="s">
        <v>28</v>
      </c>
      <c r="I659" s="8" t="s">
        <v>30</v>
      </c>
      <c r="J659" s="8">
        <v>7</v>
      </c>
      <c r="K659" s="8" t="s">
        <v>4232</v>
      </c>
      <c r="L659" s="8" t="s">
        <v>4234</v>
      </c>
      <c r="M659" s="8" t="s">
        <v>31</v>
      </c>
      <c r="N659" s="8" t="s">
        <v>225</v>
      </c>
    </row>
    <row r="660" spans="2:14" x14ac:dyDescent="0.25">
      <c r="B660" s="8">
        <v>4</v>
      </c>
      <c r="C660" s="8" t="s">
        <v>1135</v>
      </c>
      <c r="D660" s="8" t="s">
        <v>4235</v>
      </c>
      <c r="E660" s="8" t="s">
        <v>1136</v>
      </c>
      <c r="F660" s="8" t="s">
        <v>264</v>
      </c>
      <c r="G660" s="8" t="s">
        <v>265</v>
      </c>
      <c r="H660" s="8" t="s">
        <v>28</v>
      </c>
      <c r="I660" s="8" t="s">
        <v>30</v>
      </c>
      <c r="J660" s="8">
        <v>7</v>
      </c>
      <c r="K660" s="8" t="s">
        <v>4236</v>
      </c>
      <c r="L660" s="8" t="s">
        <v>4237</v>
      </c>
      <c r="M660" s="8" t="s">
        <v>31</v>
      </c>
      <c r="N660" s="8" t="s">
        <v>225</v>
      </c>
    </row>
    <row r="661" spans="2:14" x14ac:dyDescent="0.25">
      <c r="B661" s="8">
        <v>4</v>
      </c>
      <c r="C661" s="8" t="s">
        <v>1139</v>
      </c>
      <c r="D661" s="8" t="s">
        <v>1140</v>
      </c>
      <c r="E661" s="8" t="s">
        <v>1144</v>
      </c>
      <c r="F661" s="8" t="s">
        <v>279</v>
      </c>
      <c r="G661" s="8" t="s">
        <v>280</v>
      </c>
      <c r="H661" s="8" t="s">
        <v>41</v>
      </c>
      <c r="I661" s="8" t="s">
        <v>36</v>
      </c>
      <c r="J661" s="8">
        <v>10</v>
      </c>
      <c r="K661" s="8" t="s">
        <v>1146</v>
      </c>
      <c r="L661" s="8" t="s">
        <v>4239</v>
      </c>
      <c r="M661" s="8" t="s">
        <v>31</v>
      </c>
      <c r="N661" s="8" t="s">
        <v>225</v>
      </c>
    </row>
    <row r="662" spans="2:14" x14ac:dyDescent="0.25">
      <c r="B662" s="8">
        <v>4</v>
      </c>
      <c r="C662" s="8" t="s">
        <v>1161</v>
      </c>
      <c r="D662" s="8" t="s">
        <v>1162</v>
      </c>
      <c r="E662" s="8" t="s">
        <v>1165</v>
      </c>
      <c r="F662" s="8" t="s">
        <v>260</v>
      </c>
      <c r="G662" s="8" t="s">
        <v>261</v>
      </c>
      <c r="H662" s="8" t="s">
        <v>64</v>
      </c>
      <c r="I662" s="8" t="s">
        <v>36</v>
      </c>
      <c r="J662" s="8">
        <v>14</v>
      </c>
      <c r="K662" s="8" t="s">
        <v>1167</v>
      </c>
      <c r="L662" s="8" t="s">
        <v>4244</v>
      </c>
      <c r="M662" s="8" t="s">
        <v>31</v>
      </c>
      <c r="N662" s="8" t="s">
        <v>225</v>
      </c>
    </row>
    <row r="663" spans="2:14" x14ac:dyDescent="0.25">
      <c r="B663" s="8">
        <v>4</v>
      </c>
      <c r="C663" s="8" t="s">
        <v>1169</v>
      </c>
      <c r="D663" s="8" t="s">
        <v>1170</v>
      </c>
      <c r="E663" s="8" t="s">
        <v>1173</v>
      </c>
      <c r="F663" s="8" t="s">
        <v>343</v>
      </c>
      <c r="G663" s="8" t="s">
        <v>344</v>
      </c>
      <c r="H663" s="8" t="s">
        <v>28</v>
      </c>
      <c r="I663" s="8" t="s">
        <v>36</v>
      </c>
      <c r="J663" s="8">
        <v>10</v>
      </c>
      <c r="K663" s="8" t="s">
        <v>1175</v>
      </c>
      <c r="L663" s="8" t="s">
        <v>4246</v>
      </c>
      <c r="M663" s="8" t="s">
        <v>31</v>
      </c>
      <c r="N663" s="8" t="s">
        <v>225</v>
      </c>
    </row>
    <row r="664" spans="2:14" x14ac:dyDescent="0.25">
      <c r="B664" s="8">
        <v>4</v>
      </c>
      <c r="C664" s="8" t="s">
        <v>1176</v>
      </c>
      <c r="D664" s="8" t="s">
        <v>535</v>
      </c>
      <c r="E664" s="8" t="s">
        <v>1179</v>
      </c>
      <c r="F664" s="8" t="s">
        <v>268</v>
      </c>
      <c r="G664" s="8" t="s">
        <v>269</v>
      </c>
      <c r="H664" s="8" t="s">
        <v>28</v>
      </c>
      <c r="I664" s="8" t="s">
        <v>36</v>
      </c>
      <c r="J664" s="8">
        <v>10</v>
      </c>
      <c r="K664" s="8" t="s">
        <v>1181</v>
      </c>
      <c r="L664" s="8" t="s">
        <v>4247</v>
      </c>
      <c r="M664" s="8" t="s">
        <v>31</v>
      </c>
      <c r="N664" s="8" t="s">
        <v>225</v>
      </c>
    </row>
    <row r="665" spans="2:14" x14ac:dyDescent="0.25">
      <c r="B665" s="8">
        <v>4</v>
      </c>
      <c r="C665" s="8" t="s">
        <v>1182</v>
      </c>
      <c r="D665" s="8" t="s">
        <v>1183</v>
      </c>
      <c r="E665" s="8" t="s">
        <v>1186</v>
      </c>
      <c r="F665" s="8" t="s">
        <v>288</v>
      </c>
      <c r="G665" s="8" t="s">
        <v>290</v>
      </c>
      <c r="H665" s="8" t="s">
        <v>28</v>
      </c>
      <c r="I665" s="8" t="s">
        <v>36</v>
      </c>
      <c r="J665" s="8">
        <v>10</v>
      </c>
      <c r="K665" s="8" t="s">
        <v>1188</v>
      </c>
      <c r="L665" s="8" t="s">
        <v>4249</v>
      </c>
      <c r="M665" s="8" t="s">
        <v>31</v>
      </c>
      <c r="N665" s="8" t="s">
        <v>225</v>
      </c>
    </row>
    <row r="666" spans="2:14" x14ac:dyDescent="0.25">
      <c r="B666" s="8">
        <v>4</v>
      </c>
      <c r="C666" s="8" t="s">
        <v>1198</v>
      </c>
      <c r="D666" s="8" t="s">
        <v>1199</v>
      </c>
      <c r="E666" s="8" t="s">
        <v>1203</v>
      </c>
      <c r="F666" s="8" t="s">
        <v>241</v>
      </c>
      <c r="G666" s="8" t="s">
        <v>242</v>
      </c>
      <c r="H666" s="8" t="s">
        <v>64</v>
      </c>
      <c r="I666" s="8" t="s">
        <v>36</v>
      </c>
      <c r="J666" s="8">
        <v>14</v>
      </c>
      <c r="K666" s="8" t="s">
        <v>1205</v>
      </c>
      <c r="L666" s="8" t="s">
        <v>4251</v>
      </c>
      <c r="M666" s="8" t="s">
        <v>31</v>
      </c>
      <c r="N666" s="8" t="s">
        <v>225</v>
      </c>
    </row>
    <row r="667" spans="2:14" x14ac:dyDescent="0.25">
      <c r="B667" s="8">
        <v>4</v>
      </c>
      <c r="C667" s="8" t="s">
        <v>1214</v>
      </c>
      <c r="D667" s="8" t="s">
        <v>1215</v>
      </c>
      <c r="E667" s="8" t="s">
        <v>1218</v>
      </c>
      <c r="F667" s="8" t="s">
        <v>333</v>
      </c>
      <c r="G667" s="8" t="s">
        <v>334</v>
      </c>
      <c r="H667" s="8" t="s">
        <v>64</v>
      </c>
      <c r="I667" s="8" t="s">
        <v>36</v>
      </c>
      <c r="J667" s="8">
        <v>14</v>
      </c>
      <c r="K667" s="8" t="s">
        <v>1220</v>
      </c>
      <c r="L667" s="8" t="s">
        <v>4254</v>
      </c>
      <c r="M667" s="8" t="s">
        <v>31</v>
      </c>
      <c r="N667" s="8" t="s">
        <v>225</v>
      </c>
    </row>
    <row r="668" spans="2:14" x14ac:dyDescent="0.25">
      <c r="B668" s="8">
        <v>4</v>
      </c>
      <c r="C668" s="8" t="s">
        <v>1223</v>
      </c>
      <c r="D668" s="8" t="s">
        <v>1224</v>
      </c>
      <c r="E668" s="8" t="s">
        <v>1227</v>
      </c>
      <c r="F668" s="8" t="s">
        <v>1100</v>
      </c>
      <c r="G668" s="8" t="s">
        <v>1101</v>
      </c>
      <c r="H668" s="8" t="s">
        <v>41</v>
      </c>
      <c r="I668" s="8" t="s">
        <v>30</v>
      </c>
      <c r="J668" s="8">
        <v>7</v>
      </c>
      <c r="K668" s="8" t="s">
        <v>4255</v>
      </c>
      <c r="L668" s="8" t="s">
        <v>4256</v>
      </c>
      <c r="M668" s="8" t="s">
        <v>31</v>
      </c>
      <c r="N668" s="8" t="s">
        <v>225</v>
      </c>
    </row>
    <row r="669" spans="2:14" x14ac:dyDescent="0.25">
      <c r="B669" s="8">
        <v>4</v>
      </c>
      <c r="C669" s="8" t="s">
        <v>1229</v>
      </c>
      <c r="D669" s="8" t="s">
        <v>1230</v>
      </c>
      <c r="E669" s="8" t="s">
        <v>1233</v>
      </c>
      <c r="F669" s="8" t="s">
        <v>343</v>
      </c>
      <c r="G669" s="8" t="s">
        <v>344</v>
      </c>
      <c r="H669" s="8" t="s">
        <v>64</v>
      </c>
      <c r="I669" s="8" t="s">
        <v>36</v>
      </c>
      <c r="J669" s="8">
        <v>14</v>
      </c>
      <c r="K669" s="8" t="s">
        <v>1235</v>
      </c>
      <c r="L669" s="8" t="s">
        <v>4258</v>
      </c>
      <c r="M669" s="8" t="s">
        <v>31</v>
      </c>
      <c r="N669" s="8" t="s">
        <v>225</v>
      </c>
    </row>
    <row r="670" spans="2:14" x14ac:dyDescent="0.25">
      <c r="B670" s="8">
        <v>4</v>
      </c>
      <c r="C670" s="8" t="s">
        <v>1248</v>
      </c>
      <c r="D670" s="8" t="s">
        <v>1249</v>
      </c>
      <c r="E670" s="8" t="s">
        <v>1252</v>
      </c>
      <c r="F670" s="8" t="s">
        <v>952</v>
      </c>
      <c r="G670" s="8" t="s">
        <v>954</v>
      </c>
      <c r="H670" s="8" t="s">
        <v>28</v>
      </c>
      <c r="I670" s="8" t="s">
        <v>30</v>
      </c>
      <c r="J670" s="8">
        <v>7</v>
      </c>
      <c r="K670" s="8" t="s">
        <v>4261</v>
      </c>
      <c r="L670" s="8" t="s">
        <v>4262</v>
      </c>
      <c r="M670" s="8" t="s">
        <v>31</v>
      </c>
      <c r="N670" s="8" t="s">
        <v>225</v>
      </c>
    </row>
    <row r="671" spans="2:14" x14ac:dyDescent="0.25">
      <c r="B671" s="8">
        <v>4</v>
      </c>
      <c r="C671" s="8" t="s">
        <v>1254</v>
      </c>
      <c r="D671" s="8" t="s">
        <v>1255</v>
      </c>
      <c r="E671" s="8" t="s">
        <v>1258</v>
      </c>
      <c r="F671" s="8" t="s">
        <v>233</v>
      </c>
      <c r="G671" s="8" t="s">
        <v>234</v>
      </c>
      <c r="H671" s="8" t="s">
        <v>64</v>
      </c>
      <c r="I671" s="8" t="s">
        <v>30</v>
      </c>
      <c r="J671" s="8">
        <v>9</v>
      </c>
      <c r="K671" s="8" t="s">
        <v>4263</v>
      </c>
      <c r="L671" s="8" t="s">
        <v>4265</v>
      </c>
      <c r="M671" s="8" t="s">
        <v>31</v>
      </c>
      <c r="N671" s="8" t="s">
        <v>225</v>
      </c>
    </row>
    <row r="672" spans="2:14" x14ac:dyDescent="0.25">
      <c r="B672" s="8">
        <v>4</v>
      </c>
      <c r="C672" s="8" t="s">
        <v>1260</v>
      </c>
      <c r="D672" s="8" t="s">
        <v>4685</v>
      </c>
      <c r="E672" s="8" t="s">
        <v>1263</v>
      </c>
      <c r="F672" s="8" t="s">
        <v>394</v>
      </c>
      <c r="G672" s="8" t="s">
        <v>395</v>
      </c>
      <c r="H672" s="8" t="s">
        <v>28</v>
      </c>
      <c r="I672" s="8" t="s">
        <v>36</v>
      </c>
      <c r="J672" s="8">
        <v>10</v>
      </c>
      <c r="K672" s="8" t="s">
        <v>4686</v>
      </c>
      <c r="L672" s="8" t="s">
        <v>4688</v>
      </c>
      <c r="M672" s="8" t="s">
        <v>31</v>
      </c>
      <c r="N672" s="8" t="s">
        <v>369</v>
      </c>
    </row>
    <row r="673" spans="2:14" x14ac:dyDescent="0.25">
      <c r="B673" s="8">
        <v>4</v>
      </c>
      <c r="C673" s="8" t="s">
        <v>1266</v>
      </c>
      <c r="D673" s="8" t="s">
        <v>1267</v>
      </c>
      <c r="E673" s="8" t="s">
        <v>1270</v>
      </c>
      <c r="F673" s="8" t="s">
        <v>396</v>
      </c>
      <c r="G673" s="8" t="s">
        <v>397</v>
      </c>
      <c r="H673" s="8" t="s">
        <v>44</v>
      </c>
      <c r="I673" s="8" t="s">
        <v>36</v>
      </c>
      <c r="J673" s="8">
        <v>12</v>
      </c>
      <c r="K673" s="8" t="s">
        <v>4706</v>
      </c>
      <c r="L673" s="8" t="s">
        <v>4707</v>
      </c>
      <c r="M673" s="8" t="s">
        <v>31</v>
      </c>
      <c r="N673" s="8" t="s">
        <v>369</v>
      </c>
    </row>
    <row r="674" spans="2:14" x14ac:dyDescent="0.25">
      <c r="B674" s="8">
        <v>4</v>
      </c>
      <c r="C674" s="8" t="s">
        <v>1272</v>
      </c>
      <c r="D674" s="8" t="s">
        <v>1273</v>
      </c>
      <c r="E674" s="8" t="s">
        <v>1277</v>
      </c>
      <c r="F674" s="8" t="s">
        <v>394</v>
      </c>
      <c r="G674" s="8" t="s">
        <v>395</v>
      </c>
      <c r="H674" s="8" t="s">
        <v>41</v>
      </c>
      <c r="I674" s="8" t="s">
        <v>36</v>
      </c>
      <c r="J674" s="8">
        <v>10</v>
      </c>
      <c r="K674" s="8" t="s">
        <v>1279</v>
      </c>
      <c r="L674" s="8" t="s">
        <v>4717</v>
      </c>
      <c r="M674" s="8" t="s">
        <v>31</v>
      </c>
      <c r="N674" s="8" t="s">
        <v>369</v>
      </c>
    </row>
    <row r="675" spans="2:14" x14ac:dyDescent="0.25">
      <c r="B675" s="8">
        <v>4</v>
      </c>
      <c r="C675" s="8" t="s">
        <v>1280</v>
      </c>
      <c r="D675" s="8" t="s">
        <v>1281</v>
      </c>
      <c r="E675" s="8" t="s">
        <v>1284</v>
      </c>
      <c r="F675" s="8" t="s">
        <v>380</v>
      </c>
      <c r="G675" s="8" t="s">
        <v>381</v>
      </c>
      <c r="H675" s="8" t="s">
        <v>28</v>
      </c>
      <c r="I675" s="8" t="s">
        <v>36</v>
      </c>
      <c r="J675" s="8">
        <v>10</v>
      </c>
      <c r="K675" s="8" t="s">
        <v>1286</v>
      </c>
      <c r="L675" s="8" t="s">
        <v>4727</v>
      </c>
      <c r="M675" s="8" t="s">
        <v>31</v>
      </c>
      <c r="N675" s="8" t="s">
        <v>369</v>
      </c>
    </row>
    <row r="676" spans="2:14" x14ac:dyDescent="0.25">
      <c r="B676" s="8">
        <v>4</v>
      </c>
      <c r="C676" s="8" t="s">
        <v>1287</v>
      </c>
      <c r="D676" s="8" t="s">
        <v>1288</v>
      </c>
      <c r="E676" s="8" t="s">
        <v>1291</v>
      </c>
      <c r="F676" s="8" t="s">
        <v>374</v>
      </c>
      <c r="G676" s="8" t="s">
        <v>375</v>
      </c>
      <c r="H676" s="8" t="s">
        <v>44</v>
      </c>
      <c r="I676" s="8" t="s">
        <v>30</v>
      </c>
      <c r="J676" s="8">
        <v>7</v>
      </c>
      <c r="K676" s="8" t="s">
        <v>4753</v>
      </c>
      <c r="L676" s="8" t="s">
        <v>4754</v>
      </c>
      <c r="M676" s="8" t="s">
        <v>31</v>
      </c>
      <c r="N676" s="8" t="s">
        <v>369</v>
      </c>
    </row>
    <row r="677" spans="2:14" x14ac:dyDescent="0.25">
      <c r="B677" s="8">
        <v>4</v>
      </c>
      <c r="C677" s="8" t="s">
        <v>1294</v>
      </c>
      <c r="D677" s="8" t="s">
        <v>1295</v>
      </c>
      <c r="E677" s="8" t="s">
        <v>1298</v>
      </c>
      <c r="F677" s="8" t="s">
        <v>394</v>
      </c>
      <c r="G677" s="8" t="s">
        <v>395</v>
      </c>
      <c r="H677" s="8" t="s">
        <v>28</v>
      </c>
      <c r="I677" s="8" t="s">
        <v>30</v>
      </c>
      <c r="J677" s="8">
        <v>7</v>
      </c>
      <c r="K677" s="8" t="s">
        <v>4755</v>
      </c>
      <c r="L677" s="8" t="s">
        <v>4756</v>
      </c>
      <c r="M677" s="8" t="s">
        <v>31</v>
      </c>
      <c r="N677" s="8" t="s">
        <v>369</v>
      </c>
    </row>
    <row r="678" spans="2:14" x14ac:dyDescent="0.25">
      <c r="B678" s="8">
        <v>4</v>
      </c>
      <c r="C678" s="8" t="s">
        <v>1309</v>
      </c>
      <c r="D678" s="8" t="s">
        <v>1310</v>
      </c>
      <c r="E678" s="8" t="s">
        <v>1314</v>
      </c>
      <c r="F678" s="8" t="s">
        <v>396</v>
      </c>
      <c r="G678" s="8" t="s">
        <v>397</v>
      </c>
      <c r="H678" s="8" t="s">
        <v>64</v>
      </c>
      <c r="I678" s="8" t="s">
        <v>36</v>
      </c>
      <c r="J678" s="8">
        <v>14</v>
      </c>
      <c r="K678" s="8" t="s">
        <v>1316</v>
      </c>
      <c r="L678" s="8" t="s">
        <v>725</v>
      </c>
      <c r="M678" s="8" t="s">
        <v>31</v>
      </c>
      <c r="N678" s="8" t="s">
        <v>369</v>
      </c>
    </row>
    <row r="679" spans="2:14" x14ac:dyDescent="0.25">
      <c r="B679" s="8">
        <v>4</v>
      </c>
      <c r="C679" s="8" t="s">
        <v>1320</v>
      </c>
      <c r="D679" s="8" t="s">
        <v>1321</v>
      </c>
      <c r="E679" s="8" t="s">
        <v>1324</v>
      </c>
      <c r="F679" s="8" t="s">
        <v>374</v>
      </c>
      <c r="G679" s="8" t="s">
        <v>375</v>
      </c>
      <c r="H679" s="8" t="s">
        <v>64</v>
      </c>
      <c r="I679" s="8" t="s">
        <v>30</v>
      </c>
      <c r="J679" s="8">
        <v>9</v>
      </c>
      <c r="K679" s="8" t="s">
        <v>351</v>
      </c>
      <c r="L679" s="8" t="s">
        <v>216</v>
      </c>
      <c r="M679" s="8" t="s">
        <v>31</v>
      </c>
      <c r="N679" s="8" t="s">
        <v>369</v>
      </c>
    </row>
    <row r="680" spans="2:14" x14ac:dyDescent="0.25">
      <c r="B680" s="8">
        <v>4</v>
      </c>
      <c r="C680" s="8" t="s">
        <v>1326</v>
      </c>
      <c r="D680" s="8" t="s">
        <v>1327</v>
      </c>
      <c r="E680" s="8" t="s">
        <v>861</v>
      </c>
      <c r="F680" s="8" t="s">
        <v>372</v>
      </c>
      <c r="G680" s="8" t="s">
        <v>373</v>
      </c>
      <c r="H680" s="8" t="s">
        <v>64</v>
      </c>
      <c r="I680" s="8" t="s">
        <v>36</v>
      </c>
      <c r="J680" s="8">
        <v>14</v>
      </c>
      <c r="K680" s="8" t="s">
        <v>1328</v>
      </c>
      <c r="L680" s="8" t="s">
        <v>4839</v>
      </c>
      <c r="M680" s="8" t="s">
        <v>31</v>
      </c>
      <c r="N680" s="8" t="s">
        <v>369</v>
      </c>
    </row>
    <row r="681" spans="2:14" x14ac:dyDescent="0.25">
      <c r="B681" s="8">
        <v>4</v>
      </c>
      <c r="C681" s="8" t="s">
        <v>1331</v>
      </c>
      <c r="D681" s="8" t="s">
        <v>1332</v>
      </c>
      <c r="E681" s="8" t="s">
        <v>1335</v>
      </c>
      <c r="F681" s="8" t="s">
        <v>387</v>
      </c>
      <c r="G681" s="8" t="s">
        <v>388</v>
      </c>
      <c r="H681" s="8" t="s">
        <v>64</v>
      </c>
      <c r="I681" s="8" t="s">
        <v>36</v>
      </c>
      <c r="J681" s="8">
        <v>14</v>
      </c>
      <c r="K681" s="8" t="s">
        <v>1337</v>
      </c>
      <c r="L681" s="8" t="s">
        <v>4843</v>
      </c>
      <c r="M681" s="8" t="s">
        <v>31</v>
      </c>
      <c r="N681" s="8" t="s">
        <v>369</v>
      </c>
    </row>
    <row r="682" spans="2:14" x14ac:dyDescent="0.25">
      <c r="B682" s="8">
        <v>4</v>
      </c>
      <c r="C682" s="8" t="s">
        <v>1339</v>
      </c>
      <c r="D682" s="8" t="s">
        <v>1340</v>
      </c>
      <c r="E682" s="8" t="s">
        <v>1343</v>
      </c>
      <c r="F682" s="8" t="s">
        <v>390</v>
      </c>
      <c r="G682" s="8" t="s">
        <v>391</v>
      </c>
      <c r="H682" s="8" t="s">
        <v>28</v>
      </c>
      <c r="I682" s="8" t="s">
        <v>36</v>
      </c>
      <c r="J682" s="8">
        <v>10</v>
      </c>
      <c r="K682" s="8" t="s">
        <v>1345</v>
      </c>
      <c r="L682" s="8" t="s">
        <v>871</v>
      </c>
      <c r="M682" s="8" t="s">
        <v>31</v>
      </c>
      <c r="N682" s="8" t="s">
        <v>369</v>
      </c>
    </row>
    <row r="683" spans="2:14" x14ac:dyDescent="0.25">
      <c r="B683" s="8">
        <v>4</v>
      </c>
      <c r="C683" s="8" t="s">
        <v>1347</v>
      </c>
      <c r="D683" s="8" t="s">
        <v>1348</v>
      </c>
      <c r="E683" s="8" t="s">
        <v>1350</v>
      </c>
      <c r="F683" s="8" t="s">
        <v>372</v>
      </c>
      <c r="G683" s="8" t="s">
        <v>373</v>
      </c>
      <c r="H683" s="8" t="s">
        <v>70</v>
      </c>
      <c r="I683" s="8" t="s">
        <v>36</v>
      </c>
      <c r="J683" s="8">
        <v>10</v>
      </c>
      <c r="K683" s="8" t="s">
        <v>1352</v>
      </c>
      <c r="L683" s="8" t="s">
        <v>4845</v>
      </c>
      <c r="M683" s="8" t="s">
        <v>31</v>
      </c>
      <c r="N683" s="8" t="s">
        <v>369</v>
      </c>
    </row>
    <row r="684" spans="2:14" x14ac:dyDescent="0.25">
      <c r="B684" s="8">
        <v>4</v>
      </c>
      <c r="C684" s="8" t="s">
        <v>1353</v>
      </c>
      <c r="D684" s="8" t="s">
        <v>1354</v>
      </c>
      <c r="E684" s="8" t="s">
        <v>1357</v>
      </c>
      <c r="F684" s="8" t="s">
        <v>383</v>
      </c>
      <c r="G684" s="8" t="s">
        <v>384</v>
      </c>
      <c r="H684" s="8" t="s">
        <v>64</v>
      </c>
      <c r="I684" s="8" t="s">
        <v>36</v>
      </c>
      <c r="J684" s="8">
        <v>14</v>
      </c>
      <c r="K684" s="8" t="s">
        <v>1359</v>
      </c>
      <c r="L684" s="8" t="s">
        <v>4847</v>
      </c>
      <c r="M684" s="8" t="s">
        <v>31</v>
      </c>
      <c r="N684" s="8" t="s">
        <v>369</v>
      </c>
    </row>
    <row r="685" spans="2:14" x14ac:dyDescent="0.25">
      <c r="B685" s="8">
        <v>4</v>
      </c>
      <c r="C685" s="8" t="s">
        <v>1360</v>
      </c>
      <c r="D685" s="8" t="s">
        <v>1361</v>
      </c>
      <c r="E685" s="8" t="s">
        <v>1364</v>
      </c>
      <c r="F685" s="8" t="s">
        <v>410</v>
      </c>
      <c r="G685" s="8" t="s">
        <v>412</v>
      </c>
      <c r="H685" s="8" t="s">
        <v>64</v>
      </c>
      <c r="I685" s="8" t="s">
        <v>36</v>
      </c>
      <c r="J685" s="8">
        <v>14</v>
      </c>
      <c r="K685" s="8" t="s">
        <v>1366</v>
      </c>
      <c r="L685" s="8" t="s">
        <v>4848</v>
      </c>
      <c r="M685" s="8" t="s">
        <v>31</v>
      </c>
      <c r="N685" s="8" t="s">
        <v>369</v>
      </c>
    </row>
    <row r="686" spans="2:14" x14ac:dyDescent="0.25">
      <c r="B686" s="8">
        <v>4</v>
      </c>
      <c r="C686" s="8" t="s">
        <v>1367</v>
      </c>
      <c r="D686" s="8" t="s">
        <v>1368</v>
      </c>
      <c r="E686" s="8" t="s">
        <v>1371</v>
      </c>
      <c r="F686" s="8" t="s">
        <v>410</v>
      </c>
      <c r="G686" s="8" t="s">
        <v>412</v>
      </c>
      <c r="H686" s="8" t="s">
        <v>28</v>
      </c>
      <c r="I686" s="8" t="s">
        <v>36</v>
      </c>
      <c r="J686" s="8">
        <v>10</v>
      </c>
      <c r="K686" s="8" t="s">
        <v>1373</v>
      </c>
      <c r="L686" s="8" t="s">
        <v>571</v>
      </c>
      <c r="M686" s="8" t="s">
        <v>31</v>
      </c>
      <c r="N686" s="8" t="s">
        <v>369</v>
      </c>
    </row>
    <row r="687" spans="2:14" x14ac:dyDescent="0.25">
      <c r="B687" s="8">
        <v>4</v>
      </c>
      <c r="C687" s="8" t="s">
        <v>1374</v>
      </c>
      <c r="D687" s="8" t="s">
        <v>1375</v>
      </c>
      <c r="E687" s="8" t="s">
        <v>1378</v>
      </c>
      <c r="F687" s="8" t="s">
        <v>385</v>
      </c>
      <c r="G687" s="8" t="s">
        <v>386</v>
      </c>
      <c r="H687" s="8" t="s">
        <v>28</v>
      </c>
      <c r="I687" s="8" t="s">
        <v>36</v>
      </c>
      <c r="J687" s="8">
        <v>10</v>
      </c>
      <c r="K687" s="8" t="s">
        <v>1380</v>
      </c>
      <c r="L687" s="8" t="s">
        <v>4866</v>
      </c>
      <c r="M687" s="8" t="s">
        <v>31</v>
      </c>
      <c r="N687" s="8" t="s">
        <v>369</v>
      </c>
    </row>
    <row r="688" spans="2:14" x14ac:dyDescent="0.25">
      <c r="B688" s="8">
        <v>4</v>
      </c>
      <c r="C688" s="8" t="s">
        <v>1381</v>
      </c>
      <c r="D688" s="8" t="s">
        <v>1382</v>
      </c>
      <c r="E688" s="8" t="s">
        <v>1385</v>
      </c>
      <c r="F688" s="8" t="s">
        <v>383</v>
      </c>
      <c r="G688" s="8" t="s">
        <v>384</v>
      </c>
      <c r="H688" s="8" t="s">
        <v>64</v>
      </c>
      <c r="I688" s="8" t="s">
        <v>30</v>
      </c>
      <c r="J688" s="8">
        <v>9</v>
      </c>
      <c r="K688" s="8" t="s">
        <v>4868</v>
      </c>
      <c r="L688" s="8" t="s">
        <v>382</v>
      </c>
      <c r="M688" s="8" t="s">
        <v>31</v>
      </c>
      <c r="N688" s="8" t="s">
        <v>369</v>
      </c>
    </row>
    <row r="689" spans="2:14" x14ac:dyDescent="0.25">
      <c r="B689" s="8">
        <v>4</v>
      </c>
      <c r="C689" s="8" t="s">
        <v>1394</v>
      </c>
      <c r="D689" s="8" t="s">
        <v>1395</v>
      </c>
      <c r="E689" s="8" t="s">
        <v>1398</v>
      </c>
      <c r="F689" s="8" t="s">
        <v>26</v>
      </c>
      <c r="G689" s="8" t="s">
        <v>27</v>
      </c>
      <c r="H689" s="8" t="s">
        <v>70</v>
      </c>
      <c r="I689" s="8" t="s">
        <v>30</v>
      </c>
      <c r="J689" s="8">
        <v>7</v>
      </c>
      <c r="K689" s="8" t="s">
        <v>1400</v>
      </c>
      <c r="L689" s="8" t="s">
        <v>620</v>
      </c>
      <c r="M689" s="8" t="s">
        <v>31</v>
      </c>
      <c r="N689" s="8" t="s">
        <v>221</v>
      </c>
    </row>
    <row r="690" spans="2:14" x14ac:dyDescent="0.25">
      <c r="B690" s="8">
        <v>4</v>
      </c>
      <c r="C690" s="8" t="s">
        <v>1427</v>
      </c>
      <c r="D690" s="8" t="s">
        <v>1428</v>
      </c>
      <c r="E690" s="8" t="s">
        <v>1431</v>
      </c>
      <c r="F690" s="8" t="s">
        <v>54</v>
      </c>
      <c r="G690" s="8" t="s">
        <v>55</v>
      </c>
      <c r="H690" s="8" t="s">
        <v>28</v>
      </c>
      <c r="I690" s="8" t="s">
        <v>36</v>
      </c>
      <c r="J690" s="8">
        <v>10</v>
      </c>
      <c r="K690" s="8" t="s">
        <v>1433</v>
      </c>
      <c r="L690" s="8" t="s">
        <v>1434</v>
      </c>
      <c r="M690" s="8" t="s">
        <v>31</v>
      </c>
      <c r="N690" s="8" t="s">
        <v>221</v>
      </c>
    </row>
    <row r="691" spans="2:14" x14ac:dyDescent="0.25">
      <c r="B691" s="8">
        <v>4</v>
      </c>
      <c r="C691" s="8" t="s">
        <v>1435</v>
      </c>
      <c r="D691" s="8" t="s">
        <v>1436</v>
      </c>
      <c r="E691" s="8" t="s">
        <v>1439</v>
      </c>
      <c r="F691" s="8" t="s">
        <v>26</v>
      </c>
      <c r="G691" s="8" t="s">
        <v>27</v>
      </c>
      <c r="H691" s="8" t="s">
        <v>38</v>
      </c>
      <c r="I691" s="8" t="s">
        <v>30</v>
      </c>
      <c r="J691" s="8">
        <v>5</v>
      </c>
      <c r="K691" s="8" t="s">
        <v>1441</v>
      </c>
      <c r="L691" s="8" t="s">
        <v>1443</v>
      </c>
      <c r="M691" s="8" t="s">
        <v>31</v>
      </c>
      <c r="N691" s="8" t="s">
        <v>221</v>
      </c>
    </row>
    <row r="692" spans="2:14" x14ac:dyDescent="0.25">
      <c r="B692" s="8">
        <v>4</v>
      </c>
      <c r="C692" s="8" t="s">
        <v>1456</v>
      </c>
      <c r="D692" s="8" t="s">
        <v>1457</v>
      </c>
      <c r="E692" s="8" t="s">
        <v>1460</v>
      </c>
      <c r="F692" s="8" t="s">
        <v>26</v>
      </c>
      <c r="G692" s="8" t="s">
        <v>27</v>
      </c>
      <c r="H692" s="8" t="s">
        <v>28</v>
      </c>
      <c r="I692" s="8" t="s">
        <v>30</v>
      </c>
      <c r="J692" s="8">
        <v>7</v>
      </c>
      <c r="K692" s="8" t="s">
        <v>1462</v>
      </c>
      <c r="L692" s="8" t="s">
        <v>1464</v>
      </c>
      <c r="M692" s="8" t="s">
        <v>31</v>
      </c>
      <c r="N692" s="8" t="s">
        <v>221</v>
      </c>
    </row>
    <row r="693" spans="2:14" x14ac:dyDescent="0.25">
      <c r="B693" s="8">
        <v>4</v>
      </c>
      <c r="C693" s="8" t="s">
        <v>1465</v>
      </c>
      <c r="D693" s="8" t="s">
        <v>1466</v>
      </c>
      <c r="E693" s="8" t="s">
        <v>1470</v>
      </c>
      <c r="F693" s="8" t="s">
        <v>54</v>
      </c>
      <c r="G693" s="8" t="s">
        <v>55</v>
      </c>
      <c r="H693" s="8" t="s">
        <v>28</v>
      </c>
      <c r="I693" s="8" t="s">
        <v>30</v>
      </c>
      <c r="J693" s="8">
        <v>7</v>
      </c>
      <c r="K693" s="8" t="s">
        <v>1472</v>
      </c>
      <c r="L693" s="8" t="s">
        <v>1474</v>
      </c>
      <c r="M693" s="8" t="s">
        <v>31</v>
      </c>
      <c r="N693" s="8" t="s">
        <v>221</v>
      </c>
    </row>
    <row r="694" spans="2:14" x14ac:dyDescent="0.25">
      <c r="B694" s="8">
        <v>4</v>
      </c>
      <c r="C694" s="8" t="s">
        <v>1477</v>
      </c>
      <c r="D694" s="8" t="s">
        <v>1478</v>
      </c>
      <c r="E694" s="8" t="s">
        <v>1481</v>
      </c>
      <c r="F694" s="8" t="s">
        <v>26</v>
      </c>
      <c r="G694" s="8" t="s">
        <v>27</v>
      </c>
      <c r="H694" s="8" t="s">
        <v>28</v>
      </c>
      <c r="I694" s="8" t="s">
        <v>30</v>
      </c>
      <c r="J694" s="8">
        <v>7</v>
      </c>
      <c r="K694" s="8" t="s">
        <v>1483</v>
      </c>
      <c r="L694" s="8" t="s">
        <v>619</v>
      </c>
      <c r="M694" s="8" t="s">
        <v>31</v>
      </c>
      <c r="N694" s="8" t="s">
        <v>221</v>
      </c>
    </row>
    <row r="695" spans="2:14" x14ac:dyDescent="0.25">
      <c r="B695" s="8">
        <v>4</v>
      </c>
      <c r="C695" s="8" t="s">
        <v>1517</v>
      </c>
      <c r="D695" s="8" t="s">
        <v>1518</v>
      </c>
      <c r="E695" s="8" t="s">
        <v>1521</v>
      </c>
      <c r="F695" s="8" t="s">
        <v>56</v>
      </c>
      <c r="G695" s="8" t="s">
        <v>57</v>
      </c>
      <c r="H695" s="8" t="s">
        <v>28</v>
      </c>
      <c r="I695" s="8" t="s">
        <v>30</v>
      </c>
      <c r="J695" s="8">
        <v>7</v>
      </c>
      <c r="K695" s="8" t="s">
        <v>1523</v>
      </c>
      <c r="L695" s="8" t="s">
        <v>1525</v>
      </c>
      <c r="M695" s="8" t="s">
        <v>31</v>
      </c>
      <c r="N695" s="8" t="s">
        <v>221</v>
      </c>
    </row>
    <row r="696" spans="2:14" x14ac:dyDescent="0.25">
      <c r="B696" s="8">
        <v>4</v>
      </c>
      <c r="C696" s="8" t="s">
        <v>1553</v>
      </c>
      <c r="D696" s="8" t="s">
        <v>1554</v>
      </c>
      <c r="E696" s="8" t="s">
        <v>1557</v>
      </c>
      <c r="F696" s="8" t="s">
        <v>26</v>
      </c>
      <c r="G696" s="8" t="s">
        <v>27</v>
      </c>
      <c r="H696" s="8" t="s">
        <v>28</v>
      </c>
      <c r="I696" s="8" t="s">
        <v>30</v>
      </c>
      <c r="J696" s="8">
        <v>7</v>
      </c>
      <c r="K696" s="8" t="s">
        <v>1559</v>
      </c>
      <c r="L696" s="8" t="s">
        <v>1561</v>
      </c>
      <c r="M696" s="8" t="s">
        <v>31</v>
      </c>
      <c r="N696" s="8" t="s">
        <v>221</v>
      </c>
    </row>
    <row r="697" spans="2:14" x14ac:dyDescent="0.25">
      <c r="B697" s="8">
        <v>4</v>
      </c>
      <c r="C697" s="8" t="s">
        <v>1562</v>
      </c>
      <c r="D697" s="8" t="s">
        <v>1563</v>
      </c>
      <c r="E697" s="8" t="s">
        <v>1567</v>
      </c>
      <c r="F697" s="8" t="s">
        <v>26</v>
      </c>
      <c r="G697" s="8" t="s">
        <v>27</v>
      </c>
      <c r="H697" s="8" t="s">
        <v>28</v>
      </c>
      <c r="I697" s="8" t="s">
        <v>30</v>
      </c>
      <c r="J697" s="8">
        <v>7</v>
      </c>
      <c r="K697" s="8" t="s">
        <v>1569</v>
      </c>
      <c r="L697" s="8" t="s">
        <v>1570</v>
      </c>
      <c r="M697" s="8" t="s">
        <v>31</v>
      </c>
      <c r="N697" s="8" t="s">
        <v>221</v>
      </c>
    </row>
    <row r="698" spans="2:14" x14ac:dyDescent="0.25">
      <c r="B698" s="8">
        <v>4</v>
      </c>
      <c r="C698" s="8" t="s">
        <v>1637</v>
      </c>
      <c r="D698" s="8" t="s">
        <v>1638</v>
      </c>
      <c r="E698" s="8" t="s">
        <v>1641</v>
      </c>
      <c r="F698" s="8" t="s">
        <v>52</v>
      </c>
      <c r="G698" s="8" t="s">
        <v>53</v>
      </c>
      <c r="H698" s="8" t="s">
        <v>44</v>
      </c>
      <c r="I698" s="8" t="s">
        <v>30</v>
      </c>
      <c r="J698" s="8">
        <v>7</v>
      </c>
      <c r="K698" s="8" t="s">
        <v>1643</v>
      </c>
      <c r="L698" s="8" t="s">
        <v>1645</v>
      </c>
      <c r="M698" s="8" t="s">
        <v>31</v>
      </c>
      <c r="N698" s="8" t="s">
        <v>221</v>
      </c>
    </row>
    <row r="699" spans="2:14" x14ac:dyDescent="0.25">
      <c r="B699" s="8">
        <v>4</v>
      </c>
      <c r="C699" s="8" t="s">
        <v>1663</v>
      </c>
      <c r="D699" s="8" t="s">
        <v>1664</v>
      </c>
      <c r="E699" s="8" t="s">
        <v>1667</v>
      </c>
      <c r="F699" s="8" t="s">
        <v>54</v>
      </c>
      <c r="G699" s="8" t="s">
        <v>55</v>
      </c>
      <c r="H699" s="8" t="s">
        <v>44</v>
      </c>
      <c r="I699" s="8" t="s">
        <v>36</v>
      </c>
      <c r="J699" s="8">
        <v>12</v>
      </c>
      <c r="K699" s="8" t="s">
        <v>1669</v>
      </c>
      <c r="L699" s="8" t="s">
        <v>1671</v>
      </c>
      <c r="M699" s="8" t="s">
        <v>31</v>
      </c>
      <c r="N699" s="8" t="s">
        <v>221</v>
      </c>
    </row>
    <row r="700" spans="2:14" x14ac:dyDescent="0.25">
      <c r="B700" s="8">
        <v>4</v>
      </c>
      <c r="C700" s="8" t="s">
        <v>1676</v>
      </c>
      <c r="D700" s="8" t="s">
        <v>1677</v>
      </c>
      <c r="E700" s="8" t="s">
        <v>1680</v>
      </c>
      <c r="F700" s="8" t="s">
        <v>26</v>
      </c>
      <c r="G700" s="8" t="s">
        <v>27</v>
      </c>
      <c r="H700" s="8" t="s">
        <v>28</v>
      </c>
      <c r="I700" s="8" t="s">
        <v>30</v>
      </c>
      <c r="J700" s="8">
        <v>7</v>
      </c>
      <c r="K700" s="8" t="s">
        <v>1682</v>
      </c>
      <c r="L700" s="8" t="s">
        <v>1684</v>
      </c>
      <c r="M700" s="8" t="s">
        <v>31</v>
      </c>
      <c r="N700" s="8" t="s">
        <v>221</v>
      </c>
    </row>
    <row r="701" spans="2:14" x14ac:dyDescent="0.25">
      <c r="B701" s="8">
        <v>4</v>
      </c>
      <c r="C701" s="8" t="s">
        <v>1685</v>
      </c>
      <c r="D701" s="8" t="s">
        <v>1686</v>
      </c>
      <c r="E701" s="8" t="s">
        <v>1687</v>
      </c>
      <c r="F701" s="8" t="s">
        <v>26</v>
      </c>
      <c r="G701" s="8" t="s">
        <v>27</v>
      </c>
      <c r="H701" s="8" t="s">
        <v>28</v>
      </c>
      <c r="I701" s="8" t="s">
        <v>30</v>
      </c>
      <c r="J701" s="8">
        <v>7</v>
      </c>
      <c r="K701" s="8" t="s">
        <v>1689</v>
      </c>
      <c r="L701" s="8" t="s">
        <v>1691</v>
      </c>
      <c r="M701" s="8" t="s">
        <v>31</v>
      </c>
      <c r="N701" s="8" t="s">
        <v>221</v>
      </c>
    </row>
    <row r="702" spans="2:14" x14ac:dyDescent="0.25">
      <c r="B702" s="8">
        <v>4</v>
      </c>
      <c r="C702" s="8" t="s">
        <v>1692</v>
      </c>
      <c r="D702" s="8" t="s">
        <v>1693</v>
      </c>
      <c r="E702" s="8" t="s">
        <v>1694</v>
      </c>
      <c r="F702" s="8" t="s">
        <v>26</v>
      </c>
      <c r="G702" s="8" t="s">
        <v>27</v>
      </c>
      <c r="H702" s="8" t="s">
        <v>28</v>
      </c>
      <c r="I702" s="8" t="s">
        <v>30</v>
      </c>
      <c r="J702" s="8">
        <v>7</v>
      </c>
      <c r="K702" s="8" t="s">
        <v>1696</v>
      </c>
      <c r="L702" s="8" t="s">
        <v>1698</v>
      </c>
      <c r="M702" s="8" t="s">
        <v>31</v>
      </c>
      <c r="N702" s="8" t="s">
        <v>221</v>
      </c>
    </row>
    <row r="703" spans="2:14" x14ac:dyDescent="0.25">
      <c r="B703" s="8">
        <v>4</v>
      </c>
      <c r="C703" s="8" t="s">
        <v>1699</v>
      </c>
      <c r="D703" s="8" t="s">
        <v>1700</v>
      </c>
      <c r="E703" s="8" t="s">
        <v>1701</v>
      </c>
      <c r="F703" s="8" t="s">
        <v>26</v>
      </c>
      <c r="G703" s="8" t="s">
        <v>27</v>
      </c>
      <c r="H703" s="8" t="s">
        <v>28</v>
      </c>
      <c r="I703" s="8" t="s">
        <v>30</v>
      </c>
      <c r="J703" s="8">
        <v>7</v>
      </c>
      <c r="K703" s="8" t="s">
        <v>1703</v>
      </c>
      <c r="L703" s="8" t="s">
        <v>1604</v>
      </c>
      <c r="M703" s="8" t="s">
        <v>31</v>
      </c>
      <c r="N703" s="8" t="s">
        <v>221</v>
      </c>
    </row>
    <row r="704" spans="2:14" x14ac:dyDescent="0.25">
      <c r="B704" s="8">
        <v>4</v>
      </c>
      <c r="C704" s="8" t="s">
        <v>1704</v>
      </c>
      <c r="D704" s="8" t="s">
        <v>1705</v>
      </c>
      <c r="E704" s="8" t="s">
        <v>1706</v>
      </c>
      <c r="F704" s="8" t="s">
        <v>26</v>
      </c>
      <c r="G704" s="8" t="s">
        <v>27</v>
      </c>
      <c r="H704" s="8" t="s">
        <v>28</v>
      </c>
      <c r="I704" s="8" t="s">
        <v>30</v>
      </c>
      <c r="J704" s="8">
        <v>7</v>
      </c>
      <c r="K704" s="8" t="s">
        <v>1708</v>
      </c>
      <c r="L704" s="8" t="s">
        <v>1611</v>
      </c>
      <c r="M704" s="8" t="s">
        <v>31</v>
      </c>
      <c r="N704" s="8" t="s">
        <v>221</v>
      </c>
    </row>
    <row r="705" spans="2:14" x14ac:dyDescent="0.25">
      <c r="B705" s="8">
        <v>4</v>
      </c>
      <c r="C705" s="8" t="s">
        <v>1712</v>
      </c>
      <c r="D705" s="8" t="s">
        <v>1713</v>
      </c>
      <c r="E705" s="8" t="s">
        <v>1717</v>
      </c>
      <c r="F705" s="8" t="s">
        <v>26</v>
      </c>
      <c r="G705" s="8" t="s">
        <v>27</v>
      </c>
      <c r="H705" s="8" t="s">
        <v>91</v>
      </c>
      <c r="I705" s="8" t="s">
        <v>30</v>
      </c>
      <c r="J705" s="8">
        <v>7</v>
      </c>
      <c r="K705" s="8" t="s">
        <v>1719</v>
      </c>
      <c r="L705" s="8" t="s">
        <v>1721</v>
      </c>
      <c r="M705" s="8" t="s">
        <v>31</v>
      </c>
      <c r="N705" s="8" t="s">
        <v>221</v>
      </c>
    </row>
    <row r="706" spans="2:14" x14ac:dyDescent="0.25">
      <c r="B706" s="8">
        <v>4</v>
      </c>
      <c r="C706" s="8" t="s">
        <v>1731</v>
      </c>
      <c r="D706" s="8" t="s">
        <v>1732</v>
      </c>
      <c r="E706" s="8" t="s">
        <v>1736</v>
      </c>
      <c r="F706" s="8" t="s">
        <v>26</v>
      </c>
      <c r="G706" s="8" t="s">
        <v>27</v>
      </c>
      <c r="H706" s="8" t="s">
        <v>28</v>
      </c>
      <c r="I706" s="8" t="s">
        <v>30</v>
      </c>
      <c r="J706" s="8">
        <v>7</v>
      </c>
      <c r="K706" s="8" t="s">
        <v>1738</v>
      </c>
      <c r="L706" s="8" t="s">
        <v>1740</v>
      </c>
      <c r="M706" s="8" t="s">
        <v>31</v>
      </c>
      <c r="N706" s="8" t="s">
        <v>221</v>
      </c>
    </row>
    <row r="707" spans="2:14" x14ac:dyDescent="0.25">
      <c r="B707" s="8">
        <v>4</v>
      </c>
      <c r="C707" s="8" t="s">
        <v>1741</v>
      </c>
      <c r="D707" s="8" t="s">
        <v>1742</v>
      </c>
      <c r="E707" s="8" t="s">
        <v>1743</v>
      </c>
      <c r="F707" s="8" t="s">
        <v>26</v>
      </c>
      <c r="G707" s="8" t="s">
        <v>27</v>
      </c>
      <c r="H707" s="8" t="s">
        <v>28</v>
      </c>
      <c r="I707" s="8" t="s">
        <v>30</v>
      </c>
      <c r="J707" s="8">
        <v>7</v>
      </c>
      <c r="K707" s="8" t="s">
        <v>1745</v>
      </c>
      <c r="L707" s="8" t="s">
        <v>1747</v>
      </c>
      <c r="M707" s="8" t="s">
        <v>31</v>
      </c>
      <c r="N707" s="8" t="s">
        <v>221</v>
      </c>
    </row>
    <row r="708" spans="2:14" x14ac:dyDescent="0.25">
      <c r="B708" s="8">
        <v>4</v>
      </c>
      <c r="C708" s="8" t="s">
        <v>1748</v>
      </c>
      <c r="D708" s="8" t="s">
        <v>1749</v>
      </c>
      <c r="E708" s="8" t="s">
        <v>1752</v>
      </c>
      <c r="F708" s="8" t="s">
        <v>26</v>
      </c>
      <c r="G708" s="8" t="s">
        <v>27</v>
      </c>
      <c r="H708" s="8" t="s">
        <v>44</v>
      </c>
      <c r="I708" s="8" t="s">
        <v>36</v>
      </c>
      <c r="J708" s="8">
        <v>12</v>
      </c>
      <c r="K708" s="8" t="s">
        <v>1754</v>
      </c>
      <c r="L708" s="8" t="s">
        <v>1756</v>
      </c>
      <c r="M708" s="8" t="s">
        <v>31</v>
      </c>
      <c r="N708" s="8" t="s">
        <v>221</v>
      </c>
    </row>
    <row r="709" spans="2:14" x14ac:dyDescent="0.25">
      <c r="B709" s="8">
        <v>4</v>
      </c>
      <c r="C709" s="8" t="s">
        <v>1770</v>
      </c>
      <c r="D709" s="8" t="s">
        <v>1771</v>
      </c>
      <c r="E709" s="8" t="s">
        <v>1775</v>
      </c>
      <c r="F709" s="8" t="s">
        <v>46</v>
      </c>
      <c r="G709" s="8" t="s">
        <v>61</v>
      </c>
      <c r="H709" s="8" t="s">
        <v>28</v>
      </c>
      <c r="I709" s="8" t="s">
        <v>30</v>
      </c>
      <c r="J709" s="8">
        <v>7</v>
      </c>
      <c r="K709" s="8" t="s">
        <v>1777</v>
      </c>
      <c r="L709" s="8" t="s">
        <v>1778</v>
      </c>
      <c r="M709" s="8" t="s">
        <v>31</v>
      </c>
      <c r="N709" s="8" t="s">
        <v>221</v>
      </c>
    </row>
    <row r="710" spans="2:14" x14ac:dyDescent="0.25">
      <c r="B710" s="8">
        <v>4</v>
      </c>
      <c r="C710" s="8" t="s">
        <v>1779</v>
      </c>
      <c r="D710" s="8" t="s">
        <v>1780</v>
      </c>
      <c r="E710" s="8" t="s">
        <v>1781</v>
      </c>
      <c r="F710" s="8" t="s">
        <v>46</v>
      </c>
      <c r="G710" s="8" t="s">
        <v>61</v>
      </c>
      <c r="H710" s="8" t="s">
        <v>28</v>
      </c>
      <c r="I710" s="8" t="s">
        <v>30</v>
      </c>
      <c r="J710" s="8">
        <v>7</v>
      </c>
      <c r="K710" s="8" t="s">
        <v>1783</v>
      </c>
      <c r="L710" s="8" t="s">
        <v>1785</v>
      </c>
      <c r="M710" s="8" t="s">
        <v>31</v>
      </c>
      <c r="N710" s="8" t="s">
        <v>221</v>
      </c>
    </row>
    <row r="711" spans="2:14" x14ac:dyDescent="0.25">
      <c r="B711" s="8">
        <v>4</v>
      </c>
      <c r="C711" s="8" t="s">
        <v>1786</v>
      </c>
      <c r="D711" s="8" t="s">
        <v>1787</v>
      </c>
      <c r="E711" s="8" t="s">
        <v>1788</v>
      </c>
      <c r="F711" s="8" t="s">
        <v>46</v>
      </c>
      <c r="G711" s="8" t="s">
        <v>61</v>
      </c>
      <c r="H711" s="8" t="s">
        <v>28</v>
      </c>
      <c r="I711" s="8" t="s">
        <v>30</v>
      </c>
      <c r="J711" s="8">
        <v>7</v>
      </c>
      <c r="K711" s="8" t="s">
        <v>1790</v>
      </c>
      <c r="L711" s="8" t="s">
        <v>565</v>
      </c>
      <c r="M711" s="8" t="s">
        <v>31</v>
      </c>
      <c r="N711" s="8" t="s">
        <v>221</v>
      </c>
    </row>
    <row r="712" spans="2:14" x14ac:dyDescent="0.25">
      <c r="B712" s="8">
        <v>4</v>
      </c>
      <c r="C712" s="8" t="s">
        <v>1791</v>
      </c>
      <c r="D712" s="8" t="s">
        <v>1792</v>
      </c>
      <c r="E712" s="8" t="s">
        <v>1795</v>
      </c>
      <c r="F712" s="8" t="s">
        <v>26</v>
      </c>
      <c r="G712" s="8" t="s">
        <v>27</v>
      </c>
      <c r="H712" s="8" t="s">
        <v>49</v>
      </c>
      <c r="I712" s="8" t="s">
        <v>30</v>
      </c>
      <c r="J712" s="8">
        <v>11</v>
      </c>
      <c r="K712" s="8" t="s">
        <v>1797</v>
      </c>
      <c r="L712" s="8" t="s">
        <v>1798</v>
      </c>
      <c r="M712" s="8" t="s">
        <v>31</v>
      </c>
      <c r="N712" s="8" t="s">
        <v>221</v>
      </c>
    </row>
    <row r="713" spans="2:14" x14ac:dyDescent="0.25">
      <c r="B713" s="8">
        <v>4</v>
      </c>
      <c r="C713" s="8" t="s">
        <v>1799</v>
      </c>
      <c r="D713" s="8" t="s">
        <v>1800</v>
      </c>
      <c r="E713" s="8" t="s">
        <v>1803</v>
      </c>
      <c r="F713" s="8" t="s">
        <v>26</v>
      </c>
      <c r="G713" s="8" t="s">
        <v>27</v>
      </c>
      <c r="H713" s="8" t="s">
        <v>38</v>
      </c>
      <c r="I713" s="8" t="s">
        <v>30</v>
      </c>
      <c r="J713" s="8">
        <v>5</v>
      </c>
      <c r="K713" s="8" t="s">
        <v>1805</v>
      </c>
      <c r="L713" s="8" t="s">
        <v>1807</v>
      </c>
      <c r="M713" s="8" t="s">
        <v>31</v>
      </c>
      <c r="N713" s="8" t="s">
        <v>221</v>
      </c>
    </row>
    <row r="714" spans="2:14" x14ac:dyDescent="0.25">
      <c r="B714" s="8">
        <v>4</v>
      </c>
      <c r="C714" s="8" t="s">
        <v>1826</v>
      </c>
      <c r="D714" s="8" t="s">
        <v>1827</v>
      </c>
      <c r="E714" s="8" t="s">
        <v>1831</v>
      </c>
      <c r="F714" s="8" t="s">
        <v>26</v>
      </c>
      <c r="G714" s="8" t="s">
        <v>27</v>
      </c>
      <c r="H714" s="8" t="s">
        <v>38</v>
      </c>
      <c r="I714" s="8" t="s">
        <v>30</v>
      </c>
      <c r="J714" s="8">
        <v>5</v>
      </c>
      <c r="K714" s="8" t="s">
        <v>1833</v>
      </c>
      <c r="L714" s="8" t="s">
        <v>1835</v>
      </c>
      <c r="M714" s="8" t="s">
        <v>31</v>
      </c>
      <c r="N714" s="8" t="s">
        <v>221</v>
      </c>
    </row>
    <row r="715" spans="2:14" x14ac:dyDescent="0.25">
      <c r="B715" s="8">
        <v>4</v>
      </c>
      <c r="C715" s="8" t="s">
        <v>1854</v>
      </c>
      <c r="D715" s="8" t="s">
        <v>1855</v>
      </c>
      <c r="E715" s="8" t="s">
        <v>1859</v>
      </c>
      <c r="F715" s="8" t="s">
        <v>26</v>
      </c>
      <c r="G715" s="8" t="s">
        <v>27</v>
      </c>
      <c r="H715" s="8" t="s">
        <v>28</v>
      </c>
      <c r="I715" s="8" t="s">
        <v>36</v>
      </c>
      <c r="J715" s="8">
        <v>10</v>
      </c>
      <c r="K715" s="8" t="s">
        <v>1861</v>
      </c>
      <c r="L715" s="8" t="s">
        <v>702</v>
      </c>
      <c r="M715" s="8" t="s">
        <v>31</v>
      </c>
      <c r="N715" s="8" t="s">
        <v>221</v>
      </c>
    </row>
    <row r="716" spans="2:14" x14ac:dyDescent="0.25">
      <c r="B716" s="8">
        <v>4</v>
      </c>
      <c r="C716" s="8" t="s">
        <v>1873</v>
      </c>
      <c r="D716" s="8" t="s">
        <v>1874</v>
      </c>
      <c r="E716" s="8" t="s">
        <v>1877</v>
      </c>
      <c r="F716" s="8" t="s">
        <v>26</v>
      </c>
      <c r="G716" s="8" t="s">
        <v>27</v>
      </c>
      <c r="H716" s="8" t="s">
        <v>70</v>
      </c>
      <c r="I716" s="8" t="s">
        <v>30</v>
      </c>
      <c r="J716" s="8">
        <v>7</v>
      </c>
      <c r="K716" s="8" t="s">
        <v>1879</v>
      </c>
      <c r="L716" s="8" t="s">
        <v>1881</v>
      </c>
      <c r="M716" s="8" t="s">
        <v>31</v>
      </c>
      <c r="N716" s="8" t="s">
        <v>221</v>
      </c>
    </row>
    <row r="717" spans="2:14" x14ac:dyDescent="0.25">
      <c r="B717" s="8">
        <v>4</v>
      </c>
      <c r="C717" s="8" t="s">
        <v>1924</v>
      </c>
      <c r="D717" s="8" t="s">
        <v>1925</v>
      </c>
      <c r="E717" s="8" t="s">
        <v>1929</v>
      </c>
      <c r="F717" s="8" t="s">
        <v>26</v>
      </c>
      <c r="G717" s="8" t="s">
        <v>27</v>
      </c>
      <c r="H717" s="8" t="s">
        <v>28</v>
      </c>
      <c r="I717" s="8" t="s">
        <v>30</v>
      </c>
      <c r="J717" s="8">
        <v>7</v>
      </c>
      <c r="K717" s="8" t="s">
        <v>1931</v>
      </c>
      <c r="L717" s="8" t="s">
        <v>1933</v>
      </c>
      <c r="M717" s="8" t="s">
        <v>31</v>
      </c>
      <c r="N717" s="8" t="s">
        <v>221</v>
      </c>
    </row>
    <row r="718" spans="2:14" x14ac:dyDescent="0.25">
      <c r="B718" s="8">
        <v>4</v>
      </c>
      <c r="C718" s="8" t="s">
        <v>1935</v>
      </c>
      <c r="D718" s="8" t="s">
        <v>1936</v>
      </c>
      <c r="E718" s="8" t="s">
        <v>1937</v>
      </c>
      <c r="F718" s="8" t="s">
        <v>26</v>
      </c>
      <c r="G718" s="8" t="s">
        <v>27</v>
      </c>
      <c r="H718" s="8" t="s">
        <v>28</v>
      </c>
      <c r="I718" s="8" t="s">
        <v>30</v>
      </c>
      <c r="J718" s="8">
        <v>7</v>
      </c>
      <c r="K718" s="8" t="s">
        <v>1939</v>
      </c>
      <c r="L718" s="8" t="s">
        <v>1940</v>
      </c>
      <c r="M718" s="8" t="s">
        <v>31</v>
      </c>
      <c r="N718" s="8" t="s">
        <v>221</v>
      </c>
    </row>
    <row r="719" spans="2:14" x14ac:dyDescent="0.25">
      <c r="B719" s="8">
        <v>4</v>
      </c>
      <c r="C719" s="8" t="s">
        <v>1941</v>
      </c>
      <c r="D719" s="8" t="s">
        <v>1942</v>
      </c>
      <c r="E719" s="8" t="s">
        <v>1943</v>
      </c>
      <c r="F719" s="8" t="s">
        <v>26</v>
      </c>
      <c r="G719" s="8" t="s">
        <v>27</v>
      </c>
      <c r="H719" s="8" t="s">
        <v>28</v>
      </c>
      <c r="I719" s="8" t="s">
        <v>30</v>
      </c>
      <c r="J719" s="8">
        <v>7</v>
      </c>
      <c r="K719" s="8" t="s">
        <v>1945</v>
      </c>
      <c r="L719" s="8" t="s">
        <v>1947</v>
      </c>
      <c r="M719" s="8" t="s">
        <v>31</v>
      </c>
      <c r="N719" s="8" t="s">
        <v>221</v>
      </c>
    </row>
    <row r="720" spans="2:14" x14ac:dyDescent="0.25">
      <c r="B720" s="8">
        <v>4</v>
      </c>
      <c r="C720" s="8" t="s">
        <v>1948</v>
      </c>
      <c r="D720" s="8" t="s">
        <v>1949</v>
      </c>
      <c r="E720" s="8" t="s">
        <v>1950</v>
      </c>
      <c r="F720" s="8" t="s">
        <v>26</v>
      </c>
      <c r="G720" s="8" t="s">
        <v>27</v>
      </c>
      <c r="H720" s="8" t="s">
        <v>28</v>
      </c>
      <c r="I720" s="8" t="s">
        <v>30</v>
      </c>
      <c r="J720" s="8">
        <v>7</v>
      </c>
      <c r="K720" s="8" t="s">
        <v>1952</v>
      </c>
      <c r="L720" s="8" t="s">
        <v>546</v>
      </c>
      <c r="M720" s="8" t="s">
        <v>31</v>
      </c>
      <c r="N720" s="8" t="s">
        <v>221</v>
      </c>
    </row>
    <row r="721" spans="2:14" x14ac:dyDescent="0.25">
      <c r="B721" s="8">
        <v>4</v>
      </c>
      <c r="C721" s="8" t="s">
        <v>1954</v>
      </c>
      <c r="D721" s="8" t="s">
        <v>1955</v>
      </c>
      <c r="E721" s="8" t="s">
        <v>1956</v>
      </c>
      <c r="F721" s="8" t="s">
        <v>26</v>
      </c>
      <c r="G721" s="8" t="s">
        <v>27</v>
      </c>
      <c r="H721" s="8" t="s">
        <v>28</v>
      </c>
      <c r="I721" s="8" t="s">
        <v>30</v>
      </c>
      <c r="J721" s="8">
        <v>7</v>
      </c>
      <c r="K721" s="8" t="s">
        <v>1958</v>
      </c>
      <c r="L721" s="8" t="s">
        <v>1960</v>
      </c>
      <c r="M721" s="8" t="s">
        <v>31</v>
      </c>
      <c r="N721" s="8" t="s">
        <v>221</v>
      </c>
    </row>
    <row r="722" spans="2:14" x14ac:dyDescent="0.25">
      <c r="B722" s="8">
        <v>4</v>
      </c>
      <c r="C722" s="8" t="s">
        <v>1961</v>
      </c>
      <c r="D722" s="8" t="s">
        <v>1962</v>
      </c>
      <c r="E722" s="8" t="s">
        <v>1963</v>
      </c>
      <c r="F722" s="8" t="s">
        <v>26</v>
      </c>
      <c r="G722" s="8" t="s">
        <v>27</v>
      </c>
      <c r="H722" s="8" t="s">
        <v>28</v>
      </c>
      <c r="I722" s="8" t="s">
        <v>30</v>
      </c>
      <c r="J722" s="8">
        <v>7</v>
      </c>
      <c r="K722" s="8" t="s">
        <v>1965</v>
      </c>
      <c r="L722" s="8" t="s">
        <v>1967</v>
      </c>
      <c r="M722" s="8" t="s">
        <v>31</v>
      </c>
      <c r="N722" s="8" t="s">
        <v>221</v>
      </c>
    </row>
    <row r="723" spans="2:14" x14ac:dyDescent="0.25">
      <c r="B723" s="8">
        <v>4</v>
      </c>
      <c r="C723" s="8" t="s">
        <v>1968</v>
      </c>
      <c r="D723" s="8" t="s">
        <v>1969</v>
      </c>
      <c r="E723" s="8" t="s">
        <v>1970</v>
      </c>
      <c r="F723" s="8" t="s">
        <v>26</v>
      </c>
      <c r="G723" s="8" t="s">
        <v>27</v>
      </c>
      <c r="H723" s="8" t="s">
        <v>28</v>
      </c>
      <c r="I723" s="8" t="s">
        <v>30</v>
      </c>
      <c r="J723" s="8">
        <v>7</v>
      </c>
      <c r="K723" s="8" t="s">
        <v>1972</v>
      </c>
      <c r="L723" s="8" t="s">
        <v>179</v>
      </c>
      <c r="M723" s="8" t="s">
        <v>31</v>
      </c>
      <c r="N723" s="8" t="s">
        <v>221</v>
      </c>
    </row>
    <row r="724" spans="2:14" x14ac:dyDescent="0.25">
      <c r="B724" s="8">
        <v>4</v>
      </c>
      <c r="C724" s="8" t="s">
        <v>1982</v>
      </c>
      <c r="D724" s="8" t="s">
        <v>1983</v>
      </c>
      <c r="E724" s="8" t="s">
        <v>1986</v>
      </c>
      <c r="F724" s="8" t="s">
        <v>26</v>
      </c>
      <c r="G724" s="8" t="s">
        <v>27</v>
      </c>
      <c r="H724" s="8" t="s">
        <v>38</v>
      </c>
      <c r="I724" s="8" t="s">
        <v>30</v>
      </c>
      <c r="J724" s="8">
        <v>5</v>
      </c>
      <c r="K724" s="8" t="s">
        <v>1988</v>
      </c>
      <c r="L724" s="8" t="s">
        <v>1990</v>
      </c>
      <c r="M724" s="8" t="s">
        <v>31</v>
      </c>
      <c r="N724" s="8" t="s">
        <v>221</v>
      </c>
    </row>
    <row r="725" spans="2:14" x14ac:dyDescent="0.25">
      <c r="B725" s="8">
        <v>4</v>
      </c>
      <c r="C725" s="8" t="s">
        <v>2005</v>
      </c>
      <c r="D725" s="8" t="s">
        <v>2006</v>
      </c>
      <c r="E725" s="8" t="s">
        <v>2010</v>
      </c>
      <c r="F725" s="8" t="s">
        <v>52</v>
      </c>
      <c r="G725" s="8" t="s">
        <v>53</v>
      </c>
      <c r="H725" s="8" t="s">
        <v>28</v>
      </c>
      <c r="I725" s="8" t="s">
        <v>30</v>
      </c>
      <c r="J725" s="8">
        <v>7</v>
      </c>
      <c r="K725" s="8" t="s">
        <v>2012</v>
      </c>
      <c r="L725" s="8" t="s">
        <v>2014</v>
      </c>
      <c r="M725" s="8" t="s">
        <v>31</v>
      </c>
      <c r="N725" s="8" t="s">
        <v>221</v>
      </c>
    </row>
    <row r="726" spans="2:14" x14ac:dyDescent="0.25">
      <c r="B726" s="8">
        <v>4</v>
      </c>
      <c r="C726" s="8" t="s">
        <v>2230</v>
      </c>
      <c r="D726" s="8" t="s">
        <v>2231</v>
      </c>
      <c r="E726" s="8" t="s">
        <v>2234</v>
      </c>
      <c r="F726" s="8" t="s">
        <v>26</v>
      </c>
      <c r="G726" s="8" t="s">
        <v>27</v>
      </c>
      <c r="H726" s="8" t="s">
        <v>28</v>
      </c>
      <c r="I726" s="8" t="s">
        <v>36</v>
      </c>
      <c r="J726" s="8">
        <v>10</v>
      </c>
      <c r="K726" s="8" t="s">
        <v>2236</v>
      </c>
      <c r="L726" s="8" t="s">
        <v>332</v>
      </c>
      <c r="M726" s="8" t="s">
        <v>31</v>
      </c>
      <c r="N726" s="8" t="s">
        <v>221</v>
      </c>
    </row>
    <row r="727" spans="2:14" x14ac:dyDescent="0.25">
      <c r="B727" s="8">
        <v>4</v>
      </c>
      <c r="C727" s="8" t="s">
        <v>2349</v>
      </c>
      <c r="D727" s="8" t="s">
        <v>2350</v>
      </c>
      <c r="E727" s="8" t="s">
        <v>2354</v>
      </c>
      <c r="F727" s="8" t="s">
        <v>26</v>
      </c>
      <c r="G727" s="8" t="s">
        <v>27</v>
      </c>
      <c r="H727" s="8" t="s">
        <v>64</v>
      </c>
      <c r="I727" s="8" t="s">
        <v>30</v>
      </c>
      <c r="J727" s="8">
        <v>9</v>
      </c>
      <c r="K727" s="8" t="s">
        <v>2356</v>
      </c>
      <c r="L727" s="8" t="s">
        <v>2357</v>
      </c>
      <c r="M727" s="8" t="s">
        <v>31</v>
      </c>
      <c r="N727" s="8" t="s">
        <v>221</v>
      </c>
    </row>
    <row r="728" spans="2:14" x14ac:dyDescent="0.25">
      <c r="B728" s="8">
        <v>4</v>
      </c>
      <c r="C728" s="8" t="s">
        <v>2375</v>
      </c>
      <c r="D728" s="8" t="s">
        <v>2376</v>
      </c>
      <c r="E728" s="8" t="s">
        <v>2380</v>
      </c>
      <c r="F728" s="8" t="s">
        <v>26</v>
      </c>
      <c r="G728" s="8" t="s">
        <v>27</v>
      </c>
      <c r="H728" s="8" t="s">
        <v>49</v>
      </c>
      <c r="I728" s="8" t="s">
        <v>30</v>
      </c>
      <c r="J728" s="8">
        <v>11</v>
      </c>
      <c r="K728" s="8" t="s">
        <v>2382</v>
      </c>
      <c r="L728" s="8" t="s">
        <v>2384</v>
      </c>
      <c r="M728" s="8" t="s">
        <v>31</v>
      </c>
      <c r="N728" s="8" t="s">
        <v>221</v>
      </c>
    </row>
    <row r="729" spans="2:14" x14ac:dyDescent="0.25">
      <c r="B729" s="8">
        <v>4</v>
      </c>
      <c r="C729" s="8" t="s">
        <v>2385</v>
      </c>
      <c r="D729" s="8" t="s">
        <v>2386</v>
      </c>
      <c r="E729" s="8" t="s">
        <v>2390</v>
      </c>
      <c r="F729" s="8" t="s">
        <v>52</v>
      </c>
      <c r="G729" s="8" t="s">
        <v>53</v>
      </c>
      <c r="H729" s="8" t="s">
        <v>28</v>
      </c>
      <c r="I729" s="8" t="s">
        <v>30</v>
      </c>
      <c r="J729" s="8">
        <v>7</v>
      </c>
      <c r="K729" s="8" t="s">
        <v>2392</v>
      </c>
      <c r="L729" s="8" t="s">
        <v>2394</v>
      </c>
      <c r="M729" s="8" t="s">
        <v>31</v>
      </c>
      <c r="N729" s="8" t="s">
        <v>221</v>
      </c>
    </row>
    <row r="730" spans="2:14" x14ac:dyDescent="0.25">
      <c r="B730" s="8">
        <v>4</v>
      </c>
      <c r="C730" s="8" t="s">
        <v>2395</v>
      </c>
      <c r="D730" s="8" t="s">
        <v>2396</v>
      </c>
      <c r="E730" s="8" t="s">
        <v>2400</v>
      </c>
      <c r="F730" s="8" t="s">
        <v>26</v>
      </c>
      <c r="G730" s="8" t="s">
        <v>27</v>
      </c>
      <c r="H730" s="8" t="s">
        <v>70</v>
      </c>
      <c r="I730" s="8" t="s">
        <v>30</v>
      </c>
      <c r="J730" s="8">
        <v>7</v>
      </c>
      <c r="K730" s="8" t="s">
        <v>2402</v>
      </c>
      <c r="L730" s="8" t="s">
        <v>2404</v>
      </c>
      <c r="M730" s="8" t="s">
        <v>31</v>
      </c>
      <c r="N730" s="8" t="s">
        <v>221</v>
      </c>
    </row>
    <row r="731" spans="2:14" x14ac:dyDescent="0.25">
      <c r="B731" s="8">
        <v>4</v>
      </c>
      <c r="C731" s="8" t="s">
        <v>2405</v>
      </c>
      <c r="D731" s="8" t="s">
        <v>2406</v>
      </c>
      <c r="E731" s="8" t="s">
        <v>2410</v>
      </c>
      <c r="F731" s="8" t="s">
        <v>26</v>
      </c>
      <c r="G731" s="8" t="s">
        <v>27</v>
      </c>
      <c r="H731" s="8" t="s">
        <v>64</v>
      </c>
      <c r="I731" s="8" t="s">
        <v>30</v>
      </c>
      <c r="J731" s="8">
        <v>9</v>
      </c>
      <c r="K731" s="8" t="s">
        <v>2412</v>
      </c>
      <c r="L731" s="8" t="s">
        <v>2414</v>
      </c>
      <c r="M731" s="8" t="s">
        <v>31</v>
      </c>
      <c r="N731" s="8" t="s">
        <v>221</v>
      </c>
    </row>
    <row r="732" spans="2:14" x14ac:dyDescent="0.25">
      <c r="B732" s="8">
        <v>4</v>
      </c>
      <c r="C732" s="8" t="s">
        <v>2415</v>
      </c>
      <c r="D732" s="8" t="s">
        <v>2416</v>
      </c>
      <c r="E732" s="8" t="s">
        <v>2419</v>
      </c>
      <c r="F732" s="8" t="s">
        <v>26</v>
      </c>
      <c r="G732" s="8" t="s">
        <v>27</v>
      </c>
      <c r="H732" s="8" t="s">
        <v>70</v>
      </c>
      <c r="I732" s="8" t="s">
        <v>30</v>
      </c>
      <c r="J732" s="8">
        <v>7</v>
      </c>
      <c r="K732" s="8" t="s">
        <v>2421</v>
      </c>
      <c r="L732" s="8" t="s">
        <v>2423</v>
      </c>
      <c r="M732" s="8" t="s">
        <v>31</v>
      </c>
      <c r="N732" s="8" t="s">
        <v>221</v>
      </c>
    </row>
    <row r="733" spans="2:14" x14ac:dyDescent="0.25">
      <c r="B733" s="8">
        <v>4</v>
      </c>
      <c r="C733" s="8" t="s">
        <v>2424</v>
      </c>
      <c r="D733" s="8" t="s">
        <v>2425</v>
      </c>
      <c r="E733" s="8" t="s">
        <v>2428</v>
      </c>
      <c r="F733" s="8" t="s">
        <v>26</v>
      </c>
      <c r="G733" s="8" t="s">
        <v>27</v>
      </c>
      <c r="H733" s="8" t="s">
        <v>44</v>
      </c>
      <c r="I733" s="8" t="s">
        <v>36</v>
      </c>
      <c r="J733" s="8">
        <v>12</v>
      </c>
      <c r="K733" s="8" t="s">
        <v>2430</v>
      </c>
      <c r="L733" s="8" t="s">
        <v>2432</v>
      </c>
      <c r="M733" s="8" t="s">
        <v>31</v>
      </c>
      <c r="N733" s="8" t="s">
        <v>221</v>
      </c>
    </row>
    <row r="734" spans="2:14" x14ac:dyDescent="0.25">
      <c r="B734" s="8">
        <v>4</v>
      </c>
      <c r="C734" s="8" t="s">
        <v>2433</v>
      </c>
      <c r="D734" s="8" t="s">
        <v>2434</v>
      </c>
      <c r="E734" s="8" t="s">
        <v>2438</v>
      </c>
      <c r="F734" s="8" t="s">
        <v>26</v>
      </c>
      <c r="G734" s="8" t="s">
        <v>27</v>
      </c>
      <c r="H734" s="8" t="s">
        <v>28</v>
      </c>
      <c r="I734" s="8" t="s">
        <v>30</v>
      </c>
      <c r="J734" s="8">
        <v>7</v>
      </c>
      <c r="K734" s="8" t="s">
        <v>2440</v>
      </c>
      <c r="L734" s="8" t="s">
        <v>2441</v>
      </c>
      <c r="M734" s="8" t="s">
        <v>31</v>
      </c>
      <c r="N734" s="8" t="s">
        <v>221</v>
      </c>
    </row>
    <row r="735" spans="2:14" x14ac:dyDescent="0.25">
      <c r="B735" s="8">
        <v>4</v>
      </c>
      <c r="C735" s="8" t="s">
        <v>2442</v>
      </c>
      <c r="D735" s="8" t="s">
        <v>2443</v>
      </c>
      <c r="E735" s="8" t="s">
        <v>2444</v>
      </c>
      <c r="F735" s="8" t="s">
        <v>26</v>
      </c>
      <c r="G735" s="8" t="s">
        <v>27</v>
      </c>
      <c r="H735" s="8" t="s">
        <v>28</v>
      </c>
      <c r="I735" s="8" t="s">
        <v>30</v>
      </c>
      <c r="J735" s="8">
        <v>7</v>
      </c>
      <c r="K735" s="8" t="s">
        <v>2446</v>
      </c>
      <c r="L735" s="8" t="s">
        <v>143</v>
      </c>
      <c r="M735" s="8" t="s">
        <v>31</v>
      </c>
      <c r="N735" s="8" t="s">
        <v>221</v>
      </c>
    </row>
    <row r="736" spans="2:14" x14ac:dyDescent="0.25">
      <c r="B736" s="8">
        <v>4</v>
      </c>
      <c r="C736" s="8" t="s">
        <v>2455</v>
      </c>
      <c r="D736" s="8" t="s">
        <v>2456</v>
      </c>
      <c r="E736" s="8" t="s">
        <v>2457</v>
      </c>
      <c r="F736" s="8" t="s">
        <v>26</v>
      </c>
      <c r="G736" s="8" t="s">
        <v>27</v>
      </c>
      <c r="H736" s="8" t="s">
        <v>28</v>
      </c>
      <c r="I736" s="8" t="s">
        <v>30</v>
      </c>
      <c r="J736" s="8">
        <v>7</v>
      </c>
      <c r="K736" s="8" t="s">
        <v>2459</v>
      </c>
      <c r="L736" s="8" t="s">
        <v>2460</v>
      </c>
      <c r="M736" s="8" t="s">
        <v>31</v>
      </c>
      <c r="N736" s="8" t="s">
        <v>221</v>
      </c>
    </row>
    <row r="737" spans="2:14" x14ac:dyDescent="0.25">
      <c r="B737" s="8">
        <v>4</v>
      </c>
      <c r="C737" s="8" t="s">
        <v>2461</v>
      </c>
      <c r="D737" s="8" t="s">
        <v>2462</v>
      </c>
      <c r="E737" s="8" t="s">
        <v>2465</v>
      </c>
      <c r="F737" s="8" t="s">
        <v>26</v>
      </c>
      <c r="G737" s="8" t="s">
        <v>27</v>
      </c>
      <c r="H737" s="8" t="s">
        <v>28</v>
      </c>
      <c r="I737" s="8" t="s">
        <v>30</v>
      </c>
      <c r="J737" s="8">
        <v>7</v>
      </c>
      <c r="K737" s="8" t="s">
        <v>2467</v>
      </c>
      <c r="L737" s="8" t="s">
        <v>2468</v>
      </c>
      <c r="M737" s="8" t="s">
        <v>31</v>
      </c>
      <c r="N737" s="8" t="s">
        <v>221</v>
      </c>
    </row>
    <row r="738" spans="2:14" x14ac:dyDescent="0.25">
      <c r="B738" s="8">
        <v>4</v>
      </c>
      <c r="C738" s="8" t="s">
        <v>2469</v>
      </c>
      <c r="D738" s="8" t="s">
        <v>2470</v>
      </c>
      <c r="E738" s="8" t="s">
        <v>2471</v>
      </c>
      <c r="F738" s="8" t="s">
        <v>26</v>
      </c>
      <c r="G738" s="8" t="s">
        <v>27</v>
      </c>
      <c r="H738" s="8" t="s">
        <v>28</v>
      </c>
      <c r="I738" s="8" t="s">
        <v>30</v>
      </c>
      <c r="J738" s="8">
        <v>7</v>
      </c>
      <c r="K738" s="8" t="s">
        <v>2473</v>
      </c>
      <c r="L738" s="8" t="s">
        <v>2474</v>
      </c>
      <c r="M738" s="8" t="s">
        <v>31</v>
      </c>
      <c r="N738" s="8" t="s">
        <v>221</v>
      </c>
    </row>
    <row r="739" spans="2:14" x14ac:dyDescent="0.25">
      <c r="B739" s="8">
        <v>4</v>
      </c>
      <c r="C739" s="8" t="s">
        <v>2475</v>
      </c>
      <c r="D739" s="8" t="s">
        <v>2476</v>
      </c>
      <c r="E739" s="8" t="s">
        <v>2477</v>
      </c>
      <c r="F739" s="8" t="s">
        <v>26</v>
      </c>
      <c r="G739" s="8" t="s">
        <v>27</v>
      </c>
      <c r="H739" s="8" t="s">
        <v>28</v>
      </c>
      <c r="I739" s="8" t="s">
        <v>30</v>
      </c>
      <c r="J739" s="8">
        <v>7</v>
      </c>
      <c r="K739" s="8" t="s">
        <v>2479</v>
      </c>
      <c r="L739" s="8" t="s">
        <v>2481</v>
      </c>
      <c r="M739" s="8" t="s">
        <v>31</v>
      </c>
      <c r="N739" s="8" t="s">
        <v>221</v>
      </c>
    </row>
    <row r="740" spans="2:14" x14ac:dyDescent="0.25">
      <c r="B740" s="8">
        <v>4</v>
      </c>
      <c r="C740" s="8" t="s">
        <v>2482</v>
      </c>
      <c r="D740" s="8" t="s">
        <v>2483</v>
      </c>
      <c r="E740" s="8" t="s">
        <v>2486</v>
      </c>
      <c r="F740" s="8" t="s">
        <v>42</v>
      </c>
      <c r="G740" s="8" t="s">
        <v>43</v>
      </c>
      <c r="H740" s="8" t="s">
        <v>28</v>
      </c>
      <c r="I740" s="8" t="s">
        <v>30</v>
      </c>
      <c r="J740" s="8">
        <v>7</v>
      </c>
      <c r="K740" s="8" t="s">
        <v>2488</v>
      </c>
      <c r="L740" s="8" t="s">
        <v>2481</v>
      </c>
      <c r="M740" s="8" t="s">
        <v>31</v>
      </c>
      <c r="N740" s="8" t="s">
        <v>221</v>
      </c>
    </row>
    <row r="741" spans="2:14" x14ac:dyDescent="0.25">
      <c r="B741" s="8">
        <v>4</v>
      </c>
      <c r="C741" s="8" t="s">
        <v>2489</v>
      </c>
      <c r="D741" s="8" t="s">
        <v>2490</v>
      </c>
      <c r="E741" s="8" t="s">
        <v>2491</v>
      </c>
      <c r="F741" s="8" t="s">
        <v>26</v>
      </c>
      <c r="G741" s="8" t="s">
        <v>27</v>
      </c>
      <c r="H741" s="8" t="s">
        <v>28</v>
      </c>
      <c r="I741" s="8" t="s">
        <v>30</v>
      </c>
      <c r="J741" s="8">
        <v>7</v>
      </c>
      <c r="K741" s="8" t="s">
        <v>2493</v>
      </c>
      <c r="L741" s="8" t="s">
        <v>2495</v>
      </c>
      <c r="M741" s="8" t="s">
        <v>31</v>
      </c>
      <c r="N741" s="8" t="s">
        <v>221</v>
      </c>
    </row>
    <row r="742" spans="2:14" x14ac:dyDescent="0.25">
      <c r="B742" s="8">
        <v>4</v>
      </c>
      <c r="C742" s="8" t="s">
        <v>2496</v>
      </c>
      <c r="D742" s="8" t="s">
        <v>2497</v>
      </c>
      <c r="E742" s="8" t="s">
        <v>2500</v>
      </c>
      <c r="F742" s="8" t="s">
        <v>26</v>
      </c>
      <c r="G742" s="8" t="s">
        <v>27</v>
      </c>
      <c r="H742" s="8" t="s">
        <v>28</v>
      </c>
      <c r="I742" s="8" t="s">
        <v>30</v>
      </c>
      <c r="J742" s="8">
        <v>7</v>
      </c>
      <c r="K742" s="8" t="s">
        <v>2502</v>
      </c>
      <c r="L742" s="8" t="s">
        <v>2504</v>
      </c>
      <c r="M742" s="8" t="s">
        <v>31</v>
      </c>
      <c r="N742" s="8" t="s">
        <v>221</v>
      </c>
    </row>
    <row r="743" spans="2:14" x14ac:dyDescent="0.25">
      <c r="B743" s="8">
        <v>4</v>
      </c>
      <c r="C743" s="8" t="s">
        <v>2505</v>
      </c>
      <c r="D743" s="8" t="s">
        <v>2506</v>
      </c>
      <c r="E743" s="8" t="s">
        <v>2507</v>
      </c>
      <c r="F743" s="8" t="s">
        <v>42</v>
      </c>
      <c r="G743" s="8" t="s">
        <v>43</v>
      </c>
      <c r="H743" s="8" t="s">
        <v>28</v>
      </c>
      <c r="I743" s="8" t="s">
        <v>30</v>
      </c>
      <c r="J743" s="8">
        <v>7</v>
      </c>
      <c r="K743" s="8" t="s">
        <v>2509</v>
      </c>
      <c r="L743" s="8" t="s">
        <v>2511</v>
      </c>
      <c r="M743" s="8" t="s">
        <v>31</v>
      </c>
      <c r="N743" s="8" t="s">
        <v>221</v>
      </c>
    </row>
    <row r="744" spans="2:14" x14ac:dyDescent="0.25">
      <c r="B744" s="8">
        <v>4</v>
      </c>
      <c r="C744" s="8" t="s">
        <v>2520</v>
      </c>
      <c r="D744" s="8" t="s">
        <v>2521</v>
      </c>
      <c r="E744" s="8" t="s">
        <v>2522</v>
      </c>
      <c r="F744" s="8" t="s">
        <v>42</v>
      </c>
      <c r="G744" s="8" t="s">
        <v>43</v>
      </c>
      <c r="H744" s="8" t="s">
        <v>28</v>
      </c>
      <c r="I744" s="8" t="s">
        <v>30</v>
      </c>
      <c r="J744" s="8">
        <v>7</v>
      </c>
      <c r="K744" s="8" t="s">
        <v>2524</v>
      </c>
      <c r="L744" s="8" t="s">
        <v>2526</v>
      </c>
      <c r="M744" s="8" t="s">
        <v>31</v>
      </c>
      <c r="N744" s="8" t="s">
        <v>221</v>
      </c>
    </row>
    <row r="745" spans="2:14" x14ac:dyDescent="0.25">
      <c r="B745" s="8">
        <v>4</v>
      </c>
      <c r="C745" s="8" t="s">
        <v>2536</v>
      </c>
      <c r="D745" s="8" t="s">
        <v>2537</v>
      </c>
      <c r="E745" s="8" t="s">
        <v>2541</v>
      </c>
      <c r="F745" s="8" t="s">
        <v>26</v>
      </c>
      <c r="G745" s="8" t="s">
        <v>27</v>
      </c>
      <c r="H745" s="8" t="s">
        <v>64</v>
      </c>
      <c r="I745" s="8" t="s">
        <v>30</v>
      </c>
      <c r="J745" s="8">
        <v>9</v>
      </c>
      <c r="K745" s="8" t="s">
        <v>2543</v>
      </c>
      <c r="L745" s="8" t="s">
        <v>2544</v>
      </c>
      <c r="M745" s="8" t="s">
        <v>31</v>
      </c>
      <c r="N745" s="8" t="s">
        <v>221</v>
      </c>
    </row>
    <row r="746" spans="2:14" x14ac:dyDescent="0.25">
      <c r="B746" s="8">
        <v>4</v>
      </c>
      <c r="C746" s="8" t="s">
        <v>2571</v>
      </c>
      <c r="D746" s="8" t="s">
        <v>2572</v>
      </c>
      <c r="E746" s="8" t="s">
        <v>2575</v>
      </c>
      <c r="F746" s="8" t="s">
        <v>26</v>
      </c>
      <c r="G746" s="8" t="s">
        <v>27</v>
      </c>
      <c r="H746" s="8" t="s">
        <v>41</v>
      </c>
      <c r="I746" s="8" t="s">
        <v>30</v>
      </c>
      <c r="J746" s="8">
        <v>7</v>
      </c>
      <c r="K746" s="8" t="s">
        <v>2577</v>
      </c>
      <c r="L746" s="8" t="s">
        <v>2184</v>
      </c>
      <c r="M746" s="8" t="s">
        <v>31</v>
      </c>
      <c r="N746" s="8" t="s">
        <v>221</v>
      </c>
    </row>
    <row r="747" spans="2:14" x14ac:dyDescent="0.25">
      <c r="B747" s="8">
        <v>4</v>
      </c>
      <c r="C747" s="8" t="s">
        <v>2597</v>
      </c>
      <c r="D747" s="8" t="s">
        <v>2598</v>
      </c>
      <c r="E747" s="8" t="s">
        <v>180</v>
      </c>
      <c r="F747" s="8" t="s">
        <v>42</v>
      </c>
      <c r="G747" s="8" t="s">
        <v>43</v>
      </c>
      <c r="H747" s="8" t="s">
        <v>28</v>
      </c>
      <c r="I747" s="8" t="s">
        <v>30</v>
      </c>
      <c r="J747" s="8">
        <v>7</v>
      </c>
      <c r="K747" s="8" t="s">
        <v>2599</v>
      </c>
      <c r="L747" s="8" t="s">
        <v>2600</v>
      </c>
      <c r="M747" s="8" t="s">
        <v>31</v>
      </c>
      <c r="N747" s="8" t="s">
        <v>221</v>
      </c>
    </row>
    <row r="748" spans="2:14" x14ac:dyDescent="0.25">
      <c r="B748" s="8">
        <v>4</v>
      </c>
      <c r="C748" s="8" t="s">
        <v>2601</v>
      </c>
      <c r="D748" s="8" t="s">
        <v>2602</v>
      </c>
      <c r="E748" s="8" t="s">
        <v>2605</v>
      </c>
      <c r="F748" s="8" t="s">
        <v>26</v>
      </c>
      <c r="G748" s="8" t="s">
        <v>27</v>
      </c>
      <c r="H748" s="8" t="s">
        <v>49</v>
      </c>
      <c r="I748" s="8" t="s">
        <v>30</v>
      </c>
      <c r="J748" s="8">
        <v>11</v>
      </c>
      <c r="K748" s="8" t="s">
        <v>2607</v>
      </c>
      <c r="L748" s="8" t="s">
        <v>2608</v>
      </c>
      <c r="M748" s="8" t="s">
        <v>31</v>
      </c>
      <c r="N748" s="8" t="s">
        <v>221</v>
      </c>
    </row>
    <row r="749" spans="2:14" x14ac:dyDescent="0.25">
      <c r="B749" s="8">
        <v>4</v>
      </c>
      <c r="C749" s="8" t="s">
        <v>2609</v>
      </c>
      <c r="D749" s="8" t="s">
        <v>2610</v>
      </c>
      <c r="E749" s="8" t="s">
        <v>2613</v>
      </c>
      <c r="F749" s="8" t="s">
        <v>26</v>
      </c>
      <c r="G749" s="8" t="s">
        <v>27</v>
      </c>
      <c r="H749" s="8" t="s">
        <v>28</v>
      </c>
      <c r="I749" s="8" t="s">
        <v>30</v>
      </c>
      <c r="J749" s="8">
        <v>7</v>
      </c>
      <c r="K749" s="8" t="s">
        <v>2615</v>
      </c>
      <c r="L749" s="8" t="s">
        <v>566</v>
      </c>
      <c r="M749" s="8" t="s">
        <v>31</v>
      </c>
      <c r="N749" s="8" t="s">
        <v>221</v>
      </c>
    </row>
    <row r="750" spans="2:14" x14ac:dyDescent="0.25">
      <c r="B750" s="8">
        <v>4</v>
      </c>
      <c r="C750" s="8" t="s">
        <v>2616</v>
      </c>
      <c r="D750" s="8" t="s">
        <v>2617</v>
      </c>
      <c r="E750" s="8" t="s">
        <v>2620</v>
      </c>
      <c r="F750" s="8" t="s">
        <v>26</v>
      </c>
      <c r="G750" s="8" t="s">
        <v>27</v>
      </c>
      <c r="H750" s="8" t="s">
        <v>28</v>
      </c>
      <c r="I750" s="8" t="s">
        <v>30</v>
      </c>
      <c r="J750" s="8">
        <v>7</v>
      </c>
      <c r="K750" s="8" t="s">
        <v>2622</v>
      </c>
      <c r="L750" s="8" t="s">
        <v>1933</v>
      </c>
      <c r="M750" s="8" t="s">
        <v>31</v>
      </c>
      <c r="N750" s="8" t="s">
        <v>221</v>
      </c>
    </row>
    <row r="751" spans="2:14" x14ac:dyDescent="0.25">
      <c r="B751" s="8">
        <v>4</v>
      </c>
      <c r="C751" s="8" t="s">
        <v>2623</v>
      </c>
      <c r="D751" s="8" t="s">
        <v>2624</v>
      </c>
      <c r="E751" s="8" t="s">
        <v>2628</v>
      </c>
      <c r="F751" s="8" t="s">
        <v>26</v>
      </c>
      <c r="G751" s="8" t="s">
        <v>27</v>
      </c>
      <c r="H751" s="8" t="s">
        <v>28</v>
      </c>
      <c r="I751" s="8" t="s">
        <v>30</v>
      </c>
      <c r="J751" s="8">
        <v>7</v>
      </c>
      <c r="K751" s="8" t="s">
        <v>2630</v>
      </c>
      <c r="L751" s="8" t="s">
        <v>2632</v>
      </c>
      <c r="M751" s="8" t="s">
        <v>31</v>
      </c>
      <c r="N751" s="8" t="s">
        <v>221</v>
      </c>
    </row>
    <row r="752" spans="2:14" x14ac:dyDescent="0.25">
      <c r="B752" s="8">
        <v>4</v>
      </c>
      <c r="C752" s="8" t="s">
        <v>2633</v>
      </c>
      <c r="D752" s="8" t="s">
        <v>2634</v>
      </c>
      <c r="E752" s="8" t="s">
        <v>2637</v>
      </c>
      <c r="F752" s="8" t="s">
        <v>26</v>
      </c>
      <c r="G752" s="8" t="s">
        <v>27</v>
      </c>
      <c r="H752" s="8" t="s">
        <v>28</v>
      </c>
      <c r="I752" s="8" t="s">
        <v>36</v>
      </c>
      <c r="J752" s="8">
        <v>10</v>
      </c>
      <c r="K752" s="8" t="s">
        <v>2639</v>
      </c>
      <c r="L752" s="8" t="s">
        <v>735</v>
      </c>
      <c r="M752" s="8" t="s">
        <v>31</v>
      </c>
      <c r="N752" s="8" t="s">
        <v>221</v>
      </c>
    </row>
    <row r="753" spans="2:14" x14ac:dyDescent="0.25">
      <c r="B753" s="8">
        <v>4</v>
      </c>
      <c r="C753" s="8" t="s">
        <v>2648</v>
      </c>
      <c r="D753" s="8" t="s">
        <v>2649</v>
      </c>
      <c r="E753" s="8" t="s">
        <v>2653</v>
      </c>
      <c r="F753" s="8" t="s">
        <v>26</v>
      </c>
      <c r="G753" s="8" t="s">
        <v>27</v>
      </c>
      <c r="H753" s="8" t="s">
        <v>28</v>
      </c>
      <c r="I753" s="8" t="s">
        <v>30</v>
      </c>
      <c r="J753" s="8">
        <v>7</v>
      </c>
      <c r="K753" s="8" t="s">
        <v>2655</v>
      </c>
      <c r="L753" s="8" t="s">
        <v>546</v>
      </c>
      <c r="M753" s="8" t="s">
        <v>31</v>
      </c>
      <c r="N753" s="8" t="s">
        <v>221</v>
      </c>
    </row>
    <row r="754" spans="2:14" x14ac:dyDescent="0.25">
      <c r="B754" s="8">
        <v>4</v>
      </c>
      <c r="C754" s="8" t="s">
        <v>2656</v>
      </c>
      <c r="D754" s="8" t="s">
        <v>2657</v>
      </c>
      <c r="E754" s="8" t="s">
        <v>2660</v>
      </c>
      <c r="F754" s="8" t="s">
        <v>26</v>
      </c>
      <c r="G754" s="8" t="s">
        <v>27</v>
      </c>
      <c r="H754" s="8" t="s">
        <v>28</v>
      </c>
      <c r="I754" s="8" t="s">
        <v>30</v>
      </c>
      <c r="J754" s="8">
        <v>7</v>
      </c>
      <c r="K754" s="8" t="s">
        <v>2662</v>
      </c>
      <c r="L754" s="8" t="s">
        <v>2664</v>
      </c>
      <c r="M754" s="8" t="s">
        <v>31</v>
      </c>
      <c r="N754" s="8" t="s">
        <v>221</v>
      </c>
    </row>
    <row r="755" spans="2:14" x14ac:dyDescent="0.25">
      <c r="B755" s="8">
        <v>4</v>
      </c>
      <c r="C755" s="8" t="s">
        <v>2665</v>
      </c>
      <c r="D755" s="8" t="s">
        <v>2666</v>
      </c>
      <c r="E755" s="8" t="s">
        <v>2667</v>
      </c>
      <c r="F755" s="8" t="s">
        <v>26</v>
      </c>
      <c r="G755" s="8" t="s">
        <v>27</v>
      </c>
      <c r="H755" s="8" t="s">
        <v>28</v>
      </c>
      <c r="I755" s="8" t="s">
        <v>30</v>
      </c>
      <c r="J755" s="8">
        <v>7</v>
      </c>
      <c r="K755" s="8" t="s">
        <v>2669</v>
      </c>
      <c r="L755" s="8" t="s">
        <v>2670</v>
      </c>
      <c r="M755" s="8" t="s">
        <v>31</v>
      </c>
      <c r="N755" s="8" t="s">
        <v>221</v>
      </c>
    </row>
    <row r="756" spans="2:14" x14ac:dyDescent="0.25">
      <c r="B756" s="8">
        <v>4</v>
      </c>
      <c r="C756" s="8" t="s">
        <v>2671</v>
      </c>
      <c r="D756" s="8" t="s">
        <v>2672</v>
      </c>
      <c r="E756" s="8" t="s">
        <v>2675</v>
      </c>
      <c r="F756" s="8" t="s">
        <v>26</v>
      </c>
      <c r="G756" s="8" t="s">
        <v>27</v>
      </c>
      <c r="H756" s="8" t="s">
        <v>28</v>
      </c>
      <c r="I756" s="8" t="s">
        <v>30</v>
      </c>
      <c r="J756" s="8">
        <v>7</v>
      </c>
      <c r="K756" s="8" t="s">
        <v>2677</v>
      </c>
      <c r="L756" s="8" t="s">
        <v>2679</v>
      </c>
      <c r="M756" s="8" t="s">
        <v>31</v>
      </c>
      <c r="N756" s="8" t="s">
        <v>221</v>
      </c>
    </row>
    <row r="757" spans="2:14" x14ac:dyDescent="0.25">
      <c r="B757" s="8">
        <v>4</v>
      </c>
      <c r="C757" s="8" t="s">
        <v>2680</v>
      </c>
      <c r="D757" s="8" t="s">
        <v>2681</v>
      </c>
      <c r="E757" s="8" t="s">
        <v>2684</v>
      </c>
      <c r="F757" s="8" t="s">
        <v>26</v>
      </c>
      <c r="G757" s="8" t="s">
        <v>27</v>
      </c>
      <c r="H757" s="8" t="s">
        <v>28</v>
      </c>
      <c r="I757" s="8" t="s">
        <v>30</v>
      </c>
      <c r="J757" s="8">
        <v>7</v>
      </c>
      <c r="K757" s="8" t="s">
        <v>2686</v>
      </c>
      <c r="L757" s="8" t="s">
        <v>2687</v>
      </c>
      <c r="M757" s="8" t="s">
        <v>31</v>
      </c>
      <c r="N757" s="8" t="s">
        <v>221</v>
      </c>
    </row>
    <row r="758" spans="2:14" x14ac:dyDescent="0.25">
      <c r="B758" s="8">
        <v>4</v>
      </c>
      <c r="C758" s="8" t="s">
        <v>2688</v>
      </c>
      <c r="D758" s="8" t="s">
        <v>2689</v>
      </c>
      <c r="E758" s="8" t="s">
        <v>2690</v>
      </c>
      <c r="F758" s="8" t="s">
        <v>26</v>
      </c>
      <c r="G758" s="8" t="s">
        <v>27</v>
      </c>
      <c r="H758" s="8" t="s">
        <v>28</v>
      </c>
      <c r="I758" s="8" t="s">
        <v>36</v>
      </c>
      <c r="J758" s="8">
        <v>10</v>
      </c>
      <c r="K758" s="8" t="s">
        <v>2692</v>
      </c>
      <c r="L758" s="8" t="s">
        <v>2694</v>
      </c>
      <c r="M758" s="8" t="s">
        <v>31</v>
      </c>
      <c r="N758" s="8" t="s">
        <v>221</v>
      </c>
    </row>
    <row r="759" spans="2:14" x14ac:dyDescent="0.25">
      <c r="B759" s="8">
        <v>4</v>
      </c>
      <c r="C759" s="8" t="s">
        <v>2695</v>
      </c>
      <c r="D759" s="8" t="s">
        <v>2696</v>
      </c>
      <c r="E759" s="8" t="s">
        <v>2700</v>
      </c>
      <c r="F759" s="8" t="s">
        <v>26</v>
      </c>
      <c r="G759" s="8" t="s">
        <v>27</v>
      </c>
      <c r="H759" s="8" t="s">
        <v>64</v>
      </c>
      <c r="I759" s="8" t="s">
        <v>30</v>
      </c>
      <c r="J759" s="8">
        <v>9</v>
      </c>
      <c r="K759" s="8" t="s">
        <v>2702</v>
      </c>
      <c r="L759" s="8" t="s">
        <v>2704</v>
      </c>
      <c r="M759" s="8" t="s">
        <v>31</v>
      </c>
      <c r="N759" s="8" t="s">
        <v>221</v>
      </c>
    </row>
    <row r="760" spans="2:14" x14ac:dyDescent="0.25">
      <c r="B760" s="8">
        <v>4</v>
      </c>
      <c r="C760" s="8" t="s">
        <v>2705</v>
      </c>
      <c r="D760" s="8" t="s">
        <v>2706</v>
      </c>
      <c r="E760" s="8" t="s">
        <v>2709</v>
      </c>
      <c r="F760" s="8" t="s">
        <v>26</v>
      </c>
      <c r="G760" s="8" t="s">
        <v>27</v>
      </c>
      <c r="H760" s="8" t="s">
        <v>28</v>
      </c>
      <c r="I760" s="8" t="s">
        <v>30</v>
      </c>
      <c r="J760" s="8">
        <v>7</v>
      </c>
      <c r="K760" s="8" t="s">
        <v>2711</v>
      </c>
      <c r="L760" s="8" t="s">
        <v>2713</v>
      </c>
      <c r="M760" s="8" t="s">
        <v>31</v>
      </c>
      <c r="N760" s="8" t="s">
        <v>221</v>
      </c>
    </row>
    <row r="761" spans="2:14" x14ac:dyDescent="0.25">
      <c r="B761" s="8">
        <v>4</v>
      </c>
      <c r="C761" s="8" t="s">
        <v>2714</v>
      </c>
      <c r="D761" s="8" t="s">
        <v>2715</v>
      </c>
      <c r="E761" s="8" t="s">
        <v>2718</v>
      </c>
      <c r="F761" s="8" t="s">
        <v>42</v>
      </c>
      <c r="G761" s="8" t="s">
        <v>43</v>
      </c>
      <c r="H761" s="8" t="s">
        <v>28</v>
      </c>
      <c r="I761" s="8" t="s">
        <v>30</v>
      </c>
      <c r="J761" s="8">
        <v>7</v>
      </c>
      <c r="K761" s="8" t="s">
        <v>2720</v>
      </c>
      <c r="L761" s="8" t="s">
        <v>217</v>
      </c>
      <c r="M761" s="8" t="s">
        <v>31</v>
      </c>
      <c r="N761" s="8" t="s">
        <v>221</v>
      </c>
    </row>
    <row r="762" spans="2:14" x14ac:dyDescent="0.25">
      <c r="B762" s="8">
        <v>4</v>
      </c>
      <c r="C762" s="8" t="s">
        <v>2731</v>
      </c>
      <c r="D762" s="8" t="s">
        <v>2732</v>
      </c>
      <c r="E762" s="8" t="s">
        <v>2734</v>
      </c>
      <c r="F762" s="8" t="s">
        <v>42</v>
      </c>
      <c r="G762" s="8" t="s">
        <v>43</v>
      </c>
      <c r="H762" s="8" t="s">
        <v>28</v>
      </c>
      <c r="I762" s="8" t="s">
        <v>30</v>
      </c>
      <c r="J762" s="8">
        <v>7</v>
      </c>
      <c r="K762" s="8" t="s">
        <v>2736</v>
      </c>
      <c r="L762" s="8" t="s">
        <v>2738</v>
      </c>
      <c r="M762" s="8" t="s">
        <v>31</v>
      </c>
      <c r="N762" s="8" t="s">
        <v>221</v>
      </c>
    </row>
    <row r="763" spans="2:14" x14ac:dyDescent="0.25">
      <c r="B763" s="8">
        <v>4</v>
      </c>
      <c r="C763" s="8" t="s">
        <v>2739</v>
      </c>
      <c r="D763" s="8" t="s">
        <v>2740</v>
      </c>
      <c r="E763" s="8" t="s">
        <v>2743</v>
      </c>
      <c r="F763" s="8" t="s">
        <v>26</v>
      </c>
      <c r="G763" s="8" t="s">
        <v>27</v>
      </c>
      <c r="H763" s="8" t="s">
        <v>44</v>
      </c>
      <c r="I763" s="8" t="s">
        <v>30</v>
      </c>
      <c r="J763" s="8">
        <v>7</v>
      </c>
      <c r="K763" s="8" t="s">
        <v>2745</v>
      </c>
      <c r="L763" s="8" t="s">
        <v>629</v>
      </c>
      <c r="M763" s="8" t="s">
        <v>31</v>
      </c>
      <c r="N763" s="8" t="s">
        <v>221</v>
      </c>
    </row>
    <row r="764" spans="2:14" x14ac:dyDescent="0.25">
      <c r="B764" s="8">
        <v>4</v>
      </c>
      <c r="C764" s="8" t="s">
        <v>2755</v>
      </c>
      <c r="D764" s="8" t="s">
        <v>2756</v>
      </c>
      <c r="E764" s="8" t="s">
        <v>2759</v>
      </c>
      <c r="F764" s="8" t="s">
        <v>26</v>
      </c>
      <c r="G764" s="8" t="s">
        <v>27</v>
      </c>
      <c r="H764" s="8" t="s">
        <v>28</v>
      </c>
      <c r="I764" s="8" t="s">
        <v>30</v>
      </c>
      <c r="J764" s="8">
        <v>7</v>
      </c>
      <c r="K764" s="8" t="s">
        <v>2761</v>
      </c>
      <c r="L764" s="8" t="s">
        <v>2763</v>
      </c>
      <c r="M764" s="8" t="s">
        <v>31</v>
      </c>
      <c r="N764" s="8" t="s">
        <v>221</v>
      </c>
    </row>
    <row r="765" spans="2:14" x14ac:dyDescent="0.25">
      <c r="B765" s="8">
        <v>4</v>
      </c>
      <c r="C765" s="8" t="s">
        <v>2774</v>
      </c>
      <c r="D765" s="8" t="s">
        <v>2775</v>
      </c>
      <c r="E765" s="8" t="s">
        <v>2778</v>
      </c>
      <c r="F765" s="8" t="s">
        <v>42</v>
      </c>
      <c r="G765" s="8" t="s">
        <v>43</v>
      </c>
      <c r="H765" s="8" t="s">
        <v>28</v>
      </c>
      <c r="I765" s="8" t="s">
        <v>30</v>
      </c>
      <c r="J765" s="8">
        <v>7</v>
      </c>
      <c r="K765" s="8" t="s">
        <v>2780</v>
      </c>
      <c r="L765" s="8" t="s">
        <v>2782</v>
      </c>
      <c r="M765" s="8" t="s">
        <v>31</v>
      </c>
      <c r="N765" s="8" t="s">
        <v>221</v>
      </c>
    </row>
    <row r="766" spans="2:14" x14ac:dyDescent="0.25">
      <c r="B766" s="8">
        <v>4</v>
      </c>
      <c r="C766" s="8" t="s">
        <v>2783</v>
      </c>
      <c r="D766" s="8" t="s">
        <v>2784</v>
      </c>
      <c r="E766" s="8" t="s">
        <v>2787</v>
      </c>
      <c r="F766" s="8" t="s">
        <v>42</v>
      </c>
      <c r="G766" s="8" t="s">
        <v>43</v>
      </c>
      <c r="H766" s="8" t="s">
        <v>28</v>
      </c>
      <c r="I766" s="8" t="s">
        <v>30</v>
      </c>
      <c r="J766" s="8">
        <v>7</v>
      </c>
      <c r="K766" s="8" t="s">
        <v>2789</v>
      </c>
      <c r="L766" s="8" t="s">
        <v>955</v>
      </c>
      <c r="M766" s="8" t="s">
        <v>31</v>
      </c>
      <c r="N766" s="8" t="s">
        <v>221</v>
      </c>
    </row>
    <row r="767" spans="2:14" x14ac:dyDescent="0.25">
      <c r="B767" s="8">
        <v>4</v>
      </c>
      <c r="C767" s="8" t="s">
        <v>2791</v>
      </c>
      <c r="D767" s="8" t="s">
        <v>2792</v>
      </c>
      <c r="E767" s="8" t="s">
        <v>2795</v>
      </c>
      <c r="F767" s="8" t="s">
        <v>26</v>
      </c>
      <c r="G767" s="8" t="s">
        <v>27</v>
      </c>
      <c r="H767" s="8" t="s">
        <v>41</v>
      </c>
      <c r="I767" s="8" t="s">
        <v>30</v>
      </c>
      <c r="J767" s="8">
        <v>7</v>
      </c>
      <c r="K767" s="8" t="s">
        <v>2797</v>
      </c>
      <c r="L767" s="8" t="s">
        <v>2799</v>
      </c>
      <c r="M767" s="8" t="s">
        <v>31</v>
      </c>
      <c r="N767" s="8" t="s">
        <v>221</v>
      </c>
    </row>
    <row r="768" spans="2:14" x14ac:dyDescent="0.25">
      <c r="B768" s="8">
        <v>4</v>
      </c>
      <c r="C768" s="8" t="s">
        <v>2809</v>
      </c>
      <c r="D768" s="8" t="s">
        <v>2810</v>
      </c>
      <c r="E768" s="8" t="s">
        <v>2813</v>
      </c>
      <c r="F768" s="8" t="s">
        <v>26</v>
      </c>
      <c r="G768" s="8" t="s">
        <v>27</v>
      </c>
      <c r="H768" s="8" t="s">
        <v>28</v>
      </c>
      <c r="I768" s="8" t="s">
        <v>30</v>
      </c>
      <c r="J768" s="8">
        <v>7</v>
      </c>
      <c r="K768" s="8" t="s">
        <v>2815</v>
      </c>
      <c r="L768" s="8" t="s">
        <v>2817</v>
      </c>
      <c r="M768" s="8" t="s">
        <v>31</v>
      </c>
      <c r="N768" s="8" t="s">
        <v>221</v>
      </c>
    </row>
    <row r="769" spans="2:14" x14ac:dyDescent="0.25">
      <c r="B769" s="8">
        <v>4</v>
      </c>
      <c r="C769" s="8" t="s">
        <v>2818</v>
      </c>
      <c r="D769" s="8" t="s">
        <v>2819</v>
      </c>
      <c r="E769" s="8" t="s">
        <v>2822</v>
      </c>
      <c r="F769" s="8" t="s">
        <v>26</v>
      </c>
      <c r="G769" s="8" t="s">
        <v>27</v>
      </c>
      <c r="H769" s="8" t="s">
        <v>38</v>
      </c>
      <c r="I769" s="8" t="s">
        <v>36</v>
      </c>
      <c r="J769" s="8">
        <v>8</v>
      </c>
      <c r="K769" s="8" t="s">
        <v>2824</v>
      </c>
      <c r="L769" s="8" t="s">
        <v>2825</v>
      </c>
      <c r="M769" s="8" t="s">
        <v>31</v>
      </c>
      <c r="N769" s="8" t="s">
        <v>221</v>
      </c>
    </row>
    <row r="770" spans="2:14" x14ac:dyDescent="0.25">
      <c r="B770" s="8">
        <v>4</v>
      </c>
      <c r="C770" s="8" t="s">
        <v>2826</v>
      </c>
      <c r="D770" s="8" t="s">
        <v>2827</v>
      </c>
      <c r="E770" s="8" t="s">
        <v>2830</v>
      </c>
      <c r="F770" s="8" t="s">
        <v>26</v>
      </c>
      <c r="G770" s="8" t="s">
        <v>27</v>
      </c>
      <c r="H770" s="8" t="s">
        <v>28</v>
      </c>
      <c r="I770" s="8" t="s">
        <v>30</v>
      </c>
      <c r="J770" s="8">
        <v>7</v>
      </c>
      <c r="K770" s="8" t="s">
        <v>2832</v>
      </c>
      <c r="L770" s="8" t="s">
        <v>2834</v>
      </c>
      <c r="M770" s="8" t="s">
        <v>31</v>
      </c>
      <c r="N770" s="8" t="s">
        <v>221</v>
      </c>
    </row>
    <row r="771" spans="2:14" x14ac:dyDescent="0.25">
      <c r="B771" s="8">
        <v>4</v>
      </c>
      <c r="C771" s="8" t="s">
        <v>2835</v>
      </c>
      <c r="D771" s="8" t="s">
        <v>2836</v>
      </c>
      <c r="E771" s="8" t="s">
        <v>2839</v>
      </c>
      <c r="F771" s="8" t="s">
        <v>26</v>
      </c>
      <c r="G771" s="8" t="s">
        <v>27</v>
      </c>
      <c r="H771" s="8" t="s">
        <v>28</v>
      </c>
      <c r="I771" s="8" t="s">
        <v>30</v>
      </c>
      <c r="J771" s="8">
        <v>7</v>
      </c>
      <c r="K771" s="8" t="s">
        <v>2841</v>
      </c>
      <c r="L771" s="8" t="s">
        <v>2843</v>
      </c>
      <c r="M771" s="8" t="s">
        <v>31</v>
      </c>
      <c r="N771" s="8" t="s">
        <v>221</v>
      </c>
    </row>
    <row r="772" spans="2:14" x14ac:dyDescent="0.25">
      <c r="B772" s="8">
        <v>4</v>
      </c>
      <c r="C772" s="8" t="s">
        <v>2854</v>
      </c>
      <c r="D772" s="8" t="s">
        <v>2855</v>
      </c>
      <c r="E772" s="8" t="s">
        <v>2859</v>
      </c>
      <c r="F772" s="8" t="s">
        <v>26</v>
      </c>
      <c r="G772" s="8" t="s">
        <v>27</v>
      </c>
      <c r="H772" s="8" t="s">
        <v>64</v>
      </c>
      <c r="I772" s="8" t="s">
        <v>30</v>
      </c>
      <c r="J772" s="8">
        <v>9</v>
      </c>
      <c r="K772" s="8" t="s">
        <v>2861</v>
      </c>
      <c r="L772" s="8" t="s">
        <v>2863</v>
      </c>
      <c r="M772" s="8" t="s">
        <v>31</v>
      </c>
      <c r="N772" s="8" t="s">
        <v>221</v>
      </c>
    </row>
    <row r="773" spans="2:14" x14ac:dyDescent="0.25">
      <c r="B773" s="8">
        <v>4</v>
      </c>
      <c r="C773" s="8" t="s">
        <v>2872</v>
      </c>
      <c r="D773" s="8" t="s">
        <v>2873</v>
      </c>
      <c r="E773" s="8" t="s">
        <v>2875</v>
      </c>
      <c r="F773" s="8" t="s">
        <v>26</v>
      </c>
      <c r="G773" s="8" t="s">
        <v>27</v>
      </c>
      <c r="H773" s="8" t="s">
        <v>44</v>
      </c>
      <c r="I773" s="8" t="s">
        <v>30</v>
      </c>
      <c r="J773" s="8">
        <v>7</v>
      </c>
      <c r="K773" s="8" t="s">
        <v>2877</v>
      </c>
      <c r="L773" s="8" t="s">
        <v>2879</v>
      </c>
      <c r="M773" s="8" t="s">
        <v>31</v>
      </c>
      <c r="N773" s="8" t="s">
        <v>221</v>
      </c>
    </row>
    <row r="774" spans="2:14" x14ac:dyDescent="0.25">
      <c r="B774" s="8">
        <v>4</v>
      </c>
      <c r="C774" s="8" t="s">
        <v>2881</v>
      </c>
      <c r="D774" s="8" t="s">
        <v>2882</v>
      </c>
      <c r="E774" s="8" t="s">
        <v>2886</v>
      </c>
      <c r="F774" s="8" t="s">
        <v>26</v>
      </c>
      <c r="G774" s="8" t="s">
        <v>27</v>
      </c>
      <c r="H774" s="8" t="s">
        <v>28</v>
      </c>
      <c r="I774" s="8" t="s">
        <v>36</v>
      </c>
      <c r="J774" s="8">
        <v>10</v>
      </c>
      <c r="K774" s="8" t="s">
        <v>2888</v>
      </c>
      <c r="L774" s="8" t="s">
        <v>2890</v>
      </c>
      <c r="M774" s="8" t="s">
        <v>31</v>
      </c>
      <c r="N774" s="8" t="s">
        <v>221</v>
      </c>
    </row>
    <row r="775" spans="2:14" x14ac:dyDescent="0.25">
      <c r="B775" s="8">
        <v>4</v>
      </c>
      <c r="C775" s="8" t="s">
        <v>2891</v>
      </c>
      <c r="D775" s="8" t="s">
        <v>2892</v>
      </c>
      <c r="E775" s="8" t="s">
        <v>2893</v>
      </c>
      <c r="F775" s="8" t="s">
        <v>26</v>
      </c>
      <c r="G775" s="8" t="s">
        <v>27</v>
      </c>
      <c r="H775" s="8" t="s">
        <v>28</v>
      </c>
      <c r="I775" s="8" t="s">
        <v>30</v>
      </c>
      <c r="J775" s="8">
        <v>7</v>
      </c>
      <c r="K775" s="8" t="s">
        <v>2895</v>
      </c>
      <c r="L775" s="8" t="s">
        <v>2897</v>
      </c>
      <c r="M775" s="8" t="s">
        <v>31</v>
      </c>
      <c r="N775" s="8" t="s">
        <v>221</v>
      </c>
    </row>
    <row r="776" spans="2:14" x14ac:dyDescent="0.25">
      <c r="B776" s="8">
        <v>4</v>
      </c>
      <c r="C776" s="8" t="s">
        <v>2915</v>
      </c>
      <c r="D776" s="8" t="s">
        <v>2916</v>
      </c>
      <c r="E776" s="8" t="s">
        <v>2920</v>
      </c>
      <c r="F776" s="8" t="s">
        <v>26</v>
      </c>
      <c r="G776" s="8" t="s">
        <v>27</v>
      </c>
      <c r="H776" s="8" t="s">
        <v>28</v>
      </c>
      <c r="I776" s="8" t="s">
        <v>30</v>
      </c>
      <c r="J776" s="8">
        <v>7</v>
      </c>
      <c r="K776" s="8" t="s">
        <v>2922</v>
      </c>
      <c r="L776" s="8" t="s">
        <v>2924</v>
      </c>
      <c r="M776" s="8" t="s">
        <v>31</v>
      </c>
      <c r="N776" s="8" t="s">
        <v>221</v>
      </c>
    </row>
    <row r="777" spans="2:14" x14ac:dyDescent="0.25">
      <c r="B777" s="8">
        <v>4</v>
      </c>
      <c r="C777" s="8" t="s">
        <v>2925</v>
      </c>
      <c r="D777" s="8" t="s">
        <v>2926</v>
      </c>
      <c r="E777" s="8" t="s">
        <v>2929</v>
      </c>
      <c r="F777" s="8" t="s">
        <v>54</v>
      </c>
      <c r="G777" s="8" t="s">
        <v>55</v>
      </c>
      <c r="H777" s="8" t="s">
        <v>28</v>
      </c>
      <c r="I777" s="8" t="s">
        <v>36</v>
      </c>
      <c r="J777" s="8">
        <v>10</v>
      </c>
      <c r="K777" s="8" t="s">
        <v>2931</v>
      </c>
      <c r="L777" s="8" t="s">
        <v>2933</v>
      </c>
      <c r="M777" s="8" t="s">
        <v>31</v>
      </c>
      <c r="N777" s="8" t="s">
        <v>221</v>
      </c>
    </row>
    <row r="778" spans="2:14" x14ac:dyDescent="0.25">
      <c r="B778" s="8">
        <v>4</v>
      </c>
      <c r="C778" s="8" t="s">
        <v>2934</v>
      </c>
      <c r="D778" s="8" t="s">
        <v>2935</v>
      </c>
      <c r="E778" s="8" t="s">
        <v>2939</v>
      </c>
      <c r="F778" s="8" t="s">
        <v>42</v>
      </c>
      <c r="G778" s="8" t="s">
        <v>43</v>
      </c>
      <c r="H778" s="8" t="s">
        <v>28</v>
      </c>
      <c r="I778" s="8" t="s">
        <v>30</v>
      </c>
      <c r="J778" s="8">
        <v>7</v>
      </c>
      <c r="K778" s="8" t="s">
        <v>2941</v>
      </c>
      <c r="L778" s="8" t="s">
        <v>2569</v>
      </c>
      <c r="M778" s="8" t="s">
        <v>31</v>
      </c>
      <c r="N778" s="8" t="s">
        <v>221</v>
      </c>
    </row>
    <row r="779" spans="2:14" x14ac:dyDescent="0.25">
      <c r="B779" s="8">
        <v>4</v>
      </c>
      <c r="C779" s="8" t="s">
        <v>2943</v>
      </c>
      <c r="D779" s="8" t="s">
        <v>2944</v>
      </c>
      <c r="E779" s="8" t="s">
        <v>2947</v>
      </c>
      <c r="F779" s="8" t="s">
        <v>26</v>
      </c>
      <c r="G779" s="8" t="s">
        <v>27</v>
      </c>
      <c r="H779" s="8" t="s">
        <v>70</v>
      </c>
      <c r="I779" s="8" t="s">
        <v>30</v>
      </c>
      <c r="J779" s="8">
        <v>7</v>
      </c>
      <c r="K779" s="8" t="s">
        <v>2949</v>
      </c>
      <c r="L779" s="8" t="s">
        <v>2951</v>
      </c>
      <c r="M779" s="8" t="s">
        <v>31</v>
      </c>
      <c r="N779" s="8" t="s">
        <v>221</v>
      </c>
    </row>
    <row r="780" spans="2:14" x14ac:dyDescent="0.25">
      <c r="B780" s="8">
        <v>4</v>
      </c>
      <c r="C780" s="8" t="s">
        <v>2970</v>
      </c>
      <c r="D780" s="8" t="s">
        <v>2971</v>
      </c>
      <c r="E780" s="8" t="s">
        <v>2975</v>
      </c>
      <c r="F780" s="8" t="s">
        <v>42</v>
      </c>
      <c r="G780" s="8" t="s">
        <v>43</v>
      </c>
      <c r="H780" s="8" t="s">
        <v>28</v>
      </c>
      <c r="I780" s="8" t="s">
        <v>30</v>
      </c>
      <c r="J780" s="8">
        <v>7</v>
      </c>
      <c r="K780" s="8" t="s">
        <v>2977</v>
      </c>
      <c r="L780" s="8" t="s">
        <v>2978</v>
      </c>
      <c r="M780" s="8" t="s">
        <v>31</v>
      </c>
      <c r="N780" s="8" t="s">
        <v>221</v>
      </c>
    </row>
    <row r="781" spans="2:14" x14ac:dyDescent="0.25">
      <c r="B781" s="8">
        <v>4</v>
      </c>
      <c r="C781" s="8" t="s">
        <v>2979</v>
      </c>
      <c r="D781" s="8" t="s">
        <v>2980</v>
      </c>
      <c r="E781" s="8" t="s">
        <v>2984</v>
      </c>
      <c r="F781" s="8" t="s">
        <v>42</v>
      </c>
      <c r="G781" s="8" t="s">
        <v>43</v>
      </c>
      <c r="H781" s="8" t="s">
        <v>28</v>
      </c>
      <c r="I781" s="8" t="s">
        <v>30</v>
      </c>
      <c r="J781" s="8">
        <v>7</v>
      </c>
      <c r="K781" s="8" t="s">
        <v>2986</v>
      </c>
      <c r="L781" s="8" t="s">
        <v>2988</v>
      </c>
      <c r="M781" s="8" t="s">
        <v>31</v>
      </c>
      <c r="N781" s="8" t="s">
        <v>221</v>
      </c>
    </row>
    <row r="782" spans="2:14" x14ac:dyDescent="0.25">
      <c r="B782" s="8">
        <v>4</v>
      </c>
      <c r="C782" s="8" t="s">
        <v>2989</v>
      </c>
      <c r="D782" s="8" t="s">
        <v>2990</v>
      </c>
      <c r="E782" s="8" t="s">
        <v>2991</v>
      </c>
      <c r="F782" s="8" t="s">
        <v>42</v>
      </c>
      <c r="G782" s="8" t="s">
        <v>43</v>
      </c>
      <c r="H782" s="8" t="s">
        <v>28</v>
      </c>
      <c r="I782" s="8" t="s">
        <v>30</v>
      </c>
      <c r="J782" s="8">
        <v>7</v>
      </c>
      <c r="K782" s="8" t="s">
        <v>2993</v>
      </c>
      <c r="L782" s="8" t="s">
        <v>202</v>
      </c>
      <c r="M782" s="8" t="s">
        <v>31</v>
      </c>
      <c r="N782" s="8" t="s">
        <v>221</v>
      </c>
    </row>
    <row r="783" spans="2:14" x14ac:dyDescent="0.25">
      <c r="B783" s="8">
        <v>4</v>
      </c>
      <c r="C783" s="8" t="s">
        <v>2994</v>
      </c>
      <c r="D783" s="8" t="s">
        <v>2995</v>
      </c>
      <c r="E783" s="8" t="s">
        <v>2998</v>
      </c>
      <c r="F783" s="8" t="s">
        <v>42</v>
      </c>
      <c r="G783" s="8" t="s">
        <v>43</v>
      </c>
      <c r="H783" s="8" t="s">
        <v>49</v>
      </c>
      <c r="I783" s="8" t="s">
        <v>30</v>
      </c>
      <c r="J783" s="8">
        <v>11</v>
      </c>
      <c r="K783" s="8" t="s">
        <v>3000</v>
      </c>
      <c r="L783" s="8" t="s">
        <v>3001</v>
      </c>
      <c r="M783" s="8" t="s">
        <v>31</v>
      </c>
      <c r="N783" s="8" t="s">
        <v>221</v>
      </c>
    </row>
    <row r="784" spans="2:14" x14ac:dyDescent="0.25">
      <c r="B784" s="8">
        <v>4</v>
      </c>
      <c r="C784" s="8" t="s">
        <v>3002</v>
      </c>
      <c r="D784" s="8" t="s">
        <v>3003</v>
      </c>
      <c r="E784" s="8" t="s">
        <v>3007</v>
      </c>
      <c r="F784" s="8" t="s">
        <v>42</v>
      </c>
      <c r="G784" s="8" t="s">
        <v>43</v>
      </c>
      <c r="H784" s="8" t="s">
        <v>64</v>
      </c>
      <c r="I784" s="8" t="s">
        <v>30</v>
      </c>
      <c r="J784" s="8">
        <v>9</v>
      </c>
      <c r="K784" s="8" t="s">
        <v>3009</v>
      </c>
      <c r="L784" s="8" t="s">
        <v>570</v>
      </c>
      <c r="M784" s="8" t="s">
        <v>31</v>
      </c>
      <c r="N784" s="8" t="s">
        <v>221</v>
      </c>
    </row>
    <row r="785" spans="2:14" x14ac:dyDescent="0.25">
      <c r="B785" s="8">
        <v>4</v>
      </c>
      <c r="C785" s="8" t="s">
        <v>3010</v>
      </c>
      <c r="D785" s="8" t="s">
        <v>3011</v>
      </c>
      <c r="E785" s="8" t="s">
        <v>3015</v>
      </c>
      <c r="F785" s="8" t="s">
        <v>42</v>
      </c>
      <c r="G785" s="8" t="s">
        <v>43</v>
      </c>
      <c r="H785" s="8" t="s">
        <v>28</v>
      </c>
      <c r="I785" s="8" t="s">
        <v>30</v>
      </c>
      <c r="J785" s="8">
        <v>7</v>
      </c>
      <c r="K785" s="8" t="s">
        <v>3017</v>
      </c>
      <c r="L785" s="8" t="s">
        <v>2162</v>
      </c>
      <c r="M785" s="8" t="s">
        <v>31</v>
      </c>
      <c r="N785" s="8" t="s">
        <v>221</v>
      </c>
    </row>
    <row r="786" spans="2:14" x14ac:dyDescent="0.25">
      <c r="B786" s="8">
        <v>4</v>
      </c>
      <c r="C786" s="8" t="s">
        <v>3027</v>
      </c>
      <c r="D786" s="8" t="s">
        <v>3028</v>
      </c>
      <c r="E786" s="8" t="s">
        <v>3031</v>
      </c>
      <c r="F786" s="8" t="s">
        <v>26</v>
      </c>
      <c r="G786" s="8" t="s">
        <v>27</v>
      </c>
      <c r="H786" s="8" t="s">
        <v>70</v>
      </c>
      <c r="I786" s="8" t="s">
        <v>30</v>
      </c>
      <c r="J786" s="8">
        <v>7</v>
      </c>
      <c r="K786" s="8" t="s">
        <v>3033</v>
      </c>
      <c r="L786" s="8" t="s">
        <v>3035</v>
      </c>
      <c r="M786" s="8" t="s">
        <v>31</v>
      </c>
      <c r="N786" s="8" t="s">
        <v>221</v>
      </c>
    </row>
    <row r="787" spans="2:14" x14ac:dyDescent="0.25">
      <c r="B787" s="8">
        <v>4</v>
      </c>
      <c r="C787" s="8" t="s">
        <v>3036</v>
      </c>
      <c r="D787" s="8" t="s">
        <v>3037</v>
      </c>
      <c r="E787" s="8" t="s">
        <v>3040</v>
      </c>
      <c r="F787" s="8" t="s">
        <v>46</v>
      </c>
      <c r="G787" s="8" t="s">
        <v>61</v>
      </c>
      <c r="H787" s="8" t="s">
        <v>41</v>
      </c>
      <c r="I787" s="8" t="s">
        <v>30</v>
      </c>
      <c r="J787" s="8">
        <v>7</v>
      </c>
      <c r="K787" s="8" t="s">
        <v>3042</v>
      </c>
      <c r="L787" s="8" t="s">
        <v>3044</v>
      </c>
      <c r="M787" s="8" t="s">
        <v>31</v>
      </c>
      <c r="N787" s="8" t="s">
        <v>221</v>
      </c>
    </row>
    <row r="788" spans="2:14" x14ac:dyDescent="0.25">
      <c r="B788" s="8">
        <v>4</v>
      </c>
      <c r="C788" s="8" t="s">
        <v>3045</v>
      </c>
      <c r="D788" s="8" t="s">
        <v>3046</v>
      </c>
      <c r="E788" s="8" t="s">
        <v>3047</v>
      </c>
      <c r="F788" s="8" t="s">
        <v>46</v>
      </c>
      <c r="G788" s="8" t="s">
        <v>61</v>
      </c>
      <c r="H788" s="8" t="s">
        <v>28</v>
      </c>
      <c r="I788" s="8" t="s">
        <v>30</v>
      </c>
      <c r="J788" s="8">
        <v>7</v>
      </c>
      <c r="K788" s="8" t="s">
        <v>3049</v>
      </c>
      <c r="L788" s="8" t="s">
        <v>3044</v>
      </c>
      <c r="M788" s="8" t="s">
        <v>31</v>
      </c>
      <c r="N788" s="8" t="s">
        <v>221</v>
      </c>
    </row>
    <row r="789" spans="2:14" x14ac:dyDescent="0.25">
      <c r="B789" s="8">
        <v>4</v>
      </c>
      <c r="C789" s="8" t="s">
        <v>3050</v>
      </c>
      <c r="D789" s="8" t="s">
        <v>3051</v>
      </c>
      <c r="E789" s="8" t="s">
        <v>3052</v>
      </c>
      <c r="F789" s="8" t="s">
        <v>46</v>
      </c>
      <c r="G789" s="8" t="s">
        <v>61</v>
      </c>
      <c r="H789" s="8" t="s">
        <v>28</v>
      </c>
      <c r="I789" s="8" t="s">
        <v>30</v>
      </c>
      <c r="J789" s="8">
        <v>7</v>
      </c>
      <c r="K789" s="8" t="s">
        <v>3054</v>
      </c>
      <c r="L789" s="8" t="s">
        <v>3044</v>
      </c>
      <c r="M789" s="8" t="s">
        <v>31</v>
      </c>
      <c r="N789" s="8" t="s">
        <v>221</v>
      </c>
    </row>
    <row r="790" spans="2:14" x14ac:dyDescent="0.25">
      <c r="B790" s="8">
        <v>4</v>
      </c>
      <c r="C790" s="8" t="s">
        <v>3055</v>
      </c>
      <c r="D790" s="8" t="s">
        <v>3056</v>
      </c>
      <c r="E790" s="8" t="s">
        <v>3057</v>
      </c>
      <c r="F790" s="8" t="s">
        <v>46</v>
      </c>
      <c r="G790" s="8" t="s">
        <v>61</v>
      </c>
      <c r="H790" s="8" t="s">
        <v>28</v>
      </c>
      <c r="I790" s="8" t="s">
        <v>30</v>
      </c>
      <c r="J790" s="8">
        <v>7</v>
      </c>
      <c r="K790" s="8" t="s">
        <v>3059</v>
      </c>
      <c r="L790" s="8" t="s">
        <v>3044</v>
      </c>
      <c r="M790" s="8" t="s">
        <v>31</v>
      </c>
      <c r="N790" s="8" t="s">
        <v>221</v>
      </c>
    </row>
    <row r="791" spans="2:14" x14ac:dyDescent="0.25">
      <c r="B791" s="8">
        <v>4</v>
      </c>
      <c r="C791" s="8" t="s">
        <v>3060</v>
      </c>
      <c r="D791" s="8" t="s">
        <v>3061</v>
      </c>
      <c r="E791" s="8" t="s">
        <v>3062</v>
      </c>
      <c r="F791" s="8" t="s">
        <v>46</v>
      </c>
      <c r="G791" s="8" t="s">
        <v>61</v>
      </c>
      <c r="H791" s="8" t="s">
        <v>28</v>
      </c>
      <c r="I791" s="8" t="s">
        <v>30</v>
      </c>
      <c r="J791" s="8">
        <v>7</v>
      </c>
      <c r="K791" s="8" t="s">
        <v>3064</v>
      </c>
      <c r="L791" s="8" t="s">
        <v>3044</v>
      </c>
      <c r="M791" s="8" t="s">
        <v>31</v>
      </c>
      <c r="N791" s="8" t="s">
        <v>221</v>
      </c>
    </row>
    <row r="792" spans="2:14" x14ac:dyDescent="0.25">
      <c r="B792" s="8">
        <v>4</v>
      </c>
      <c r="C792" s="8" t="s">
        <v>3065</v>
      </c>
      <c r="D792" s="8" t="s">
        <v>3066</v>
      </c>
      <c r="E792" s="8" t="s">
        <v>3067</v>
      </c>
      <c r="F792" s="8" t="s">
        <v>46</v>
      </c>
      <c r="G792" s="8" t="s">
        <v>61</v>
      </c>
      <c r="H792" s="8" t="s">
        <v>28</v>
      </c>
      <c r="I792" s="8" t="s">
        <v>30</v>
      </c>
      <c r="J792" s="8">
        <v>7</v>
      </c>
      <c r="K792" s="8" t="s">
        <v>3069</v>
      </c>
      <c r="L792" s="8" t="s">
        <v>3044</v>
      </c>
      <c r="M792" s="8" t="s">
        <v>31</v>
      </c>
      <c r="N792" s="8" t="s">
        <v>221</v>
      </c>
    </row>
    <row r="793" spans="2:14" x14ac:dyDescent="0.25">
      <c r="B793" s="8">
        <v>4</v>
      </c>
      <c r="C793" s="8" t="s">
        <v>3070</v>
      </c>
      <c r="D793" s="8" t="s">
        <v>3066</v>
      </c>
      <c r="E793" s="8" t="s">
        <v>3071</v>
      </c>
      <c r="F793" s="8" t="s">
        <v>46</v>
      </c>
      <c r="G793" s="8" t="s">
        <v>61</v>
      </c>
      <c r="H793" s="8" t="s">
        <v>28</v>
      </c>
      <c r="I793" s="8" t="s">
        <v>30</v>
      </c>
      <c r="J793" s="8">
        <v>7</v>
      </c>
      <c r="K793" s="8" t="s">
        <v>3069</v>
      </c>
      <c r="L793" s="8" t="s">
        <v>3044</v>
      </c>
      <c r="M793" s="8" t="s">
        <v>31</v>
      </c>
      <c r="N793" s="8" t="s">
        <v>221</v>
      </c>
    </row>
    <row r="794" spans="2:14" x14ac:dyDescent="0.25">
      <c r="B794" s="8">
        <v>4</v>
      </c>
      <c r="C794" s="8" t="s">
        <v>3073</v>
      </c>
      <c r="D794" s="8" t="s">
        <v>3074</v>
      </c>
      <c r="E794" s="8" t="s">
        <v>3075</v>
      </c>
      <c r="F794" s="8" t="s">
        <v>46</v>
      </c>
      <c r="G794" s="8" t="s">
        <v>61</v>
      </c>
      <c r="H794" s="8" t="s">
        <v>28</v>
      </c>
      <c r="I794" s="8" t="s">
        <v>30</v>
      </c>
      <c r="J794" s="8">
        <v>7</v>
      </c>
      <c r="K794" s="8" t="s">
        <v>3077</v>
      </c>
      <c r="L794" s="8" t="s">
        <v>3044</v>
      </c>
      <c r="M794" s="8" t="s">
        <v>31</v>
      </c>
      <c r="N794" s="8" t="s">
        <v>221</v>
      </c>
    </row>
    <row r="795" spans="2:14" x14ac:dyDescent="0.25">
      <c r="B795" s="8">
        <v>4</v>
      </c>
      <c r="C795" s="8" t="s">
        <v>3078</v>
      </c>
      <c r="D795" s="8" t="s">
        <v>3079</v>
      </c>
      <c r="E795" s="8" t="s">
        <v>3080</v>
      </c>
      <c r="F795" s="8" t="s">
        <v>46</v>
      </c>
      <c r="G795" s="8" t="s">
        <v>61</v>
      </c>
      <c r="H795" s="8" t="s">
        <v>28</v>
      </c>
      <c r="I795" s="8" t="s">
        <v>30</v>
      </c>
      <c r="J795" s="8">
        <v>7</v>
      </c>
      <c r="K795" s="8" t="s">
        <v>3082</v>
      </c>
      <c r="L795" s="8" t="s">
        <v>3084</v>
      </c>
      <c r="M795" s="8" t="s">
        <v>31</v>
      </c>
      <c r="N795" s="8" t="s">
        <v>221</v>
      </c>
    </row>
    <row r="796" spans="2:14" x14ac:dyDescent="0.25">
      <c r="B796" s="8">
        <v>4</v>
      </c>
      <c r="C796" s="8" t="s">
        <v>3085</v>
      </c>
      <c r="D796" s="8" t="s">
        <v>3086</v>
      </c>
      <c r="E796" s="8" t="s">
        <v>3087</v>
      </c>
      <c r="F796" s="8" t="s">
        <v>46</v>
      </c>
      <c r="G796" s="8" t="s">
        <v>61</v>
      </c>
      <c r="H796" s="8" t="s">
        <v>28</v>
      </c>
      <c r="I796" s="8" t="s">
        <v>30</v>
      </c>
      <c r="J796" s="8">
        <v>7</v>
      </c>
      <c r="K796" s="8" t="s">
        <v>3088</v>
      </c>
      <c r="L796" s="8" t="s">
        <v>208</v>
      </c>
      <c r="M796" s="8" t="s">
        <v>31</v>
      </c>
      <c r="N796" s="8" t="s">
        <v>221</v>
      </c>
    </row>
    <row r="797" spans="2:14" x14ac:dyDescent="0.25">
      <c r="B797" s="8">
        <v>4</v>
      </c>
      <c r="C797" s="8" t="s">
        <v>3090</v>
      </c>
      <c r="D797" s="8" t="s">
        <v>3091</v>
      </c>
      <c r="E797" s="8" t="s">
        <v>3092</v>
      </c>
      <c r="F797" s="8" t="s">
        <v>42</v>
      </c>
      <c r="G797" s="8" t="s">
        <v>43</v>
      </c>
      <c r="H797" s="8" t="s">
        <v>28</v>
      </c>
      <c r="I797" s="8" t="s">
        <v>30</v>
      </c>
      <c r="J797" s="8">
        <v>7</v>
      </c>
      <c r="K797" s="8" t="s">
        <v>3094</v>
      </c>
      <c r="L797" s="8" t="s">
        <v>3096</v>
      </c>
      <c r="M797" s="8" t="s">
        <v>31</v>
      </c>
      <c r="N797" s="8" t="s">
        <v>221</v>
      </c>
    </row>
    <row r="798" spans="2:14" x14ac:dyDescent="0.25">
      <c r="B798" s="8">
        <v>4</v>
      </c>
      <c r="C798" s="8" t="s">
        <v>3097</v>
      </c>
      <c r="D798" s="8" t="s">
        <v>3098</v>
      </c>
      <c r="E798" s="8" t="s">
        <v>3102</v>
      </c>
      <c r="F798" s="8" t="s">
        <v>26</v>
      </c>
      <c r="G798" s="8" t="s">
        <v>27</v>
      </c>
      <c r="H798" s="8" t="s">
        <v>38</v>
      </c>
      <c r="I798" s="8" t="s">
        <v>30</v>
      </c>
      <c r="J798" s="8">
        <v>5</v>
      </c>
      <c r="K798" s="8" t="s">
        <v>3104</v>
      </c>
      <c r="L798" s="8" t="s">
        <v>561</v>
      </c>
      <c r="M798" s="8" t="s">
        <v>31</v>
      </c>
      <c r="N798" s="8" t="s">
        <v>221</v>
      </c>
    </row>
    <row r="799" spans="2:14" x14ac:dyDescent="0.25">
      <c r="B799" s="8">
        <v>4</v>
      </c>
      <c r="C799" s="8" t="s">
        <v>3106</v>
      </c>
      <c r="D799" s="8" t="s">
        <v>3107</v>
      </c>
      <c r="E799" s="8" t="s">
        <v>3111</v>
      </c>
      <c r="F799" s="8" t="s">
        <v>52</v>
      </c>
      <c r="G799" s="8" t="s">
        <v>53</v>
      </c>
      <c r="H799" s="8" t="s">
        <v>64</v>
      </c>
      <c r="I799" s="8" t="s">
        <v>30</v>
      </c>
      <c r="J799" s="8">
        <v>9</v>
      </c>
      <c r="K799" s="8" t="s">
        <v>3113</v>
      </c>
      <c r="L799" s="8" t="s">
        <v>3114</v>
      </c>
      <c r="M799" s="8" t="s">
        <v>31</v>
      </c>
      <c r="N799" s="8" t="s">
        <v>221</v>
      </c>
    </row>
    <row r="800" spans="2:14" x14ac:dyDescent="0.25">
      <c r="B800" s="8">
        <v>4</v>
      </c>
      <c r="C800" s="8" t="s">
        <v>3115</v>
      </c>
      <c r="D800" s="8" t="s">
        <v>3116</v>
      </c>
      <c r="E800" s="8" t="s">
        <v>3119</v>
      </c>
      <c r="F800" s="8" t="s">
        <v>42</v>
      </c>
      <c r="G800" s="8" t="s">
        <v>43</v>
      </c>
      <c r="H800" s="8" t="s">
        <v>28</v>
      </c>
      <c r="I800" s="8" t="s">
        <v>30</v>
      </c>
      <c r="J800" s="8">
        <v>7</v>
      </c>
      <c r="K800" s="8" t="s">
        <v>3121</v>
      </c>
      <c r="L800" s="8" t="s">
        <v>3123</v>
      </c>
      <c r="M800" s="8" t="s">
        <v>31</v>
      </c>
      <c r="N800" s="8" t="s">
        <v>221</v>
      </c>
    </row>
    <row r="801" spans="2:14" x14ac:dyDescent="0.25">
      <c r="B801" s="8">
        <v>4</v>
      </c>
      <c r="C801" s="8" t="s">
        <v>3124</v>
      </c>
      <c r="D801" s="8" t="s">
        <v>3125</v>
      </c>
      <c r="E801" s="8" t="s">
        <v>3128</v>
      </c>
      <c r="F801" s="8" t="s">
        <v>26</v>
      </c>
      <c r="G801" s="8" t="s">
        <v>27</v>
      </c>
      <c r="H801" s="8" t="s">
        <v>28</v>
      </c>
      <c r="I801" s="8" t="s">
        <v>30</v>
      </c>
      <c r="J801" s="8">
        <v>7</v>
      </c>
      <c r="K801" s="8" t="s">
        <v>3130</v>
      </c>
      <c r="L801" s="8" t="s">
        <v>3131</v>
      </c>
      <c r="M801" s="8" t="s">
        <v>31</v>
      </c>
      <c r="N801" s="8" t="s">
        <v>221</v>
      </c>
    </row>
    <row r="802" spans="2:14" x14ac:dyDescent="0.25">
      <c r="B802" s="8">
        <v>4</v>
      </c>
      <c r="C802" s="8" t="s">
        <v>3132</v>
      </c>
      <c r="D802" s="8" t="s">
        <v>3134</v>
      </c>
      <c r="E802" s="8" t="s">
        <v>3137</v>
      </c>
      <c r="F802" s="8" t="s">
        <v>26</v>
      </c>
      <c r="G802" s="8" t="s">
        <v>27</v>
      </c>
      <c r="H802" s="8" t="s">
        <v>41</v>
      </c>
      <c r="I802" s="8" t="s">
        <v>30</v>
      </c>
      <c r="J802" s="8">
        <v>7</v>
      </c>
      <c r="K802" s="8" t="s">
        <v>3139</v>
      </c>
      <c r="L802" s="8" t="s">
        <v>3141</v>
      </c>
      <c r="M802" s="8" t="s">
        <v>31</v>
      </c>
      <c r="N802" s="8" t="s">
        <v>221</v>
      </c>
    </row>
    <row r="803" spans="2:14" x14ac:dyDescent="0.25">
      <c r="B803" s="8">
        <v>4</v>
      </c>
      <c r="C803" s="8" t="s">
        <v>3142</v>
      </c>
      <c r="D803" s="8" t="s">
        <v>3143</v>
      </c>
      <c r="E803" s="8" t="s">
        <v>3146</v>
      </c>
      <c r="F803" s="8" t="s">
        <v>42</v>
      </c>
      <c r="G803" s="8" t="s">
        <v>43</v>
      </c>
      <c r="H803" s="8" t="s">
        <v>64</v>
      </c>
      <c r="I803" s="8" t="s">
        <v>30</v>
      </c>
      <c r="J803" s="8">
        <v>9</v>
      </c>
      <c r="K803" s="8" t="s">
        <v>3148</v>
      </c>
      <c r="L803" s="8" t="s">
        <v>633</v>
      </c>
      <c r="M803" s="8" t="s">
        <v>31</v>
      </c>
      <c r="N803" s="8" t="s">
        <v>221</v>
      </c>
    </row>
    <row r="804" spans="2:14" x14ac:dyDescent="0.25">
      <c r="B804" s="8">
        <v>4</v>
      </c>
      <c r="C804" s="8" t="s">
        <v>3150</v>
      </c>
      <c r="D804" s="8" t="s">
        <v>3151</v>
      </c>
      <c r="E804" s="8" t="s">
        <v>3155</v>
      </c>
      <c r="F804" s="8" t="s">
        <v>26</v>
      </c>
      <c r="G804" s="8" t="s">
        <v>27</v>
      </c>
      <c r="H804" s="8" t="s">
        <v>41</v>
      </c>
      <c r="I804" s="8" t="s">
        <v>30</v>
      </c>
      <c r="J804" s="8">
        <v>7</v>
      </c>
      <c r="K804" s="8" t="s">
        <v>3157</v>
      </c>
      <c r="L804" s="8" t="s">
        <v>634</v>
      </c>
      <c r="M804" s="8" t="s">
        <v>31</v>
      </c>
      <c r="N804" s="8" t="s">
        <v>221</v>
      </c>
    </row>
    <row r="805" spans="2:14" x14ac:dyDescent="0.25">
      <c r="B805" s="8">
        <v>4</v>
      </c>
      <c r="C805" s="8" t="s">
        <v>3158</v>
      </c>
      <c r="D805" s="8" t="s">
        <v>3159</v>
      </c>
      <c r="E805" s="8" t="s">
        <v>3163</v>
      </c>
      <c r="F805" s="8" t="s">
        <v>26</v>
      </c>
      <c r="G805" s="8" t="s">
        <v>27</v>
      </c>
      <c r="H805" s="8" t="s">
        <v>67</v>
      </c>
      <c r="I805" s="8" t="s">
        <v>30</v>
      </c>
      <c r="J805" s="8">
        <v>8</v>
      </c>
      <c r="K805" s="8" t="s">
        <v>3165</v>
      </c>
      <c r="L805" s="8" t="s">
        <v>2088</v>
      </c>
      <c r="M805" s="8" t="s">
        <v>31</v>
      </c>
      <c r="N805" s="8" t="s">
        <v>221</v>
      </c>
    </row>
    <row r="806" spans="2:14" x14ac:dyDescent="0.25">
      <c r="B806" s="8">
        <v>4</v>
      </c>
      <c r="C806" s="8" t="s">
        <v>3167</v>
      </c>
      <c r="D806" s="8" t="s">
        <v>3168</v>
      </c>
      <c r="E806" s="8" t="s">
        <v>3171</v>
      </c>
      <c r="F806" s="8" t="s">
        <v>52</v>
      </c>
      <c r="G806" s="8" t="s">
        <v>53</v>
      </c>
      <c r="H806" s="8" t="s">
        <v>64</v>
      </c>
      <c r="I806" s="8" t="s">
        <v>30</v>
      </c>
      <c r="J806" s="8">
        <v>9</v>
      </c>
      <c r="K806" s="8" t="s">
        <v>3173</v>
      </c>
      <c r="L806" s="8" t="s">
        <v>3175</v>
      </c>
      <c r="M806" s="8" t="s">
        <v>31</v>
      </c>
      <c r="N806" s="8" t="s">
        <v>221</v>
      </c>
    </row>
    <row r="807" spans="2:14" x14ac:dyDescent="0.25">
      <c r="B807" s="8">
        <v>4</v>
      </c>
      <c r="C807" s="8" t="s">
        <v>3176</v>
      </c>
      <c r="D807" s="8" t="s">
        <v>3177</v>
      </c>
      <c r="E807" s="8" t="s">
        <v>3181</v>
      </c>
      <c r="F807" s="8" t="s">
        <v>26</v>
      </c>
      <c r="G807" s="8" t="s">
        <v>27</v>
      </c>
      <c r="H807" s="8" t="s">
        <v>28</v>
      </c>
      <c r="I807" s="8" t="s">
        <v>30</v>
      </c>
      <c r="J807" s="8">
        <v>7</v>
      </c>
      <c r="K807" s="8" t="s">
        <v>3183</v>
      </c>
      <c r="L807" s="8" t="s">
        <v>3184</v>
      </c>
      <c r="M807" s="8" t="s">
        <v>31</v>
      </c>
      <c r="N807" s="8" t="s">
        <v>221</v>
      </c>
    </row>
    <row r="808" spans="2:14" x14ac:dyDescent="0.25">
      <c r="B808" s="8">
        <v>4</v>
      </c>
      <c r="C808" s="8" t="s">
        <v>3185</v>
      </c>
      <c r="D808" s="8" t="s">
        <v>3186</v>
      </c>
      <c r="E808" s="8" t="s">
        <v>3187</v>
      </c>
      <c r="F808" s="8" t="s">
        <v>26</v>
      </c>
      <c r="G808" s="8" t="s">
        <v>27</v>
      </c>
      <c r="H808" s="8" t="s">
        <v>28</v>
      </c>
      <c r="I808" s="8" t="s">
        <v>30</v>
      </c>
      <c r="J808" s="8">
        <v>7</v>
      </c>
      <c r="K808" s="8" t="s">
        <v>3189</v>
      </c>
      <c r="L808" s="8" t="s">
        <v>3190</v>
      </c>
      <c r="M808" s="8" t="s">
        <v>31</v>
      </c>
      <c r="N808" s="8" t="s">
        <v>221</v>
      </c>
    </row>
    <row r="809" spans="2:14" x14ac:dyDescent="0.25">
      <c r="B809" s="8">
        <v>4</v>
      </c>
      <c r="C809" s="8" t="s">
        <v>3191</v>
      </c>
      <c r="D809" s="8" t="s">
        <v>3192</v>
      </c>
      <c r="E809" s="8" t="s">
        <v>3195</v>
      </c>
      <c r="F809" s="8" t="s">
        <v>26</v>
      </c>
      <c r="G809" s="8" t="s">
        <v>27</v>
      </c>
      <c r="H809" s="8" t="s">
        <v>38</v>
      </c>
      <c r="I809" s="8" t="s">
        <v>30</v>
      </c>
      <c r="J809" s="8">
        <v>5</v>
      </c>
      <c r="K809" s="8" t="s">
        <v>3197</v>
      </c>
      <c r="L809" s="8" t="s">
        <v>3198</v>
      </c>
      <c r="M809" s="8" t="s">
        <v>31</v>
      </c>
      <c r="N809" s="8" t="s">
        <v>221</v>
      </c>
    </row>
    <row r="810" spans="2:14" x14ac:dyDescent="0.25">
      <c r="B810" s="8">
        <v>4</v>
      </c>
      <c r="C810" s="8" t="s">
        <v>3199</v>
      </c>
      <c r="D810" s="8" t="s">
        <v>3200</v>
      </c>
      <c r="E810" s="8" t="s">
        <v>3203</v>
      </c>
      <c r="F810" s="8" t="s">
        <v>46</v>
      </c>
      <c r="G810" s="8" t="s">
        <v>61</v>
      </c>
      <c r="H810" s="8" t="s">
        <v>91</v>
      </c>
      <c r="I810" s="8" t="s">
        <v>30</v>
      </c>
      <c r="J810" s="8">
        <v>7</v>
      </c>
      <c r="K810" s="8" t="s">
        <v>3205</v>
      </c>
      <c r="L810" s="8" t="s">
        <v>3206</v>
      </c>
      <c r="M810" s="8" t="s">
        <v>31</v>
      </c>
      <c r="N810" s="8" t="s">
        <v>221</v>
      </c>
    </row>
    <row r="811" spans="2:14" x14ac:dyDescent="0.25">
      <c r="B811" s="8">
        <v>4</v>
      </c>
      <c r="C811" s="8" t="s">
        <v>3207</v>
      </c>
      <c r="D811" s="8" t="s">
        <v>3208</v>
      </c>
      <c r="E811" s="8" t="s">
        <v>3212</v>
      </c>
      <c r="F811" s="8" t="s">
        <v>26</v>
      </c>
      <c r="G811" s="8" t="s">
        <v>27</v>
      </c>
      <c r="H811" s="8" t="s">
        <v>38</v>
      </c>
      <c r="I811" s="8" t="s">
        <v>30</v>
      </c>
      <c r="J811" s="8">
        <v>5</v>
      </c>
      <c r="K811" s="8" t="s">
        <v>3214</v>
      </c>
      <c r="L811" s="8" t="s">
        <v>1784</v>
      </c>
      <c r="M811" s="8" t="s">
        <v>31</v>
      </c>
      <c r="N811" s="8" t="s">
        <v>221</v>
      </c>
    </row>
    <row r="812" spans="2:14" x14ac:dyDescent="0.25">
      <c r="B812" s="8">
        <v>4</v>
      </c>
      <c r="C812" s="8" t="s">
        <v>3217</v>
      </c>
      <c r="D812" s="8" t="s">
        <v>3218</v>
      </c>
      <c r="E812" s="8" t="s">
        <v>3221</v>
      </c>
      <c r="F812" s="8" t="s">
        <v>26</v>
      </c>
      <c r="G812" s="8" t="s">
        <v>27</v>
      </c>
      <c r="H812" s="8" t="s">
        <v>38</v>
      </c>
      <c r="I812" s="8" t="s">
        <v>30</v>
      </c>
      <c r="J812" s="8">
        <v>5</v>
      </c>
      <c r="K812" s="8" t="s">
        <v>3223</v>
      </c>
      <c r="L812" s="8" t="s">
        <v>3225</v>
      </c>
      <c r="M812" s="8" t="s">
        <v>31</v>
      </c>
      <c r="N812" s="8" t="s">
        <v>221</v>
      </c>
    </row>
    <row r="813" spans="2:14" x14ac:dyDescent="0.25">
      <c r="B813" s="8">
        <v>4</v>
      </c>
      <c r="C813" s="8" t="s">
        <v>3227</v>
      </c>
      <c r="D813" s="8" t="s">
        <v>3228</v>
      </c>
      <c r="E813" s="8" t="s">
        <v>3229</v>
      </c>
      <c r="F813" s="8" t="s">
        <v>26</v>
      </c>
      <c r="G813" s="8" t="s">
        <v>27</v>
      </c>
      <c r="H813" s="8" t="s">
        <v>38</v>
      </c>
      <c r="I813" s="8" t="s">
        <v>30</v>
      </c>
      <c r="J813" s="8">
        <v>5</v>
      </c>
      <c r="K813" s="8" t="s">
        <v>3231</v>
      </c>
      <c r="L813" s="8" t="s">
        <v>3233</v>
      </c>
      <c r="M813" s="8" t="s">
        <v>31</v>
      </c>
      <c r="N813" s="8" t="s">
        <v>221</v>
      </c>
    </row>
    <row r="814" spans="2:14" x14ac:dyDescent="0.25">
      <c r="B814" s="8">
        <v>4</v>
      </c>
      <c r="C814" s="8" t="s">
        <v>3234</v>
      </c>
      <c r="D814" s="8" t="s">
        <v>3235</v>
      </c>
      <c r="E814" s="8" t="s">
        <v>3236</v>
      </c>
      <c r="F814" s="8" t="s">
        <v>26</v>
      </c>
      <c r="G814" s="8" t="s">
        <v>27</v>
      </c>
      <c r="H814" s="8" t="s">
        <v>38</v>
      </c>
      <c r="I814" s="8" t="s">
        <v>30</v>
      </c>
      <c r="J814" s="8">
        <v>5</v>
      </c>
      <c r="K814" s="8" t="s">
        <v>3238</v>
      </c>
      <c r="L814" s="8" t="s">
        <v>2060</v>
      </c>
      <c r="M814" s="8" t="s">
        <v>31</v>
      </c>
      <c r="N814" s="8" t="s">
        <v>221</v>
      </c>
    </row>
    <row r="815" spans="2:14" x14ac:dyDescent="0.25">
      <c r="B815" s="8">
        <v>4</v>
      </c>
      <c r="C815" s="8" t="s">
        <v>3240</v>
      </c>
      <c r="D815" s="8" t="s">
        <v>3241</v>
      </c>
      <c r="E815" s="8" t="s">
        <v>3244</v>
      </c>
      <c r="F815" s="8" t="s">
        <v>26</v>
      </c>
      <c r="G815" s="8" t="s">
        <v>27</v>
      </c>
      <c r="H815" s="8" t="s">
        <v>38</v>
      </c>
      <c r="I815" s="8" t="s">
        <v>36</v>
      </c>
      <c r="J815" s="8">
        <v>8</v>
      </c>
      <c r="K815" s="8" t="s">
        <v>3246</v>
      </c>
      <c r="L815" s="8" t="s">
        <v>3247</v>
      </c>
      <c r="M815" s="8" t="s">
        <v>31</v>
      </c>
      <c r="N815" s="8" t="s">
        <v>221</v>
      </c>
    </row>
    <row r="816" spans="2:14" x14ac:dyDescent="0.25">
      <c r="B816" s="8">
        <v>4</v>
      </c>
      <c r="C816" s="8" t="s">
        <v>3248</v>
      </c>
      <c r="D816" s="8" t="s">
        <v>3249</v>
      </c>
      <c r="E816" s="8" t="s">
        <v>3252</v>
      </c>
      <c r="F816" s="8" t="s">
        <v>26</v>
      </c>
      <c r="G816" s="8" t="s">
        <v>27</v>
      </c>
      <c r="H816" s="8" t="s">
        <v>64</v>
      </c>
      <c r="I816" s="8" t="s">
        <v>30</v>
      </c>
      <c r="J816" s="8">
        <v>9</v>
      </c>
      <c r="K816" s="8" t="s">
        <v>3254</v>
      </c>
      <c r="L816" s="8" t="s">
        <v>3256</v>
      </c>
      <c r="M816" s="8" t="s">
        <v>31</v>
      </c>
      <c r="N816" s="8" t="s">
        <v>221</v>
      </c>
    </row>
    <row r="817" spans="2:14" x14ac:dyDescent="0.25">
      <c r="B817" s="8">
        <v>4</v>
      </c>
      <c r="C817" s="8" t="s">
        <v>3257</v>
      </c>
      <c r="D817" s="8" t="s">
        <v>3258</v>
      </c>
      <c r="E817" s="8" t="s">
        <v>3259</v>
      </c>
      <c r="F817" s="8" t="s">
        <v>26</v>
      </c>
      <c r="G817" s="8" t="s">
        <v>27</v>
      </c>
      <c r="H817" s="8" t="s">
        <v>38</v>
      </c>
      <c r="I817" s="8" t="s">
        <v>30</v>
      </c>
      <c r="J817" s="8">
        <v>5</v>
      </c>
      <c r="K817" s="8" t="s">
        <v>3261</v>
      </c>
      <c r="L817" s="8" t="s">
        <v>3263</v>
      </c>
      <c r="M817" s="8" t="s">
        <v>31</v>
      </c>
      <c r="N817" s="8" t="s">
        <v>221</v>
      </c>
    </row>
    <row r="818" spans="2:14" x14ac:dyDescent="0.25">
      <c r="B818" s="8">
        <v>4</v>
      </c>
      <c r="C818" s="8" t="s">
        <v>3265</v>
      </c>
      <c r="D818" s="8" t="s">
        <v>3266</v>
      </c>
      <c r="E818" s="8" t="s">
        <v>3269</v>
      </c>
      <c r="F818" s="8" t="s">
        <v>26</v>
      </c>
      <c r="G818" s="8" t="s">
        <v>27</v>
      </c>
      <c r="H818" s="8" t="s">
        <v>28</v>
      </c>
      <c r="I818" s="8" t="s">
        <v>30</v>
      </c>
      <c r="J818" s="8">
        <v>7</v>
      </c>
      <c r="K818" s="8" t="s">
        <v>3271</v>
      </c>
      <c r="L818" s="8" t="s">
        <v>579</v>
      </c>
      <c r="M818" s="8" t="s">
        <v>31</v>
      </c>
      <c r="N818" s="8" t="s">
        <v>221</v>
      </c>
    </row>
    <row r="819" spans="2:14" x14ac:dyDescent="0.25">
      <c r="B819" s="8">
        <v>4</v>
      </c>
      <c r="C819" s="8" t="s">
        <v>3272</v>
      </c>
      <c r="D819" s="8" t="s">
        <v>3273</v>
      </c>
      <c r="E819" s="8" t="s">
        <v>3276</v>
      </c>
      <c r="F819" s="8" t="s">
        <v>26</v>
      </c>
      <c r="G819" s="8" t="s">
        <v>27</v>
      </c>
      <c r="H819" s="8" t="s">
        <v>64</v>
      </c>
      <c r="I819" s="8" t="s">
        <v>30</v>
      </c>
      <c r="J819" s="8">
        <v>9</v>
      </c>
      <c r="K819" s="8" t="s">
        <v>3278</v>
      </c>
      <c r="L819" s="8" t="s">
        <v>3280</v>
      </c>
      <c r="M819" s="8" t="s">
        <v>31</v>
      </c>
      <c r="N819" s="8" t="s">
        <v>221</v>
      </c>
    </row>
    <row r="820" spans="2:14" x14ac:dyDescent="0.25">
      <c r="B820" s="8">
        <v>4</v>
      </c>
      <c r="C820" s="8" t="s">
        <v>3281</v>
      </c>
      <c r="D820" s="8" t="s">
        <v>3282</v>
      </c>
      <c r="E820" s="8" t="s">
        <v>3285</v>
      </c>
      <c r="F820" s="8" t="s">
        <v>26</v>
      </c>
      <c r="G820" s="8" t="s">
        <v>27</v>
      </c>
      <c r="H820" s="8" t="s">
        <v>38</v>
      </c>
      <c r="I820" s="8" t="s">
        <v>30</v>
      </c>
      <c r="J820" s="8">
        <v>5</v>
      </c>
      <c r="K820" s="8" t="s">
        <v>3287</v>
      </c>
      <c r="L820" s="8" t="s">
        <v>626</v>
      </c>
      <c r="M820" s="8" t="s">
        <v>31</v>
      </c>
      <c r="N820" s="8" t="s">
        <v>221</v>
      </c>
    </row>
    <row r="821" spans="2:14" x14ac:dyDescent="0.25">
      <c r="B821" s="8">
        <v>4</v>
      </c>
      <c r="C821" s="8" t="s">
        <v>3288</v>
      </c>
      <c r="D821" s="8" t="s">
        <v>3289</v>
      </c>
      <c r="E821" s="8" t="s">
        <v>3292</v>
      </c>
      <c r="F821" s="8" t="s">
        <v>26</v>
      </c>
      <c r="G821" s="8" t="s">
        <v>27</v>
      </c>
      <c r="H821" s="8" t="s">
        <v>38</v>
      </c>
      <c r="I821" s="8" t="s">
        <v>30</v>
      </c>
      <c r="J821" s="8">
        <v>5</v>
      </c>
      <c r="K821" s="8" t="s">
        <v>3294</v>
      </c>
      <c r="L821" s="8" t="s">
        <v>132</v>
      </c>
      <c r="M821" s="8" t="s">
        <v>31</v>
      </c>
      <c r="N821" s="8" t="s">
        <v>221</v>
      </c>
    </row>
    <row r="822" spans="2:14" x14ac:dyDescent="0.25">
      <c r="B822" s="8">
        <v>4</v>
      </c>
      <c r="C822" s="8" t="s">
        <v>3301</v>
      </c>
      <c r="D822" s="8" t="s">
        <v>3302</v>
      </c>
      <c r="E822" s="8" t="s">
        <v>3306</v>
      </c>
      <c r="F822" s="8" t="s">
        <v>26</v>
      </c>
      <c r="G822" s="8" t="s">
        <v>27</v>
      </c>
      <c r="H822" s="8" t="s">
        <v>38</v>
      </c>
      <c r="I822" s="8" t="s">
        <v>30</v>
      </c>
      <c r="J822" s="8">
        <v>5</v>
      </c>
      <c r="K822" s="8" t="s">
        <v>3308</v>
      </c>
      <c r="L822" s="8" t="s">
        <v>3310</v>
      </c>
      <c r="M822" s="8" t="s">
        <v>31</v>
      </c>
      <c r="N822" s="8" t="s">
        <v>221</v>
      </c>
    </row>
    <row r="823" spans="2:14" x14ac:dyDescent="0.25">
      <c r="B823" s="8">
        <v>4</v>
      </c>
      <c r="C823" s="8" t="s">
        <v>3312</v>
      </c>
      <c r="D823" s="8" t="s">
        <v>3313</v>
      </c>
      <c r="E823" s="8" t="s">
        <v>3316</v>
      </c>
      <c r="F823" s="8" t="s">
        <v>26</v>
      </c>
      <c r="G823" s="8" t="s">
        <v>27</v>
      </c>
      <c r="H823" s="8" t="s">
        <v>91</v>
      </c>
      <c r="I823" s="8" t="s">
        <v>30</v>
      </c>
      <c r="J823" s="8">
        <v>7</v>
      </c>
      <c r="K823" s="8" t="s">
        <v>3318</v>
      </c>
      <c r="L823" s="8" t="s">
        <v>3320</v>
      </c>
      <c r="M823" s="8" t="s">
        <v>31</v>
      </c>
      <c r="N823" s="8" t="s">
        <v>221</v>
      </c>
    </row>
    <row r="824" spans="2:14" x14ac:dyDescent="0.25">
      <c r="B824" s="8">
        <v>4</v>
      </c>
      <c r="C824" s="8" t="s">
        <v>3321</v>
      </c>
      <c r="D824" s="8" t="s">
        <v>3322</v>
      </c>
      <c r="E824" s="8" t="s">
        <v>3325</v>
      </c>
      <c r="F824" s="8" t="s">
        <v>26</v>
      </c>
      <c r="G824" s="8" t="s">
        <v>27</v>
      </c>
      <c r="H824" s="8" t="s">
        <v>38</v>
      </c>
      <c r="I824" s="8" t="s">
        <v>30</v>
      </c>
      <c r="J824" s="8">
        <v>5</v>
      </c>
      <c r="K824" s="8" t="s">
        <v>3327</v>
      </c>
      <c r="L824" s="8" t="s">
        <v>3329</v>
      </c>
      <c r="M824" s="8" t="s">
        <v>31</v>
      </c>
      <c r="N824" s="8" t="s">
        <v>221</v>
      </c>
    </row>
    <row r="825" spans="2:14" x14ac:dyDescent="0.25">
      <c r="B825" s="8">
        <v>4</v>
      </c>
      <c r="C825" s="8" t="s">
        <v>3331</v>
      </c>
      <c r="D825" s="8" t="s">
        <v>3332</v>
      </c>
      <c r="E825" s="8" t="s">
        <v>3333</v>
      </c>
      <c r="F825" s="8" t="s">
        <v>26</v>
      </c>
      <c r="G825" s="8" t="s">
        <v>27</v>
      </c>
      <c r="H825" s="8" t="s">
        <v>38</v>
      </c>
      <c r="I825" s="8" t="s">
        <v>30</v>
      </c>
      <c r="J825" s="8">
        <v>5</v>
      </c>
      <c r="K825" s="8" t="s">
        <v>3335</v>
      </c>
      <c r="L825" s="8" t="s">
        <v>3337</v>
      </c>
      <c r="M825" s="8" t="s">
        <v>31</v>
      </c>
      <c r="N825" s="8" t="s">
        <v>221</v>
      </c>
    </row>
    <row r="826" spans="2:14" x14ac:dyDescent="0.25">
      <c r="B826" s="8">
        <v>4</v>
      </c>
      <c r="C826" s="8" t="s">
        <v>3338</v>
      </c>
      <c r="D826" s="8" t="s">
        <v>3339</v>
      </c>
      <c r="E826" s="8" t="s">
        <v>3342</v>
      </c>
      <c r="F826" s="8" t="s">
        <v>26</v>
      </c>
      <c r="G826" s="8" t="s">
        <v>27</v>
      </c>
      <c r="H826" s="8" t="s">
        <v>28</v>
      </c>
      <c r="I826" s="8" t="s">
        <v>30</v>
      </c>
      <c r="J826" s="8">
        <v>7</v>
      </c>
      <c r="K826" s="8" t="s">
        <v>3344</v>
      </c>
      <c r="L826" s="8" t="s">
        <v>3346</v>
      </c>
      <c r="M826" s="8" t="s">
        <v>31</v>
      </c>
      <c r="N826" s="8" t="s">
        <v>221</v>
      </c>
    </row>
    <row r="827" spans="2:14" x14ac:dyDescent="0.25">
      <c r="B827" s="8">
        <v>4</v>
      </c>
      <c r="C827" s="8" t="s">
        <v>3347</v>
      </c>
      <c r="D827" s="8" t="s">
        <v>3348</v>
      </c>
      <c r="E827" s="8" t="s">
        <v>3351</v>
      </c>
      <c r="F827" s="8" t="s">
        <v>26</v>
      </c>
      <c r="G827" s="8" t="s">
        <v>27</v>
      </c>
      <c r="H827" s="8" t="s">
        <v>38</v>
      </c>
      <c r="I827" s="8" t="s">
        <v>30</v>
      </c>
      <c r="J827" s="8">
        <v>5</v>
      </c>
      <c r="K827" s="8" t="s">
        <v>3353</v>
      </c>
      <c r="L827" s="8" t="s">
        <v>1093</v>
      </c>
      <c r="M827" s="8" t="s">
        <v>31</v>
      </c>
      <c r="N827" s="8" t="s">
        <v>221</v>
      </c>
    </row>
    <row r="828" spans="2:14" x14ac:dyDescent="0.25">
      <c r="B828" s="8">
        <v>4</v>
      </c>
      <c r="C828" s="8" t="s">
        <v>3355</v>
      </c>
      <c r="D828" s="8" t="s">
        <v>3356</v>
      </c>
      <c r="E828" s="8" t="s">
        <v>3359</v>
      </c>
      <c r="F828" s="8" t="s">
        <v>42</v>
      </c>
      <c r="G828" s="8" t="s">
        <v>43</v>
      </c>
      <c r="H828" s="8" t="s">
        <v>28</v>
      </c>
      <c r="I828" s="8" t="s">
        <v>30</v>
      </c>
      <c r="J828" s="8">
        <v>7</v>
      </c>
      <c r="K828" s="8" t="s">
        <v>3361</v>
      </c>
      <c r="L828" s="8" t="s">
        <v>3363</v>
      </c>
      <c r="M828" s="8" t="s">
        <v>31</v>
      </c>
      <c r="N828" s="8" t="s">
        <v>221</v>
      </c>
    </row>
    <row r="829" spans="2:14" x14ac:dyDescent="0.25">
      <c r="B829" s="8">
        <v>4</v>
      </c>
      <c r="C829" s="8" t="s">
        <v>3364</v>
      </c>
      <c r="D829" s="8" t="s">
        <v>3365</v>
      </c>
      <c r="E829" s="8" t="s">
        <v>3368</v>
      </c>
      <c r="F829" s="8" t="s">
        <v>26</v>
      </c>
      <c r="G829" s="8" t="s">
        <v>27</v>
      </c>
      <c r="H829" s="8" t="s">
        <v>38</v>
      </c>
      <c r="I829" s="8" t="s">
        <v>36</v>
      </c>
      <c r="J829" s="8">
        <v>8</v>
      </c>
      <c r="K829" s="8" t="s">
        <v>3370</v>
      </c>
      <c r="L829" s="8" t="s">
        <v>3371</v>
      </c>
      <c r="M829" s="8" t="s">
        <v>31</v>
      </c>
      <c r="N829" s="8" t="s">
        <v>221</v>
      </c>
    </row>
    <row r="830" spans="2:14" x14ac:dyDescent="0.25">
      <c r="B830" s="8">
        <v>4</v>
      </c>
      <c r="C830" s="8" t="s">
        <v>3372</v>
      </c>
      <c r="D830" s="8" t="s">
        <v>3373</v>
      </c>
      <c r="E830" s="8" t="s">
        <v>3376</v>
      </c>
      <c r="F830" s="8" t="s">
        <v>26</v>
      </c>
      <c r="G830" s="8" t="s">
        <v>27</v>
      </c>
      <c r="H830" s="8" t="s">
        <v>67</v>
      </c>
      <c r="I830" s="8" t="s">
        <v>30</v>
      </c>
      <c r="J830" s="8">
        <v>8</v>
      </c>
      <c r="K830" s="8" t="s">
        <v>3378</v>
      </c>
      <c r="L830" s="8" t="s">
        <v>3380</v>
      </c>
      <c r="M830" s="8" t="s">
        <v>31</v>
      </c>
      <c r="N830" s="8" t="s">
        <v>221</v>
      </c>
    </row>
    <row r="831" spans="2:14" x14ac:dyDescent="0.25">
      <c r="B831" s="8">
        <v>4</v>
      </c>
      <c r="C831" s="8" t="s">
        <v>3381</v>
      </c>
      <c r="D831" s="8" t="s">
        <v>3382</v>
      </c>
      <c r="E831" s="8" t="s">
        <v>3385</v>
      </c>
      <c r="F831" s="8" t="s">
        <v>26</v>
      </c>
      <c r="G831" s="8" t="s">
        <v>27</v>
      </c>
      <c r="H831" s="8" t="s">
        <v>28</v>
      </c>
      <c r="I831" s="8" t="s">
        <v>30</v>
      </c>
      <c r="J831" s="8">
        <v>7</v>
      </c>
      <c r="K831" s="8" t="s">
        <v>3387</v>
      </c>
      <c r="L831" s="8" t="s">
        <v>3389</v>
      </c>
      <c r="M831" s="8" t="s">
        <v>31</v>
      </c>
      <c r="N831" s="8" t="s">
        <v>221</v>
      </c>
    </row>
    <row r="832" spans="2:14" x14ac:dyDescent="0.25">
      <c r="B832" s="8">
        <v>4</v>
      </c>
      <c r="C832" s="8" t="s">
        <v>3390</v>
      </c>
      <c r="D832" s="8" t="s">
        <v>3391</v>
      </c>
      <c r="E832" s="8" t="s">
        <v>3394</v>
      </c>
      <c r="F832" s="8" t="s">
        <v>52</v>
      </c>
      <c r="G832" s="8" t="s">
        <v>53</v>
      </c>
      <c r="H832" s="8" t="s">
        <v>28</v>
      </c>
      <c r="I832" s="8" t="s">
        <v>30</v>
      </c>
      <c r="J832" s="8">
        <v>7</v>
      </c>
      <c r="K832" s="8" t="s">
        <v>3396</v>
      </c>
      <c r="L832" s="8" t="s">
        <v>3398</v>
      </c>
      <c r="M832" s="8" t="s">
        <v>31</v>
      </c>
      <c r="N832" s="8" t="s">
        <v>221</v>
      </c>
    </row>
    <row r="833" spans="2:14" x14ac:dyDescent="0.25">
      <c r="B833" s="8">
        <v>4</v>
      </c>
      <c r="C833" s="8" t="s">
        <v>3399</v>
      </c>
      <c r="D833" s="8" t="s">
        <v>3400</v>
      </c>
      <c r="E833" s="8" t="s">
        <v>3401</v>
      </c>
      <c r="F833" s="8" t="s">
        <v>52</v>
      </c>
      <c r="G833" s="8" t="s">
        <v>53</v>
      </c>
      <c r="H833" s="8" t="s">
        <v>41</v>
      </c>
      <c r="I833" s="8" t="s">
        <v>30</v>
      </c>
      <c r="J833" s="8">
        <v>7</v>
      </c>
      <c r="K833" s="8" t="s">
        <v>3403</v>
      </c>
      <c r="L833" s="8" t="s">
        <v>3398</v>
      </c>
      <c r="M833" s="8" t="s">
        <v>31</v>
      </c>
      <c r="N833" s="8" t="s">
        <v>221</v>
      </c>
    </row>
    <row r="834" spans="2:14" x14ac:dyDescent="0.25">
      <c r="B834" s="8">
        <v>4</v>
      </c>
      <c r="C834" s="8" t="s">
        <v>3404</v>
      </c>
      <c r="D834" s="8" t="s">
        <v>3400</v>
      </c>
      <c r="E834" s="8" t="s">
        <v>3405</v>
      </c>
      <c r="F834" s="8" t="s">
        <v>52</v>
      </c>
      <c r="G834" s="8" t="s">
        <v>53</v>
      </c>
      <c r="H834" s="8" t="s">
        <v>28</v>
      </c>
      <c r="I834" s="8" t="s">
        <v>30</v>
      </c>
      <c r="J834" s="8">
        <v>7</v>
      </c>
      <c r="K834" s="8" t="s">
        <v>3403</v>
      </c>
      <c r="L834" s="8" t="s">
        <v>3398</v>
      </c>
      <c r="M834" s="8" t="s">
        <v>31</v>
      </c>
      <c r="N834" s="8" t="s">
        <v>221</v>
      </c>
    </row>
    <row r="835" spans="2:14" x14ac:dyDescent="0.25">
      <c r="B835" s="8">
        <v>4</v>
      </c>
      <c r="C835" s="8" t="s">
        <v>3407</v>
      </c>
      <c r="D835" s="8" t="s">
        <v>3400</v>
      </c>
      <c r="E835" s="8" t="s">
        <v>3408</v>
      </c>
      <c r="F835" s="8" t="s">
        <v>52</v>
      </c>
      <c r="G835" s="8" t="s">
        <v>53</v>
      </c>
      <c r="H835" s="8" t="s">
        <v>28</v>
      </c>
      <c r="I835" s="8" t="s">
        <v>30</v>
      </c>
      <c r="J835" s="8">
        <v>7</v>
      </c>
      <c r="K835" s="8" t="s">
        <v>3403</v>
      </c>
      <c r="L835" s="8" t="s">
        <v>3398</v>
      </c>
      <c r="M835" s="8" t="s">
        <v>31</v>
      </c>
      <c r="N835" s="8" t="s">
        <v>221</v>
      </c>
    </row>
    <row r="836" spans="2:14" x14ac:dyDescent="0.25">
      <c r="B836" s="8">
        <v>4</v>
      </c>
      <c r="C836" s="8" t="s">
        <v>3410</v>
      </c>
      <c r="D836" s="8" t="s">
        <v>3400</v>
      </c>
      <c r="E836" s="8" t="s">
        <v>3411</v>
      </c>
      <c r="F836" s="8" t="s">
        <v>52</v>
      </c>
      <c r="G836" s="8" t="s">
        <v>53</v>
      </c>
      <c r="H836" s="8" t="s">
        <v>28</v>
      </c>
      <c r="I836" s="8" t="s">
        <v>30</v>
      </c>
      <c r="J836" s="8">
        <v>7</v>
      </c>
      <c r="K836" s="8" t="s">
        <v>3403</v>
      </c>
      <c r="L836" s="8" t="s">
        <v>3398</v>
      </c>
      <c r="M836" s="8" t="s">
        <v>31</v>
      </c>
      <c r="N836" s="8" t="s">
        <v>221</v>
      </c>
    </row>
    <row r="837" spans="2:14" x14ac:dyDescent="0.25">
      <c r="B837" s="8">
        <v>4</v>
      </c>
      <c r="C837" s="8" t="s">
        <v>3413</v>
      </c>
      <c r="D837" s="8" t="s">
        <v>3414</v>
      </c>
      <c r="E837" s="8" t="s">
        <v>3415</v>
      </c>
      <c r="F837" s="8" t="s">
        <v>52</v>
      </c>
      <c r="G837" s="8" t="s">
        <v>53</v>
      </c>
      <c r="H837" s="8" t="s">
        <v>28</v>
      </c>
      <c r="I837" s="8" t="s">
        <v>30</v>
      </c>
      <c r="J837" s="8">
        <v>7</v>
      </c>
      <c r="K837" s="8" t="s">
        <v>3417</v>
      </c>
      <c r="L837" s="8" t="s">
        <v>3398</v>
      </c>
      <c r="M837" s="8" t="s">
        <v>31</v>
      </c>
      <c r="N837" s="8" t="s">
        <v>221</v>
      </c>
    </row>
    <row r="838" spans="2:14" x14ac:dyDescent="0.25">
      <c r="B838" s="8">
        <v>4</v>
      </c>
      <c r="C838" s="8" t="s">
        <v>3418</v>
      </c>
      <c r="D838" s="8" t="s">
        <v>3419</v>
      </c>
      <c r="E838" s="8" t="s">
        <v>3420</v>
      </c>
      <c r="F838" s="8" t="s">
        <v>52</v>
      </c>
      <c r="G838" s="8" t="s">
        <v>53</v>
      </c>
      <c r="H838" s="8" t="s">
        <v>28</v>
      </c>
      <c r="I838" s="8" t="s">
        <v>30</v>
      </c>
      <c r="J838" s="8">
        <v>7</v>
      </c>
      <c r="K838" s="8" t="s">
        <v>3422</v>
      </c>
      <c r="L838" s="8" t="s">
        <v>3398</v>
      </c>
      <c r="M838" s="8" t="s">
        <v>31</v>
      </c>
      <c r="N838" s="8" t="s">
        <v>221</v>
      </c>
    </row>
    <row r="839" spans="2:14" x14ac:dyDescent="0.25">
      <c r="B839" s="8">
        <v>4</v>
      </c>
      <c r="C839" s="8" t="s">
        <v>3423</v>
      </c>
      <c r="D839" s="8" t="s">
        <v>3424</v>
      </c>
      <c r="E839" s="8" t="s">
        <v>3425</v>
      </c>
      <c r="F839" s="8" t="s">
        <v>52</v>
      </c>
      <c r="G839" s="8" t="s">
        <v>53</v>
      </c>
      <c r="H839" s="8" t="s">
        <v>28</v>
      </c>
      <c r="I839" s="8" t="s">
        <v>30</v>
      </c>
      <c r="J839" s="8">
        <v>7</v>
      </c>
      <c r="K839" s="8" t="s">
        <v>3427</v>
      </c>
      <c r="L839" s="8" t="s">
        <v>3429</v>
      </c>
      <c r="M839" s="8" t="s">
        <v>31</v>
      </c>
      <c r="N839" s="8" t="s">
        <v>221</v>
      </c>
    </row>
    <row r="840" spans="2:14" x14ac:dyDescent="0.25">
      <c r="B840" s="8">
        <v>4</v>
      </c>
      <c r="C840" s="8" t="s">
        <v>3430</v>
      </c>
      <c r="D840" s="8" t="s">
        <v>3431</v>
      </c>
      <c r="E840" s="8" t="s">
        <v>3432</v>
      </c>
      <c r="F840" s="8" t="s">
        <v>52</v>
      </c>
      <c r="G840" s="8" t="s">
        <v>53</v>
      </c>
      <c r="H840" s="8" t="s">
        <v>28</v>
      </c>
      <c r="I840" s="8" t="s">
        <v>30</v>
      </c>
      <c r="J840" s="8">
        <v>7</v>
      </c>
      <c r="K840" s="8" t="s">
        <v>3434</v>
      </c>
      <c r="L840" s="8" t="s">
        <v>3429</v>
      </c>
      <c r="M840" s="8" t="s">
        <v>31</v>
      </c>
      <c r="N840" s="8" t="s">
        <v>221</v>
      </c>
    </row>
    <row r="841" spans="2:14" x14ac:dyDescent="0.25">
      <c r="B841" s="8">
        <v>4</v>
      </c>
      <c r="C841" s="8" t="s">
        <v>3435</v>
      </c>
      <c r="D841" s="8" t="s">
        <v>3436</v>
      </c>
      <c r="E841" s="8" t="s">
        <v>3437</v>
      </c>
      <c r="F841" s="8" t="s">
        <v>26</v>
      </c>
      <c r="G841" s="8" t="s">
        <v>27</v>
      </c>
      <c r="H841" s="8" t="s">
        <v>28</v>
      </c>
      <c r="I841" s="8" t="s">
        <v>30</v>
      </c>
      <c r="J841" s="8">
        <v>7</v>
      </c>
      <c r="K841" s="8" t="s">
        <v>3439</v>
      </c>
      <c r="L841" s="8" t="s">
        <v>213</v>
      </c>
      <c r="M841" s="8" t="s">
        <v>31</v>
      </c>
      <c r="N841" s="8" t="s">
        <v>221</v>
      </c>
    </row>
    <row r="842" spans="2:14" x14ac:dyDescent="0.25">
      <c r="B842" s="8">
        <v>4</v>
      </c>
      <c r="C842" s="8" t="s">
        <v>3449</v>
      </c>
      <c r="D842" s="8" t="s">
        <v>3450</v>
      </c>
      <c r="E842" s="8" t="s">
        <v>3454</v>
      </c>
      <c r="F842" s="8" t="s">
        <v>26</v>
      </c>
      <c r="G842" s="8" t="s">
        <v>27</v>
      </c>
      <c r="H842" s="8" t="s">
        <v>38</v>
      </c>
      <c r="I842" s="8" t="s">
        <v>30</v>
      </c>
      <c r="J842" s="8">
        <v>5</v>
      </c>
      <c r="K842" s="8" t="s">
        <v>3456</v>
      </c>
      <c r="L842" s="8" t="s">
        <v>1329</v>
      </c>
      <c r="M842" s="8" t="s">
        <v>31</v>
      </c>
      <c r="N842" s="8" t="s">
        <v>221</v>
      </c>
    </row>
    <row r="843" spans="2:14" x14ac:dyDescent="0.25">
      <c r="B843" s="8">
        <v>4</v>
      </c>
      <c r="C843" s="8" t="s">
        <v>3458</v>
      </c>
      <c r="D843" s="8" t="s">
        <v>3459</v>
      </c>
      <c r="E843" s="8" t="s">
        <v>3462</v>
      </c>
      <c r="F843" s="8" t="s">
        <v>26</v>
      </c>
      <c r="G843" s="8" t="s">
        <v>27</v>
      </c>
      <c r="H843" s="8" t="s">
        <v>41</v>
      </c>
      <c r="I843" s="8" t="s">
        <v>30</v>
      </c>
      <c r="J843" s="8">
        <v>7</v>
      </c>
      <c r="K843" s="8" t="s">
        <v>3464</v>
      </c>
      <c r="L843" s="8" t="s">
        <v>520</v>
      </c>
      <c r="M843" s="8" t="s">
        <v>31</v>
      </c>
      <c r="N843" s="8" t="s">
        <v>221</v>
      </c>
    </row>
    <row r="844" spans="2:14" x14ac:dyDescent="0.25">
      <c r="B844" s="8">
        <v>4</v>
      </c>
      <c r="C844" s="8" t="s">
        <v>3465</v>
      </c>
      <c r="D844" s="8" t="s">
        <v>3466</v>
      </c>
      <c r="E844" s="8" t="s">
        <v>3470</v>
      </c>
      <c r="F844" s="8" t="s">
        <v>26</v>
      </c>
      <c r="G844" s="8" t="s">
        <v>27</v>
      </c>
      <c r="H844" s="8" t="s">
        <v>28</v>
      </c>
      <c r="I844" s="8" t="s">
        <v>30</v>
      </c>
      <c r="J844" s="8">
        <v>7</v>
      </c>
      <c r="K844" s="8" t="s">
        <v>3472</v>
      </c>
      <c r="L844" s="8" t="s">
        <v>3474</v>
      </c>
      <c r="M844" s="8" t="s">
        <v>31</v>
      </c>
      <c r="N844" s="8" t="s">
        <v>221</v>
      </c>
    </row>
    <row r="845" spans="2:14" x14ac:dyDescent="0.25">
      <c r="B845" s="8">
        <v>4</v>
      </c>
      <c r="C845" s="8" t="s">
        <v>3505</v>
      </c>
      <c r="D845" s="8" t="s">
        <v>3506</v>
      </c>
      <c r="E845" s="8" t="s">
        <v>3510</v>
      </c>
      <c r="F845" s="8" t="s">
        <v>26</v>
      </c>
      <c r="G845" s="8" t="s">
        <v>27</v>
      </c>
      <c r="H845" s="8" t="s">
        <v>38</v>
      </c>
      <c r="I845" s="8" t="s">
        <v>30</v>
      </c>
      <c r="J845" s="8">
        <v>5</v>
      </c>
      <c r="K845" s="8" t="s">
        <v>3512</v>
      </c>
      <c r="L845" s="8" t="s">
        <v>3514</v>
      </c>
      <c r="M845" s="8" t="s">
        <v>31</v>
      </c>
      <c r="N845" s="8" t="s">
        <v>221</v>
      </c>
    </row>
    <row r="846" spans="2:14" x14ac:dyDescent="0.25">
      <c r="B846" s="8">
        <v>4</v>
      </c>
      <c r="C846" s="8" t="s">
        <v>3516</v>
      </c>
      <c r="D846" s="8" t="s">
        <v>3517</v>
      </c>
      <c r="E846" s="8" t="s">
        <v>3520</v>
      </c>
      <c r="F846" s="8" t="s">
        <v>42</v>
      </c>
      <c r="G846" s="8" t="s">
        <v>43</v>
      </c>
      <c r="H846" s="8" t="s">
        <v>64</v>
      </c>
      <c r="I846" s="8" t="s">
        <v>30</v>
      </c>
      <c r="J846" s="8">
        <v>9</v>
      </c>
      <c r="K846" s="8" t="s">
        <v>3522</v>
      </c>
      <c r="L846" s="8" t="s">
        <v>3524</v>
      </c>
      <c r="M846" s="8" t="s">
        <v>31</v>
      </c>
      <c r="N846" s="8" t="s">
        <v>221</v>
      </c>
    </row>
    <row r="847" spans="2:14" x14ac:dyDescent="0.25">
      <c r="B847" s="8">
        <v>4</v>
      </c>
      <c r="C847" s="8" t="s">
        <v>3532</v>
      </c>
      <c r="D847" s="8" t="s">
        <v>3533</v>
      </c>
      <c r="E847" s="8" t="s">
        <v>3536</v>
      </c>
      <c r="F847" s="8" t="s">
        <v>26</v>
      </c>
      <c r="G847" s="8" t="s">
        <v>27</v>
      </c>
      <c r="H847" s="8" t="s">
        <v>64</v>
      </c>
      <c r="I847" s="8" t="s">
        <v>30</v>
      </c>
      <c r="J847" s="8">
        <v>9</v>
      </c>
      <c r="K847" s="8" t="s">
        <v>3538</v>
      </c>
      <c r="L847" s="8" t="s">
        <v>3539</v>
      </c>
      <c r="M847" s="8" t="s">
        <v>31</v>
      </c>
      <c r="N847" s="8" t="s">
        <v>221</v>
      </c>
    </row>
    <row r="848" spans="2:14" x14ac:dyDescent="0.25">
      <c r="B848" s="8">
        <v>4</v>
      </c>
      <c r="C848" s="8" t="s">
        <v>3540</v>
      </c>
      <c r="D848" s="8" t="s">
        <v>3541</v>
      </c>
      <c r="E848" s="8" t="s">
        <v>3544</v>
      </c>
      <c r="F848" s="8" t="s">
        <v>26</v>
      </c>
      <c r="G848" s="8" t="s">
        <v>27</v>
      </c>
      <c r="H848" s="8" t="s">
        <v>38</v>
      </c>
      <c r="I848" s="8" t="s">
        <v>30</v>
      </c>
      <c r="J848" s="8">
        <v>5</v>
      </c>
      <c r="K848" s="8" t="s">
        <v>3546</v>
      </c>
      <c r="L848" s="8" t="s">
        <v>3548</v>
      </c>
      <c r="M848" s="8" t="s">
        <v>31</v>
      </c>
      <c r="N848" s="8" t="s">
        <v>221</v>
      </c>
    </row>
    <row r="849" spans="2:14" x14ac:dyDescent="0.25">
      <c r="B849" s="8">
        <v>4</v>
      </c>
      <c r="C849" s="8" t="s">
        <v>3550</v>
      </c>
      <c r="D849" s="8" t="s">
        <v>3551</v>
      </c>
      <c r="E849" s="8" t="s">
        <v>3555</v>
      </c>
      <c r="F849" s="8" t="s">
        <v>54</v>
      </c>
      <c r="G849" s="8" t="s">
        <v>55</v>
      </c>
      <c r="H849" s="8" t="s">
        <v>72</v>
      </c>
      <c r="I849" s="8" t="s">
        <v>30</v>
      </c>
      <c r="J849" s="8">
        <v>11</v>
      </c>
      <c r="K849" s="8" t="s">
        <v>3557</v>
      </c>
      <c r="L849" s="8" t="s">
        <v>3559</v>
      </c>
      <c r="M849" s="8" t="s">
        <v>31</v>
      </c>
      <c r="N849" s="8" t="s">
        <v>221</v>
      </c>
    </row>
    <row r="850" spans="2:14" x14ac:dyDescent="0.25">
      <c r="B850" s="8">
        <v>4</v>
      </c>
      <c r="C850" s="8" t="s">
        <v>3560</v>
      </c>
      <c r="D850" s="8" t="s">
        <v>3561</v>
      </c>
      <c r="E850" s="8" t="s">
        <v>3562</v>
      </c>
      <c r="F850" s="8" t="s">
        <v>54</v>
      </c>
      <c r="G850" s="8" t="s">
        <v>55</v>
      </c>
      <c r="H850" s="8" t="s">
        <v>72</v>
      </c>
      <c r="I850" s="8" t="s">
        <v>30</v>
      </c>
      <c r="J850" s="8">
        <v>11</v>
      </c>
      <c r="K850" s="8" t="s">
        <v>3564</v>
      </c>
      <c r="L850" s="8" t="s">
        <v>3566</v>
      </c>
      <c r="M850" s="8" t="s">
        <v>31</v>
      </c>
      <c r="N850" s="8" t="s">
        <v>221</v>
      </c>
    </row>
    <row r="851" spans="2:14" x14ac:dyDescent="0.25">
      <c r="B851" s="8">
        <v>4</v>
      </c>
      <c r="C851" s="8" t="s">
        <v>3567</v>
      </c>
      <c r="D851" s="8" t="s">
        <v>3568</v>
      </c>
      <c r="E851" s="8" t="s">
        <v>3562</v>
      </c>
      <c r="F851" s="8" t="s">
        <v>54</v>
      </c>
      <c r="G851" s="8" t="s">
        <v>55</v>
      </c>
      <c r="H851" s="8" t="s">
        <v>64</v>
      </c>
      <c r="I851" s="8" t="s">
        <v>30</v>
      </c>
      <c r="J851" s="8">
        <v>9</v>
      </c>
      <c r="K851" s="8" t="s">
        <v>3572</v>
      </c>
      <c r="L851" s="8" t="s">
        <v>212</v>
      </c>
      <c r="M851" s="8" t="s">
        <v>31</v>
      </c>
      <c r="N851" s="8" t="s">
        <v>221</v>
      </c>
    </row>
    <row r="852" spans="2:14" x14ac:dyDescent="0.25">
      <c r="B852" s="8">
        <v>4</v>
      </c>
      <c r="C852" s="8" t="s">
        <v>3573</v>
      </c>
      <c r="D852" s="8" t="s">
        <v>3574</v>
      </c>
      <c r="E852" s="8" t="s">
        <v>3577</v>
      </c>
      <c r="F852" s="8" t="s">
        <v>26</v>
      </c>
      <c r="G852" s="8" t="s">
        <v>27</v>
      </c>
      <c r="H852" s="8" t="s">
        <v>38</v>
      </c>
      <c r="I852" s="8" t="s">
        <v>36</v>
      </c>
      <c r="J852" s="8">
        <v>8</v>
      </c>
      <c r="K852" s="8" t="s">
        <v>3579</v>
      </c>
      <c r="L852" s="8" t="s">
        <v>3581</v>
      </c>
      <c r="M852" s="8" t="s">
        <v>31</v>
      </c>
      <c r="N852" s="8" t="s">
        <v>221</v>
      </c>
    </row>
    <row r="853" spans="2:14" x14ac:dyDescent="0.25">
      <c r="B853" s="8">
        <v>4</v>
      </c>
      <c r="C853" s="8" t="s">
        <v>3582</v>
      </c>
      <c r="D853" s="8" t="s">
        <v>3583</v>
      </c>
      <c r="E853" s="8" t="s">
        <v>3586</v>
      </c>
      <c r="F853" s="8" t="s">
        <v>26</v>
      </c>
      <c r="G853" s="8" t="s">
        <v>27</v>
      </c>
      <c r="H853" s="8" t="s">
        <v>64</v>
      </c>
      <c r="I853" s="8" t="s">
        <v>30</v>
      </c>
      <c r="J853" s="8">
        <v>9</v>
      </c>
      <c r="K853" s="8" t="s">
        <v>3588</v>
      </c>
      <c r="L853" s="8" t="s">
        <v>3590</v>
      </c>
      <c r="M853" s="8" t="s">
        <v>31</v>
      </c>
      <c r="N853" s="8" t="s">
        <v>221</v>
      </c>
    </row>
    <row r="854" spans="2:14" x14ac:dyDescent="0.25">
      <c r="B854" s="8">
        <v>4</v>
      </c>
      <c r="C854" s="8" t="s">
        <v>3591</v>
      </c>
      <c r="D854" s="8" t="s">
        <v>3592</v>
      </c>
      <c r="E854" s="8" t="s">
        <v>3593</v>
      </c>
      <c r="F854" s="8" t="s">
        <v>52</v>
      </c>
      <c r="G854" s="8" t="s">
        <v>53</v>
      </c>
      <c r="H854" s="8" t="s">
        <v>28</v>
      </c>
      <c r="I854" s="8" t="s">
        <v>30</v>
      </c>
      <c r="J854" s="8">
        <v>7</v>
      </c>
      <c r="K854" s="8" t="s">
        <v>3595</v>
      </c>
      <c r="L854" s="8" t="s">
        <v>3597</v>
      </c>
      <c r="M854" s="8" t="s">
        <v>31</v>
      </c>
      <c r="N854" s="8" t="s">
        <v>221</v>
      </c>
    </row>
    <row r="855" spans="2:14" x14ac:dyDescent="0.25">
      <c r="B855" s="8">
        <v>4</v>
      </c>
      <c r="C855" s="8" t="s">
        <v>3598</v>
      </c>
      <c r="D855" s="8" t="s">
        <v>3599</v>
      </c>
      <c r="E855" s="8" t="s">
        <v>3603</v>
      </c>
      <c r="F855" s="8" t="s">
        <v>26</v>
      </c>
      <c r="G855" s="8" t="s">
        <v>27</v>
      </c>
      <c r="H855" s="8" t="s">
        <v>41</v>
      </c>
      <c r="I855" s="8" t="s">
        <v>36</v>
      </c>
      <c r="J855" s="8">
        <v>10</v>
      </c>
      <c r="K855" s="8" t="s">
        <v>3605</v>
      </c>
      <c r="L855" s="8" t="s">
        <v>3607</v>
      </c>
      <c r="M855" s="8" t="s">
        <v>31</v>
      </c>
      <c r="N855" s="8" t="s">
        <v>221</v>
      </c>
    </row>
    <row r="856" spans="2:14" x14ac:dyDescent="0.25">
      <c r="B856" s="8">
        <v>4</v>
      </c>
      <c r="C856" s="8" t="s">
        <v>3608</v>
      </c>
      <c r="D856" s="8" t="s">
        <v>3609</v>
      </c>
      <c r="E856" s="8" t="s">
        <v>3613</v>
      </c>
      <c r="F856" s="8" t="s">
        <v>26</v>
      </c>
      <c r="G856" s="8" t="s">
        <v>27</v>
      </c>
      <c r="H856" s="8" t="s">
        <v>70</v>
      </c>
      <c r="I856" s="8" t="s">
        <v>30</v>
      </c>
      <c r="J856" s="8">
        <v>7</v>
      </c>
      <c r="K856" s="8" t="s">
        <v>3615</v>
      </c>
      <c r="L856" s="8" t="s">
        <v>3617</v>
      </c>
      <c r="M856" s="8" t="s">
        <v>31</v>
      </c>
      <c r="N856" s="8" t="s">
        <v>221</v>
      </c>
    </row>
    <row r="857" spans="2:14" x14ac:dyDescent="0.25">
      <c r="B857" s="8">
        <v>4</v>
      </c>
      <c r="C857" s="8" t="s">
        <v>3618</v>
      </c>
      <c r="D857" s="8" t="s">
        <v>3619</v>
      </c>
      <c r="E857" s="8" t="s">
        <v>3622</v>
      </c>
      <c r="F857" s="8" t="s">
        <v>26</v>
      </c>
      <c r="G857" s="8" t="s">
        <v>27</v>
      </c>
      <c r="H857" s="8" t="s">
        <v>38</v>
      </c>
      <c r="I857" s="8" t="s">
        <v>30</v>
      </c>
      <c r="J857" s="8">
        <v>5</v>
      </c>
      <c r="K857" s="8" t="s">
        <v>3624</v>
      </c>
      <c r="L857" s="8" t="s">
        <v>3626</v>
      </c>
      <c r="M857" s="8" t="s">
        <v>31</v>
      </c>
      <c r="N857" s="8" t="s">
        <v>221</v>
      </c>
    </row>
    <row r="858" spans="2:14" x14ac:dyDescent="0.25">
      <c r="B858" s="8">
        <v>4</v>
      </c>
      <c r="C858" s="8" t="s">
        <v>3627</v>
      </c>
      <c r="D858" s="8" t="s">
        <v>3628</v>
      </c>
      <c r="E858" s="8" t="s">
        <v>3629</v>
      </c>
      <c r="F858" s="8" t="s">
        <v>26</v>
      </c>
      <c r="G858" s="8" t="s">
        <v>27</v>
      </c>
      <c r="H858" s="8" t="s">
        <v>38</v>
      </c>
      <c r="I858" s="8" t="s">
        <v>30</v>
      </c>
      <c r="J858" s="8">
        <v>5</v>
      </c>
      <c r="K858" s="8" t="s">
        <v>3631</v>
      </c>
      <c r="L858" s="8" t="s">
        <v>3633</v>
      </c>
      <c r="M858" s="8" t="s">
        <v>31</v>
      </c>
      <c r="N858" s="8" t="s">
        <v>221</v>
      </c>
    </row>
    <row r="859" spans="2:14" x14ac:dyDescent="0.25">
      <c r="B859" s="8">
        <v>4</v>
      </c>
      <c r="C859" s="8" t="s">
        <v>3634</v>
      </c>
      <c r="D859" s="8" t="s">
        <v>3635</v>
      </c>
      <c r="E859" s="8" t="s">
        <v>3638</v>
      </c>
      <c r="F859" s="8" t="s">
        <v>26</v>
      </c>
      <c r="G859" s="8" t="s">
        <v>27</v>
      </c>
      <c r="H859" s="8" t="s">
        <v>41</v>
      </c>
      <c r="I859" s="8" t="s">
        <v>30</v>
      </c>
      <c r="J859" s="8">
        <v>7</v>
      </c>
      <c r="K859" s="8" t="s">
        <v>3640</v>
      </c>
      <c r="L859" s="8" t="s">
        <v>3642</v>
      </c>
      <c r="M859" s="8" t="s">
        <v>31</v>
      </c>
      <c r="N859" s="8" t="s">
        <v>221</v>
      </c>
    </row>
    <row r="860" spans="2:14" x14ac:dyDescent="0.25">
      <c r="B860" s="8">
        <v>4</v>
      </c>
      <c r="C860" s="8" t="s">
        <v>3643</v>
      </c>
      <c r="D860" s="8" t="s">
        <v>3644</v>
      </c>
      <c r="E860" s="8" t="s">
        <v>3647</v>
      </c>
      <c r="F860" s="8" t="s">
        <v>26</v>
      </c>
      <c r="G860" s="8" t="s">
        <v>27</v>
      </c>
      <c r="H860" s="8" t="s">
        <v>49</v>
      </c>
      <c r="I860" s="8" t="s">
        <v>30</v>
      </c>
      <c r="J860" s="8">
        <v>11</v>
      </c>
      <c r="K860" s="8" t="s">
        <v>3649</v>
      </c>
      <c r="L860" s="8" t="s">
        <v>3651</v>
      </c>
      <c r="M860" s="8" t="s">
        <v>31</v>
      </c>
      <c r="N860" s="8" t="s">
        <v>221</v>
      </c>
    </row>
    <row r="861" spans="2:14" x14ac:dyDescent="0.25">
      <c r="B861" s="8">
        <v>4</v>
      </c>
      <c r="C861" s="8" t="s">
        <v>3652</v>
      </c>
      <c r="D861" s="8" t="s">
        <v>3653</v>
      </c>
      <c r="E861" s="8" t="s">
        <v>3657</v>
      </c>
      <c r="F861" s="8" t="s">
        <v>26</v>
      </c>
      <c r="G861" s="8" t="s">
        <v>27</v>
      </c>
      <c r="H861" s="8" t="s">
        <v>28</v>
      </c>
      <c r="I861" s="8" t="s">
        <v>30</v>
      </c>
      <c r="J861" s="8">
        <v>7</v>
      </c>
      <c r="K861" s="8" t="s">
        <v>3659</v>
      </c>
      <c r="L861" s="8" t="s">
        <v>3661</v>
      </c>
      <c r="M861" s="8" t="s">
        <v>31</v>
      </c>
      <c r="N861" s="8" t="s">
        <v>221</v>
      </c>
    </row>
    <row r="862" spans="2:14" x14ac:dyDescent="0.25">
      <c r="B862" s="8">
        <v>4</v>
      </c>
      <c r="C862" s="8" t="s">
        <v>3662</v>
      </c>
      <c r="D862" s="8" t="s">
        <v>3663</v>
      </c>
      <c r="E862" s="8" t="s">
        <v>3666</v>
      </c>
      <c r="F862" s="8" t="s">
        <v>26</v>
      </c>
      <c r="G862" s="8" t="s">
        <v>27</v>
      </c>
      <c r="H862" s="8" t="s">
        <v>38</v>
      </c>
      <c r="I862" s="8" t="s">
        <v>30</v>
      </c>
      <c r="J862" s="8">
        <v>5</v>
      </c>
      <c r="K862" s="8" t="s">
        <v>3668</v>
      </c>
      <c r="L862" s="8" t="s">
        <v>3670</v>
      </c>
      <c r="M862" s="8" t="s">
        <v>31</v>
      </c>
      <c r="N862" s="8" t="s">
        <v>221</v>
      </c>
    </row>
    <row r="863" spans="2:14" x14ac:dyDescent="0.25">
      <c r="B863" s="8">
        <v>4</v>
      </c>
      <c r="C863" s="8" t="s">
        <v>3671</v>
      </c>
      <c r="D863" s="8" t="s">
        <v>3672</v>
      </c>
      <c r="E863" s="8" t="s">
        <v>3676</v>
      </c>
      <c r="F863" s="8" t="s">
        <v>42</v>
      </c>
      <c r="G863" s="8" t="s">
        <v>43</v>
      </c>
      <c r="H863" s="8" t="s">
        <v>38</v>
      </c>
      <c r="I863" s="8" t="s">
        <v>30</v>
      </c>
      <c r="J863" s="8">
        <v>5</v>
      </c>
      <c r="K863" s="8" t="s">
        <v>3678</v>
      </c>
      <c r="L863" s="8" t="s">
        <v>3680</v>
      </c>
      <c r="M863" s="8" t="s">
        <v>31</v>
      </c>
      <c r="N863" s="8" t="s">
        <v>221</v>
      </c>
    </row>
    <row r="864" spans="2:14" x14ac:dyDescent="0.25">
      <c r="B864" s="8">
        <v>4</v>
      </c>
      <c r="C864" s="8" t="s">
        <v>3681</v>
      </c>
      <c r="D864" s="8" t="s">
        <v>3682</v>
      </c>
      <c r="E864" s="8" t="s">
        <v>510</v>
      </c>
      <c r="F864" s="8" t="s">
        <v>26</v>
      </c>
      <c r="G864" s="8" t="s">
        <v>27</v>
      </c>
      <c r="H864" s="8" t="s">
        <v>41</v>
      </c>
      <c r="I864" s="8" t="s">
        <v>30</v>
      </c>
      <c r="J864" s="8">
        <v>7</v>
      </c>
      <c r="K864" s="8" t="s">
        <v>3684</v>
      </c>
      <c r="L864" s="8" t="s">
        <v>3686</v>
      </c>
      <c r="M864" s="8" t="s">
        <v>31</v>
      </c>
      <c r="N864" s="8" t="s">
        <v>221</v>
      </c>
    </row>
    <row r="865" spans="2:14" x14ac:dyDescent="0.25">
      <c r="B865" s="8">
        <v>4</v>
      </c>
      <c r="C865" s="8" t="s">
        <v>3687</v>
      </c>
      <c r="D865" s="8" t="s">
        <v>3688</v>
      </c>
      <c r="E865" s="8" t="s">
        <v>3691</v>
      </c>
      <c r="F865" s="8" t="s">
        <v>26</v>
      </c>
      <c r="G865" s="8" t="s">
        <v>27</v>
      </c>
      <c r="H865" s="8" t="s">
        <v>38</v>
      </c>
      <c r="I865" s="8" t="s">
        <v>30</v>
      </c>
      <c r="J865" s="8">
        <v>5</v>
      </c>
      <c r="K865" s="8" t="s">
        <v>3693</v>
      </c>
      <c r="L865" s="8" t="s">
        <v>3695</v>
      </c>
      <c r="M865" s="8" t="s">
        <v>31</v>
      </c>
      <c r="N865" s="8" t="s">
        <v>221</v>
      </c>
    </row>
    <row r="866" spans="2:14" x14ac:dyDescent="0.25">
      <c r="B866" s="8">
        <v>4</v>
      </c>
      <c r="C866" s="8" t="s">
        <v>3696</v>
      </c>
      <c r="D866" s="8" t="s">
        <v>3697</v>
      </c>
      <c r="E866" s="8" t="s">
        <v>3700</v>
      </c>
      <c r="F866" s="8" t="s">
        <v>26</v>
      </c>
      <c r="G866" s="8" t="s">
        <v>27</v>
      </c>
      <c r="H866" s="8" t="s">
        <v>38</v>
      </c>
      <c r="I866" s="8" t="s">
        <v>30</v>
      </c>
      <c r="J866" s="8">
        <v>5</v>
      </c>
      <c r="K866" s="8" t="s">
        <v>3702</v>
      </c>
      <c r="L866" s="8" t="s">
        <v>2322</v>
      </c>
      <c r="M866" s="8" t="s">
        <v>31</v>
      </c>
      <c r="N866" s="8" t="s">
        <v>221</v>
      </c>
    </row>
    <row r="867" spans="2:14" x14ac:dyDescent="0.25">
      <c r="B867" s="8">
        <v>4</v>
      </c>
      <c r="C867" s="8" t="s">
        <v>3704</v>
      </c>
      <c r="D867" s="8" t="s">
        <v>3705</v>
      </c>
      <c r="E867" s="8" t="s">
        <v>3708</v>
      </c>
      <c r="F867" s="8" t="s">
        <v>26</v>
      </c>
      <c r="G867" s="8" t="s">
        <v>27</v>
      </c>
      <c r="H867" s="8" t="s">
        <v>38</v>
      </c>
      <c r="I867" s="8" t="s">
        <v>30</v>
      </c>
      <c r="J867" s="8">
        <v>5</v>
      </c>
      <c r="K867" s="8" t="s">
        <v>3710</v>
      </c>
      <c r="L867" s="8" t="s">
        <v>215</v>
      </c>
      <c r="M867" s="8" t="s">
        <v>31</v>
      </c>
      <c r="N867" s="8" t="s">
        <v>221</v>
      </c>
    </row>
    <row r="868" spans="2:14" x14ac:dyDescent="0.25">
      <c r="B868" s="8">
        <v>4</v>
      </c>
      <c r="C868" s="8" t="s">
        <v>3712</v>
      </c>
      <c r="D868" s="8" t="s">
        <v>3713</v>
      </c>
      <c r="E868" s="8" t="s">
        <v>3716</v>
      </c>
      <c r="F868" s="8" t="s">
        <v>26</v>
      </c>
      <c r="G868" s="8" t="s">
        <v>27</v>
      </c>
      <c r="H868" s="8" t="s">
        <v>64</v>
      </c>
      <c r="I868" s="8" t="s">
        <v>30</v>
      </c>
      <c r="J868" s="8">
        <v>9</v>
      </c>
      <c r="K868" s="8" t="s">
        <v>3718</v>
      </c>
      <c r="L868" s="8" t="s">
        <v>3720</v>
      </c>
      <c r="M868" s="8" t="s">
        <v>31</v>
      </c>
      <c r="N868" s="8" t="s">
        <v>221</v>
      </c>
    </row>
    <row r="869" spans="2:14" x14ac:dyDescent="0.25">
      <c r="B869" s="8">
        <v>4</v>
      </c>
      <c r="C869" s="8" t="s">
        <v>3721</v>
      </c>
      <c r="D869" s="8" t="s">
        <v>3722</v>
      </c>
      <c r="E869" s="8" t="s">
        <v>3726</v>
      </c>
      <c r="F869" s="8" t="s">
        <v>26</v>
      </c>
      <c r="G869" s="8" t="s">
        <v>27</v>
      </c>
      <c r="H869" s="8" t="s">
        <v>38</v>
      </c>
      <c r="I869" s="8" t="s">
        <v>30</v>
      </c>
      <c r="J869" s="8">
        <v>5</v>
      </c>
      <c r="K869" s="8" t="s">
        <v>3728</v>
      </c>
      <c r="L869" s="8" t="s">
        <v>3729</v>
      </c>
      <c r="M869" s="8" t="s">
        <v>31</v>
      </c>
      <c r="N869" s="8" t="s">
        <v>221</v>
      </c>
    </row>
    <row r="870" spans="2:14" x14ac:dyDescent="0.25">
      <c r="B870" s="8">
        <v>4</v>
      </c>
      <c r="C870" s="8" t="s">
        <v>3730</v>
      </c>
      <c r="D870" s="8" t="s">
        <v>3731</v>
      </c>
      <c r="E870" s="8" t="s">
        <v>3735</v>
      </c>
      <c r="F870" s="8" t="s">
        <v>52</v>
      </c>
      <c r="G870" s="8" t="s">
        <v>53</v>
      </c>
      <c r="H870" s="8" t="s">
        <v>28</v>
      </c>
      <c r="I870" s="8" t="s">
        <v>30</v>
      </c>
      <c r="J870" s="8">
        <v>7</v>
      </c>
      <c r="K870" s="8" t="s">
        <v>3737</v>
      </c>
      <c r="L870" s="8" t="s">
        <v>3739</v>
      </c>
      <c r="M870" s="8" t="s">
        <v>31</v>
      </c>
      <c r="N870" s="8" t="s">
        <v>221</v>
      </c>
    </row>
    <row r="871" spans="2:14" x14ac:dyDescent="0.25">
      <c r="B871" s="8">
        <v>4</v>
      </c>
      <c r="C871" s="8" t="s">
        <v>3740</v>
      </c>
      <c r="D871" s="8" t="s">
        <v>3741</v>
      </c>
      <c r="E871" s="8" t="s">
        <v>3744</v>
      </c>
      <c r="F871" s="8" t="s">
        <v>26</v>
      </c>
      <c r="G871" s="8" t="s">
        <v>27</v>
      </c>
      <c r="H871" s="8" t="s">
        <v>41</v>
      </c>
      <c r="I871" s="8" t="s">
        <v>30</v>
      </c>
      <c r="J871" s="8">
        <v>7</v>
      </c>
      <c r="K871" s="8" t="s">
        <v>3746</v>
      </c>
      <c r="L871" s="8" t="s">
        <v>3748</v>
      </c>
      <c r="M871" s="8" t="s">
        <v>31</v>
      </c>
      <c r="N871" s="8" t="s">
        <v>221</v>
      </c>
    </row>
    <row r="872" spans="2:14" x14ac:dyDescent="0.25">
      <c r="B872" s="8">
        <v>4</v>
      </c>
      <c r="C872" s="8" t="s">
        <v>3749</v>
      </c>
      <c r="D872" s="8" t="s">
        <v>3750</v>
      </c>
      <c r="E872" s="8" t="s">
        <v>3753</v>
      </c>
      <c r="F872" s="8" t="s">
        <v>26</v>
      </c>
      <c r="G872" s="8" t="s">
        <v>27</v>
      </c>
      <c r="H872" s="8" t="s">
        <v>38</v>
      </c>
      <c r="I872" s="8" t="s">
        <v>30</v>
      </c>
      <c r="J872" s="8">
        <v>5</v>
      </c>
      <c r="K872" s="8" t="s">
        <v>3755</v>
      </c>
      <c r="L872" s="8" t="s">
        <v>3757</v>
      </c>
      <c r="M872" s="8" t="s">
        <v>31</v>
      </c>
      <c r="N872" s="8" t="s">
        <v>221</v>
      </c>
    </row>
    <row r="873" spans="2:14" x14ac:dyDescent="0.25">
      <c r="B873" s="8">
        <v>4</v>
      </c>
      <c r="C873" s="8" t="s">
        <v>3758</v>
      </c>
      <c r="D873" s="8" t="s">
        <v>3759</v>
      </c>
      <c r="E873" s="8" t="s">
        <v>3762</v>
      </c>
      <c r="F873" s="8" t="s">
        <v>26</v>
      </c>
      <c r="G873" s="8" t="s">
        <v>27</v>
      </c>
      <c r="H873" s="8" t="s">
        <v>38</v>
      </c>
      <c r="I873" s="8" t="s">
        <v>30</v>
      </c>
      <c r="J873" s="8">
        <v>5</v>
      </c>
      <c r="K873" s="8" t="s">
        <v>3764</v>
      </c>
      <c r="L873" s="8" t="s">
        <v>1959</v>
      </c>
      <c r="M873" s="8" t="s">
        <v>31</v>
      </c>
      <c r="N873" s="8" t="s">
        <v>221</v>
      </c>
    </row>
    <row r="874" spans="2:14" x14ac:dyDescent="0.25">
      <c r="B874" s="8">
        <v>4</v>
      </c>
      <c r="C874" s="8" t="s">
        <v>3766</v>
      </c>
      <c r="D874" s="8" t="s">
        <v>3767</v>
      </c>
      <c r="E874" s="8" t="s">
        <v>3770</v>
      </c>
      <c r="F874" s="8" t="s">
        <v>52</v>
      </c>
      <c r="G874" s="8" t="s">
        <v>53</v>
      </c>
      <c r="H874" s="8" t="s">
        <v>28</v>
      </c>
      <c r="I874" s="8" t="s">
        <v>30</v>
      </c>
      <c r="J874" s="8">
        <v>7</v>
      </c>
      <c r="K874" s="8" t="s">
        <v>3772</v>
      </c>
      <c r="L874" s="8" t="s">
        <v>788</v>
      </c>
      <c r="M874" s="8" t="s">
        <v>31</v>
      </c>
      <c r="N874" s="8" t="s">
        <v>221</v>
      </c>
    </row>
    <row r="875" spans="2:14" x14ac:dyDescent="0.25">
      <c r="B875" s="8">
        <v>4</v>
      </c>
      <c r="C875" s="8" t="s">
        <v>3774</v>
      </c>
      <c r="D875" s="8" t="s">
        <v>3775</v>
      </c>
      <c r="E875" s="8" t="s">
        <v>3778</v>
      </c>
      <c r="F875" s="8" t="s">
        <v>26</v>
      </c>
      <c r="G875" s="8" t="s">
        <v>27</v>
      </c>
      <c r="H875" s="8" t="s">
        <v>28</v>
      </c>
      <c r="I875" s="8" t="s">
        <v>30</v>
      </c>
      <c r="J875" s="8">
        <v>7</v>
      </c>
      <c r="K875" s="8" t="s">
        <v>3780</v>
      </c>
      <c r="L875" s="8" t="s">
        <v>3247</v>
      </c>
      <c r="M875" s="8" t="s">
        <v>31</v>
      </c>
      <c r="N875" s="8" t="s">
        <v>221</v>
      </c>
    </row>
    <row r="876" spans="2:14" x14ac:dyDescent="0.25">
      <c r="B876" s="8">
        <v>4</v>
      </c>
      <c r="C876" s="8" t="s">
        <v>3782</v>
      </c>
      <c r="D876" s="8" t="s">
        <v>3783</v>
      </c>
      <c r="E876" s="8" t="s">
        <v>3784</v>
      </c>
      <c r="F876" s="8" t="s">
        <v>26</v>
      </c>
      <c r="G876" s="8" t="s">
        <v>27</v>
      </c>
      <c r="H876" s="8" t="s">
        <v>38</v>
      </c>
      <c r="I876" s="8" t="s">
        <v>30</v>
      </c>
      <c r="J876" s="8">
        <v>5</v>
      </c>
      <c r="K876" s="8" t="s">
        <v>3786</v>
      </c>
      <c r="L876" s="8" t="s">
        <v>130</v>
      </c>
      <c r="M876" s="8" t="s">
        <v>31</v>
      </c>
      <c r="N876" s="8" t="s">
        <v>221</v>
      </c>
    </row>
    <row r="877" spans="2:14" x14ac:dyDescent="0.25">
      <c r="B877" s="8">
        <v>4</v>
      </c>
      <c r="C877" s="8" t="s">
        <v>3787</v>
      </c>
      <c r="D877" s="8" t="s">
        <v>3788</v>
      </c>
      <c r="E877" s="8" t="s">
        <v>3791</v>
      </c>
      <c r="F877" s="8" t="s">
        <v>26</v>
      </c>
      <c r="G877" s="8" t="s">
        <v>27</v>
      </c>
      <c r="H877" s="8" t="s">
        <v>38</v>
      </c>
      <c r="I877" s="8" t="s">
        <v>30</v>
      </c>
      <c r="J877" s="8">
        <v>5</v>
      </c>
      <c r="K877" s="8" t="s">
        <v>3793</v>
      </c>
      <c r="L877" s="8" t="s">
        <v>130</v>
      </c>
      <c r="M877" s="8" t="s">
        <v>31</v>
      </c>
      <c r="N877" s="8" t="s">
        <v>221</v>
      </c>
    </row>
    <row r="878" spans="2:14" x14ac:dyDescent="0.25">
      <c r="B878" s="8">
        <v>4</v>
      </c>
      <c r="C878" s="8" t="s">
        <v>3794</v>
      </c>
      <c r="D878" s="8" t="s">
        <v>3795</v>
      </c>
      <c r="E878" s="8" t="s">
        <v>3798</v>
      </c>
      <c r="F878" s="8" t="s">
        <v>26</v>
      </c>
      <c r="G878" s="8" t="s">
        <v>27</v>
      </c>
      <c r="H878" s="8" t="s">
        <v>38</v>
      </c>
      <c r="I878" s="8" t="s">
        <v>30</v>
      </c>
      <c r="J878" s="8">
        <v>5</v>
      </c>
      <c r="K878" s="8" t="s">
        <v>3800</v>
      </c>
      <c r="L878" s="8" t="s">
        <v>3802</v>
      </c>
      <c r="M878" s="8" t="s">
        <v>31</v>
      </c>
      <c r="N878" s="8" t="s">
        <v>221</v>
      </c>
    </row>
    <row r="879" spans="2:14" x14ac:dyDescent="0.25">
      <c r="B879" s="8">
        <v>4</v>
      </c>
      <c r="C879" s="8" t="s">
        <v>3803</v>
      </c>
      <c r="D879" s="8" t="s">
        <v>3804</v>
      </c>
      <c r="E879" s="8" t="s">
        <v>3807</v>
      </c>
      <c r="F879" s="8" t="s">
        <v>26</v>
      </c>
      <c r="G879" s="8" t="s">
        <v>27</v>
      </c>
      <c r="H879" s="8" t="s">
        <v>64</v>
      </c>
      <c r="I879" s="8" t="s">
        <v>30</v>
      </c>
      <c r="J879" s="8">
        <v>9</v>
      </c>
      <c r="K879" s="8" t="s">
        <v>3809</v>
      </c>
      <c r="L879" s="8" t="s">
        <v>3811</v>
      </c>
      <c r="M879" s="8" t="s">
        <v>31</v>
      </c>
      <c r="N879" s="8" t="s">
        <v>221</v>
      </c>
    </row>
    <row r="880" spans="2:14" x14ac:dyDescent="0.25">
      <c r="B880" s="8">
        <v>4</v>
      </c>
      <c r="C880" s="8" t="s">
        <v>3812</v>
      </c>
      <c r="D880" s="8" t="s">
        <v>3813</v>
      </c>
      <c r="E880" s="8" t="s">
        <v>3816</v>
      </c>
      <c r="F880" s="8" t="s">
        <v>26</v>
      </c>
      <c r="G880" s="8" t="s">
        <v>27</v>
      </c>
      <c r="H880" s="8" t="s">
        <v>28</v>
      </c>
      <c r="I880" s="8" t="s">
        <v>30</v>
      </c>
      <c r="J880" s="8">
        <v>7</v>
      </c>
      <c r="K880" s="8" t="s">
        <v>3818</v>
      </c>
      <c r="L880" s="8" t="s">
        <v>3820</v>
      </c>
      <c r="M880" s="8" t="s">
        <v>31</v>
      </c>
      <c r="N880" s="8" t="s">
        <v>221</v>
      </c>
    </row>
    <row r="881" spans="2:14" x14ac:dyDescent="0.25">
      <c r="B881" s="8">
        <v>4</v>
      </c>
      <c r="C881" s="8" t="s">
        <v>3821</v>
      </c>
      <c r="D881" s="8" t="s">
        <v>3822</v>
      </c>
      <c r="E881" s="8" t="s">
        <v>3823</v>
      </c>
      <c r="F881" s="8" t="s">
        <v>26</v>
      </c>
      <c r="G881" s="8" t="s">
        <v>27</v>
      </c>
      <c r="H881" s="8" t="s">
        <v>28</v>
      </c>
      <c r="I881" s="8" t="s">
        <v>30</v>
      </c>
      <c r="J881" s="8">
        <v>7</v>
      </c>
      <c r="K881" s="8" t="s">
        <v>3825</v>
      </c>
      <c r="L881" s="8" t="s">
        <v>3827</v>
      </c>
      <c r="M881" s="8" t="s">
        <v>31</v>
      </c>
      <c r="N881" s="8" t="s">
        <v>221</v>
      </c>
    </row>
    <row r="882" spans="2:14" x14ac:dyDescent="0.25">
      <c r="B882" s="8">
        <v>4</v>
      </c>
      <c r="C882" s="8" t="s">
        <v>3828</v>
      </c>
      <c r="D882" s="8" t="s">
        <v>3829</v>
      </c>
      <c r="E882" s="8" t="s">
        <v>3832</v>
      </c>
      <c r="F882" s="8" t="s">
        <v>26</v>
      </c>
      <c r="G882" s="8" t="s">
        <v>27</v>
      </c>
      <c r="H882" s="8" t="s">
        <v>41</v>
      </c>
      <c r="I882" s="8" t="s">
        <v>30</v>
      </c>
      <c r="J882" s="8">
        <v>7</v>
      </c>
      <c r="K882" s="8" t="s">
        <v>3834</v>
      </c>
      <c r="L882" s="8" t="s">
        <v>3836</v>
      </c>
      <c r="M882" s="8" t="s">
        <v>31</v>
      </c>
      <c r="N882" s="8" t="s">
        <v>221</v>
      </c>
    </row>
    <row r="883" spans="2:14" x14ac:dyDescent="0.25">
      <c r="B883" s="8">
        <v>4</v>
      </c>
      <c r="C883" s="8" t="s">
        <v>3837</v>
      </c>
      <c r="D883" s="8" t="s">
        <v>3838</v>
      </c>
      <c r="E883" s="8" t="s">
        <v>3841</v>
      </c>
      <c r="F883" s="8" t="s">
        <v>26</v>
      </c>
      <c r="G883" s="8" t="s">
        <v>27</v>
      </c>
      <c r="H883" s="8" t="s">
        <v>91</v>
      </c>
      <c r="I883" s="8" t="s">
        <v>30</v>
      </c>
      <c r="J883" s="8">
        <v>7</v>
      </c>
      <c r="K883" s="8" t="s">
        <v>3843</v>
      </c>
      <c r="L883" s="8" t="s">
        <v>3845</v>
      </c>
      <c r="M883" s="8" t="s">
        <v>31</v>
      </c>
      <c r="N883" s="8" t="s">
        <v>221</v>
      </c>
    </row>
    <row r="884" spans="2:14" x14ac:dyDescent="0.25">
      <c r="B884" s="8">
        <v>4</v>
      </c>
      <c r="C884" s="8" t="s">
        <v>3846</v>
      </c>
      <c r="D884" s="8" t="s">
        <v>3847</v>
      </c>
      <c r="E884" s="8" t="s">
        <v>3850</v>
      </c>
      <c r="F884" s="8" t="s">
        <v>26</v>
      </c>
      <c r="G884" s="8" t="s">
        <v>27</v>
      </c>
      <c r="H884" s="8" t="s">
        <v>38</v>
      </c>
      <c r="I884" s="8" t="s">
        <v>30</v>
      </c>
      <c r="J884" s="8">
        <v>5</v>
      </c>
      <c r="K884" s="8" t="s">
        <v>3852</v>
      </c>
      <c r="L884" s="8" t="s">
        <v>556</v>
      </c>
      <c r="M884" s="8" t="s">
        <v>31</v>
      </c>
      <c r="N884" s="8" t="s">
        <v>221</v>
      </c>
    </row>
    <row r="885" spans="2:14" x14ac:dyDescent="0.25">
      <c r="B885" s="8">
        <v>4</v>
      </c>
      <c r="C885" s="8" t="s">
        <v>3854</v>
      </c>
      <c r="D885" s="8" t="s">
        <v>3855</v>
      </c>
      <c r="E885" s="8" t="s">
        <v>3858</v>
      </c>
      <c r="F885" s="8" t="s">
        <v>26</v>
      </c>
      <c r="G885" s="8" t="s">
        <v>27</v>
      </c>
      <c r="H885" s="8" t="s">
        <v>38</v>
      </c>
      <c r="I885" s="8" t="s">
        <v>30</v>
      </c>
      <c r="J885" s="8">
        <v>5</v>
      </c>
      <c r="K885" s="8" t="s">
        <v>3860</v>
      </c>
      <c r="L885" s="8" t="s">
        <v>3862</v>
      </c>
      <c r="M885" s="8" t="s">
        <v>31</v>
      </c>
      <c r="N885" s="8" t="s">
        <v>221</v>
      </c>
    </row>
    <row r="886" spans="2:14" x14ac:dyDescent="0.25">
      <c r="B886" s="8">
        <v>4</v>
      </c>
      <c r="C886" s="8" t="s">
        <v>3863</v>
      </c>
      <c r="D886" s="8" t="s">
        <v>3864</v>
      </c>
      <c r="E886" s="8" t="s">
        <v>3865</v>
      </c>
      <c r="F886" s="8" t="s">
        <v>26</v>
      </c>
      <c r="G886" s="8" t="s">
        <v>27</v>
      </c>
      <c r="H886" s="8" t="s">
        <v>38</v>
      </c>
      <c r="I886" s="8" t="s">
        <v>30</v>
      </c>
      <c r="J886" s="8">
        <v>5</v>
      </c>
      <c r="K886" s="8" t="s">
        <v>3867</v>
      </c>
      <c r="L886" s="8" t="s">
        <v>2729</v>
      </c>
      <c r="M886" s="8" t="s">
        <v>31</v>
      </c>
      <c r="N886" s="8" t="s">
        <v>221</v>
      </c>
    </row>
    <row r="887" spans="2:14" x14ac:dyDescent="0.25">
      <c r="B887" s="8">
        <v>4</v>
      </c>
      <c r="C887" s="8" t="s">
        <v>3869</v>
      </c>
      <c r="D887" s="8" t="s">
        <v>3870</v>
      </c>
      <c r="E887" s="8" t="s">
        <v>3871</v>
      </c>
      <c r="F887" s="8" t="s">
        <v>26</v>
      </c>
      <c r="G887" s="8" t="s">
        <v>27</v>
      </c>
      <c r="H887" s="8" t="s">
        <v>70</v>
      </c>
      <c r="I887" s="8" t="s">
        <v>30</v>
      </c>
      <c r="J887" s="8">
        <v>7</v>
      </c>
      <c r="K887" s="8" t="s">
        <v>3873</v>
      </c>
      <c r="L887" s="8" t="s">
        <v>3875</v>
      </c>
      <c r="M887" s="8" t="s">
        <v>31</v>
      </c>
      <c r="N887" s="8" t="s">
        <v>221</v>
      </c>
    </row>
    <row r="888" spans="2:14" x14ac:dyDescent="0.25">
      <c r="B888" s="8">
        <v>4</v>
      </c>
      <c r="C888" s="8" t="s">
        <v>3876</v>
      </c>
      <c r="D888" s="8" t="s">
        <v>3877</v>
      </c>
      <c r="E888" s="8" t="s">
        <v>3881</v>
      </c>
      <c r="F888" s="8" t="s">
        <v>26</v>
      </c>
      <c r="G888" s="8" t="s">
        <v>27</v>
      </c>
      <c r="H888" s="8" t="s">
        <v>28</v>
      </c>
      <c r="I888" s="8" t="s">
        <v>30</v>
      </c>
      <c r="J888" s="8">
        <v>7</v>
      </c>
      <c r="K888" s="8" t="s">
        <v>3883</v>
      </c>
      <c r="L888" s="8" t="s">
        <v>3885</v>
      </c>
      <c r="M888" s="8" t="s">
        <v>31</v>
      </c>
      <c r="N888" s="8" t="s">
        <v>221</v>
      </c>
    </row>
    <row r="889" spans="2:14" x14ac:dyDescent="0.25">
      <c r="B889" s="8">
        <v>4</v>
      </c>
      <c r="C889" s="8" t="s">
        <v>3886</v>
      </c>
      <c r="D889" s="8" t="s">
        <v>3887</v>
      </c>
      <c r="E889" s="8" t="s">
        <v>3890</v>
      </c>
      <c r="F889" s="8" t="s">
        <v>26</v>
      </c>
      <c r="G889" s="8" t="s">
        <v>27</v>
      </c>
      <c r="H889" s="8" t="s">
        <v>38</v>
      </c>
      <c r="I889" s="8" t="s">
        <v>30</v>
      </c>
      <c r="J889" s="8">
        <v>5</v>
      </c>
      <c r="K889" s="8" t="s">
        <v>3892</v>
      </c>
      <c r="L889" s="8" t="s">
        <v>588</v>
      </c>
      <c r="M889" s="8" t="s">
        <v>31</v>
      </c>
      <c r="N889" s="8" t="s">
        <v>221</v>
      </c>
    </row>
    <row r="890" spans="2:14" x14ac:dyDescent="0.25">
      <c r="B890" s="8">
        <v>4</v>
      </c>
      <c r="C890" s="8" t="s">
        <v>3894</v>
      </c>
      <c r="D890" s="8" t="s">
        <v>3895</v>
      </c>
      <c r="E890" s="8" t="s">
        <v>3898</v>
      </c>
      <c r="F890" s="8" t="s">
        <v>26</v>
      </c>
      <c r="G890" s="8" t="s">
        <v>27</v>
      </c>
      <c r="H890" s="8" t="s">
        <v>38</v>
      </c>
      <c r="I890" s="8" t="s">
        <v>30</v>
      </c>
      <c r="J890" s="8">
        <v>5</v>
      </c>
      <c r="K890" s="8" t="s">
        <v>3900</v>
      </c>
      <c r="L890" s="8" t="s">
        <v>3902</v>
      </c>
      <c r="M890" s="8" t="s">
        <v>31</v>
      </c>
      <c r="N890" s="8" t="s">
        <v>221</v>
      </c>
    </row>
    <row r="891" spans="2:14" x14ac:dyDescent="0.25">
      <c r="B891" s="8">
        <v>4</v>
      </c>
      <c r="C891" s="8" t="s">
        <v>3903</v>
      </c>
      <c r="D891" s="8" t="s">
        <v>3904</v>
      </c>
      <c r="E891" s="8" t="s">
        <v>3907</v>
      </c>
      <c r="F891" s="8" t="s">
        <v>42</v>
      </c>
      <c r="G891" s="8" t="s">
        <v>43</v>
      </c>
      <c r="H891" s="8" t="s">
        <v>28</v>
      </c>
      <c r="I891" s="8" t="s">
        <v>30</v>
      </c>
      <c r="J891" s="8">
        <v>7</v>
      </c>
      <c r="K891" s="8" t="s">
        <v>3909</v>
      </c>
      <c r="L891" s="8" t="s">
        <v>3911</v>
      </c>
      <c r="M891" s="8" t="s">
        <v>31</v>
      </c>
      <c r="N891" s="8" t="s">
        <v>221</v>
      </c>
    </row>
    <row r="892" spans="2:14" x14ac:dyDescent="0.25">
      <c r="B892" s="8">
        <v>4</v>
      </c>
      <c r="C892" s="8" t="s">
        <v>3912</v>
      </c>
      <c r="D892" s="8" t="s">
        <v>3904</v>
      </c>
      <c r="E892" s="8" t="s">
        <v>3913</v>
      </c>
      <c r="F892" s="8" t="s">
        <v>42</v>
      </c>
      <c r="G892" s="8" t="s">
        <v>43</v>
      </c>
      <c r="H892" s="8" t="s">
        <v>28</v>
      </c>
      <c r="I892" s="8" t="s">
        <v>30</v>
      </c>
      <c r="J892" s="8">
        <v>7</v>
      </c>
      <c r="K892" s="8" t="s">
        <v>3909</v>
      </c>
      <c r="L892" s="8" t="s">
        <v>3911</v>
      </c>
      <c r="M892" s="8" t="s">
        <v>31</v>
      </c>
      <c r="N892" s="8" t="s">
        <v>221</v>
      </c>
    </row>
    <row r="893" spans="2:14" x14ac:dyDescent="0.25">
      <c r="B893" s="8">
        <v>4</v>
      </c>
      <c r="C893" s="8" t="s">
        <v>3915</v>
      </c>
      <c r="D893" s="8" t="s">
        <v>3916</v>
      </c>
      <c r="E893" s="8" t="s">
        <v>3917</v>
      </c>
      <c r="F893" s="8" t="s">
        <v>42</v>
      </c>
      <c r="G893" s="8" t="s">
        <v>43</v>
      </c>
      <c r="H893" s="8" t="s">
        <v>28</v>
      </c>
      <c r="I893" s="8" t="s">
        <v>30</v>
      </c>
      <c r="J893" s="8">
        <v>7</v>
      </c>
      <c r="K893" s="8" t="s">
        <v>3919</v>
      </c>
      <c r="L893" s="8" t="s">
        <v>3911</v>
      </c>
      <c r="M893" s="8" t="s">
        <v>31</v>
      </c>
      <c r="N893" s="8" t="s">
        <v>221</v>
      </c>
    </row>
    <row r="894" spans="2:14" x14ac:dyDescent="0.25">
      <c r="B894" s="8">
        <v>4</v>
      </c>
      <c r="C894" s="8" t="s">
        <v>3920</v>
      </c>
      <c r="D894" s="8" t="s">
        <v>3916</v>
      </c>
      <c r="E894" s="8" t="s">
        <v>3921</v>
      </c>
      <c r="F894" s="8" t="s">
        <v>42</v>
      </c>
      <c r="G894" s="8" t="s">
        <v>43</v>
      </c>
      <c r="H894" s="8" t="s">
        <v>28</v>
      </c>
      <c r="I894" s="8" t="s">
        <v>30</v>
      </c>
      <c r="J894" s="8">
        <v>7</v>
      </c>
      <c r="K894" s="8" t="s">
        <v>3919</v>
      </c>
      <c r="L894" s="8" t="s">
        <v>3911</v>
      </c>
      <c r="M894" s="8" t="s">
        <v>31</v>
      </c>
      <c r="N894" s="8" t="s">
        <v>221</v>
      </c>
    </row>
    <row r="895" spans="2:14" x14ac:dyDescent="0.25">
      <c r="B895" s="8">
        <v>4</v>
      </c>
      <c r="C895" s="8" t="s">
        <v>3923</v>
      </c>
      <c r="D895" s="8" t="s">
        <v>3924</v>
      </c>
      <c r="E895" s="8" t="s">
        <v>3925</v>
      </c>
      <c r="F895" s="8" t="s">
        <v>42</v>
      </c>
      <c r="G895" s="8" t="s">
        <v>43</v>
      </c>
      <c r="H895" s="8" t="s">
        <v>28</v>
      </c>
      <c r="I895" s="8" t="s">
        <v>30</v>
      </c>
      <c r="J895" s="8">
        <v>7</v>
      </c>
      <c r="K895" s="8" t="s">
        <v>3927</v>
      </c>
      <c r="L895" s="8" t="s">
        <v>3911</v>
      </c>
      <c r="M895" s="8" t="s">
        <v>31</v>
      </c>
      <c r="N895" s="8" t="s">
        <v>221</v>
      </c>
    </row>
    <row r="896" spans="2:14" x14ac:dyDescent="0.25">
      <c r="B896" s="8">
        <v>4</v>
      </c>
      <c r="C896" s="8" t="s">
        <v>3928</v>
      </c>
      <c r="D896" s="8" t="s">
        <v>3929</v>
      </c>
      <c r="E896" s="8" t="s">
        <v>3930</v>
      </c>
      <c r="F896" s="8" t="s">
        <v>42</v>
      </c>
      <c r="G896" s="8" t="s">
        <v>43</v>
      </c>
      <c r="H896" s="8" t="s">
        <v>28</v>
      </c>
      <c r="I896" s="8" t="s">
        <v>30</v>
      </c>
      <c r="J896" s="8">
        <v>7</v>
      </c>
      <c r="K896" s="8" t="s">
        <v>3932</v>
      </c>
      <c r="L896" s="8" t="s">
        <v>3911</v>
      </c>
      <c r="M896" s="8" t="s">
        <v>31</v>
      </c>
      <c r="N896" s="8" t="s">
        <v>221</v>
      </c>
    </row>
    <row r="897" spans="2:14" x14ac:dyDescent="0.25">
      <c r="B897" s="8">
        <v>4</v>
      </c>
      <c r="C897" s="8" t="s">
        <v>3933</v>
      </c>
      <c r="D897" s="8" t="s">
        <v>3929</v>
      </c>
      <c r="E897" s="8" t="s">
        <v>3934</v>
      </c>
      <c r="F897" s="8" t="s">
        <v>42</v>
      </c>
      <c r="G897" s="8" t="s">
        <v>43</v>
      </c>
      <c r="H897" s="8" t="s">
        <v>28</v>
      </c>
      <c r="I897" s="8" t="s">
        <v>30</v>
      </c>
      <c r="J897" s="8">
        <v>7</v>
      </c>
      <c r="K897" s="8" t="s">
        <v>3932</v>
      </c>
      <c r="L897" s="8" t="s">
        <v>3911</v>
      </c>
      <c r="M897" s="8" t="s">
        <v>31</v>
      </c>
      <c r="N897" s="8" t="s">
        <v>221</v>
      </c>
    </row>
    <row r="898" spans="2:14" x14ac:dyDescent="0.25">
      <c r="B898" s="8">
        <v>4</v>
      </c>
      <c r="C898" s="8" t="s">
        <v>3936</v>
      </c>
      <c r="D898" s="8" t="s">
        <v>3937</v>
      </c>
      <c r="E898" s="8" t="s">
        <v>3940</v>
      </c>
      <c r="F898" s="8" t="s">
        <v>26</v>
      </c>
      <c r="G898" s="8" t="s">
        <v>27</v>
      </c>
      <c r="H898" s="8" t="s">
        <v>38</v>
      </c>
      <c r="I898" s="8" t="s">
        <v>30</v>
      </c>
      <c r="J898" s="8">
        <v>5</v>
      </c>
      <c r="K898" s="8" t="s">
        <v>3942</v>
      </c>
      <c r="L898" s="8" t="s">
        <v>3944</v>
      </c>
      <c r="M898" s="8" t="s">
        <v>31</v>
      </c>
      <c r="N898" s="8" t="s">
        <v>221</v>
      </c>
    </row>
    <row r="899" spans="2:14" x14ac:dyDescent="0.25">
      <c r="B899" s="8">
        <v>4</v>
      </c>
      <c r="C899" s="8" t="s">
        <v>3945</v>
      </c>
      <c r="D899" s="8" t="s">
        <v>3946</v>
      </c>
      <c r="E899" s="8" t="s">
        <v>3949</v>
      </c>
      <c r="F899" s="8" t="s">
        <v>26</v>
      </c>
      <c r="G899" s="8" t="s">
        <v>27</v>
      </c>
      <c r="H899" s="8" t="s">
        <v>38</v>
      </c>
      <c r="I899" s="8" t="s">
        <v>30</v>
      </c>
      <c r="J899" s="8">
        <v>5</v>
      </c>
      <c r="K899" s="8" t="s">
        <v>3951</v>
      </c>
      <c r="L899" s="8" t="s">
        <v>3953</v>
      </c>
      <c r="M899" s="8" t="s">
        <v>31</v>
      </c>
      <c r="N899" s="8" t="s">
        <v>221</v>
      </c>
    </row>
    <row r="900" spans="2:14" x14ac:dyDescent="0.25">
      <c r="B900" s="8">
        <v>4</v>
      </c>
      <c r="C900" s="8" t="s">
        <v>3954</v>
      </c>
      <c r="D900" s="8" t="s">
        <v>3955</v>
      </c>
      <c r="E900" s="8" t="s">
        <v>3958</v>
      </c>
      <c r="F900" s="8" t="s">
        <v>26</v>
      </c>
      <c r="G900" s="8" t="s">
        <v>27</v>
      </c>
      <c r="H900" s="8" t="s">
        <v>28</v>
      </c>
      <c r="I900" s="8" t="s">
        <v>30</v>
      </c>
      <c r="J900" s="8">
        <v>7</v>
      </c>
      <c r="K900" s="8" t="s">
        <v>3960</v>
      </c>
      <c r="L900" s="8" t="s">
        <v>3962</v>
      </c>
      <c r="M900" s="8" t="s">
        <v>31</v>
      </c>
      <c r="N900" s="8" t="s">
        <v>221</v>
      </c>
    </row>
    <row r="901" spans="2:14" x14ac:dyDescent="0.25">
      <c r="B901" s="8">
        <v>4</v>
      </c>
      <c r="C901" s="8" t="s">
        <v>3963</v>
      </c>
      <c r="D901" s="8" t="s">
        <v>3964</v>
      </c>
      <c r="E901" s="8" t="s">
        <v>3967</v>
      </c>
      <c r="F901" s="8" t="s">
        <v>26</v>
      </c>
      <c r="G901" s="8" t="s">
        <v>27</v>
      </c>
      <c r="H901" s="8" t="s">
        <v>64</v>
      </c>
      <c r="I901" s="8" t="s">
        <v>30</v>
      </c>
      <c r="J901" s="8">
        <v>9</v>
      </c>
      <c r="K901" s="8" t="s">
        <v>3969</v>
      </c>
      <c r="L901" s="8" t="s">
        <v>3971</v>
      </c>
      <c r="M901" s="8" t="s">
        <v>31</v>
      </c>
      <c r="N901" s="8" t="s">
        <v>221</v>
      </c>
    </row>
    <row r="902" spans="2:14" x14ac:dyDescent="0.25">
      <c r="B902" s="8">
        <v>4</v>
      </c>
      <c r="C902" s="8" t="s">
        <v>3972</v>
      </c>
      <c r="D902" s="8" t="s">
        <v>3973</v>
      </c>
      <c r="E902" s="8" t="s">
        <v>3977</v>
      </c>
      <c r="F902" s="8" t="s">
        <v>26</v>
      </c>
      <c r="G902" s="8" t="s">
        <v>27</v>
      </c>
      <c r="H902" s="8" t="s">
        <v>70</v>
      </c>
      <c r="I902" s="8" t="s">
        <v>30</v>
      </c>
      <c r="J902" s="8">
        <v>7</v>
      </c>
      <c r="K902" s="8" t="s">
        <v>3979</v>
      </c>
      <c r="L902" s="8" t="s">
        <v>3981</v>
      </c>
      <c r="M902" s="8" t="s">
        <v>31</v>
      </c>
      <c r="N902" s="8" t="s">
        <v>221</v>
      </c>
    </row>
    <row r="903" spans="2:14" x14ac:dyDescent="0.25">
      <c r="B903" s="8">
        <v>4</v>
      </c>
      <c r="C903" s="8" t="s">
        <v>3982</v>
      </c>
      <c r="D903" s="8" t="s">
        <v>3983</v>
      </c>
      <c r="E903" s="8" t="s">
        <v>3987</v>
      </c>
      <c r="F903" s="8" t="s">
        <v>26</v>
      </c>
      <c r="G903" s="8" t="s">
        <v>27</v>
      </c>
      <c r="H903" s="8" t="s">
        <v>70</v>
      </c>
      <c r="I903" s="8" t="s">
        <v>30</v>
      </c>
      <c r="J903" s="8">
        <v>7</v>
      </c>
      <c r="K903" s="8" t="s">
        <v>3989</v>
      </c>
      <c r="L903" s="8" t="s">
        <v>3991</v>
      </c>
      <c r="M903" s="8" t="s">
        <v>31</v>
      </c>
      <c r="N903" s="8" t="s">
        <v>221</v>
      </c>
    </row>
    <row r="904" spans="2:14" x14ac:dyDescent="0.25">
      <c r="B904" s="8">
        <v>4</v>
      </c>
      <c r="C904" s="8" t="s">
        <v>3992</v>
      </c>
      <c r="D904" s="8" t="s">
        <v>3993</v>
      </c>
      <c r="E904" s="8" t="s">
        <v>3996</v>
      </c>
      <c r="F904" s="8" t="s">
        <v>52</v>
      </c>
      <c r="G904" s="8" t="s">
        <v>53</v>
      </c>
      <c r="H904" s="8" t="s">
        <v>64</v>
      </c>
      <c r="I904" s="8" t="s">
        <v>30</v>
      </c>
      <c r="J904" s="8">
        <v>9</v>
      </c>
      <c r="K904" s="8" t="s">
        <v>3998</v>
      </c>
      <c r="L904" s="8" t="s">
        <v>4000</v>
      </c>
      <c r="M904" s="8" t="s">
        <v>31</v>
      </c>
      <c r="N904" s="8" t="s">
        <v>221</v>
      </c>
    </row>
    <row r="905" spans="2:14" x14ac:dyDescent="0.25">
      <c r="B905" s="8">
        <v>4</v>
      </c>
      <c r="C905" s="8" t="s">
        <v>4001</v>
      </c>
      <c r="D905" s="8" t="s">
        <v>4002</v>
      </c>
      <c r="E905" s="8" t="s">
        <v>4005</v>
      </c>
      <c r="F905" s="8" t="s">
        <v>276</v>
      </c>
      <c r="G905" s="8" t="s">
        <v>277</v>
      </c>
      <c r="H905" s="8" t="s">
        <v>28</v>
      </c>
      <c r="I905" s="8" t="s">
        <v>36</v>
      </c>
      <c r="J905" s="8">
        <v>10</v>
      </c>
      <c r="K905" s="8" t="s">
        <v>4007</v>
      </c>
      <c r="L905" s="8" t="s">
        <v>4009</v>
      </c>
      <c r="M905" s="8" t="s">
        <v>31</v>
      </c>
      <c r="N905" s="8" t="s">
        <v>225</v>
      </c>
    </row>
    <row r="906" spans="2:14" x14ac:dyDescent="0.25">
      <c r="B906" s="8">
        <v>4</v>
      </c>
      <c r="C906" s="8" t="s">
        <v>4019</v>
      </c>
      <c r="D906" s="8" t="s">
        <v>4020</v>
      </c>
      <c r="E906" s="8" t="s">
        <v>4023</v>
      </c>
      <c r="F906" s="8" t="s">
        <v>268</v>
      </c>
      <c r="G906" s="8" t="s">
        <v>269</v>
      </c>
      <c r="H906" s="8" t="s">
        <v>28</v>
      </c>
      <c r="I906" s="8" t="s">
        <v>36</v>
      </c>
      <c r="J906" s="8">
        <v>10</v>
      </c>
      <c r="K906" s="8" t="s">
        <v>4025</v>
      </c>
      <c r="L906" s="8" t="s">
        <v>4027</v>
      </c>
      <c r="M906" s="8" t="s">
        <v>31</v>
      </c>
      <c r="N906" s="8" t="s">
        <v>225</v>
      </c>
    </row>
    <row r="907" spans="2:14" x14ac:dyDescent="0.25">
      <c r="B907" s="8">
        <v>4</v>
      </c>
      <c r="C907" s="8" t="s">
        <v>4028</v>
      </c>
      <c r="D907" s="8" t="s">
        <v>4029</v>
      </c>
      <c r="E907" s="8" t="s">
        <v>4032</v>
      </c>
      <c r="F907" s="8" t="s">
        <v>268</v>
      </c>
      <c r="G907" s="8" t="s">
        <v>269</v>
      </c>
      <c r="H907" s="8" t="s">
        <v>28</v>
      </c>
      <c r="I907" s="8" t="s">
        <v>36</v>
      </c>
      <c r="J907" s="8">
        <v>10</v>
      </c>
      <c r="K907" s="8" t="s">
        <v>4034</v>
      </c>
      <c r="L907" s="8" t="s">
        <v>4035</v>
      </c>
      <c r="M907" s="8" t="s">
        <v>31</v>
      </c>
      <c r="N907" s="8" t="s">
        <v>225</v>
      </c>
    </row>
    <row r="908" spans="2:14" x14ac:dyDescent="0.25">
      <c r="B908" s="8">
        <v>4</v>
      </c>
      <c r="C908" s="8" t="s">
        <v>4036</v>
      </c>
      <c r="D908" s="8" t="s">
        <v>4037</v>
      </c>
      <c r="E908" s="8" t="s">
        <v>4040</v>
      </c>
      <c r="F908" s="8" t="s">
        <v>222</v>
      </c>
      <c r="G908" s="8" t="s">
        <v>223</v>
      </c>
      <c r="H908" s="8" t="s">
        <v>28</v>
      </c>
      <c r="I908" s="8" t="s">
        <v>36</v>
      </c>
      <c r="J908" s="8">
        <v>10</v>
      </c>
      <c r="K908" s="8" t="s">
        <v>4042</v>
      </c>
      <c r="L908" s="8" t="s">
        <v>4044</v>
      </c>
      <c r="M908" s="8" t="s">
        <v>31</v>
      </c>
      <c r="N908" s="8" t="s">
        <v>225</v>
      </c>
    </row>
    <row r="909" spans="2:14" x14ac:dyDescent="0.25">
      <c r="B909" s="8">
        <v>4</v>
      </c>
      <c r="C909" s="8" t="s">
        <v>4045</v>
      </c>
      <c r="D909" s="8" t="s">
        <v>4046</v>
      </c>
      <c r="E909" s="8" t="s">
        <v>4049</v>
      </c>
      <c r="F909" s="8" t="s">
        <v>231</v>
      </c>
      <c r="G909" s="8" t="s">
        <v>232</v>
      </c>
      <c r="H909" s="8" t="s">
        <v>91</v>
      </c>
      <c r="I909" s="8" t="s">
        <v>36</v>
      </c>
      <c r="J909" s="8">
        <v>10</v>
      </c>
      <c r="K909" s="8" t="s">
        <v>4051</v>
      </c>
      <c r="L909" s="8" t="s">
        <v>4052</v>
      </c>
      <c r="M909" s="8" t="s">
        <v>31</v>
      </c>
      <c r="N909" s="8" t="s">
        <v>225</v>
      </c>
    </row>
    <row r="910" spans="2:14" x14ac:dyDescent="0.25">
      <c r="B910" s="8">
        <v>4</v>
      </c>
      <c r="C910" s="8" t="s">
        <v>4054</v>
      </c>
      <c r="D910" s="8" t="s">
        <v>4055</v>
      </c>
      <c r="E910" s="8" t="s">
        <v>4058</v>
      </c>
      <c r="F910" s="8" t="s">
        <v>258</v>
      </c>
      <c r="G910" s="8" t="s">
        <v>259</v>
      </c>
      <c r="H910" s="8" t="s">
        <v>28</v>
      </c>
      <c r="I910" s="8" t="s">
        <v>30</v>
      </c>
      <c r="J910" s="8">
        <v>7</v>
      </c>
      <c r="K910" s="8" t="s">
        <v>4060</v>
      </c>
      <c r="L910" s="8" t="s">
        <v>4062</v>
      </c>
      <c r="M910" s="8" t="s">
        <v>31</v>
      </c>
      <c r="N910" s="8" t="s">
        <v>225</v>
      </c>
    </row>
    <row r="911" spans="2:14" x14ac:dyDescent="0.25">
      <c r="B911" s="8">
        <v>4</v>
      </c>
      <c r="C911" s="8" t="s">
        <v>4066</v>
      </c>
      <c r="D911" s="8" t="s">
        <v>4067</v>
      </c>
      <c r="E911" s="8" t="s">
        <v>4070</v>
      </c>
      <c r="F911" s="8" t="s">
        <v>256</v>
      </c>
      <c r="G911" s="8" t="s">
        <v>257</v>
      </c>
      <c r="H911" s="8" t="s">
        <v>91</v>
      </c>
      <c r="I911" s="8" t="s">
        <v>30</v>
      </c>
      <c r="J911" s="8">
        <v>7</v>
      </c>
      <c r="K911" s="8" t="s">
        <v>4072</v>
      </c>
      <c r="L911" s="8" t="s">
        <v>559</v>
      </c>
      <c r="M911" s="8" t="s">
        <v>31</v>
      </c>
      <c r="N911" s="8" t="s">
        <v>225</v>
      </c>
    </row>
    <row r="912" spans="2:14" x14ac:dyDescent="0.25">
      <c r="B912" s="8">
        <v>4</v>
      </c>
      <c r="C912" s="8" t="s">
        <v>4076</v>
      </c>
      <c r="D912" s="8" t="s">
        <v>4077</v>
      </c>
      <c r="E912" s="8" t="s">
        <v>4080</v>
      </c>
      <c r="F912" s="8" t="s">
        <v>228</v>
      </c>
      <c r="G912" s="8" t="s">
        <v>229</v>
      </c>
      <c r="H912" s="8" t="s">
        <v>91</v>
      </c>
      <c r="I912" s="8" t="s">
        <v>36</v>
      </c>
      <c r="J912" s="8">
        <v>10</v>
      </c>
      <c r="K912" s="8" t="s">
        <v>4082</v>
      </c>
      <c r="L912" s="8" t="s">
        <v>4083</v>
      </c>
      <c r="M912" s="8" t="s">
        <v>31</v>
      </c>
      <c r="N912" s="8" t="s">
        <v>225</v>
      </c>
    </row>
    <row r="913" spans="2:14" x14ac:dyDescent="0.25">
      <c r="B913" s="8">
        <v>4</v>
      </c>
      <c r="C913" s="8" t="s">
        <v>4095</v>
      </c>
      <c r="D913" s="8" t="s">
        <v>4096</v>
      </c>
      <c r="E913" s="8" t="s">
        <v>4099</v>
      </c>
      <c r="F913" s="8" t="s">
        <v>260</v>
      </c>
      <c r="G913" s="8" t="s">
        <v>261</v>
      </c>
      <c r="H913" s="8" t="s">
        <v>28</v>
      </c>
      <c r="I913" s="8" t="s">
        <v>30</v>
      </c>
      <c r="J913" s="8">
        <v>7</v>
      </c>
      <c r="K913" s="8" t="s">
        <v>4101</v>
      </c>
      <c r="L913" s="8" t="s">
        <v>4103</v>
      </c>
      <c r="M913" s="8" t="s">
        <v>31</v>
      </c>
      <c r="N913" s="8" t="s">
        <v>225</v>
      </c>
    </row>
    <row r="914" spans="2:14" x14ac:dyDescent="0.25">
      <c r="B914" s="8">
        <v>4</v>
      </c>
      <c r="C914" s="8" t="s">
        <v>4111</v>
      </c>
      <c r="D914" s="8" t="s">
        <v>4112</v>
      </c>
      <c r="E914" s="8" t="s">
        <v>4115</v>
      </c>
      <c r="F914" s="8" t="s">
        <v>333</v>
      </c>
      <c r="G914" s="8" t="s">
        <v>334</v>
      </c>
      <c r="H914" s="8" t="s">
        <v>28</v>
      </c>
      <c r="I914" s="8" t="s">
        <v>36</v>
      </c>
      <c r="J914" s="8">
        <v>10</v>
      </c>
      <c r="K914" s="8" t="s">
        <v>4117</v>
      </c>
      <c r="L914" s="8" t="s">
        <v>4118</v>
      </c>
      <c r="M914" s="8" t="s">
        <v>31</v>
      </c>
      <c r="N914" s="8" t="s">
        <v>225</v>
      </c>
    </row>
    <row r="915" spans="2:14" x14ac:dyDescent="0.25">
      <c r="B915" s="8">
        <v>4</v>
      </c>
      <c r="C915" s="8" t="s">
        <v>4119</v>
      </c>
      <c r="D915" s="8" t="s">
        <v>4120</v>
      </c>
      <c r="E915" s="8" t="s">
        <v>4123</v>
      </c>
      <c r="F915" s="8" t="s">
        <v>231</v>
      </c>
      <c r="G915" s="8" t="s">
        <v>232</v>
      </c>
      <c r="H915" s="8" t="s">
        <v>91</v>
      </c>
      <c r="I915" s="8" t="s">
        <v>30</v>
      </c>
      <c r="J915" s="8">
        <v>7</v>
      </c>
      <c r="K915" s="8" t="s">
        <v>4125</v>
      </c>
      <c r="L915" s="8" t="s">
        <v>4126</v>
      </c>
      <c r="M915" s="8" t="s">
        <v>31</v>
      </c>
      <c r="N915" s="8" t="s">
        <v>225</v>
      </c>
    </row>
    <row r="916" spans="2:14" x14ac:dyDescent="0.25">
      <c r="B916" s="8">
        <v>4</v>
      </c>
      <c r="C916" s="8" t="s">
        <v>4127</v>
      </c>
      <c r="D916" s="8" t="s">
        <v>4128</v>
      </c>
      <c r="E916" s="8" t="s">
        <v>4131</v>
      </c>
      <c r="F916" s="8" t="s">
        <v>222</v>
      </c>
      <c r="G916" s="8" t="s">
        <v>223</v>
      </c>
      <c r="H916" s="8" t="s">
        <v>28</v>
      </c>
      <c r="I916" s="8" t="s">
        <v>30</v>
      </c>
      <c r="J916" s="8">
        <v>7</v>
      </c>
      <c r="K916" s="8" t="s">
        <v>4133</v>
      </c>
      <c r="L916" s="8" t="s">
        <v>4134</v>
      </c>
      <c r="M916" s="8" t="s">
        <v>31</v>
      </c>
      <c r="N916" s="8" t="s">
        <v>225</v>
      </c>
    </row>
    <row r="917" spans="2:14" x14ac:dyDescent="0.25">
      <c r="B917" s="8">
        <v>4</v>
      </c>
      <c r="C917" s="8" t="s">
        <v>4144</v>
      </c>
      <c r="D917" s="8" t="s">
        <v>4145</v>
      </c>
      <c r="E917" s="8" t="s">
        <v>4148</v>
      </c>
      <c r="F917" s="8" t="s">
        <v>952</v>
      </c>
      <c r="G917" s="8" t="s">
        <v>954</v>
      </c>
      <c r="H917" s="8" t="s">
        <v>59</v>
      </c>
      <c r="I917" s="8" t="s">
        <v>36</v>
      </c>
      <c r="J917" s="8">
        <v>4</v>
      </c>
      <c r="K917" s="8" t="s">
        <v>4150</v>
      </c>
      <c r="L917" s="8" t="s">
        <v>4152</v>
      </c>
      <c r="M917" s="8" t="s">
        <v>31</v>
      </c>
      <c r="N917" s="8" t="s">
        <v>225</v>
      </c>
    </row>
    <row r="918" spans="2:14" x14ac:dyDescent="0.25">
      <c r="B918" s="8">
        <v>4</v>
      </c>
      <c r="C918" s="8" t="s">
        <v>4158</v>
      </c>
      <c r="D918" s="8" t="s">
        <v>4159</v>
      </c>
      <c r="E918" s="8" t="s">
        <v>4162</v>
      </c>
      <c r="F918" s="8" t="s">
        <v>952</v>
      </c>
      <c r="G918" s="8" t="s">
        <v>954</v>
      </c>
      <c r="H918" s="8" t="s">
        <v>28</v>
      </c>
      <c r="I918" s="8" t="s">
        <v>36</v>
      </c>
      <c r="J918" s="8">
        <v>10</v>
      </c>
      <c r="K918" s="8" t="s">
        <v>4164</v>
      </c>
      <c r="L918" s="8" t="s">
        <v>585</v>
      </c>
      <c r="M918" s="8" t="s">
        <v>31</v>
      </c>
      <c r="N918" s="8" t="s">
        <v>225</v>
      </c>
    </row>
    <row r="919" spans="2:14" x14ac:dyDescent="0.25">
      <c r="B919" s="8">
        <v>4</v>
      </c>
      <c r="C919" s="8" t="s">
        <v>4174</v>
      </c>
      <c r="D919" s="8" t="s">
        <v>4175</v>
      </c>
      <c r="E919" s="8" t="s">
        <v>4178</v>
      </c>
      <c r="F919" s="8" t="s">
        <v>1100</v>
      </c>
      <c r="G919" s="8" t="s">
        <v>1101</v>
      </c>
      <c r="H919" s="8" t="s">
        <v>38</v>
      </c>
      <c r="I919" s="8" t="s">
        <v>30</v>
      </c>
      <c r="J919" s="8">
        <v>5</v>
      </c>
      <c r="K919" s="8" t="s">
        <v>4180</v>
      </c>
      <c r="L919" s="8" t="s">
        <v>4182</v>
      </c>
      <c r="M919" s="8" t="s">
        <v>31</v>
      </c>
      <c r="N919" s="8" t="s">
        <v>225</v>
      </c>
    </row>
    <row r="920" spans="2:14" x14ac:dyDescent="0.25">
      <c r="B920" s="8">
        <v>4</v>
      </c>
      <c r="C920" s="8" t="s">
        <v>4183</v>
      </c>
      <c r="D920" s="8" t="s">
        <v>4184</v>
      </c>
      <c r="E920" s="8" t="s">
        <v>4185</v>
      </c>
      <c r="F920" s="8" t="s">
        <v>1100</v>
      </c>
      <c r="G920" s="8" t="s">
        <v>1101</v>
      </c>
      <c r="H920" s="8" t="s">
        <v>38</v>
      </c>
      <c r="I920" s="8" t="s">
        <v>30</v>
      </c>
      <c r="J920" s="8">
        <v>5</v>
      </c>
      <c r="K920" s="8" t="s">
        <v>4187</v>
      </c>
      <c r="L920" s="8" t="s">
        <v>4182</v>
      </c>
      <c r="M920" s="8" t="s">
        <v>31</v>
      </c>
      <c r="N920" s="8" t="s">
        <v>225</v>
      </c>
    </row>
    <row r="921" spans="2:14" x14ac:dyDescent="0.25">
      <c r="B921" s="8">
        <v>4</v>
      </c>
      <c r="C921" s="8" t="s">
        <v>4210</v>
      </c>
      <c r="D921" s="8" t="s">
        <v>4211</v>
      </c>
      <c r="E921" s="8" t="s">
        <v>4214</v>
      </c>
      <c r="F921" s="8" t="s">
        <v>222</v>
      </c>
      <c r="G921" s="8" t="s">
        <v>223</v>
      </c>
      <c r="H921" s="8" t="s">
        <v>49</v>
      </c>
      <c r="I921" s="8" t="s">
        <v>36</v>
      </c>
      <c r="J921" s="8">
        <v>11</v>
      </c>
      <c r="K921" s="8" t="s">
        <v>4216</v>
      </c>
      <c r="L921" s="8" t="s">
        <v>4218</v>
      </c>
      <c r="M921" s="8" t="s">
        <v>31</v>
      </c>
      <c r="N921" s="8" t="s">
        <v>225</v>
      </c>
    </row>
    <row r="922" spans="2:14" x14ac:dyDescent="0.25">
      <c r="B922" s="8">
        <v>4</v>
      </c>
      <c r="C922" s="8" t="s">
        <v>4266</v>
      </c>
      <c r="D922" s="8" t="s">
        <v>4267</v>
      </c>
      <c r="E922" s="8" t="s">
        <v>4270</v>
      </c>
      <c r="F922" s="8" t="s">
        <v>260</v>
      </c>
      <c r="G922" s="8" t="s">
        <v>261</v>
      </c>
      <c r="H922" s="8" t="s">
        <v>64</v>
      </c>
      <c r="I922" s="8" t="s">
        <v>30</v>
      </c>
      <c r="J922" s="8">
        <v>9</v>
      </c>
      <c r="K922" s="8" t="s">
        <v>4272</v>
      </c>
      <c r="L922" s="8" t="s">
        <v>4273</v>
      </c>
      <c r="M922" s="8" t="s">
        <v>31</v>
      </c>
      <c r="N922" s="8" t="s">
        <v>225</v>
      </c>
    </row>
    <row r="923" spans="2:14" x14ac:dyDescent="0.25">
      <c r="B923" s="8">
        <v>4</v>
      </c>
      <c r="C923" s="8" t="s">
        <v>4282</v>
      </c>
      <c r="D923" s="8" t="s">
        <v>4283</v>
      </c>
      <c r="E923" s="8" t="s">
        <v>4286</v>
      </c>
      <c r="F923" s="8" t="s">
        <v>256</v>
      </c>
      <c r="G923" s="8" t="s">
        <v>257</v>
      </c>
      <c r="H923" s="8" t="s">
        <v>28</v>
      </c>
      <c r="I923" s="8" t="s">
        <v>36</v>
      </c>
      <c r="J923" s="8">
        <v>10</v>
      </c>
      <c r="K923" s="8" t="s">
        <v>4288</v>
      </c>
      <c r="L923" s="8" t="s">
        <v>4289</v>
      </c>
      <c r="M923" s="8" t="s">
        <v>31</v>
      </c>
      <c r="N923" s="8" t="s">
        <v>225</v>
      </c>
    </row>
    <row r="924" spans="2:14" x14ac:dyDescent="0.25">
      <c r="B924" s="8">
        <v>4</v>
      </c>
      <c r="C924" s="8" t="s">
        <v>4290</v>
      </c>
      <c r="D924" s="8" t="s">
        <v>4291</v>
      </c>
      <c r="E924" s="8" t="s">
        <v>4294</v>
      </c>
      <c r="F924" s="8" t="s">
        <v>233</v>
      </c>
      <c r="G924" s="8" t="s">
        <v>234</v>
      </c>
      <c r="H924" s="8" t="s">
        <v>28</v>
      </c>
      <c r="I924" s="8" t="s">
        <v>30</v>
      </c>
      <c r="J924" s="8">
        <v>7</v>
      </c>
      <c r="K924" s="8" t="s">
        <v>4296</v>
      </c>
      <c r="L924" s="8" t="s">
        <v>725</v>
      </c>
      <c r="M924" s="8" t="s">
        <v>31</v>
      </c>
      <c r="N924" s="8" t="s">
        <v>225</v>
      </c>
    </row>
    <row r="925" spans="2:14" x14ac:dyDescent="0.25">
      <c r="B925" s="8">
        <v>4</v>
      </c>
      <c r="C925" s="8" t="s">
        <v>4298</v>
      </c>
      <c r="D925" s="8" t="s">
        <v>4299</v>
      </c>
      <c r="E925" s="8" t="s">
        <v>4302</v>
      </c>
      <c r="F925" s="8" t="s">
        <v>260</v>
      </c>
      <c r="G925" s="8" t="s">
        <v>261</v>
      </c>
      <c r="H925" s="8" t="s">
        <v>41</v>
      </c>
      <c r="I925" s="8" t="s">
        <v>30</v>
      </c>
      <c r="J925" s="8">
        <v>7</v>
      </c>
      <c r="K925" s="8" t="s">
        <v>4304</v>
      </c>
      <c r="L925" s="8" t="s">
        <v>4306</v>
      </c>
      <c r="M925" s="8" t="s">
        <v>31</v>
      </c>
      <c r="N925" s="8" t="s">
        <v>225</v>
      </c>
    </row>
    <row r="926" spans="2:14" x14ac:dyDescent="0.25">
      <c r="B926" s="8">
        <v>4</v>
      </c>
      <c r="C926" s="8" t="s">
        <v>4315</v>
      </c>
      <c r="D926" s="8" t="s">
        <v>4316</v>
      </c>
      <c r="E926" s="8" t="s">
        <v>4319</v>
      </c>
      <c r="F926" s="8" t="s">
        <v>333</v>
      </c>
      <c r="G926" s="8" t="s">
        <v>334</v>
      </c>
      <c r="H926" s="8" t="s">
        <v>28</v>
      </c>
      <c r="I926" s="8" t="s">
        <v>36</v>
      </c>
      <c r="J926" s="8">
        <v>10</v>
      </c>
      <c r="K926" s="8" t="s">
        <v>4321</v>
      </c>
      <c r="L926" s="8" t="s">
        <v>625</v>
      </c>
      <c r="M926" s="8" t="s">
        <v>31</v>
      </c>
      <c r="N926" s="8" t="s">
        <v>225</v>
      </c>
    </row>
    <row r="927" spans="2:14" x14ac:dyDescent="0.25">
      <c r="B927" s="8">
        <v>4</v>
      </c>
      <c r="C927" s="8" t="s">
        <v>4322</v>
      </c>
      <c r="D927" s="8" t="s">
        <v>4323</v>
      </c>
      <c r="E927" s="8" t="s">
        <v>4326</v>
      </c>
      <c r="F927" s="8" t="s">
        <v>251</v>
      </c>
      <c r="G927" s="8" t="s">
        <v>253</v>
      </c>
      <c r="H927" s="8" t="s">
        <v>64</v>
      </c>
      <c r="I927" s="8" t="s">
        <v>30</v>
      </c>
      <c r="J927" s="8">
        <v>9</v>
      </c>
      <c r="K927" s="8" t="s">
        <v>4328</v>
      </c>
      <c r="L927" s="8" t="s">
        <v>4330</v>
      </c>
      <c r="M927" s="8" t="s">
        <v>31</v>
      </c>
      <c r="N927" s="8" t="s">
        <v>225</v>
      </c>
    </row>
    <row r="928" spans="2:14" x14ac:dyDescent="0.25">
      <c r="B928" s="8">
        <v>4</v>
      </c>
      <c r="C928" s="8" t="s">
        <v>4331</v>
      </c>
      <c r="D928" s="8" t="s">
        <v>4332</v>
      </c>
      <c r="E928" s="8" t="s">
        <v>4335</v>
      </c>
      <c r="F928" s="8" t="s">
        <v>241</v>
      </c>
      <c r="G928" s="8" t="s">
        <v>242</v>
      </c>
      <c r="H928" s="8" t="s">
        <v>28</v>
      </c>
      <c r="I928" s="8" t="s">
        <v>30</v>
      </c>
      <c r="J928" s="8">
        <v>7</v>
      </c>
      <c r="K928" s="8" t="s">
        <v>4337</v>
      </c>
      <c r="L928" s="8" t="s">
        <v>4338</v>
      </c>
      <c r="M928" s="8" t="s">
        <v>31</v>
      </c>
      <c r="N928" s="8" t="s">
        <v>225</v>
      </c>
    </row>
    <row r="929" spans="2:14" x14ac:dyDescent="0.25">
      <c r="B929" s="8">
        <v>4</v>
      </c>
      <c r="C929" s="8" t="s">
        <v>4360</v>
      </c>
      <c r="D929" s="8" t="s">
        <v>4361</v>
      </c>
      <c r="E929" s="8" t="s">
        <v>4364</v>
      </c>
      <c r="F929" s="8" t="s">
        <v>266</v>
      </c>
      <c r="G929" s="8" t="s">
        <v>267</v>
      </c>
      <c r="H929" s="8" t="s">
        <v>28</v>
      </c>
      <c r="I929" s="8" t="s">
        <v>36</v>
      </c>
      <c r="J929" s="8">
        <v>10</v>
      </c>
      <c r="K929" s="8" t="s">
        <v>4366</v>
      </c>
      <c r="L929" s="8" t="s">
        <v>4245</v>
      </c>
      <c r="M929" s="8" t="s">
        <v>31</v>
      </c>
      <c r="N929" s="8" t="s">
        <v>225</v>
      </c>
    </row>
    <row r="930" spans="2:14" x14ac:dyDescent="0.25">
      <c r="B930" s="8">
        <v>4</v>
      </c>
      <c r="C930" s="8" t="s">
        <v>4367</v>
      </c>
      <c r="D930" s="8" t="s">
        <v>4368</v>
      </c>
      <c r="E930" s="8" t="s">
        <v>4371</v>
      </c>
      <c r="F930" s="8" t="s">
        <v>222</v>
      </c>
      <c r="G930" s="8" t="s">
        <v>223</v>
      </c>
      <c r="H930" s="8" t="s">
        <v>64</v>
      </c>
      <c r="I930" s="8" t="s">
        <v>30</v>
      </c>
      <c r="J930" s="8">
        <v>9</v>
      </c>
      <c r="K930" s="8" t="s">
        <v>4373</v>
      </c>
      <c r="L930" s="8" t="s">
        <v>4374</v>
      </c>
      <c r="M930" s="8" t="s">
        <v>31</v>
      </c>
      <c r="N930" s="8" t="s">
        <v>225</v>
      </c>
    </row>
    <row r="931" spans="2:14" x14ac:dyDescent="0.25">
      <c r="B931" s="8">
        <v>4</v>
      </c>
      <c r="C931" s="8" t="s">
        <v>4384</v>
      </c>
      <c r="D931" s="8" t="s">
        <v>4385</v>
      </c>
      <c r="E931" s="8" t="s">
        <v>4387</v>
      </c>
      <c r="F931" s="8" t="s">
        <v>952</v>
      </c>
      <c r="G931" s="8" t="s">
        <v>954</v>
      </c>
      <c r="H931" s="8" t="s">
        <v>28</v>
      </c>
      <c r="I931" s="8" t="s">
        <v>30</v>
      </c>
      <c r="J931" s="8">
        <v>7</v>
      </c>
      <c r="K931" s="8" t="s">
        <v>4389</v>
      </c>
      <c r="L931" s="8" t="s">
        <v>657</v>
      </c>
      <c r="M931" s="8" t="s">
        <v>31</v>
      </c>
      <c r="N931" s="8" t="s">
        <v>225</v>
      </c>
    </row>
    <row r="932" spans="2:14" x14ac:dyDescent="0.25">
      <c r="B932" s="8">
        <v>4</v>
      </c>
      <c r="C932" s="8" t="s">
        <v>4391</v>
      </c>
      <c r="D932" s="8" t="s">
        <v>4392</v>
      </c>
      <c r="E932" s="8" t="s">
        <v>4395</v>
      </c>
      <c r="F932" s="8" t="s">
        <v>952</v>
      </c>
      <c r="G932" s="8" t="s">
        <v>954</v>
      </c>
      <c r="H932" s="8" t="s">
        <v>91</v>
      </c>
      <c r="I932" s="8" t="s">
        <v>36</v>
      </c>
      <c r="J932" s="8">
        <v>10</v>
      </c>
      <c r="K932" s="8" t="s">
        <v>4397</v>
      </c>
      <c r="L932" s="8" t="s">
        <v>831</v>
      </c>
      <c r="M932" s="8" t="s">
        <v>31</v>
      </c>
      <c r="N932" s="8" t="s">
        <v>225</v>
      </c>
    </row>
    <row r="933" spans="2:14" x14ac:dyDescent="0.25">
      <c r="B933" s="8">
        <v>4</v>
      </c>
      <c r="C933" s="8" t="s">
        <v>4399</v>
      </c>
      <c r="D933" s="8" t="s">
        <v>4400</v>
      </c>
      <c r="E933" s="8" t="s">
        <v>4403</v>
      </c>
      <c r="F933" s="8" t="s">
        <v>268</v>
      </c>
      <c r="G933" s="8" t="s">
        <v>269</v>
      </c>
      <c r="H933" s="8" t="s">
        <v>64</v>
      </c>
      <c r="I933" s="8" t="s">
        <v>30</v>
      </c>
      <c r="J933" s="8">
        <v>9</v>
      </c>
      <c r="K933" s="8" t="s">
        <v>4405</v>
      </c>
      <c r="L933" s="8" t="s">
        <v>4052</v>
      </c>
      <c r="M933" s="8" t="s">
        <v>31</v>
      </c>
      <c r="N933" s="8" t="s">
        <v>225</v>
      </c>
    </row>
    <row r="934" spans="2:14" x14ac:dyDescent="0.25">
      <c r="B934" s="8">
        <v>4</v>
      </c>
      <c r="C934" s="8" t="s">
        <v>4407</v>
      </c>
      <c r="D934" s="8" t="s">
        <v>4408</v>
      </c>
      <c r="E934" s="8" t="s">
        <v>4411</v>
      </c>
      <c r="F934" s="8" t="s">
        <v>1100</v>
      </c>
      <c r="G934" s="8" t="s">
        <v>1101</v>
      </c>
      <c r="H934" s="8" t="s">
        <v>28</v>
      </c>
      <c r="I934" s="8" t="s">
        <v>30</v>
      </c>
      <c r="J934" s="8">
        <v>7</v>
      </c>
      <c r="K934" s="8" t="s">
        <v>4413</v>
      </c>
      <c r="L934" s="8" t="s">
        <v>4414</v>
      </c>
      <c r="M934" s="8" t="s">
        <v>31</v>
      </c>
      <c r="N934" s="8" t="s">
        <v>225</v>
      </c>
    </row>
    <row r="935" spans="2:14" x14ac:dyDescent="0.25">
      <c r="B935" s="8">
        <v>4</v>
      </c>
      <c r="C935" s="8" t="s">
        <v>4415</v>
      </c>
      <c r="D935" s="8" t="s">
        <v>4416</v>
      </c>
      <c r="E935" s="8" t="s">
        <v>4417</v>
      </c>
      <c r="F935" s="8" t="s">
        <v>1100</v>
      </c>
      <c r="G935" s="8" t="s">
        <v>1101</v>
      </c>
      <c r="H935" s="8" t="s">
        <v>28</v>
      </c>
      <c r="I935" s="8" t="s">
        <v>30</v>
      </c>
      <c r="J935" s="8">
        <v>7</v>
      </c>
      <c r="K935" s="8" t="s">
        <v>4419</v>
      </c>
      <c r="L935" s="8" t="s">
        <v>4421</v>
      </c>
      <c r="M935" s="8" t="s">
        <v>31</v>
      </c>
      <c r="N935" s="8" t="s">
        <v>225</v>
      </c>
    </row>
    <row r="936" spans="2:14" x14ac:dyDescent="0.25">
      <c r="B936" s="8">
        <v>4</v>
      </c>
      <c r="C936" s="8" t="s">
        <v>4422</v>
      </c>
      <c r="D936" s="8" t="s">
        <v>4423</v>
      </c>
      <c r="E936" s="8" t="s">
        <v>4424</v>
      </c>
      <c r="F936" s="8" t="s">
        <v>1100</v>
      </c>
      <c r="G936" s="8" t="s">
        <v>1101</v>
      </c>
      <c r="H936" s="8" t="s">
        <v>28</v>
      </c>
      <c r="I936" s="8" t="s">
        <v>30</v>
      </c>
      <c r="J936" s="8">
        <v>7</v>
      </c>
      <c r="K936" s="8" t="s">
        <v>4426</v>
      </c>
      <c r="L936" s="8" t="s">
        <v>4428</v>
      </c>
      <c r="M936" s="8" t="s">
        <v>31</v>
      </c>
      <c r="N936" s="8" t="s">
        <v>225</v>
      </c>
    </row>
    <row r="937" spans="2:14" x14ac:dyDescent="0.25">
      <c r="B937" s="8">
        <v>4</v>
      </c>
      <c r="C937" s="8" t="s">
        <v>4429</v>
      </c>
      <c r="D937" s="8" t="s">
        <v>4430</v>
      </c>
      <c r="E937" s="8" t="s">
        <v>4433</v>
      </c>
      <c r="F937" s="8" t="s">
        <v>243</v>
      </c>
      <c r="G937" s="8" t="s">
        <v>244</v>
      </c>
      <c r="H937" s="8" t="s">
        <v>28</v>
      </c>
      <c r="I937" s="8" t="s">
        <v>30</v>
      </c>
      <c r="J937" s="8">
        <v>7</v>
      </c>
      <c r="K937" s="8" t="s">
        <v>4435</v>
      </c>
      <c r="L937" s="8" t="s">
        <v>4437</v>
      </c>
      <c r="M937" s="8" t="s">
        <v>31</v>
      </c>
      <c r="N937" s="8" t="s">
        <v>225</v>
      </c>
    </row>
    <row r="938" spans="2:14" x14ac:dyDescent="0.25">
      <c r="B938" s="8">
        <v>4</v>
      </c>
      <c r="C938" s="8" t="s">
        <v>4447</v>
      </c>
      <c r="D938" s="8" t="s">
        <v>4448</v>
      </c>
      <c r="E938" s="8" t="s">
        <v>4449</v>
      </c>
      <c r="F938" s="8" t="s">
        <v>243</v>
      </c>
      <c r="G938" s="8" t="s">
        <v>244</v>
      </c>
      <c r="H938" s="8" t="s">
        <v>28</v>
      </c>
      <c r="I938" s="8" t="s">
        <v>30</v>
      </c>
      <c r="J938" s="8">
        <v>7</v>
      </c>
      <c r="K938" s="8" t="s">
        <v>4451</v>
      </c>
      <c r="L938" s="8" t="s">
        <v>4452</v>
      </c>
      <c r="M938" s="8" t="s">
        <v>31</v>
      </c>
      <c r="N938" s="8" t="s">
        <v>225</v>
      </c>
    </row>
    <row r="939" spans="2:14" x14ac:dyDescent="0.25">
      <c r="B939" s="8">
        <v>4</v>
      </c>
      <c r="C939" s="8" t="s">
        <v>4453</v>
      </c>
      <c r="D939" s="8" t="s">
        <v>4454</v>
      </c>
      <c r="E939" s="8" t="s">
        <v>4455</v>
      </c>
      <c r="F939" s="8" t="s">
        <v>243</v>
      </c>
      <c r="G939" s="8" t="s">
        <v>244</v>
      </c>
      <c r="H939" s="8" t="s">
        <v>28</v>
      </c>
      <c r="I939" s="8" t="s">
        <v>30</v>
      </c>
      <c r="J939" s="8">
        <v>7</v>
      </c>
      <c r="K939" s="8" t="s">
        <v>4457</v>
      </c>
      <c r="L939" s="8" t="s">
        <v>4459</v>
      </c>
      <c r="M939" s="8" t="s">
        <v>31</v>
      </c>
      <c r="N939" s="8" t="s">
        <v>225</v>
      </c>
    </row>
    <row r="940" spans="2:14" x14ac:dyDescent="0.25">
      <c r="B940" s="8">
        <v>4</v>
      </c>
      <c r="C940" s="8" t="s">
        <v>4469</v>
      </c>
      <c r="D940" s="8" t="s">
        <v>4470</v>
      </c>
      <c r="E940" s="8" t="s">
        <v>4472</v>
      </c>
      <c r="F940" s="8" t="s">
        <v>243</v>
      </c>
      <c r="G940" s="8" t="s">
        <v>244</v>
      </c>
      <c r="H940" s="8" t="s">
        <v>28</v>
      </c>
      <c r="I940" s="8" t="s">
        <v>30</v>
      </c>
      <c r="J940" s="8">
        <v>7</v>
      </c>
      <c r="K940" s="8" t="s">
        <v>4474</v>
      </c>
      <c r="L940" s="8" t="s">
        <v>4476</v>
      </c>
      <c r="M940" s="8" t="s">
        <v>31</v>
      </c>
      <c r="N940" s="8" t="s">
        <v>225</v>
      </c>
    </row>
    <row r="941" spans="2:14" x14ac:dyDescent="0.25">
      <c r="B941" s="8">
        <v>4</v>
      </c>
      <c r="C941" s="8" t="s">
        <v>4477</v>
      </c>
      <c r="D941" s="8" t="s">
        <v>4478</v>
      </c>
      <c r="E941" s="8" t="s">
        <v>4481</v>
      </c>
      <c r="F941" s="8" t="s">
        <v>1100</v>
      </c>
      <c r="G941" s="8" t="s">
        <v>1101</v>
      </c>
      <c r="H941" s="8" t="s">
        <v>38</v>
      </c>
      <c r="I941" s="8" t="s">
        <v>36</v>
      </c>
      <c r="J941" s="8">
        <v>8</v>
      </c>
      <c r="K941" s="8" t="s">
        <v>4483</v>
      </c>
      <c r="L941" s="8" t="s">
        <v>4484</v>
      </c>
      <c r="M941" s="8" t="s">
        <v>31</v>
      </c>
      <c r="N941" s="8" t="s">
        <v>225</v>
      </c>
    </row>
    <row r="942" spans="2:14" x14ac:dyDescent="0.25">
      <c r="B942" s="8">
        <v>4</v>
      </c>
      <c r="C942" s="8" t="s">
        <v>4494</v>
      </c>
      <c r="D942" s="8" t="s">
        <v>4495</v>
      </c>
      <c r="E942" s="8" t="s">
        <v>4498</v>
      </c>
      <c r="F942" s="8" t="s">
        <v>222</v>
      </c>
      <c r="G942" s="8" t="s">
        <v>223</v>
      </c>
      <c r="H942" s="8" t="s">
        <v>28</v>
      </c>
      <c r="I942" s="8" t="s">
        <v>30</v>
      </c>
      <c r="J942" s="8">
        <v>7</v>
      </c>
      <c r="K942" s="8" t="s">
        <v>4500</v>
      </c>
      <c r="L942" s="8" t="s">
        <v>4502</v>
      </c>
      <c r="M942" s="8" t="s">
        <v>31</v>
      </c>
      <c r="N942" s="8" t="s">
        <v>225</v>
      </c>
    </row>
    <row r="943" spans="2:14" x14ac:dyDescent="0.25">
      <c r="B943" s="8">
        <v>4</v>
      </c>
      <c r="C943" s="8" t="s">
        <v>4503</v>
      </c>
      <c r="D943" s="8" t="s">
        <v>4504</v>
      </c>
      <c r="E943" s="8" t="s">
        <v>4505</v>
      </c>
      <c r="F943" s="8" t="s">
        <v>222</v>
      </c>
      <c r="G943" s="8" t="s">
        <v>223</v>
      </c>
      <c r="H943" s="8" t="s">
        <v>28</v>
      </c>
      <c r="I943" s="8" t="s">
        <v>30</v>
      </c>
      <c r="J943" s="8">
        <v>7</v>
      </c>
      <c r="K943" s="8" t="s">
        <v>4507</v>
      </c>
      <c r="L943" s="8" t="s">
        <v>4509</v>
      </c>
      <c r="M943" s="8" t="s">
        <v>31</v>
      </c>
      <c r="N943" s="8" t="s">
        <v>225</v>
      </c>
    </row>
    <row r="944" spans="2:14" x14ac:dyDescent="0.25">
      <c r="B944" s="8">
        <v>4</v>
      </c>
      <c r="C944" s="8" t="s">
        <v>4510</v>
      </c>
      <c r="D944" s="8" t="s">
        <v>4511</v>
      </c>
      <c r="E944" s="8" t="s">
        <v>4512</v>
      </c>
      <c r="F944" s="8" t="s">
        <v>222</v>
      </c>
      <c r="G944" s="8" t="s">
        <v>223</v>
      </c>
      <c r="H944" s="8" t="s">
        <v>28</v>
      </c>
      <c r="I944" s="8" t="s">
        <v>30</v>
      </c>
      <c r="J944" s="8">
        <v>7</v>
      </c>
      <c r="K944" s="8" t="s">
        <v>4514</v>
      </c>
      <c r="L944" s="8" t="s">
        <v>4516</v>
      </c>
      <c r="M944" s="8" t="s">
        <v>31</v>
      </c>
      <c r="N944" s="8" t="s">
        <v>225</v>
      </c>
    </row>
    <row r="945" spans="2:14" x14ac:dyDescent="0.25">
      <c r="B945" s="8">
        <v>4</v>
      </c>
      <c r="C945" s="8" t="s">
        <v>4517</v>
      </c>
      <c r="D945" s="8" t="s">
        <v>4518</v>
      </c>
      <c r="E945" s="8" t="s">
        <v>4519</v>
      </c>
      <c r="F945" s="8" t="s">
        <v>222</v>
      </c>
      <c r="G945" s="8" t="s">
        <v>223</v>
      </c>
      <c r="H945" s="8" t="s">
        <v>28</v>
      </c>
      <c r="I945" s="8" t="s">
        <v>30</v>
      </c>
      <c r="J945" s="8">
        <v>7</v>
      </c>
      <c r="K945" s="8" t="s">
        <v>4521</v>
      </c>
      <c r="L945" s="8" t="s">
        <v>4523</v>
      </c>
      <c r="M945" s="8" t="s">
        <v>31</v>
      </c>
      <c r="N945" s="8" t="s">
        <v>225</v>
      </c>
    </row>
    <row r="946" spans="2:14" x14ac:dyDescent="0.25">
      <c r="B946" s="8">
        <v>4</v>
      </c>
      <c r="C946" s="8" t="s">
        <v>4524</v>
      </c>
      <c r="D946" s="8" t="s">
        <v>4525</v>
      </c>
      <c r="E946" s="8" t="s">
        <v>4526</v>
      </c>
      <c r="F946" s="8" t="s">
        <v>222</v>
      </c>
      <c r="G946" s="8" t="s">
        <v>223</v>
      </c>
      <c r="H946" s="8" t="s">
        <v>28</v>
      </c>
      <c r="I946" s="8" t="s">
        <v>30</v>
      </c>
      <c r="J946" s="8">
        <v>7</v>
      </c>
      <c r="K946" s="8" t="s">
        <v>4528</v>
      </c>
      <c r="L946" s="8" t="s">
        <v>4530</v>
      </c>
      <c r="M946" s="8" t="s">
        <v>31</v>
      </c>
      <c r="N946" s="8" t="s">
        <v>225</v>
      </c>
    </row>
    <row r="947" spans="2:14" x14ac:dyDescent="0.25">
      <c r="B947" s="8">
        <v>4</v>
      </c>
      <c r="C947" s="8" t="s">
        <v>4540</v>
      </c>
      <c r="D947" s="8" t="s">
        <v>4541</v>
      </c>
      <c r="E947" s="8" t="s">
        <v>4542</v>
      </c>
      <c r="F947" s="8" t="s">
        <v>952</v>
      </c>
      <c r="G947" s="8" t="s">
        <v>954</v>
      </c>
      <c r="H947" s="8" t="s">
        <v>28</v>
      </c>
      <c r="I947" s="8" t="s">
        <v>30</v>
      </c>
      <c r="J947" s="8">
        <v>7</v>
      </c>
      <c r="K947" s="8" t="s">
        <v>4544</v>
      </c>
      <c r="L947" s="8" t="s">
        <v>4546</v>
      </c>
      <c r="M947" s="8" t="s">
        <v>31</v>
      </c>
      <c r="N947" s="8" t="s">
        <v>225</v>
      </c>
    </row>
    <row r="948" spans="2:14" x14ac:dyDescent="0.25">
      <c r="B948" s="8">
        <v>4</v>
      </c>
      <c r="C948" s="8" t="s">
        <v>4547</v>
      </c>
      <c r="D948" s="8" t="s">
        <v>4548</v>
      </c>
      <c r="E948" s="8" t="s">
        <v>4551</v>
      </c>
      <c r="F948" s="8" t="s">
        <v>276</v>
      </c>
      <c r="G948" s="8" t="s">
        <v>277</v>
      </c>
      <c r="H948" s="8" t="s">
        <v>64</v>
      </c>
      <c r="I948" s="8" t="s">
        <v>36</v>
      </c>
      <c r="J948" s="8">
        <v>14</v>
      </c>
      <c r="K948" s="8" t="s">
        <v>4553</v>
      </c>
      <c r="L948" s="8" t="s">
        <v>4555</v>
      </c>
      <c r="M948" s="8" t="s">
        <v>31</v>
      </c>
      <c r="N948" s="8" t="s">
        <v>225</v>
      </c>
    </row>
    <row r="949" spans="2:14" x14ac:dyDescent="0.25">
      <c r="B949" s="8">
        <v>4</v>
      </c>
      <c r="C949" s="8" t="s">
        <v>4556</v>
      </c>
      <c r="D949" s="8" t="s">
        <v>4557</v>
      </c>
      <c r="E949" s="8" t="s">
        <v>4560</v>
      </c>
      <c r="F949" s="8" t="s">
        <v>231</v>
      </c>
      <c r="G949" s="8" t="s">
        <v>232</v>
      </c>
      <c r="H949" s="8" t="s">
        <v>64</v>
      </c>
      <c r="I949" s="8" t="s">
        <v>36</v>
      </c>
      <c r="J949" s="8">
        <v>14</v>
      </c>
      <c r="K949" s="8" t="s">
        <v>4562</v>
      </c>
      <c r="L949" s="8" t="s">
        <v>4564</v>
      </c>
      <c r="M949" s="8" t="s">
        <v>31</v>
      </c>
      <c r="N949" s="8" t="s">
        <v>225</v>
      </c>
    </row>
    <row r="950" spans="2:14" x14ac:dyDescent="0.25">
      <c r="B950" s="8">
        <v>4</v>
      </c>
      <c r="C950" s="8" t="s">
        <v>4565</v>
      </c>
      <c r="D950" s="8" t="s">
        <v>4566</v>
      </c>
      <c r="E950" s="8" t="s">
        <v>4569</v>
      </c>
      <c r="F950" s="8" t="s">
        <v>333</v>
      </c>
      <c r="G950" s="8" t="s">
        <v>334</v>
      </c>
      <c r="H950" s="8" t="s">
        <v>28</v>
      </c>
      <c r="I950" s="8" t="s">
        <v>30</v>
      </c>
      <c r="J950" s="8">
        <v>7</v>
      </c>
      <c r="K950" s="8" t="s">
        <v>4571</v>
      </c>
      <c r="L950" s="8" t="s">
        <v>4573</v>
      </c>
      <c r="M950" s="8" t="s">
        <v>31</v>
      </c>
      <c r="N950" s="8" t="s">
        <v>225</v>
      </c>
    </row>
    <row r="951" spans="2:14" x14ac:dyDescent="0.25">
      <c r="B951" s="8">
        <v>4</v>
      </c>
      <c r="C951" s="8" t="s">
        <v>4582</v>
      </c>
      <c r="D951" s="8" t="s">
        <v>4583</v>
      </c>
      <c r="E951" s="8" t="s">
        <v>4586</v>
      </c>
      <c r="F951" s="8" t="s">
        <v>288</v>
      </c>
      <c r="G951" s="8" t="s">
        <v>290</v>
      </c>
      <c r="H951" s="8" t="s">
        <v>64</v>
      </c>
      <c r="I951" s="8" t="s">
        <v>36</v>
      </c>
      <c r="J951" s="8">
        <v>14</v>
      </c>
      <c r="K951" s="8" t="s">
        <v>4588</v>
      </c>
      <c r="L951" s="8" t="s">
        <v>4589</v>
      </c>
      <c r="M951" s="8" t="s">
        <v>31</v>
      </c>
      <c r="N951" s="8" t="s">
        <v>225</v>
      </c>
    </row>
    <row r="952" spans="2:14" x14ac:dyDescent="0.25">
      <c r="B952" s="8">
        <v>4</v>
      </c>
      <c r="C952" s="8" t="s">
        <v>4597</v>
      </c>
      <c r="D952" s="8" t="s">
        <v>4598</v>
      </c>
      <c r="E952" s="8" t="s">
        <v>4601</v>
      </c>
      <c r="F952" s="8" t="s">
        <v>222</v>
      </c>
      <c r="G952" s="8" t="s">
        <v>223</v>
      </c>
      <c r="H952" s="8" t="s">
        <v>28</v>
      </c>
      <c r="I952" s="8" t="s">
        <v>30</v>
      </c>
      <c r="J952" s="8">
        <v>7</v>
      </c>
      <c r="K952" s="8" t="s">
        <v>4603</v>
      </c>
      <c r="L952" s="8" t="s">
        <v>4605</v>
      </c>
      <c r="M952" s="8" t="s">
        <v>31</v>
      </c>
      <c r="N952" s="8" t="s">
        <v>225</v>
      </c>
    </row>
    <row r="953" spans="2:14" x14ac:dyDescent="0.25">
      <c r="B953" s="8">
        <v>4</v>
      </c>
      <c r="C953" s="8" t="s">
        <v>4606</v>
      </c>
      <c r="D953" s="8" t="s">
        <v>4607</v>
      </c>
      <c r="E953" s="8" t="s">
        <v>4608</v>
      </c>
      <c r="F953" s="8" t="s">
        <v>222</v>
      </c>
      <c r="G953" s="8" t="s">
        <v>223</v>
      </c>
      <c r="H953" s="8" t="s">
        <v>28</v>
      </c>
      <c r="I953" s="8" t="s">
        <v>30</v>
      </c>
      <c r="J953" s="8">
        <v>7</v>
      </c>
      <c r="K953" s="8" t="s">
        <v>4610</v>
      </c>
      <c r="L953" s="8" t="s">
        <v>4612</v>
      </c>
      <c r="M953" s="8" t="s">
        <v>31</v>
      </c>
      <c r="N953" s="8" t="s">
        <v>225</v>
      </c>
    </row>
    <row r="954" spans="2:14" x14ac:dyDescent="0.25">
      <c r="B954" s="8">
        <v>4</v>
      </c>
      <c r="C954" s="8" t="s">
        <v>4613</v>
      </c>
      <c r="D954" s="8" t="s">
        <v>4614</v>
      </c>
      <c r="E954" s="8" t="s">
        <v>4617</v>
      </c>
      <c r="F954" s="8" t="s">
        <v>952</v>
      </c>
      <c r="G954" s="8" t="s">
        <v>954</v>
      </c>
      <c r="H954" s="8" t="s">
        <v>64</v>
      </c>
      <c r="I954" s="8" t="s">
        <v>36</v>
      </c>
      <c r="J954" s="8">
        <v>14</v>
      </c>
      <c r="K954" s="8" t="s">
        <v>4619</v>
      </c>
      <c r="L954" s="8" t="s">
        <v>4621</v>
      </c>
      <c r="M954" s="8" t="s">
        <v>31</v>
      </c>
      <c r="N954" s="8" t="s">
        <v>225</v>
      </c>
    </row>
    <row r="955" spans="2:14" x14ac:dyDescent="0.25">
      <c r="B955" s="8">
        <v>4</v>
      </c>
      <c r="C955" s="8" t="s">
        <v>4622</v>
      </c>
      <c r="D955" s="8" t="s">
        <v>4623</v>
      </c>
      <c r="E955" s="8" t="s">
        <v>4626</v>
      </c>
      <c r="F955" s="8" t="s">
        <v>258</v>
      </c>
      <c r="G955" s="8" t="s">
        <v>259</v>
      </c>
      <c r="H955" s="8" t="s">
        <v>59</v>
      </c>
      <c r="I955" s="8" t="s">
        <v>30</v>
      </c>
      <c r="J955" s="8">
        <v>4</v>
      </c>
      <c r="K955" s="8" t="s">
        <v>4628</v>
      </c>
      <c r="L955" s="8" t="s">
        <v>1307</v>
      </c>
      <c r="M955" s="8" t="s">
        <v>31</v>
      </c>
      <c r="N955" s="8" t="s">
        <v>225</v>
      </c>
    </row>
    <row r="956" spans="2:14" x14ac:dyDescent="0.25">
      <c r="B956" s="8">
        <v>4</v>
      </c>
      <c r="C956" s="8" t="s">
        <v>4630</v>
      </c>
      <c r="D956" s="8" t="s">
        <v>4631</v>
      </c>
      <c r="E956" s="8" t="s">
        <v>4634</v>
      </c>
      <c r="F956" s="8" t="s">
        <v>222</v>
      </c>
      <c r="G956" s="8" t="s">
        <v>223</v>
      </c>
      <c r="H956" s="8" t="s">
        <v>59</v>
      </c>
      <c r="I956" s="8" t="s">
        <v>36</v>
      </c>
      <c r="J956" s="8">
        <v>4</v>
      </c>
      <c r="K956" s="8" t="s">
        <v>4636</v>
      </c>
      <c r="L956" s="8" t="s">
        <v>4637</v>
      </c>
      <c r="M956" s="8" t="s">
        <v>31</v>
      </c>
      <c r="N956" s="8" t="s">
        <v>225</v>
      </c>
    </row>
    <row r="957" spans="2:14" x14ac:dyDescent="0.25">
      <c r="B957" s="8">
        <v>4</v>
      </c>
      <c r="C957" s="8" t="s">
        <v>4638</v>
      </c>
      <c r="D957" s="8" t="s">
        <v>4639</v>
      </c>
      <c r="E957" s="8" t="s">
        <v>4640</v>
      </c>
      <c r="F957" s="8" t="s">
        <v>241</v>
      </c>
      <c r="G957" s="8" t="s">
        <v>242</v>
      </c>
      <c r="H957" s="8" t="s">
        <v>64</v>
      </c>
      <c r="I957" s="8" t="s">
        <v>36</v>
      </c>
      <c r="J957" s="8">
        <v>14</v>
      </c>
      <c r="K957" s="8" t="s">
        <v>4641</v>
      </c>
      <c r="L957" s="8" t="s">
        <v>4643</v>
      </c>
      <c r="M957" s="8" t="s">
        <v>31</v>
      </c>
      <c r="N957" s="8" t="s">
        <v>225</v>
      </c>
    </row>
    <row r="958" spans="2:14" x14ac:dyDescent="0.25">
      <c r="B958" s="8">
        <v>4</v>
      </c>
      <c r="C958" s="8" t="s">
        <v>4644</v>
      </c>
      <c r="D958" s="8" t="s">
        <v>4645</v>
      </c>
      <c r="E958" s="8" t="s">
        <v>4648</v>
      </c>
      <c r="F958" s="8" t="s">
        <v>279</v>
      </c>
      <c r="G958" s="8" t="s">
        <v>280</v>
      </c>
      <c r="H958" s="8" t="s">
        <v>41</v>
      </c>
      <c r="I958" s="8" t="s">
        <v>36</v>
      </c>
      <c r="J958" s="8">
        <v>10</v>
      </c>
      <c r="K958" s="8" t="s">
        <v>4650</v>
      </c>
      <c r="L958" s="8" t="s">
        <v>4652</v>
      </c>
      <c r="M958" s="8" t="s">
        <v>31</v>
      </c>
      <c r="N958" s="8" t="s">
        <v>225</v>
      </c>
    </row>
    <row r="959" spans="2:14" x14ac:dyDescent="0.25">
      <c r="B959" s="8">
        <v>4</v>
      </c>
      <c r="C959" s="8" t="s">
        <v>4653</v>
      </c>
      <c r="D959" s="8" t="s">
        <v>4654</v>
      </c>
      <c r="E959" s="8" t="s">
        <v>4657</v>
      </c>
      <c r="F959" s="8" t="s">
        <v>233</v>
      </c>
      <c r="G959" s="8" t="s">
        <v>234</v>
      </c>
      <c r="H959" s="8" t="s">
        <v>28</v>
      </c>
      <c r="I959" s="8" t="s">
        <v>36</v>
      </c>
      <c r="J959" s="8">
        <v>10</v>
      </c>
      <c r="K959" s="8" t="s">
        <v>4659</v>
      </c>
      <c r="L959" s="8" t="s">
        <v>4661</v>
      </c>
      <c r="M959" s="8" t="s">
        <v>31</v>
      </c>
      <c r="N959" s="8" t="s">
        <v>225</v>
      </c>
    </row>
    <row r="960" spans="2:14" x14ac:dyDescent="0.25">
      <c r="B960" s="8">
        <v>4</v>
      </c>
      <c r="C960" s="8" t="s">
        <v>4662</v>
      </c>
      <c r="D960" s="8" t="s">
        <v>4663</v>
      </c>
      <c r="E960" s="8" t="s">
        <v>4666</v>
      </c>
      <c r="F960" s="8" t="s">
        <v>374</v>
      </c>
      <c r="G960" s="8" t="s">
        <v>375</v>
      </c>
      <c r="H960" s="8" t="s">
        <v>28</v>
      </c>
      <c r="I960" s="8" t="s">
        <v>36</v>
      </c>
      <c r="J960" s="8">
        <v>10</v>
      </c>
      <c r="K960" s="8" t="s">
        <v>4668</v>
      </c>
      <c r="L960" s="8" t="s">
        <v>1138</v>
      </c>
      <c r="M960" s="8" t="s">
        <v>31</v>
      </c>
      <c r="N960" s="8" t="s">
        <v>369</v>
      </c>
    </row>
    <row r="961" spans="2:14" x14ac:dyDescent="0.25">
      <c r="B961" s="8">
        <v>4</v>
      </c>
      <c r="C961" s="8" t="s">
        <v>4670</v>
      </c>
      <c r="D961" s="8" t="s">
        <v>4671</v>
      </c>
      <c r="E961" s="8" t="s">
        <v>4674</v>
      </c>
      <c r="F961" s="8" t="s">
        <v>392</v>
      </c>
      <c r="G961" s="8" t="s">
        <v>393</v>
      </c>
      <c r="H961" s="8" t="s">
        <v>38</v>
      </c>
      <c r="I961" s="8" t="s">
        <v>30</v>
      </c>
      <c r="J961" s="8">
        <v>5</v>
      </c>
      <c r="K961" s="8" t="s">
        <v>4675</v>
      </c>
      <c r="L961" s="8" t="s">
        <v>205</v>
      </c>
      <c r="M961" s="8" t="s">
        <v>31</v>
      </c>
      <c r="N961" s="8" t="s">
        <v>369</v>
      </c>
    </row>
    <row r="962" spans="2:14" x14ac:dyDescent="0.25">
      <c r="B962" s="8">
        <v>4</v>
      </c>
      <c r="C962" s="8" t="s">
        <v>4677</v>
      </c>
      <c r="D962" s="8" t="s">
        <v>4678</v>
      </c>
      <c r="E962" s="8" t="s">
        <v>4680</v>
      </c>
      <c r="F962" s="8" t="s">
        <v>374</v>
      </c>
      <c r="G962" s="8" t="s">
        <v>375</v>
      </c>
      <c r="H962" s="8" t="s">
        <v>28</v>
      </c>
      <c r="I962" s="8" t="s">
        <v>36</v>
      </c>
      <c r="J962" s="8">
        <v>10</v>
      </c>
      <c r="K962" s="8" t="s">
        <v>4682</v>
      </c>
      <c r="L962" s="8" t="s">
        <v>4684</v>
      </c>
      <c r="M962" s="8" t="s">
        <v>31</v>
      </c>
      <c r="N962" s="8" t="s">
        <v>369</v>
      </c>
    </row>
    <row r="963" spans="2:14" x14ac:dyDescent="0.25">
      <c r="B963" s="8">
        <v>4</v>
      </c>
      <c r="C963" s="8" t="s">
        <v>4689</v>
      </c>
      <c r="D963" s="8" t="s">
        <v>4690</v>
      </c>
      <c r="E963" s="8" t="s">
        <v>4694</v>
      </c>
      <c r="F963" s="8" t="s">
        <v>372</v>
      </c>
      <c r="G963" s="8" t="s">
        <v>373</v>
      </c>
      <c r="H963" s="8" t="s">
        <v>28</v>
      </c>
      <c r="I963" s="8" t="s">
        <v>36</v>
      </c>
      <c r="J963" s="8">
        <v>10</v>
      </c>
      <c r="K963" s="8" t="s">
        <v>4696</v>
      </c>
      <c r="L963" s="8" t="s">
        <v>4697</v>
      </c>
      <c r="M963" s="8" t="s">
        <v>31</v>
      </c>
      <c r="N963" s="8" t="s">
        <v>369</v>
      </c>
    </row>
    <row r="964" spans="2:14" x14ac:dyDescent="0.25">
      <c r="B964" s="8">
        <v>4</v>
      </c>
      <c r="C964" s="8" t="s">
        <v>4708</v>
      </c>
      <c r="D964" s="8" t="s">
        <v>4709</v>
      </c>
      <c r="E964" s="8" t="s">
        <v>4713</v>
      </c>
      <c r="F964" s="8" t="s">
        <v>394</v>
      </c>
      <c r="G964" s="8" t="s">
        <v>395</v>
      </c>
      <c r="H964" s="8" t="s">
        <v>41</v>
      </c>
      <c r="I964" s="8" t="s">
        <v>36</v>
      </c>
      <c r="J964" s="8">
        <v>10</v>
      </c>
      <c r="K964" s="8" t="s">
        <v>4715</v>
      </c>
      <c r="L964" s="8" t="s">
        <v>4716</v>
      </c>
      <c r="M964" s="8" t="s">
        <v>31</v>
      </c>
      <c r="N964" s="8" t="s">
        <v>369</v>
      </c>
    </row>
    <row r="965" spans="2:14" x14ac:dyDescent="0.25">
      <c r="B965" s="8">
        <v>4</v>
      </c>
      <c r="C965" s="8" t="s">
        <v>4718</v>
      </c>
      <c r="D965" s="8" t="s">
        <v>4719</v>
      </c>
      <c r="E965" s="8" t="s">
        <v>4721</v>
      </c>
      <c r="F965" s="8" t="s">
        <v>374</v>
      </c>
      <c r="G965" s="8" t="s">
        <v>375</v>
      </c>
      <c r="H965" s="8" t="s">
        <v>41</v>
      </c>
      <c r="I965" s="8" t="s">
        <v>30</v>
      </c>
      <c r="J965" s="8">
        <v>7</v>
      </c>
      <c r="K965" s="8" t="s">
        <v>4723</v>
      </c>
      <c r="L965" s="8" t="s">
        <v>4725</v>
      </c>
      <c r="M965" s="8" t="s">
        <v>31</v>
      </c>
      <c r="N965" s="8" t="s">
        <v>369</v>
      </c>
    </row>
    <row r="966" spans="2:14" x14ac:dyDescent="0.25">
      <c r="B966" s="8">
        <v>4</v>
      </c>
      <c r="C966" s="8" t="s">
        <v>4737</v>
      </c>
      <c r="D966" s="8" t="s">
        <v>4738</v>
      </c>
      <c r="E966" s="8" t="s">
        <v>4741</v>
      </c>
      <c r="F966" s="8" t="s">
        <v>366</v>
      </c>
      <c r="G966" s="8" t="s">
        <v>367</v>
      </c>
      <c r="H966" s="8" t="s">
        <v>44</v>
      </c>
      <c r="I966" s="8" t="s">
        <v>36</v>
      </c>
      <c r="J966" s="8">
        <v>12</v>
      </c>
      <c r="K966" s="8" t="s">
        <v>4743</v>
      </c>
      <c r="L966" s="8" t="s">
        <v>4745</v>
      </c>
      <c r="M966" s="8" t="s">
        <v>31</v>
      </c>
      <c r="N966" s="8" t="s">
        <v>369</v>
      </c>
    </row>
    <row r="967" spans="2:14" x14ac:dyDescent="0.25">
      <c r="B967" s="8">
        <v>4</v>
      </c>
      <c r="C967" s="8" t="s">
        <v>4758</v>
      </c>
      <c r="D967" s="8" t="s">
        <v>4759</v>
      </c>
      <c r="E967" s="8" t="s">
        <v>4762</v>
      </c>
      <c r="F967" s="8" t="s">
        <v>410</v>
      </c>
      <c r="G967" s="8" t="s">
        <v>412</v>
      </c>
      <c r="H967" s="8" t="s">
        <v>64</v>
      </c>
      <c r="I967" s="8" t="s">
        <v>36</v>
      </c>
      <c r="J967" s="8">
        <v>14</v>
      </c>
      <c r="K967" s="8" t="s">
        <v>4764</v>
      </c>
      <c r="L967" s="8" t="s">
        <v>4765</v>
      </c>
      <c r="M967" s="8" t="s">
        <v>31</v>
      </c>
      <c r="N967" s="8" t="s">
        <v>369</v>
      </c>
    </row>
    <row r="968" spans="2:14" x14ac:dyDescent="0.25">
      <c r="B968" s="8">
        <v>4</v>
      </c>
      <c r="C968" s="8" t="s">
        <v>4766</v>
      </c>
      <c r="D968" s="8" t="s">
        <v>4767</v>
      </c>
      <c r="E968" s="8" t="s">
        <v>4770</v>
      </c>
      <c r="F968" s="8" t="s">
        <v>372</v>
      </c>
      <c r="G968" s="8" t="s">
        <v>373</v>
      </c>
      <c r="H968" s="8" t="s">
        <v>44</v>
      </c>
      <c r="I968" s="8" t="s">
        <v>36</v>
      </c>
      <c r="J968" s="8">
        <v>12</v>
      </c>
      <c r="K968" s="8" t="s">
        <v>4772</v>
      </c>
      <c r="L968" s="8" t="s">
        <v>4773</v>
      </c>
      <c r="M968" s="8" t="s">
        <v>31</v>
      </c>
      <c r="N968" s="8" t="s">
        <v>369</v>
      </c>
    </row>
    <row r="969" spans="2:14" x14ac:dyDescent="0.25">
      <c r="B969" s="8">
        <v>4</v>
      </c>
      <c r="C969" s="8" t="s">
        <v>4774</v>
      </c>
      <c r="D969" s="8" t="s">
        <v>4775</v>
      </c>
      <c r="E969" s="8" t="s">
        <v>4778</v>
      </c>
      <c r="F969" s="8" t="s">
        <v>372</v>
      </c>
      <c r="G969" s="8" t="s">
        <v>373</v>
      </c>
      <c r="H969" s="8" t="s">
        <v>44</v>
      </c>
      <c r="I969" s="8" t="s">
        <v>36</v>
      </c>
      <c r="J969" s="8">
        <v>12</v>
      </c>
      <c r="K969" s="8" t="s">
        <v>4780</v>
      </c>
      <c r="L969" s="8" t="s">
        <v>4782</v>
      </c>
      <c r="M969" s="8" t="s">
        <v>31</v>
      </c>
      <c r="N969" s="8" t="s">
        <v>369</v>
      </c>
    </row>
    <row r="970" spans="2:14" x14ac:dyDescent="0.25">
      <c r="B970" s="8">
        <v>4</v>
      </c>
      <c r="C970" s="8" t="s">
        <v>4804</v>
      </c>
      <c r="D970" s="8" t="s">
        <v>4805</v>
      </c>
      <c r="E970" s="8" t="s">
        <v>4808</v>
      </c>
      <c r="F970" s="8" t="s">
        <v>396</v>
      </c>
      <c r="G970" s="8" t="s">
        <v>397</v>
      </c>
      <c r="H970" s="8" t="s">
        <v>38</v>
      </c>
      <c r="I970" s="8" t="s">
        <v>30</v>
      </c>
      <c r="J970" s="8">
        <v>5</v>
      </c>
      <c r="K970" s="8" t="s">
        <v>4810</v>
      </c>
      <c r="L970" s="8" t="s">
        <v>4811</v>
      </c>
      <c r="M970" s="8" t="s">
        <v>31</v>
      </c>
      <c r="N970" s="8" t="s">
        <v>369</v>
      </c>
    </row>
    <row r="971" spans="2:14" x14ac:dyDescent="0.25">
      <c r="B971" s="8">
        <v>4</v>
      </c>
      <c r="C971" s="8" t="s">
        <v>4870</v>
      </c>
      <c r="D971" s="8" t="s">
        <v>4871</v>
      </c>
      <c r="E971" s="8" t="s">
        <v>4874</v>
      </c>
      <c r="F971" s="8" t="s">
        <v>396</v>
      </c>
      <c r="G971" s="8" t="s">
        <v>397</v>
      </c>
      <c r="H971" s="8" t="s">
        <v>38</v>
      </c>
      <c r="I971" s="8" t="s">
        <v>36</v>
      </c>
      <c r="J971" s="8">
        <v>8</v>
      </c>
      <c r="K971" s="8" t="s">
        <v>4876</v>
      </c>
      <c r="L971" s="8" t="s">
        <v>1443</v>
      </c>
      <c r="M971" s="8" t="s">
        <v>31</v>
      </c>
      <c r="N971" s="8" t="s">
        <v>369</v>
      </c>
    </row>
    <row r="972" spans="2:14" x14ac:dyDescent="0.25">
      <c r="B972" s="8">
        <v>4</v>
      </c>
      <c r="C972" s="8" t="s">
        <v>4878</v>
      </c>
      <c r="D972" s="8" t="s">
        <v>4879</v>
      </c>
      <c r="E972" s="8" t="s">
        <v>4882</v>
      </c>
      <c r="F972" s="8" t="s">
        <v>396</v>
      </c>
      <c r="G972" s="8" t="s">
        <v>397</v>
      </c>
      <c r="H972" s="8" t="s">
        <v>38</v>
      </c>
      <c r="I972" s="8" t="s">
        <v>36</v>
      </c>
      <c r="J972" s="8">
        <v>8</v>
      </c>
      <c r="K972" s="8" t="s">
        <v>4884</v>
      </c>
      <c r="L972" s="8" t="s">
        <v>4886</v>
      </c>
      <c r="M972" s="8" t="s">
        <v>31</v>
      </c>
      <c r="N972" s="8" t="s">
        <v>369</v>
      </c>
    </row>
    <row r="973" spans="2:14" x14ac:dyDescent="0.25">
      <c r="B973" s="8">
        <v>4</v>
      </c>
      <c r="C973" s="8" t="s">
        <v>4903</v>
      </c>
      <c r="D973" s="8" t="s">
        <v>4904</v>
      </c>
      <c r="E973" s="8" t="s">
        <v>4907</v>
      </c>
      <c r="F973" s="8" t="s">
        <v>376</v>
      </c>
      <c r="G973" s="8" t="s">
        <v>377</v>
      </c>
      <c r="H973" s="8" t="s">
        <v>41</v>
      </c>
      <c r="I973" s="8" t="s">
        <v>30</v>
      </c>
      <c r="J973" s="8">
        <v>7</v>
      </c>
      <c r="K973" s="8" t="s">
        <v>4909</v>
      </c>
      <c r="L973" s="8" t="s">
        <v>4910</v>
      </c>
      <c r="M973" s="8" t="s">
        <v>31</v>
      </c>
      <c r="N973" s="8" t="s">
        <v>369</v>
      </c>
    </row>
    <row r="974" spans="2:14" x14ac:dyDescent="0.25">
      <c r="B974" s="8">
        <v>4</v>
      </c>
      <c r="C974" s="8" t="s">
        <v>4911</v>
      </c>
      <c r="D974" s="8" t="s">
        <v>4912</v>
      </c>
      <c r="E974" s="8" t="s">
        <v>4915</v>
      </c>
      <c r="F974" s="8" t="s">
        <v>366</v>
      </c>
      <c r="G974" s="8" t="s">
        <v>367</v>
      </c>
      <c r="H974" s="8" t="s">
        <v>91</v>
      </c>
      <c r="I974" s="8" t="s">
        <v>30</v>
      </c>
      <c r="J974" s="8">
        <v>7</v>
      </c>
      <c r="K974" s="8" t="s">
        <v>4917</v>
      </c>
      <c r="L974" s="8" t="s">
        <v>4229</v>
      </c>
      <c r="M974" s="8" t="s">
        <v>31</v>
      </c>
      <c r="N974" s="8" t="s">
        <v>369</v>
      </c>
    </row>
    <row r="975" spans="2:14" x14ac:dyDescent="0.25">
      <c r="B975" s="8">
        <v>4</v>
      </c>
      <c r="C975" s="8" t="s">
        <v>4919</v>
      </c>
      <c r="D975" s="8" t="s">
        <v>4920</v>
      </c>
      <c r="E975" s="8" t="s">
        <v>4923</v>
      </c>
      <c r="F975" s="8" t="s">
        <v>372</v>
      </c>
      <c r="G975" s="8" t="s">
        <v>373</v>
      </c>
      <c r="H975" s="8" t="s">
        <v>41</v>
      </c>
      <c r="I975" s="8" t="s">
        <v>30</v>
      </c>
      <c r="J975" s="8">
        <v>7</v>
      </c>
      <c r="K975" s="8" t="s">
        <v>4925</v>
      </c>
      <c r="L975" s="8" t="s">
        <v>4927</v>
      </c>
      <c r="M975" s="8" t="s">
        <v>31</v>
      </c>
      <c r="N975" s="8" t="s">
        <v>369</v>
      </c>
    </row>
    <row r="976" spans="2:14" x14ac:dyDescent="0.25">
      <c r="B976" s="8">
        <v>4</v>
      </c>
      <c r="C976" s="8" t="s">
        <v>4928</v>
      </c>
      <c r="D976" s="8" t="s">
        <v>4929</v>
      </c>
      <c r="E976" s="8" t="s">
        <v>4932</v>
      </c>
      <c r="F976" s="8" t="s">
        <v>366</v>
      </c>
      <c r="G976" s="8" t="s">
        <v>367</v>
      </c>
      <c r="H976" s="8" t="s">
        <v>28</v>
      </c>
      <c r="I976" s="8" t="s">
        <v>30</v>
      </c>
      <c r="J976" s="8">
        <v>7</v>
      </c>
      <c r="K976" s="8" t="s">
        <v>4934</v>
      </c>
      <c r="L976" s="8" t="s">
        <v>4936</v>
      </c>
      <c r="M976" s="8" t="s">
        <v>31</v>
      </c>
      <c r="N976" s="8" t="s">
        <v>369</v>
      </c>
    </row>
    <row r="977" spans="2:14" x14ac:dyDescent="0.25">
      <c r="B977" s="8">
        <v>4</v>
      </c>
      <c r="C977" s="8" t="s">
        <v>4946</v>
      </c>
      <c r="D977" s="8" t="s">
        <v>4947</v>
      </c>
      <c r="E977" s="8" t="s">
        <v>4950</v>
      </c>
      <c r="F977" s="8" t="s">
        <v>372</v>
      </c>
      <c r="G977" s="8" t="s">
        <v>373</v>
      </c>
      <c r="H977" s="8" t="s">
        <v>64</v>
      </c>
      <c r="I977" s="8" t="s">
        <v>30</v>
      </c>
      <c r="J977" s="8">
        <v>9</v>
      </c>
      <c r="K977" s="8" t="s">
        <v>4952</v>
      </c>
      <c r="L977" s="8" t="s">
        <v>4954</v>
      </c>
      <c r="M977" s="8" t="s">
        <v>31</v>
      </c>
      <c r="N977" s="8" t="s">
        <v>369</v>
      </c>
    </row>
    <row r="978" spans="2:14" x14ac:dyDescent="0.25">
      <c r="B978" s="8">
        <v>4</v>
      </c>
      <c r="C978" s="8" t="s">
        <v>4955</v>
      </c>
      <c r="D978" s="8" t="s">
        <v>4956</v>
      </c>
      <c r="E978" s="8" t="s">
        <v>4959</v>
      </c>
      <c r="F978" s="8" t="s">
        <v>394</v>
      </c>
      <c r="G978" s="8" t="s">
        <v>395</v>
      </c>
      <c r="H978" s="8" t="s">
        <v>91</v>
      </c>
      <c r="I978" s="8" t="s">
        <v>36</v>
      </c>
      <c r="J978" s="8">
        <v>10</v>
      </c>
      <c r="K978" s="8" t="s">
        <v>4961</v>
      </c>
      <c r="L978" s="8" t="s">
        <v>635</v>
      </c>
      <c r="M978" s="8" t="s">
        <v>31</v>
      </c>
      <c r="N978" s="8" t="s">
        <v>369</v>
      </c>
    </row>
    <row r="979" spans="2:14" x14ac:dyDescent="0.25">
      <c r="B979" s="8">
        <v>4</v>
      </c>
      <c r="C979" s="8" t="s">
        <v>4963</v>
      </c>
      <c r="D979" s="8" t="s">
        <v>4964</v>
      </c>
      <c r="E979" s="8" t="s">
        <v>4967</v>
      </c>
      <c r="F979" s="8" t="s">
        <v>385</v>
      </c>
      <c r="G979" s="8" t="s">
        <v>386</v>
      </c>
      <c r="H979" s="8" t="s">
        <v>28</v>
      </c>
      <c r="I979" s="8" t="s">
        <v>30</v>
      </c>
      <c r="J979" s="8">
        <v>7</v>
      </c>
      <c r="K979" s="8" t="s">
        <v>4969</v>
      </c>
      <c r="L979" s="8" t="s">
        <v>623</v>
      </c>
      <c r="M979" s="8" t="s">
        <v>31</v>
      </c>
      <c r="N979" s="8" t="s">
        <v>369</v>
      </c>
    </row>
    <row r="980" spans="2:14" x14ac:dyDescent="0.25">
      <c r="B980" s="8">
        <v>4</v>
      </c>
      <c r="C980" s="8" t="s">
        <v>4970</v>
      </c>
      <c r="D980" s="8" t="s">
        <v>4971</v>
      </c>
      <c r="E980" s="8" t="s">
        <v>4974</v>
      </c>
      <c r="F980" s="8" t="s">
        <v>402</v>
      </c>
      <c r="G980" s="8" t="s">
        <v>404</v>
      </c>
      <c r="H980" s="8" t="s">
        <v>28</v>
      </c>
      <c r="I980" s="8" t="s">
        <v>30</v>
      </c>
      <c r="J980" s="8">
        <v>7</v>
      </c>
      <c r="K980" s="8" t="s">
        <v>4976</v>
      </c>
      <c r="L980" s="8" t="s">
        <v>548</v>
      </c>
      <c r="M980" s="8" t="s">
        <v>31</v>
      </c>
      <c r="N980" s="8" t="s">
        <v>369</v>
      </c>
    </row>
    <row r="981" spans="2:14" x14ac:dyDescent="0.25">
      <c r="B981" s="8">
        <v>4</v>
      </c>
      <c r="C981" s="8" t="s">
        <v>4977</v>
      </c>
      <c r="D981" s="8" t="s">
        <v>4978</v>
      </c>
      <c r="E981" s="8" t="s">
        <v>4979</v>
      </c>
      <c r="F981" s="8" t="s">
        <v>374</v>
      </c>
      <c r="G981" s="8" t="s">
        <v>375</v>
      </c>
      <c r="H981" s="8" t="s">
        <v>38</v>
      </c>
      <c r="I981" s="8" t="s">
        <v>36</v>
      </c>
      <c r="J981" s="8">
        <v>8</v>
      </c>
      <c r="K981" s="8" t="s">
        <v>4981</v>
      </c>
      <c r="L981" s="8" t="s">
        <v>4982</v>
      </c>
      <c r="M981" s="8" t="s">
        <v>31</v>
      </c>
      <c r="N981" s="8" t="s">
        <v>369</v>
      </c>
    </row>
    <row r="982" spans="2:14" x14ac:dyDescent="0.25">
      <c r="B982" s="8">
        <v>4</v>
      </c>
      <c r="C982" s="8" t="s">
        <v>4992</v>
      </c>
      <c r="D982" s="8" t="s">
        <v>4993</v>
      </c>
      <c r="E982" s="8" t="s">
        <v>4996</v>
      </c>
      <c r="F982" s="8" t="s">
        <v>392</v>
      </c>
      <c r="G982" s="8" t="s">
        <v>393</v>
      </c>
      <c r="H982" s="8" t="s">
        <v>28</v>
      </c>
      <c r="I982" s="8" t="s">
        <v>36</v>
      </c>
      <c r="J982" s="8">
        <v>10</v>
      </c>
      <c r="K982" s="8" t="s">
        <v>4998</v>
      </c>
      <c r="L982" s="8" t="s">
        <v>5000</v>
      </c>
      <c r="M982" s="8" t="s">
        <v>31</v>
      </c>
      <c r="N982" s="8" t="s">
        <v>369</v>
      </c>
    </row>
    <row r="983" spans="2:14" x14ac:dyDescent="0.25">
      <c r="B983" s="8">
        <v>4</v>
      </c>
      <c r="C983" s="8" t="s">
        <v>5010</v>
      </c>
      <c r="D983" s="8" t="s">
        <v>5011</v>
      </c>
      <c r="E983" s="8" t="s">
        <v>5015</v>
      </c>
      <c r="F983" s="8" t="s">
        <v>372</v>
      </c>
      <c r="G983" s="8" t="s">
        <v>373</v>
      </c>
      <c r="H983" s="8" t="s">
        <v>28</v>
      </c>
      <c r="I983" s="8" t="s">
        <v>30</v>
      </c>
      <c r="J983" s="8">
        <v>7</v>
      </c>
      <c r="K983" s="8" t="s">
        <v>5017</v>
      </c>
      <c r="L983" s="8" t="s">
        <v>214</v>
      </c>
      <c r="M983" s="8" t="s">
        <v>31</v>
      </c>
      <c r="N983" s="8" t="s">
        <v>369</v>
      </c>
    </row>
    <row r="984" spans="2:14" x14ac:dyDescent="0.25">
      <c r="B984" s="8">
        <v>4</v>
      </c>
      <c r="C984" s="8" t="s">
        <v>5018</v>
      </c>
      <c r="D984" s="8" t="s">
        <v>5019</v>
      </c>
      <c r="E984" s="8" t="s">
        <v>5020</v>
      </c>
      <c r="F984" s="8" t="s">
        <v>372</v>
      </c>
      <c r="G984" s="8" t="s">
        <v>373</v>
      </c>
      <c r="H984" s="8" t="s">
        <v>28</v>
      </c>
      <c r="I984" s="8" t="s">
        <v>30</v>
      </c>
      <c r="J984" s="8">
        <v>7</v>
      </c>
      <c r="K984" s="8" t="s">
        <v>5022</v>
      </c>
      <c r="L984" s="8" t="s">
        <v>214</v>
      </c>
      <c r="M984" s="8" t="s">
        <v>31</v>
      </c>
      <c r="N984" s="8" t="s">
        <v>369</v>
      </c>
    </row>
    <row r="985" spans="2:14" x14ac:dyDescent="0.25">
      <c r="B985" s="8">
        <v>4</v>
      </c>
      <c r="C985" s="8" t="s">
        <v>5023</v>
      </c>
      <c r="D985" s="8" t="s">
        <v>5019</v>
      </c>
      <c r="E985" s="8" t="s">
        <v>5024</v>
      </c>
      <c r="F985" s="8" t="s">
        <v>372</v>
      </c>
      <c r="G985" s="8" t="s">
        <v>373</v>
      </c>
      <c r="H985" s="8" t="s">
        <v>28</v>
      </c>
      <c r="I985" s="8" t="s">
        <v>30</v>
      </c>
      <c r="J985" s="8">
        <v>7</v>
      </c>
      <c r="K985" s="8" t="s">
        <v>5022</v>
      </c>
      <c r="L985" s="8" t="s">
        <v>214</v>
      </c>
      <c r="M985" s="8" t="s">
        <v>31</v>
      </c>
      <c r="N985" s="8" t="s">
        <v>369</v>
      </c>
    </row>
    <row r="986" spans="2:14" x14ac:dyDescent="0.25">
      <c r="B986" s="8">
        <v>4</v>
      </c>
      <c r="C986" s="8" t="s">
        <v>5026</v>
      </c>
      <c r="D986" s="8" t="s">
        <v>5019</v>
      </c>
      <c r="E986" s="8" t="s">
        <v>5027</v>
      </c>
      <c r="F986" s="8" t="s">
        <v>372</v>
      </c>
      <c r="G986" s="8" t="s">
        <v>373</v>
      </c>
      <c r="H986" s="8" t="s">
        <v>28</v>
      </c>
      <c r="I986" s="8" t="s">
        <v>30</v>
      </c>
      <c r="J986" s="8">
        <v>7</v>
      </c>
      <c r="K986" s="8" t="s">
        <v>5022</v>
      </c>
      <c r="L986" s="8" t="s">
        <v>214</v>
      </c>
      <c r="M986" s="8" t="s">
        <v>31</v>
      </c>
      <c r="N986" s="8" t="s">
        <v>369</v>
      </c>
    </row>
    <row r="987" spans="2:14" x14ac:dyDescent="0.25">
      <c r="B987" s="8">
        <v>4</v>
      </c>
      <c r="C987" s="8" t="s">
        <v>5029</v>
      </c>
      <c r="D987" s="8" t="s">
        <v>5030</v>
      </c>
      <c r="E987" s="8" t="s">
        <v>5031</v>
      </c>
      <c r="F987" s="8" t="s">
        <v>372</v>
      </c>
      <c r="G987" s="8" t="s">
        <v>373</v>
      </c>
      <c r="H987" s="8" t="s">
        <v>28</v>
      </c>
      <c r="I987" s="8" t="s">
        <v>30</v>
      </c>
      <c r="J987" s="8">
        <v>7</v>
      </c>
      <c r="K987" s="8" t="s">
        <v>5033</v>
      </c>
      <c r="L987" s="8" t="s">
        <v>214</v>
      </c>
      <c r="M987" s="8" t="s">
        <v>31</v>
      </c>
      <c r="N987" s="8" t="s">
        <v>369</v>
      </c>
    </row>
    <row r="988" spans="2:14" x14ac:dyDescent="0.25">
      <c r="B988" s="8">
        <v>4</v>
      </c>
      <c r="C988" s="8" t="s">
        <v>5034</v>
      </c>
      <c r="D988" s="8" t="s">
        <v>5035</v>
      </c>
      <c r="E988" s="8" t="s">
        <v>5036</v>
      </c>
      <c r="F988" s="8" t="s">
        <v>372</v>
      </c>
      <c r="G988" s="8" t="s">
        <v>373</v>
      </c>
      <c r="H988" s="8" t="s">
        <v>28</v>
      </c>
      <c r="I988" s="8" t="s">
        <v>30</v>
      </c>
      <c r="J988" s="8">
        <v>7</v>
      </c>
      <c r="K988" s="8" t="s">
        <v>5038</v>
      </c>
      <c r="L988" s="8" t="s">
        <v>214</v>
      </c>
      <c r="M988" s="8" t="s">
        <v>31</v>
      </c>
      <c r="N988" s="8" t="s">
        <v>369</v>
      </c>
    </row>
    <row r="989" spans="2:14" x14ac:dyDescent="0.25">
      <c r="B989" s="8">
        <v>4</v>
      </c>
      <c r="C989" s="8" t="s">
        <v>5039</v>
      </c>
      <c r="D989" s="8" t="s">
        <v>5040</v>
      </c>
      <c r="E989" s="8" t="s">
        <v>5041</v>
      </c>
      <c r="F989" s="8" t="s">
        <v>372</v>
      </c>
      <c r="G989" s="8" t="s">
        <v>373</v>
      </c>
      <c r="H989" s="8" t="s">
        <v>28</v>
      </c>
      <c r="I989" s="8" t="s">
        <v>30</v>
      </c>
      <c r="J989" s="8">
        <v>7</v>
      </c>
      <c r="K989" s="8" t="s">
        <v>5043</v>
      </c>
      <c r="L989" s="8" t="s">
        <v>214</v>
      </c>
      <c r="M989" s="8" t="s">
        <v>31</v>
      </c>
      <c r="N989" s="8" t="s">
        <v>369</v>
      </c>
    </row>
    <row r="990" spans="2:14" x14ac:dyDescent="0.25">
      <c r="B990" s="8">
        <v>4</v>
      </c>
      <c r="C990" s="8" t="s">
        <v>5044</v>
      </c>
      <c r="D990" s="8" t="s">
        <v>5040</v>
      </c>
      <c r="E990" s="8" t="s">
        <v>5045</v>
      </c>
      <c r="F990" s="8" t="s">
        <v>372</v>
      </c>
      <c r="G990" s="8" t="s">
        <v>373</v>
      </c>
      <c r="H990" s="8" t="s">
        <v>28</v>
      </c>
      <c r="I990" s="8" t="s">
        <v>30</v>
      </c>
      <c r="J990" s="8">
        <v>7</v>
      </c>
      <c r="K990" s="8" t="s">
        <v>5043</v>
      </c>
      <c r="L990" s="8" t="s">
        <v>214</v>
      </c>
      <c r="M990" s="8" t="s">
        <v>31</v>
      </c>
      <c r="N990" s="8" t="s">
        <v>369</v>
      </c>
    </row>
    <row r="991" spans="2:14" x14ac:dyDescent="0.25">
      <c r="B991" s="8">
        <v>4</v>
      </c>
      <c r="C991" s="8" t="s">
        <v>5047</v>
      </c>
      <c r="D991" s="8" t="s">
        <v>5048</v>
      </c>
      <c r="E991" s="8" t="s">
        <v>5049</v>
      </c>
      <c r="F991" s="8" t="s">
        <v>372</v>
      </c>
      <c r="G991" s="8" t="s">
        <v>373</v>
      </c>
      <c r="H991" s="8" t="s">
        <v>28</v>
      </c>
      <c r="I991" s="8" t="s">
        <v>30</v>
      </c>
      <c r="J991" s="8">
        <v>7</v>
      </c>
      <c r="K991" s="8" t="s">
        <v>5051</v>
      </c>
      <c r="L991" s="8" t="s">
        <v>214</v>
      </c>
      <c r="M991" s="8" t="s">
        <v>31</v>
      </c>
      <c r="N991" s="8" t="s">
        <v>369</v>
      </c>
    </row>
    <row r="992" spans="2:14" x14ac:dyDescent="0.25">
      <c r="B992" s="8">
        <v>4</v>
      </c>
      <c r="C992" s="8" t="s">
        <v>5052</v>
      </c>
      <c r="D992" s="8" t="s">
        <v>5053</v>
      </c>
      <c r="E992" s="8" t="s">
        <v>5054</v>
      </c>
      <c r="F992" s="8" t="s">
        <v>372</v>
      </c>
      <c r="G992" s="8" t="s">
        <v>373</v>
      </c>
      <c r="H992" s="8" t="s">
        <v>28</v>
      </c>
      <c r="I992" s="8" t="s">
        <v>30</v>
      </c>
      <c r="J992" s="8">
        <v>7</v>
      </c>
      <c r="K992" s="8" t="s">
        <v>5056</v>
      </c>
      <c r="L992" s="8" t="s">
        <v>214</v>
      </c>
      <c r="M992" s="8" t="s">
        <v>31</v>
      </c>
      <c r="N992" s="8" t="s">
        <v>369</v>
      </c>
    </row>
    <row r="993" spans="2:14" x14ac:dyDescent="0.25">
      <c r="B993" s="8">
        <v>4</v>
      </c>
      <c r="C993" s="8" t="s">
        <v>5057</v>
      </c>
      <c r="D993" s="8" t="s">
        <v>5058</v>
      </c>
      <c r="E993" s="8" t="s">
        <v>5059</v>
      </c>
      <c r="F993" s="8" t="s">
        <v>372</v>
      </c>
      <c r="G993" s="8" t="s">
        <v>373</v>
      </c>
      <c r="H993" s="8" t="s">
        <v>28</v>
      </c>
      <c r="I993" s="8" t="s">
        <v>30</v>
      </c>
      <c r="J993" s="8">
        <v>7</v>
      </c>
      <c r="K993" s="8" t="s">
        <v>5061</v>
      </c>
      <c r="L993" s="8" t="s">
        <v>214</v>
      </c>
      <c r="M993" s="8" t="s">
        <v>31</v>
      </c>
      <c r="N993" s="8" t="s">
        <v>369</v>
      </c>
    </row>
    <row r="994" spans="2:14" x14ac:dyDescent="0.25">
      <c r="B994" s="8">
        <v>4</v>
      </c>
      <c r="C994" s="8" t="s">
        <v>5062</v>
      </c>
      <c r="D994" s="8" t="s">
        <v>5063</v>
      </c>
      <c r="E994" s="8" t="s">
        <v>5064</v>
      </c>
      <c r="F994" s="8" t="s">
        <v>372</v>
      </c>
      <c r="G994" s="8" t="s">
        <v>373</v>
      </c>
      <c r="H994" s="8" t="s">
        <v>28</v>
      </c>
      <c r="I994" s="8" t="s">
        <v>30</v>
      </c>
      <c r="J994" s="8">
        <v>7</v>
      </c>
      <c r="K994" s="8" t="s">
        <v>5066</v>
      </c>
      <c r="L994" s="8" t="s">
        <v>214</v>
      </c>
      <c r="M994" s="8" t="s">
        <v>31</v>
      </c>
      <c r="N994" s="8" t="s">
        <v>369</v>
      </c>
    </row>
    <row r="995" spans="2:14" x14ac:dyDescent="0.25">
      <c r="B995" s="8">
        <v>4</v>
      </c>
      <c r="C995" s="8" t="s">
        <v>5067</v>
      </c>
      <c r="D995" s="8" t="s">
        <v>5068</v>
      </c>
      <c r="E995" s="8" t="s">
        <v>5069</v>
      </c>
      <c r="F995" s="8" t="s">
        <v>372</v>
      </c>
      <c r="G995" s="8" t="s">
        <v>373</v>
      </c>
      <c r="H995" s="8" t="s">
        <v>28</v>
      </c>
      <c r="I995" s="8" t="s">
        <v>30</v>
      </c>
      <c r="J995" s="8">
        <v>7</v>
      </c>
      <c r="K995" s="8" t="s">
        <v>5071</v>
      </c>
      <c r="L995" s="8" t="s">
        <v>214</v>
      </c>
      <c r="M995" s="8" t="s">
        <v>31</v>
      </c>
      <c r="N995" s="8" t="s">
        <v>369</v>
      </c>
    </row>
    <row r="996" spans="2:14" x14ac:dyDescent="0.25">
      <c r="B996" s="8">
        <v>4</v>
      </c>
      <c r="C996" s="8" t="s">
        <v>5072</v>
      </c>
      <c r="D996" s="8" t="s">
        <v>5068</v>
      </c>
      <c r="E996" s="8" t="s">
        <v>5073</v>
      </c>
      <c r="F996" s="8" t="s">
        <v>372</v>
      </c>
      <c r="G996" s="8" t="s">
        <v>373</v>
      </c>
      <c r="H996" s="8" t="s">
        <v>28</v>
      </c>
      <c r="I996" s="8" t="s">
        <v>30</v>
      </c>
      <c r="J996" s="8">
        <v>7</v>
      </c>
      <c r="K996" s="8" t="s">
        <v>5071</v>
      </c>
      <c r="L996" s="8" t="s">
        <v>214</v>
      </c>
      <c r="M996" s="8" t="s">
        <v>31</v>
      </c>
      <c r="N996" s="8" t="s">
        <v>369</v>
      </c>
    </row>
    <row r="997" spans="2:14" x14ac:dyDescent="0.25">
      <c r="B997" s="8">
        <v>4</v>
      </c>
      <c r="C997" s="8" t="s">
        <v>5075</v>
      </c>
      <c r="D997" s="8" t="s">
        <v>5076</v>
      </c>
      <c r="E997" s="8" t="s">
        <v>5077</v>
      </c>
      <c r="F997" s="8" t="s">
        <v>372</v>
      </c>
      <c r="G997" s="8" t="s">
        <v>373</v>
      </c>
      <c r="H997" s="8" t="s">
        <v>28</v>
      </c>
      <c r="I997" s="8" t="s">
        <v>30</v>
      </c>
      <c r="J997" s="8">
        <v>7</v>
      </c>
      <c r="K997" s="8" t="s">
        <v>5079</v>
      </c>
      <c r="L997" s="8" t="s">
        <v>214</v>
      </c>
      <c r="M997" s="8" t="s">
        <v>31</v>
      </c>
      <c r="N997" s="8" t="s">
        <v>369</v>
      </c>
    </row>
    <row r="998" spans="2:14" x14ac:dyDescent="0.25">
      <c r="B998" s="8">
        <v>4</v>
      </c>
      <c r="C998" s="8" t="s">
        <v>5080</v>
      </c>
      <c r="D998" s="8" t="s">
        <v>5076</v>
      </c>
      <c r="E998" s="8" t="s">
        <v>5081</v>
      </c>
      <c r="F998" s="8" t="s">
        <v>372</v>
      </c>
      <c r="G998" s="8" t="s">
        <v>373</v>
      </c>
      <c r="H998" s="8" t="s">
        <v>28</v>
      </c>
      <c r="I998" s="8" t="s">
        <v>30</v>
      </c>
      <c r="J998" s="8">
        <v>7</v>
      </c>
      <c r="K998" s="8" t="s">
        <v>5079</v>
      </c>
      <c r="L998" s="8" t="s">
        <v>214</v>
      </c>
      <c r="M998" s="8" t="s">
        <v>31</v>
      </c>
      <c r="N998" s="8" t="s">
        <v>369</v>
      </c>
    </row>
    <row r="999" spans="2:14" x14ac:dyDescent="0.25">
      <c r="B999" s="8">
        <v>4</v>
      </c>
      <c r="C999" s="8" t="s">
        <v>5083</v>
      </c>
      <c r="D999" s="8" t="s">
        <v>5076</v>
      </c>
      <c r="E999" s="8" t="s">
        <v>5084</v>
      </c>
      <c r="F999" s="8" t="s">
        <v>372</v>
      </c>
      <c r="G999" s="8" t="s">
        <v>373</v>
      </c>
      <c r="H999" s="8" t="s">
        <v>28</v>
      </c>
      <c r="I999" s="8" t="s">
        <v>30</v>
      </c>
      <c r="J999" s="8">
        <v>7</v>
      </c>
      <c r="K999" s="8" t="s">
        <v>5079</v>
      </c>
      <c r="L999" s="8" t="s">
        <v>214</v>
      </c>
      <c r="M999" s="8" t="s">
        <v>31</v>
      </c>
      <c r="N999" s="8" t="s">
        <v>369</v>
      </c>
    </row>
    <row r="1000" spans="2:14" x14ac:dyDescent="0.25">
      <c r="B1000" s="8">
        <v>4</v>
      </c>
      <c r="C1000" s="8" t="s">
        <v>5086</v>
      </c>
      <c r="D1000" s="8" t="s">
        <v>5087</v>
      </c>
      <c r="E1000" s="8" t="s">
        <v>5088</v>
      </c>
      <c r="F1000" s="8" t="s">
        <v>372</v>
      </c>
      <c r="G1000" s="8" t="s">
        <v>373</v>
      </c>
      <c r="H1000" s="8" t="s">
        <v>28</v>
      </c>
      <c r="I1000" s="8" t="s">
        <v>30</v>
      </c>
      <c r="J1000" s="8">
        <v>7</v>
      </c>
      <c r="K1000" s="8" t="s">
        <v>5090</v>
      </c>
      <c r="L1000" s="8" t="s">
        <v>214</v>
      </c>
      <c r="M1000" s="8" t="s">
        <v>31</v>
      </c>
      <c r="N1000" s="8" t="s">
        <v>369</v>
      </c>
    </row>
    <row r="1001" spans="2:14" x14ac:dyDescent="0.25">
      <c r="B1001" s="8">
        <v>4</v>
      </c>
      <c r="C1001" s="8" t="s">
        <v>5091</v>
      </c>
      <c r="D1001" s="8" t="s">
        <v>5092</v>
      </c>
      <c r="E1001" s="8" t="s">
        <v>5093</v>
      </c>
      <c r="F1001" s="8" t="s">
        <v>372</v>
      </c>
      <c r="G1001" s="8" t="s">
        <v>373</v>
      </c>
      <c r="H1001" s="8" t="s">
        <v>28</v>
      </c>
      <c r="I1001" s="8" t="s">
        <v>30</v>
      </c>
      <c r="J1001" s="8">
        <v>7</v>
      </c>
      <c r="K1001" s="8" t="s">
        <v>5095</v>
      </c>
      <c r="L1001" s="8" t="s">
        <v>214</v>
      </c>
      <c r="M1001" s="8" t="s">
        <v>31</v>
      </c>
      <c r="N1001" s="8" t="s">
        <v>369</v>
      </c>
    </row>
    <row r="1002" spans="2:14" x14ac:dyDescent="0.25">
      <c r="B1002" s="8">
        <v>4</v>
      </c>
      <c r="C1002" s="8" t="s">
        <v>5096</v>
      </c>
      <c r="D1002" s="8" t="s">
        <v>5092</v>
      </c>
      <c r="E1002" s="8" t="s">
        <v>5097</v>
      </c>
      <c r="F1002" s="8" t="s">
        <v>372</v>
      </c>
      <c r="G1002" s="8" t="s">
        <v>373</v>
      </c>
      <c r="H1002" s="8" t="s">
        <v>28</v>
      </c>
      <c r="I1002" s="8" t="s">
        <v>30</v>
      </c>
      <c r="J1002" s="8">
        <v>7</v>
      </c>
      <c r="K1002" s="8" t="s">
        <v>5095</v>
      </c>
      <c r="L1002" s="8" t="s">
        <v>214</v>
      </c>
      <c r="M1002" s="8" t="s">
        <v>31</v>
      </c>
      <c r="N1002" s="8" t="s">
        <v>369</v>
      </c>
    </row>
    <row r="1003" spans="2:14" x14ac:dyDescent="0.25">
      <c r="B1003" s="8">
        <v>4</v>
      </c>
      <c r="C1003" s="8" t="s">
        <v>5099</v>
      </c>
      <c r="D1003" s="8" t="s">
        <v>5092</v>
      </c>
      <c r="E1003" s="8" t="s">
        <v>5100</v>
      </c>
      <c r="F1003" s="8" t="s">
        <v>372</v>
      </c>
      <c r="G1003" s="8" t="s">
        <v>373</v>
      </c>
      <c r="H1003" s="8" t="s">
        <v>28</v>
      </c>
      <c r="I1003" s="8" t="s">
        <v>30</v>
      </c>
      <c r="J1003" s="8">
        <v>7</v>
      </c>
      <c r="K1003" s="8" t="s">
        <v>5095</v>
      </c>
      <c r="L1003" s="8" t="s">
        <v>214</v>
      </c>
      <c r="M1003" s="8" t="s">
        <v>31</v>
      </c>
      <c r="N1003" s="8" t="s">
        <v>369</v>
      </c>
    </row>
    <row r="1004" spans="2:14" x14ac:dyDescent="0.25">
      <c r="B1004" s="8">
        <v>4</v>
      </c>
      <c r="C1004" s="8" t="s">
        <v>5102</v>
      </c>
      <c r="D1004" s="8" t="s">
        <v>5103</v>
      </c>
      <c r="E1004" s="8" t="s">
        <v>5104</v>
      </c>
      <c r="F1004" s="8" t="s">
        <v>372</v>
      </c>
      <c r="G1004" s="8" t="s">
        <v>373</v>
      </c>
      <c r="H1004" s="8" t="s">
        <v>28</v>
      </c>
      <c r="I1004" s="8" t="s">
        <v>30</v>
      </c>
      <c r="J1004" s="8">
        <v>7</v>
      </c>
      <c r="K1004" s="8" t="s">
        <v>5106</v>
      </c>
      <c r="L1004" s="8" t="s">
        <v>214</v>
      </c>
      <c r="M1004" s="8" t="s">
        <v>31</v>
      </c>
      <c r="N1004" s="8" t="s">
        <v>369</v>
      </c>
    </row>
    <row r="1005" spans="2:14" x14ac:dyDescent="0.25">
      <c r="B1005" s="8">
        <v>4</v>
      </c>
      <c r="C1005" s="8" t="s">
        <v>5107</v>
      </c>
      <c r="D1005" s="8" t="s">
        <v>5108</v>
      </c>
      <c r="E1005" s="8" t="s">
        <v>5109</v>
      </c>
      <c r="F1005" s="8" t="s">
        <v>372</v>
      </c>
      <c r="G1005" s="8" t="s">
        <v>373</v>
      </c>
      <c r="H1005" s="8" t="s">
        <v>28</v>
      </c>
      <c r="I1005" s="8" t="s">
        <v>30</v>
      </c>
      <c r="J1005" s="8">
        <v>7</v>
      </c>
      <c r="K1005" s="8" t="s">
        <v>5111</v>
      </c>
      <c r="L1005" s="8" t="s">
        <v>214</v>
      </c>
      <c r="M1005" s="8" t="s">
        <v>31</v>
      </c>
      <c r="N1005" s="8" t="s">
        <v>369</v>
      </c>
    </row>
    <row r="1006" spans="2:14" x14ac:dyDescent="0.25">
      <c r="B1006" s="8">
        <v>4</v>
      </c>
      <c r="C1006" s="8" t="s">
        <v>5112</v>
      </c>
      <c r="D1006" s="8" t="s">
        <v>5113</v>
      </c>
      <c r="E1006" s="8" t="s">
        <v>5114</v>
      </c>
      <c r="F1006" s="8" t="s">
        <v>372</v>
      </c>
      <c r="G1006" s="8" t="s">
        <v>373</v>
      </c>
      <c r="H1006" s="8" t="s">
        <v>28</v>
      </c>
      <c r="I1006" s="8" t="s">
        <v>30</v>
      </c>
      <c r="J1006" s="8">
        <v>7</v>
      </c>
      <c r="K1006" s="8" t="s">
        <v>5116</v>
      </c>
      <c r="L1006" s="8" t="s">
        <v>214</v>
      </c>
      <c r="M1006" s="8" t="s">
        <v>31</v>
      </c>
      <c r="N1006" s="8" t="s">
        <v>369</v>
      </c>
    </row>
    <row r="1007" spans="2:14" x14ac:dyDescent="0.25">
      <c r="B1007" s="8">
        <v>4</v>
      </c>
      <c r="C1007" s="8" t="s">
        <v>5117</v>
      </c>
      <c r="D1007" s="8" t="s">
        <v>5118</v>
      </c>
      <c r="E1007" s="8" t="s">
        <v>5119</v>
      </c>
      <c r="F1007" s="8" t="s">
        <v>372</v>
      </c>
      <c r="G1007" s="8" t="s">
        <v>373</v>
      </c>
      <c r="H1007" s="8" t="s">
        <v>28</v>
      </c>
      <c r="I1007" s="8" t="s">
        <v>30</v>
      </c>
      <c r="J1007" s="8">
        <v>7</v>
      </c>
      <c r="K1007" s="8" t="s">
        <v>5121</v>
      </c>
      <c r="L1007" s="8" t="s">
        <v>214</v>
      </c>
      <c r="M1007" s="8" t="s">
        <v>31</v>
      </c>
      <c r="N1007" s="8" t="s">
        <v>369</v>
      </c>
    </row>
    <row r="1008" spans="2:14" x14ac:dyDescent="0.25">
      <c r="B1008" s="8">
        <v>4</v>
      </c>
      <c r="C1008" s="8" t="s">
        <v>5122</v>
      </c>
      <c r="D1008" s="8" t="s">
        <v>5118</v>
      </c>
      <c r="E1008" s="8" t="s">
        <v>5123</v>
      </c>
      <c r="F1008" s="8" t="s">
        <v>372</v>
      </c>
      <c r="G1008" s="8" t="s">
        <v>373</v>
      </c>
      <c r="H1008" s="8" t="s">
        <v>28</v>
      </c>
      <c r="I1008" s="8" t="s">
        <v>30</v>
      </c>
      <c r="J1008" s="8">
        <v>7</v>
      </c>
      <c r="K1008" s="8" t="s">
        <v>5121</v>
      </c>
      <c r="L1008" s="8" t="s">
        <v>214</v>
      </c>
      <c r="M1008" s="8" t="s">
        <v>31</v>
      </c>
      <c r="N1008" s="8" t="s">
        <v>369</v>
      </c>
    </row>
    <row r="1009" spans="2:14" x14ac:dyDescent="0.25">
      <c r="B1009" s="8">
        <v>4</v>
      </c>
      <c r="C1009" s="8" t="s">
        <v>5125</v>
      </c>
      <c r="D1009" s="8" t="s">
        <v>5118</v>
      </c>
      <c r="E1009" s="8" t="s">
        <v>5126</v>
      </c>
      <c r="F1009" s="8" t="s">
        <v>372</v>
      </c>
      <c r="G1009" s="8" t="s">
        <v>373</v>
      </c>
      <c r="H1009" s="8" t="s">
        <v>28</v>
      </c>
      <c r="I1009" s="8" t="s">
        <v>30</v>
      </c>
      <c r="J1009" s="8">
        <v>7</v>
      </c>
      <c r="K1009" s="8" t="s">
        <v>5121</v>
      </c>
      <c r="L1009" s="8" t="s">
        <v>214</v>
      </c>
      <c r="M1009" s="8" t="s">
        <v>31</v>
      </c>
      <c r="N1009" s="8" t="s">
        <v>369</v>
      </c>
    </row>
    <row r="1010" spans="2:14" x14ac:dyDescent="0.25">
      <c r="B1010" s="8">
        <v>4</v>
      </c>
      <c r="C1010" s="8" t="s">
        <v>5128</v>
      </c>
      <c r="D1010" s="8" t="s">
        <v>5129</v>
      </c>
      <c r="E1010" s="8" t="s">
        <v>5132</v>
      </c>
      <c r="F1010" s="8" t="s">
        <v>402</v>
      </c>
      <c r="G1010" s="8" t="s">
        <v>404</v>
      </c>
      <c r="H1010" s="8" t="s">
        <v>28</v>
      </c>
      <c r="I1010" s="8" t="s">
        <v>30</v>
      </c>
      <c r="J1010" s="8">
        <v>7</v>
      </c>
      <c r="K1010" s="8" t="s">
        <v>5134</v>
      </c>
      <c r="L1010" s="8" t="s">
        <v>5136</v>
      </c>
      <c r="M1010" s="8" t="s">
        <v>31</v>
      </c>
      <c r="N1010" s="8" t="s">
        <v>369</v>
      </c>
    </row>
    <row r="1011" spans="2:14" x14ac:dyDescent="0.25">
      <c r="B1011" s="8">
        <v>4</v>
      </c>
      <c r="C1011" s="8" t="s">
        <v>5137</v>
      </c>
      <c r="D1011" s="8" t="s">
        <v>5138</v>
      </c>
      <c r="E1011" s="8" t="s">
        <v>5139</v>
      </c>
      <c r="F1011" s="8" t="s">
        <v>372</v>
      </c>
      <c r="G1011" s="8" t="s">
        <v>373</v>
      </c>
      <c r="H1011" s="8" t="s">
        <v>28</v>
      </c>
      <c r="I1011" s="8" t="s">
        <v>30</v>
      </c>
      <c r="J1011" s="8">
        <v>7</v>
      </c>
      <c r="K1011" s="8" t="s">
        <v>5141</v>
      </c>
      <c r="L1011" s="8" t="s">
        <v>5142</v>
      </c>
      <c r="M1011" s="8" t="s">
        <v>31</v>
      </c>
      <c r="N1011" s="8" t="s">
        <v>369</v>
      </c>
    </row>
    <row r="1012" spans="2:14" x14ac:dyDescent="0.25">
      <c r="B1012" s="8">
        <v>4</v>
      </c>
      <c r="C1012" s="8" t="s">
        <v>5143</v>
      </c>
      <c r="D1012" s="8" t="s">
        <v>5138</v>
      </c>
      <c r="E1012" s="8" t="s">
        <v>5144</v>
      </c>
      <c r="F1012" s="8" t="s">
        <v>372</v>
      </c>
      <c r="G1012" s="8" t="s">
        <v>373</v>
      </c>
      <c r="H1012" s="8" t="s">
        <v>28</v>
      </c>
      <c r="I1012" s="8" t="s">
        <v>30</v>
      </c>
      <c r="J1012" s="8">
        <v>7</v>
      </c>
      <c r="K1012" s="8" t="s">
        <v>5141</v>
      </c>
      <c r="L1012" s="8" t="s">
        <v>5142</v>
      </c>
      <c r="M1012" s="8" t="s">
        <v>31</v>
      </c>
      <c r="N1012" s="8" t="s">
        <v>369</v>
      </c>
    </row>
    <row r="1013" spans="2:14" x14ac:dyDescent="0.25">
      <c r="B1013" s="8">
        <v>4</v>
      </c>
      <c r="C1013" s="8" t="s">
        <v>5146</v>
      </c>
      <c r="D1013" s="8" t="s">
        <v>5138</v>
      </c>
      <c r="E1013" s="8" t="s">
        <v>5147</v>
      </c>
      <c r="F1013" s="8" t="s">
        <v>372</v>
      </c>
      <c r="G1013" s="8" t="s">
        <v>373</v>
      </c>
      <c r="H1013" s="8" t="s">
        <v>28</v>
      </c>
      <c r="I1013" s="8" t="s">
        <v>30</v>
      </c>
      <c r="J1013" s="8">
        <v>7</v>
      </c>
      <c r="K1013" s="8" t="s">
        <v>5141</v>
      </c>
      <c r="L1013" s="8" t="s">
        <v>5142</v>
      </c>
      <c r="M1013" s="8" t="s">
        <v>31</v>
      </c>
      <c r="N1013" s="8" t="s">
        <v>369</v>
      </c>
    </row>
    <row r="1014" spans="2:14" x14ac:dyDescent="0.25">
      <c r="B1014" s="8">
        <v>4</v>
      </c>
      <c r="C1014" s="8" t="s">
        <v>5149</v>
      </c>
      <c r="D1014" s="8" t="s">
        <v>5150</v>
      </c>
      <c r="E1014" s="8" t="s">
        <v>5151</v>
      </c>
      <c r="F1014" s="8" t="s">
        <v>372</v>
      </c>
      <c r="G1014" s="8" t="s">
        <v>373</v>
      </c>
      <c r="H1014" s="8" t="s">
        <v>28</v>
      </c>
      <c r="I1014" s="8" t="s">
        <v>30</v>
      </c>
      <c r="J1014" s="8">
        <v>7</v>
      </c>
      <c r="K1014" s="8" t="s">
        <v>5153</v>
      </c>
      <c r="L1014" s="8" t="s">
        <v>5142</v>
      </c>
      <c r="M1014" s="8" t="s">
        <v>31</v>
      </c>
      <c r="N1014" s="8" t="s">
        <v>369</v>
      </c>
    </row>
    <row r="1015" spans="2:14" x14ac:dyDescent="0.25">
      <c r="B1015" s="8">
        <v>4</v>
      </c>
      <c r="C1015" s="8" t="s">
        <v>5154</v>
      </c>
      <c r="D1015" s="8" t="s">
        <v>5155</v>
      </c>
      <c r="E1015" s="8" t="s">
        <v>5156</v>
      </c>
      <c r="F1015" s="8" t="s">
        <v>372</v>
      </c>
      <c r="G1015" s="8" t="s">
        <v>373</v>
      </c>
      <c r="H1015" s="8" t="s">
        <v>28</v>
      </c>
      <c r="I1015" s="8" t="s">
        <v>30</v>
      </c>
      <c r="J1015" s="8">
        <v>7</v>
      </c>
      <c r="K1015" s="8" t="s">
        <v>5158</v>
      </c>
      <c r="L1015" s="8" t="s">
        <v>5142</v>
      </c>
      <c r="M1015" s="8" t="s">
        <v>31</v>
      </c>
      <c r="N1015" s="8" t="s">
        <v>369</v>
      </c>
    </row>
    <row r="1016" spans="2:14" x14ac:dyDescent="0.25">
      <c r="B1016" s="8">
        <v>4</v>
      </c>
      <c r="C1016" s="8" t="s">
        <v>5159</v>
      </c>
      <c r="D1016" s="8" t="s">
        <v>5155</v>
      </c>
      <c r="E1016" s="8" t="s">
        <v>5160</v>
      </c>
      <c r="F1016" s="8" t="s">
        <v>372</v>
      </c>
      <c r="G1016" s="8" t="s">
        <v>373</v>
      </c>
      <c r="H1016" s="8" t="s">
        <v>28</v>
      </c>
      <c r="I1016" s="8" t="s">
        <v>30</v>
      </c>
      <c r="J1016" s="8">
        <v>7</v>
      </c>
      <c r="K1016" s="8" t="s">
        <v>5158</v>
      </c>
      <c r="L1016" s="8" t="s">
        <v>5142</v>
      </c>
      <c r="M1016" s="8" t="s">
        <v>31</v>
      </c>
      <c r="N1016" s="8" t="s">
        <v>369</v>
      </c>
    </row>
    <row r="1017" spans="2:14" x14ac:dyDescent="0.25">
      <c r="B1017" s="8">
        <v>4</v>
      </c>
      <c r="C1017" s="8" t="s">
        <v>5162</v>
      </c>
      <c r="D1017" s="8" t="s">
        <v>5163</v>
      </c>
      <c r="E1017" s="8" t="s">
        <v>5164</v>
      </c>
      <c r="F1017" s="8" t="s">
        <v>372</v>
      </c>
      <c r="G1017" s="8" t="s">
        <v>373</v>
      </c>
      <c r="H1017" s="8" t="s">
        <v>28</v>
      </c>
      <c r="I1017" s="8" t="s">
        <v>30</v>
      </c>
      <c r="J1017" s="8">
        <v>7</v>
      </c>
      <c r="K1017" s="8" t="s">
        <v>5166</v>
      </c>
      <c r="L1017" s="8" t="s">
        <v>5142</v>
      </c>
      <c r="M1017" s="8" t="s">
        <v>31</v>
      </c>
      <c r="N1017" s="8" t="s">
        <v>369</v>
      </c>
    </row>
    <row r="1018" spans="2:14" x14ac:dyDescent="0.25">
      <c r="B1018" s="8">
        <v>4</v>
      </c>
      <c r="C1018" s="8" t="s">
        <v>5167</v>
      </c>
      <c r="D1018" s="8" t="s">
        <v>5155</v>
      </c>
      <c r="E1018" s="8" t="s">
        <v>5168</v>
      </c>
      <c r="F1018" s="8" t="s">
        <v>372</v>
      </c>
      <c r="G1018" s="8" t="s">
        <v>373</v>
      </c>
      <c r="H1018" s="8" t="s">
        <v>28</v>
      </c>
      <c r="I1018" s="8" t="s">
        <v>30</v>
      </c>
      <c r="J1018" s="8">
        <v>7</v>
      </c>
      <c r="K1018" s="8" t="s">
        <v>5158</v>
      </c>
      <c r="L1018" s="8" t="s">
        <v>5142</v>
      </c>
      <c r="M1018" s="8" t="s">
        <v>31</v>
      </c>
      <c r="N1018" s="8" t="s">
        <v>369</v>
      </c>
    </row>
    <row r="1019" spans="2:14" x14ac:dyDescent="0.25">
      <c r="B1019" s="8">
        <v>4</v>
      </c>
      <c r="C1019" s="8" t="s">
        <v>5170</v>
      </c>
      <c r="D1019" s="8" t="s">
        <v>5163</v>
      </c>
      <c r="E1019" s="8" t="s">
        <v>5171</v>
      </c>
      <c r="F1019" s="8" t="s">
        <v>372</v>
      </c>
      <c r="G1019" s="8" t="s">
        <v>373</v>
      </c>
      <c r="H1019" s="8" t="s">
        <v>28</v>
      </c>
      <c r="I1019" s="8" t="s">
        <v>30</v>
      </c>
      <c r="J1019" s="8">
        <v>7</v>
      </c>
      <c r="K1019" s="8" t="s">
        <v>5166</v>
      </c>
      <c r="L1019" s="8" t="s">
        <v>5142</v>
      </c>
      <c r="M1019" s="8" t="s">
        <v>31</v>
      </c>
      <c r="N1019" s="8" t="s">
        <v>369</v>
      </c>
    </row>
    <row r="1020" spans="2:14" x14ac:dyDescent="0.25">
      <c r="B1020" s="8">
        <v>4</v>
      </c>
      <c r="C1020" s="8" t="s">
        <v>5173</v>
      </c>
      <c r="D1020" s="8" t="s">
        <v>5174</v>
      </c>
      <c r="E1020" s="8" t="s">
        <v>5175</v>
      </c>
      <c r="F1020" s="8" t="s">
        <v>372</v>
      </c>
      <c r="G1020" s="8" t="s">
        <v>373</v>
      </c>
      <c r="H1020" s="8" t="s">
        <v>28</v>
      </c>
      <c r="I1020" s="8" t="s">
        <v>30</v>
      </c>
      <c r="J1020" s="8">
        <v>7</v>
      </c>
      <c r="K1020" s="8" t="s">
        <v>5177</v>
      </c>
      <c r="L1020" s="8" t="s">
        <v>5142</v>
      </c>
      <c r="M1020" s="8" t="s">
        <v>31</v>
      </c>
      <c r="N1020" s="8" t="s">
        <v>369</v>
      </c>
    </row>
    <row r="1021" spans="2:14" x14ac:dyDescent="0.25">
      <c r="B1021" s="8">
        <v>4</v>
      </c>
      <c r="C1021" s="8" t="s">
        <v>5178</v>
      </c>
      <c r="D1021" s="8" t="s">
        <v>5174</v>
      </c>
      <c r="E1021" s="8" t="s">
        <v>5179</v>
      </c>
      <c r="F1021" s="8" t="s">
        <v>372</v>
      </c>
      <c r="G1021" s="8" t="s">
        <v>373</v>
      </c>
      <c r="H1021" s="8" t="s">
        <v>28</v>
      </c>
      <c r="I1021" s="8" t="s">
        <v>30</v>
      </c>
      <c r="J1021" s="8">
        <v>7</v>
      </c>
      <c r="K1021" s="8" t="s">
        <v>5177</v>
      </c>
      <c r="L1021" s="8" t="s">
        <v>5142</v>
      </c>
      <c r="M1021" s="8" t="s">
        <v>31</v>
      </c>
      <c r="N1021" s="8" t="s">
        <v>369</v>
      </c>
    </row>
    <row r="1022" spans="2:14" x14ac:dyDescent="0.25">
      <c r="B1022" s="8">
        <v>4</v>
      </c>
      <c r="C1022" s="8" t="s">
        <v>5181</v>
      </c>
      <c r="D1022" s="8" t="s">
        <v>5182</v>
      </c>
      <c r="E1022" s="8" t="s">
        <v>5183</v>
      </c>
      <c r="F1022" s="8" t="s">
        <v>372</v>
      </c>
      <c r="G1022" s="8" t="s">
        <v>373</v>
      </c>
      <c r="H1022" s="8" t="s">
        <v>28</v>
      </c>
      <c r="I1022" s="8" t="s">
        <v>30</v>
      </c>
      <c r="J1022" s="8">
        <v>7</v>
      </c>
      <c r="K1022" s="8" t="s">
        <v>5185</v>
      </c>
      <c r="L1022" s="8" t="s">
        <v>5142</v>
      </c>
      <c r="M1022" s="8" t="s">
        <v>31</v>
      </c>
      <c r="N1022" s="8" t="s">
        <v>369</v>
      </c>
    </row>
    <row r="1023" spans="2:14" x14ac:dyDescent="0.25">
      <c r="B1023" s="8">
        <v>4</v>
      </c>
      <c r="C1023" s="8" t="s">
        <v>5186</v>
      </c>
      <c r="D1023" s="8" t="s">
        <v>5187</v>
      </c>
      <c r="E1023" s="8" t="s">
        <v>5190</v>
      </c>
      <c r="F1023" s="8" t="s">
        <v>366</v>
      </c>
      <c r="G1023" s="8" t="s">
        <v>367</v>
      </c>
      <c r="H1023" s="8" t="s">
        <v>64</v>
      </c>
      <c r="I1023" s="8" t="s">
        <v>30</v>
      </c>
      <c r="J1023" s="8">
        <v>9</v>
      </c>
      <c r="K1023" s="8" t="s">
        <v>5192</v>
      </c>
      <c r="L1023" s="8" t="s">
        <v>5194</v>
      </c>
      <c r="M1023" s="8" t="s">
        <v>31</v>
      </c>
      <c r="N1023" s="8" t="s">
        <v>369</v>
      </c>
    </row>
    <row r="1024" spans="2:14" x14ac:dyDescent="0.25">
      <c r="B1024" s="8">
        <v>4</v>
      </c>
      <c r="C1024" s="8" t="s">
        <v>5195</v>
      </c>
      <c r="D1024" s="8" t="s">
        <v>5196</v>
      </c>
      <c r="E1024" s="8" t="s">
        <v>5197</v>
      </c>
      <c r="F1024" s="8" t="s">
        <v>372</v>
      </c>
      <c r="G1024" s="8" t="s">
        <v>373</v>
      </c>
      <c r="H1024" s="8" t="s">
        <v>28</v>
      </c>
      <c r="I1024" s="8" t="s">
        <v>30</v>
      </c>
      <c r="J1024" s="8">
        <v>7</v>
      </c>
      <c r="K1024" s="8" t="s">
        <v>5199</v>
      </c>
      <c r="L1024" s="8" t="s">
        <v>5201</v>
      </c>
      <c r="M1024" s="8" t="s">
        <v>31</v>
      </c>
      <c r="N1024" s="8" t="s">
        <v>369</v>
      </c>
    </row>
    <row r="1025" spans="2:14" x14ac:dyDescent="0.25">
      <c r="B1025" s="8">
        <v>4</v>
      </c>
      <c r="C1025" s="8" t="s">
        <v>5202</v>
      </c>
      <c r="D1025" s="8" t="s">
        <v>5203</v>
      </c>
      <c r="E1025" s="8" t="s">
        <v>5204</v>
      </c>
      <c r="F1025" s="8" t="s">
        <v>372</v>
      </c>
      <c r="G1025" s="8" t="s">
        <v>373</v>
      </c>
      <c r="H1025" s="8" t="s">
        <v>28</v>
      </c>
      <c r="I1025" s="8" t="s">
        <v>30</v>
      </c>
      <c r="J1025" s="8">
        <v>7</v>
      </c>
      <c r="K1025" s="8" t="s">
        <v>5206</v>
      </c>
      <c r="L1025" s="8" t="s">
        <v>5201</v>
      </c>
      <c r="M1025" s="8" t="s">
        <v>31</v>
      </c>
      <c r="N1025" s="8" t="s">
        <v>369</v>
      </c>
    </row>
    <row r="1026" spans="2:14" x14ac:dyDescent="0.25">
      <c r="B1026" s="8">
        <v>4</v>
      </c>
      <c r="C1026" s="8" t="s">
        <v>5207</v>
      </c>
      <c r="D1026" s="8" t="s">
        <v>5208</v>
      </c>
      <c r="E1026" s="8" t="s">
        <v>5209</v>
      </c>
      <c r="F1026" s="8" t="s">
        <v>372</v>
      </c>
      <c r="G1026" s="8" t="s">
        <v>373</v>
      </c>
      <c r="H1026" s="8" t="s">
        <v>28</v>
      </c>
      <c r="I1026" s="8" t="s">
        <v>30</v>
      </c>
      <c r="J1026" s="8">
        <v>7</v>
      </c>
      <c r="K1026" s="8" t="s">
        <v>5211</v>
      </c>
      <c r="L1026" s="8" t="s">
        <v>5213</v>
      </c>
      <c r="M1026" s="8" t="s">
        <v>31</v>
      </c>
      <c r="N1026" s="8" t="s">
        <v>369</v>
      </c>
    </row>
    <row r="1027" spans="2:14" x14ac:dyDescent="0.25">
      <c r="B1027" s="8">
        <v>4</v>
      </c>
      <c r="C1027" s="8" t="s">
        <v>5214</v>
      </c>
      <c r="D1027" s="8" t="s">
        <v>5208</v>
      </c>
      <c r="E1027" s="8" t="s">
        <v>5215</v>
      </c>
      <c r="F1027" s="8" t="s">
        <v>372</v>
      </c>
      <c r="G1027" s="8" t="s">
        <v>373</v>
      </c>
      <c r="H1027" s="8" t="s">
        <v>28</v>
      </c>
      <c r="I1027" s="8" t="s">
        <v>30</v>
      </c>
      <c r="J1027" s="8">
        <v>7</v>
      </c>
      <c r="K1027" s="8" t="s">
        <v>5211</v>
      </c>
      <c r="L1027" s="8" t="s">
        <v>5213</v>
      </c>
      <c r="M1027" s="8" t="s">
        <v>31</v>
      </c>
      <c r="N1027" s="8" t="s">
        <v>369</v>
      </c>
    </row>
    <row r="1028" spans="2:14" x14ac:dyDescent="0.25">
      <c r="B1028" s="8">
        <v>4</v>
      </c>
      <c r="C1028" s="8" t="s">
        <v>5217</v>
      </c>
      <c r="D1028" s="8" t="s">
        <v>5208</v>
      </c>
      <c r="E1028" s="8" t="s">
        <v>5218</v>
      </c>
      <c r="F1028" s="8" t="s">
        <v>372</v>
      </c>
      <c r="G1028" s="8" t="s">
        <v>373</v>
      </c>
      <c r="H1028" s="8" t="s">
        <v>28</v>
      </c>
      <c r="I1028" s="8" t="s">
        <v>30</v>
      </c>
      <c r="J1028" s="8">
        <v>7</v>
      </c>
      <c r="K1028" s="8" t="s">
        <v>5211</v>
      </c>
      <c r="L1028" s="8" t="s">
        <v>5213</v>
      </c>
      <c r="M1028" s="8" t="s">
        <v>31</v>
      </c>
      <c r="N1028" s="8" t="s">
        <v>369</v>
      </c>
    </row>
    <row r="1029" spans="2:14" x14ac:dyDescent="0.25">
      <c r="B1029" s="8">
        <v>4</v>
      </c>
      <c r="C1029" s="8" t="s">
        <v>5220</v>
      </c>
      <c r="D1029" s="8" t="s">
        <v>5221</v>
      </c>
      <c r="E1029" s="8" t="s">
        <v>5222</v>
      </c>
      <c r="F1029" s="8" t="s">
        <v>372</v>
      </c>
      <c r="G1029" s="8" t="s">
        <v>373</v>
      </c>
      <c r="H1029" s="8" t="s">
        <v>28</v>
      </c>
      <c r="I1029" s="8" t="s">
        <v>30</v>
      </c>
      <c r="J1029" s="8">
        <v>7</v>
      </c>
      <c r="K1029" s="8" t="s">
        <v>5224</v>
      </c>
      <c r="L1029" s="8" t="s">
        <v>5213</v>
      </c>
      <c r="M1029" s="8" t="s">
        <v>31</v>
      </c>
      <c r="N1029" s="8" t="s">
        <v>369</v>
      </c>
    </row>
    <row r="1030" spans="2:14" x14ac:dyDescent="0.25">
      <c r="B1030" s="8">
        <v>4</v>
      </c>
      <c r="C1030" s="8" t="s">
        <v>5225</v>
      </c>
      <c r="D1030" s="8" t="s">
        <v>5226</v>
      </c>
      <c r="E1030" s="8" t="s">
        <v>5227</v>
      </c>
      <c r="F1030" s="8" t="s">
        <v>372</v>
      </c>
      <c r="G1030" s="8" t="s">
        <v>373</v>
      </c>
      <c r="H1030" s="8" t="s">
        <v>28</v>
      </c>
      <c r="I1030" s="8" t="s">
        <v>30</v>
      </c>
      <c r="J1030" s="8">
        <v>7</v>
      </c>
      <c r="K1030" s="8" t="s">
        <v>5229</v>
      </c>
      <c r="L1030" s="8" t="s">
        <v>5213</v>
      </c>
      <c r="M1030" s="8" t="s">
        <v>31</v>
      </c>
      <c r="N1030" s="8" t="s">
        <v>369</v>
      </c>
    </row>
    <row r="1031" spans="2:14" x14ac:dyDescent="0.25">
      <c r="B1031" s="8">
        <v>4</v>
      </c>
      <c r="C1031" s="8" t="s">
        <v>5230</v>
      </c>
      <c r="D1031" s="8" t="s">
        <v>5231</v>
      </c>
      <c r="E1031" s="8" t="s">
        <v>5232</v>
      </c>
      <c r="F1031" s="8" t="s">
        <v>372</v>
      </c>
      <c r="G1031" s="8" t="s">
        <v>373</v>
      </c>
      <c r="H1031" s="8" t="s">
        <v>28</v>
      </c>
      <c r="I1031" s="8" t="s">
        <v>30</v>
      </c>
      <c r="J1031" s="8">
        <v>7</v>
      </c>
      <c r="K1031" s="8" t="s">
        <v>5234</v>
      </c>
      <c r="L1031" s="8" t="s">
        <v>5213</v>
      </c>
      <c r="M1031" s="8" t="s">
        <v>31</v>
      </c>
      <c r="N1031" s="8" t="s">
        <v>369</v>
      </c>
    </row>
    <row r="1032" spans="2:14" x14ac:dyDescent="0.25">
      <c r="B1032" s="8">
        <v>4</v>
      </c>
      <c r="C1032" s="8" t="s">
        <v>5235</v>
      </c>
      <c r="D1032" s="8" t="s">
        <v>5231</v>
      </c>
      <c r="E1032" s="8" t="s">
        <v>5236</v>
      </c>
      <c r="F1032" s="8" t="s">
        <v>372</v>
      </c>
      <c r="G1032" s="8" t="s">
        <v>373</v>
      </c>
      <c r="H1032" s="8" t="s">
        <v>28</v>
      </c>
      <c r="I1032" s="8" t="s">
        <v>30</v>
      </c>
      <c r="J1032" s="8">
        <v>7</v>
      </c>
      <c r="K1032" s="8" t="s">
        <v>5234</v>
      </c>
      <c r="L1032" s="8" t="s">
        <v>5213</v>
      </c>
      <c r="M1032" s="8" t="s">
        <v>31</v>
      </c>
      <c r="N1032" s="8" t="s">
        <v>369</v>
      </c>
    </row>
    <row r="1033" spans="2:14" x14ac:dyDescent="0.25">
      <c r="B1033" s="8">
        <v>4</v>
      </c>
      <c r="C1033" s="8" t="s">
        <v>5238</v>
      </c>
      <c r="D1033" s="8" t="s">
        <v>5231</v>
      </c>
      <c r="E1033" s="8" t="s">
        <v>5239</v>
      </c>
      <c r="F1033" s="8" t="s">
        <v>372</v>
      </c>
      <c r="G1033" s="8" t="s">
        <v>373</v>
      </c>
      <c r="H1033" s="8" t="s">
        <v>28</v>
      </c>
      <c r="I1033" s="8" t="s">
        <v>30</v>
      </c>
      <c r="J1033" s="8">
        <v>7</v>
      </c>
      <c r="K1033" s="8" t="s">
        <v>5234</v>
      </c>
      <c r="L1033" s="8" t="s">
        <v>5213</v>
      </c>
      <c r="M1033" s="8" t="s">
        <v>31</v>
      </c>
      <c r="N1033" s="8" t="s">
        <v>369</v>
      </c>
    </row>
    <row r="1034" spans="2:14" x14ac:dyDescent="0.25">
      <c r="B1034" s="8">
        <v>4</v>
      </c>
      <c r="C1034" s="8" t="s">
        <v>5241</v>
      </c>
      <c r="D1034" s="8" t="s">
        <v>5242</v>
      </c>
      <c r="E1034" s="8" t="s">
        <v>5243</v>
      </c>
      <c r="F1034" s="8" t="s">
        <v>372</v>
      </c>
      <c r="G1034" s="8" t="s">
        <v>373</v>
      </c>
      <c r="H1034" s="8" t="s">
        <v>28</v>
      </c>
      <c r="I1034" s="8" t="s">
        <v>30</v>
      </c>
      <c r="J1034" s="8">
        <v>7</v>
      </c>
      <c r="K1034" s="8" t="s">
        <v>5245</v>
      </c>
      <c r="L1034" s="8" t="s">
        <v>5213</v>
      </c>
      <c r="M1034" s="8" t="s">
        <v>31</v>
      </c>
      <c r="N1034" s="8" t="s">
        <v>369</v>
      </c>
    </row>
    <row r="1035" spans="2:14" x14ac:dyDescent="0.25">
      <c r="B1035" s="8">
        <v>4</v>
      </c>
      <c r="C1035" s="8" t="s">
        <v>5246</v>
      </c>
      <c r="D1035" s="8" t="s">
        <v>5242</v>
      </c>
      <c r="E1035" s="8" t="s">
        <v>5247</v>
      </c>
      <c r="F1035" s="8" t="s">
        <v>372</v>
      </c>
      <c r="G1035" s="8" t="s">
        <v>373</v>
      </c>
      <c r="H1035" s="8" t="s">
        <v>28</v>
      </c>
      <c r="I1035" s="8" t="s">
        <v>30</v>
      </c>
      <c r="J1035" s="8">
        <v>7</v>
      </c>
      <c r="K1035" s="8" t="s">
        <v>5245</v>
      </c>
      <c r="L1035" s="8" t="s">
        <v>5213</v>
      </c>
      <c r="M1035" s="8" t="s">
        <v>31</v>
      </c>
      <c r="N1035" s="8" t="s">
        <v>369</v>
      </c>
    </row>
    <row r="1036" spans="2:14" x14ac:dyDescent="0.25">
      <c r="B1036" s="8">
        <v>4</v>
      </c>
      <c r="C1036" s="8" t="s">
        <v>5249</v>
      </c>
      <c r="D1036" s="8" t="s">
        <v>5242</v>
      </c>
      <c r="E1036" s="8" t="s">
        <v>5250</v>
      </c>
      <c r="F1036" s="8" t="s">
        <v>372</v>
      </c>
      <c r="G1036" s="8" t="s">
        <v>373</v>
      </c>
      <c r="H1036" s="8" t="s">
        <v>28</v>
      </c>
      <c r="I1036" s="8" t="s">
        <v>30</v>
      </c>
      <c r="J1036" s="8">
        <v>7</v>
      </c>
      <c r="K1036" s="8" t="s">
        <v>5245</v>
      </c>
      <c r="L1036" s="8" t="s">
        <v>5213</v>
      </c>
      <c r="M1036" s="8" t="s">
        <v>31</v>
      </c>
      <c r="N1036" s="8" t="s">
        <v>369</v>
      </c>
    </row>
    <row r="1037" spans="2:14" x14ac:dyDescent="0.25">
      <c r="B1037" s="8">
        <v>4</v>
      </c>
      <c r="C1037" s="8" t="s">
        <v>5252</v>
      </c>
      <c r="D1037" s="8" t="s">
        <v>5242</v>
      </c>
      <c r="E1037" s="8" t="s">
        <v>5253</v>
      </c>
      <c r="F1037" s="8" t="s">
        <v>372</v>
      </c>
      <c r="G1037" s="8" t="s">
        <v>373</v>
      </c>
      <c r="H1037" s="8" t="s">
        <v>28</v>
      </c>
      <c r="I1037" s="8" t="s">
        <v>30</v>
      </c>
      <c r="J1037" s="8">
        <v>7</v>
      </c>
      <c r="K1037" s="8" t="s">
        <v>5245</v>
      </c>
      <c r="L1037" s="8" t="s">
        <v>5213</v>
      </c>
      <c r="M1037" s="8" t="s">
        <v>31</v>
      </c>
      <c r="N1037" s="8" t="s">
        <v>369</v>
      </c>
    </row>
    <row r="1038" spans="2:14" x14ac:dyDescent="0.25">
      <c r="B1038" s="8">
        <v>4</v>
      </c>
      <c r="C1038" s="8" t="s">
        <v>5255</v>
      </c>
      <c r="D1038" s="8" t="s">
        <v>5242</v>
      </c>
      <c r="E1038" s="8" t="s">
        <v>5256</v>
      </c>
      <c r="F1038" s="8" t="s">
        <v>372</v>
      </c>
      <c r="G1038" s="8" t="s">
        <v>373</v>
      </c>
      <c r="H1038" s="8" t="s">
        <v>28</v>
      </c>
      <c r="I1038" s="8" t="s">
        <v>30</v>
      </c>
      <c r="J1038" s="8">
        <v>7</v>
      </c>
      <c r="K1038" s="8" t="s">
        <v>5245</v>
      </c>
      <c r="L1038" s="8" t="s">
        <v>5213</v>
      </c>
      <c r="M1038" s="8" t="s">
        <v>31</v>
      </c>
      <c r="N1038" s="8" t="s">
        <v>369</v>
      </c>
    </row>
    <row r="1039" spans="2:14" x14ac:dyDescent="0.25">
      <c r="B1039" s="8">
        <v>4</v>
      </c>
      <c r="C1039" s="8" t="s">
        <v>5258</v>
      </c>
      <c r="D1039" s="8" t="s">
        <v>5259</v>
      </c>
      <c r="E1039" s="8" t="s">
        <v>5260</v>
      </c>
      <c r="F1039" s="8" t="s">
        <v>372</v>
      </c>
      <c r="G1039" s="8" t="s">
        <v>373</v>
      </c>
      <c r="H1039" s="8" t="s">
        <v>28</v>
      </c>
      <c r="I1039" s="8" t="s">
        <v>30</v>
      </c>
      <c r="J1039" s="8">
        <v>7</v>
      </c>
      <c r="K1039" s="8" t="s">
        <v>5262</v>
      </c>
      <c r="L1039" s="8" t="s">
        <v>5213</v>
      </c>
      <c r="M1039" s="8" t="s">
        <v>31</v>
      </c>
      <c r="N1039" s="8" t="s">
        <v>369</v>
      </c>
    </row>
    <row r="1040" spans="2:14" x14ac:dyDescent="0.25">
      <c r="B1040" s="8">
        <v>4</v>
      </c>
      <c r="C1040" s="8" t="s">
        <v>5263</v>
      </c>
      <c r="D1040" s="8" t="s">
        <v>5264</v>
      </c>
      <c r="E1040" s="8" t="s">
        <v>5265</v>
      </c>
      <c r="F1040" s="8" t="s">
        <v>372</v>
      </c>
      <c r="G1040" s="8" t="s">
        <v>373</v>
      </c>
      <c r="H1040" s="8" t="s">
        <v>28</v>
      </c>
      <c r="I1040" s="8" t="s">
        <v>30</v>
      </c>
      <c r="J1040" s="8">
        <v>7</v>
      </c>
      <c r="K1040" s="8" t="s">
        <v>5267</v>
      </c>
      <c r="L1040" s="8" t="s">
        <v>5213</v>
      </c>
      <c r="M1040" s="8" t="s">
        <v>31</v>
      </c>
      <c r="N1040" s="8" t="s">
        <v>369</v>
      </c>
    </row>
    <row r="1041" spans="2:14" x14ac:dyDescent="0.25">
      <c r="B1041" s="8">
        <v>4</v>
      </c>
      <c r="C1041" s="8" t="s">
        <v>5268</v>
      </c>
      <c r="D1041" s="8" t="s">
        <v>5269</v>
      </c>
      <c r="E1041" s="8" t="s">
        <v>5270</v>
      </c>
      <c r="F1041" s="8" t="s">
        <v>372</v>
      </c>
      <c r="G1041" s="8" t="s">
        <v>373</v>
      </c>
      <c r="H1041" s="8" t="s">
        <v>28</v>
      </c>
      <c r="I1041" s="8" t="s">
        <v>30</v>
      </c>
      <c r="J1041" s="8">
        <v>7</v>
      </c>
      <c r="K1041" s="8" t="s">
        <v>5272</v>
      </c>
      <c r="L1041" s="8" t="s">
        <v>5213</v>
      </c>
      <c r="M1041" s="8" t="s">
        <v>31</v>
      </c>
      <c r="N1041" s="8" t="s">
        <v>369</v>
      </c>
    </row>
    <row r="1042" spans="2:14" x14ac:dyDescent="0.25">
      <c r="B1042" s="8">
        <v>4</v>
      </c>
      <c r="C1042" s="8" t="s">
        <v>5273</v>
      </c>
      <c r="D1042" s="8" t="s">
        <v>5269</v>
      </c>
      <c r="E1042" s="8" t="s">
        <v>5274</v>
      </c>
      <c r="F1042" s="8" t="s">
        <v>372</v>
      </c>
      <c r="G1042" s="8" t="s">
        <v>373</v>
      </c>
      <c r="H1042" s="8" t="s">
        <v>28</v>
      </c>
      <c r="I1042" s="8" t="s">
        <v>30</v>
      </c>
      <c r="J1042" s="8">
        <v>7</v>
      </c>
      <c r="K1042" s="8" t="s">
        <v>5272</v>
      </c>
      <c r="L1042" s="8" t="s">
        <v>5213</v>
      </c>
      <c r="M1042" s="8" t="s">
        <v>31</v>
      </c>
      <c r="N1042" s="8" t="s">
        <v>369</v>
      </c>
    </row>
    <row r="1043" spans="2:14" x14ac:dyDescent="0.25">
      <c r="B1043" s="8">
        <v>4</v>
      </c>
      <c r="C1043" s="8" t="s">
        <v>5276</v>
      </c>
      <c r="D1043" s="8" t="s">
        <v>5277</v>
      </c>
      <c r="E1043" s="8" t="s">
        <v>5278</v>
      </c>
      <c r="F1043" s="8" t="s">
        <v>372</v>
      </c>
      <c r="G1043" s="8" t="s">
        <v>373</v>
      </c>
      <c r="H1043" s="8" t="s">
        <v>28</v>
      </c>
      <c r="I1043" s="8" t="s">
        <v>30</v>
      </c>
      <c r="J1043" s="8">
        <v>7</v>
      </c>
      <c r="K1043" s="8" t="s">
        <v>5280</v>
      </c>
      <c r="L1043" s="8" t="s">
        <v>5213</v>
      </c>
      <c r="M1043" s="8" t="s">
        <v>31</v>
      </c>
      <c r="N1043" s="8" t="s">
        <v>369</v>
      </c>
    </row>
    <row r="1044" spans="2:14" x14ac:dyDescent="0.25">
      <c r="B1044" s="8">
        <v>4</v>
      </c>
      <c r="C1044" s="8" t="s">
        <v>5281</v>
      </c>
      <c r="D1044" s="8" t="s">
        <v>5282</v>
      </c>
      <c r="E1044" s="8" t="s">
        <v>5283</v>
      </c>
      <c r="F1044" s="8" t="s">
        <v>372</v>
      </c>
      <c r="G1044" s="8" t="s">
        <v>373</v>
      </c>
      <c r="H1044" s="8" t="s">
        <v>28</v>
      </c>
      <c r="I1044" s="8" t="s">
        <v>30</v>
      </c>
      <c r="J1044" s="8">
        <v>7</v>
      </c>
      <c r="K1044" s="8" t="s">
        <v>5285</v>
      </c>
      <c r="L1044" s="8" t="s">
        <v>5213</v>
      </c>
      <c r="M1044" s="8" t="s">
        <v>31</v>
      </c>
      <c r="N1044" s="8" t="s">
        <v>369</v>
      </c>
    </row>
    <row r="1045" spans="2:14" x14ac:dyDescent="0.25">
      <c r="B1045" s="8">
        <v>4</v>
      </c>
      <c r="C1045" s="8" t="s">
        <v>5286</v>
      </c>
      <c r="D1045" s="8" t="s">
        <v>5287</v>
      </c>
      <c r="E1045" s="8" t="s">
        <v>5288</v>
      </c>
      <c r="F1045" s="8" t="s">
        <v>372</v>
      </c>
      <c r="G1045" s="8" t="s">
        <v>373</v>
      </c>
      <c r="H1045" s="8" t="s">
        <v>28</v>
      </c>
      <c r="I1045" s="8" t="s">
        <v>30</v>
      </c>
      <c r="J1045" s="8">
        <v>7</v>
      </c>
      <c r="K1045" s="8" t="s">
        <v>5290</v>
      </c>
      <c r="L1045" s="8" t="s">
        <v>472</v>
      </c>
      <c r="M1045" s="8" t="s">
        <v>31</v>
      </c>
      <c r="N1045" s="8" t="s">
        <v>369</v>
      </c>
    </row>
    <row r="1046" spans="2:14" x14ac:dyDescent="0.25">
      <c r="B1046" s="8">
        <v>4</v>
      </c>
      <c r="C1046" s="8" t="s">
        <v>5292</v>
      </c>
      <c r="D1046" s="8" t="s">
        <v>5287</v>
      </c>
      <c r="E1046" s="8" t="s">
        <v>5293</v>
      </c>
      <c r="F1046" s="8" t="s">
        <v>372</v>
      </c>
      <c r="G1046" s="8" t="s">
        <v>373</v>
      </c>
      <c r="H1046" s="8" t="s">
        <v>28</v>
      </c>
      <c r="I1046" s="8" t="s">
        <v>30</v>
      </c>
      <c r="J1046" s="8">
        <v>7</v>
      </c>
      <c r="K1046" s="8" t="s">
        <v>5290</v>
      </c>
      <c r="L1046" s="8" t="s">
        <v>472</v>
      </c>
      <c r="M1046" s="8" t="s">
        <v>31</v>
      </c>
      <c r="N1046" s="8" t="s">
        <v>369</v>
      </c>
    </row>
    <row r="1047" spans="2:14" x14ac:dyDescent="0.25">
      <c r="B1047" s="8">
        <v>4</v>
      </c>
      <c r="C1047" s="8" t="s">
        <v>5295</v>
      </c>
      <c r="D1047" s="8" t="s">
        <v>5296</v>
      </c>
      <c r="E1047" s="8" t="s">
        <v>5297</v>
      </c>
      <c r="F1047" s="8" t="s">
        <v>372</v>
      </c>
      <c r="G1047" s="8" t="s">
        <v>373</v>
      </c>
      <c r="H1047" s="8" t="s">
        <v>28</v>
      </c>
      <c r="I1047" s="8" t="s">
        <v>30</v>
      </c>
      <c r="J1047" s="8">
        <v>7</v>
      </c>
      <c r="K1047" s="8" t="s">
        <v>5299</v>
      </c>
      <c r="L1047" s="8" t="s">
        <v>472</v>
      </c>
      <c r="M1047" s="8" t="s">
        <v>31</v>
      </c>
      <c r="N1047" s="8" t="s">
        <v>369</v>
      </c>
    </row>
    <row r="1048" spans="2:14" x14ac:dyDescent="0.25">
      <c r="B1048" s="8">
        <v>4</v>
      </c>
      <c r="C1048" s="8" t="s">
        <v>5300</v>
      </c>
      <c r="D1048" s="8" t="s">
        <v>5301</v>
      </c>
      <c r="E1048" s="8" t="s">
        <v>5302</v>
      </c>
      <c r="F1048" s="8" t="s">
        <v>372</v>
      </c>
      <c r="G1048" s="8" t="s">
        <v>373</v>
      </c>
      <c r="H1048" s="8" t="s">
        <v>28</v>
      </c>
      <c r="I1048" s="8" t="s">
        <v>30</v>
      </c>
      <c r="J1048" s="8">
        <v>7</v>
      </c>
      <c r="K1048" s="8" t="s">
        <v>5304</v>
      </c>
      <c r="L1048" s="8" t="s">
        <v>472</v>
      </c>
      <c r="M1048" s="8" t="s">
        <v>31</v>
      </c>
      <c r="N1048" s="8" t="s">
        <v>369</v>
      </c>
    </row>
    <row r="1049" spans="2:14" x14ac:dyDescent="0.25">
      <c r="B1049" s="8">
        <v>4</v>
      </c>
      <c r="C1049" s="8" t="s">
        <v>5305</v>
      </c>
      <c r="D1049" s="8" t="s">
        <v>5306</v>
      </c>
      <c r="E1049" s="8" t="s">
        <v>5307</v>
      </c>
      <c r="F1049" s="8" t="s">
        <v>372</v>
      </c>
      <c r="G1049" s="8" t="s">
        <v>373</v>
      </c>
      <c r="H1049" s="8" t="s">
        <v>28</v>
      </c>
      <c r="I1049" s="8" t="s">
        <v>30</v>
      </c>
      <c r="J1049" s="8">
        <v>7</v>
      </c>
      <c r="K1049" s="8" t="s">
        <v>5309</v>
      </c>
      <c r="L1049" s="8" t="s">
        <v>472</v>
      </c>
      <c r="M1049" s="8" t="s">
        <v>31</v>
      </c>
      <c r="N1049" s="8" t="s">
        <v>369</v>
      </c>
    </row>
    <row r="1050" spans="2:14" x14ac:dyDescent="0.25">
      <c r="B1050" s="8">
        <v>4</v>
      </c>
      <c r="C1050" s="8" t="s">
        <v>5310</v>
      </c>
      <c r="D1050" s="8" t="s">
        <v>5301</v>
      </c>
      <c r="E1050" s="8" t="s">
        <v>5311</v>
      </c>
      <c r="F1050" s="8" t="s">
        <v>372</v>
      </c>
      <c r="G1050" s="8" t="s">
        <v>373</v>
      </c>
      <c r="H1050" s="8" t="s">
        <v>28</v>
      </c>
      <c r="I1050" s="8" t="s">
        <v>30</v>
      </c>
      <c r="J1050" s="8">
        <v>7</v>
      </c>
      <c r="K1050" s="8" t="s">
        <v>5304</v>
      </c>
      <c r="L1050" s="8" t="s">
        <v>472</v>
      </c>
      <c r="M1050" s="8" t="s">
        <v>31</v>
      </c>
      <c r="N1050" s="8" t="s">
        <v>369</v>
      </c>
    </row>
    <row r="1051" spans="2:14" x14ac:dyDescent="0.25">
      <c r="B1051" s="8">
        <v>4</v>
      </c>
      <c r="C1051" s="8" t="s">
        <v>5313</v>
      </c>
      <c r="D1051" s="8" t="s">
        <v>5301</v>
      </c>
      <c r="E1051" s="8" t="s">
        <v>5314</v>
      </c>
      <c r="F1051" s="8" t="s">
        <v>372</v>
      </c>
      <c r="G1051" s="8" t="s">
        <v>373</v>
      </c>
      <c r="H1051" s="8" t="s">
        <v>28</v>
      </c>
      <c r="I1051" s="8" t="s">
        <v>30</v>
      </c>
      <c r="J1051" s="8">
        <v>7</v>
      </c>
      <c r="K1051" s="8" t="s">
        <v>5304</v>
      </c>
      <c r="L1051" s="8" t="s">
        <v>472</v>
      </c>
      <c r="M1051" s="8" t="s">
        <v>31</v>
      </c>
      <c r="N1051" s="8" t="s">
        <v>369</v>
      </c>
    </row>
    <row r="1052" spans="2:14" x14ac:dyDescent="0.25">
      <c r="B1052" s="8">
        <v>4</v>
      </c>
      <c r="C1052" s="8" t="s">
        <v>5316</v>
      </c>
      <c r="D1052" s="8" t="s">
        <v>5317</v>
      </c>
      <c r="E1052" s="8" t="s">
        <v>5318</v>
      </c>
      <c r="F1052" s="8" t="s">
        <v>372</v>
      </c>
      <c r="G1052" s="8" t="s">
        <v>373</v>
      </c>
      <c r="H1052" s="8" t="s">
        <v>28</v>
      </c>
      <c r="I1052" s="8" t="s">
        <v>30</v>
      </c>
      <c r="J1052" s="8">
        <v>7</v>
      </c>
      <c r="K1052" s="8" t="s">
        <v>5320</v>
      </c>
      <c r="L1052" s="8" t="s">
        <v>472</v>
      </c>
      <c r="M1052" s="8" t="s">
        <v>31</v>
      </c>
      <c r="N1052" s="8" t="s">
        <v>369</v>
      </c>
    </row>
    <row r="1053" spans="2:14" x14ac:dyDescent="0.25">
      <c r="B1053" s="8">
        <v>4</v>
      </c>
      <c r="C1053" s="8" t="s">
        <v>5321</v>
      </c>
      <c r="D1053" s="8" t="s">
        <v>5317</v>
      </c>
      <c r="E1053" s="8" t="s">
        <v>5322</v>
      </c>
      <c r="F1053" s="8" t="s">
        <v>372</v>
      </c>
      <c r="G1053" s="8" t="s">
        <v>373</v>
      </c>
      <c r="H1053" s="8" t="s">
        <v>28</v>
      </c>
      <c r="I1053" s="8" t="s">
        <v>30</v>
      </c>
      <c r="J1053" s="8">
        <v>7</v>
      </c>
      <c r="K1053" s="8" t="s">
        <v>5320</v>
      </c>
      <c r="L1053" s="8" t="s">
        <v>472</v>
      </c>
      <c r="M1053" s="8" t="s">
        <v>31</v>
      </c>
      <c r="N1053" s="8" t="s">
        <v>369</v>
      </c>
    </row>
    <row r="1054" spans="2:14" x14ac:dyDescent="0.25">
      <c r="B1054" s="8">
        <v>4</v>
      </c>
      <c r="C1054" s="8" t="s">
        <v>5324</v>
      </c>
      <c r="D1054" s="8" t="s">
        <v>5317</v>
      </c>
      <c r="E1054" s="8" t="s">
        <v>5325</v>
      </c>
      <c r="F1054" s="8" t="s">
        <v>372</v>
      </c>
      <c r="G1054" s="8" t="s">
        <v>373</v>
      </c>
      <c r="H1054" s="8" t="s">
        <v>28</v>
      </c>
      <c r="I1054" s="8" t="s">
        <v>30</v>
      </c>
      <c r="J1054" s="8">
        <v>7</v>
      </c>
      <c r="K1054" s="8" t="s">
        <v>5320</v>
      </c>
      <c r="L1054" s="8" t="s">
        <v>472</v>
      </c>
      <c r="M1054" s="8" t="s">
        <v>31</v>
      </c>
      <c r="N1054" s="8" t="s">
        <v>369</v>
      </c>
    </row>
    <row r="1055" spans="2:14" x14ac:dyDescent="0.25">
      <c r="B1055" s="8">
        <v>4</v>
      </c>
      <c r="C1055" s="8" t="s">
        <v>5327</v>
      </c>
      <c r="D1055" s="8" t="s">
        <v>5306</v>
      </c>
      <c r="E1055" s="8" t="s">
        <v>5328</v>
      </c>
      <c r="F1055" s="8" t="s">
        <v>372</v>
      </c>
      <c r="G1055" s="8" t="s">
        <v>373</v>
      </c>
      <c r="H1055" s="8" t="s">
        <v>28</v>
      </c>
      <c r="I1055" s="8" t="s">
        <v>30</v>
      </c>
      <c r="J1055" s="8">
        <v>7</v>
      </c>
      <c r="K1055" s="8" t="s">
        <v>5309</v>
      </c>
      <c r="L1055" s="8" t="s">
        <v>472</v>
      </c>
      <c r="M1055" s="8" t="s">
        <v>31</v>
      </c>
      <c r="N1055" s="8" t="s">
        <v>369</v>
      </c>
    </row>
    <row r="1056" spans="2:14" x14ac:dyDescent="0.25">
      <c r="B1056" s="8">
        <v>4</v>
      </c>
      <c r="C1056" s="8" t="s">
        <v>5330</v>
      </c>
      <c r="D1056" s="8" t="s">
        <v>5306</v>
      </c>
      <c r="E1056" s="8" t="s">
        <v>5331</v>
      </c>
      <c r="F1056" s="8" t="s">
        <v>372</v>
      </c>
      <c r="G1056" s="8" t="s">
        <v>373</v>
      </c>
      <c r="H1056" s="8" t="s">
        <v>28</v>
      </c>
      <c r="I1056" s="8" t="s">
        <v>30</v>
      </c>
      <c r="J1056" s="8">
        <v>7</v>
      </c>
      <c r="K1056" s="8" t="s">
        <v>5309</v>
      </c>
      <c r="L1056" s="8" t="s">
        <v>472</v>
      </c>
      <c r="M1056" s="8" t="s">
        <v>31</v>
      </c>
      <c r="N1056" s="8" t="s">
        <v>369</v>
      </c>
    </row>
    <row r="1057" spans="2:14" x14ac:dyDescent="0.25">
      <c r="B1057" s="8">
        <v>4</v>
      </c>
      <c r="C1057" s="8" t="s">
        <v>5333</v>
      </c>
      <c r="D1057" s="8" t="s">
        <v>5334</v>
      </c>
      <c r="E1057" s="8" t="s">
        <v>5335</v>
      </c>
      <c r="F1057" s="8" t="s">
        <v>372</v>
      </c>
      <c r="G1057" s="8" t="s">
        <v>373</v>
      </c>
      <c r="H1057" s="8" t="s">
        <v>28</v>
      </c>
      <c r="I1057" s="8" t="s">
        <v>30</v>
      </c>
      <c r="J1057" s="8">
        <v>7</v>
      </c>
      <c r="K1057" s="8" t="s">
        <v>5337</v>
      </c>
      <c r="L1057" s="8" t="s">
        <v>472</v>
      </c>
      <c r="M1057" s="8" t="s">
        <v>31</v>
      </c>
      <c r="N1057" s="8" t="s">
        <v>369</v>
      </c>
    </row>
    <row r="1058" spans="2:14" x14ac:dyDescent="0.25">
      <c r="B1058" s="8">
        <v>4</v>
      </c>
      <c r="C1058" s="8" t="s">
        <v>5338</v>
      </c>
      <c r="D1058" s="8" t="s">
        <v>5334</v>
      </c>
      <c r="E1058" s="8" t="s">
        <v>5339</v>
      </c>
      <c r="F1058" s="8" t="s">
        <v>372</v>
      </c>
      <c r="G1058" s="8" t="s">
        <v>373</v>
      </c>
      <c r="H1058" s="8" t="s">
        <v>28</v>
      </c>
      <c r="I1058" s="8" t="s">
        <v>30</v>
      </c>
      <c r="J1058" s="8">
        <v>7</v>
      </c>
      <c r="K1058" s="8" t="s">
        <v>5337</v>
      </c>
      <c r="L1058" s="8" t="s">
        <v>472</v>
      </c>
      <c r="M1058" s="8" t="s">
        <v>31</v>
      </c>
      <c r="N1058" s="8" t="s">
        <v>369</v>
      </c>
    </row>
    <row r="1059" spans="2:14" x14ac:dyDescent="0.25">
      <c r="B1059" s="8">
        <v>4</v>
      </c>
      <c r="C1059" s="8" t="s">
        <v>5341</v>
      </c>
      <c r="D1059" s="8" t="s">
        <v>5342</v>
      </c>
      <c r="E1059" s="8" t="s">
        <v>5343</v>
      </c>
      <c r="F1059" s="8" t="s">
        <v>372</v>
      </c>
      <c r="G1059" s="8" t="s">
        <v>373</v>
      </c>
      <c r="H1059" s="8" t="s">
        <v>28</v>
      </c>
      <c r="I1059" s="8" t="s">
        <v>30</v>
      </c>
      <c r="J1059" s="8">
        <v>7</v>
      </c>
      <c r="K1059" s="8" t="s">
        <v>5345</v>
      </c>
      <c r="L1059" s="8" t="s">
        <v>472</v>
      </c>
      <c r="M1059" s="8" t="s">
        <v>31</v>
      </c>
      <c r="N1059" s="8" t="s">
        <v>369</v>
      </c>
    </row>
    <row r="1060" spans="2:14" x14ac:dyDescent="0.25">
      <c r="B1060" s="8">
        <v>4</v>
      </c>
      <c r="C1060" s="8" t="s">
        <v>5346</v>
      </c>
      <c r="D1060" s="8" t="s">
        <v>5347</v>
      </c>
      <c r="E1060" s="8" t="s">
        <v>5348</v>
      </c>
      <c r="F1060" s="8" t="s">
        <v>372</v>
      </c>
      <c r="G1060" s="8" t="s">
        <v>373</v>
      </c>
      <c r="H1060" s="8" t="s">
        <v>28</v>
      </c>
      <c r="I1060" s="8" t="s">
        <v>30</v>
      </c>
      <c r="J1060" s="8">
        <v>7</v>
      </c>
      <c r="K1060" s="8" t="s">
        <v>5350</v>
      </c>
      <c r="L1060" s="8" t="s">
        <v>472</v>
      </c>
      <c r="M1060" s="8" t="s">
        <v>31</v>
      </c>
      <c r="N1060" s="8" t="s">
        <v>369</v>
      </c>
    </row>
    <row r="1061" spans="2:14" x14ac:dyDescent="0.25">
      <c r="B1061" s="8">
        <v>4</v>
      </c>
      <c r="C1061" s="8" t="s">
        <v>5351</v>
      </c>
      <c r="D1061" s="8" t="s">
        <v>5347</v>
      </c>
      <c r="E1061" s="8" t="s">
        <v>5352</v>
      </c>
      <c r="F1061" s="8" t="s">
        <v>372</v>
      </c>
      <c r="G1061" s="8" t="s">
        <v>373</v>
      </c>
      <c r="H1061" s="8" t="s">
        <v>28</v>
      </c>
      <c r="I1061" s="8" t="s">
        <v>30</v>
      </c>
      <c r="J1061" s="8">
        <v>7</v>
      </c>
      <c r="K1061" s="8" t="s">
        <v>5350</v>
      </c>
      <c r="L1061" s="8" t="s">
        <v>472</v>
      </c>
      <c r="M1061" s="8" t="s">
        <v>31</v>
      </c>
      <c r="N1061" s="8" t="s">
        <v>369</v>
      </c>
    </row>
    <row r="1062" spans="2:14" x14ac:dyDescent="0.25">
      <c r="B1062" s="8">
        <v>4</v>
      </c>
      <c r="C1062" s="8" t="s">
        <v>5354</v>
      </c>
      <c r="D1062" s="8" t="s">
        <v>5355</v>
      </c>
      <c r="E1062" s="8" t="s">
        <v>5356</v>
      </c>
      <c r="F1062" s="8" t="s">
        <v>372</v>
      </c>
      <c r="G1062" s="8" t="s">
        <v>373</v>
      </c>
      <c r="H1062" s="8" t="s">
        <v>28</v>
      </c>
      <c r="I1062" s="8" t="s">
        <v>30</v>
      </c>
      <c r="J1062" s="8">
        <v>7</v>
      </c>
      <c r="K1062" s="8" t="s">
        <v>5358</v>
      </c>
      <c r="L1062" s="8" t="s">
        <v>472</v>
      </c>
      <c r="M1062" s="8" t="s">
        <v>31</v>
      </c>
      <c r="N1062" s="8" t="s">
        <v>369</v>
      </c>
    </row>
    <row r="1063" spans="2:14" x14ac:dyDescent="0.25">
      <c r="B1063" s="8">
        <v>4</v>
      </c>
      <c r="C1063" s="8" t="s">
        <v>5359</v>
      </c>
      <c r="D1063" s="8" t="s">
        <v>5355</v>
      </c>
      <c r="E1063" s="8" t="s">
        <v>5360</v>
      </c>
      <c r="F1063" s="8" t="s">
        <v>372</v>
      </c>
      <c r="G1063" s="8" t="s">
        <v>373</v>
      </c>
      <c r="H1063" s="8" t="s">
        <v>28</v>
      </c>
      <c r="I1063" s="8" t="s">
        <v>30</v>
      </c>
      <c r="J1063" s="8">
        <v>7</v>
      </c>
      <c r="K1063" s="8" t="s">
        <v>5358</v>
      </c>
      <c r="L1063" s="8" t="s">
        <v>472</v>
      </c>
      <c r="M1063" s="8" t="s">
        <v>31</v>
      </c>
      <c r="N1063" s="8" t="s">
        <v>369</v>
      </c>
    </row>
    <row r="1064" spans="2:14" x14ac:dyDescent="0.25">
      <c r="B1064" s="8">
        <v>4</v>
      </c>
      <c r="C1064" s="8" t="s">
        <v>5362</v>
      </c>
      <c r="D1064" s="8" t="s">
        <v>5363</v>
      </c>
      <c r="E1064" s="8" t="s">
        <v>5364</v>
      </c>
      <c r="F1064" s="8" t="s">
        <v>372</v>
      </c>
      <c r="G1064" s="8" t="s">
        <v>373</v>
      </c>
      <c r="H1064" s="8" t="s">
        <v>28</v>
      </c>
      <c r="I1064" s="8" t="s">
        <v>30</v>
      </c>
      <c r="J1064" s="8">
        <v>7</v>
      </c>
      <c r="K1064" s="8" t="s">
        <v>5366</v>
      </c>
      <c r="L1064" s="8" t="s">
        <v>5368</v>
      </c>
      <c r="M1064" s="8" t="s">
        <v>31</v>
      </c>
      <c r="N1064" s="8" t="s">
        <v>369</v>
      </c>
    </row>
    <row r="1065" spans="2:14" x14ac:dyDescent="0.25">
      <c r="B1065" s="8">
        <v>4</v>
      </c>
      <c r="C1065" s="8" t="s">
        <v>5369</v>
      </c>
      <c r="D1065" s="8" t="s">
        <v>5363</v>
      </c>
      <c r="E1065" s="8" t="s">
        <v>5370</v>
      </c>
      <c r="F1065" s="8" t="s">
        <v>372</v>
      </c>
      <c r="G1065" s="8" t="s">
        <v>373</v>
      </c>
      <c r="H1065" s="8" t="s">
        <v>28</v>
      </c>
      <c r="I1065" s="8" t="s">
        <v>30</v>
      </c>
      <c r="J1065" s="8">
        <v>7</v>
      </c>
      <c r="K1065" s="8" t="s">
        <v>5366</v>
      </c>
      <c r="L1065" s="8" t="s">
        <v>5368</v>
      </c>
      <c r="M1065" s="8" t="s">
        <v>31</v>
      </c>
      <c r="N1065" s="8" t="s">
        <v>369</v>
      </c>
    </row>
    <row r="1066" spans="2:14" x14ac:dyDescent="0.25">
      <c r="B1066" s="8">
        <v>4</v>
      </c>
      <c r="C1066" s="8" t="s">
        <v>5372</v>
      </c>
      <c r="D1066" s="8" t="s">
        <v>5373</v>
      </c>
      <c r="E1066" s="8" t="s">
        <v>5374</v>
      </c>
      <c r="F1066" s="8" t="s">
        <v>372</v>
      </c>
      <c r="G1066" s="8" t="s">
        <v>373</v>
      </c>
      <c r="H1066" s="8" t="s">
        <v>28</v>
      </c>
      <c r="I1066" s="8" t="s">
        <v>30</v>
      </c>
      <c r="J1066" s="8">
        <v>7</v>
      </c>
      <c r="K1066" s="8" t="s">
        <v>5376</v>
      </c>
      <c r="L1066" s="8" t="s">
        <v>5368</v>
      </c>
      <c r="M1066" s="8" t="s">
        <v>31</v>
      </c>
      <c r="N1066" s="8" t="s">
        <v>369</v>
      </c>
    </row>
    <row r="1067" spans="2:14" x14ac:dyDescent="0.25">
      <c r="B1067" s="8">
        <v>4</v>
      </c>
      <c r="C1067" s="8" t="s">
        <v>5377</v>
      </c>
      <c r="D1067" s="8" t="s">
        <v>5378</v>
      </c>
      <c r="E1067" s="8" t="s">
        <v>5379</v>
      </c>
      <c r="F1067" s="8" t="s">
        <v>372</v>
      </c>
      <c r="G1067" s="8" t="s">
        <v>373</v>
      </c>
      <c r="H1067" s="8" t="s">
        <v>28</v>
      </c>
      <c r="I1067" s="8" t="s">
        <v>30</v>
      </c>
      <c r="J1067" s="8">
        <v>7</v>
      </c>
      <c r="K1067" s="8" t="s">
        <v>5381</v>
      </c>
      <c r="L1067" s="8" t="s">
        <v>5368</v>
      </c>
      <c r="M1067" s="8" t="s">
        <v>31</v>
      </c>
      <c r="N1067" s="8" t="s">
        <v>369</v>
      </c>
    </row>
    <row r="1068" spans="2:14" x14ac:dyDescent="0.25">
      <c r="B1068" s="8">
        <v>4</v>
      </c>
      <c r="C1068" s="8" t="s">
        <v>5382</v>
      </c>
      <c r="D1068" s="8" t="s">
        <v>5383</v>
      </c>
      <c r="E1068" s="8" t="s">
        <v>5384</v>
      </c>
      <c r="F1068" s="8" t="s">
        <v>372</v>
      </c>
      <c r="G1068" s="8" t="s">
        <v>373</v>
      </c>
      <c r="H1068" s="8" t="s">
        <v>28</v>
      </c>
      <c r="I1068" s="8" t="s">
        <v>30</v>
      </c>
      <c r="J1068" s="8">
        <v>7</v>
      </c>
      <c r="K1068" s="8" t="s">
        <v>5386</v>
      </c>
      <c r="L1068" s="8" t="s">
        <v>342</v>
      </c>
      <c r="M1068" s="8" t="s">
        <v>31</v>
      </c>
      <c r="N1068" s="8" t="s">
        <v>369</v>
      </c>
    </row>
    <row r="1069" spans="2:14" x14ac:dyDescent="0.25">
      <c r="B1069" s="8">
        <v>4</v>
      </c>
      <c r="C1069" s="8" t="s">
        <v>5388</v>
      </c>
      <c r="D1069" s="8" t="s">
        <v>5389</v>
      </c>
      <c r="E1069" s="8" t="s">
        <v>5390</v>
      </c>
      <c r="F1069" s="8" t="s">
        <v>372</v>
      </c>
      <c r="G1069" s="8" t="s">
        <v>373</v>
      </c>
      <c r="H1069" s="8" t="s">
        <v>28</v>
      </c>
      <c r="I1069" s="8" t="s">
        <v>30</v>
      </c>
      <c r="J1069" s="8">
        <v>7</v>
      </c>
      <c r="K1069" s="8" t="s">
        <v>5392</v>
      </c>
      <c r="L1069" s="8" t="s">
        <v>5394</v>
      </c>
      <c r="M1069" s="8" t="s">
        <v>31</v>
      </c>
      <c r="N1069" s="8" t="s">
        <v>369</v>
      </c>
    </row>
    <row r="1070" spans="2:14" x14ac:dyDescent="0.25">
      <c r="B1070" s="8">
        <v>4</v>
      </c>
      <c r="C1070" s="8" t="s">
        <v>5395</v>
      </c>
      <c r="D1070" s="8" t="s">
        <v>5396</v>
      </c>
      <c r="E1070" s="8" t="s">
        <v>5397</v>
      </c>
      <c r="F1070" s="8" t="s">
        <v>372</v>
      </c>
      <c r="G1070" s="8" t="s">
        <v>373</v>
      </c>
      <c r="H1070" s="8" t="s">
        <v>28</v>
      </c>
      <c r="I1070" s="8" t="s">
        <v>30</v>
      </c>
      <c r="J1070" s="8">
        <v>7</v>
      </c>
      <c r="K1070" s="8" t="s">
        <v>5399</v>
      </c>
      <c r="L1070" s="8" t="s">
        <v>5400</v>
      </c>
      <c r="M1070" s="8" t="s">
        <v>31</v>
      </c>
      <c r="N1070" s="8" t="s">
        <v>369</v>
      </c>
    </row>
    <row r="1071" spans="2:14" x14ac:dyDescent="0.25">
      <c r="B1071" s="8">
        <v>4</v>
      </c>
      <c r="C1071" s="8" t="s">
        <v>5401</v>
      </c>
      <c r="D1071" s="8" t="s">
        <v>5402</v>
      </c>
      <c r="E1071" s="8" t="s">
        <v>5403</v>
      </c>
      <c r="F1071" s="8" t="s">
        <v>372</v>
      </c>
      <c r="G1071" s="8" t="s">
        <v>373</v>
      </c>
      <c r="H1071" s="8" t="s">
        <v>28</v>
      </c>
      <c r="I1071" s="8" t="s">
        <v>30</v>
      </c>
      <c r="J1071" s="8">
        <v>7</v>
      </c>
      <c r="K1071" s="8" t="s">
        <v>5405</v>
      </c>
      <c r="L1071" s="8" t="s">
        <v>5400</v>
      </c>
      <c r="M1071" s="8" t="s">
        <v>31</v>
      </c>
      <c r="N1071" s="8" t="s">
        <v>369</v>
      </c>
    </row>
    <row r="1072" spans="2:14" x14ac:dyDescent="0.25">
      <c r="B1072" s="8">
        <v>4</v>
      </c>
      <c r="C1072" s="8" t="s">
        <v>5406</v>
      </c>
      <c r="D1072" s="8" t="s">
        <v>5402</v>
      </c>
      <c r="E1072" s="8" t="s">
        <v>5407</v>
      </c>
      <c r="F1072" s="8" t="s">
        <v>372</v>
      </c>
      <c r="G1072" s="8" t="s">
        <v>373</v>
      </c>
      <c r="H1072" s="8" t="s">
        <v>28</v>
      </c>
      <c r="I1072" s="8" t="s">
        <v>30</v>
      </c>
      <c r="J1072" s="8">
        <v>7</v>
      </c>
      <c r="K1072" s="8" t="s">
        <v>5405</v>
      </c>
      <c r="L1072" s="8" t="s">
        <v>5400</v>
      </c>
      <c r="M1072" s="8" t="s">
        <v>31</v>
      </c>
      <c r="N1072" s="8" t="s">
        <v>369</v>
      </c>
    </row>
    <row r="1073" spans="2:14" x14ac:dyDescent="0.25">
      <c r="B1073" s="8">
        <v>4</v>
      </c>
      <c r="C1073" s="8" t="s">
        <v>5409</v>
      </c>
      <c r="D1073" s="8" t="s">
        <v>5402</v>
      </c>
      <c r="E1073" s="8" t="s">
        <v>5410</v>
      </c>
      <c r="F1073" s="8" t="s">
        <v>372</v>
      </c>
      <c r="G1073" s="8" t="s">
        <v>373</v>
      </c>
      <c r="H1073" s="8" t="s">
        <v>28</v>
      </c>
      <c r="I1073" s="8" t="s">
        <v>30</v>
      </c>
      <c r="J1073" s="8">
        <v>7</v>
      </c>
      <c r="K1073" s="8" t="s">
        <v>5405</v>
      </c>
      <c r="L1073" s="8" t="s">
        <v>5400</v>
      </c>
      <c r="M1073" s="8" t="s">
        <v>31</v>
      </c>
      <c r="N1073" s="8" t="s">
        <v>369</v>
      </c>
    </row>
    <row r="1074" spans="2:14" x14ac:dyDescent="0.25">
      <c r="B1074" s="8">
        <v>4</v>
      </c>
      <c r="C1074" s="8" t="s">
        <v>5412</v>
      </c>
      <c r="D1074" s="8" t="s">
        <v>5402</v>
      </c>
      <c r="E1074" s="8" t="s">
        <v>5413</v>
      </c>
      <c r="F1074" s="8" t="s">
        <v>372</v>
      </c>
      <c r="G1074" s="8" t="s">
        <v>373</v>
      </c>
      <c r="H1074" s="8" t="s">
        <v>28</v>
      </c>
      <c r="I1074" s="8" t="s">
        <v>30</v>
      </c>
      <c r="J1074" s="8">
        <v>7</v>
      </c>
      <c r="K1074" s="8" t="s">
        <v>5405</v>
      </c>
      <c r="L1074" s="8" t="s">
        <v>5400</v>
      </c>
      <c r="M1074" s="8" t="s">
        <v>31</v>
      </c>
      <c r="N1074" s="8" t="s">
        <v>369</v>
      </c>
    </row>
    <row r="1075" spans="2:14" x14ac:dyDescent="0.25">
      <c r="B1075" s="8">
        <v>4</v>
      </c>
      <c r="C1075" s="8" t="s">
        <v>5415</v>
      </c>
      <c r="D1075" s="8" t="s">
        <v>5416</v>
      </c>
      <c r="E1075" s="8" t="s">
        <v>5419</v>
      </c>
      <c r="F1075" s="8" t="s">
        <v>394</v>
      </c>
      <c r="G1075" s="8" t="s">
        <v>395</v>
      </c>
      <c r="H1075" s="8" t="s">
        <v>28</v>
      </c>
      <c r="I1075" s="8" t="s">
        <v>30</v>
      </c>
      <c r="J1075" s="8">
        <v>7</v>
      </c>
      <c r="K1075" s="8" t="s">
        <v>5421</v>
      </c>
      <c r="L1075" s="8" t="s">
        <v>5422</v>
      </c>
      <c r="M1075" s="8" t="s">
        <v>31</v>
      </c>
      <c r="N1075" s="8" t="s">
        <v>369</v>
      </c>
    </row>
    <row r="1076" spans="2:14" x14ac:dyDescent="0.25">
      <c r="B1076" s="8">
        <v>4</v>
      </c>
      <c r="C1076" s="8" t="s">
        <v>5423</v>
      </c>
      <c r="D1076" s="8" t="s">
        <v>5424</v>
      </c>
      <c r="E1076" s="8" t="s">
        <v>5425</v>
      </c>
      <c r="F1076" s="8" t="s">
        <v>394</v>
      </c>
      <c r="G1076" s="8" t="s">
        <v>395</v>
      </c>
      <c r="H1076" s="8" t="s">
        <v>28</v>
      </c>
      <c r="I1076" s="8" t="s">
        <v>30</v>
      </c>
      <c r="J1076" s="8">
        <v>7</v>
      </c>
      <c r="K1076" s="8" t="s">
        <v>5427</v>
      </c>
      <c r="L1076" s="8" t="s">
        <v>5428</v>
      </c>
      <c r="M1076" s="8" t="s">
        <v>31</v>
      </c>
      <c r="N1076" s="8" t="s">
        <v>369</v>
      </c>
    </row>
    <row r="1077" spans="2:14" x14ac:dyDescent="0.25">
      <c r="B1077" s="8">
        <v>4</v>
      </c>
      <c r="C1077" s="8" t="s">
        <v>5429</v>
      </c>
      <c r="D1077" s="8" t="s">
        <v>5430</v>
      </c>
      <c r="E1077" s="8" t="s">
        <v>5431</v>
      </c>
      <c r="F1077" s="8" t="s">
        <v>394</v>
      </c>
      <c r="G1077" s="8" t="s">
        <v>395</v>
      </c>
      <c r="H1077" s="8" t="s">
        <v>28</v>
      </c>
      <c r="I1077" s="8" t="s">
        <v>30</v>
      </c>
      <c r="J1077" s="8">
        <v>7</v>
      </c>
      <c r="K1077" s="8" t="s">
        <v>5433</v>
      </c>
      <c r="L1077" s="8" t="s">
        <v>5434</v>
      </c>
      <c r="M1077" s="8" t="s">
        <v>31</v>
      </c>
      <c r="N1077" s="8" t="s">
        <v>369</v>
      </c>
    </row>
    <row r="1078" spans="2:14" x14ac:dyDescent="0.25">
      <c r="B1078" s="8">
        <v>4</v>
      </c>
      <c r="C1078" s="8" t="s">
        <v>5435</v>
      </c>
      <c r="D1078" s="8" t="s">
        <v>5436</v>
      </c>
      <c r="E1078" s="8" t="s">
        <v>5437</v>
      </c>
      <c r="F1078" s="8" t="s">
        <v>394</v>
      </c>
      <c r="G1078" s="8" t="s">
        <v>395</v>
      </c>
      <c r="H1078" s="8" t="s">
        <v>28</v>
      </c>
      <c r="I1078" s="8" t="s">
        <v>30</v>
      </c>
      <c r="J1078" s="8">
        <v>7</v>
      </c>
      <c r="K1078" s="8" t="s">
        <v>5439</v>
      </c>
      <c r="L1078" s="8" t="s">
        <v>5440</v>
      </c>
      <c r="M1078" s="8" t="s">
        <v>31</v>
      </c>
      <c r="N1078" s="8" t="s">
        <v>369</v>
      </c>
    </row>
    <row r="1079" spans="2:14" x14ac:dyDescent="0.25">
      <c r="B1079" s="8">
        <v>4</v>
      </c>
      <c r="C1079" s="8" t="s">
        <v>5441</v>
      </c>
      <c r="D1079" s="8" t="s">
        <v>5442</v>
      </c>
      <c r="E1079" s="8" t="s">
        <v>5443</v>
      </c>
      <c r="F1079" s="8" t="s">
        <v>394</v>
      </c>
      <c r="G1079" s="8" t="s">
        <v>395</v>
      </c>
      <c r="H1079" s="8" t="s">
        <v>28</v>
      </c>
      <c r="I1079" s="8" t="s">
        <v>30</v>
      </c>
      <c r="J1079" s="8">
        <v>7</v>
      </c>
      <c r="K1079" s="8" t="s">
        <v>5445</v>
      </c>
      <c r="L1079" s="8" t="s">
        <v>5446</v>
      </c>
      <c r="M1079" s="8" t="s">
        <v>31</v>
      </c>
      <c r="N1079" s="8" t="s">
        <v>369</v>
      </c>
    </row>
    <row r="1080" spans="2:14" x14ac:dyDescent="0.25">
      <c r="B1080" s="8">
        <v>4</v>
      </c>
      <c r="C1080" s="8" t="s">
        <v>5447</v>
      </c>
      <c r="D1080" s="8" t="s">
        <v>5448</v>
      </c>
      <c r="E1080" s="8" t="s">
        <v>5449</v>
      </c>
      <c r="F1080" s="8" t="s">
        <v>394</v>
      </c>
      <c r="G1080" s="8" t="s">
        <v>395</v>
      </c>
      <c r="H1080" s="8" t="s">
        <v>28</v>
      </c>
      <c r="I1080" s="8" t="s">
        <v>30</v>
      </c>
      <c r="J1080" s="8">
        <v>7</v>
      </c>
      <c r="K1080" s="8" t="s">
        <v>5451</v>
      </c>
      <c r="L1080" s="8" t="s">
        <v>5453</v>
      </c>
      <c r="M1080" s="8" t="s">
        <v>31</v>
      </c>
      <c r="N1080" s="8" t="s">
        <v>369</v>
      </c>
    </row>
    <row r="1081" spans="2:14" x14ac:dyDescent="0.25">
      <c r="B1081" s="8">
        <v>4</v>
      </c>
      <c r="C1081" s="8" t="s">
        <v>5454</v>
      </c>
      <c r="D1081" s="8" t="s">
        <v>5455</v>
      </c>
      <c r="E1081" s="8" t="s">
        <v>5456</v>
      </c>
      <c r="F1081" s="8" t="s">
        <v>394</v>
      </c>
      <c r="G1081" s="8" t="s">
        <v>395</v>
      </c>
      <c r="H1081" s="8" t="s">
        <v>28</v>
      </c>
      <c r="I1081" s="8" t="s">
        <v>30</v>
      </c>
      <c r="J1081" s="8">
        <v>7</v>
      </c>
      <c r="K1081" s="8" t="s">
        <v>5458</v>
      </c>
      <c r="L1081" s="8" t="s">
        <v>617</v>
      </c>
      <c r="M1081" s="8" t="s">
        <v>31</v>
      </c>
      <c r="N1081" s="8" t="s">
        <v>369</v>
      </c>
    </row>
    <row r="1082" spans="2:14" x14ac:dyDescent="0.25">
      <c r="B1082" s="8">
        <v>4</v>
      </c>
      <c r="C1082" s="8" t="s">
        <v>5460</v>
      </c>
      <c r="D1082" s="8" t="s">
        <v>5461</v>
      </c>
      <c r="E1082" s="8" t="s">
        <v>5462</v>
      </c>
      <c r="F1082" s="8" t="s">
        <v>394</v>
      </c>
      <c r="G1082" s="8" t="s">
        <v>395</v>
      </c>
      <c r="H1082" s="8" t="s">
        <v>28</v>
      </c>
      <c r="I1082" s="8" t="s">
        <v>30</v>
      </c>
      <c r="J1082" s="8">
        <v>7</v>
      </c>
      <c r="K1082" s="8" t="s">
        <v>5464</v>
      </c>
      <c r="L1082" s="8" t="s">
        <v>617</v>
      </c>
      <c r="M1082" s="8" t="s">
        <v>31</v>
      </c>
      <c r="N1082" s="8" t="s">
        <v>369</v>
      </c>
    </row>
    <row r="1083" spans="2:14" x14ac:dyDescent="0.25">
      <c r="B1083" s="8">
        <v>4</v>
      </c>
      <c r="C1083" s="8" t="s">
        <v>5465</v>
      </c>
      <c r="D1083" s="8" t="s">
        <v>5466</v>
      </c>
      <c r="E1083" s="8" t="s">
        <v>5467</v>
      </c>
      <c r="F1083" s="8" t="s">
        <v>372</v>
      </c>
      <c r="G1083" s="8" t="s">
        <v>373</v>
      </c>
      <c r="H1083" s="8" t="s">
        <v>28</v>
      </c>
      <c r="I1083" s="8" t="s">
        <v>30</v>
      </c>
      <c r="J1083" s="8">
        <v>7</v>
      </c>
      <c r="K1083" s="8" t="s">
        <v>5469</v>
      </c>
      <c r="L1083" s="8" t="s">
        <v>5471</v>
      </c>
      <c r="M1083" s="8" t="s">
        <v>31</v>
      </c>
      <c r="N1083" s="8" t="s">
        <v>369</v>
      </c>
    </row>
    <row r="1084" spans="2:14" x14ac:dyDescent="0.25">
      <c r="B1084" s="8">
        <v>4</v>
      </c>
      <c r="C1084" s="8" t="s">
        <v>5472</v>
      </c>
      <c r="D1084" s="8" t="s">
        <v>5466</v>
      </c>
      <c r="E1084" s="8" t="s">
        <v>5473</v>
      </c>
      <c r="F1084" s="8" t="s">
        <v>372</v>
      </c>
      <c r="G1084" s="8" t="s">
        <v>373</v>
      </c>
      <c r="H1084" s="8" t="s">
        <v>28</v>
      </c>
      <c r="I1084" s="8" t="s">
        <v>30</v>
      </c>
      <c r="J1084" s="8">
        <v>7</v>
      </c>
      <c r="K1084" s="8" t="s">
        <v>5469</v>
      </c>
      <c r="L1084" s="8" t="s">
        <v>5471</v>
      </c>
      <c r="M1084" s="8" t="s">
        <v>31</v>
      </c>
      <c r="N1084" s="8" t="s">
        <v>369</v>
      </c>
    </row>
    <row r="1085" spans="2:14" x14ac:dyDescent="0.25">
      <c r="B1085" s="8">
        <v>4</v>
      </c>
      <c r="C1085" s="8" t="s">
        <v>5475</v>
      </c>
      <c r="D1085" s="8" t="s">
        <v>5476</v>
      </c>
      <c r="E1085" s="8" t="s">
        <v>5477</v>
      </c>
      <c r="F1085" s="8" t="s">
        <v>372</v>
      </c>
      <c r="G1085" s="8" t="s">
        <v>373</v>
      </c>
      <c r="H1085" s="8" t="s">
        <v>28</v>
      </c>
      <c r="I1085" s="8" t="s">
        <v>30</v>
      </c>
      <c r="J1085" s="8">
        <v>7</v>
      </c>
      <c r="K1085" s="8" t="s">
        <v>5479</v>
      </c>
      <c r="L1085" s="8" t="s">
        <v>5471</v>
      </c>
      <c r="M1085" s="8" t="s">
        <v>31</v>
      </c>
      <c r="N1085" s="8" t="s">
        <v>369</v>
      </c>
    </row>
    <row r="1086" spans="2:14" x14ac:dyDescent="0.25">
      <c r="B1086" s="8">
        <v>4</v>
      </c>
      <c r="C1086" s="8" t="s">
        <v>5480</v>
      </c>
      <c r="D1086" s="8" t="s">
        <v>5481</v>
      </c>
      <c r="E1086" s="8" t="s">
        <v>5482</v>
      </c>
      <c r="F1086" s="8" t="s">
        <v>372</v>
      </c>
      <c r="G1086" s="8" t="s">
        <v>373</v>
      </c>
      <c r="H1086" s="8" t="s">
        <v>28</v>
      </c>
      <c r="I1086" s="8" t="s">
        <v>30</v>
      </c>
      <c r="J1086" s="8">
        <v>7</v>
      </c>
      <c r="K1086" s="8" t="s">
        <v>5484</v>
      </c>
      <c r="L1086" s="8" t="s">
        <v>5471</v>
      </c>
      <c r="M1086" s="8" t="s">
        <v>31</v>
      </c>
      <c r="N1086" s="8" t="s">
        <v>369</v>
      </c>
    </row>
    <row r="1087" spans="2:14" x14ac:dyDescent="0.25">
      <c r="B1087" s="8">
        <v>4</v>
      </c>
      <c r="C1087" s="8" t="s">
        <v>5485</v>
      </c>
      <c r="D1087" s="8" t="s">
        <v>5486</v>
      </c>
      <c r="E1087" s="8" t="s">
        <v>5487</v>
      </c>
      <c r="F1087" s="8" t="s">
        <v>372</v>
      </c>
      <c r="G1087" s="8" t="s">
        <v>373</v>
      </c>
      <c r="H1087" s="8" t="s">
        <v>28</v>
      </c>
      <c r="I1087" s="8" t="s">
        <v>30</v>
      </c>
      <c r="J1087" s="8">
        <v>7</v>
      </c>
      <c r="K1087" s="8" t="s">
        <v>5489</v>
      </c>
      <c r="L1087" s="8" t="s">
        <v>5471</v>
      </c>
      <c r="M1087" s="8" t="s">
        <v>31</v>
      </c>
      <c r="N1087" s="8" t="s">
        <v>369</v>
      </c>
    </row>
    <row r="1088" spans="2:14" x14ac:dyDescent="0.25">
      <c r="B1088" s="8">
        <v>4</v>
      </c>
      <c r="C1088" s="8" t="s">
        <v>5490</v>
      </c>
      <c r="D1088" s="8" t="s">
        <v>5491</v>
      </c>
      <c r="E1088" s="8" t="s">
        <v>5492</v>
      </c>
      <c r="F1088" s="8" t="s">
        <v>372</v>
      </c>
      <c r="G1088" s="8" t="s">
        <v>373</v>
      </c>
      <c r="H1088" s="8" t="s">
        <v>28</v>
      </c>
      <c r="I1088" s="8" t="s">
        <v>30</v>
      </c>
      <c r="J1088" s="8">
        <v>7</v>
      </c>
      <c r="K1088" s="8" t="s">
        <v>5494</v>
      </c>
      <c r="L1088" s="8" t="s">
        <v>5471</v>
      </c>
      <c r="M1088" s="8" t="s">
        <v>31</v>
      </c>
      <c r="N1088" s="8" t="s">
        <v>369</v>
      </c>
    </row>
    <row r="1089" spans="2:14" x14ac:dyDescent="0.25">
      <c r="B1089" s="8">
        <v>4</v>
      </c>
      <c r="C1089" s="8" t="s">
        <v>5495</v>
      </c>
      <c r="D1089" s="8" t="s">
        <v>5496</v>
      </c>
      <c r="E1089" s="8" t="s">
        <v>5497</v>
      </c>
      <c r="F1089" s="8" t="s">
        <v>372</v>
      </c>
      <c r="G1089" s="8" t="s">
        <v>373</v>
      </c>
      <c r="H1089" s="8" t="s">
        <v>28</v>
      </c>
      <c r="I1089" s="8" t="s">
        <v>30</v>
      </c>
      <c r="J1089" s="8">
        <v>7</v>
      </c>
      <c r="K1089" s="8" t="s">
        <v>1352</v>
      </c>
      <c r="L1089" s="8" t="s">
        <v>4845</v>
      </c>
      <c r="M1089" s="8" t="s">
        <v>31</v>
      </c>
      <c r="N1089" s="8" t="s">
        <v>369</v>
      </c>
    </row>
    <row r="1090" spans="2:14" x14ac:dyDescent="0.25">
      <c r="B1090" s="8">
        <v>4</v>
      </c>
      <c r="C1090" s="8" t="s">
        <v>5499</v>
      </c>
      <c r="D1090" s="8" t="s">
        <v>5500</v>
      </c>
      <c r="E1090" s="8" t="s">
        <v>5501</v>
      </c>
      <c r="F1090" s="8" t="s">
        <v>372</v>
      </c>
      <c r="G1090" s="8" t="s">
        <v>373</v>
      </c>
      <c r="H1090" s="8" t="s">
        <v>28</v>
      </c>
      <c r="I1090" s="8" t="s">
        <v>30</v>
      </c>
      <c r="J1090" s="8">
        <v>7</v>
      </c>
      <c r="K1090" s="8" t="s">
        <v>5503</v>
      </c>
      <c r="L1090" s="8" t="s">
        <v>4845</v>
      </c>
      <c r="M1090" s="8" t="s">
        <v>31</v>
      </c>
      <c r="N1090" s="8" t="s">
        <v>369</v>
      </c>
    </row>
    <row r="1091" spans="2:14" x14ac:dyDescent="0.25">
      <c r="B1091" s="8">
        <v>4</v>
      </c>
      <c r="C1091" s="8" t="s">
        <v>5504</v>
      </c>
      <c r="D1091" s="8" t="s">
        <v>5505</v>
      </c>
      <c r="E1091" s="8" t="s">
        <v>5506</v>
      </c>
      <c r="F1091" s="8" t="s">
        <v>372</v>
      </c>
      <c r="G1091" s="8" t="s">
        <v>373</v>
      </c>
      <c r="H1091" s="8" t="s">
        <v>28</v>
      </c>
      <c r="I1091" s="8" t="s">
        <v>30</v>
      </c>
      <c r="J1091" s="8">
        <v>7</v>
      </c>
      <c r="K1091" s="8" t="s">
        <v>5508</v>
      </c>
      <c r="L1091" s="8" t="s">
        <v>4845</v>
      </c>
      <c r="M1091" s="8" t="s">
        <v>31</v>
      </c>
      <c r="N1091" s="8" t="s">
        <v>369</v>
      </c>
    </row>
    <row r="1092" spans="2:14" x14ac:dyDescent="0.25">
      <c r="B1092" s="8">
        <v>4</v>
      </c>
      <c r="C1092" s="8" t="s">
        <v>5509</v>
      </c>
      <c r="D1092" s="8" t="s">
        <v>5505</v>
      </c>
      <c r="E1092" s="8" t="s">
        <v>5510</v>
      </c>
      <c r="F1092" s="8" t="s">
        <v>372</v>
      </c>
      <c r="G1092" s="8" t="s">
        <v>373</v>
      </c>
      <c r="H1092" s="8" t="s">
        <v>28</v>
      </c>
      <c r="I1092" s="8" t="s">
        <v>30</v>
      </c>
      <c r="J1092" s="8">
        <v>7</v>
      </c>
      <c r="K1092" s="8" t="s">
        <v>5508</v>
      </c>
      <c r="L1092" s="8" t="s">
        <v>4845</v>
      </c>
      <c r="M1092" s="8" t="s">
        <v>31</v>
      </c>
      <c r="N1092" s="8" t="s">
        <v>369</v>
      </c>
    </row>
    <row r="1093" spans="2:14" x14ac:dyDescent="0.25">
      <c r="B1093" s="8">
        <v>4</v>
      </c>
      <c r="C1093" s="8" t="s">
        <v>5512</v>
      </c>
      <c r="D1093" s="8" t="s">
        <v>5513</v>
      </c>
      <c r="E1093" s="8" t="s">
        <v>5514</v>
      </c>
      <c r="F1093" s="8" t="s">
        <v>372</v>
      </c>
      <c r="G1093" s="8" t="s">
        <v>373</v>
      </c>
      <c r="H1093" s="8" t="s">
        <v>28</v>
      </c>
      <c r="I1093" s="8" t="s">
        <v>30</v>
      </c>
      <c r="J1093" s="8">
        <v>7</v>
      </c>
      <c r="K1093" s="8" t="s">
        <v>5516</v>
      </c>
      <c r="L1093" s="8" t="s">
        <v>4845</v>
      </c>
      <c r="M1093" s="8" t="s">
        <v>31</v>
      </c>
      <c r="N1093" s="8" t="s">
        <v>369</v>
      </c>
    </row>
    <row r="1094" spans="2:14" x14ac:dyDescent="0.25">
      <c r="B1094" s="8">
        <v>4</v>
      </c>
      <c r="C1094" s="8" t="s">
        <v>5517</v>
      </c>
      <c r="D1094" s="8" t="s">
        <v>5518</v>
      </c>
      <c r="E1094" s="8" t="s">
        <v>5519</v>
      </c>
      <c r="F1094" s="8" t="s">
        <v>372</v>
      </c>
      <c r="G1094" s="8" t="s">
        <v>373</v>
      </c>
      <c r="H1094" s="8" t="s">
        <v>28</v>
      </c>
      <c r="I1094" s="8" t="s">
        <v>30</v>
      </c>
      <c r="J1094" s="8">
        <v>7</v>
      </c>
      <c r="K1094" s="8" t="s">
        <v>5521</v>
      </c>
      <c r="L1094" s="8" t="s">
        <v>5523</v>
      </c>
      <c r="M1094" s="8" t="s">
        <v>31</v>
      </c>
      <c r="N1094" s="8" t="s">
        <v>369</v>
      </c>
    </row>
    <row r="1095" spans="2:14" x14ac:dyDescent="0.25">
      <c r="B1095" s="8">
        <v>4</v>
      </c>
      <c r="C1095" s="8" t="s">
        <v>5524</v>
      </c>
      <c r="D1095" s="8" t="s">
        <v>5525</v>
      </c>
      <c r="E1095" s="8" t="s">
        <v>5526</v>
      </c>
      <c r="F1095" s="8" t="s">
        <v>372</v>
      </c>
      <c r="G1095" s="8" t="s">
        <v>373</v>
      </c>
      <c r="H1095" s="8" t="s">
        <v>28</v>
      </c>
      <c r="I1095" s="8" t="s">
        <v>30</v>
      </c>
      <c r="J1095" s="8">
        <v>7</v>
      </c>
      <c r="K1095" s="8" t="s">
        <v>5528</v>
      </c>
      <c r="L1095" s="8" t="s">
        <v>5523</v>
      </c>
      <c r="M1095" s="8" t="s">
        <v>31</v>
      </c>
      <c r="N1095" s="8" t="s">
        <v>369</v>
      </c>
    </row>
    <row r="1096" spans="2:14" x14ac:dyDescent="0.25">
      <c r="B1096" s="8">
        <v>4</v>
      </c>
      <c r="C1096" s="8" t="s">
        <v>5529</v>
      </c>
      <c r="D1096" s="8" t="s">
        <v>5525</v>
      </c>
      <c r="E1096" s="8" t="s">
        <v>5530</v>
      </c>
      <c r="F1096" s="8" t="s">
        <v>372</v>
      </c>
      <c r="G1096" s="8" t="s">
        <v>373</v>
      </c>
      <c r="H1096" s="8" t="s">
        <v>28</v>
      </c>
      <c r="I1096" s="8" t="s">
        <v>30</v>
      </c>
      <c r="J1096" s="8">
        <v>7</v>
      </c>
      <c r="K1096" s="8" t="s">
        <v>5528</v>
      </c>
      <c r="L1096" s="8" t="s">
        <v>5523</v>
      </c>
      <c r="M1096" s="8" t="s">
        <v>31</v>
      </c>
      <c r="N1096" s="8" t="s">
        <v>369</v>
      </c>
    </row>
    <row r="1097" spans="2:14" x14ac:dyDescent="0.25">
      <c r="B1097" s="8">
        <v>4</v>
      </c>
      <c r="C1097" s="8" t="s">
        <v>5532</v>
      </c>
      <c r="D1097" s="8" t="s">
        <v>5533</v>
      </c>
      <c r="E1097" s="8" t="s">
        <v>5534</v>
      </c>
      <c r="F1097" s="8" t="s">
        <v>372</v>
      </c>
      <c r="G1097" s="8" t="s">
        <v>373</v>
      </c>
      <c r="H1097" s="8" t="s">
        <v>28</v>
      </c>
      <c r="I1097" s="8" t="s">
        <v>30</v>
      </c>
      <c r="J1097" s="8">
        <v>7</v>
      </c>
      <c r="K1097" s="8" t="s">
        <v>5536</v>
      </c>
      <c r="L1097" s="8" t="s">
        <v>5523</v>
      </c>
      <c r="M1097" s="8" t="s">
        <v>31</v>
      </c>
      <c r="N1097" s="8" t="s">
        <v>369</v>
      </c>
    </row>
    <row r="1098" spans="2:14" x14ac:dyDescent="0.25">
      <c r="B1098" s="8">
        <v>4</v>
      </c>
      <c r="C1098" s="8" t="s">
        <v>5537</v>
      </c>
      <c r="D1098" s="8" t="s">
        <v>5538</v>
      </c>
      <c r="E1098" s="8" t="s">
        <v>5539</v>
      </c>
      <c r="F1098" s="8" t="s">
        <v>372</v>
      </c>
      <c r="G1098" s="8" t="s">
        <v>373</v>
      </c>
      <c r="H1098" s="8" t="s">
        <v>28</v>
      </c>
      <c r="I1098" s="8" t="s">
        <v>30</v>
      </c>
      <c r="J1098" s="8">
        <v>7</v>
      </c>
      <c r="K1098" s="8" t="s">
        <v>5541</v>
      </c>
      <c r="L1098" s="8" t="s">
        <v>5523</v>
      </c>
      <c r="M1098" s="8" t="s">
        <v>31</v>
      </c>
      <c r="N1098" s="8" t="s">
        <v>369</v>
      </c>
    </row>
    <row r="1099" spans="2:14" x14ac:dyDescent="0.25">
      <c r="B1099" s="8">
        <v>4</v>
      </c>
      <c r="C1099" s="8" t="s">
        <v>5542</v>
      </c>
      <c r="D1099" s="8" t="s">
        <v>5538</v>
      </c>
      <c r="E1099" s="8" t="s">
        <v>5543</v>
      </c>
      <c r="F1099" s="8" t="s">
        <v>372</v>
      </c>
      <c r="G1099" s="8" t="s">
        <v>373</v>
      </c>
      <c r="H1099" s="8" t="s">
        <v>28</v>
      </c>
      <c r="I1099" s="8" t="s">
        <v>30</v>
      </c>
      <c r="J1099" s="8">
        <v>7</v>
      </c>
      <c r="K1099" s="8" t="s">
        <v>5541</v>
      </c>
      <c r="L1099" s="8" t="s">
        <v>5523</v>
      </c>
      <c r="M1099" s="8" t="s">
        <v>31</v>
      </c>
      <c r="N1099" s="8" t="s">
        <v>369</v>
      </c>
    </row>
    <row r="1100" spans="2:14" x14ac:dyDescent="0.25">
      <c r="B1100" s="8">
        <v>4</v>
      </c>
      <c r="C1100" s="8" t="s">
        <v>5545</v>
      </c>
      <c r="D1100" s="8" t="s">
        <v>5546</v>
      </c>
      <c r="E1100" s="8" t="s">
        <v>5547</v>
      </c>
      <c r="F1100" s="8" t="s">
        <v>372</v>
      </c>
      <c r="G1100" s="8" t="s">
        <v>373</v>
      </c>
      <c r="H1100" s="8" t="s">
        <v>28</v>
      </c>
      <c r="I1100" s="8" t="s">
        <v>30</v>
      </c>
      <c r="J1100" s="8">
        <v>7</v>
      </c>
      <c r="K1100" s="8" t="s">
        <v>5549</v>
      </c>
      <c r="L1100" s="8" t="s">
        <v>5523</v>
      </c>
      <c r="M1100" s="8" t="s">
        <v>31</v>
      </c>
      <c r="N1100" s="8" t="s">
        <v>369</v>
      </c>
    </row>
    <row r="1101" spans="2:14" x14ac:dyDescent="0.25">
      <c r="B1101" s="8">
        <v>4</v>
      </c>
      <c r="C1101" s="8" t="s">
        <v>5550</v>
      </c>
      <c r="D1101" s="8" t="s">
        <v>5546</v>
      </c>
      <c r="E1101" s="8" t="s">
        <v>5551</v>
      </c>
      <c r="F1101" s="8" t="s">
        <v>372</v>
      </c>
      <c r="G1101" s="8" t="s">
        <v>373</v>
      </c>
      <c r="H1101" s="8" t="s">
        <v>28</v>
      </c>
      <c r="I1101" s="8" t="s">
        <v>30</v>
      </c>
      <c r="J1101" s="8">
        <v>7</v>
      </c>
      <c r="K1101" s="8" t="s">
        <v>5549</v>
      </c>
      <c r="L1101" s="8" t="s">
        <v>5523</v>
      </c>
      <c r="M1101" s="8" t="s">
        <v>31</v>
      </c>
      <c r="N1101" s="8" t="s">
        <v>369</v>
      </c>
    </row>
    <row r="1102" spans="2:14" x14ac:dyDescent="0.25">
      <c r="B1102" s="8">
        <v>4</v>
      </c>
      <c r="C1102" s="8" t="s">
        <v>5553</v>
      </c>
      <c r="D1102" s="8" t="s">
        <v>5554</v>
      </c>
      <c r="E1102" s="8" t="s">
        <v>5555</v>
      </c>
      <c r="F1102" s="8" t="s">
        <v>372</v>
      </c>
      <c r="G1102" s="8" t="s">
        <v>373</v>
      </c>
      <c r="H1102" s="8" t="s">
        <v>28</v>
      </c>
      <c r="I1102" s="8" t="s">
        <v>30</v>
      </c>
      <c r="J1102" s="8">
        <v>7</v>
      </c>
      <c r="K1102" s="8" t="s">
        <v>5557</v>
      </c>
      <c r="L1102" s="8" t="s">
        <v>5559</v>
      </c>
      <c r="M1102" s="8" t="s">
        <v>31</v>
      </c>
      <c r="N1102" s="8" t="s">
        <v>369</v>
      </c>
    </row>
    <row r="1103" spans="2:14" x14ac:dyDescent="0.25">
      <c r="B1103" s="8">
        <v>4</v>
      </c>
      <c r="C1103" s="8" t="s">
        <v>5560</v>
      </c>
      <c r="D1103" s="8" t="s">
        <v>5561</v>
      </c>
      <c r="E1103" s="8" t="s">
        <v>5564</v>
      </c>
      <c r="F1103" s="8" t="s">
        <v>383</v>
      </c>
      <c r="G1103" s="8" t="s">
        <v>384</v>
      </c>
      <c r="H1103" s="8" t="s">
        <v>28</v>
      </c>
      <c r="I1103" s="8" t="s">
        <v>36</v>
      </c>
      <c r="J1103" s="8">
        <v>10</v>
      </c>
      <c r="K1103" s="8" t="s">
        <v>5566</v>
      </c>
      <c r="L1103" s="8" t="s">
        <v>5567</v>
      </c>
      <c r="M1103" s="8" t="s">
        <v>31</v>
      </c>
      <c r="N1103" s="8" t="s">
        <v>369</v>
      </c>
    </row>
    <row r="1104" spans="2:14" x14ac:dyDescent="0.25">
      <c r="B1104" s="8">
        <v>4</v>
      </c>
      <c r="C1104" s="8" t="s">
        <v>5568</v>
      </c>
      <c r="D1104" s="8" t="s">
        <v>5569</v>
      </c>
      <c r="E1104" s="8" t="s">
        <v>5570</v>
      </c>
      <c r="F1104" s="8" t="s">
        <v>372</v>
      </c>
      <c r="G1104" s="8" t="s">
        <v>373</v>
      </c>
      <c r="H1104" s="8" t="s">
        <v>28</v>
      </c>
      <c r="I1104" s="8" t="s">
        <v>30</v>
      </c>
      <c r="J1104" s="8">
        <v>7</v>
      </c>
      <c r="K1104" s="8" t="s">
        <v>5572</v>
      </c>
      <c r="L1104" s="8" t="s">
        <v>5574</v>
      </c>
      <c r="M1104" s="8" t="s">
        <v>31</v>
      </c>
      <c r="N1104" s="8" t="s">
        <v>369</v>
      </c>
    </row>
    <row r="1105" spans="2:14" x14ac:dyDescent="0.25">
      <c r="B1105" s="8">
        <v>4</v>
      </c>
      <c r="C1105" s="8" t="s">
        <v>5575</v>
      </c>
      <c r="D1105" s="8" t="s">
        <v>5576</v>
      </c>
      <c r="E1105" s="8" t="s">
        <v>5577</v>
      </c>
      <c r="F1105" s="8" t="s">
        <v>372</v>
      </c>
      <c r="G1105" s="8" t="s">
        <v>373</v>
      </c>
      <c r="H1105" s="8" t="s">
        <v>28</v>
      </c>
      <c r="I1105" s="8" t="s">
        <v>30</v>
      </c>
      <c r="J1105" s="8">
        <v>7</v>
      </c>
      <c r="K1105" s="8" t="s">
        <v>5579</v>
      </c>
      <c r="L1105" s="8" t="s">
        <v>638</v>
      </c>
      <c r="M1105" s="8" t="s">
        <v>31</v>
      </c>
      <c r="N1105" s="8" t="s">
        <v>369</v>
      </c>
    </row>
    <row r="1106" spans="2:14" x14ac:dyDescent="0.25">
      <c r="B1106" s="8">
        <v>4</v>
      </c>
      <c r="C1106" s="8" t="s">
        <v>5581</v>
      </c>
      <c r="D1106" s="8" t="s">
        <v>5582</v>
      </c>
      <c r="E1106" s="8" t="s">
        <v>5583</v>
      </c>
      <c r="F1106" s="8" t="s">
        <v>372</v>
      </c>
      <c r="G1106" s="8" t="s">
        <v>373</v>
      </c>
      <c r="H1106" s="8" t="s">
        <v>28</v>
      </c>
      <c r="I1106" s="8" t="s">
        <v>30</v>
      </c>
      <c r="J1106" s="8">
        <v>7</v>
      </c>
      <c r="K1106" s="8" t="s">
        <v>5585</v>
      </c>
      <c r="L1106" s="8" t="s">
        <v>638</v>
      </c>
      <c r="M1106" s="8" t="s">
        <v>31</v>
      </c>
      <c r="N1106" s="8" t="s">
        <v>369</v>
      </c>
    </row>
    <row r="1107" spans="2:14" x14ac:dyDescent="0.25">
      <c r="B1107" s="8">
        <v>4</v>
      </c>
      <c r="C1107" s="8" t="s">
        <v>5586</v>
      </c>
      <c r="D1107" s="8" t="s">
        <v>5587</v>
      </c>
      <c r="E1107" s="8" t="s">
        <v>5588</v>
      </c>
      <c r="F1107" s="8" t="s">
        <v>372</v>
      </c>
      <c r="G1107" s="8" t="s">
        <v>373</v>
      </c>
      <c r="H1107" s="8" t="s">
        <v>28</v>
      </c>
      <c r="I1107" s="8" t="s">
        <v>30</v>
      </c>
      <c r="J1107" s="8">
        <v>7</v>
      </c>
      <c r="K1107" s="8" t="s">
        <v>5590</v>
      </c>
      <c r="L1107" s="8" t="s">
        <v>638</v>
      </c>
      <c r="M1107" s="8" t="s">
        <v>31</v>
      </c>
      <c r="N1107" s="8" t="s">
        <v>369</v>
      </c>
    </row>
    <row r="1108" spans="2:14" x14ac:dyDescent="0.25">
      <c r="B1108" s="8">
        <v>4</v>
      </c>
      <c r="C1108" s="8" t="s">
        <v>5591</v>
      </c>
      <c r="D1108" s="8" t="s">
        <v>5592</v>
      </c>
      <c r="E1108" s="8" t="s">
        <v>5593</v>
      </c>
      <c r="F1108" s="8" t="s">
        <v>372</v>
      </c>
      <c r="G1108" s="8" t="s">
        <v>373</v>
      </c>
      <c r="H1108" s="8" t="s">
        <v>28</v>
      </c>
      <c r="I1108" s="8" t="s">
        <v>30</v>
      </c>
      <c r="J1108" s="8">
        <v>7</v>
      </c>
      <c r="K1108" s="8" t="s">
        <v>5595</v>
      </c>
      <c r="L1108" s="8" t="s">
        <v>5597</v>
      </c>
      <c r="M1108" s="8" t="s">
        <v>31</v>
      </c>
      <c r="N1108" s="8" t="s">
        <v>369</v>
      </c>
    </row>
    <row r="1109" spans="2:14" x14ac:dyDescent="0.25">
      <c r="B1109" s="8">
        <v>4</v>
      </c>
      <c r="C1109" s="8" t="s">
        <v>5598</v>
      </c>
      <c r="D1109" s="8" t="s">
        <v>5599</v>
      </c>
      <c r="E1109" s="8" t="s">
        <v>5600</v>
      </c>
      <c r="F1109" s="8" t="s">
        <v>372</v>
      </c>
      <c r="G1109" s="8" t="s">
        <v>373</v>
      </c>
      <c r="H1109" s="8" t="s">
        <v>28</v>
      </c>
      <c r="I1109" s="8" t="s">
        <v>30</v>
      </c>
      <c r="J1109" s="8">
        <v>7</v>
      </c>
      <c r="K1109" s="8" t="s">
        <v>5602</v>
      </c>
      <c r="L1109" s="8" t="s">
        <v>5604</v>
      </c>
      <c r="M1109" s="8" t="s">
        <v>31</v>
      </c>
      <c r="N1109" s="8" t="s">
        <v>369</v>
      </c>
    </row>
    <row r="1110" spans="2:14" x14ac:dyDescent="0.25">
      <c r="B1110" s="8">
        <v>4</v>
      </c>
      <c r="C1110" s="8" t="s">
        <v>5605</v>
      </c>
      <c r="D1110" s="8" t="s">
        <v>5606</v>
      </c>
      <c r="E1110" s="8" t="s">
        <v>5607</v>
      </c>
      <c r="F1110" s="8" t="s">
        <v>372</v>
      </c>
      <c r="G1110" s="8" t="s">
        <v>373</v>
      </c>
      <c r="H1110" s="8" t="s">
        <v>28</v>
      </c>
      <c r="I1110" s="8" t="s">
        <v>30</v>
      </c>
      <c r="J1110" s="8">
        <v>7</v>
      </c>
      <c r="K1110" s="8" t="s">
        <v>5609</v>
      </c>
      <c r="L1110" s="8" t="s">
        <v>5604</v>
      </c>
      <c r="M1110" s="8" t="s">
        <v>31</v>
      </c>
      <c r="N1110" s="8" t="s">
        <v>369</v>
      </c>
    </row>
    <row r="1111" spans="2:14" x14ac:dyDescent="0.25">
      <c r="B1111" s="8">
        <v>4</v>
      </c>
      <c r="C1111" s="8" t="s">
        <v>5610</v>
      </c>
      <c r="D1111" s="8" t="s">
        <v>5611</v>
      </c>
      <c r="E1111" s="8" t="s">
        <v>5612</v>
      </c>
      <c r="F1111" s="8" t="s">
        <v>372</v>
      </c>
      <c r="G1111" s="8" t="s">
        <v>373</v>
      </c>
      <c r="H1111" s="8" t="s">
        <v>28</v>
      </c>
      <c r="I1111" s="8" t="s">
        <v>30</v>
      </c>
      <c r="J1111" s="8">
        <v>7</v>
      </c>
      <c r="K1111" s="8" t="s">
        <v>5614</v>
      </c>
      <c r="L1111" s="8" t="s">
        <v>5604</v>
      </c>
      <c r="M1111" s="8" t="s">
        <v>31</v>
      </c>
      <c r="N1111" s="8" t="s">
        <v>369</v>
      </c>
    </row>
    <row r="1112" spans="2:14" x14ac:dyDescent="0.25">
      <c r="B1112" s="8">
        <v>4</v>
      </c>
      <c r="C1112" s="8" t="s">
        <v>5615</v>
      </c>
      <c r="D1112" s="8" t="s">
        <v>5616</v>
      </c>
      <c r="E1112" s="8" t="s">
        <v>5619</v>
      </c>
      <c r="F1112" s="8" t="s">
        <v>396</v>
      </c>
      <c r="G1112" s="8" t="s">
        <v>397</v>
      </c>
      <c r="H1112" s="8" t="s">
        <v>38</v>
      </c>
      <c r="I1112" s="8" t="s">
        <v>36</v>
      </c>
      <c r="J1112" s="8">
        <v>8</v>
      </c>
      <c r="K1112" s="8" t="s">
        <v>5621</v>
      </c>
      <c r="L1112" s="8" t="s">
        <v>5622</v>
      </c>
      <c r="M1112" s="8" t="s">
        <v>31</v>
      </c>
      <c r="N1112" s="8" t="s">
        <v>369</v>
      </c>
    </row>
    <row r="1113" spans="2:14" x14ac:dyDescent="0.25">
      <c r="B1113" s="8">
        <v>4</v>
      </c>
      <c r="C1113" s="8" t="s">
        <v>5623</v>
      </c>
      <c r="D1113" s="8" t="s">
        <v>5624</v>
      </c>
      <c r="E1113" s="8" t="s">
        <v>5625</v>
      </c>
      <c r="F1113" s="8" t="s">
        <v>372</v>
      </c>
      <c r="G1113" s="8" t="s">
        <v>373</v>
      </c>
      <c r="H1113" s="8" t="s">
        <v>28</v>
      </c>
      <c r="I1113" s="8" t="s">
        <v>30</v>
      </c>
      <c r="J1113" s="8">
        <v>7</v>
      </c>
      <c r="K1113" s="8" t="s">
        <v>5627</v>
      </c>
      <c r="L1113" s="8" t="s">
        <v>2729</v>
      </c>
      <c r="M1113" s="8" t="s">
        <v>31</v>
      </c>
      <c r="N1113" s="8" t="s">
        <v>369</v>
      </c>
    </row>
    <row r="1114" spans="2:14" x14ac:dyDescent="0.25">
      <c r="B1114" s="8">
        <v>4</v>
      </c>
      <c r="C1114" s="8" t="s">
        <v>5629</v>
      </c>
      <c r="D1114" s="8" t="s">
        <v>5630</v>
      </c>
      <c r="E1114" s="8" t="s">
        <v>5631</v>
      </c>
      <c r="F1114" s="8" t="s">
        <v>372</v>
      </c>
      <c r="G1114" s="8" t="s">
        <v>373</v>
      </c>
      <c r="H1114" s="8" t="s">
        <v>28</v>
      </c>
      <c r="I1114" s="8" t="s">
        <v>30</v>
      </c>
      <c r="J1114" s="8">
        <v>7</v>
      </c>
      <c r="K1114" s="8" t="s">
        <v>5633</v>
      </c>
      <c r="L1114" s="8" t="s">
        <v>2729</v>
      </c>
      <c r="M1114" s="8" t="s">
        <v>31</v>
      </c>
      <c r="N1114" s="8" t="s">
        <v>369</v>
      </c>
    </row>
    <row r="1115" spans="2:14" x14ac:dyDescent="0.25">
      <c r="B1115" s="8">
        <v>4</v>
      </c>
      <c r="C1115" s="8" t="s">
        <v>5634</v>
      </c>
      <c r="D1115" s="8" t="s">
        <v>5635</v>
      </c>
      <c r="E1115" s="8" t="s">
        <v>5639</v>
      </c>
      <c r="F1115" s="8" t="s">
        <v>402</v>
      </c>
      <c r="G1115" s="8" t="s">
        <v>404</v>
      </c>
      <c r="H1115" s="8" t="s">
        <v>41</v>
      </c>
      <c r="I1115" s="8" t="s">
        <v>30</v>
      </c>
      <c r="J1115" s="8">
        <v>7</v>
      </c>
      <c r="K1115" s="8" t="s">
        <v>5641</v>
      </c>
      <c r="L1115" s="8" t="s">
        <v>5643</v>
      </c>
      <c r="M1115" s="8" t="s">
        <v>31</v>
      </c>
      <c r="N1115" s="8" t="s">
        <v>369</v>
      </c>
    </row>
    <row r="1116" spans="2:14" x14ac:dyDescent="0.25">
      <c r="B1116" s="8">
        <v>4</v>
      </c>
      <c r="C1116" s="8" t="s">
        <v>5644</v>
      </c>
      <c r="D1116" s="8" t="s">
        <v>5645</v>
      </c>
      <c r="E1116" s="8" t="s">
        <v>5648</v>
      </c>
      <c r="F1116" s="8" t="s">
        <v>394</v>
      </c>
      <c r="G1116" s="8" t="s">
        <v>395</v>
      </c>
      <c r="H1116" s="8" t="s">
        <v>38</v>
      </c>
      <c r="I1116" s="8" t="s">
        <v>30</v>
      </c>
      <c r="J1116" s="8">
        <v>5</v>
      </c>
      <c r="K1116" s="8" t="s">
        <v>5650</v>
      </c>
      <c r="L1116" s="8" t="s">
        <v>5651</v>
      </c>
      <c r="M1116" s="8" t="s">
        <v>31</v>
      </c>
      <c r="N1116" s="8" t="s">
        <v>369</v>
      </c>
    </row>
    <row r="1117" spans="2:14" x14ac:dyDescent="0.25">
      <c r="B1117" s="8">
        <v>4</v>
      </c>
      <c r="C1117" s="8" t="s">
        <v>5652</v>
      </c>
      <c r="D1117" s="8" t="s">
        <v>5653</v>
      </c>
      <c r="E1117" s="8" t="s">
        <v>5657</v>
      </c>
      <c r="F1117" s="8" t="s">
        <v>396</v>
      </c>
      <c r="G1117" s="8" t="s">
        <v>397</v>
      </c>
      <c r="H1117" s="8" t="s">
        <v>38</v>
      </c>
      <c r="I1117" s="8" t="s">
        <v>36</v>
      </c>
      <c r="J1117" s="8">
        <v>8</v>
      </c>
      <c r="K1117" s="8" t="s">
        <v>5659</v>
      </c>
      <c r="L1117" s="8" t="s">
        <v>5660</v>
      </c>
      <c r="M1117" s="8" t="s">
        <v>31</v>
      </c>
      <c r="N1117" s="8" t="s">
        <v>369</v>
      </c>
    </row>
    <row r="1118" spans="2:14" x14ac:dyDescent="0.25">
      <c r="B1118" s="8">
        <v>4</v>
      </c>
      <c r="C1118" s="8" t="s">
        <v>5661</v>
      </c>
      <c r="D1118" s="8" t="s">
        <v>5662</v>
      </c>
      <c r="E1118" s="8" t="s">
        <v>5665</v>
      </c>
      <c r="F1118" s="8" t="s">
        <v>372</v>
      </c>
      <c r="G1118" s="8" t="s">
        <v>373</v>
      </c>
      <c r="H1118" s="8" t="s">
        <v>28</v>
      </c>
      <c r="I1118" s="8" t="s">
        <v>30</v>
      </c>
      <c r="J1118" s="8">
        <v>7</v>
      </c>
      <c r="K1118" s="8" t="s">
        <v>5667</v>
      </c>
      <c r="L1118" s="8" t="s">
        <v>5668</v>
      </c>
      <c r="M1118" s="8" t="s">
        <v>31</v>
      </c>
      <c r="N1118" s="8" t="s">
        <v>369</v>
      </c>
    </row>
    <row r="1119" spans="2:14" x14ac:dyDescent="0.25">
      <c r="B1119" s="8">
        <v>4</v>
      </c>
      <c r="C1119" s="8" t="s">
        <v>5669</v>
      </c>
      <c r="D1119" s="8" t="s">
        <v>5670</v>
      </c>
      <c r="E1119" s="8" t="s">
        <v>5671</v>
      </c>
      <c r="F1119" s="8" t="s">
        <v>372</v>
      </c>
      <c r="G1119" s="8" t="s">
        <v>373</v>
      </c>
      <c r="H1119" s="8" t="s">
        <v>28</v>
      </c>
      <c r="I1119" s="8" t="s">
        <v>30</v>
      </c>
      <c r="J1119" s="8">
        <v>7</v>
      </c>
      <c r="K1119" s="8" t="s">
        <v>5673</v>
      </c>
      <c r="L1119" s="8" t="s">
        <v>5675</v>
      </c>
      <c r="M1119" s="8" t="s">
        <v>31</v>
      </c>
      <c r="N1119" s="8" t="s">
        <v>369</v>
      </c>
    </row>
    <row r="1120" spans="2:14" x14ac:dyDescent="0.25">
      <c r="B1120" s="8">
        <v>4</v>
      </c>
      <c r="C1120" s="8" t="s">
        <v>5676</v>
      </c>
      <c r="D1120" s="8" t="s">
        <v>5677</v>
      </c>
      <c r="E1120" s="8" t="s">
        <v>5680</v>
      </c>
      <c r="F1120" s="8" t="s">
        <v>390</v>
      </c>
      <c r="G1120" s="8" t="s">
        <v>391</v>
      </c>
      <c r="H1120" s="8" t="s">
        <v>59</v>
      </c>
      <c r="I1120" s="8" t="s">
        <v>36</v>
      </c>
      <c r="J1120" s="8">
        <v>4</v>
      </c>
      <c r="K1120" s="8" t="s">
        <v>5682</v>
      </c>
      <c r="L1120" s="8" t="s">
        <v>5683</v>
      </c>
      <c r="M1120" s="8" t="s">
        <v>31</v>
      </c>
      <c r="N1120" s="8" t="s">
        <v>369</v>
      </c>
    </row>
    <row r="1121" spans="2:14" x14ac:dyDescent="0.25">
      <c r="B1121" s="8">
        <v>4</v>
      </c>
      <c r="C1121" s="8" t="s">
        <v>5684</v>
      </c>
      <c r="D1121" s="8" t="s">
        <v>5685</v>
      </c>
      <c r="E1121" s="8" t="s">
        <v>5689</v>
      </c>
      <c r="F1121" s="8" t="s">
        <v>374</v>
      </c>
      <c r="G1121" s="8" t="s">
        <v>375</v>
      </c>
      <c r="H1121" s="8" t="s">
        <v>28</v>
      </c>
      <c r="I1121" s="8" t="s">
        <v>36</v>
      </c>
      <c r="J1121" s="8">
        <v>10</v>
      </c>
      <c r="K1121" s="8" t="s">
        <v>5691</v>
      </c>
      <c r="L1121" s="8" t="s">
        <v>5693</v>
      </c>
      <c r="M1121" s="8" t="s">
        <v>31</v>
      </c>
      <c r="N1121" s="8" t="s">
        <v>369</v>
      </c>
    </row>
    <row r="1122" spans="2:14" x14ac:dyDescent="0.25">
      <c r="B1122" s="8">
        <v>4</v>
      </c>
      <c r="C1122" s="8" t="s">
        <v>5694</v>
      </c>
      <c r="D1122" s="8" t="s">
        <v>5695</v>
      </c>
      <c r="E1122" s="8" t="s">
        <v>5696</v>
      </c>
      <c r="F1122" s="8" t="s">
        <v>374</v>
      </c>
      <c r="G1122" s="8" t="s">
        <v>375</v>
      </c>
      <c r="H1122" s="8" t="s">
        <v>91</v>
      </c>
      <c r="I1122" s="8" t="s">
        <v>36</v>
      </c>
      <c r="J1122" s="8">
        <v>10</v>
      </c>
      <c r="K1122" s="8" t="s">
        <v>5698</v>
      </c>
      <c r="L1122" s="8" t="s">
        <v>5700</v>
      </c>
      <c r="M1122" s="8" t="s">
        <v>31</v>
      </c>
      <c r="N1122" s="8" t="s">
        <v>369</v>
      </c>
    </row>
    <row r="1123" spans="2:14" x14ac:dyDescent="0.25">
      <c r="B1123" s="8">
        <v>4</v>
      </c>
      <c r="C1123" s="8" t="s">
        <v>5701</v>
      </c>
      <c r="D1123" s="8" t="s">
        <v>5702</v>
      </c>
      <c r="E1123" s="8" t="s">
        <v>5705</v>
      </c>
      <c r="F1123" s="8" t="s">
        <v>374</v>
      </c>
      <c r="G1123" s="8" t="s">
        <v>375</v>
      </c>
      <c r="H1123" s="8" t="s">
        <v>28</v>
      </c>
      <c r="I1123" s="8" t="s">
        <v>30</v>
      </c>
      <c r="J1123" s="8">
        <v>7</v>
      </c>
      <c r="K1123" s="8" t="s">
        <v>5707</v>
      </c>
      <c r="L1123" s="8" t="s">
        <v>5709</v>
      </c>
      <c r="M1123" s="8" t="s">
        <v>31</v>
      </c>
      <c r="N1123" s="8" t="s">
        <v>369</v>
      </c>
    </row>
    <row r="1124" spans="2:14" x14ac:dyDescent="0.25">
      <c r="B1124" s="8">
        <v>4</v>
      </c>
      <c r="C1124" s="8" t="s">
        <v>5710</v>
      </c>
      <c r="D1124" s="8" t="s">
        <v>5711</v>
      </c>
      <c r="E1124" s="8" t="s">
        <v>5714</v>
      </c>
      <c r="F1124" s="8" t="s">
        <v>410</v>
      </c>
      <c r="G1124" s="8" t="s">
        <v>412</v>
      </c>
      <c r="H1124" s="8" t="s">
        <v>28</v>
      </c>
      <c r="I1124" s="8" t="s">
        <v>36</v>
      </c>
      <c r="J1124" s="8">
        <v>10</v>
      </c>
      <c r="K1124" s="8" t="s">
        <v>5716</v>
      </c>
      <c r="L1124" s="8" t="s">
        <v>5718</v>
      </c>
      <c r="M1124" s="8" t="s">
        <v>31</v>
      </c>
      <c r="N1124" s="8" t="s">
        <v>369</v>
      </c>
    </row>
    <row r="1125" spans="2:14" x14ac:dyDescent="0.25">
      <c r="B1125" s="8">
        <v>4</v>
      </c>
      <c r="C1125" s="8" t="s">
        <v>5719</v>
      </c>
      <c r="D1125" s="8" t="s">
        <v>5720</v>
      </c>
      <c r="E1125" s="8" t="s">
        <v>5721</v>
      </c>
      <c r="F1125" s="8" t="s">
        <v>410</v>
      </c>
      <c r="G1125" s="8" t="s">
        <v>412</v>
      </c>
      <c r="H1125" s="8" t="s">
        <v>28</v>
      </c>
      <c r="I1125" s="8" t="s">
        <v>36</v>
      </c>
      <c r="J1125" s="8">
        <v>10</v>
      </c>
      <c r="K1125" s="8" t="s">
        <v>5723</v>
      </c>
      <c r="L1125" s="8" t="s">
        <v>5725</v>
      </c>
      <c r="M1125" s="8" t="s">
        <v>31</v>
      </c>
      <c r="N1125" s="8" t="s">
        <v>369</v>
      </c>
    </row>
    <row r="1126" spans="2:14" x14ac:dyDescent="0.25">
      <c r="B1126" s="8">
        <v>4</v>
      </c>
      <c r="C1126" s="8" t="s">
        <v>5726</v>
      </c>
      <c r="D1126" s="8" t="s">
        <v>5727</v>
      </c>
      <c r="E1126" s="8" t="s">
        <v>5730</v>
      </c>
      <c r="F1126" s="8" t="s">
        <v>380</v>
      </c>
      <c r="G1126" s="8" t="s">
        <v>381</v>
      </c>
      <c r="H1126" s="8" t="s">
        <v>64</v>
      </c>
      <c r="I1126" s="8" t="s">
        <v>36</v>
      </c>
      <c r="J1126" s="8">
        <v>14</v>
      </c>
      <c r="K1126" s="8" t="s">
        <v>5732</v>
      </c>
      <c r="L1126" s="8" t="s">
        <v>5734</v>
      </c>
      <c r="M1126" s="8" t="s">
        <v>31</v>
      </c>
      <c r="N1126" s="8" t="s">
        <v>369</v>
      </c>
    </row>
    <row r="1127" spans="2:14" x14ac:dyDescent="0.25">
      <c r="B1127" s="8">
        <v>4</v>
      </c>
      <c r="C1127" s="8" t="s">
        <v>5735</v>
      </c>
      <c r="D1127" s="8" t="s">
        <v>5736</v>
      </c>
      <c r="E1127" s="8" t="s">
        <v>5739</v>
      </c>
      <c r="F1127" s="8" t="s">
        <v>410</v>
      </c>
      <c r="G1127" s="8" t="s">
        <v>412</v>
      </c>
      <c r="H1127" s="8" t="s">
        <v>28</v>
      </c>
      <c r="I1127" s="8" t="s">
        <v>36</v>
      </c>
      <c r="J1127" s="8">
        <v>10</v>
      </c>
      <c r="K1127" s="8" t="s">
        <v>5741</v>
      </c>
      <c r="L1127" s="8" t="s">
        <v>5743</v>
      </c>
      <c r="M1127" s="8" t="s">
        <v>31</v>
      </c>
      <c r="N1127" s="8" t="s">
        <v>369</v>
      </c>
    </row>
    <row r="1128" spans="2:14" x14ac:dyDescent="0.25">
      <c r="B1128" s="8">
        <v>4</v>
      </c>
      <c r="C1128" s="8" t="s">
        <v>5744</v>
      </c>
      <c r="D1128" s="8" t="s">
        <v>5745</v>
      </c>
      <c r="E1128" s="8" t="s">
        <v>5746</v>
      </c>
      <c r="F1128" s="8" t="s">
        <v>410</v>
      </c>
      <c r="G1128" s="8" t="s">
        <v>412</v>
      </c>
      <c r="H1128" s="8" t="s">
        <v>28</v>
      </c>
      <c r="I1128" s="8" t="s">
        <v>36</v>
      </c>
      <c r="J1128" s="8">
        <v>10</v>
      </c>
      <c r="K1128" s="8" t="s">
        <v>5748</v>
      </c>
      <c r="L1128" s="8" t="s">
        <v>5743</v>
      </c>
      <c r="M1128" s="8" t="s">
        <v>31</v>
      </c>
      <c r="N1128" s="8" t="s">
        <v>369</v>
      </c>
    </row>
    <row r="1129" spans="2:14" x14ac:dyDescent="0.25">
      <c r="B1129" s="8">
        <v>4</v>
      </c>
      <c r="C1129" s="8" t="s">
        <v>5749</v>
      </c>
      <c r="D1129" s="8" t="s">
        <v>5750</v>
      </c>
      <c r="E1129" s="8" t="s">
        <v>5753</v>
      </c>
      <c r="F1129" s="8" t="s">
        <v>410</v>
      </c>
      <c r="G1129" s="8" t="s">
        <v>412</v>
      </c>
      <c r="H1129" s="8" t="s">
        <v>64</v>
      </c>
      <c r="I1129" s="8" t="s">
        <v>36</v>
      </c>
      <c r="J1129" s="8">
        <v>14</v>
      </c>
      <c r="K1129" s="8" t="s">
        <v>5755</v>
      </c>
      <c r="L1129" s="8" t="s">
        <v>5757</v>
      </c>
      <c r="M1129" s="8" t="s">
        <v>31</v>
      </c>
      <c r="N1129" s="8" t="s">
        <v>369</v>
      </c>
    </row>
    <row r="1130" spans="2:14" x14ac:dyDescent="0.25">
      <c r="B1130" s="8">
        <v>4</v>
      </c>
      <c r="C1130" s="8" t="s">
        <v>5758</v>
      </c>
      <c r="D1130" s="8" t="s">
        <v>5759</v>
      </c>
      <c r="E1130" s="8" t="s">
        <v>5762</v>
      </c>
      <c r="F1130" s="8" t="s">
        <v>372</v>
      </c>
      <c r="G1130" s="8" t="s">
        <v>373</v>
      </c>
      <c r="H1130" s="8" t="s">
        <v>38</v>
      </c>
      <c r="I1130" s="8" t="s">
        <v>36</v>
      </c>
      <c r="J1130" s="8">
        <v>8</v>
      </c>
      <c r="K1130" s="8" t="s">
        <v>5764</v>
      </c>
      <c r="L1130" s="8" t="s">
        <v>1060</v>
      </c>
      <c r="M1130" s="8" t="s">
        <v>31</v>
      </c>
      <c r="N1130" s="8" t="s">
        <v>369</v>
      </c>
    </row>
    <row r="1131" spans="2:14" x14ac:dyDescent="0.25">
      <c r="B1131" s="8">
        <v>4</v>
      </c>
      <c r="C1131" s="8" t="s">
        <v>6261</v>
      </c>
      <c r="D1131" s="8" t="s">
        <v>6262</v>
      </c>
      <c r="E1131" s="8" t="s">
        <v>6266</v>
      </c>
      <c r="F1131" s="8" t="s">
        <v>6267</v>
      </c>
      <c r="G1131" s="8" t="s">
        <v>6269</v>
      </c>
      <c r="H1131" s="8" t="s">
        <v>49</v>
      </c>
      <c r="I1131" s="8" t="s">
        <v>36</v>
      </c>
      <c r="J1131" s="8">
        <v>11</v>
      </c>
      <c r="K1131" s="8" t="s">
        <v>6271</v>
      </c>
      <c r="L1131" s="8" t="s">
        <v>6273</v>
      </c>
      <c r="M1131" s="8" t="s">
        <v>31</v>
      </c>
      <c r="N1131" s="8" t="s">
        <v>6260</v>
      </c>
    </row>
    <row r="1132" spans="2:14" x14ac:dyDescent="0.25">
      <c r="B1132" s="8">
        <v>4</v>
      </c>
      <c r="C1132" s="8" t="s">
        <v>6274</v>
      </c>
      <c r="D1132" s="8" t="s">
        <v>6275</v>
      </c>
      <c r="E1132" s="8" t="s">
        <v>6279</v>
      </c>
      <c r="F1132" s="8" t="s">
        <v>6280</v>
      </c>
      <c r="G1132" s="8" t="s">
        <v>6282</v>
      </c>
      <c r="H1132" s="8" t="s">
        <v>28</v>
      </c>
      <c r="I1132" s="8" t="s">
        <v>30</v>
      </c>
      <c r="J1132" s="8">
        <v>7</v>
      </c>
      <c r="K1132" s="8" t="s">
        <v>6283</v>
      </c>
      <c r="L1132" s="8" t="s">
        <v>2959</v>
      </c>
      <c r="M1132" s="8" t="s">
        <v>31</v>
      </c>
      <c r="N1132" s="8" t="s">
        <v>6260</v>
      </c>
    </row>
    <row r="1133" spans="2:14" x14ac:dyDescent="0.25">
      <c r="B1133" s="8">
        <v>4</v>
      </c>
      <c r="C1133" s="8" t="s">
        <v>6320</v>
      </c>
      <c r="D1133" s="8" t="s">
        <v>6321</v>
      </c>
      <c r="E1133" s="8" t="s">
        <v>6326</v>
      </c>
      <c r="F1133" s="8" t="s">
        <v>6327</v>
      </c>
      <c r="G1133" s="8" t="s">
        <v>6329</v>
      </c>
      <c r="H1133" s="8" t="s">
        <v>91</v>
      </c>
      <c r="I1133" s="8" t="s">
        <v>36</v>
      </c>
      <c r="J1133" s="8">
        <v>10</v>
      </c>
      <c r="K1133" s="8" t="s">
        <v>6330</v>
      </c>
      <c r="L1133" s="8" t="s">
        <v>6331</v>
      </c>
      <c r="M1133" s="8" t="s">
        <v>31</v>
      </c>
      <c r="N1133" s="8" t="s">
        <v>6260</v>
      </c>
    </row>
    <row r="1134" spans="2:14" x14ac:dyDescent="0.25">
      <c r="B1134" s="8">
        <v>4</v>
      </c>
      <c r="C1134" s="8" t="s">
        <v>6363</v>
      </c>
      <c r="D1134" s="8" t="s">
        <v>6364</v>
      </c>
      <c r="E1134" s="8" t="s">
        <v>6368</v>
      </c>
      <c r="F1134" s="8" t="s">
        <v>6369</v>
      </c>
      <c r="G1134" s="8" t="s">
        <v>6371</v>
      </c>
      <c r="H1134" s="8" t="s">
        <v>28</v>
      </c>
      <c r="I1134" s="8" t="s">
        <v>36</v>
      </c>
      <c r="J1134" s="8">
        <v>10</v>
      </c>
      <c r="K1134" s="8" t="s">
        <v>6372</v>
      </c>
      <c r="L1134" s="8" t="s">
        <v>6374</v>
      </c>
      <c r="M1134" s="8" t="s">
        <v>31</v>
      </c>
      <c r="N1134" s="8" t="s">
        <v>6260</v>
      </c>
    </row>
    <row r="1135" spans="2:14" x14ac:dyDescent="0.25">
      <c r="B1135" s="8">
        <v>4</v>
      </c>
      <c r="C1135" s="8" t="s">
        <v>6375</v>
      </c>
      <c r="D1135" s="8" t="s">
        <v>6376</v>
      </c>
      <c r="E1135" s="8" t="s">
        <v>6381</v>
      </c>
      <c r="F1135" s="8" t="s">
        <v>6314</v>
      </c>
      <c r="G1135" s="8" t="s">
        <v>6316</v>
      </c>
      <c r="H1135" s="8" t="s">
        <v>28</v>
      </c>
      <c r="I1135" s="8" t="s">
        <v>36</v>
      </c>
      <c r="J1135" s="8">
        <v>10</v>
      </c>
      <c r="K1135" s="8" t="s">
        <v>6383</v>
      </c>
      <c r="L1135" s="8" t="s">
        <v>6385</v>
      </c>
      <c r="M1135" s="8" t="s">
        <v>31</v>
      </c>
      <c r="N1135" s="8" t="s">
        <v>6260</v>
      </c>
    </row>
    <row r="1136" spans="2:14" x14ac:dyDescent="0.25">
      <c r="B1136" s="8">
        <v>4</v>
      </c>
      <c r="C1136" s="8" t="s">
        <v>6398</v>
      </c>
      <c r="D1136" s="8" t="s">
        <v>6399</v>
      </c>
      <c r="E1136" s="8" t="s">
        <v>6403</v>
      </c>
      <c r="F1136" s="8" t="s">
        <v>6404</v>
      </c>
      <c r="G1136" s="8" t="s">
        <v>6406</v>
      </c>
      <c r="H1136" s="8" t="s">
        <v>41</v>
      </c>
      <c r="I1136" s="8" t="s">
        <v>36</v>
      </c>
      <c r="J1136" s="8">
        <v>10</v>
      </c>
      <c r="K1136" s="8" t="s">
        <v>6407</v>
      </c>
      <c r="L1136" s="8" t="s">
        <v>6409</v>
      </c>
      <c r="M1136" s="8" t="s">
        <v>31</v>
      </c>
      <c r="N1136" s="8" t="s">
        <v>6260</v>
      </c>
    </row>
    <row r="1137" spans="2:14" x14ac:dyDescent="0.25">
      <c r="B1137" s="8">
        <v>4</v>
      </c>
      <c r="C1137" s="8" t="s">
        <v>6420</v>
      </c>
      <c r="D1137" s="8" t="s">
        <v>6421</v>
      </c>
      <c r="E1137" s="8" t="s">
        <v>6425</v>
      </c>
      <c r="F1137" s="8" t="s">
        <v>6426</v>
      </c>
      <c r="G1137" s="8" t="s">
        <v>6428</v>
      </c>
      <c r="H1137" s="8" t="s">
        <v>64</v>
      </c>
      <c r="I1137" s="8" t="s">
        <v>36</v>
      </c>
      <c r="J1137" s="8">
        <v>14</v>
      </c>
      <c r="K1137" s="8" t="s">
        <v>6430</v>
      </c>
      <c r="L1137" s="8" t="s">
        <v>6432</v>
      </c>
      <c r="M1137" s="8" t="s">
        <v>31</v>
      </c>
      <c r="N1137" s="8" t="s">
        <v>6260</v>
      </c>
    </row>
    <row r="1138" spans="2:14" x14ac:dyDescent="0.25">
      <c r="B1138" s="8">
        <v>4</v>
      </c>
      <c r="C1138" s="8" t="s">
        <v>6433</v>
      </c>
      <c r="D1138" s="8" t="s">
        <v>6434</v>
      </c>
      <c r="E1138" s="8" t="s">
        <v>6438</v>
      </c>
      <c r="F1138" s="8" t="s">
        <v>6439</v>
      </c>
      <c r="G1138" s="8" t="s">
        <v>6441</v>
      </c>
      <c r="H1138" s="8" t="s">
        <v>28</v>
      </c>
      <c r="I1138" s="8" t="s">
        <v>36</v>
      </c>
      <c r="J1138" s="8">
        <v>10</v>
      </c>
      <c r="K1138" s="8" t="s">
        <v>6442</v>
      </c>
      <c r="L1138" s="8" t="s">
        <v>3597</v>
      </c>
      <c r="M1138" s="8" t="s">
        <v>31</v>
      </c>
      <c r="N1138" s="8" t="s">
        <v>6260</v>
      </c>
    </row>
    <row r="1139" spans="2:14" x14ac:dyDescent="0.25">
      <c r="B1139" s="8">
        <v>4</v>
      </c>
      <c r="C1139" s="8" t="s">
        <v>6457</v>
      </c>
      <c r="D1139" s="8" t="s">
        <v>6458</v>
      </c>
      <c r="E1139" s="8" t="s">
        <v>6462</v>
      </c>
      <c r="F1139" s="8" t="s">
        <v>6314</v>
      </c>
      <c r="G1139" s="8" t="s">
        <v>6316</v>
      </c>
      <c r="H1139" s="8" t="s">
        <v>28</v>
      </c>
      <c r="I1139" s="8" t="s">
        <v>36</v>
      </c>
      <c r="J1139" s="8">
        <v>10</v>
      </c>
      <c r="K1139" s="8" t="s">
        <v>6464</v>
      </c>
      <c r="L1139" s="8" t="s">
        <v>6466</v>
      </c>
      <c r="M1139" s="8" t="s">
        <v>31</v>
      </c>
      <c r="N1139" s="8" t="s">
        <v>6260</v>
      </c>
    </row>
    <row r="1140" spans="2:14" x14ac:dyDescent="0.25">
      <c r="B1140" s="8">
        <v>4</v>
      </c>
      <c r="C1140" s="8" t="s">
        <v>6477</v>
      </c>
      <c r="D1140" s="8" t="s">
        <v>6478</v>
      </c>
      <c r="E1140" s="8" t="s">
        <v>6482</v>
      </c>
      <c r="F1140" s="8" t="s">
        <v>6280</v>
      </c>
      <c r="G1140" s="8" t="s">
        <v>6282</v>
      </c>
      <c r="H1140" s="8" t="s">
        <v>28</v>
      </c>
      <c r="I1140" s="8" t="s">
        <v>36</v>
      </c>
      <c r="J1140" s="8">
        <v>10</v>
      </c>
      <c r="K1140" s="8" t="s">
        <v>6484</v>
      </c>
      <c r="L1140" s="8" t="s">
        <v>2817</v>
      </c>
      <c r="M1140" s="8" t="s">
        <v>31</v>
      </c>
      <c r="N1140" s="8" t="s">
        <v>6260</v>
      </c>
    </row>
    <row r="1141" spans="2:14" x14ac:dyDescent="0.25">
      <c r="B1141" s="8">
        <v>4</v>
      </c>
      <c r="C1141" s="8" t="s">
        <v>6485</v>
      </c>
      <c r="D1141" s="8" t="s">
        <v>6486</v>
      </c>
      <c r="E1141" s="8" t="s">
        <v>6490</v>
      </c>
      <c r="F1141" s="8" t="s">
        <v>6393</v>
      </c>
      <c r="G1141" s="8" t="s">
        <v>6395</v>
      </c>
      <c r="H1141" s="8" t="s">
        <v>64</v>
      </c>
      <c r="I1141" s="8" t="s">
        <v>36</v>
      </c>
      <c r="J1141" s="8">
        <v>14</v>
      </c>
      <c r="K1141" s="8" t="s">
        <v>6492</v>
      </c>
      <c r="L1141" s="8" t="s">
        <v>1504</v>
      </c>
      <c r="M1141" s="8" t="s">
        <v>31</v>
      </c>
      <c r="N1141" s="8" t="s">
        <v>6260</v>
      </c>
    </row>
    <row r="1142" spans="2:14" x14ac:dyDescent="0.25">
      <c r="B1142" s="8">
        <v>4</v>
      </c>
      <c r="C1142" s="8" t="s">
        <v>6507</v>
      </c>
      <c r="D1142" s="8" t="s">
        <v>6508</v>
      </c>
      <c r="E1142" s="8" t="s">
        <v>6512</v>
      </c>
      <c r="F1142" s="8" t="s">
        <v>6303</v>
      </c>
      <c r="G1142" s="8" t="s">
        <v>6305</v>
      </c>
      <c r="H1142" s="8" t="s">
        <v>64</v>
      </c>
      <c r="I1142" s="8" t="s">
        <v>36</v>
      </c>
      <c r="J1142" s="8">
        <v>14</v>
      </c>
      <c r="K1142" s="8" t="s">
        <v>6514</v>
      </c>
      <c r="L1142" s="8" t="s">
        <v>6516</v>
      </c>
      <c r="M1142" s="8" t="s">
        <v>31</v>
      </c>
      <c r="N1142" s="8" t="s">
        <v>6260</v>
      </c>
    </row>
    <row r="1143" spans="2:14" x14ac:dyDescent="0.25">
      <c r="B1143" s="8">
        <v>4</v>
      </c>
      <c r="C1143" s="8" t="s">
        <v>6517</v>
      </c>
      <c r="D1143" s="8" t="s">
        <v>6518</v>
      </c>
      <c r="E1143" s="8" t="s">
        <v>6522</v>
      </c>
      <c r="F1143" s="8" t="s">
        <v>6393</v>
      </c>
      <c r="G1143" s="8" t="s">
        <v>6395</v>
      </c>
      <c r="H1143" s="8" t="s">
        <v>64</v>
      </c>
      <c r="I1143" s="8" t="s">
        <v>36</v>
      </c>
      <c r="J1143" s="8">
        <v>14</v>
      </c>
      <c r="K1143" s="8" t="s">
        <v>6524</v>
      </c>
      <c r="L1143" s="8" t="s">
        <v>6526</v>
      </c>
      <c r="M1143" s="8" t="s">
        <v>31</v>
      </c>
      <c r="N1143" s="8" t="s">
        <v>6260</v>
      </c>
    </row>
    <row r="1144" spans="2:14" x14ac:dyDescent="0.25">
      <c r="B1144" s="8">
        <v>4</v>
      </c>
      <c r="C1144" s="8" t="s">
        <v>6545</v>
      </c>
      <c r="D1144" s="8" t="s">
        <v>6546</v>
      </c>
      <c r="E1144" s="8" t="s">
        <v>6550</v>
      </c>
      <c r="F1144" s="8" t="s">
        <v>6303</v>
      </c>
      <c r="G1144" s="8" t="s">
        <v>6305</v>
      </c>
      <c r="H1144" s="8" t="s">
        <v>28</v>
      </c>
      <c r="I1144" s="8" t="s">
        <v>36</v>
      </c>
      <c r="J1144" s="8">
        <v>10</v>
      </c>
      <c r="K1144" s="8" t="s">
        <v>6552</v>
      </c>
      <c r="L1144" s="8" t="s">
        <v>6554</v>
      </c>
      <c r="M1144" s="8" t="s">
        <v>31</v>
      </c>
      <c r="N1144" s="8" t="s">
        <v>6260</v>
      </c>
    </row>
    <row r="1145" spans="2:14" x14ac:dyDescent="0.25">
      <c r="B1145" s="8">
        <v>4</v>
      </c>
      <c r="C1145" s="8" t="s">
        <v>6594</v>
      </c>
      <c r="D1145" s="8" t="s">
        <v>6595</v>
      </c>
      <c r="E1145" s="8" t="s">
        <v>6599</v>
      </c>
      <c r="F1145" s="8" t="s">
        <v>6303</v>
      </c>
      <c r="G1145" s="8" t="s">
        <v>6305</v>
      </c>
      <c r="H1145" s="8" t="s">
        <v>44</v>
      </c>
      <c r="I1145" s="8" t="s">
        <v>36</v>
      </c>
      <c r="J1145" s="8">
        <v>12</v>
      </c>
      <c r="K1145" s="8" t="s">
        <v>6601</v>
      </c>
      <c r="L1145" s="8" t="s">
        <v>6603</v>
      </c>
      <c r="M1145" s="8" t="s">
        <v>31</v>
      </c>
      <c r="N1145" s="8" t="s">
        <v>6260</v>
      </c>
    </row>
    <row r="1146" spans="2:14" x14ac:dyDescent="0.25">
      <c r="B1146" s="8">
        <v>4</v>
      </c>
      <c r="C1146" s="8" t="s">
        <v>6624</v>
      </c>
      <c r="D1146" s="8" t="s">
        <v>6625</v>
      </c>
      <c r="E1146" s="8" t="s">
        <v>6630</v>
      </c>
      <c r="F1146" s="8" t="s">
        <v>6303</v>
      </c>
      <c r="G1146" s="8" t="s">
        <v>6305</v>
      </c>
      <c r="H1146" s="8" t="s">
        <v>64</v>
      </c>
      <c r="I1146" s="8" t="s">
        <v>36</v>
      </c>
      <c r="J1146" s="8">
        <v>14</v>
      </c>
      <c r="K1146" s="8" t="s">
        <v>6632</v>
      </c>
      <c r="L1146" s="8" t="s">
        <v>6634</v>
      </c>
      <c r="M1146" s="8" t="s">
        <v>31</v>
      </c>
      <c r="N1146" s="8" t="s">
        <v>6260</v>
      </c>
    </row>
    <row r="1147" spans="2:14" x14ac:dyDescent="0.25">
      <c r="B1147" s="8">
        <v>4</v>
      </c>
      <c r="C1147" s="8" t="s">
        <v>6635</v>
      </c>
      <c r="D1147" s="8" t="s">
        <v>6636</v>
      </c>
      <c r="E1147" s="8" t="s">
        <v>6640</v>
      </c>
      <c r="F1147" s="8" t="s">
        <v>6314</v>
      </c>
      <c r="G1147" s="8" t="s">
        <v>6316</v>
      </c>
      <c r="H1147" s="8" t="s">
        <v>44</v>
      </c>
      <c r="I1147" s="8" t="s">
        <v>36</v>
      </c>
      <c r="J1147" s="8">
        <v>12</v>
      </c>
      <c r="K1147" s="8" t="s">
        <v>6642</v>
      </c>
      <c r="L1147" s="8" t="s">
        <v>2413</v>
      </c>
      <c r="M1147" s="8" t="s">
        <v>31</v>
      </c>
      <c r="N1147" s="8" t="s">
        <v>6260</v>
      </c>
    </row>
    <row r="1148" spans="2:14" x14ac:dyDescent="0.25">
      <c r="B1148" s="8">
        <v>4</v>
      </c>
      <c r="C1148" s="8" t="s">
        <v>6653</v>
      </c>
      <c r="D1148" s="8" t="s">
        <v>6654</v>
      </c>
      <c r="E1148" s="8" t="s">
        <v>6658</v>
      </c>
      <c r="F1148" s="8" t="s">
        <v>6303</v>
      </c>
      <c r="G1148" s="8" t="s">
        <v>6305</v>
      </c>
      <c r="H1148" s="8" t="s">
        <v>41</v>
      </c>
      <c r="I1148" s="8" t="s">
        <v>36</v>
      </c>
      <c r="J1148" s="8">
        <v>10</v>
      </c>
      <c r="K1148" s="8" t="s">
        <v>6660</v>
      </c>
      <c r="L1148" s="8" t="s">
        <v>6662</v>
      </c>
      <c r="M1148" s="8" t="s">
        <v>31</v>
      </c>
      <c r="N1148" s="8" t="s">
        <v>6260</v>
      </c>
    </row>
    <row r="1149" spans="2:14" x14ac:dyDescent="0.25">
      <c r="B1149" s="8">
        <v>4</v>
      </c>
      <c r="C1149" s="8" t="s">
        <v>6663</v>
      </c>
      <c r="D1149" s="8" t="s">
        <v>6664</v>
      </c>
      <c r="E1149" s="8" t="s">
        <v>6665</v>
      </c>
      <c r="F1149" s="8" t="s">
        <v>6303</v>
      </c>
      <c r="G1149" s="8" t="s">
        <v>6305</v>
      </c>
      <c r="H1149" s="8" t="s">
        <v>41</v>
      </c>
      <c r="I1149" s="8" t="s">
        <v>36</v>
      </c>
      <c r="J1149" s="8">
        <v>10</v>
      </c>
      <c r="K1149" s="8" t="s">
        <v>6667</v>
      </c>
      <c r="L1149" s="8" t="s">
        <v>6669</v>
      </c>
      <c r="M1149" s="8" t="s">
        <v>31</v>
      </c>
      <c r="N1149" s="8" t="s">
        <v>6260</v>
      </c>
    </row>
    <row r="1150" spans="2:14" x14ac:dyDescent="0.25">
      <c r="B1150" s="8">
        <v>4</v>
      </c>
      <c r="C1150" s="8" t="s">
        <v>6670</v>
      </c>
      <c r="D1150" s="8" t="s">
        <v>6671</v>
      </c>
      <c r="E1150" s="8" t="s">
        <v>6675</v>
      </c>
      <c r="F1150" s="8" t="s">
        <v>6303</v>
      </c>
      <c r="G1150" s="8" t="s">
        <v>6305</v>
      </c>
      <c r="H1150" s="8" t="s">
        <v>28</v>
      </c>
      <c r="I1150" s="8" t="s">
        <v>36</v>
      </c>
      <c r="J1150" s="8">
        <v>10</v>
      </c>
      <c r="K1150" s="8" t="s">
        <v>6677</v>
      </c>
      <c r="L1150" s="8" t="s">
        <v>6679</v>
      </c>
      <c r="M1150" s="8" t="s">
        <v>31</v>
      </c>
      <c r="N1150" s="8" t="s">
        <v>6260</v>
      </c>
    </row>
    <row r="1151" spans="2:14" x14ac:dyDescent="0.25">
      <c r="B1151" s="8">
        <v>4</v>
      </c>
      <c r="C1151" s="8" t="s">
        <v>6722</v>
      </c>
      <c r="D1151" s="8" t="s">
        <v>6723</v>
      </c>
      <c r="E1151" s="8" t="s">
        <v>6727</v>
      </c>
      <c r="F1151" s="8" t="s">
        <v>6728</v>
      </c>
      <c r="G1151" s="8" t="s">
        <v>6730</v>
      </c>
      <c r="H1151" s="8" t="s">
        <v>41</v>
      </c>
      <c r="I1151" s="8" t="s">
        <v>36</v>
      </c>
      <c r="J1151" s="8">
        <v>10</v>
      </c>
      <c r="K1151" s="8" t="s">
        <v>6731</v>
      </c>
      <c r="L1151" s="8" t="s">
        <v>6733</v>
      </c>
      <c r="M1151" s="8" t="s">
        <v>31</v>
      </c>
      <c r="N1151" s="8" t="s">
        <v>6260</v>
      </c>
    </row>
    <row r="1152" spans="2:14" x14ac:dyDescent="0.25">
      <c r="B1152" s="8">
        <v>4</v>
      </c>
      <c r="C1152" s="8" t="s">
        <v>6742</v>
      </c>
      <c r="D1152" s="8" t="s">
        <v>6743</v>
      </c>
      <c r="E1152" s="8" t="s">
        <v>6747</v>
      </c>
      <c r="F1152" s="8" t="s">
        <v>6327</v>
      </c>
      <c r="G1152" s="8" t="s">
        <v>6329</v>
      </c>
      <c r="H1152" s="8" t="s">
        <v>44</v>
      </c>
      <c r="I1152" s="8" t="s">
        <v>36</v>
      </c>
      <c r="J1152" s="8">
        <v>12</v>
      </c>
      <c r="K1152" s="8" t="s">
        <v>6749</v>
      </c>
      <c r="L1152" s="8" t="s">
        <v>6751</v>
      </c>
      <c r="M1152" s="8" t="s">
        <v>31</v>
      </c>
      <c r="N1152" s="8" t="s">
        <v>6260</v>
      </c>
    </row>
    <row r="1153" spans="2:14" x14ac:dyDescent="0.25">
      <c r="B1153" s="8">
        <v>4</v>
      </c>
      <c r="C1153" s="8" t="s">
        <v>6762</v>
      </c>
      <c r="D1153" s="8" t="s">
        <v>6763</v>
      </c>
      <c r="E1153" s="8" t="s">
        <v>6768</v>
      </c>
      <c r="F1153" s="8" t="s">
        <v>6303</v>
      </c>
      <c r="G1153" s="8" t="s">
        <v>6305</v>
      </c>
      <c r="H1153" s="8" t="s">
        <v>28</v>
      </c>
      <c r="I1153" s="8" t="s">
        <v>36</v>
      </c>
      <c r="J1153" s="8">
        <v>10</v>
      </c>
      <c r="K1153" s="8" t="s">
        <v>6770</v>
      </c>
      <c r="L1153" s="8" t="s">
        <v>6771</v>
      </c>
      <c r="M1153" s="8" t="s">
        <v>31</v>
      </c>
      <c r="N1153" s="8" t="s">
        <v>6260</v>
      </c>
    </row>
    <row r="1154" spans="2:14" x14ac:dyDescent="0.25">
      <c r="B1154" s="8">
        <v>4</v>
      </c>
      <c r="C1154" s="8" t="s">
        <v>6772</v>
      </c>
      <c r="D1154" s="8" t="s">
        <v>6773</v>
      </c>
      <c r="E1154" s="8" t="s">
        <v>6777</v>
      </c>
      <c r="F1154" s="8" t="s">
        <v>6439</v>
      </c>
      <c r="G1154" s="8" t="s">
        <v>6441</v>
      </c>
      <c r="H1154" s="8" t="s">
        <v>28</v>
      </c>
      <c r="I1154" s="8" t="s">
        <v>36</v>
      </c>
      <c r="J1154" s="8">
        <v>10</v>
      </c>
      <c r="K1154" s="8" t="s">
        <v>6779</v>
      </c>
      <c r="L1154" s="8" t="s">
        <v>2079</v>
      </c>
      <c r="M1154" s="8" t="s">
        <v>31</v>
      </c>
      <c r="N1154" s="8" t="s">
        <v>6260</v>
      </c>
    </row>
    <row r="1155" spans="2:14" x14ac:dyDescent="0.25">
      <c r="B1155" s="8">
        <v>4</v>
      </c>
      <c r="C1155" s="8" t="s">
        <v>6781</v>
      </c>
      <c r="D1155" s="8" t="s">
        <v>6782</v>
      </c>
      <c r="E1155" s="8" t="s">
        <v>6787</v>
      </c>
      <c r="F1155" s="8" t="s">
        <v>6314</v>
      </c>
      <c r="G1155" s="8" t="s">
        <v>6316</v>
      </c>
      <c r="H1155" s="8" t="s">
        <v>28</v>
      </c>
      <c r="I1155" s="8" t="s">
        <v>36</v>
      </c>
      <c r="J1155" s="8">
        <v>10</v>
      </c>
      <c r="K1155" s="8" t="s">
        <v>6789</v>
      </c>
      <c r="L1155" s="8" t="s">
        <v>6790</v>
      </c>
      <c r="M1155" s="8" t="s">
        <v>31</v>
      </c>
      <c r="N1155" s="8" t="s">
        <v>6260</v>
      </c>
    </row>
    <row r="1156" spans="2:14" x14ac:dyDescent="0.25">
      <c r="B1156" s="8">
        <v>4</v>
      </c>
      <c r="C1156" s="8" t="s">
        <v>6798</v>
      </c>
      <c r="D1156" s="8" t="s">
        <v>6799</v>
      </c>
      <c r="E1156" s="8" t="s">
        <v>6802</v>
      </c>
      <c r="F1156" s="8" t="s">
        <v>6501</v>
      </c>
      <c r="G1156" s="8" t="s">
        <v>6503</v>
      </c>
      <c r="H1156" s="8" t="s">
        <v>41</v>
      </c>
      <c r="I1156" s="8" t="s">
        <v>36</v>
      </c>
      <c r="J1156" s="8">
        <v>10</v>
      </c>
      <c r="K1156" s="8" t="s">
        <v>6804</v>
      </c>
      <c r="L1156" s="8" t="s">
        <v>6805</v>
      </c>
      <c r="M1156" s="8" t="s">
        <v>31</v>
      </c>
      <c r="N1156" s="8" t="s">
        <v>6260</v>
      </c>
    </row>
    <row r="1157" spans="2:14" x14ac:dyDescent="0.25">
      <c r="B1157" s="8">
        <v>4</v>
      </c>
      <c r="C1157" s="8" t="s">
        <v>6806</v>
      </c>
      <c r="D1157" s="8" t="s">
        <v>6807</v>
      </c>
      <c r="E1157" s="8" t="s">
        <v>6812</v>
      </c>
      <c r="F1157" s="8" t="s">
        <v>6280</v>
      </c>
      <c r="G1157" s="8" t="s">
        <v>6282</v>
      </c>
      <c r="H1157" s="8" t="s">
        <v>28</v>
      </c>
      <c r="I1157" s="8" t="s">
        <v>36</v>
      </c>
      <c r="J1157" s="8">
        <v>10</v>
      </c>
      <c r="K1157" s="8" t="s">
        <v>6814</v>
      </c>
      <c r="L1157" s="8" t="s">
        <v>6816</v>
      </c>
      <c r="M1157" s="8" t="s">
        <v>31</v>
      </c>
      <c r="N1157" s="8" t="s">
        <v>6260</v>
      </c>
    </row>
    <row r="1158" spans="2:14" x14ac:dyDescent="0.25">
      <c r="B1158" s="8">
        <v>4</v>
      </c>
      <c r="C1158" s="8" t="s">
        <v>6817</v>
      </c>
      <c r="D1158" s="8" t="s">
        <v>6818</v>
      </c>
      <c r="E1158" s="8" t="s">
        <v>6819</v>
      </c>
      <c r="F1158" s="8" t="s">
        <v>6280</v>
      </c>
      <c r="G1158" s="8" t="s">
        <v>6282</v>
      </c>
      <c r="H1158" s="8" t="s">
        <v>28</v>
      </c>
      <c r="I1158" s="8" t="s">
        <v>36</v>
      </c>
      <c r="J1158" s="8">
        <v>10</v>
      </c>
      <c r="K1158" s="8" t="s">
        <v>6821</v>
      </c>
      <c r="L1158" s="8" t="s">
        <v>6816</v>
      </c>
      <c r="M1158" s="8" t="s">
        <v>31</v>
      </c>
      <c r="N1158" s="8" t="s">
        <v>6260</v>
      </c>
    </row>
    <row r="1159" spans="2:14" x14ac:dyDescent="0.25">
      <c r="B1159" s="8">
        <v>4</v>
      </c>
      <c r="C1159" s="8" t="s">
        <v>6822</v>
      </c>
      <c r="D1159" s="8" t="s">
        <v>6823</v>
      </c>
      <c r="E1159" s="8" t="s">
        <v>6827</v>
      </c>
      <c r="F1159" s="8" t="s">
        <v>6369</v>
      </c>
      <c r="G1159" s="8" t="s">
        <v>6371</v>
      </c>
      <c r="H1159" s="8" t="s">
        <v>64</v>
      </c>
      <c r="I1159" s="8" t="s">
        <v>36</v>
      </c>
      <c r="J1159" s="8">
        <v>14</v>
      </c>
      <c r="K1159" s="8" t="s">
        <v>6829</v>
      </c>
      <c r="L1159" s="8" t="s">
        <v>2808</v>
      </c>
      <c r="M1159" s="8" t="s">
        <v>31</v>
      </c>
      <c r="N1159" s="8" t="s">
        <v>6260</v>
      </c>
    </row>
    <row r="1160" spans="2:14" x14ac:dyDescent="0.25">
      <c r="B1160" s="8">
        <v>4</v>
      </c>
      <c r="C1160" s="8" t="s">
        <v>6831</v>
      </c>
      <c r="D1160" s="8" t="s">
        <v>6832</v>
      </c>
      <c r="E1160" s="8" t="s">
        <v>6836</v>
      </c>
      <c r="F1160" s="8" t="s">
        <v>6253</v>
      </c>
      <c r="G1160" s="8" t="s">
        <v>6255</v>
      </c>
      <c r="H1160" s="8" t="s">
        <v>28</v>
      </c>
      <c r="I1160" s="8" t="s">
        <v>36</v>
      </c>
      <c r="J1160" s="8">
        <v>10</v>
      </c>
      <c r="K1160" s="8" t="s">
        <v>6838</v>
      </c>
      <c r="L1160" s="8" t="s">
        <v>6840</v>
      </c>
      <c r="M1160" s="8" t="s">
        <v>31</v>
      </c>
      <c r="N1160" s="8" t="s">
        <v>6260</v>
      </c>
    </row>
    <row r="1161" spans="2:14" x14ac:dyDescent="0.25">
      <c r="B1161" s="8">
        <v>4</v>
      </c>
      <c r="C1161" s="8" t="s">
        <v>6841</v>
      </c>
      <c r="D1161" s="8" t="s">
        <v>6842</v>
      </c>
      <c r="E1161" s="8" t="s">
        <v>6846</v>
      </c>
      <c r="F1161" s="8" t="s">
        <v>6728</v>
      </c>
      <c r="G1161" s="8" t="s">
        <v>6730</v>
      </c>
      <c r="H1161" s="8" t="s">
        <v>28</v>
      </c>
      <c r="I1161" s="8" t="s">
        <v>36</v>
      </c>
      <c r="J1161" s="8">
        <v>10</v>
      </c>
      <c r="K1161" s="8" t="s">
        <v>6848</v>
      </c>
      <c r="L1161" s="8" t="s">
        <v>1967</v>
      </c>
      <c r="M1161" s="8" t="s">
        <v>31</v>
      </c>
      <c r="N1161" s="8" t="s">
        <v>6260</v>
      </c>
    </row>
    <row r="1162" spans="2:14" x14ac:dyDescent="0.25">
      <c r="B1162" s="8">
        <v>4</v>
      </c>
      <c r="C1162" s="8" t="s">
        <v>6850</v>
      </c>
      <c r="D1162" s="8" t="s">
        <v>6851</v>
      </c>
      <c r="E1162" s="8" t="s">
        <v>6852</v>
      </c>
      <c r="F1162" s="8" t="s">
        <v>6728</v>
      </c>
      <c r="G1162" s="8" t="s">
        <v>6730</v>
      </c>
      <c r="H1162" s="8" t="s">
        <v>28</v>
      </c>
      <c r="I1162" s="8" t="s">
        <v>36</v>
      </c>
      <c r="J1162" s="8">
        <v>10</v>
      </c>
      <c r="K1162" s="8" t="s">
        <v>6854</v>
      </c>
      <c r="L1162" s="8" t="s">
        <v>1960</v>
      </c>
      <c r="M1162" s="8" t="s">
        <v>31</v>
      </c>
      <c r="N1162" s="8" t="s">
        <v>6260</v>
      </c>
    </row>
    <row r="1163" spans="2:14" x14ac:dyDescent="0.25">
      <c r="B1163" s="8">
        <v>4</v>
      </c>
      <c r="C1163" s="8" t="s">
        <v>6865</v>
      </c>
      <c r="D1163" s="8" t="s">
        <v>6866</v>
      </c>
      <c r="E1163" s="8" t="s">
        <v>6868</v>
      </c>
      <c r="F1163" s="8" t="s">
        <v>6280</v>
      </c>
      <c r="G1163" s="8" t="s">
        <v>6282</v>
      </c>
      <c r="H1163" s="8" t="s">
        <v>28</v>
      </c>
      <c r="I1163" s="8" t="s">
        <v>30</v>
      </c>
      <c r="J1163" s="8">
        <v>7</v>
      </c>
      <c r="K1163" s="8" t="s">
        <v>6870</v>
      </c>
      <c r="L1163" s="8" t="s">
        <v>6872</v>
      </c>
      <c r="M1163" s="8" t="s">
        <v>31</v>
      </c>
      <c r="N1163" s="8" t="s">
        <v>6260</v>
      </c>
    </row>
    <row r="1164" spans="2:14" x14ac:dyDescent="0.25">
      <c r="B1164" s="8">
        <v>4</v>
      </c>
      <c r="C1164" s="8" t="s">
        <v>6873</v>
      </c>
      <c r="D1164" s="8" t="s">
        <v>6874</v>
      </c>
      <c r="E1164" s="8" t="s">
        <v>6875</v>
      </c>
      <c r="F1164" s="8" t="s">
        <v>6280</v>
      </c>
      <c r="G1164" s="8" t="s">
        <v>6282</v>
      </c>
      <c r="H1164" s="8" t="s">
        <v>28</v>
      </c>
      <c r="I1164" s="8" t="s">
        <v>30</v>
      </c>
      <c r="J1164" s="8">
        <v>7</v>
      </c>
      <c r="K1164" s="8" t="s">
        <v>6877</v>
      </c>
      <c r="L1164" s="8" t="s">
        <v>6878</v>
      </c>
      <c r="M1164" s="8" t="s">
        <v>31</v>
      </c>
      <c r="N1164" s="8" t="s">
        <v>6260</v>
      </c>
    </row>
    <row r="1165" spans="2:14" x14ac:dyDescent="0.25">
      <c r="B1165" s="8">
        <v>4</v>
      </c>
      <c r="C1165" s="8" t="s">
        <v>6879</v>
      </c>
      <c r="D1165" s="8" t="s">
        <v>6880</v>
      </c>
      <c r="E1165" s="8" t="s">
        <v>6881</v>
      </c>
      <c r="F1165" s="8" t="s">
        <v>6280</v>
      </c>
      <c r="G1165" s="8" t="s">
        <v>6282</v>
      </c>
      <c r="H1165" s="8" t="s">
        <v>28</v>
      </c>
      <c r="I1165" s="8" t="s">
        <v>30</v>
      </c>
      <c r="J1165" s="8">
        <v>7</v>
      </c>
      <c r="K1165" s="8" t="s">
        <v>6883</v>
      </c>
      <c r="L1165" s="8" t="s">
        <v>6884</v>
      </c>
      <c r="M1165" s="8" t="s">
        <v>31</v>
      </c>
      <c r="N1165" s="8" t="s">
        <v>6260</v>
      </c>
    </row>
    <row r="1166" spans="2:14" x14ac:dyDescent="0.25">
      <c r="B1166" s="8">
        <v>4</v>
      </c>
      <c r="C1166" s="8" t="s">
        <v>6895</v>
      </c>
      <c r="D1166" s="8" t="s">
        <v>6896</v>
      </c>
      <c r="E1166" s="8" t="s">
        <v>6897</v>
      </c>
      <c r="F1166" s="8" t="s">
        <v>6280</v>
      </c>
      <c r="G1166" s="8" t="s">
        <v>6282</v>
      </c>
      <c r="H1166" s="8" t="s">
        <v>28</v>
      </c>
      <c r="I1166" s="8" t="s">
        <v>30</v>
      </c>
      <c r="J1166" s="8">
        <v>7</v>
      </c>
      <c r="K1166" s="8" t="s">
        <v>6899</v>
      </c>
      <c r="L1166" s="8" t="s">
        <v>6901</v>
      </c>
      <c r="M1166" s="8" t="s">
        <v>31</v>
      </c>
      <c r="N1166" s="8" t="s">
        <v>6260</v>
      </c>
    </row>
    <row r="1167" spans="2:14" x14ac:dyDescent="0.25">
      <c r="B1167" s="8">
        <v>4</v>
      </c>
      <c r="C1167" s="8" t="s">
        <v>6902</v>
      </c>
      <c r="D1167" s="8" t="s">
        <v>6903</v>
      </c>
      <c r="E1167" s="8" t="s">
        <v>6904</v>
      </c>
      <c r="F1167" s="8" t="s">
        <v>6280</v>
      </c>
      <c r="G1167" s="8" t="s">
        <v>6282</v>
      </c>
      <c r="H1167" s="8" t="s">
        <v>28</v>
      </c>
      <c r="I1167" s="8" t="s">
        <v>30</v>
      </c>
      <c r="J1167" s="8">
        <v>7</v>
      </c>
      <c r="K1167" s="8" t="s">
        <v>6906</v>
      </c>
      <c r="L1167" s="8" t="s">
        <v>6908</v>
      </c>
      <c r="M1167" s="8" t="s">
        <v>31</v>
      </c>
      <c r="N1167" s="8" t="s">
        <v>6260</v>
      </c>
    </row>
    <row r="1168" spans="2:14" x14ac:dyDescent="0.25">
      <c r="B1168" s="8">
        <v>4</v>
      </c>
      <c r="C1168" s="8" t="s">
        <v>6946</v>
      </c>
      <c r="D1168" s="8" t="s">
        <v>6947</v>
      </c>
      <c r="E1168" s="8" t="s">
        <v>6951</v>
      </c>
      <c r="F1168" s="8" t="s">
        <v>6351</v>
      </c>
      <c r="G1168" s="8" t="s">
        <v>6353</v>
      </c>
      <c r="H1168" s="8" t="s">
        <v>28</v>
      </c>
      <c r="I1168" s="8" t="s">
        <v>30</v>
      </c>
      <c r="J1168" s="8">
        <v>7</v>
      </c>
      <c r="K1168" s="8" t="s">
        <v>6953</v>
      </c>
      <c r="L1168" s="8" t="s">
        <v>6955</v>
      </c>
      <c r="M1168" s="8" t="s">
        <v>31</v>
      </c>
      <c r="N1168" s="8" t="s">
        <v>6260</v>
      </c>
    </row>
    <row r="1169" spans="2:14" x14ac:dyDescent="0.25">
      <c r="B1169" s="8">
        <v>4</v>
      </c>
      <c r="C1169" s="8" t="s">
        <v>6956</v>
      </c>
      <c r="D1169" s="8" t="s">
        <v>6957</v>
      </c>
      <c r="E1169" s="8" t="s">
        <v>6958</v>
      </c>
      <c r="F1169" s="8" t="s">
        <v>6351</v>
      </c>
      <c r="G1169" s="8" t="s">
        <v>6353</v>
      </c>
      <c r="H1169" s="8" t="s">
        <v>70</v>
      </c>
      <c r="I1169" s="8" t="s">
        <v>36</v>
      </c>
      <c r="J1169" s="8">
        <v>10</v>
      </c>
      <c r="K1169" s="8" t="s">
        <v>6960</v>
      </c>
      <c r="L1169" s="8" t="s">
        <v>6961</v>
      </c>
      <c r="M1169" s="8" t="s">
        <v>31</v>
      </c>
      <c r="N1169" s="8" t="s">
        <v>6260</v>
      </c>
    </row>
    <row r="1170" spans="2:14" x14ac:dyDescent="0.25">
      <c r="B1170" s="8">
        <v>4</v>
      </c>
      <c r="C1170" s="8" t="s">
        <v>6962</v>
      </c>
      <c r="D1170" s="8" t="s">
        <v>6963</v>
      </c>
      <c r="E1170" s="8" t="s">
        <v>6967</v>
      </c>
      <c r="F1170" s="8" t="s">
        <v>6968</v>
      </c>
      <c r="G1170" s="8" t="s">
        <v>6970</v>
      </c>
      <c r="H1170" s="8" t="s">
        <v>28</v>
      </c>
      <c r="I1170" s="8" t="s">
        <v>36</v>
      </c>
      <c r="J1170" s="8">
        <v>10</v>
      </c>
      <c r="K1170" s="8" t="s">
        <v>6971</v>
      </c>
      <c r="L1170" s="8" t="s">
        <v>6973</v>
      </c>
      <c r="M1170" s="8" t="s">
        <v>31</v>
      </c>
      <c r="N1170" s="8" t="s">
        <v>6260</v>
      </c>
    </row>
    <row r="1171" spans="2:14" x14ac:dyDescent="0.25">
      <c r="B1171" s="8">
        <v>4</v>
      </c>
      <c r="C1171" s="8" t="s">
        <v>6993</v>
      </c>
      <c r="D1171" s="8" t="s">
        <v>6994</v>
      </c>
      <c r="E1171" s="8" t="s">
        <v>6998</v>
      </c>
      <c r="F1171" s="8" t="s">
        <v>6451</v>
      </c>
      <c r="G1171" s="8" t="s">
        <v>6453</v>
      </c>
      <c r="H1171" s="8" t="s">
        <v>28</v>
      </c>
      <c r="I1171" s="8" t="s">
        <v>36</v>
      </c>
      <c r="J1171" s="8">
        <v>10</v>
      </c>
      <c r="K1171" s="8" t="s">
        <v>7000</v>
      </c>
      <c r="L1171" s="8" t="s">
        <v>7002</v>
      </c>
      <c r="M1171" s="8" t="s">
        <v>31</v>
      </c>
      <c r="N1171" s="8" t="s">
        <v>6260</v>
      </c>
    </row>
    <row r="1172" spans="2:14" x14ac:dyDescent="0.25">
      <c r="B1172" s="8">
        <v>4</v>
      </c>
      <c r="C1172" s="8" t="s">
        <v>7030</v>
      </c>
      <c r="D1172" s="8" t="s">
        <v>7031</v>
      </c>
      <c r="E1172" s="8" t="s">
        <v>7035</v>
      </c>
      <c r="F1172" s="8" t="s">
        <v>6267</v>
      </c>
      <c r="G1172" s="8" t="s">
        <v>6269</v>
      </c>
      <c r="H1172" s="8" t="s">
        <v>28</v>
      </c>
      <c r="I1172" s="8" t="s">
        <v>36</v>
      </c>
      <c r="J1172" s="8">
        <v>10</v>
      </c>
      <c r="K1172" s="8" t="s">
        <v>7037</v>
      </c>
      <c r="L1172" s="8" t="s">
        <v>7039</v>
      </c>
      <c r="M1172" s="8" t="s">
        <v>31</v>
      </c>
      <c r="N1172" s="8" t="s">
        <v>6260</v>
      </c>
    </row>
    <row r="1173" spans="2:14" x14ac:dyDescent="0.25">
      <c r="B1173" s="8">
        <v>4</v>
      </c>
      <c r="C1173" s="8" t="s">
        <v>7040</v>
      </c>
      <c r="D1173" s="8" t="s">
        <v>7041</v>
      </c>
      <c r="E1173" s="8" t="s">
        <v>7045</v>
      </c>
      <c r="F1173" s="8" t="s">
        <v>6501</v>
      </c>
      <c r="G1173" s="8" t="s">
        <v>6503</v>
      </c>
      <c r="H1173" s="8" t="s">
        <v>41</v>
      </c>
      <c r="I1173" s="8" t="s">
        <v>36</v>
      </c>
      <c r="J1173" s="8">
        <v>10</v>
      </c>
      <c r="K1173" s="8" t="s">
        <v>7047</v>
      </c>
      <c r="L1173" s="8" t="s">
        <v>7048</v>
      </c>
      <c r="M1173" s="8" t="s">
        <v>31</v>
      </c>
      <c r="N1173" s="8" t="s">
        <v>6260</v>
      </c>
    </row>
    <row r="1174" spans="2:14" x14ac:dyDescent="0.25">
      <c r="B1174" s="8">
        <v>4</v>
      </c>
      <c r="C1174" s="8" t="s">
        <v>7049</v>
      </c>
      <c r="D1174" s="8" t="s">
        <v>7050</v>
      </c>
      <c r="E1174" s="8" t="s">
        <v>7054</v>
      </c>
      <c r="F1174" s="8" t="s">
        <v>6404</v>
      </c>
      <c r="G1174" s="8" t="s">
        <v>6406</v>
      </c>
      <c r="H1174" s="8" t="s">
        <v>41</v>
      </c>
      <c r="I1174" s="8" t="s">
        <v>36</v>
      </c>
      <c r="J1174" s="8">
        <v>10</v>
      </c>
      <c r="K1174" s="8" t="s">
        <v>7056</v>
      </c>
      <c r="L1174" s="8" t="s">
        <v>7002</v>
      </c>
      <c r="M1174" s="8" t="s">
        <v>31</v>
      </c>
      <c r="N1174" s="8" t="s">
        <v>6260</v>
      </c>
    </row>
    <row r="1175" spans="2:14" x14ac:dyDescent="0.25">
      <c r="B1175" s="8">
        <v>4</v>
      </c>
      <c r="C1175" s="8" t="s">
        <v>7104</v>
      </c>
      <c r="D1175" s="8" t="s">
        <v>7105</v>
      </c>
      <c r="E1175" s="8" t="s">
        <v>7110</v>
      </c>
      <c r="F1175" s="8" t="s">
        <v>6501</v>
      </c>
      <c r="G1175" s="8" t="s">
        <v>6503</v>
      </c>
      <c r="H1175" s="8" t="s">
        <v>41</v>
      </c>
      <c r="I1175" s="8" t="s">
        <v>36</v>
      </c>
      <c r="J1175" s="8">
        <v>10</v>
      </c>
      <c r="K1175" s="8" t="s">
        <v>7112</v>
      </c>
      <c r="L1175" s="8" t="s">
        <v>7114</v>
      </c>
      <c r="M1175" s="8" t="s">
        <v>31</v>
      </c>
      <c r="N1175" s="8" t="s">
        <v>6260</v>
      </c>
    </row>
    <row r="1176" spans="2:14" x14ac:dyDescent="0.25">
      <c r="B1176" s="8">
        <v>4</v>
      </c>
      <c r="C1176" s="8" t="s">
        <v>7115</v>
      </c>
      <c r="D1176" s="8" t="s">
        <v>7116</v>
      </c>
      <c r="E1176" s="8" t="s">
        <v>7120</v>
      </c>
      <c r="F1176" s="8" t="s">
        <v>6327</v>
      </c>
      <c r="G1176" s="8" t="s">
        <v>6329</v>
      </c>
      <c r="H1176" s="8" t="s">
        <v>28</v>
      </c>
      <c r="I1176" s="8" t="s">
        <v>36</v>
      </c>
      <c r="J1176" s="8">
        <v>10</v>
      </c>
      <c r="K1176" s="8" t="s">
        <v>7122</v>
      </c>
      <c r="L1176" s="8" t="s">
        <v>7123</v>
      </c>
      <c r="M1176" s="8" t="s">
        <v>31</v>
      </c>
      <c r="N1176" s="8" t="s">
        <v>6260</v>
      </c>
    </row>
    <row r="1177" spans="2:14" x14ac:dyDescent="0.25">
      <c r="B1177" s="8">
        <v>4</v>
      </c>
      <c r="C1177" s="8" t="s">
        <v>7154</v>
      </c>
      <c r="D1177" s="8" t="s">
        <v>7155</v>
      </c>
      <c r="E1177" s="8" t="s">
        <v>7159</v>
      </c>
      <c r="F1177" s="8" t="s">
        <v>6314</v>
      </c>
      <c r="G1177" s="8" t="s">
        <v>6316</v>
      </c>
      <c r="H1177" s="8" t="s">
        <v>28</v>
      </c>
      <c r="I1177" s="8" t="s">
        <v>36</v>
      </c>
      <c r="J1177" s="8">
        <v>10</v>
      </c>
      <c r="K1177" s="8" t="s">
        <v>7161</v>
      </c>
      <c r="L1177" s="8" t="s">
        <v>7163</v>
      </c>
      <c r="M1177" s="8" t="s">
        <v>31</v>
      </c>
      <c r="N1177" s="8" t="s">
        <v>6260</v>
      </c>
    </row>
    <row r="1178" spans="2:14" x14ac:dyDescent="0.25">
      <c r="B1178" s="8">
        <v>4</v>
      </c>
      <c r="C1178" s="8" t="s">
        <v>7164</v>
      </c>
      <c r="D1178" s="8" t="s">
        <v>7165</v>
      </c>
      <c r="E1178" s="8" t="s">
        <v>7167</v>
      </c>
      <c r="F1178" s="8" t="s">
        <v>6314</v>
      </c>
      <c r="G1178" s="8" t="s">
        <v>6316</v>
      </c>
      <c r="H1178" s="8" t="s">
        <v>28</v>
      </c>
      <c r="I1178" s="8" t="s">
        <v>36</v>
      </c>
      <c r="J1178" s="8">
        <v>10</v>
      </c>
      <c r="K1178" s="8" t="s">
        <v>7169</v>
      </c>
      <c r="L1178" s="8" t="s">
        <v>7170</v>
      </c>
      <c r="M1178" s="8" t="s">
        <v>31</v>
      </c>
      <c r="N1178" s="8" t="s">
        <v>6260</v>
      </c>
    </row>
    <row r="1179" spans="2:14" x14ac:dyDescent="0.25">
      <c r="B1179" s="8">
        <v>4</v>
      </c>
      <c r="C1179" s="8" t="s">
        <v>7221</v>
      </c>
      <c r="D1179" s="8" t="s">
        <v>7222</v>
      </c>
      <c r="E1179" s="8" t="s">
        <v>7226</v>
      </c>
      <c r="F1179" s="8" t="s">
        <v>6303</v>
      </c>
      <c r="G1179" s="8" t="s">
        <v>6305</v>
      </c>
      <c r="H1179" s="8" t="s">
        <v>28</v>
      </c>
      <c r="I1179" s="8" t="s">
        <v>36</v>
      </c>
      <c r="J1179" s="8">
        <v>10</v>
      </c>
      <c r="K1179" s="8" t="s">
        <v>7228</v>
      </c>
      <c r="L1179" s="8" t="s">
        <v>4756</v>
      </c>
      <c r="M1179" s="8" t="s">
        <v>31</v>
      </c>
      <c r="N1179" s="8" t="s">
        <v>6260</v>
      </c>
    </row>
    <row r="1180" spans="2:14" x14ac:dyDescent="0.25">
      <c r="B1180" s="8">
        <v>4</v>
      </c>
      <c r="C1180" s="8" t="s">
        <v>7240</v>
      </c>
      <c r="D1180" s="8" t="s">
        <v>7241</v>
      </c>
      <c r="E1180" s="8" t="s">
        <v>7246</v>
      </c>
      <c r="F1180" s="8" t="s">
        <v>6303</v>
      </c>
      <c r="G1180" s="8" t="s">
        <v>6305</v>
      </c>
      <c r="H1180" s="8" t="s">
        <v>91</v>
      </c>
      <c r="I1180" s="8" t="s">
        <v>36</v>
      </c>
      <c r="J1180" s="8">
        <v>10</v>
      </c>
      <c r="K1180" s="8" t="s">
        <v>7248</v>
      </c>
      <c r="L1180" s="8" t="s">
        <v>7250</v>
      </c>
      <c r="M1180" s="8" t="s">
        <v>31</v>
      </c>
      <c r="N1180" s="8" t="s">
        <v>6260</v>
      </c>
    </row>
    <row r="1181" spans="2:14" x14ac:dyDescent="0.25">
      <c r="B1181" s="8">
        <v>4</v>
      </c>
      <c r="C1181" s="8" t="s">
        <v>7262</v>
      </c>
      <c r="D1181" s="8" t="s">
        <v>7263</v>
      </c>
      <c r="E1181" s="8" t="s">
        <v>7267</v>
      </c>
      <c r="F1181" s="8" t="s">
        <v>6426</v>
      </c>
      <c r="G1181" s="8" t="s">
        <v>6428</v>
      </c>
      <c r="H1181" s="8" t="s">
        <v>44</v>
      </c>
      <c r="I1181" s="8" t="s">
        <v>36</v>
      </c>
      <c r="J1181" s="8">
        <v>12</v>
      </c>
      <c r="K1181" s="8" t="s">
        <v>7269</v>
      </c>
      <c r="L1181" s="8" t="s">
        <v>7271</v>
      </c>
      <c r="M1181" s="8" t="s">
        <v>31</v>
      </c>
      <c r="N1181" s="8" t="s">
        <v>6260</v>
      </c>
    </row>
    <row r="1182" spans="2:14" x14ac:dyDescent="0.25">
      <c r="B1182" s="8">
        <v>4</v>
      </c>
      <c r="C1182" s="8" t="s">
        <v>7272</v>
      </c>
      <c r="D1182" s="8" t="s">
        <v>7273</v>
      </c>
      <c r="E1182" s="8" t="s">
        <v>7277</v>
      </c>
      <c r="F1182" s="8" t="s">
        <v>6439</v>
      </c>
      <c r="G1182" s="8" t="s">
        <v>6441</v>
      </c>
      <c r="H1182" s="8" t="s">
        <v>28</v>
      </c>
      <c r="I1182" s="8" t="s">
        <v>36</v>
      </c>
      <c r="J1182" s="8">
        <v>10</v>
      </c>
      <c r="K1182" s="8" t="s">
        <v>7279</v>
      </c>
      <c r="L1182" s="8" t="s">
        <v>4935</v>
      </c>
      <c r="M1182" s="8" t="s">
        <v>31</v>
      </c>
      <c r="N1182" s="8" t="s">
        <v>6260</v>
      </c>
    </row>
    <row r="1183" spans="2:14" x14ac:dyDescent="0.25">
      <c r="B1183" s="8">
        <v>4</v>
      </c>
      <c r="C1183" s="8" t="s">
        <v>7289</v>
      </c>
      <c r="D1183" s="8" t="s">
        <v>7290</v>
      </c>
      <c r="E1183" s="8" t="s">
        <v>7294</v>
      </c>
      <c r="F1183" s="8" t="s">
        <v>7257</v>
      </c>
      <c r="G1183" s="8" t="s">
        <v>7259</v>
      </c>
      <c r="H1183" s="8" t="s">
        <v>41</v>
      </c>
      <c r="I1183" s="8" t="s">
        <v>36</v>
      </c>
      <c r="J1183" s="8">
        <v>10</v>
      </c>
      <c r="K1183" s="8" t="s">
        <v>7296</v>
      </c>
      <c r="L1183" s="8" t="s">
        <v>7297</v>
      </c>
      <c r="M1183" s="8" t="s">
        <v>31</v>
      </c>
      <c r="N1183" s="8" t="s">
        <v>6260</v>
      </c>
    </row>
    <row r="1184" spans="2:14" x14ac:dyDescent="0.25">
      <c r="B1184" s="8">
        <v>4</v>
      </c>
      <c r="C1184" s="8" t="s">
        <v>7298</v>
      </c>
      <c r="D1184" s="8" t="s">
        <v>7299</v>
      </c>
      <c r="E1184" s="8" t="s">
        <v>7304</v>
      </c>
      <c r="F1184" s="8" t="s">
        <v>6728</v>
      </c>
      <c r="G1184" s="8" t="s">
        <v>6730</v>
      </c>
      <c r="H1184" s="8" t="s">
        <v>91</v>
      </c>
      <c r="I1184" s="8" t="s">
        <v>30</v>
      </c>
      <c r="J1184" s="8">
        <v>7</v>
      </c>
      <c r="K1184" s="8" t="s">
        <v>7306</v>
      </c>
      <c r="L1184" s="8" t="s">
        <v>7307</v>
      </c>
      <c r="M1184" s="8" t="s">
        <v>31</v>
      </c>
      <c r="N1184" s="8" t="s">
        <v>6260</v>
      </c>
    </row>
    <row r="1185" spans="2:14" x14ac:dyDescent="0.25">
      <c r="B1185" s="8">
        <v>4</v>
      </c>
      <c r="C1185" s="8" t="s">
        <v>7308</v>
      </c>
      <c r="D1185" s="8" t="s">
        <v>7309</v>
      </c>
      <c r="E1185" s="8" t="s">
        <v>7310</v>
      </c>
      <c r="F1185" s="8" t="s">
        <v>6728</v>
      </c>
      <c r="G1185" s="8" t="s">
        <v>6730</v>
      </c>
      <c r="H1185" s="8" t="s">
        <v>91</v>
      </c>
      <c r="I1185" s="8" t="s">
        <v>30</v>
      </c>
      <c r="J1185" s="8">
        <v>7</v>
      </c>
      <c r="K1185" s="8" t="s">
        <v>7312</v>
      </c>
      <c r="L1185" s="8" t="s">
        <v>7314</v>
      </c>
      <c r="M1185" s="8" t="s">
        <v>31</v>
      </c>
      <c r="N1185" s="8" t="s">
        <v>6260</v>
      </c>
    </row>
    <row r="1186" spans="2:14" x14ac:dyDescent="0.25">
      <c r="B1186" s="8">
        <v>4</v>
      </c>
      <c r="C1186" s="8" t="s">
        <v>7331</v>
      </c>
      <c r="D1186" s="8" t="s">
        <v>7332</v>
      </c>
      <c r="E1186" s="8" t="s">
        <v>7336</v>
      </c>
      <c r="F1186" s="8" t="s">
        <v>7257</v>
      </c>
      <c r="G1186" s="8" t="s">
        <v>7259</v>
      </c>
      <c r="H1186" s="8" t="s">
        <v>28</v>
      </c>
      <c r="I1186" s="8" t="s">
        <v>36</v>
      </c>
      <c r="J1186" s="8">
        <v>10</v>
      </c>
      <c r="K1186" s="8" t="s">
        <v>7338</v>
      </c>
      <c r="L1186" s="8" t="s">
        <v>7340</v>
      </c>
      <c r="M1186" s="8" t="s">
        <v>31</v>
      </c>
      <c r="N1186" s="8" t="s">
        <v>6260</v>
      </c>
    </row>
    <row r="1187" spans="2:14" x14ac:dyDescent="0.25">
      <c r="B1187" s="8">
        <v>4</v>
      </c>
      <c r="C1187" s="8" t="s">
        <v>7341</v>
      </c>
      <c r="D1187" s="8" t="s">
        <v>7342</v>
      </c>
      <c r="E1187" s="8" t="s">
        <v>7346</v>
      </c>
      <c r="F1187" s="8" t="s">
        <v>7257</v>
      </c>
      <c r="G1187" s="8" t="s">
        <v>7259</v>
      </c>
      <c r="H1187" s="8" t="s">
        <v>41</v>
      </c>
      <c r="I1187" s="8" t="s">
        <v>36</v>
      </c>
      <c r="J1187" s="8">
        <v>10</v>
      </c>
      <c r="K1187" s="8" t="s">
        <v>7348</v>
      </c>
      <c r="L1187" s="8" t="s">
        <v>7350</v>
      </c>
      <c r="M1187" s="8" t="s">
        <v>31</v>
      </c>
      <c r="N1187" s="8" t="s">
        <v>6260</v>
      </c>
    </row>
    <row r="1188" spans="2:14" x14ac:dyDescent="0.25">
      <c r="B1188" s="8">
        <v>4</v>
      </c>
      <c r="C1188" s="8" t="s">
        <v>7351</v>
      </c>
      <c r="D1188" s="8" t="s">
        <v>7352</v>
      </c>
      <c r="E1188" s="8" t="s">
        <v>7356</v>
      </c>
      <c r="F1188" s="8" t="s">
        <v>6501</v>
      </c>
      <c r="G1188" s="8" t="s">
        <v>6503</v>
      </c>
      <c r="H1188" s="8" t="s">
        <v>28</v>
      </c>
      <c r="I1188" s="8" t="s">
        <v>36</v>
      </c>
      <c r="J1188" s="8">
        <v>10</v>
      </c>
      <c r="K1188" s="8" t="s">
        <v>7358</v>
      </c>
      <c r="L1188" s="8" t="s">
        <v>7360</v>
      </c>
      <c r="M1188" s="8" t="s">
        <v>31</v>
      </c>
      <c r="N1188" s="8" t="s">
        <v>6260</v>
      </c>
    </row>
    <row r="1189" spans="2:14" x14ac:dyDescent="0.25">
      <c r="B1189" s="8">
        <v>4</v>
      </c>
      <c r="C1189" s="8" t="s">
        <v>7386</v>
      </c>
      <c r="D1189" s="8" t="s">
        <v>7387</v>
      </c>
      <c r="E1189" s="8" t="s">
        <v>7391</v>
      </c>
      <c r="F1189" s="8" t="s">
        <v>26</v>
      </c>
      <c r="G1189" s="8" t="s">
        <v>6305</v>
      </c>
      <c r="H1189" s="8" t="s">
        <v>44</v>
      </c>
      <c r="I1189" s="8" t="s">
        <v>36</v>
      </c>
      <c r="J1189" s="8">
        <v>12</v>
      </c>
      <c r="K1189" s="8" t="s">
        <v>7393</v>
      </c>
      <c r="L1189" s="8" t="s">
        <v>7395</v>
      </c>
      <c r="M1189" s="8" t="s">
        <v>31</v>
      </c>
      <c r="N1189" s="8" t="s">
        <v>6260</v>
      </c>
    </row>
    <row r="1190" spans="2:14" x14ac:dyDescent="0.25">
      <c r="B1190" s="8">
        <v>4</v>
      </c>
      <c r="C1190" s="8" t="s">
        <v>7426</v>
      </c>
      <c r="D1190" s="8" t="s">
        <v>7427</v>
      </c>
      <c r="E1190" s="8" t="s">
        <v>7431</v>
      </c>
      <c r="F1190" s="8" t="s">
        <v>6369</v>
      </c>
      <c r="G1190" s="8" t="s">
        <v>6371</v>
      </c>
      <c r="H1190" s="8" t="s">
        <v>28</v>
      </c>
      <c r="I1190" s="8" t="s">
        <v>36</v>
      </c>
      <c r="J1190" s="8">
        <v>10</v>
      </c>
      <c r="K1190" s="8" t="s">
        <v>7433</v>
      </c>
      <c r="L1190" s="8" t="s">
        <v>7434</v>
      </c>
      <c r="M1190" s="8" t="s">
        <v>31</v>
      </c>
      <c r="N1190" s="8" t="s">
        <v>6260</v>
      </c>
    </row>
    <row r="1191" spans="2:14" x14ac:dyDescent="0.25">
      <c r="B1191" s="8">
        <v>4</v>
      </c>
      <c r="C1191" s="8" t="s">
        <v>7470</v>
      </c>
      <c r="D1191" s="8" t="s">
        <v>7471</v>
      </c>
      <c r="E1191" s="8" t="s">
        <v>7472</v>
      </c>
      <c r="F1191" s="8" t="s">
        <v>6404</v>
      </c>
      <c r="G1191" s="8" t="s">
        <v>6406</v>
      </c>
      <c r="H1191" s="8" t="s">
        <v>28</v>
      </c>
      <c r="I1191" s="8" t="s">
        <v>36</v>
      </c>
      <c r="J1191" s="8">
        <v>10</v>
      </c>
      <c r="K1191" s="8" t="s">
        <v>7474</v>
      </c>
      <c r="L1191" s="8" t="s">
        <v>1060</v>
      </c>
      <c r="M1191" s="8" t="s">
        <v>31</v>
      </c>
      <c r="N1191" s="8" t="s">
        <v>6260</v>
      </c>
    </row>
    <row r="1192" spans="2:14" x14ac:dyDescent="0.25">
      <c r="B1192" s="8">
        <v>4</v>
      </c>
      <c r="C1192" s="8" t="s">
        <v>7501</v>
      </c>
      <c r="D1192" s="8" t="s">
        <v>7502</v>
      </c>
      <c r="E1192" s="8" t="s">
        <v>7506</v>
      </c>
      <c r="F1192" s="8" t="s">
        <v>6327</v>
      </c>
      <c r="G1192" s="8" t="s">
        <v>6329</v>
      </c>
      <c r="H1192" s="8" t="s">
        <v>28</v>
      </c>
      <c r="I1192" s="8" t="s">
        <v>36</v>
      </c>
      <c r="J1192" s="8">
        <v>10</v>
      </c>
      <c r="K1192" s="8" t="s">
        <v>7508</v>
      </c>
      <c r="L1192" s="8" t="s">
        <v>7510</v>
      </c>
      <c r="M1192" s="8" t="s">
        <v>31</v>
      </c>
      <c r="N1192" s="8" t="s">
        <v>6260</v>
      </c>
    </row>
    <row r="1193" spans="2:14" x14ac:dyDescent="0.25">
      <c r="B1193" s="8">
        <v>4</v>
      </c>
      <c r="C1193" s="8" t="s">
        <v>7511</v>
      </c>
      <c r="D1193" s="8" t="s">
        <v>7512</v>
      </c>
      <c r="E1193" s="8" t="s">
        <v>7516</v>
      </c>
      <c r="F1193" s="8" t="s">
        <v>6303</v>
      </c>
      <c r="G1193" s="8" t="s">
        <v>6305</v>
      </c>
      <c r="H1193" s="8" t="s">
        <v>44</v>
      </c>
      <c r="I1193" s="8" t="s">
        <v>36</v>
      </c>
      <c r="J1193" s="8">
        <v>12</v>
      </c>
      <c r="K1193" s="8" t="s">
        <v>7518</v>
      </c>
      <c r="L1193" s="8" t="s">
        <v>7520</v>
      </c>
      <c r="M1193" s="8" t="s">
        <v>31</v>
      </c>
      <c r="N1193" s="8" t="s">
        <v>6260</v>
      </c>
    </row>
    <row r="1194" spans="2:14" x14ac:dyDescent="0.25">
      <c r="B1194" s="8">
        <v>4</v>
      </c>
      <c r="C1194" s="8" t="s">
        <v>7521</v>
      </c>
      <c r="D1194" s="8" t="s">
        <v>7522</v>
      </c>
      <c r="E1194" s="8" t="s">
        <v>7526</v>
      </c>
      <c r="F1194" s="8" t="s">
        <v>6501</v>
      </c>
      <c r="G1194" s="8" t="s">
        <v>6503</v>
      </c>
      <c r="H1194" s="8" t="s">
        <v>41</v>
      </c>
      <c r="I1194" s="8" t="s">
        <v>36</v>
      </c>
      <c r="J1194" s="8">
        <v>10</v>
      </c>
      <c r="K1194" s="8" t="s">
        <v>7528</v>
      </c>
      <c r="L1194" s="8" t="s">
        <v>7530</v>
      </c>
      <c r="M1194" s="8" t="s">
        <v>31</v>
      </c>
      <c r="N1194" s="8" t="s">
        <v>6260</v>
      </c>
    </row>
    <row r="1195" spans="2:14" x14ac:dyDescent="0.25">
      <c r="B1195" s="8">
        <v>4</v>
      </c>
      <c r="C1195" s="8" t="s">
        <v>7531</v>
      </c>
      <c r="D1195" s="8" t="s">
        <v>7532</v>
      </c>
      <c r="E1195" s="8" t="s">
        <v>7533</v>
      </c>
      <c r="F1195" s="8" t="s">
        <v>6501</v>
      </c>
      <c r="G1195" s="8" t="s">
        <v>6503</v>
      </c>
      <c r="H1195" s="8" t="s">
        <v>28</v>
      </c>
      <c r="I1195" s="8" t="s">
        <v>36</v>
      </c>
      <c r="J1195" s="8">
        <v>10</v>
      </c>
      <c r="K1195" s="8" t="s">
        <v>7535</v>
      </c>
      <c r="L1195" s="8" t="s">
        <v>7530</v>
      </c>
      <c r="M1195" s="8" t="s">
        <v>31</v>
      </c>
      <c r="N1195" s="8" t="s">
        <v>6260</v>
      </c>
    </row>
    <row r="1196" spans="2:14" x14ac:dyDescent="0.25">
      <c r="B1196" s="8">
        <v>4</v>
      </c>
      <c r="C1196" s="8" t="s">
        <v>7536</v>
      </c>
      <c r="D1196" s="8" t="s">
        <v>7537</v>
      </c>
      <c r="E1196" s="8" t="s">
        <v>7538</v>
      </c>
      <c r="F1196" s="8" t="s">
        <v>6501</v>
      </c>
      <c r="G1196" s="8" t="s">
        <v>6503</v>
      </c>
      <c r="H1196" s="8" t="s">
        <v>28</v>
      </c>
      <c r="I1196" s="8" t="s">
        <v>36</v>
      </c>
      <c r="J1196" s="8">
        <v>10</v>
      </c>
      <c r="K1196" s="8" t="s">
        <v>7540</v>
      </c>
      <c r="L1196" s="8" t="s">
        <v>7542</v>
      </c>
      <c r="M1196" s="8" t="s">
        <v>31</v>
      </c>
      <c r="N1196" s="8" t="s">
        <v>6260</v>
      </c>
    </row>
    <row r="1197" spans="2:14" x14ac:dyDescent="0.25">
      <c r="B1197" s="8">
        <v>4</v>
      </c>
      <c r="C1197" s="8" t="s">
        <v>7543</v>
      </c>
      <c r="D1197" s="8" t="s">
        <v>7544</v>
      </c>
      <c r="E1197" s="8" t="s">
        <v>7548</v>
      </c>
      <c r="F1197" s="8" t="s">
        <v>6451</v>
      </c>
      <c r="G1197" s="8" t="s">
        <v>6453</v>
      </c>
      <c r="H1197" s="8" t="s">
        <v>49</v>
      </c>
      <c r="I1197" s="8" t="s">
        <v>36</v>
      </c>
      <c r="J1197" s="8">
        <v>11</v>
      </c>
      <c r="K1197" s="8" t="s">
        <v>7550</v>
      </c>
      <c r="L1197" s="8" t="s">
        <v>7552</v>
      </c>
      <c r="M1197" s="8" t="s">
        <v>31</v>
      </c>
      <c r="N1197" s="8" t="s">
        <v>6260</v>
      </c>
    </row>
    <row r="1198" spans="2:14" x14ac:dyDescent="0.25">
      <c r="B1198" s="8">
        <v>4</v>
      </c>
      <c r="C1198" s="8" t="s">
        <v>7553</v>
      </c>
      <c r="D1198" s="8" t="s">
        <v>7554</v>
      </c>
      <c r="E1198" s="8" t="s">
        <v>7558</v>
      </c>
      <c r="F1198" s="8" t="s">
        <v>6303</v>
      </c>
      <c r="G1198" s="8" t="s">
        <v>6305</v>
      </c>
      <c r="H1198" s="8" t="s">
        <v>28</v>
      </c>
      <c r="I1198" s="8" t="s">
        <v>36</v>
      </c>
      <c r="J1198" s="8">
        <v>10</v>
      </c>
      <c r="K1198" s="8" t="s">
        <v>7560</v>
      </c>
      <c r="L1198" s="8" t="s">
        <v>7562</v>
      </c>
      <c r="M1198" s="8" t="s">
        <v>31</v>
      </c>
      <c r="N1198" s="8" t="s">
        <v>6260</v>
      </c>
    </row>
    <row r="1199" spans="2:14" x14ac:dyDescent="0.25">
      <c r="B1199" s="8">
        <v>4</v>
      </c>
      <c r="C1199" s="8" t="s">
        <v>7563</v>
      </c>
      <c r="D1199" s="8" t="s">
        <v>7564</v>
      </c>
      <c r="E1199" s="8" t="s">
        <v>7568</v>
      </c>
      <c r="F1199" s="8" t="s">
        <v>7257</v>
      </c>
      <c r="G1199" s="8" t="s">
        <v>7259</v>
      </c>
      <c r="H1199" s="8" t="s">
        <v>41</v>
      </c>
      <c r="I1199" s="8" t="s">
        <v>36</v>
      </c>
      <c r="J1199" s="8">
        <v>10</v>
      </c>
      <c r="K1199" s="8" t="s">
        <v>7570</v>
      </c>
      <c r="L1199" s="8" t="s">
        <v>7572</v>
      </c>
      <c r="M1199" s="8" t="s">
        <v>31</v>
      </c>
      <c r="N1199" s="8" t="s">
        <v>6260</v>
      </c>
    </row>
    <row r="1200" spans="2:14" x14ac:dyDescent="0.25">
      <c r="B1200" s="8">
        <v>4</v>
      </c>
      <c r="C1200" s="8" t="s">
        <v>7573</v>
      </c>
      <c r="D1200" s="8" t="s">
        <v>7574</v>
      </c>
      <c r="E1200" s="8" t="s">
        <v>7578</v>
      </c>
      <c r="F1200" s="8" t="s">
        <v>7257</v>
      </c>
      <c r="G1200" s="8" t="s">
        <v>7259</v>
      </c>
      <c r="H1200" s="8" t="s">
        <v>41</v>
      </c>
      <c r="I1200" s="8" t="s">
        <v>36</v>
      </c>
      <c r="J1200" s="8">
        <v>10</v>
      </c>
      <c r="K1200" s="8" t="s">
        <v>7580</v>
      </c>
      <c r="L1200" s="8" t="s">
        <v>7582</v>
      </c>
      <c r="M1200" s="8" t="s">
        <v>31</v>
      </c>
      <c r="N1200" s="8" t="s">
        <v>6260</v>
      </c>
    </row>
    <row r="1201" spans="2:14" x14ac:dyDescent="0.25">
      <c r="B1201" s="8">
        <v>4</v>
      </c>
      <c r="C1201" s="8" t="s">
        <v>7583</v>
      </c>
      <c r="D1201" s="8" t="s">
        <v>7584</v>
      </c>
      <c r="E1201" s="8" t="s">
        <v>7589</v>
      </c>
      <c r="F1201" s="8" t="s">
        <v>7257</v>
      </c>
      <c r="G1201" s="8" t="s">
        <v>7259</v>
      </c>
      <c r="H1201" s="8" t="s">
        <v>28</v>
      </c>
      <c r="I1201" s="8" t="s">
        <v>36</v>
      </c>
      <c r="J1201" s="8">
        <v>10</v>
      </c>
      <c r="K1201" s="8" t="s">
        <v>7591</v>
      </c>
      <c r="L1201" s="8" t="s">
        <v>7593</v>
      </c>
      <c r="M1201" s="8" t="s">
        <v>31</v>
      </c>
      <c r="N1201" s="8" t="s">
        <v>6260</v>
      </c>
    </row>
    <row r="1202" spans="2:14" x14ac:dyDescent="0.25">
      <c r="B1202" s="8">
        <v>4</v>
      </c>
      <c r="C1202" s="8" t="s">
        <v>7594</v>
      </c>
      <c r="D1202" s="8" t="s">
        <v>7595</v>
      </c>
      <c r="E1202" s="8" t="s">
        <v>7599</v>
      </c>
      <c r="F1202" s="8" t="s">
        <v>6451</v>
      </c>
      <c r="G1202" s="8" t="s">
        <v>6453</v>
      </c>
      <c r="H1202" s="8" t="s">
        <v>28</v>
      </c>
      <c r="I1202" s="8" t="s">
        <v>36</v>
      </c>
      <c r="J1202" s="8">
        <v>10</v>
      </c>
      <c r="K1202" s="8" t="s">
        <v>7601</v>
      </c>
      <c r="L1202" s="8" t="s">
        <v>7603</v>
      </c>
      <c r="M1202" s="8" t="s">
        <v>31</v>
      </c>
      <c r="N1202" s="8" t="s">
        <v>6260</v>
      </c>
    </row>
    <row r="1203" spans="2:14" x14ac:dyDescent="0.25">
      <c r="B1203" s="8">
        <v>4</v>
      </c>
      <c r="C1203" s="8" t="s">
        <v>7604</v>
      </c>
      <c r="D1203" s="8" t="s">
        <v>7605</v>
      </c>
      <c r="E1203" s="8" t="s">
        <v>7609</v>
      </c>
      <c r="F1203" s="8" t="s">
        <v>6314</v>
      </c>
      <c r="G1203" s="8" t="s">
        <v>6316</v>
      </c>
      <c r="H1203" s="8" t="s">
        <v>41</v>
      </c>
      <c r="I1203" s="8" t="s">
        <v>36</v>
      </c>
      <c r="J1203" s="8">
        <v>10</v>
      </c>
      <c r="K1203" s="8" t="s">
        <v>7611</v>
      </c>
      <c r="L1203" s="8" t="s">
        <v>2950</v>
      </c>
      <c r="M1203" s="8" t="s">
        <v>31</v>
      </c>
      <c r="N1203" s="8" t="s">
        <v>6260</v>
      </c>
    </row>
    <row r="1204" spans="2:14" x14ac:dyDescent="0.25">
      <c r="B1204" s="8">
        <v>4</v>
      </c>
      <c r="C1204" s="8" t="s">
        <v>7624</v>
      </c>
      <c r="D1204" s="8" t="s">
        <v>7625</v>
      </c>
      <c r="E1204" s="8" t="s">
        <v>7629</v>
      </c>
      <c r="F1204" s="8" t="s">
        <v>6707</v>
      </c>
      <c r="G1204" s="8" t="s">
        <v>6709</v>
      </c>
      <c r="H1204" s="8" t="s">
        <v>28</v>
      </c>
      <c r="I1204" s="8" t="s">
        <v>36</v>
      </c>
      <c r="J1204" s="8">
        <v>10</v>
      </c>
      <c r="K1204" s="8" t="s">
        <v>7631</v>
      </c>
      <c r="L1204" s="8" t="s">
        <v>7632</v>
      </c>
      <c r="M1204" s="8" t="s">
        <v>31</v>
      </c>
      <c r="N1204" s="8" t="s">
        <v>6260</v>
      </c>
    </row>
    <row r="1205" spans="2:14" x14ac:dyDescent="0.25">
      <c r="B1205" s="8">
        <v>4</v>
      </c>
      <c r="C1205" s="8" t="s">
        <v>7633</v>
      </c>
      <c r="D1205" s="8" t="s">
        <v>7634</v>
      </c>
      <c r="E1205" s="8" t="s">
        <v>7638</v>
      </c>
      <c r="F1205" s="8" t="s">
        <v>6303</v>
      </c>
      <c r="G1205" s="8" t="s">
        <v>6305</v>
      </c>
      <c r="H1205" s="8" t="s">
        <v>28</v>
      </c>
      <c r="I1205" s="8" t="s">
        <v>36</v>
      </c>
      <c r="J1205" s="8">
        <v>10</v>
      </c>
      <c r="K1205" s="8" t="s">
        <v>7640</v>
      </c>
      <c r="L1205" s="8" t="s">
        <v>5651</v>
      </c>
      <c r="M1205" s="8" t="s">
        <v>31</v>
      </c>
      <c r="N1205" s="8" t="s">
        <v>6260</v>
      </c>
    </row>
    <row r="1206" spans="2:14" x14ac:dyDescent="0.25">
      <c r="B1206" s="8">
        <v>4</v>
      </c>
      <c r="C1206" s="8" t="s">
        <v>7673</v>
      </c>
      <c r="D1206" s="8" t="s">
        <v>7674</v>
      </c>
      <c r="E1206" s="8" t="s">
        <v>7678</v>
      </c>
      <c r="F1206" s="8" t="s">
        <v>6338</v>
      </c>
      <c r="G1206" s="8" t="s">
        <v>6340</v>
      </c>
      <c r="H1206" s="8" t="s">
        <v>44</v>
      </c>
      <c r="I1206" s="8" t="s">
        <v>36</v>
      </c>
      <c r="J1206" s="8">
        <v>12</v>
      </c>
      <c r="K1206" s="8" t="s">
        <v>7680</v>
      </c>
      <c r="L1206" s="8" t="s">
        <v>7682</v>
      </c>
      <c r="M1206" s="8" t="s">
        <v>31</v>
      </c>
      <c r="N1206" s="8" t="s">
        <v>6260</v>
      </c>
    </row>
    <row r="1207" spans="2:14" x14ac:dyDescent="0.25">
      <c r="B1207" s="8">
        <v>4</v>
      </c>
      <c r="C1207" s="8" t="s">
        <v>7697</v>
      </c>
      <c r="D1207" s="8" t="s">
        <v>7698</v>
      </c>
      <c r="E1207" s="8" t="s">
        <v>7702</v>
      </c>
      <c r="F1207" s="8" t="s">
        <v>6439</v>
      </c>
      <c r="G1207" s="8" t="s">
        <v>6441</v>
      </c>
      <c r="H1207" s="8" t="s">
        <v>28</v>
      </c>
      <c r="I1207" s="8" t="s">
        <v>36</v>
      </c>
      <c r="J1207" s="8">
        <v>10</v>
      </c>
      <c r="K1207" s="8" t="s">
        <v>7704</v>
      </c>
      <c r="L1207" s="8" t="s">
        <v>2869</v>
      </c>
      <c r="M1207" s="8" t="s">
        <v>31</v>
      </c>
      <c r="N1207" s="8" t="s">
        <v>6260</v>
      </c>
    </row>
    <row r="1208" spans="2:14" x14ac:dyDescent="0.25">
      <c r="B1208" s="8">
        <v>4</v>
      </c>
      <c r="C1208" s="8" t="s">
        <v>7733</v>
      </c>
      <c r="D1208" s="8" t="s">
        <v>7734</v>
      </c>
      <c r="E1208" s="8" t="s">
        <v>7739</v>
      </c>
      <c r="F1208" s="8" t="s">
        <v>7257</v>
      </c>
      <c r="G1208" s="8" t="s">
        <v>7259</v>
      </c>
      <c r="H1208" s="8" t="s">
        <v>41</v>
      </c>
      <c r="I1208" s="8" t="s">
        <v>36</v>
      </c>
      <c r="J1208" s="8">
        <v>10</v>
      </c>
      <c r="K1208" s="8" t="s">
        <v>7741</v>
      </c>
      <c r="L1208" s="8" t="s">
        <v>7742</v>
      </c>
      <c r="M1208" s="8" t="s">
        <v>31</v>
      </c>
      <c r="N1208" s="8" t="s">
        <v>6260</v>
      </c>
    </row>
    <row r="1209" spans="2:14" x14ac:dyDescent="0.25">
      <c r="B1209" s="8">
        <v>4</v>
      </c>
      <c r="C1209" s="8" t="s">
        <v>7753</v>
      </c>
      <c r="D1209" s="8" t="s">
        <v>7754</v>
      </c>
      <c r="E1209" s="8" t="s">
        <v>7758</v>
      </c>
      <c r="F1209" s="8" t="s">
        <v>6451</v>
      </c>
      <c r="G1209" s="8" t="s">
        <v>6453</v>
      </c>
      <c r="H1209" s="8" t="s">
        <v>28</v>
      </c>
      <c r="I1209" s="8" t="s">
        <v>36</v>
      </c>
      <c r="J1209" s="8">
        <v>10</v>
      </c>
      <c r="K1209" s="8" t="s">
        <v>7760</v>
      </c>
      <c r="L1209" s="8" t="s">
        <v>7762</v>
      </c>
      <c r="M1209" s="8" t="s">
        <v>31</v>
      </c>
      <c r="N1209" s="8" t="s">
        <v>6260</v>
      </c>
    </row>
    <row r="1210" spans="2:14" x14ac:dyDescent="0.25">
      <c r="B1210" s="8">
        <v>4</v>
      </c>
      <c r="C1210" s="8" t="s">
        <v>7811</v>
      </c>
      <c r="D1210" s="8" t="s">
        <v>7812</v>
      </c>
      <c r="E1210" s="8" t="s">
        <v>7817</v>
      </c>
      <c r="F1210" s="8" t="s">
        <v>6707</v>
      </c>
      <c r="G1210" s="8" t="s">
        <v>6709</v>
      </c>
      <c r="H1210" s="8" t="s">
        <v>41</v>
      </c>
      <c r="I1210" s="8" t="s">
        <v>36</v>
      </c>
      <c r="J1210" s="8">
        <v>10</v>
      </c>
      <c r="K1210" s="8" t="s">
        <v>7819</v>
      </c>
      <c r="L1210" s="8" t="s">
        <v>7821</v>
      </c>
      <c r="M1210" s="8" t="s">
        <v>31</v>
      </c>
      <c r="N1210" s="8" t="s">
        <v>6260</v>
      </c>
    </row>
    <row r="1211" spans="2:14" x14ac:dyDescent="0.25">
      <c r="B1211" s="8">
        <v>4</v>
      </c>
      <c r="C1211" s="8" t="s">
        <v>7869</v>
      </c>
      <c r="D1211" s="8" t="s">
        <v>7870</v>
      </c>
      <c r="E1211" s="8" t="s">
        <v>7874</v>
      </c>
      <c r="F1211" s="8" t="s">
        <v>7412</v>
      </c>
      <c r="G1211" s="8" t="s">
        <v>7414</v>
      </c>
      <c r="H1211" s="8" t="s">
        <v>28</v>
      </c>
      <c r="I1211" s="8" t="s">
        <v>36</v>
      </c>
      <c r="J1211" s="8">
        <v>10</v>
      </c>
      <c r="K1211" s="8" t="s">
        <v>7876</v>
      </c>
      <c r="L1211" s="8" t="s">
        <v>7878</v>
      </c>
      <c r="M1211" s="8" t="s">
        <v>31</v>
      </c>
      <c r="N1211" s="8" t="s">
        <v>6260</v>
      </c>
    </row>
    <row r="1212" spans="2:14" x14ac:dyDescent="0.25">
      <c r="B1212" s="8">
        <v>4</v>
      </c>
      <c r="C1212" s="8" t="s">
        <v>7879</v>
      </c>
      <c r="D1212" s="8" t="s">
        <v>7880</v>
      </c>
      <c r="E1212" s="8" t="s">
        <v>7885</v>
      </c>
      <c r="F1212" s="8" t="s">
        <v>6728</v>
      </c>
      <c r="G1212" s="8" t="s">
        <v>6730</v>
      </c>
      <c r="H1212" s="8" t="s">
        <v>28</v>
      </c>
      <c r="I1212" s="8" t="s">
        <v>36</v>
      </c>
      <c r="J1212" s="8">
        <v>10</v>
      </c>
      <c r="K1212" s="8" t="s">
        <v>7887</v>
      </c>
      <c r="L1212" s="8" t="s">
        <v>7888</v>
      </c>
      <c r="M1212" s="8" t="s">
        <v>31</v>
      </c>
      <c r="N1212" s="8" t="s">
        <v>6260</v>
      </c>
    </row>
    <row r="1213" spans="2:14" x14ac:dyDescent="0.25">
      <c r="B1213" s="8">
        <v>4</v>
      </c>
      <c r="C1213" s="8" t="s">
        <v>7927</v>
      </c>
      <c r="D1213" s="8" t="s">
        <v>7928</v>
      </c>
      <c r="E1213" s="8" t="s">
        <v>7932</v>
      </c>
      <c r="F1213" s="8" t="s">
        <v>6280</v>
      </c>
      <c r="G1213" s="8" t="s">
        <v>6282</v>
      </c>
      <c r="H1213" s="8" t="s">
        <v>41</v>
      </c>
      <c r="I1213" s="8" t="s">
        <v>36</v>
      </c>
      <c r="J1213" s="8">
        <v>10</v>
      </c>
      <c r="K1213" s="8" t="s">
        <v>7934</v>
      </c>
      <c r="L1213" s="8" t="s">
        <v>7936</v>
      </c>
      <c r="M1213" s="8" t="s">
        <v>31</v>
      </c>
      <c r="N1213" s="8" t="s">
        <v>6260</v>
      </c>
    </row>
    <row r="1214" spans="2:14" x14ac:dyDescent="0.25">
      <c r="B1214" s="8">
        <v>4</v>
      </c>
      <c r="C1214" s="8" t="s">
        <v>7955</v>
      </c>
      <c r="D1214" s="8" t="s">
        <v>7956</v>
      </c>
      <c r="E1214" s="8" t="s">
        <v>7961</v>
      </c>
      <c r="F1214" s="8" t="s">
        <v>6314</v>
      </c>
      <c r="G1214" s="8" t="s">
        <v>6316</v>
      </c>
      <c r="H1214" s="8" t="s">
        <v>28</v>
      </c>
      <c r="I1214" s="8" t="s">
        <v>36</v>
      </c>
      <c r="J1214" s="8">
        <v>10</v>
      </c>
      <c r="K1214" s="8" t="s">
        <v>7963</v>
      </c>
      <c r="L1214" s="8" t="s">
        <v>7965</v>
      </c>
      <c r="M1214" s="8" t="s">
        <v>31</v>
      </c>
      <c r="N1214" s="8" t="s">
        <v>6260</v>
      </c>
    </row>
    <row r="1215" spans="2:14" x14ac:dyDescent="0.25">
      <c r="B1215" s="8">
        <v>4</v>
      </c>
      <c r="C1215" s="8" t="s">
        <v>7976</v>
      </c>
      <c r="D1215" s="8" t="s">
        <v>7977</v>
      </c>
      <c r="E1215" s="8" t="s">
        <v>7982</v>
      </c>
      <c r="F1215" s="8" t="s">
        <v>6404</v>
      </c>
      <c r="G1215" s="8" t="s">
        <v>6406</v>
      </c>
      <c r="H1215" s="8" t="s">
        <v>70</v>
      </c>
      <c r="I1215" s="8" t="s">
        <v>36</v>
      </c>
      <c r="J1215" s="8">
        <v>10</v>
      </c>
      <c r="K1215" s="8" t="s">
        <v>7984</v>
      </c>
      <c r="L1215" s="8" t="s">
        <v>7986</v>
      </c>
      <c r="M1215" s="8" t="s">
        <v>31</v>
      </c>
      <c r="N1215" s="8" t="s">
        <v>6260</v>
      </c>
    </row>
    <row r="1216" spans="2:14" x14ac:dyDescent="0.25">
      <c r="B1216" s="8">
        <v>4</v>
      </c>
      <c r="C1216" s="8" t="s">
        <v>7996</v>
      </c>
      <c r="D1216" s="8" t="s">
        <v>7997</v>
      </c>
      <c r="E1216" s="8" t="s">
        <v>8001</v>
      </c>
      <c r="F1216" s="8" t="s">
        <v>6303</v>
      </c>
      <c r="G1216" s="8" t="s">
        <v>6305</v>
      </c>
      <c r="H1216" s="8" t="s">
        <v>28</v>
      </c>
      <c r="I1216" s="8" t="s">
        <v>36</v>
      </c>
      <c r="J1216" s="8">
        <v>10</v>
      </c>
      <c r="K1216" s="8" t="s">
        <v>8003</v>
      </c>
      <c r="L1216" s="8" t="s">
        <v>8004</v>
      </c>
      <c r="M1216" s="8" t="s">
        <v>31</v>
      </c>
      <c r="N1216" s="8" t="s">
        <v>6260</v>
      </c>
    </row>
    <row r="1217" spans="2:14" x14ac:dyDescent="0.25">
      <c r="B1217" s="8">
        <v>4</v>
      </c>
      <c r="C1217" s="8" t="s">
        <v>8015</v>
      </c>
      <c r="D1217" s="8" t="s">
        <v>8016</v>
      </c>
      <c r="E1217" s="8" t="s">
        <v>8017</v>
      </c>
      <c r="F1217" s="8" t="s">
        <v>6303</v>
      </c>
      <c r="G1217" s="8" t="s">
        <v>6305</v>
      </c>
      <c r="H1217" s="8" t="s">
        <v>91</v>
      </c>
      <c r="I1217" s="8" t="s">
        <v>36</v>
      </c>
      <c r="J1217" s="8">
        <v>10</v>
      </c>
      <c r="K1217" s="8" t="s">
        <v>8019</v>
      </c>
      <c r="L1217" s="8" t="s">
        <v>8021</v>
      </c>
      <c r="M1217" s="8" t="s">
        <v>31</v>
      </c>
      <c r="N1217" s="8" t="s">
        <v>6260</v>
      </c>
    </row>
    <row r="1218" spans="2:14" x14ac:dyDescent="0.25">
      <c r="B1218" s="8">
        <v>4</v>
      </c>
      <c r="C1218" s="8" t="s">
        <v>8031</v>
      </c>
      <c r="D1218" s="8" t="s">
        <v>8032</v>
      </c>
      <c r="E1218" s="8" t="s">
        <v>8036</v>
      </c>
      <c r="F1218" s="8" t="s">
        <v>6327</v>
      </c>
      <c r="G1218" s="8" t="s">
        <v>6329</v>
      </c>
      <c r="H1218" s="8" t="s">
        <v>28</v>
      </c>
      <c r="I1218" s="8" t="s">
        <v>36</v>
      </c>
      <c r="J1218" s="8">
        <v>10</v>
      </c>
      <c r="K1218" s="8" t="s">
        <v>8038</v>
      </c>
      <c r="L1218" s="8" t="s">
        <v>8039</v>
      </c>
      <c r="M1218" s="8" t="s">
        <v>31</v>
      </c>
      <c r="N1218" s="8" t="s">
        <v>6260</v>
      </c>
    </row>
    <row r="1219" spans="2:14" x14ac:dyDescent="0.25">
      <c r="B1219" s="8">
        <v>4</v>
      </c>
      <c r="C1219" s="8" t="s">
        <v>8049</v>
      </c>
      <c r="D1219" s="8" t="s">
        <v>8050</v>
      </c>
      <c r="E1219" s="8" t="s">
        <v>8055</v>
      </c>
      <c r="F1219" s="8" t="s">
        <v>6303</v>
      </c>
      <c r="G1219" s="8" t="s">
        <v>6305</v>
      </c>
      <c r="H1219" s="8" t="s">
        <v>44</v>
      </c>
      <c r="I1219" s="8" t="s">
        <v>36</v>
      </c>
      <c r="J1219" s="8">
        <v>12</v>
      </c>
      <c r="K1219" s="8" t="s">
        <v>8057</v>
      </c>
      <c r="L1219" s="8" t="s">
        <v>8058</v>
      </c>
      <c r="M1219" s="8" t="s">
        <v>31</v>
      </c>
      <c r="N1219" s="8" t="s">
        <v>6260</v>
      </c>
    </row>
    <row r="1220" spans="2:14" x14ac:dyDescent="0.25">
      <c r="B1220" s="8">
        <v>4</v>
      </c>
      <c r="C1220" s="8" t="s">
        <v>8077</v>
      </c>
      <c r="D1220" s="8" t="s">
        <v>8078</v>
      </c>
      <c r="E1220" s="8" t="s">
        <v>8082</v>
      </c>
      <c r="F1220" s="8" t="s">
        <v>6404</v>
      </c>
      <c r="G1220" s="8" t="s">
        <v>6406</v>
      </c>
      <c r="H1220" s="8" t="s">
        <v>28</v>
      </c>
      <c r="I1220" s="8" t="s">
        <v>36</v>
      </c>
      <c r="J1220" s="8">
        <v>10</v>
      </c>
      <c r="K1220" s="8" t="s">
        <v>8084</v>
      </c>
      <c r="L1220" s="8" t="s">
        <v>8086</v>
      </c>
      <c r="M1220" s="8" t="s">
        <v>31</v>
      </c>
      <c r="N1220" s="8" t="s">
        <v>6260</v>
      </c>
    </row>
    <row r="1221" spans="2:14" x14ac:dyDescent="0.25">
      <c r="B1221" s="8">
        <v>4</v>
      </c>
      <c r="C1221" s="8" t="s">
        <v>8173</v>
      </c>
      <c r="D1221" s="8" t="s">
        <v>8174</v>
      </c>
      <c r="E1221" s="8" t="s">
        <v>8175</v>
      </c>
      <c r="F1221" s="8" t="s">
        <v>6404</v>
      </c>
      <c r="G1221" s="8" t="s">
        <v>6406</v>
      </c>
      <c r="H1221" s="8" t="s">
        <v>28</v>
      </c>
      <c r="I1221" s="8" t="s">
        <v>30</v>
      </c>
      <c r="J1221" s="8">
        <v>7</v>
      </c>
      <c r="K1221" s="8" t="s">
        <v>8177</v>
      </c>
      <c r="L1221" s="8" t="s">
        <v>8179</v>
      </c>
      <c r="M1221" s="8" t="s">
        <v>31</v>
      </c>
      <c r="N1221" s="8" t="s">
        <v>6260</v>
      </c>
    </row>
    <row r="1222" spans="2:14" x14ac:dyDescent="0.25">
      <c r="B1222" s="8">
        <v>4</v>
      </c>
      <c r="C1222" s="8" t="s">
        <v>8202</v>
      </c>
      <c r="D1222" s="8" t="s">
        <v>8203</v>
      </c>
      <c r="E1222" s="8" t="s">
        <v>8207</v>
      </c>
      <c r="F1222" s="8" t="s">
        <v>6451</v>
      </c>
      <c r="G1222" s="8" t="s">
        <v>6453</v>
      </c>
      <c r="H1222" s="8" t="s">
        <v>44</v>
      </c>
      <c r="I1222" s="8" t="s">
        <v>36</v>
      </c>
      <c r="J1222" s="8">
        <v>12</v>
      </c>
      <c r="K1222" s="8" t="s">
        <v>8209</v>
      </c>
      <c r="L1222" s="8" t="s">
        <v>7964</v>
      </c>
      <c r="M1222" s="8" t="s">
        <v>31</v>
      </c>
      <c r="N1222" s="8" t="s">
        <v>6260</v>
      </c>
    </row>
    <row r="1223" spans="2:14" x14ac:dyDescent="0.25">
      <c r="B1223" s="8">
        <v>4</v>
      </c>
      <c r="C1223" s="8" t="s">
        <v>8289</v>
      </c>
      <c r="D1223" s="8" t="s">
        <v>8290</v>
      </c>
      <c r="E1223" s="8" t="s">
        <v>8294</v>
      </c>
      <c r="F1223" s="8" t="s">
        <v>6439</v>
      </c>
      <c r="G1223" s="8" t="s">
        <v>6441</v>
      </c>
      <c r="H1223" s="8" t="s">
        <v>28</v>
      </c>
      <c r="I1223" s="8" t="s">
        <v>36</v>
      </c>
      <c r="J1223" s="8">
        <v>10</v>
      </c>
      <c r="K1223" s="8" t="s">
        <v>8296</v>
      </c>
      <c r="L1223" s="8" t="s">
        <v>4773</v>
      </c>
      <c r="M1223" s="8" t="s">
        <v>31</v>
      </c>
      <c r="N1223" s="8" t="s">
        <v>6260</v>
      </c>
    </row>
    <row r="1224" spans="2:14" x14ac:dyDescent="0.25">
      <c r="B1224" s="8">
        <v>4</v>
      </c>
      <c r="C1224" s="8" t="s">
        <v>8304</v>
      </c>
      <c r="D1224" s="8" t="s">
        <v>8305</v>
      </c>
      <c r="E1224" s="8" t="s">
        <v>8309</v>
      </c>
      <c r="F1224" s="8" t="s">
        <v>6404</v>
      </c>
      <c r="G1224" s="8" t="s">
        <v>6406</v>
      </c>
      <c r="H1224" s="8" t="s">
        <v>41</v>
      </c>
      <c r="I1224" s="8" t="s">
        <v>36</v>
      </c>
      <c r="J1224" s="8">
        <v>10</v>
      </c>
      <c r="K1224" s="8" t="s">
        <v>8311</v>
      </c>
      <c r="L1224" s="8" t="s">
        <v>4086</v>
      </c>
      <c r="M1224" s="8" t="s">
        <v>31</v>
      </c>
      <c r="N1224" s="8" t="s">
        <v>6260</v>
      </c>
    </row>
    <row r="1225" spans="2:14" x14ac:dyDescent="0.25">
      <c r="B1225" s="8">
        <v>4</v>
      </c>
      <c r="C1225" s="8" t="s">
        <v>8330</v>
      </c>
      <c r="D1225" s="8" t="s">
        <v>8331</v>
      </c>
      <c r="E1225" s="8" t="s">
        <v>8336</v>
      </c>
      <c r="F1225" s="8" t="s">
        <v>6501</v>
      </c>
      <c r="G1225" s="8" t="s">
        <v>6503</v>
      </c>
      <c r="H1225" s="8" t="s">
        <v>28</v>
      </c>
      <c r="I1225" s="8" t="s">
        <v>36</v>
      </c>
      <c r="J1225" s="8">
        <v>10</v>
      </c>
      <c r="K1225" s="8" t="s">
        <v>8338</v>
      </c>
      <c r="L1225" s="8" t="s">
        <v>8340</v>
      </c>
      <c r="M1225" s="8" t="s">
        <v>31</v>
      </c>
      <c r="N1225" s="8" t="s">
        <v>6260</v>
      </c>
    </row>
    <row r="1226" spans="2:14" x14ac:dyDescent="0.25">
      <c r="B1226" s="8">
        <v>4</v>
      </c>
      <c r="C1226" s="8" t="s">
        <v>8341</v>
      </c>
      <c r="D1226" s="8" t="s">
        <v>8342</v>
      </c>
      <c r="E1226" s="8" t="s">
        <v>8346</v>
      </c>
      <c r="F1226" s="8" t="s">
        <v>6303</v>
      </c>
      <c r="G1226" s="8" t="s">
        <v>6305</v>
      </c>
      <c r="H1226" s="8" t="s">
        <v>28</v>
      </c>
      <c r="I1226" s="8" t="s">
        <v>36</v>
      </c>
      <c r="J1226" s="8">
        <v>10</v>
      </c>
      <c r="K1226" s="8" t="s">
        <v>8348</v>
      </c>
      <c r="L1226" s="8" t="s">
        <v>8350</v>
      </c>
      <c r="M1226" s="8" t="s">
        <v>31</v>
      </c>
      <c r="N1226" s="8" t="s">
        <v>6260</v>
      </c>
    </row>
    <row r="1227" spans="2:14" x14ac:dyDescent="0.25">
      <c r="B1227" s="8">
        <v>4</v>
      </c>
      <c r="C1227" s="8" t="s">
        <v>8351</v>
      </c>
      <c r="D1227" s="8" t="s">
        <v>8352</v>
      </c>
      <c r="E1227" s="8" t="s">
        <v>8353</v>
      </c>
      <c r="F1227" s="8" t="s">
        <v>6728</v>
      </c>
      <c r="G1227" s="8" t="s">
        <v>6730</v>
      </c>
      <c r="H1227" s="8" t="s">
        <v>28</v>
      </c>
      <c r="I1227" s="8" t="s">
        <v>30</v>
      </c>
      <c r="J1227" s="8">
        <v>7</v>
      </c>
      <c r="K1227" s="8" t="s">
        <v>8355</v>
      </c>
      <c r="L1227" s="8" t="s">
        <v>8357</v>
      </c>
      <c r="M1227" s="8" t="s">
        <v>31</v>
      </c>
      <c r="N1227" s="8" t="s">
        <v>6260</v>
      </c>
    </row>
    <row r="1228" spans="2:14" x14ac:dyDescent="0.25">
      <c r="B1228" s="8">
        <v>4</v>
      </c>
      <c r="C1228" s="8" t="s">
        <v>8358</v>
      </c>
      <c r="D1228" s="8" t="s">
        <v>8359</v>
      </c>
      <c r="E1228" s="8" t="s">
        <v>8360</v>
      </c>
      <c r="F1228" s="8" t="s">
        <v>6728</v>
      </c>
      <c r="G1228" s="8" t="s">
        <v>6730</v>
      </c>
      <c r="H1228" s="8" t="s">
        <v>28</v>
      </c>
      <c r="I1228" s="8" t="s">
        <v>30</v>
      </c>
      <c r="J1228" s="8">
        <v>7</v>
      </c>
      <c r="K1228" s="8" t="s">
        <v>8362</v>
      </c>
      <c r="L1228" s="8" t="s">
        <v>8364</v>
      </c>
      <c r="M1228" s="8" t="s">
        <v>31</v>
      </c>
      <c r="N1228" s="8" t="s">
        <v>6260</v>
      </c>
    </row>
    <row r="1229" spans="2:14" x14ac:dyDescent="0.25">
      <c r="B1229" s="8">
        <v>4</v>
      </c>
      <c r="C1229" s="8" t="s">
        <v>8375</v>
      </c>
      <c r="D1229" s="8" t="s">
        <v>8376</v>
      </c>
      <c r="E1229" s="8" t="s">
        <v>8377</v>
      </c>
      <c r="F1229" s="8" t="s">
        <v>6728</v>
      </c>
      <c r="G1229" s="8" t="s">
        <v>6730</v>
      </c>
      <c r="H1229" s="8" t="s">
        <v>28</v>
      </c>
      <c r="I1229" s="8" t="s">
        <v>30</v>
      </c>
      <c r="J1229" s="8">
        <v>7</v>
      </c>
      <c r="K1229" s="8" t="s">
        <v>8379</v>
      </c>
      <c r="L1229" s="8" t="s">
        <v>8381</v>
      </c>
      <c r="M1229" s="8" t="s">
        <v>31</v>
      </c>
      <c r="N1229" s="8" t="s">
        <v>6260</v>
      </c>
    </row>
    <row r="1230" spans="2:14" x14ac:dyDescent="0.25">
      <c r="B1230" s="8">
        <v>4</v>
      </c>
      <c r="C1230" s="8" t="s">
        <v>8391</v>
      </c>
      <c r="D1230" s="8" t="s">
        <v>8392</v>
      </c>
      <c r="E1230" s="8" t="s">
        <v>8396</v>
      </c>
      <c r="F1230" s="8" t="s">
        <v>6280</v>
      </c>
      <c r="G1230" s="8" t="s">
        <v>6282</v>
      </c>
      <c r="H1230" s="8" t="s">
        <v>28</v>
      </c>
      <c r="I1230" s="8" t="s">
        <v>36</v>
      </c>
      <c r="J1230" s="8">
        <v>10</v>
      </c>
      <c r="K1230" s="8" t="s">
        <v>8398</v>
      </c>
      <c r="L1230" s="8" t="s">
        <v>8399</v>
      </c>
      <c r="M1230" s="8" t="s">
        <v>31</v>
      </c>
      <c r="N1230" s="8" t="s">
        <v>6260</v>
      </c>
    </row>
    <row r="1231" spans="2:14" x14ac:dyDescent="0.25">
      <c r="B1231" s="8">
        <v>4</v>
      </c>
      <c r="C1231" s="8" t="s">
        <v>8439</v>
      </c>
      <c r="D1231" s="8" t="s">
        <v>8440</v>
      </c>
      <c r="E1231" s="8" t="s">
        <v>8444</v>
      </c>
      <c r="F1231" s="8" t="s">
        <v>6338</v>
      </c>
      <c r="G1231" s="8" t="s">
        <v>6340</v>
      </c>
      <c r="H1231" s="8" t="s">
        <v>44</v>
      </c>
      <c r="I1231" s="8" t="s">
        <v>36</v>
      </c>
      <c r="J1231" s="8">
        <v>12</v>
      </c>
      <c r="K1231" s="8" t="s">
        <v>8446</v>
      </c>
      <c r="L1231" s="8" t="s">
        <v>8447</v>
      </c>
      <c r="M1231" s="8" t="s">
        <v>31</v>
      </c>
      <c r="N1231" s="8" t="s">
        <v>6260</v>
      </c>
    </row>
    <row r="1232" spans="2:14" x14ac:dyDescent="0.25">
      <c r="B1232" s="8">
        <v>4</v>
      </c>
      <c r="C1232" s="8" t="s">
        <v>8457</v>
      </c>
      <c r="D1232" s="8" t="s">
        <v>8458</v>
      </c>
      <c r="E1232" s="8" t="s">
        <v>8463</v>
      </c>
      <c r="F1232" s="8" t="s">
        <v>6501</v>
      </c>
      <c r="G1232" s="8" t="s">
        <v>6503</v>
      </c>
      <c r="H1232" s="8" t="s">
        <v>41</v>
      </c>
      <c r="I1232" s="8" t="s">
        <v>36</v>
      </c>
      <c r="J1232" s="8">
        <v>10</v>
      </c>
      <c r="K1232" s="8" t="s">
        <v>8465</v>
      </c>
      <c r="L1232" s="8" t="s">
        <v>8467</v>
      </c>
      <c r="M1232" s="8" t="s">
        <v>31</v>
      </c>
      <c r="N1232" s="8" t="s">
        <v>6260</v>
      </c>
    </row>
    <row r="1233" spans="2:14" x14ac:dyDescent="0.25">
      <c r="B1233" s="8">
        <v>4</v>
      </c>
      <c r="C1233" s="8" t="s">
        <v>8483</v>
      </c>
      <c r="D1233" s="8" t="s">
        <v>8484</v>
      </c>
      <c r="E1233" s="8" t="s">
        <v>8488</v>
      </c>
      <c r="F1233" s="8" t="s">
        <v>6369</v>
      </c>
      <c r="G1233" s="8" t="s">
        <v>6371</v>
      </c>
      <c r="H1233" s="8" t="s">
        <v>28</v>
      </c>
      <c r="I1233" s="8" t="s">
        <v>36</v>
      </c>
      <c r="J1233" s="8">
        <v>10</v>
      </c>
      <c r="K1233" s="8" t="s">
        <v>8490</v>
      </c>
      <c r="L1233" s="8" t="s">
        <v>8492</v>
      </c>
      <c r="M1233" s="8" t="s">
        <v>31</v>
      </c>
      <c r="N1233" s="8" t="s">
        <v>6260</v>
      </c>
    </row>
    <row r="1234" spans="2:14" x14ac:dyDescent="0.25">
      <c r="B1234" s="8">
        <v>4</v>
      </c>
      <c r="C1234" s="8" t="s">
        <v>8537</v>
      </c>
      <c r="D1234" s="8" t="s">
        <v>8538</v>
      </c>
      <c r="E1234" s="8" t="s">
        <v>8542</v>
      </c>
      <c r="F1234" s="8" t="s">
        <v>7257</v>
      </c>
      <c r="G1234" s="8" t="s">
        <v>7259</v>
      </c>
      <c r="H1234" s="8" t="s">
        <v>44</v>
      </c>
      <c r="I1234" s="8" t="s">
        <v>36</v>
      </c>
      <c r="J1234" s="8">
        <v>12</v>
      </c>
      <c r="K1234" s="8" t="s">
        <v>8544</v>
      </c>
      <c r="L1234" s="8" t="s">
        <v>6720</v>
      </c>
      <c r="M1234" s="8" t="s">
        <v>31</v>
      </c>
      <c r="N1234" s="8" t="s">
        <v>6260</v>
      </c>
    </row>
    <row r="1235" spans="2:14" x14ac:dyDescent="0.25">
      <c r="B1235" s="8">
        <v>4</v>
      </c>
      <c r="C1235" s="8" t="s">
        <v>8545</v>
      </c>
      <c r="D1235" s="8" t="s">
        <v>8546</v>
      </c>
      <c r="E1235" s="8" t="s">
        <v>8550</v>
      </c>
      <c r="F1235" s="8" t="s">
        <v>6338</v>
      </c>
      <c r="G1235" s="8" t="s">
        <v>6340</v>
      </c>
      <c r="H1235" s="8" t="s">
        <v>28</v>
      </c>
      <c r="I1235" s="8" t="s">
        <v>36</v>
      </c>
      <c r="J1235" s="8">
        <v>10</v>
      </c>
      <c r="K1235" s="8" t="s">
        <v>8552</v>
      </c>
      <c r="L1235" s="8" t="s">
        <v>8554</v>
      </c>
      <c r="M1235" s="8" t="s">
        <v>31</v>
      </c>
      <c r="N1235" s="8" t="s">
        <v>6260</v>
      </c>
    </row>
    <row r="1236" spans="2:14" x14ac:dyDescent="0.25">
      <c r="B1236" s="8">
        <v>4</v>
      </c>
      <c r="C1236" s="8" t="s">
        <v>8555</v>
      </c>
      <c r="D1236" s="8" t="s">
        <v>8556</v>
      </c>
      <c r="E1236" s="8" t="s">
        <v>8561</v>
      </c>
      <c r="F1236" s="8" t="s">
        <v>7257</v>
      </c>
      <c r="G1236" s="8" t="s">
        <v>7259</v>
      </c>
      <c r="H1236" s="8" t="s">
        <v>41</v>
      </c>
      <c r="I1236" s="8" t="s">
        <v>36</v>
      </c>
      <c r="J1236" s="8">
        <v>10</v>
      </c>
      <c r="K1236" s="8" t="s">
        <v>8563</v>
      </c>
      <c r="L1236" s="8" t="s">
        <v>556</v>
      </c>
      <c r="M1236" s="8" t="s">
        <v>31</v>
      </c>
      <c r="N1236" s="8" t="s">
        <v>6260</v>
      </c>
    </row>
    <row r="1237" spans="2:14" x14ac:dyDescent="0.25">
      <c r="B1237" s="8">
        <v>4</v>
      </c>
      <c r="C1237" s="8" t="s">
        <v>8565</v>
      </c>
      <c r="D1237" s="8" t="s">
        <v>8566</v>
      </c>
      <c r="E1237" s="8" t="s">
        <v>8571</v>
      </c>
      <c r="F1237" s="8" t="s">
        <v>6314</v>
      </c>
      <c r="G1237" s="8" t="s">
        <v>6316</v>
      </c>
      <c r="H1237" s="8" t="s">
        <v>41</v>
      </c>
      <c r="I1237" s="8" t="s">
        <v>36</v>
      </c>
      <c r="J1237" s="8">
        <v>10</v>
      </c>
      <c r="K1237" s="8" t="s">
        <v>8573</v>
      </c>
      <c r="L1237" s="8" t="s">
        <v>8575</v>
      </c>
      <c r="M1237" s="8" t="s">
        <v>31</v>
      </c>
      <c r="N1237" s="8" t="s">
        <v>6260</v>
      </c>
    </row>
    <row r="1238" spans="2:14" x14ac:dyDescent="0.25">
      <c r="B1238" s="8">
        <v>4</v>
      </c>
      <c r="C1238" s="8" t="s">
        <v>8593</v>
      </c>
      <c r="D1238" s="8" t="s">
        <v>8594</v>
      </c>
      <c r="E1238" s="8" t="s">
        <v>8598</v>
      </c>
      <c r="F1238" s="8" t="s">
        <v>6728</v>
      </c>
      <c r="G1238" s="8" t="s">
        <v>6730</v>
      </c>
      <c r="H1238" s="8" t="s">
        <v>91</v>
      </c>
      <c r="I1238" s="8" t="s">
        <v>30</v>
      </c>
      <c r="J1238" s="8">
        <v>7</v>
      </c>
      <c r="K1238" s="8" t="s">
        <v>8600</v>
      </c>
      <c r="L1238" s="8" t="s">
        <v>8602</v>
      </c>
      <c r="M1238" s="8" t="s">
        <v>31</v>
      </c>
      <c r="N1238" s="8" t="s">
        <v>6260</v>
      </c>
    </row>
    <row r="1239" spans="2:14" x14ac:dyDescent="0.25">
      <c r="B1239" s="8">
        <v>4</v>
      </c>
      <c r="C1239" s="8" t="s">
        <v>8603</v>
      </c>
      <c r="D1239" s="8" t="s">
        <v>8604</v>
      </c>
      <c r="E1239" s="8" t="s">
        <v>8608</v>
      </c>
      <c r="F1239" s="8" t="s">
        <v>6501</v>
      </c>
      <c r="G1239" s="8" t="s">
        <v>6503</v>
      </c>
      <c r="H1239" s="8" t="s">
        <v>28</v>
      </c>
      <c r="I1239" s="8" t="s">
        <v>36</v>
      </c>
      <c r="J1239" s="8">
        <v>10</v>
      </c>
      <c r="K1239" s="8" t="s">
        <v>8610</v>
      </c>
      <c r="L1239" s="8" t="s">
        <v>8612</v>
      </c>
      <c r="M1239" s="8" t="s">
        <v>31</v>
      </c>
      <c r="N1239" s="8" t="s">
        <v>6260</v>
      </c>
    </row>
    <row r="1240" spans="2:14" x14ac:dyDescent="0.25">
      <c r="B1240" s="8">
        <v>4</v>
      </c>
      <c r="C1240" s="8" t="s">
        <v>8613</v>
      </c>
      <c r="D1240" s="8" t="s">
        <v>8614</v>
      </c>
      <c r="E1240" s="8" t="s">
        <v>8618</v>
      </c>
      <c r="F1240" s="8" t="s">
        <v>8619</v>
      </c>
      <c r="G1240" s="8" t="s">
        <v>8621</v>
      </c>
      <c r="H1240" s="8" t="s">
        <v>28</v>
      </c>
      <c r="I1240" s="8" t="s">
        <v>36</v>
      </c>
      <c r="J1240" s="8">
        <v>10</v>
      </c>
      <c r="K1240" s="8" t="s">
        <v>8622</v>
      </c>
      <c r="L1240" s="8" t="s">
        <v>8624</v>
      </c>
      <c r="M1240" s="8" t="s">
        <v>31</v>
      </c>
      <c r="N1240" s="8" t="s">
        <v>6260</v>
      </c>
    </row>
    <row r="1241" spans="2:14" x14ac:dyDescent="0.25">
      <c r="B1241" s="8">
        <v>4</v>
      </c>
      <c r="C1241" s="8" t="s">
        <v>8625</v>
      </c>
      <c r="D1241" s="8" t="s">
        <v>8626</v>
      </c>
      <c r="E1241" s="8" t="s">
        <v>8630</v>
      </c>
      <c r="F1241" s="8" t="s">
        <v>6338</v>
      </c>
      <c r="G1241" s="8" t="s">
        <v>6340</v>
      </c>
      <c r="H1241" s="8" t="s">
        <v>49</v>
      </c>
      <c r="I1241" s="8" t="s">
        <v>36</v>
      </c>
      <c r="J1241" s="8">
        <v>11</v>
      </c>
      <c r="K1241" s="8" t="s">
        <v>8632</v>
      </c>
      <c r="L1241" s="8" t="s">
        <v>8634</v>
      </c>
      <c r="M1241" s="8" t="s">
        <v>31</v>
      </c>
      <c r="N1241" s="8" t="s">
        <v>6260</v>
      </c>
    </row>
    <row r="1242" spans="2:14" x14ac:dyDescent="0.25">
      <c r="B1242" s="8">
        <v>4</v>
      </c>
      <c r="C1242" s="8" t="s">
        <v>8635</v>
      </c>
      <c r="D1242" s="8" t="s">
        <v>8636</v>
      </c>
      <c r="E1242" s="8" t="s">
        <v>8640</v>
      </c>
      <c r="F1242" s="8" t="s">
        <v>6501</v>
      </c>
      <c r="G1242" s="8" t="s">
        <v>6503</v>
      </c>
      <c r="H1242" s="8" t="s">
        <v>70</v>
      </c>
      <c r="I1242" s="8" t="s">
        <v>36</v>
      </c>
      <c r="J1242" s="8">
        <v>10</v>
      </c>
      <c r="K1242" s="8" t="s">
        <v>8642</v>
      </c>
      <c r="L1242" s="8" t="s">
        <v>382</v>
      </c>
      <c r="M1242" s="8" t="s">
        <v>31</v>
      </c>
      <c r="N1242" s="8" t="s">
        <v>6260</v>
      </c>
    </row>
    <row r="1243" spans="2:14" x14ac:dyDescent="0.25">
      <c r="B1243" s="8">
        <v>4</v>
      </c>
      <c r="C1243" s="8" t="s">
        <v>8644</v>
      </c>
      <c r="D1243" s="8" t="s">
        <v>8645</v>
      </c>
      <c r="E1243" s="8" t="s">
        <v>8648</v>
      </c>
      <c r="F1243" s="8" t="s">
        <v>6314</v>
      </c>
      <c r="G1243" s="8" t="s">
        <v>6316</v>
      </c>
      <c r="H1243" s="8" t="s">
        <v>41</v>
      </c>
      <c r="I1243" s="8" t="s">
        <v>36</v>
      </c>
      <c r="J1243" s="8">
        <v>10</v>
      </c>
      <c r="K1243" s="8" t="s">
        <v>8650</v>
      </c>
      <c r="L1243" s="8" t="s">
        <v>518</v>
      </c>
      <c r="M1243" s="8" t="s">
        <v>31</v>
      </c>
      <c r="N1243" s="8" t="s">
        <v>6260</v>
      </c>
    </row>
    <row r="1244" spans="2:14" x14ac:dyDescent="0.25">
      <c r="B1244" s="8">
        <v>4</v>
      </c>
      <c r="C1244" s="8" t="s">
        <v>8651</v>
      </c>
      <c r="D1244" s="8" t="s">
        <v>8652</v>
      </c>
      <c r="E1244" s="8" t="s">
        <v>8656</v>
      </c>
      <c r="F1244" s="8" t="s">
        <v>7257</v>
      </c>
      <c r="G1244" s="8" t="s">
        <v>7259</v>
      </c>
      <c r="H1244" s="8" t="s">
        <v>41</v>
      </c>
      <c r="I1244" s="8" t="s">
        <v>36</v>
      </c>
      <c r="J1244" s="8">
        <v>10</v>
      </c>
      <c r="K1244" s="8" t="s">
        <v>8658</v>
      </c>
      <c r="L1244" s="8" t="s">
        <v>2393</v>
      </c>
      <c r="M1244" s="8" t="s">
        <v>31</v>
      </c>
      <c r="N1244" s="8" t="s">
        <v>6260</v>
      </c>
    </row>
    <row r="1245" spans="2:14" x14ac:dyDescent="0.25">
      <c r="B1245" s="8">
        <v>4</v>
      </c>
      <c r="C1245" s="8" t="s">
        <v>8660</v>
      </c>
      <c r="D1245" s="8" t="s">
        <v>8661</v>
      </c>
      <c r="E1245" s="8" t="s">
        <v>8665</v>
      </c>
      <c r="F1245" s="8" t="s">
        <v>6314</v>
      </c>
      <c r="G1245" s="8" t="s">
        <v>6316</v>
      </c>
      <c r="H1245" s="8" t="s">
        <v>28</v>
      </c>
      <c r="I1245" s="8" t="s">
        <v>36</v>
      </c>
      <c r="J1245" s="8">
        <v>10</v>
      </c>
      <c r="K1245" s="8" t="s">
        <v>8667</v>
      </c>
      <c r="L1245" s="8" t="s">
        <v>8669</v>
      </c>
      <c r="M1245" s="8" t="s">
        <v>31</v>
      </c>
      <c r="N1245" s="8" t="s">
        <v>6260</v>
      </c>
    </row>
    <row r="1246" spans="2:14" x14ac:dyDescent="0.25">
      <c r="B1246" s="8">
        <v>4</v>
      </c>
      <c r="C1246" s="8" t="s">
        <v>8729</v>
      </c>
      <c r="D1246" s="8" t="s">
        <v>8730</v>
      </c>
      <c r="E1246" s="8" t="s">
        <v>8734</v>
      </c>
      <c r="F1246" s="8" t="s">
        <v>6314</v>
      </c>
      <c r="G1246" s="8" t="s">
        <v>6316</v>
      </c>
      <c r="H1246" s="8" t="s">
        <v>91</v>
      </c>
      <c r="I1246" s="8" t="s">
        <v>30</v>
      </c>
      <c r="J1246" s="8">
        <v>7</v>
      </c>
      <c r="K1246" s="8" t="s">
        <v>8736</v>
      </c>
      <c r="L1246" s="8" t="s">
        <v>8738</v>
      </c>
      <c r="M1246" s="8" t="s">
        <v>31</v>
      </c>
      <c r="N1246" s="8" t="s">
        <v>6260</v>
      </c>
    </row>
    <row r="1247" spans="2:14" x14ac:dyDescent="0.25">
      <c r="B1247" s="8">
        <v>4</v>
      </c>
      <c r="C1247" s="8" t="s">
        <v>8739</v>
      </c>
      <c r="D1247" s="8" t="s">
        <v>8740</v>
      </c>
      <c r="E1247" s="8" t="s">
        <v>8741</v>
      </c>
      <c r="F1247" s="8" t="s">
        <v>6314</v>
      </c>
      <c r="G1247" s="8" t="s">
        <v>6316</v>
      </c>
      <c r="H1247" s="8" t="s">
        <v>28</v>
      </c>
      <c r="I1247" s="8" t="s">
        <v>36</v>
      </c>
      <c r="J1247" s="8">
        <v>10</v>
      </c>
      <c r="K1247" s="8" t="s">
        <v>8743</v>
      </c>
      <c r="L1247" s="8" t="s">
        <v>8745</v>
      </c>
      <c r="M1247" s="8" t="s">
        <v>31</v>
      </c>
      <c r="N1247" s="8" t="s">
        <v>6260</v>
      </c>
    </row>
    <row r="1248" spans="2:14" x14ac:dyDescent="0.25">
      <c r="B1248" s="8">
        <v>4</v>
      </c>
      <c r="C1248" s="8" t="s">
        <v>8746</v>
      </c>
      <c r="D1248" s="8" t="s">
        <v>8747</v>
      </c>
      <c r="E1248" s="8" t="s">
        <v>8751</v>
      </c>
      <c r="F1248" s="8" t="s">
        <v>6327</v>
      </c>
      <c r="G1248" s="8" t="s">
        <v>6329</v>
      </c>
      <c r="H1248" s="8" t="s">
        <v>28</v>
      </c>
      <c r="I1248" s="8" t="s">
        <v>36</v>
      </c>
      <c r="J1248" s="8">
        <v>10</v>
      </c>
      <c r="K1248" s="8" t="s">
        <v>8753</v>
      </c>
      <c r="L1248" s="8" t="s">
        <v>8755</v>
      </c>
      <c r="M1248" s="8" t="s">
        <v>31</v>
      </c>
      <c r="N1248" s="8" t="s">
        <v>6260</v>
      </c>
    </row>
    <row r="1249" spans="2:14" x14ac:dyDescent="0.25">
      <c r="B1249" s="8">
        <v>4</v>
      </c>
      <c r="C1249" s="8" t="s">
        <v>8756</v>
      </c>
      <c r="D1249" s="8" t="s">
        <v>8757</v>
      </c>
      <c r="E1249" s="8" t="s">
        <v>8758</v>
      </c>
      <c r="F1249" s="8" t="s">
        <v>6314</v>
      </c>
      <c r="G1249" s="8" t="s">
        <v>6316</v>
      </c>
      <c r="H1249" s="8" t="s">
        <v>28</v>
      </c>
      <c r="I1249" s="8" t="s">
        <v>36</v>
      </c>
      <c r="J1249" s="8">
        <v>10</v>
      </c>
      <c r="K1249" s="8" t="s">
        <v>8760</v>
      </c>
      <c r="L1249" s="8" t="s">
        <v>8762</v>
      </c>
      <c r="M1249" s="8" t="s">
        <v>31</v>
      </c>
      <c r="N1249" s="8" t="s">
        <v>6260</v>
      </c>
    </row>
    <row r="1250" spans="2:14" x14ac:dyDescent="0.25">
      <c r="B1250" s="8">
        <v>4</v>
      </c>
      <c r="C1250" s="8" t="s">
        <v>8763</v>
      </c>
      <c r="D1250" s="8" t="s">
        <v>8764</v>
      </c>
      <c r="E1250" s="8" t="s">
        <v>8768</v>
      </c>
      <c r="F1250" s="8" t="s">
        <v>6267</v>
      </c>
      <c r="G1250" s="8" t="s">
        <v>6269</v>
      </c>
      <c r="H1250" s="8" t="s">
        <v>44</v>
      </c>
      <c r="I1250" s="8" t="s">
        <v>36</v>
      </c>
      <c r="J1250" s="8">
        <v>12</v>
      </c>
      <c r="K1250" s="8" t="s">
        <v>8770</v>
      </c>
      <c r="L1250" s="8" t="s">
        <v>8772</v>
      </c>
      <c r="M1250" s="8" t="s">
        <v>31</v>
      </c>
      <c r="N1250" s="8" t="s">
        <v>6260</v>
      </c>
    </row>
    <row r="1251" spans="2:14" x14ac:dyDescent="0.25">
      <c r="B1251" s="8">
        <v>4</v>
      </c>
      <c r="C1251" s="8" t="s">
        <v>8773</v>
      </c>
      <c r="D1251" s="8" t="s">
        <v>8774</v>
      </c>
      <c r="E1251" s="8" t="s">
        <v>8778</v>
      </c>
      <c r="F1251" s="8" t="s">
        <v>6439</v>
      </c>
      <c r="G1251" s="8" t="s">
        <v>6441</v>
      </c>
      <c r="H1251" s="8" t="s">
        <v>28</v>
      </c>
      <c r="I1251" s="8" t="s">
        <v>36</v>
      </c>
      <c r="J1251" s="8">
        <v>10</v>
      </c>
      <c r="K1251" s="8" t="s">
        <v>8780</v>
      </c>
      <c r="L1251" s="8" t="s">
        <v>8781</v>
      </c>
      <c r="M1251" s="8" t="s">
        <v>31</v>
      </c>
      <c r="N1251" s="8" t="s">
        <v>6260</v>
      </c>
    </row>
    <row r="1252" spans="2:14" x14ac:dyDescent="0.25">
      <c r="B1252" s="8">
        <v>4</v>
      </c>
      <c r="C1252" s="8" t="s">
        <v>8814</v>
      </c>
      <c r="D1252" s="8" t="s">
        <v>8815</v>
      </c>
      <c r="E1252" s="8" t="s">
        <v>8819</v>
      </c>
      <c r="F1252" s="8" t="s">
        <v>6351</v>
      </c>
      <c r="G1252" s="8" t="s">
        <v>6353</v>
      </c>
      <c r="H1252" s="8" t="s">
        <v>28</v>
      </c>
      <c r="I1252" s="8" t="s">
        <v>30</v>
      </c>
      <c r="J1252" s="8">
        <v>7</v>
      </c>
      <c r="K1252" s="8" t="s">
        <v>8821</v>
      </c>
      <c r="L1252" s="8" t="s">
        <v>8823</v>
      </c>
      <c r="M1252" s="8" t="s">
        <v>31</v>
      </c>
      <c r="N1252" s="8" t="s">
        <v>6260</v>
      </c>
    </row>
    <row r="1253" spans="2:14" x14ac:dyDescent="0.25">
      <c r="B1253" s="8">
        <v>4</v>
      </c>
      <c r="C1253" s="8" t="s">
        <v>8844</v>
      </c>
      <c r="D1253" s="8" t="s">
        <v>8845</v>
      </c>
      <c r="E1253" s="8" t="s">
        <v>8846</v>
      </c>
      <c r="F1253" s="8" t="s">
        <v>6314</v>
      </c>
      <c r="G1253" s="8" t="s">
        <v>6316</v>
      </c>
      <c r="H1253" s="8" t="s">
        <v>28</v>
      </c>
      <c r="I1253" s="8" t="s">
        <v>30</v>
      </c>
      <c r="J1253" s="8">
        <v>7</v>
      </c>
      <c r="K1253" s="8" t="s">
        <v>8848</v>
      </c>
      <c r="L1253" s="8" t="s">
        <v>8850</v>
      </c>
      <c r="M1253" s="8" t="s">
        <v>31</v>
      </c>
      <c r="N1253" s="8" t="s">
        <v>6260</v>
      </c>
    </row>
    <row r="1254" spans="2:14" x14ac:dyDescent="0.25">
      <c r="B1254" s="8">
        <v>4</v>
      </c>
      <c r="C1254" s="8" t="s">
        <v>8851</v>
      </c>
      <c r="D1254" s="8" t="s">
        <v>8845</v>
      </c>
      <c r="E1254" s="8" t="s">
        <v>8852</v>
      </c>
      <c r="F1254" s="8" t="s">
        <v>6314</v>
      </c>
      <c r="G1254" s="8" t="s">
        <v>6316</v>
      </c>
      <c r="H1254" s="8" t="s">
        <v>28</v>
      </c>
      <c r="I1254" s="8" t="s">
        <v>30</v>
      </c>
      <c r="J1254" s="8">
        <v>7</v>
      </c>
      <c r="K1254" s="8" t="s">
        <v>8848</v>
      </c>
      <c r="L1254" s="8" t="s">
        <v>8850</v>
      </c>
      <c r="M1254" s="8" t="s">
        <v>31</v>
      </c>
      <c r="N1254" s="8" t="s">
        <v>6260</v>
      </c>
    </row>
    <row r="1255" spans="2:14" x14ac:dyDescent="0.25">
      <c r="B1255" s="8">
        <v>4</v>
      </c>
      <c r="C1255" s="8" t="s">
        <v>8854</v>
      </c>
      <c r="D1255" s="8" t="s">
        <v>8845</v>
      </c>
      <c r="E1255" s="8" t="s">
        <v>8855</v>
      </c>
      <c r="F1255" s="8" t="s">
        <v>6314</v>
      </c>
      <c r="G1255" s="8" t="s">
        <v>6316</v>
      </c>
      <c r="H1255" s="8" t="s">
        <v>28</v>
      </c>
      <c r="I1255" s="8" t="s">
        <v>30</v>
      </c>
      <c r="J1255" s="8">
        <v>7</v>
      </c>
      <c r="K1255" s="8" t="s">
        <v>8848</v>
      </c>
      <c r="L1255" s="8" t="s">
        <v>8850</v>
      </c>
      <c r="M1255" s="8" t="s">
        <v>31</v>
      </c>
      <c r="N1255" s="8" t="s">
        <v>6260</v>
      </c>
    </row>
    <row r="1256" spans="2:14" x14ac:dyDescent="0.25">
      <c r="B1256" s="8">
        <v>4</v>
      </c>
      <c r="C1256" s="8" t="s">
        <v>8857</v>
      </c>
      <c r="D1256" s="8" t="s">
        <v>8845</v>
      </c>
      <c r="E1256" s="8" t="s">
        <v>8858</v>
      </c>
      <c r="F1256" s="8" t="s">
        <v>6314</v>
      </c>
      <c r="G1256" s="8" t="s">
        <v>6316</v>
      </c>
      <c r="H1256" s="8" t="s">
        <v>28</v>
      </c>
      <c r="I1256" s="8" t="s">
        <v>30</v>
      </c>
      <c r="J1256" s="8">
        <v>7</v>
      </c>
      <c r="K1256" s="8" t="s">
        <v>8848</v>
      </c>
      <c r="L1256" s="8" t="s">
        <v>8850</v>
      </c>
      <c r="M1256" s="8" t="s">
        <v>31</v>
      </c>
      <c r="N1256" s="8" t="s">
        <v>6260</v>
      </c>
    </row>
    <row r="1257" spans="2:14" x14ac:dyDescent="0.25">
      <c r="B1257" s="8">
        <v>4</v>
      </c>
      <c r="C1257" s="8" t="s">
        <v>8860</v>
      </c>
      <c r="D1257" s="8" t="s">
        <v>8861</v>
      </c>
      <c r="E1257" s="8" t="s">
        <v>8862</v>
      </c>
      <c r="F1257" s="8" t="s">
        <v>6314</v>
      </c>
      <c r="G1257" s="8" t="s">
        <v>6316</v>
      </c>
      <c r="H1257" s="8" t="s">
        <v>28</v>
      </c>
      <c r="I1257" s="8" t="s">
        <v>30</v>
      </c>
      <c r="J1257" s="8">
        <v>7</v>
      </c>
      <c r="K1257" s="8" t="s">
        <v>8864</v>
      </c>
      <c r="L1257" s="8" t="s">
        <v>8850</v>
      </c>
      <c r="M1257" s="8" t="s">
        <v>31</v>
      </c>
      <c r="N1257" s="8" t="s">
        <v>6260</v>
      </c>
    </row>
    <row r="1258" spans="2:14" x14ac:dyDescent="0.25">
      <c r="B1258" s="8">
        <v>4</v>
      </c>
      <c r="C1258" s="8" t="s">
        <v>8865</v>
      </c>
      <c r="D1258" s="8" t="s">
        <v>8861</v>
      </c>
      <c r="E1258" s="8" t="s">
        <v>8866</v>
      </c>
      <c r="F1258" s="8" t="s">
        <v>6314</v>
      </c>
      <c r="G1258" s="8" t="s">
        <v>6316</v>
      </c>
      <c r="H1258" s="8" t="s">
        <v>28</v>
      </c>
      <c r="I1258" s="8" t="s">
        <v>30</v>
      </c>
      <c r="J1258" s="8">
        <v>7</v>
      </c>
      <c r="K1258" s="8" t="s">
        <v>8864</v>
      </c>
      <c r="L1258" s="8" t="s">
        <v>8850</v>
      </c>
      <c r="M1258" s="8" t="s">
        <v>31</v>
      </c>
      <c r="N1258" s="8" t="s">
        <v>6260</v>
      </c>
    </row>
    <row r="1259" spans="2:14" x14ac:dyDescent="0.25">
      <c r="B1259" s="8">
        <v>4</v>
      </c>
      <c r="C1259" s="8" t="s">
        <v>8868</v>
      </c>
      <c r="D1259" s="8" t="s">
        <v>8861</v>
      </c>
      <c r="E1259" s="8" t="s">
        <v>8869</v>
      </c>
      <c r="F1259" s="8" t="s">
        <v>6314</v>
      </c>
      <c r="G1259" s="8" t="s">
        <v>6316</v>
      </c>
      <c r="H1259" s="8" t="s">
        <v>28</v>
      </c>
      <c r="I1259" s="8" t="s">
        <v>30</v>
      </c>
      <c r="J1259" s="8">
        <v>7</v>
      </c>
      <c r="K1259" s="8" t="s">
        <v>8864</v>
      </c>
      <c r="L1259" s="8" t="s">
        <v>8850</v>
      </c>
      <c r="M1259" s="8" t="s">
        <v>31</v>
      </c>
      <c r="N1259" s="8" t="s">
        <v>6260</v>
      </c>
    </row>
    <row r="1260" spans="2:14" x14ac:dyDescent="0.25">
      <c r="B1260" s="8">
        <v>4</v>
      </c>
      <c r="C1260" s="8" t="s">
        <v>8871</v>
      </c>
      <c r="D1260" s="8" t="s">
        <v>8872</v>
      </c>
      <c r="E1260" s="8" t="s">
        <v>8873</v>
      </c>
      <c r="F1260" s="8" t="s">
        <v>6314</v>
      </c>
      <c r="G1260" s="8" t="s">
        <v>6316</v>
      </c>
      <c r="H1260" s="8" t="s">
        <v>28</v>
      </c>
      <c r="I1260" s="8" t="s">
        <v>30</v>
      </c>
      <c r="J1260" s="8">
        <v>7</v>
      </c>
      <c r="K1260" s="8" t="s">
        <v>8875</v>
      </c>
      <c r="L1260" s="8" t="s">
        <v>8850</v>
      </c>
      <c r="M1260" s="8" t="s">
        <v>31</v>
      </c>
      <c r="N1260" s="8" t="s">
        <v>6260</v>
      </c>
    </row>
    <row r="1261" spans="2:14" x14ac:dyDescent="0.25">
      <c r="B1261" s="8">
        <v>4</v>
      </c>
      <c r="C1261" s="8" t="s">
        <v>8876</v>
      </c>
      <c r="D1261" s="8" t="s">
        <v>8872</v>
      </c>
      <c r="E1261" s="8" t="s">
        <v>8877</v>
      </c>
      <c r="F1261" s="8" t="s">
        <v>6314</v>
      </c>
      <c r="G1261" s="8" t="s">
        <v>6316</v>
      </c>
      <c r="H1261" s="8" t="s">
        <v>28</v>
      </c>
      <c r="I1261" s="8" t="s">
        <v>30</v>
      </c>
      <c r="J1261" s="8">
        <v>7</v>
      </c>
      <c r="K1261" s="8" t="s">
        <v>8875</v>
      </c>
      <c r="L1261" s="8" t="s">
        <v>8850</v>
      </c>
      <c r="M1261" s="8" t="s">
        <v>31</v>
      </c>
      <c r="N1261" s="8" t="s">
        <v>6260</v>
      </c>
    </row>
    <row r="1262" spans="2:14" x14ac:dyDescent="0.25">
      <c r="B1262" s="8">
        <v>4</v>
      </c>
      <c r="C1262" s="8" t="s">
        <v>8879</v>
      </c>
      <c r="D1262" s="8" t="s">
        <v>8872</v>
      </c>
      <c r="E1262" s="8" t="s">
        <v>8880</v>
      </c>
      <c r="F1262" s="8" t="s">
        <v>6314</v>
      </c>
      <c r="G1262" s="8" t="s">
        <v>6316</v>
      </c>
      <c r="H1262" s="8" t="s">
        <v>28</v>
      </c>
      <c r="I1262" s="8" t="s">
        <v>30</v>
      </c>
      <c r="J1262" s="8">
        <v>7</v>
      </c>
      <c r="K1262" s="8" t="s">
        <v>8875</v>
      </c>
      <c r="L1262" s="8" t="s">
        <v>8850</v>
      </c>
      <c r="M1262" s="8" t="s">
        <v>31</v>
      </c>
      <c r="N1262" s="8" t="s">
        <v>6260</v>
      </c>
    </row>
    <row r="1263" spans="2:14" x14ac:dyDescent="0.25">
      <c r="B1263" s="8">
        <v>4</v>
      </c>
      <c r="C1263" s="8" t="s">
        <v>8882</v>
      </c>
      <c r="D1263" s="8" t="s">
        <v>8872</v>
      </c>
      <c r="E1263" s="8" t="s">
        <v>8883</v>
      </c>
      <c r="F1263" s="8" t="s">
        <v>6314</v>
      </c>
      <c r="G1263" s="8" t="s">
        <v>6316</v>
      </c>
      <c r="H1263" s="8" t="s">
        <v>28</v>
      </c>
      <c r="I1263" s="8" t="s">
        <v>30</v>
      </c>
      <c r="J1263" s="8">
        <v>7</v>
      </c>
      <c r="K1263" s="8" t="s">
        <v>8875</v>
      </c>
      <c r="L1263" s="8" t="s">
        <v>8850</v>
      </c>
      <c r="M1263" s="8" t="s">
        <v>31</v>
      </c>
      <c r="N1263" s="8" t="s">
        <v>6260</v>
      </c>
    </row>
    <row r="1264" spans="2:14" x14ac:dyDescent="0.25">
      <c r="B1264" s="8">
        <v>4</v>
      </c>
      <c r="C1264" s="8" t="s">
        <v>8885</v>
      </c>
      <c r="D1264" s="8" t="s">
        <v>8886</v>
      </c>
      <c r="E1264" s="8" t="s">
        <v>8887</v>
      </c>
      <c r="F1264" s="8" t="s">
        <v>6314</v>
      </c>
      <c r="G1264" s="8" t="s">
        <v>6316</v>
      </c>
      <c r="H1264" s="8" t="s">
        <v>28</v>
      </c>
      <c r="I1264" s="8" t="s">
        <v>30</v>
      </c>
      <c r="J1264" s="8">
        <v>7</v>
      </c>
      <c r="K1264" s="8" t="s">
        <v>8889</v>
      </c>
      <c r="L1264" s="8" t="s">
        <v>8850</v>
      </c>
      <c r="M1264" s="8" t="s">
        <v>31</v>
      </c>
      <c r="N1264" s="8" t="s">
        <v>6260</v>
      </c>
    </row>
    <row r="1265" spans="2:14" x14ac:dyDescent="0.25">
      <c r="B1265" s="8">
        <v>4</v>
      </c>
      <c r="C1265" s="8" t="s">
        <v>8890</v>
      </c>
      <c r="D1265" s="8" t="s">
        <v>8886</v>
      </c>
      <c r="E1265" s="8" t="s">
        <v>8891</v>
      </c>
      <c r="F1265" s="8" t="s">
        <v>6314</v>
      </c>
      <c r="G1265" s="8" t="s">
        <v>6316</v>
      </c>
      <c r="H1265" s="8" t="s">
        <v>28</v>
      </c>
      <c r="I1265" s="8" t="s">
        <v>30</v>
      </c>
      <c r="J1265" s="8">
        <v>7</v>
      </c>
      <c r="K1265" s="8" t="s">
        <v>8889</v>
      </c>
      <c r="L1265" s="8" t="s">
        <v>8850</v>
      </c>
      <c r="M1265" s="8" t="s">
        <v>31</v>
      </c>
      <c r="N1265" s="8" t="s">
        <v>6260</v>
      </c>
    </row>
    <row r="1266" spans="2:14" x14ac:dyDescent="0.25">
      <c r="B1266" s="8">
        <v>4</v>
      </c>
      <c r="C1266" s="8" t="s">
        <v>8893</v>
      </c>
      <c r="D1266" s="8" t="s">
        <v>8886</v>
      </c>
      <c r="E1266" s="8" t="s">
        <v>8894</v>
      </c>
      <c r="F1266" s="8" t="s">
        <v>6314</v>
      </c>
      <c r="G1266" s="8" t="s">
        <v>6316</v>
      </c>
      <c r="H1266" s="8" t="s">
        <v>28</v>
      </c>
      <c r="I1266" s="8" t="s">
        <v>30</v>
      </c>
      <c r="J1266" s="8">
        <v>7</v>
      </c>
      <c r="K1266" s="8" t="s">
        <v>8889</v>
      </c>
      <c r="L1266" s="8" t="s">
        <v>8850</v>
      </c>
      <c r="M1266" s="8" t="s">
        <v>31</v>
      </c>
      <c r="N1266" s="8" t="s">
        <v>6260</v>
      </c>
    </row>
    <row r="1267" spans="2:14" x14ac:dyDescent="0.25">
      <c r="B1267" s="8">
        <v>4</v>
      </c>
      <c r="C1267" s="8" t="s">
        <v>8896</v>
      </c>
      <c r="D1267" s="8" t="s">
        <v>8886</v>
      </c>
      <c r="E1267" s="8" t="s">
        <v>8897</v>
      </c>
      <c r="F1267" s="8" t="s">
        <v>6314</v>
      </c>
      <c r="G1267" s="8" t="s">
        <v>6316</v>
      </c>
      <c r="H1267" s="8" t="s">
        <v>28</v>
      </c>
      <c r="I1267" s="8" t="s">
        <v>30</v>
      </c>
      <c r="J1267" s="8">
        <v>7</v>
      </c>
      <c r="K1267" s="8" t="s">
        <v>8889</v>
      </c>
      <c r="L1267" s="8" t="s">
        <v>8850</v>
      </c>
      <c r="M1267" s="8" t="s">
        <v>31</v>
      </c>
      <c r="N1267" s="8" t="s">
        <v>6260</v>
      </c>
    </row>
    <row r="1268" spans="2:14" x14ac:dyDescent="0.25">
      <c r="B1268" s="8">
        <v>4</v>
      </c>
      <c r="C1268" s="8" t="s">
        <v>8899</v>
      </c>
      <c r="D1268" s="8" t="s">
        <v>8900</v>
      </c>
      <c r="E1268" s="8" t="s">
        <v>8901</v>
      </c>
      <c r="F1268" s="8" t="s">
        <v>6314</v>
      </c>
      <c r="G1268" s="8" t="s">
        <v>6316</v>
      </c>
      <c r="H1268" s="8" t="s">
        <v>28</v>
      </c>
      <c r="I1268" s="8" t="s">
        <v>30</v>
      </c>
      <c r="J1268" s="8">
        <v>7</v>
      </c>
      <c r="K1268" s="8" t="s">
        <v>8903</v>
      </c>
      <c r="L1268" s="8" t="s">
        <v>8850</v>
      </c>
      <c r="M1268" s="8" t="s">
        <v>31</v>
      </c>
      <c r="N1268" s="8" t="s">
        <v>6260</v>
      </c>
    </row>
    <row r="1269" spans="2:14" x14ac:dyDescent="0.25">
      <c r="B1269" s="8">
        <v>4</v>
      </c>
      <c r="C1269" s="8" t="s">
        <v>8904</v>
      </c>
      <c r="D1269" s="8" t="s">
        <v>8900</v>
      </c>
      <c r="E1269" s="8" t="s">
        <v>8905</v>
      </c>
      <c r="F1269" s="8" t="s">
        <v>6314</v>
      </c>
      <c r="G1269" s="8" t="s">
        <v>6316</v>
      </c>
      <c r="H1269" s="8" t="s">
        <v>28</v>
      </c>
      <c r="I1269" s="8" t="s">
        <v>30</v>
      </c>
      <c r="J1269" s="8">
        <v>7</v>
      </c>
      <c r="K1269" s="8" t="s">
        <v>8903</v>
      </c>
      <c r="L1269" s="8" t="s">
        <v>8850</v>
      </c>
      <c r="M1269" s="8" t="s">
        <v>31</v>
      </c>
      <c r="N1269" s="8" t="s">
        <v>6260</v>
      </c>
    </row>
    <row r="1270" spans="2:14" x14ac:dyDescent="0.25">
      <c r="B1270" s="8">
        <v>4</v>
      </c>
      <c r="C1270" s="8" t="s">
        <v>8907</v>
      </c>
      <c r="D1270" s="8" t="s">
        <v>8900</v>
      </c>
      <c r="E1270" s="8" t="s">
        <v>8908</v>
      </c>
      <c r="F1270" s="8" t="s">
        <v>6314</v>
      </c>
      <c r="G1270" s="8" t="s">
        <v>6316</v>
      </c>
      <c r="H1270" s="8" t="s">
        <v>28</v>
      </c>
      <c r="I1270" s="8" t="s">
        <v>30</v>
      </c>
      <c r="J1270" s="8">
        <v>7</v>
      </c>
      <c r="K1270" s="8" t="s">
        <v>8903</v>
      </c>
      <c r="L1270" s="8" t="s">
        <v>8850</v>
      </c>
      <c r="M1270" s="8" t="s">
        <v>31</v>
      </c>
      <c r="N1270" s="8" t="s">
        <v>6260</v>
      </c>
    </row>
    <row r="1271" spans="2:14" x14ac:dyDescent="0.25">
      <c r="B1271" s="8">
        <v>4</v>
      </c>
      <c r="C1271" s="8" t="s">
        <v>8910</v>
      </c>
      <c r="D1271" s="8" t="s">
        <v>8900</v>
      </c>
      <c r="E1271" s="8" t="s">
        <v>8911</v>
      </c>
      <c r="F1271" s="8" t="s">
        <v>6314</v>
      </c>
      <c r="G1271" s="8" t="s">
        <v>6316</v>
      </c>
      <c r="H1271" s="8" t="s">
        <v>28</v>
      </c>
      <c r="I1271" s="8" t="s">
        <v>30</v>
      </c>
      <c r="J1271" s="8">
        <v>7</v>
      </c>
      <c r="K1271" s="8" t="s">
        <v>8903</v>
      </c>
      <c r="L1271" s="8" t="s">
        <v>8850</v>
      </c>
      <c r="M1271" s="8" t="s">
        <v>31</v>
      </c>
      <c r="N1271" s="8" t="s">
        <v>6260</v>
      </c>
    </row>
    <row r="1272" spans="2:14" x14ac:dyDescent="0.25">
      <c r="B1272" s="8">
        <v>4</v>
      </c>
      <c r="C1272" s="8" t="s">
        <v>8913</v>
      </c>
      <c r="D1272" s="8" t="s">
        <v>8914</v>
      </c>
      <c r="E1272" s="8" t="s">
        <v>8915</v>
      </c>
      <c r="F1272" s="8" t="s">
        <v>6314</v>
      </c>
      <c r="G1272" s="8" t="s">
        <v>6316</v>
      </c>
      <c r="H1272" s="8" t="s">
        <v>28</v>
      </c>
      <c r="I1272" s="8" t="s">
        <v>30</v>
      </c>
      <c r="J1272" s="8">
        <v>7</v>
      </c>
      <c r="K1272" s="8" t="s">
        <v>8917</v>
      </c>
      <c r="L1272" s="8" t="s">
        <v>8850</v>
      </c>
      <c r="M1272" s="8" t="s">
        <v>31</v>
      </c>
      <c r="N1272" s="8" t="s">
        <v>6260</v>
      </c>
    </row>
    <row r="1273" spans="2:14" x14ac:dyDescent="0.25">
      <c r="B1273" s="8">
        <v>4</v>
      </c>
      <c r="C1273" s="8" t="s">
        <v>8918</v>
      </c>
      <c r="D1273" s="8" t="s">
        <v>8914</v>
      </c>
      <c r="E1273" s="8" t="s">
        <v>8919</v>
      </c>
      <c r="F1273" s="8" t="s">
        <v>6314</v>
      </c>
      <c r="G1273" s="8" t="s">
        <v>6316</v>
      </c>
      <c r="H1273" s="8" t="s">
        <v>28</v>
      </c>
      <c r="I1273" s="8" t="s">
        <v>30</v>
      </c>
      <c r="J1273" s="8">
        <v>7</v>
      </c>
      <c r="K1273" s="8" t="s">
        <v>8917</v>
      </c>
      <c r="L1273" s="8" t="s">
        <v>8850</v>
      </c>
      <c r="M1273" s="8" t="s">
        <v>31</v>
      </c>
      <c r="N1273" s="8" t="s">
        <v>6260</v>
      </c>
    </row>
    <row r="1274" spans="2:14" x14ac:dyDescent="0.25">
      <c r="B1274" s="8">
        <v>4</v>
      </c>
      <c r="C1274" s="8" t="s">
        <v>8921</v>
      </c>
      <c r="D1274" s="8" t="s">
        <v>8914</v>
      </c>
      <c r="E1274" s="8" t="s">
        <v>8922</v>
      </c>
      <c r="F1274" s="8" t="s">
        <v>6314</v>
      </c>
      <c r="G1274" s="8" t="s">
        <v>6316</v>
      </c>
      <c r="H1274" s="8" t="s">
        <v>28</v>
      </c>
      <c r="I1274" s="8" t="s">
        <v>30</v>
      </c>
      <c r="J1274" s="8">
        <v>7</v>
      </c>
      <c r="K1274" s="8" t="s">
        <v>8917</v>
      </c>
      <c r="L1274" s="8" t="s">
        <v>8850</v>
      </c>
      <c r="M1274" s="8" t="s">
        <v>31</v>
      </c>
      <c r="N1274" s="8" t="s">
        <v>6260</v>
      </c>
    </row>
    <row r="1275" spans="2:14" x14ac:dyDescent="0.25">
      <c r="B1275" s="8">
        <v>4</v>
      </c>
      <c r="C1275" s="8" t="s">
        <v>8924</v>
      </c>
      <c r="D1275" s="8" t="s">
        <v>8925</v>
      </c>
      <c r="E1275" s="8" t="s">
        <v>8926</v>
      </c>
      <c r="F1275" s="8" t="s">
        <v>6314</v>
      </c>
      <c r="G1275" s="8" t="s">
        <v>6316</v>
      </c>
      <c r="H1275" s="8" t="s">
        <v>28</v>
      </c>
      <c r="I1275" s="8" t="s">
        <v>30</v>
      </c>
      <c r="J1275" s="8">
        <v>7</v>
      </c>
      <c r="K1275" s="8" t="s">
        <v>8928</v>
      </c>
      <c r="L1275" s="8" t="s">
        <v>8850</v>
      </c>
      <c r="M1275" s="8" t="s">
        <v>31</v>
      </c>
      <c r="N1275" s="8" t="s">
        <v>6260</v>
      </c>
    </row>
    <row r="1276" spans="2:14" x14ac:dyDescent="0.25">
      <c r="B1276" s="8">
        <v>4</v>
      </c>
      <c r="C1276" s="8" t="s">
        <v>8929</v>
      </c>
      <c r="D1276" s="8" t="s">
        <v>8925</v>
      </c>
      <c r="E1276" s="8" t="s">
        <v>8930</v>
      </c>
      <c r="F1276" s="8" t="s">
        <v>6314</v>
      </c>
      <c r="G1276" s="8" t="s">
        <v>6316</v>
      </c>
      <c r="H1276" s="8" t="s">
        <v>28</v>
      </c>
      <c r="I1276" s="8" t="s">
        <v>30</v>
      </c>
      <c r="J1276" s="8">
        <v>7</v>
      </c>
      <c r="K1276" s="8" t="s">
        <v>8928</v>
      </c>
      <c r="L1276" s="8" t="s">
        <v>8850</v>
      </c>
      <c r="M1276" s="8" t="s">
        <v>31</v>
      </c>
      <c r="N1276" s="8" t="s">
        <v>6260</v>
      </c>
    </row>
    <row r="1277" spans="2:14" x14ac:dyDescent="0.25">
      <c r="B1277" s="8">
        <v>4</v>
      </c>
      <c r="C1277" s="8" t="s">
        <v>8932</v>
      </c>
      <c r="D1277" s="8" t="s">
        <v>8925</v>
      </c>
      <c r="E1277" s="8" t="s">
        <v>8933</v>
      </c>
      <c r="F1277" s="8" t="s">
        <v>6314</v>
      </c>
      <c r="G1277" s="8" t="s">
        <v>6316</v>
      </c>
      <c r="H1277" s="8" t="s">
        <v>28</v>
      </c>
      <c r="I1277" s="8" t="s">
        <v>30</v>
      </c>
      <c r="J1277" s="8">
        <v>7</v>
      </c>
      <c r="K1277" s="8" t="s">
        <v>8928</v>
      </c>
      <c r="L1277" s="8" t="s">
        <v>8850</v>
      </c>
      <c r="M1277" s="8" t="s">
        <v>31</v>
      </c>
      <c r="N1277" s="8" t="s">
        <v>6260</v>
      </c>
    </row>
    <row r="1278" spans="2:14" x14ac:dyDescent="0.25">
      <c r="B1278" s="8">
        <v>4</v>
      </c>
      <c r="C1278" s="8" t="s">
        <v>8935</v>
      </c>
      <c r="D1278" s="8" t="s">
        <v>8925</v>
      </c>
      <c r="E1278" s="8" t="s">
        <v>8936</v>
      </c>
      <c r="F1278" s="8" t="s">
        <v>6314</v>
      </c>
      <c r="G1278" s="8" t="s">
        <v>6316</v>
      </c>
      <c r="H1278" s="8" t="s">
        <v>28</v>
      </c>
      <c r="I1278" s="8" t="s">
        <v>30</v>
      </c>
      <c r="J1278" s="8">
        <v>7</v>
      </c>
      <c r="K1278" s="8" t="s">
        <v>8928</v>
      </c>
      <c r="L1278" s="8" t="s">
        <v>8850</v>
      </c>
      <c r="M1278" s="8" t="s">
        <v>31</v>
      </c>
      <c r="N1278" s="8" t="s">
        <v>6260</v>
      </c>
    </row>
    <row r="1279" spans="2:14" x14ac:dyDescent="0.25">
      <c r="B1279" s="8">
        <v>4</v>
      </c>
      <c r="C1279" s="8" t="s">
        <v>8938</v>
      </c>
      <c r="D1279" s="8" t="s">
        <v>8939</v>
      </c>
      <c r="E1279" s="8" t="s">
        <v>8940</v>
      </c>
      <c r="F1279" s="8" t="s">
        <v>6314</v>
      </c>
      <c r="G1279" s="8" t="s">
        <v>6316</v>
      </c>
      <c r="H1279" s="8" t="s">
        <v>28</v>
      </c>
      <c r="I1279" s="8" t="s">
        <v>30</v>
      </c>
      <c r="J1279" s="8">
        <v>7</v>
      </c>
      <c r="K1279" s="8" t="s">
        <v>8942</v>
      </c>
      <c r="L1279" s="8" t="s">
        <v>8850</v>
      </c>
      <c r="M1279" s="8" t="s">
        <v>31</v>
      </c>
      <c r="N1279" s="8" t="s">
        <v>6260</v>
      </c>
    </row>
    <row r="1280" spans="2:14" x14ac:dyDescent="0.25">
      <c r="B1280" s="8">
        <v>4</v>
      </c>
      <c r="C1280" s="8" t="s">
        <v>8943</v>
      </c>
      <c r="D1280" s="8" t="s">
        <v>8939</v>
      </c>
      <c r="E1280" s="8" t="s">
        <v>8944</v>
      </c>
      <c r="F1280" s="8" t="s">
        <v>6314</v>
      </c>
      <c r="G1280" s="8" t="s">
        <v>6316</v>
      </c>
      <c r="H1280" s="8" t="s">
        <v>28</v>
      </c>
      <c r="I1280" s="8" t="s">
        <v>30</v>
      </c>
      <c r="J1280" s="8">
        <v>7</v>
      </c>
      <c r="K1280" s="8" t="s">
        <v>8942</v>
      </c>
      <c r="L1280" s="8" t="s">
        <v>8850</v>
      </c>
      <c r="M1280" s="8" t="s">
        <v>31</v>
      </c>
      <c r="N1280" s="8" t="s">
        <v>6260</v>
      </c>
    </row>
    <row r="1281" spans="2:14" x14ac:dyDescent="0.25">
      <c r="B1281" s="8">
        <v>4</v>
      </c>
      <c r="C1281" s="8" t="s">
        <v>8946</v>
      </c>
      <c r="D1281" s="8" t="s">
        <v>8939</v>
      </c>
      <c r="E1281" s="8" t="s">
        <v>8947</v>
      </c>
      <c r="F1281" s="8" t="s">
        <v>6314</v>
      </c>
      <c r="G1281" s="8" t="s">
        <v>6316</v>
      </c>
      <c r="H1281" s="8" t="s">
        <v>28</v>
      </c>
      <c r="I1281" s="8" t="s">
        <v>30</v>
      </c>
      <c r="J1281" s="8">
        <v>7</v>
      </c>
      <c r="K1281" s="8" t="s">
        <v>8942</v>
      </c>
      <c r="L1281" s="8" t="s">
        <v>8850</v>
      </c>
      <c r="M1281" s="8" t="s">
        <v>31</v>
      </c>
      <c r="N1281" s="8" t="s">
        <v>6260</v>
      </c>
    </row>
    <row r="1282" spans="2:14" x14ac:dyDescent="0.25">
      <c r="B1282" s="8">
        <v>4</v>
      </c>
      <c r="C1282" s="8" t="s">
        <v>8949</v>
      </c>
      <c r="D1282" s="8" t="s">
        <v>8939</v>
      </c>
      <c r="E1282" s="8" t="s">
        <v>8950</v>
      </c>
      <c r="F1282" s="8" t="s">
        <v>6314</v>
      </c>
      <c r="G1282" s="8" t="s">
        <v>6316</v>
      </c>
      <c r="H1282" s="8" t="s">
        <v>28</v>
      </c>
      <c r="I1282" s="8" t="s">
        <v>30</v>
      </c>
      <c r="J1282" s="8">
        <v>7</v>
      </c>
      <c r="K1282" s="8" t="s">
        <v>8942</v>
      </c>
      <c r="L1282" s="8" t="s">
        <v>8850</v>
      </c>
      <c r="M1282" s="8" t="s">
        <v>31</v>
      </c>
      <c r="N1282" s="8" t="s">
        <v>6260</v>
      </c>
    </row>
    <row r="1283" spans="2:14" x14ac:dyDescent="0.25">
      <c r="B1283" s="8">
        <v>4</v>
      </c>
      <c r="C1283" s="8" t="s">
        <v>8952</v>
      </c>
      <c r="D1283" s="8" t="s">
        <v>8953</v>
      </c>
      <c r="E1283" s="8" t="s">
        <v>8954</v>
      </c>
      <c r="F1283" s="8" t="s">
        <v>6314</v>
      </c>
      <c r="G1283" s="8" t="s">
        <v>6316</v>
      </c>
      <c r="H1283" s="8" t="s">
        <v>28</v>
      </c>
      <c r="I1283" s="8" t="s">
        <v>30</v>
      </c>
      <c r="J1283" s="8">
        <v>7</v>
      </c>
      <c r="K1283" s="8" t="s">
        <v>8956</v>
      </c>
      <c r="L1283" s="8" t="s">
        <v>8958</v>
      </c>
      <c r="M1283" s="8" t="s">
        <v>31</v>
      </c>
      <c r="N1283" s="8" t="s">
        <v>6260</v>
      </c>
    </row>
    <row r="1284" spans="2:14" x14ac:dyDescent="0.25">
      <c r="B1284" s="8">
        <v>4</v>
      </c>
      <c r="C1284" s="8" t="s">
        <v>8959</v>
      </c>
      <c r="D1284" s="8" t="s">
        <v>8953</v>
      </c>
      <c r="E1284" s="8" t="s">
        <v>8960</v>
      </c>
      <c r="F1284" s="8" t="s">
        <v>6314</v>
      </c>
      <c r="G1284" s="8" t="s">
        <v>6316</v>
      </c>
      <c r="H1284" s="8" t="s">
        <v>28</v>
      </c>
      <c r="I1284" s="8" t="s">
        <v>30</v>
      </c>
      <c r="J1284" s="8">
        <v>7</v>
      </c>
      <c r="K1284" s="8" t="s">
        <v>8956</v>
      </c>
      <c r="L1284" s="8" t="s">
        <v>8958</v>
      </c>
      <c r="M1284" s="8" t="s">
        <v>31</v>
      </c>
      <c r="N1284" s="8" t="s">
        <v>6260</v>
      </c>
    </row>
    <row r="1285" spans="2:14" x14ac:dyDescent="0.25">
      <c r="B1285" s="8">
        <v>4</v>
      </c>
      <c r="C1285" s="8" t="s">
        <v>8962</v>
      </c>
      <c r="D1285" s="8" t="s">
        <v>8953</v>
      </c>
      <c r="E1285" s="8" t="s">
        <v>8963</v>
      </c>
      <c r="F1285" s="8" t="s">
        <v>6314</v>
      </c>
      <c r="G1285" s="8" t="s">
        <v>6316</v>
      </c>
      <c r="H1285" s="8" t="s">
        <v>28</v>
      </c>
      <c r="I1285" s="8" t="s">
        <v>30</v>
      </c>
      <c r="J1285" s="8">
        <v>7</v>
      </c>
      <c r="K1285" s="8" t="s">
        <v>8956</v>
      </c>
      <c r="L1285" s="8" t="s">
        <v>8958</v>
      </c>
      <c r="M1285" s="8" t="s">
        <v>31</v>
      </c>
      <c r="N1285" s="8" t="s">
        <v>6260</v>
      </c>
    </row>
    <row r="1286" spans="2:14" x14ac:dyDescent="0.25">
      <c r="B1286" s="8">
        <v>4</v>
      </c>
      <c r="C1286" s="8" t="s">
        <v>8965</v>
      </c>
      <c r="D1286" s="8" t="s">
        <v>8953</v>
      </c>
      <c r="E1286" s="8" t="s">
        <v>8966</v>
      </c>
      <c r="F1286" s="8" t="s">
        <v>6314</v>
      </c>
      <c r="G1286" s="8" t="s">
        <v>6316</v>
      </c>
      <c r="H1286" s="8" t="s">
        <v>28</v>
      </c>
      <c r="I1286" s="8" t="s">
        <v>30</v>
      </c>
      <c r="J1286" s="8">
        <v>7</v>
      </c>
      <c r="K1286" s="8" t="s">
        <v>8956</v>
      </c>
      <c r="L1286" s="8" t="s">
        <v>8958</v>
      </c>
      <c r="M1286" s="8" t="s">
        <v>31</v>
      </c>
      <c r="N1286" s="8" t="s">
        <v>6260</v>
      </c>
    </row>
    <row r="1287" spans="2:14" x14ac:dyDescent="0.25">
      <c r="B1287" s="8">
        <v>4</v>
      </c>
      <c r="C1287" s="8" t="s">
        <v>8968</v>
      </c>
      <c r="D1287" s="8" t="s">
        <v>8969</v>
      </c>
      <c r="E1287" s="8" t="s">
        <v>8970</v>
      </c>
      <c r="F1287" s="8" t="s">
        <v>6314</v>
      </c>
      <c r="G1287" s="8" t="s">
        <v>6316</v>
      </c>
      <c r="H1287" s="8" t="s">
        <v>28</v>
      </c>
      <c r="I1287" s="8" t="s">
        <v>30</v>
      </c>
      <c r="J1287" s="8">
        <v>7</v>
      </c>
      <c r="K1287" s="8" t="s">
        <v>8972</v>
      </c>
      <c r="L1287" s="8" t="s">
        <v>8958</v>
      </c>
      <c r="M1287" s="8" t="s">
        <v>31</v>
      </c>
      <c r="N1287" s="8" t="s">
        <v>6260</v>
      </c>
    </row>
    <row r="1288" spans="2:14" x14ac:dyDescent="0.25">
      <c r="B1288" s="8">
        <v>4</v>
      </c>
      <c r="C1288" s="8" t="s">
        <v>8973</v>
      </c>
      <c r="D1288" s="8" t="s">
        <v>8969</v>
      </c>
      <c r="E1288" s="8" t="s">
        <v>8974</v>
      </c>
      <c r="F1288" s="8" t="s">
        <v>6314</v>
      </c>
      <c r="G1288" s="8" t="s">
        <v>6316</v>
      </c>
      <c r="H1288" s="8" t="s">
        <v>28</v>
      </c>
      <c r="I1288" s="8" t="s">
        <v>30</v>
      </c>
      <c r="J1288" s="8">
        <v>7</v>
      </c>
      <c r="K1288" s="8" t="s">
        <v>8972</v>
      </c>
      <c r="L1288" s="8" t="s">
        <v>8958</v>
      </c>
      <c r="M1288" s="8" t="s">
        <v>31</v>
      </c>
      <c r="N1288" s="8" t="s">
        <v>6260</v>
      </c>
    </row>
    <row r="1289" spans="2:14" x14ac:dyDescent="0.25">
      <c r="B1289" s="8">
        <v>4</v>
      </c>
      <c r="C1289" s="8" t="s">
        <v>8976</v>
      </c>
      <c r="D1289" s="8" t="s">
        <v>8969</v>
      </c>
      <c r="E1289" s="8" t="s">
        <v>8977</v>
      </c>
      <c r="F1289" s="8" t="s">
        <v>6314</v>
      </c>
      <c r="G1289" s="8" t="s">
        <v>6316</v>
      </c>
      <c r="H1289" s="8" t="s">
        <v>28</v>
      </c>
      <c r="I1289" s="8" t="s">
        <v>30</v>
      </c>
      <c r="J1289" s="8">
        <v>7</v>
      </c>
      <c r="K1289" s="8" t="s">
        <v>8972</v>
      </c>
      <c r="L1289" s="8" t="s">
        <v>8958</v>
      </c>
      <c r="M1289" s="8" t="s">
        <v>31</v>
      </c>
      <c r="N1289" s="8" t="s">
        <v>6260</v>
      </c>
    </row>
    <row r="1290" spans="2:14" x14ac:dyDescent="0.25">
      <c r="B1290" s="8">
        <v>4</v>
      </c>
      <c r="C1290" s="8" t="s">
        <v>8979</v>
      </c>
      <c r="D1290" s="8" t="s">
        <v>8980</v>
      </c>
      <c r="E1290" s="8" t="s">
        <v>8981</v>
      </c>
      <c r="F1290" s="8" t="s">
        <v>6314</v>
      </c>
      <c r="G1290" s="8" t="s">
        <v>6316</v>
      </c>
      <c r="H1290" s="8" t="s">
        <v>28</v>
      </c>
      <c r="I1290" s="8" t="s">
        <v>30</v>
      </c>
      <c r="J1290" s="8">
        <v>7</v>
      </c>
      <c r="K1290" s="8" t="s">
        <v>8983</v>
      </c>
      <c r="L1290" s="8" t="s">
        <v>8958</v>
      </c>
      <c r="M1290" s="8" t="s">
        <v>31</v>
      </c>
      <c r="N1290" s="8" t="s">
        <v>6260</v>
      </c>
    </row>
    <row r="1291" spans="2:14" x14ac:dyDescent="0.25">
      <c r="B1291" s="8">
        <v>4</v>
      </c>
      <c r="C1291" s="8" t="s">
        <v>8984</v>
      </c>
      <c r="D1291" s="8" t="s">
        <v>8980</v>
      </c>
      <c r="E1291" s="8" t="s">
        <v>8985</v>
      </c>
      <c r="F1291" s="8" t="s">
        <v>6314</v>
      </c>
      <c r="G1291" s="8" t="s">
        <v>6316</v>
      </c>
      <c r="H1291" s="8" t="s">
        <v>28</v>
      </c>
      <c r="I1291" s="8" t="s">
        <v>30</v>
      </c>
      <c r="J1291" s="8">
        <v>7</v>
      </c>
      <c r="K1291" s="8" t="s">
        <v>8983</v>
      </c>
      <c r="L1291" s="8" t="s">
        <v>8958</v>
      </c>
      <c r="M1291" s="8" t="s">
        <v>31</v>
      </c>
      <c r="N1291" s="8" t="s">
        <v>6260</v>
      </c>
    </row>
    <row r="1292" spans="2:14" x14ac:dyDescent="0.25">
      <c r="B1292" s="8">
        <v>4</v>
      </c>
      <c r="C1292" s="8" t="s">
        <v>8987</v>
      </c>
      <c r="D1292" s="8" t="s">
        <v>8980</v>
      </c>
      <c r="E1292" s="8" t="s">
        <v>8988</v>
      </c>
      <c r="F1292" s="8" t="s">
        <v>6314</v>
      </c>
      <c r="G1292" s="8" t="s">
        <v>6316</v>
      </c>
      <c r="H1292" s="8" t="s">
        <v>28</v>
      </c>
      <c r="I1292" s="8" t="s">
        <v>30</v>
      </c>
      <c r="J1292" s="8">
        <v>7</v>
      </c>
      <c r="K1292" s="8" t="s">
        <v>8983</v>
      </c>
      <c r="L1292" s="8" t="s">
        <v>8958</v>
      </c>
      <c r="M1292" s="8" t="s">
        <v>31</v>
      </c>
      <c r="N1292" s="8" t="s">
        <v>6260</v>
      </c>
    </row>
    <row r="1293" spans="2:14" x14ac:dyDescent="0.25">
      <c r="B1293" s="8">
        <v>4</v>
      </c>
      <c r="C1293" s="8" t="s">
        <v>8990</v>
      </c>
      <c r="D1293" s="8" t="s">
        <v>8980</v>
      </c>
      <c r="E1293" s="8" t="s">
        <v>8991</v>
      </c>
      <c r="F1293" s="8" t="s">
        <v>6314</v>
      </c>
      <c r="G1293" s="8" t="s">
        <v>6316</v>
      </c>
      <c r="H1293" s="8" t="s">
        <v>28</v>
      </c>
      <c r="I1293" s="8" t="s">
        <v>30</v>
      </c>
      <c r="J1293" s="8">
        <v>7</v>
      </c>
      <c r="K1293" s="8" t="s">
        <v>8983</v>
      </c>
      <c r="L1293" s="8" t="s">
        <v>8958</v>
      </c>
      <c r="M1293" s="8" t="s">
        <v>31</v>
      </c>
      <c r="N1293" s="8" t="s">
        <v>6260</v>
      </c>
    </row>
    <row r="1294" spans="2:14" x14ac:dyDescent="0.25">
      <c r="B1294" s="8">
        <v>4</v>
      </c>
      <c r="C1294" s="8" t="s">
        <v>8993</v>
      </c>
      <c r="D1294" s="8" t="s">
        <v>8994</v>
      </c>
      <c r="E1294" s="8" t="s">
        <v>8995</v>
      </c>
      <c r="F1294" s="8" t="s">
        <v>6314</v>
      </c>
      <c r="G1294" s="8" t="s">
        <v>6316</v>
      </c>
      <c r="H1294" s="8" t="s">
        <v>28</v>
      </c>
      <c r="I1294" s="8" t="s">
        <v>30</v>
      </c>
      <c r="J1294" s="8">
        <v>7</v>
      </c>
      <c r="K1294" s="8" t="s">
        <v>8997</v>
      </c>
      <c r="L1294" s="8" t="s">
        <v>8958</v>
      </c>
      <c r="M1294" s="8" t="s">
        <v>31</v>
      </c>
      <c r="N1294" s="8" t="s">
        <v>6260</v>
      </c>
    </row>
    <row r="1295" spans="2:14" x14ac:dyDescent="0.25">
      <c r="B1295" s="8">
        <v>4</v>
      </c>
      <c r="C1295" s="8" t="s">
        <v>8998</v>
      </c>
      <c r="D1295" s="8" t="s">
        <v>8994</v>
      </c>
      <c r="E1295" s="8" t="s">
        <v>8999</v>
      </c>
      <c r="F1295" s="8" t="s">
        <v>6314</v>
      </c>
      <c r="G1295" s="8" t="s">
        <v>6316</v>
      </c>
      <c r="H1295" s="8" t="s">
        <v>28</v>
      </c>
      <c r="I1295" s="8" t="s">
        <v>30</v>
      </c>
      <c r="J1295" s="8">
        <v>7</v>
      </c>
      <c r="K1295" s="8" t="s">
        <v>8997</v>
      </c>
      <c r="L1295" s="8" t="s">
        <v>8958</v>
      </c>
      <c r="M1295" s="8" t="s">
        <v>31</v>
      </c>
      <c r="N1295" s="8" t="s">
        <v>6260</v>
      </c>
    </row>
    <row r="1296" spans="2:14" x14ac:dyDescent="0.25">
      <c r="B1296" s="8">
        <v>4</v>
      </c>
      <c r="C1296" s="8" t="s">
        <v>9001</v>
      </c>
      <c r="D1296" s="8" t="s">
        <v>8994</v>
      </c>
      <c r="E1296" s="8" t="s">
        <v>9002</v>
      </c>
      <c r="F1296" s="8" t="s">
        <v>6314</v>
      </c>
      <c r="G1296" s="8" t="s">
        <v>6316</v>
      </c>
      <c r="H1296" s="8" t="s">
        <v>28</v>
      </c>
      <c r="I1296" s="8" t="s">
        <v>30</v>
      </c>
      <c r="J1296" s="8">
        <v>7</v>
      </c>
      <c r="K1296" s="8" t="s">
        <v>8997</v>
      </c>
      <c r="L1296" s="8" t="s">
        <v>8958</v>
      </c>
      <c r="M1296" s="8" t="s">
        <v>31</v>
      </c>
      <c r="N1296" s="8" t="s">
        <v>6260</v>
      </c>
    </row>
    <row r="1297" spans="2:14" x14ac:dyDescent="0.25">
      <c r="B1297" s="8">
        <v>4</v>
      </c>
      <c r="C1297" s="8" t="s">
        <v>9004</v>
      </c>
      <c r="D1297" s="8" t="s">
        <v>8994</v>
      </c>
      <c r="E1297" s="8" t="s">
        <v>9005</v>
      </c>
      <c r="F1297" s="8" t="s">
        <v>6314</v>
      </c>
      <c r="G1297" s="8" t="s">
        <v>6316</v>
      </c>
      <c r="H1297" s="8" t="s">
        <v>28</v>
      </c>
      <c r="I1297" s="8" t="s">
        <v>30</v>
      </c>
      <c r="J1297" s="8">
        <v>7</v>
      </c>
      <c r="K1297" s="8" t="s">
        <v>8997</v>
      </c>
      <c r="L1297" s="8" t="s">
        <v>8958</v>
      </c>
      <c r="M1297" s="8" t="s">
        <v>31</v>
      </c>
      <c r="N1297" s="8" t="s">
        <v>6260</v>
      </c>
    </row>
    <row r="1298" spans="2:14" x14ac:dyDescent="0.25">
      <c r="B1298" s="8">
        <v>4</v>
      </c>
      <c r="C1298" s="8" t="s">
        <v>9007</v>
      </c>
      <c r="D1298" s="8" t="s">
        <v>8994</v>
      </c>
      <c r="E1298" s="8" t="s">
        <v>9008</v>
      </c>
      <c r="F1298" s="8" t="s">
        <v>6314</v>
      </c>
      <c r="G1298" s="8" t="s">
        <v>6316</v>
      </c>
      <c r="H1298" s="8" t="s">
        <v>28</v>
      </c>
      <c r="I1298" s="8" t="s">
        <v>30</v>
      </c>
      <c r="J1298" s="8">
        <v>7</v>
      </c>
      <c r="K1298" s="8" t="s">
        <v>8997</v>
      </c>
      <c r="L1298" s="8" t="s">
        <v>8958</v>
      </c>
      <c r="M1298" s="8" t="s">
        <v>31</v>
      </c>
      <c r="N1298" s="8" t="s">
        <v>6260</v>
      </c>
    </row>
    <row r="1299" spans="2:14" x14ac:dyDescent="0.25">
      <c r="B1299" s="8">
        <v>4</v>
      </c>
      <c r="C1299" s="8" t="s">
        <v>9010</v>
      </c>
      <c r="D1299" s="8" t="s">
        <v>9011</v>
      </c>
      <c r="E1299" s="8" t="s">
        <v>9012</v>
      </c>
      <c r="F1299" s="8" t="s">
        <v>6314</v>
      </c>
      <c r="G1299" s="8" t="s">
        <v>6316</v>
      </c>
      <c r="H1299" s="8" t="s">
        <v>28</v>
      </c>
      <c r="I1299" s="8" t="s">
        <v>30</v>
      </c>
      <c r="J1299" s="8">
        <v>7</v>
      </c>
      <c r="K1299" s="8" t="s">
        <v>9014</v>
      </c>
      <c r="L1299" s="8" t="s">
        <v>8958</v>
      </c>
      <c r="M1299" s="8" t="s">
        <v>31</v>
      </c>
      <c r="N1299" s="8" t="s">
        <v>6260</v>
      </c>
    </row>
    <row r="1300" spans="2:14" x14ac:dyDescent="0.25">
      <c r="B1300" s="8">
        <v>4</v>
      </c>
      <c r="C1300" s="8" t="s">
        <v>9015</v>
      </c>
      <c r="D1300" s="8" t="s">
        <v>9011</v>
      </c>
      <c r="E1300" s="8" t="s">
        <v>9016</v>
      </c>
      <c r="F1300" s="8" t="s">
        <v>6314</v>
      </c>
      <c r="G1300" s="8" t="s">
        <v>6316</v>
      </c>
      <c r="H1300" s="8" t="s">
        <v>28</v>
      </c>
      <c r="I1300" s="8" t="s">
        <v>30</v>
      </c>
      <c r="J1300" s="8">
        <v>7</v>
      </c>
      <c r="K1300" s="8" t="s">
        <v>9014</v>
      </c>
      <c r="L1300" s="8" t="s">
        <v>8958</v>
      </c>
      <c r="M1300" s="8" t="s">
        <v>31</v>
      </c>
      <c r="N1300" s="8" t="s">
        <v>6260</v>
      </c>
    </row>
    <row r="1301" spans="2:14" x14ac:dyDescent="0.25">
      <c r="B1301" s="8">
        <v>4</v>
      </c>
      <c r="C1301" s="8" t="s">
        <v>9018</v>
      </c>
      <c r="D1301" s="8" t="s">
        <v>9011</v>
      </c>
      <c r="E1301" s="8" t="s">
        <v>9019</v>
      </c>
      <c r="F1301" s="8" t="s">
        <v>6314</v>
      </c>
      <c r="G1301" s="8" t="s">
        <v>6316</v>
      </c>
      <c r="H1301" s="8" t="s">
        <v>28</v>
      </c>
      <c r="I1301" s="8" t="s">
        <v>30</v>
      </c>
      <c r="J1301" s="8">
        <v>7</v>
      </c>
      <c r="K1301" s="8" t="s">
        <v>9014</v>
      </c>
      <c r="L1301" s="8" t="s">
        <v>8958</v>
      </c>
      <c r="M1301" s="8" t="s">
        <v>31</v>
      </c>
      <c r="N1301" s="8" t="s">
        <v>6260</v>
      </c>
    </row>
    <row r="1302" spans="2:14" x14ac:dyDescent="0.25">
      <c r="B1302" s="8">
        <v>4</v>
      </c>
      <c r="C1302" s="8" t="s">
        <v>9021</v>
      </c>
      <c r="D1302" s="8" t="s">
        <v>9022</v>
      </c>
      <c r="E1302" s="8" t="s">
        <v>9023</v>
      </c>
      <c r="F1302" s="8" t="s">
        <v>6314</v>
      </c>
      <c r="G1302" s="8" t="s">
        <v>6316</v>
      </c>
      <c r="H1302" s="8" t="s">
        <v>28</v>
      </c>
      <c r="I1302" s="8" t="s">
        <v>30</v>
      </c>
      <c r="J1302" s="8">
        <v>7</v>
      </c>
      <c r="K1302" s="8" t="s">
        <v>9025</v>
      </c>
      <c r="L1302" s="8" t="s">
        <v>8958</v>
      </c>
      <c r="M1302" s="8" t="s">
        <v>31</v>
      </c>
      <c r="N1302" s="8" t="s">
        <v>6260</v>
      </c>
    </row>
    <row r="1303" spans="2:14" x14ac:dyDescent="0.25">
      <c r="B1303" s="8">
        <v>4</v>
      </c>
      <c r="C1303" s="8" t="s">
        <v>9026</v>
      </c>
      <c r="D1303" s="8" t="s">
        <v>9022</v>
      </c>
      <c r="E1303" s="8" t="s">
        <v>9027</v>
      </c>
      <c r="F1303" s="8" t="s">
        <v>6314</v>
      </c>
      <c r="G1303" s="8" t="s">
        <v>6316</v>
      </c>
      <c r="H1303" s="8" t="s">
        <v>28</v>
      </c>
      <c r="I1303" s="8" t="s">
        <v>30</v>
      </c>
      <c r="J1303" s="8">
        <v>7</v>
      </c>
      <c r="K1303" s="8" t="s">
        <v>9025</v>
      </c>
      <c r="L1303" s="8" t="s">
        <v>8958</v>
      </c>
      <c r="M1303" s="8" t="s">
        <v>31</v>
      </c>
      <c r="N1303" s="8" t="s">
        <v>6260</v>
      </c>
    </row>
    <row r="1304" spans="2:14" x14ac:dyDescent="0.25">
      <c r="B1304" s="8">
        <v>4</v>
      </c>
      <c r="C1304" s="8" t="s">
        <v>9029</v>
      </c>
      <c r="D1304" s="8" t="s">
        <v>9022</v>
      </c>
      <c r="E1304" s="8" t="s">
        <v>9030</v>
      </c>
      <c r="F1304" s="8" t="s">
        <v>6314</v>
      </c>
      <c r="G1304" s="8" t="s">
        <v>6316</v>
      </c>
      <c r="H1304" s="8" t="s">
        <v>28</v>
      </c>
      <c r="I1304" s="8" t="s">
        <v>30</v>
      </c>
      <c r="J1304" s="8">
        <v>7</v>
      </c>
      <c r="K1304" s="8" t="s">
        <v>9025</v>
      </c>
      <c r="L1304" s="8" t="s">
        <v>8958</v>
      </c>
      <c r="M1304" s="8" t="s">
        <v>31</v>
      </c>
      <c r="N1304" s="8" t="s">
        <v>6260</v>
      </c>
    </row>
    <row r="1305" spans="2:14" x14ac:dyDescent="0.25">
      <c r="B1305" s="8">
        <v>4</v>
      </c>
      <c r="C1305" s="8" t="s">
        <v>9032</v>
      </c>
      <c r="D1305" s="8" t="s">
        <v>9022</v>
      </c>
      <c r="E1305" s="8" t="s">
        <v>9033</v>
      </c>
      <c r="F1305" s="8" t="s">
        <v>6314</v>
      </c>
      <c r="G1305" s="8" t="s">
        <v>6316</v>
      </c>
      <c r="H1305" s="8" t="s">
        <v>28</v>
      </c>
      <c r="I1305" s="8" t="s">
        <v>30</v>
      </c>
      <c r="J1305" s="8">
        <v>7</v>
      </c>
      <c r="K1305" s="8" t="s">
        <v>9025</v>
      </c>
      <c r="L1305" s="8" t="s">
        <v>8958</v>
      </c>
      <c r="M1305" s="8" t="s">
        <v>31</v>
      </c>
      <c r="N1305" s="8" t="s">
        <v>6260</v>
      </c>
    </row>
    <row r="1306" spans="2:14" x14ac:dyDescent="0.25">
      <c r="B1306" s="8">
        <v>4</v>
      </c>
      <c r="C1306" s="8" t="s">
        <v>9035</v>
      </c>
      <c r="D1306" s="8" t="s">
        <v>9036</v>
      </c>
      <c r="E1306" s="8" t="s">
        <v>9037</v>
      </c>
      <c r="F1306" s="8" t="s">
        <v>6314</v>
      </c>
      <c r="G1306" s="8" t="s">
        <v>6316</v>
      </c>
      <c r="H1306" s="8" t="s">
        <v>28</v>
      </c>
      <c r="I1306" s="8" t="s">
        <v>30</v>
      </c>
      <c r="J1306" s="8">
        <v>7</v>
      </c>
      <c r="K1306" s="8" t="s">
        <v>9039</v>
      </c>
      <c r="L1306" s="8" t="s">
        <v>8958</v>
      </c>
      <c r="M1306" s="8" t="s">
        <v>31</v>
      </c>
      <c r="N1306" s="8" t="s">
        <v>6260</v>
      </c>
    </row>
    <row r="1307" spans="2:14" x14ac:dyDescent="0.25">
      <c r="B1307" s="8">
        <v>4</v>
      </c>
      <c r="C1307" s="8" t="s">
        <v>9046</v>
      </c>
      <c r="D1307" s="8" t="s">
        <v>9036</v>
      </c>
      <c r="E1307" s="8" t="s">
        <v>9047</v>
      </c>
      <c r="F1307" s="8" t="s">
        <v>6314</v>
      </c>
      <c r="G1307" s="8" t="s">
        <v>6316</v>
      </c>
      <c r="H1307" s="8" t="s">
        <v>28</v>
      </c>
      <c r="I1307" s="8" t="s">
        <v>30</v>
      </c>
      <c r="J1307" s="8">
        <v>7</v>
      </c>
      <c r="K1307" s="8" t="s">
        <v>9039</v>
      </c>
      <c r="L1307" s="8" t="s">
        <v>8958</v>
      </c>
      <c r="M1307" s="8" t="s">
        <v>31</v>
      </c>
      <c r="N1307" s="8" t="s">
        <v>6260</v>
      </c>
    </row>
    <row r="1308" spans="2:14" x14ac:dyDescent="0.25">
      <c r="B1308" s="8">
        <v>4</v>
      </c>
      <c r="C1308" s="8" t="s">
        <v>9049</v>
      </c>
      <c r="D1308" s="8" t="s">
        <v>9036</v>
      </c>
      <c r="E1308" s="8" t="s">
        <v>9050</v>
      </c>
      <c r="F1308" s="8" t="s">
        <v>6314</v>
      </c>
      <c r="G1308" s="8" t="s">
        <v>6316</v>
      </c>
      <c r="H1308" s="8" t="s">
        <v>28</v>
      </c>
      <c r="I1308" s="8" t="s">
        <v>30</v>
      </c>
      <c r="J1308" s="8">
        <v>7</v>
      </c>
      <c r="K1308" s="8" t="s">
        <v>9039</v>
      </c>
      <c r="L1308" s="8" t="s">
        <v>8958</v>
      </c>
      <c r="M1308" s="8" t="s">
        <v>31</v>
      </c>
      <c r="N1308" s="8" t="s">
        <v>6260</v>
      </c>
    </row>
    <row r="1309" spans="2:14" x14ac:dyDescent="0.25">
      <c r="B1309" s="8">
        <v>4</v>
      </c>
      <c r="C1309" s="8" t="s">
        <v>9052</v>
      </c>
      <c r="D1309" s="8" t="s">
        <v>9036</v>
      </c>
      <c r="E1309" s="8" t="s">
        <v>9053</v>
      </c>
      <c r="F1309" s="8" t="s">
        <v>6314</v>
      </c>
      <c r="G1309" s="8" t="s">
        <v>6316</v>
      </c>
      <c r="H1309" s="8" t="s">
        <v>28</v>
      </c>
      <c r="I1309" s="8" t="s">
        <v>30</v>
      </c>
      <c r="J1309" s="8">
        <v>7</v>
      </c>
      <c r="K1309" s="8" t="s">
        <v>9039</v>
      </c>
      <c r="L1309" s="8" t="s">
        <v>8958</v>
      </c>
      <c r="M1309" s="8" t="s">
        <v>31</v>
      </c>
      <c r="N1309" s="8" t="s">
        <v>6260</v>
      </c>
    </row>
    <row r="1310" spans="2:14" x14ac:dyDescent="0.25">
      <c r="B1310" s="8">
        <v>4</v>
      </c>
      <c r="C1310" s="8" t="s">
        <v>9055</v>
      </c>
      <c r="D1310" s="8" t="s">
        <v>9056</v>
      </c>
      <c r="E1310" s="8" t="s">
        <v>9057</v>
      </c>
      <c r="F1310" s="8" t="s">
        <v>6314</v>
      </c>
      <c r="G1310" s="8" t="s">
        <v>6316</v>
      </c>
      <c r="H1310" s="8" t="s">
        <v>28</v>
      </c>
      <c r="I1310" s="8" t="s">
        <v>30</v>
      </c>
      <c r="J1310" s="8">
        <v>7</v>
      </c>
      <c r="K1310" s="8" t="s">
        <v>9059</v>
      </c>
      <c r="L1310" s="8" t="s">
        <v>8958</v>
      </c>
      <c r="M1310" s="8" t="s">
        <v>31</v>
      </c>
      <c r="N1310" s="8" t="s">
        <v>6260</v>
      </c>
    </row>
    <row r="1311" spans="2:14" x14ac:dyDescent="0.25">
      <c r="B1311" s="8">
        <v>4</v>
      </c>
      <c r="C1311" s="8" t="s">
        <v>9060</v>
      </c>
      <c r="D1311" s="8" t="s">
        <v>9056</v>
      </c>
      <c r="E1311" s="8" t="s">
        <v>9061</v>
      </c>
      <c r="F1311" s="8" t="s">
        <v>6314</v>
      </c>
      <c r="G1311" s="8" t="s">
        <v>6316</v>
      </c>
      <c r="H1311" s="8" t="s">
        <v>28</v>
      </c>
      <c r="I1311" s="8" t="s">
        <v>30</v>
      </c>
      <c r="J1311" s="8">
        <v>7</v>
      </c>
      <c r="K1311" s="8" t="s">
        <v>9059</v>
      </c>
      <c r="L1311" s="8" t="s">
        <v>8958</v>
      </c>
      <c r="M1311" s="8" t="s">
        <v>31</v>
      </c>
      <c r="N1311" s="8" t="s">
        <v>6260</v>
      </c>
    </row>
    <row r="1312" spans="2:14" x14ac:dyDescent="0.25">
      <c r="B1312" s="8">
        <v>4</v>
      </c>
      <c r="C1312" s="8" t="s">
        <v>9063</v>
      </c>
      <c r="D1312" s="8" t="s">
        <v>9056</v>
      </c>
      <c r="E1312" s="8" t="s">
        <v>9064</v>
      </c>
      <c r="F1312" s="8" t="s">
        <v>6314</v>
      </c>
      <c r="G1312" s="8" t="s">
        <v>6316</v>
      </c>
      <c r="H1312" s="8" t="s">
        <v>28</v>
      </c>
      <c r="I1312" s="8" t="s">
        <v>30</v>
      </c>
      <c r="J1312" s="8">
        <v>7</v>
      </c>
      <c r="K1312" s="8" t="s">
        <v>9059</v>
      </c>
      <c r="L1312" s="8" t="s">
        <v>8958</v>
      </c>
      <c r="M1312" s="8" t="s">
        <v>31</v>
      </c>
      <c r="N1312" s="8" t="s">
        <v>6260</v>
      </c>
    </row>
    <row r="1313" spans="2:14" x14ac:dyDescent="0.25">
      <c r="B1313" s="8">
        <v>4</v>
      </c>
      <c r="C1313" s="8" t="s">
        <v>9066</v>
      </c>
      <c r="D1313" s="8" t="s">
        <v>9056</v>
      </c>
      <c r="E1313" s="8" t="s">
        <v>9067</v>
      </c>
      <c r="F1313" s="8" t="s">
        <v>6314</v>
      </c>
      <c r="G1313" s="8" t="s">
        <v>6316</v>
      </c>
      <c r="H1313" s="8" t="s">
        <v>28</v>
      </c>
      <c r="I1313" s="8" t="s">
        <v>30</v>
      </c>
      <c r="J1313" s="8">
        <v>7</v>
      </c>
      <c r="K1313" s="8" t="s">
        <v>9059</v>
      </c>
      <c r="L1313" s="8" t="s">
        <v>8958</v>
      </c>
      <c r="M1313" s="8" t="s">
        <v>31</v>
      </c>
      <c r="N1313" s="8" t="s">
        <v>6260</v>
      </c>
    </row>
    <row r="1314" spans="2:14" x14ac:dyDescent="0.25">
      <c r="B1314" s="8">
        <v>4</v>
      </c>
      <c r="C1314" s="8" t="s">
        <v>9069</v>
      </c>
      <c r="D1314" s="8" t="s">
        <v>9070</v>
      </c>
      <c r="E1314" s="8" t="s">
        <v>9071</v>
      </c>
      <c r="F1314" s="8" t="s">
        <v>6314</v>
      </c>
      <c r="G1314" s="8" t="s">
        <v>6316</v>
      </c>
      <c r="H1314" s="8" t="s">
        <v>28</v>
      </c>
      <c r="I1314" s="8" t="s">
        <v>30</v>
      </c>
      <c r="J1314" s="8">
        <v>7</v>
      </c>
      <c r="K1314" s="8" t="s">
        <v>9073</v>
      </c>
      <c r="L1314" s="8" t="s">
        <v>8958</v>
      </c>
      <c r="M1314" s="8" t="s">
        <v>31</v>
      </c>
      <c r="N1314" s="8" t="s">
        <v>6260</v>
      </c>
    </row>
    <row r="1315" spans="2:14" x14ac:dyDescent="0.25">
      <c r="B1315" s="8">
        <v>4</v>
      </c>
      <c r="C1315" s="8" t="s">
        <v>9074</v>
      </c>
      <c r="D1315" s="8" t="s">
        <v>9070</v>
      </c>
      <c r="E1315" s="8" t="s">
        <v>9075</v>
      </c>
      <c r="F1315" s="8" t="s">
        <v>6314</v>
      </c>
      <c r="G1315" s="8" t="s">
        <v>6316</v>
      </c>
      <c r="H1315" s="8" t="s">
        <v>28</v>
      </c>
      <c r="I1315" s="8" t="s">
        <v>30</v>
      </c>
      <c r="J1315" s="8">
        <v>7</v>
      </c>
      <c r="K1315" s="8" t="s">
        <v>9073</v>
      </c>
      <c r="L1315" s="8" t="s">
        <v>8958</v>
      </c>
      <c r="M1315" s="8" t="s">
        <v>31</v>
      </c>
      <c r="N1315" s="8" t="s">
        <v>6260</v>
      </c>
    </row>
    <row r="1316" spans="2:14" x14ac:dyDescent="0.25">
      <c r="B1316" s="8">
        <v>4</v>
      </c>
      <c r="C1316" s="8" t="s">
        <v>9077</v>
      </c>
      <c r="D1316" s="8" t="s">
        <v>9078</v>
      </c>
      <c r="E1316" s="8" t="s">
        <v>9082</v>
      </c>
      <c r="F1316" s="8" t="s">
        <v>6451</v>
      </c>
      <c r="G1316" s="8" t="s">
        <v>6453</v>
      </c>
      <c r="H1316" s="8" t="s">
        <v>44</v>
      </c>
      <c r="I1316" s="8" t="s">
        <v>36</v>
      </c>
      <c r="J1316" s="8">
        <v>12</v>
      </c>
      <c r="K1316" s="8" t="s">
        <v>9084</v>
      </c>
      <c r="L1316" s="8" t="s">
        <v>9086</v>
      </c>
      <c r="M1316" s="8" t="s">
        <v>31</v>
      </c>
      <c r="N1316" s="8" t="s">
        <v>6260</v>
      </c>
    </row>
    <row r="1317" spans="2:14" x14ac:dyDescent="0.25">
      <c r="B1317" s="8">
        <v>4</v>
      </c>
      <c r="C1317" s="8" t="s">
        <v>9087</v>
      </c>
      <c r="D1317" s="8" t="s">
        <v>9088</v>
      </c>
      <c r="E1317" s="8" t="s">
        <v>9092</v>
      </c>
      <c r="F1317" s="8" t="s">
        <v>6369</v>
      </c>
      <c r="G1317" s="8" t="s">
        <v>6371</v>
      </c>
      <c r="H1317" s="8" t="s">
        <v>28</v>
      </c>
      <c r="I1317" s="8" t="s">
        <v>36</v>
      </c>
      <c r="J1317" s="8">
        <v>10</v>
      </c>
      <c r="K1317" s="8" t="s">
        <v>9094</v>
      </c>
      <c r="L1317" s="8" t="s">
        <v>9095</v>
      </c>
      <c r="M1317" s="8" t="s">
        <v>31</v>
      </c>
      <c r="N1317" s="8" t="s">
        <v>6260</v>
      </c>
    </row>
    <row r="1318" spans="2:14" x14ac:dyDescent="0.25">
      <c r="B1318" s="8">
        <v>4</v>
      </c>
      <c r="C1318" s="8" t="s">
        <v>9190</v>
      </c>
      <c r="D1318" s="8" t="s">
        <v>9191</v>
      </c>
      <c r="E1318" s="8" t="s">
        <v>9195</v>
      </c>
      <c r="F1318" s="8" t="s">
        <v>6303</v>
      </c>
      <c r="G1318" s="8" t="s">
        <v>6305</v>
      </c>
      <c r="H1318" s="8" t="s">
        <v>64</v>
      </c>
      <c r="I1318" s="8" t="s">
        <v>36</v>
      </c>
      <c r="J1318" s="8">
        <v>14</v>
      </c>
      <c r="K1318" s="8" t="s">
        <v>9197</v>
      </c>
      <c r="L1318" s="8" t="s">
        <v>9199</v>
      </c>
      <c r="M1318" s="8" t="s">
        <v>31</v>
      </c>
      <c r="N1318" s="8" t="s">
        <v>6260</v>
      </c>
    </row>
    <row r="1319" spans="2:14" x14ac:dyDescent="0.25">
      <c r="B1319" s="8">
        <v>4</v>
      </c>
      <c r="C1319" s="8" t="s">
        <v>9210</v>
      </c>
      <c r="D1319" s="8" t="s">
        <v>9211</v>
      </c>
      <c r="E1319" s="8" t="s">
        <v>9216</v>
      </c>
      <c r="F1319" s="8" t="s">
        <v>7257</v>
      </c>
      <c r="G1319" s="8" t="s">
        <v>7259</v>
      </c>
      <c r="H1319" s="8" t="s">
        <v>64</v>
      </c>
      <c r="I1319" s="8" t="s">
        <v>36</v>
      </c>
      <c r="J1319" s="8">
        <v>14</v>
      </c>
      <c r="K1319" s="8" t="s">
        <v>9218</v>
      </c>
      <c r="L1319" s="8" t="s">
        <v>9220</v>
      </c>
      <c r="M1319" s="8" t="s">
        <v>31</v>
      </c>
      <c r="N1319" s="8" t="s">
        <v>6260</v>
      </c>
    </row>
    <row r="1320" spans="2:14" x14ac:dyDescent="0.25">
      <c r="B1320" s="8">
        <v>4</v>
      </c>
      <c r="C1320" s="8" t="s">
        <v>9280</v>
      </c>
      <c r="D1320" s="8" t="s">
        <v>9281</v>
      </c>
      <c r="E1320" s="8" t="s">
        <v>9286</v>
      </c>
      <c r="F1320" s="8" t="s">
        <v>6267</v>
      </c>
      <c r="G1320" s="8" t="s">
        <v>6269</v>
      </c>
      <c r="H1320" s="8" t="s">
        <v>64</v>
      </c>
      <c r="I1320" s="8" t="s">
        <v>36</v>
      </c>
      <c r="J1320" s="8">
        <v>14</v>
      </c>
      <c r="K1320" s="8" t="s">
        <v>9288</v>
      </c>
      <c r="L1320" s="8" t="s">
        <v>9290</v>
      </c>
      <c r="M1320" s="8" t="s">
        <v>31</v>
      </c>
      <c r="N1320" s="8" t="s">
        <v>6260</v>
      </c>
    </row>
    <row r="1321" spans="2:14" x14ac:dyDescent="0.25">
      <c r="B1321" s="8">
        <v>4</v>
      </c>
      <c r="C1321" s="8" t="s">
        <v>9321</v>
      </c>
      <c r="D1321" s="8" t="s">
        <v>9322</v>
      </c>
      <c r="E1321" s="8" t="s">
        <v>9326</v>
      </c>
      <c r="F1321" s="8" t="s">
        <v>6314</v>
      </c>
      <c r="G1321" s="8" t="s">
        <v>6316</v>
      </c>
      <c r="H1321" s="8" t="s">
        <v>64</v>
      </c>
      <c r="I1321" s="8" t="s">
        <v>36</v>
      </c>
      <c r="J1321" s="8">
        <v>14</v>
      </c>
      <c r="K1321" s="8" t="s">
        <v>9328</v>
      </c>
      <c r="L1321" s="8" t="s">
        <v>7219</v>
      </c>
      <c r="M1321" s="8" t="s">
        <v>31</v>
      </c>
      <c r="N1321" s="8" t="s">
        <v>6260</v>
      </c>
    </row>
    <row r="1322" spans="2:14" x14ac:dyDescent="0.25">
      <c r="B1322" s="8">
        <v>4</v>
      </c>
      <c r="C1322" s="8" t="s">
        <v>9385</v>
      </c>
      <c r="D1322" s="8" t="s">
        <v>9386</v>
      </c>
      <c r="E1322" s="8" t="s">
        <v>9390</v>
      </c>
      <c r="F1322" s="8" t="s">
        <v>6451</v>
      </c>
      <c r="G1322" s="8" t="s">
        <v>6453</v>
      </c>
      <c r="H1322" s="8" t="s">
        <v>64</v>
      </c>
      <c r="I1322" s="8" t="s">
        <v>36</v>
      </c>
      <c r="J1322" s="8">
        <v>14</v>
      </c>
      <c r="K1322" s="8" t="s">
        <v>9392</v>
      </c>
      <c r="L1322" s="8" t="s">
        <v>9394</v>
      </c>
      <c r="M1322" s="8" t="s">
        <v>31</v>
      </c>
      <c r="N1322" s="8" t="s">
        <v>6260</v>
      </c>
    </row>
    <row r="1323" spans="2:14" x14ac:dyDescent="0.25">
      <c r="B1323" s="8">
        <v>4</v>
      </c>
      <c r="C1323" s="8" t="s">
        <v>9422</v>
      </c>
      <c r="D1323" s="8" t="s">
        <v>9423</v>
      </c>
      <c r="E1323" s="8" t="s">
        <v>9427</v>
      </c>
      <c r="F1323" s="8" t="s">
        <v>6327</v>
      </c>
      <c r="G1323" s="8" t="s">
        <v>6329</v>
      </c>
      <c r="H1323" s="8" t="s">
        <v>64</v>
      </c>
      <c r="I1323" s="8" t="s">
        <v>36</v>
      </c>
      <c r="J1323" s="8">
        <v>14</v>
      </c>
      <c r="K1323" s="8" t="s">
        <v>9429</v>
      </c>
      <c r="L1323" s="8" t="s">
        <v>210</v>
      </c>
      <c r="M1323" s="8" t="s">
        <v>31</v>
      </c>
      <c r="N1323" s="8" t="s">
        <v>6260</v>
      </c>
    </row>
    <row r="1324" spans="2:14" x14ac:dyDescent="0.25">
      <c r="B1324" s="8">
        <v>4</v>
      </c>
      <c r="C1324" s="8" t="s">
        <v>9520</v>
      </c>
      <c r="D1324" s="8" t="s">
        <v>9521</v>
      </c>
      <c r="E1324" s="8" t="s">
        <v>9524</v>
      </c>
      <c r="F1324" s="8" t="s">
        <v>6303</v>
      </c>
      <c r="G1324" s="8" t="s">
        <v>6305</v>
      </c>
      <c r="H1324" s="8" t="s">
        <v>64</v>
      </c>
      <c r="I1324" s="8" t="s">
        <v>36</v>
      </c>
      <c r="J1324" s="8">
        <v>14</v>
      </c>
      <c r="K1324" s="8" t="s">
        <v>9526</v>
      </c>
      <c r="L1324" s="8" t="s">
        <v>9528</v>
      </c>
      <c r="M1324" s="8" t="s">
        <v>31</v>
      </c>
      <c r="N1324" s="8" t="s">
        <v>6260</v>
      </c>
    </row>
    <row r="1325" spans="2:14" x14ac:dyDescent="0.25">
      <c r="B1325" s="8">
        <v>4</v>
      </c>
      <c r="C1325" s="8" t="s">
        <v>9636</v>
      </c>
      <c r="D1325" s="8" t="s">
        <v>9637</v>
      </c>
      <c r="E1325" s="8" t="s">
        <v>9641</v>
      </c>
      <c r="F1325" s="8" t="s">
        <v>6501</v>
      </c>
      <c r="G1325" s="8" t="s">
        <v>6503</v>
      </c>
      <c r="H1325" s="8" t="s">
        <v>64</v>
      </c>
      <c r="I1325" s="8" t="s">
        <v>36</v>
      </c>
      <c r="J1325" s="8">
        <v>14</v>
      </c>
      <c r="K1325" s="8" t="s">
        <v>9643</v>
      </c>
      <c r="L1325" s="8" t="s">
        <v>9645</v>
      </c>
      <c r="M1325" s="8" t="s">
        <v>31</v>
      </c>
      <c r="N1325" s="8" t="s">
        <v>6260</v>
      </c>
    </row>
    <row r="1326" spans="2:14" x14ac:dyDescent="0.25">
      <c r="B1326" s="8">
        <v>4</v>
      </c>
      <c r="C1326" s="8" t="s">
        <v>9656</v>
      </c>
      <c r="D1326" s="8" t="s">
        <v>9657</v>
      </c>
      <c r="E1326" s="8" t="s">
        <v>9662</v>
      </c>
      <c r="F1326" s="8" t="s">
        <v>6393</v>
      </c>
      <c r="G1326" s="8" t="s">
        <v>6395</v>
      </c>
      <c r="H1326" s="8" t="s">
        <v>64</v>
      </c>
      <c r="I1326" s="8" t="s">
        <v>36</v>
      </c>
      <c r="J1326" s="8">
        <v>14</v>
      </c>
      <c r="K1326" s="8" t="s">
        <v>9664</v>
      </c>
      <c r="L1326" s="8" t="s">
        <v>9666</v>
      </c>
      <c r="M1326" s="8" t="s">
        <v>31</v>
      </c>
      <c r="N1326" s="8" t="s">
        <v>6260</v>
      </c>
    </row>
    <row r="1327" spans="2:14" x14ac:dyDescent="0.25">
      <c r="B1327" s="8">
        <v>4</v>
      </c>
      <c r="C1327" s="8" t="s">
        <v>9771</v>
      </c>
      <c r="D1327" s="8" t="s">
        <v>9772</v>
      </c>
      <c r="E1327" s="8" t="s">
        <v>9776</v>
      </c>
      <c r="F1327" s="8" t="s">
        <v>6327</v>
      </c>
      <c r="G1327" s="8" t="s">
        <v>6329</v>
      </c>
      <c r="H1327" s="8" t="s">
        <v>64</v>
      </c>
      <c r="I1327" s="8" t="s">
        <v>36</v>
      </c>
      <c r="J1327" s="8">
        <v>14</v>
      </c>
      <c r="K1327" s="8" t="s">
        <v>9778</v>
      </c>
      <c r="L1327" s="8" t="s">
        <v>9780</v>
      </c>
      <c r="M1327" s="8" t="s">
        <v>31</v>
      </c>
      <c r="N1327" s="8" t="s">
        <v>6260</v>
      </c>
    </row>
    <row r="1328" spans="2:14" x14ac:dyDescent="0.25">
      <c r="B1328" s="8">
        <v>4</v>
      </c>
      <c r="C1328" s="8" t="s">
        <v>9905</v>
      </c>
      <c r="D1328" s="8" t="s">
        <v>9906</v>
      </c>
      <c r="E1328" s="8" t="s">
        <v>9910</v>
      </c>
      <c r="F1328" s="8" t="s">
        <v>6501</v>
      </c>
      <c r="G1328" s="8" t="s">
        <v>6503</v>
      </c>
      <c r="H1328" s="8" t="s">
        <v>64</v>
      </c>
      <c r="I1328" s="8" t="s">
        <v>36</v>
      </c>
      <c r="J1328" s="8">
        <v>14</v>
      </c>
      <c r="K1328" s="8" t="s">
        <v>9912</v>
      </c>
      <c r="L1328" s="8" t="s">
        <v>3320</v>
      </c>
      <c r="M1328" s="8" t="s">
        <v>31</v>
      </c>
      <c r="N1328" s="8" t="s">
        <v>6260</v>
      </c>
    </row>
    <row r="1329" spans="2:14" x14ac:dyDescent="0.25">
      <c r="B1329" s="8">
        <v>4</v>
      </c>
      <c r="C1329" s="8" t="s">
        <v>9965</v>
      </c>
      <c r="D1329" s="8" t="s">
        <v>9966</v>
      </c>
      <c r="E1329" s="8" t="s">
        <v>9971</v>
      </c>
      <c r="F1329" s="8" t="s">
        <v>6351</v>
      </c>
      <c r="G1329" s="8" t="s">
        <v>6353</v>
      </c>
      <c r="H1329" s="8" t="s">
        <v>44</v>
      </c>
      <c r="I1329" s="8" t="s">
        <v>36</v>
      </c>
      <c r="J1329" s="8">
        <v>12</v>
      </c>
      <c r="K1329" s="8" t="s">
        <v>9973</v>
      </c>
      <c r="L1329" s="8" t="s">
        <v>9975</v>
      </c>
      <c r="M1329" s="8" t="s">
        <v>31</v>
      </c>
      <c r="N1329" s="8" t="s">
        <v>6260</v>
      </c>
    </row>
    <row r="1330" spans="2:14" x14ac:dyDescent="0.25">
      <c r="B1330" s="8">
        <v>4</v>
      </c>
      <c r="C1330" s="8" t="s">
        <v>10033</v>
      </c>
      <c r="D1330" s="8" t="s">
        <v>10034</v>
      </c>
      <c r="E1330" s="8" t="s">
        <v>10038</v>
      </c>
      <c r="F1330" s="8" t="s">
        <v>6338</v>
      </c>
      <c r="G1330" s="8" t="s">
        <v>6340</v>
      </c>
      <c r="H1330" s="8" t="s">
        <v>64</v>
      </c>
      <c r="I1330" s="8" t="s">
        <v>36</v>
      </c>
      <c r="J1330" s="8">
        <v>14</v>
      </c>
      <c r="K1330" s="8" t="s">
        <v>10040</v>
      </c>
      <c r="L1330" s="8" t="s">
        <v>10042</v>
      </c>
      <c r="M1330" s="8" t="s">
        <v>31</v>
      </c>
      <c r="N1330" s="8" t="s">
        <v>6260</v>
      </c>
    </row>
    <row r="1331" spans="2:14" x14ac:dyDescent="0.25">
      <c r="B1331" s="8">
        <v>4</v>
      </c>
      <c r="C1331" s="8" t="s">
        <v>10053</v>
      </c>
      <c r="D1331" s="8" t="s">
        <v>10054</v>
      </c>
      <c r="E1331" s="8" t="s">
        <v>10059</v>
      </c>
      <c r="F1331" s="8" t="s">
        <v>6707</v>
      </c>
      <c r="G1331" s="8" t="s">
        <v>6709</v>
      </c>
      <c r="H1331" s="8" t="s">
        <v>64</v>
      </c>
      <c r="I1331" s="8" t="s">
        <v>36</v>
      </c>
      <c r="J1331" s="8">
        <v>14</v>
      </c>
      <c r="K1331" s="8" t="s">
        <v>10061</v>
      </c>
      <c r="L1331" s="8" t="s">
        <v>10063</v>
      </c>
      <c r="M1331" s="8" t="s">
        <v>31</v>
      </c>
      <c r="N1331" s="8" t="s">
        <v>6260</v>
      </c>
    </row>
    <row r="1332" spans="2:14" x14ac:dyDescent="0.25">
      <c r="B1332" s="8">
        <v>4</v>
      </c>
      <c r="C1332" s="8" t="s">
        <v>10082</v>
      </c>
      <c r="D1332" s="8" t="s">
        <v>10083</v>
      </c>
      <c r="E1332" s="8" t="s">
        <v>10087</v>
      </c>
      <c r="F1332" s="8" t="s">
        <v>6338</v>
      </c>
      <c r="G1332" s="8" t="s">
        <v>6340</v>
      </c>
      <c r="H1332" s="8" t="s">
        <v>64</v>
      </c>
      <c r="I1332" s="8" t="s">
        <v>36</v>
      </c>
      <c r="J1332" s="8">
        <v>14</v>
      </c>
      <c r="K1332" s="8" t="s">
        <v>10089</v>
      </c>
      <c r="L1332" s="8" t="s">
        <v>10091</v>
      </c>
      <c r="M1332" s="8" t="s">
        <v>31</v>
      </c>
      <c r="N1332" s="8" t="s">
        <v>6260</v>
      </c>
    </row>
    <row r="1333" spans="2:14" x14ac:dyDescent="0.25">
      <c r="B1333" s="8">
        <v>4</v>
      </c>
      <c r="C1333" s="8" t="s">
        <v>10132</v>
      </c>
      <c r="D1333" s="8" t="s">
        <v>10133</v>
      </c>
      <c r="E1333" s="8" t="s">
        <v>10137</v>
      </c>
      <c r="F1333" s="8" t="s">
        <v>6314</v>
      </c>
      <c r="G1333" s="8" t="s">
        <v>6316</v>
      </c>
      <c r="H1333" s="8" t="s">
        <v>44</v>
      </c>
      <c r="I1333" s="8" t="s">
        <v>36</v>
      </c>
      <c r="J1333" s="8">
        <v>12</v>
      </c>
      <c r="K1333" s="8" t="s">
        <v>10139</v>
      </c>
      <c r="L1333" s="8" t="s">
        <v>10141</v>
      </c>
      <c r="M1333" s="8" t="s">
        <v>31</v>
      </c>
      <c r="N1333" s="8" t="s">
        <v>6260</v>
      </c>
    </row>
    <row r="1334" spans="2:14" x14ac:dyDescent="0.25">
      <c r="B1334" s="8">
        <v>4</v>
      </c>
      <c r="C1334" s="8" t="s">
        <v>10142</v>
      </c>
      <c r="D1334" s="8" t="s">
        <v>10143</v>
      </c>
      <c r="E1334" s="8" t="s">
        <v>10147</v>
      </c>
      <c r="F1334" s="8" t="s">
        <v>6393</v>
      </c>
      <c r="G1334" s="8" t="s">
        <v>6395</v>
      </c>
      <c r="H1334" s="8" t="s">
        <v>49</v>
      </c>
      <c r="I1334" s="8" t="s">
        <v>36</v>
      </c>
      <c r="J1334" s="8">
        <v>11</v>
      </c>
      <c r="K1334" s="8" t="s">
        <v>10149</v>
      </c>
      <c r="L1334" s="8" t="s">
        <v>5291</v>
      </c>
      <c r="M1334" s="8" t="s">
        <v>31</v>
      </c>
      <c r="N1334" s="8" t="s">
        <v>6260</v>
      </c>
    </row>
    <row r="1335" spans="2:14" x14ac:dyDescent="0.25">
      <c r="B1335" s="8">
        <v>4</v>
      </c>
      <c r="C1335" s="8" t="s">
        <v>10187</v>
      </c>
      <c r="D1335" s="8" t="s">
        <v>10188</v>
      </c>
      <c r="E1335" s="8" t="s">
        <v>10193</v>
      </c>
      <c r="F1335" s="8" t="s">
        <v>6707</v>
      </c>
      <c r="G1335" s="8" t="s">
        <v>6709</v>
      </c>
      <c r="H1335" s="8" t="s">
        <v>64</v>
      </c>
      <c r="I1335" s="8" t="s">
        <v>36</v>
      </c>
      <c r="J1335" s="8">
        <v>14</v>
      </c>
      <c r="K1335" s="8" t="s">
        <v>10195</v>
      </c>
      <c r="L1335" s="8" t="s">
        <v>10197</v>
      </c>
      <c r="M1335" s="8" t="s">
        <v>31</v>
      </c>
      <c r="N1335" s="8" t="s">
        <v>6260</v>
      </c>
    </row>
    <row r="1336" spans="2:14" x14ac:dyDescent="0.25">
      <c r="B1336" s="8">
        <v>4</v>
      </c>
      <c r="C1336" s="8" t="s">
        <v>10280</v>
      </c>
      <c r="D1336" s="8" t="s">
        <v>10281</v>
      </c>
      <c r="E1336" s="8" t="s">
        <v>10285</v>
      </c>
      <c r="F1336" s="8" t="s">
        <v>6303</v>
      </c>
      <c r="G1336" s="8" t="s">
        <v>6305</v>
      </c>
      <c r="H1336" s="8" t="s">
        <v>64</v>
      </c>
      <c r="I1336" s="8" t="s">
        <v>36</v>
      </c>
      <c r="J1336" s="8">
        <v>14</v>
      </c>
      <c r="K1336" s="8" t="s">
        <v>10287</v>
      </c>
      <c r="L1336" s="8" t="s">
        <v>10289</v>
      </c>
      <c r="M1336" s="8" t="s">
        <v>31</v>
      </c>
      <c r="N1336" s="8" t="s">
        <v>6260</v>
      </c>
    </row>
    <row r="1337" spans="2:14" x14ac:dyDescent="0.25">
      <c r="B1337" s="8">
        <v>4</v>
      </c>
      <c r="C1337" s="8" t="s">
        <v>10454</v>
      </c>
      <c r="D1337" s="8" t="s">
        <v>10455</v>
      </c>
      <c r="E1337" s="8" t="s">
        <v>10459</v>
      </c>
      <c r="F1337" s="8" t="s">
        <v>6404</v>
      </c>
      <c r="G1337" s="8" t="s">
        <v>6406</v>
      </c>
      <c r="H1337" s="8" t="s">
        <v>64</v>
      </c>
      <c r="I1337" s="8" t="s">
        <v>36</v>
      </c>
      <c r="J1337" s="8">
        <v>14</v>
      </c>
      <c r="K1337" s="8" t="s">
        <v>10461</v>
      </c>
      <c r="L1337" s="8" t="s">
        <v>5000</v>
      </c>
      <c r="M1337" s="8" t="s">
        <v>31</v>
      </c>
      <c r="N1337" s="8" t="s">
        <v>6260</v>
      </c>
    </row>
    <row r="1338" spans="2:14" x14ac:dyDescent="0.25">
      <c r="B1338" s="8">
        <v>4</v>
      </c>
      <c r="C1338" s="8" t="s">
        <v>10520</v>
      </c>
      <c r="D1338" s="8" t="s">
        <v>10521</v>
      </c>
      <c r="E1338" s="8" t="s">
        <v>10525</v>
      </c>
      <c r="F1338" s="8" t="s">
        <v>6501</v>
      </c>
      <c r="G1338" s="8" t="s">
        <v>6503</v>
      </c>
      <c r="H1338" s="8" t="s">
        <v>28</v>
      </c>
      <c r="I1338" s="8" t="s">
        <v>36</v>
      </c>
      <c r="J1338" s="8">
        <v>10</v>
      </c>
      <c r="K1338" s="8" t="s">
        <v>10527</v>
      </c>
      <c r="L1338" s="8" t="s">
        <v>10529</v>
      </c>
      <c r="M1338" s="8" t="s">
        <v>31</v>
      </c>
      <c r="N1338" s="8" t="s">
        <v>6260</v>
      </c>
    </row>
    <row r="1339" spans="2:14" x14ac:dyDescent="0.25">
      <c r="B1339" s="8">
        <v>4</v>
      </c>
      <c r="C1339" s="8" t="s">
        <v>10530</v>
      </c>
      <c r="D1339" s="8" t="s">
        <v>10531</v>
      </c>
      <c r="E1339" s="8" t="s">
        <v>10536</v>
      </c>
      <c r="F1339" s="8" t="s">
        <v>6314</v>
      </c>
      <c r="G1339" s="8" t="s">
        <v>6316</v>
      </c>
      <c r="H1339" s="8" t="s">
        <v>28</v>
      </c>
      <c r="I1339" s="8" t="s">
        <v>36</v>
      </c>
      <c r="J1339" s="8">
        <v>10</v>
      </c>
      <c r="K1339" s="8" t="s">
        <v>10538</v>
      </c>
      <c r="L1339" s="8" t="s">
        <v>10540</v>
      </c>
      <c r="M1339" s="8" t="s">
        <v>31</v>
      </c>
      <c r="N1339" s="8" t="s">
        <v>6260</v>
      </c>
    </row>
    <row r="1340" spans="2:14" x14ac:dyDescent="0.25">
      <c r="B1340" s="8">
        <v>4</v>
      </c>
      <c r="C1340" s="8" t="s">
        <v>10541</v>
      </c>
      <c r="D1340" s="8" t="s">
        <v>10542</v>
      </c>
      <c r="E1340" s="8" t="s">
        <v>10546</v>
      </c>
      <c r="F1340" s="8" t="s">
        <v>6314</v>
      </c>
      <c r="G1340" s="8" t="s">
        <v>6316</v>
      </c>
      <c r="H1340" s="8" t="s">
        <v>28</v>
      </c>
      <c r="I1340" s="8" t="s">
        <v>36</v>
      </c>
      <c r="J1340" s="8">
        <v>10</v>
      </c>
      <c r="K1340" s="8" t="s">
        <v>10548</v>
      </c>
      <c r="L1340" s="8" t="s">
        <v>10550</v>
      </c>
      <c r="M1340" s="8" t="s">
        <v>31</v>
      </c>
      <c r="N1340" s="8" t="s">
        <v>6260</v>
      </c>
    </row>
    <row r="1341" spans="2:14" x14ac:dyDescent="0.25">
      <c r="B1341" s="8">
        <v>4</v>
      </c>
      <c r="C1341" s="8" t="s">
        <v>10551</v>
      </c>
      <c r="D1341" s="8" t="s">
        <v>10552</v>
      </c>
      <c r="E1341" s="8" t="s">
        <v>10556</v>
      </c>
      <c r="F1341" s="8" t="s">
        <v>6501</v>
      </c>
      <c r="G1341" s="8" t="s">
        <v>6503</v>
      </c>
      <c r="H1341" s="8" t="s">
        <v>28</v>
      </c>
      <c r="I1341" s="8" t="s">
        <v>36</v>
      </c>
      <c r="J1341" s="8">
        <v>10</v>
      </c>
      <c r="K1341" s="8" t="s">
        <v>10558</v>
      </c>
      <c r="L1341" s="8" t="s">
        <v>10560</v>
      </c>
      <c r="M1341" s="8" t="s">
        <v>31</v>
      </c>
      <c r="N1341" s="8" t="s">
        <v>6260</v>
      </c>
    </row>
    <row r="1342" spans="2:14" x14ac:dyDescent="0.25">
      <c r="B1342" s="8">
        <v>4</v>
      </c>
      <c r="C1342" s="8" t="s">
        <v>10561</v>
      </c>
      <c r="D1342" s="8" t="s">
        <v>10562</v>
      </c>
      <c r="E1342" s="8" t="s">
        <v>10566</v>
      </c>
      <c r="F1342" s="8" t="s">
        <v>6314</v>
      </c>
      <c r="G1342" s="8" t="s">
        <v>6316</v>
      </c>
      <c r="H1342" s="8" t="s">
        <v>28</v>
      </c>
      <c r="I1342" s="8" t="s">
        <v>36</v>
      </c>
      <c r="J1342" s="8">
        <v>10</v>
      </c>
      <c r="K1342" s="8" t="s">
        <v>10568</v>
      </c>
      <c r="L1342" s="8" t="s">
        <v>2041</v>
      </c>
      <c r="M1342" s="8" t="s">
        <v>31</v>
      </c>
      <c r="N1342" s="8" t="s">
        <v>6260</v>
      </c>
    </row>
    <row r="1343" spans="2:14" x14ac:dyDescent="0.25">
      <c r="B1343" s="8">
        <v>4</v>
      </c>
      <c r="C1343" s="8" t="s">
        <v>10570</v>
      </c>
      <c r="D1343" s="8" t="s">
        <v>10571</v>
      </c>
      <c r="E1343" s="8" t="s">
        <v>10575</v>
      </c>
      <c r="F1343" s="8" t="s">
        <v>6451</v>
      </c>
      <c r="G1343" s="8" t="s">
        <v>6453</v>
      </c>
      <c r="H1343" s="8" t="s">
        <v>28</v>
      </c>
      <c r="I1343" s="8" t="s">
        <v>36</v>
      </c>
      <c r="J1343" s="8">
        <v>10</v>
      </c>
      <c r="K1343" s="8" t="s">
        <v>10577</v>
      </c>
      <c r="L1343" s="8" t="s">
        <v>10579</v>
      </c>
      <c r="M1343" s="8" t="s">
        <v>31</v>
      </c>
      <c r="N1343" s="8" t="s">
        <v>6260</v>
      </c>
    </row>
    <row r="1344" spans="2:14" x14ac:dyDescent="0.25">
      <c r="B1344" s="8">
        <v>4</v>
      </c>
      <c r="C1344" s="8" t="s">
        <v>10580</v>
      </c>
      <c r="D1344" s="8" t="s">
        <v>10581</v>
      </c>
      <c r="E1344" s="8" t="s">
        <v>10584</v>
      </c>
      <c r="F1344" s="8" t="s">
        <v>6280</v>
      </c>
      <c r="G1344" s="8" t="s">
        <v>6282</v>
      </c>
      <c r="H1344" s="8" t="s">
        <v>28</v>
      </c>
      <c r="I1344" s="8" t="s">
        <v>36</v>
      </c>
      <c r="J1344" s="8">
        <v>10</v>
      </c>
      <c r="K1344" s="8" t="s">
        <v>10586</v>
      </c>
      <c r="L1344" s="8" t="s">
        <v>10588</v>
      </c>
      <c r="M1344" s="8" t="s">
        <v>31</v>
      </c>
      <c r="N1344" s="8" t="s">
        <v>6260</v>
      </c>
    </row>
    <row r="1345" spans="2:14" x14ac:dyDescent="0.25">
      <c r="B1345" s="8">
        <v>4</v>
      </c>
      <c r="C1345" s="8" t="s">
        <v>10589</v>
      </c>
      <c r="D1345" s="8" t="s">
        <v>10590</v>
      </c>
      <c r="E1345" s="8" t="s">
        <v>10594</v>
      </c>
      <c r="F1345" s="8" t="s">
        <v>6501</v>
      </c>
      <c r="G1345" s="8" t="s">
        <v>6503</v>
      </c>
      <c r="H1345" s="8" t="s">
        <v>28</v>
      </c>
      <c r="I1345" s="8" t="s">
        <v>36</v>
      </c>
      <c r="J1345" s="8">
        <v>10</v>
      </c>
      <c r="K1345" s="8" t="s">
        <v>10596</v>
      </c>
      <c r="L1345" s="8" t="s">
        <v>10588</v>
      </c>
      <c r="M1345" s="8" t="s">
        <v>31</v>
      </c>
      <c r="N1345" s="8" t="s">
        <v>6260</v>
      </c>
    </row>
    <row r="1346" spans="2:14" x14ac:dyDescent="0.25">
      <c r="B1346" s="8">
        <v>4</v>
      </c>
      <c r="C1346" s="8" t="s">
        <v>10597</v>
      </c>
      <c r="D1346" s="8" t="s">
        <v>10598</v>
      </c>
      <c r="E1346" s="8" t="s">
        <v>10602</v>
      </c>
      <c r="F1346" s="8" t="s">
        <v>6280</v>
      </c>
      <c r="G1346" s="8" t="s">
        <v>6282</v>
      </c>
      <c r="H1346" s="8" t="s">
        <v>28</v>
      </c>
      <c r="I1346" s="8" t="s">
        <v>36</v>
      </c>
      <c r="J1346" s="8">
        <v>10</v>
      </c>
      <c r="K1346" s="8" t="s">
        <v>10604</v>
      </c>
      <c r="L1346" s="8" t="s">
        <v>10606</v>
      </c>
      <c r="M1346" s="8" t="s">
        <v>31</v>
      </c>
      <c r="N1346" s="8" t="s">
        <v>6260</v>
      </c>
    </row>
    <row r="1347" spans="2:14" x14ac:dyDescent="0.25">
      <c r="B1347" s="8">
        <v>4</v>
      </c>
      <c r="C1347" s="8" t="s">
        <v>10607</v>
      </c>
      <c r="D1347" s="8" t="s">
        <v>10608</v>
      </c>
      <c r="E1347" s="8" t="s">
        <v>10612</v>
      </c>
      <c r="F1347" s="8" t="s">
        <v>6501</v>
      </c>
      <c r="G1347" s="8" t="s">
        <v>6503</v>
      </c>
      <c r="H1347" s="8" t="s">
        <v>64</v>
      </c>
      <c r="I1347" s="8" t="s">
        <v>36</v>
      </c>
      <c r="J1347" s="8">
        <v>14</v>
      </c>
      <c r="K1347" s="8" t="s">
        <v>10614</v>
      </c>
      <c r="L1347" s="8" t="s">
        <v>10615</v>
      </c>
      <c r="M1347" s="8" t="s">
        <v>31</v>
      </c>
      <c r="N1347" s="8" t="s">
        <v>6260</v>
      </c>
    </row>
    <row r="1348" spans="2:14" x14ac:dyDescent="0.25">
      <c r="B1348" s="8">
        <v>4</v>
      </c>
      <c r="C1348" s="8" t="s">
        <v>10625</v>
      </c>
      <c r="D1348" s="8" t="s">
        <v>10626</v>
      </c>
      <c r="E1348" s="8" t="s">
        <v>10630</v>
      </c>
      <c r="F1348" s="8" t="s">
        <v>6426</v>
      </c>
      <c r="G1348" s="8" t="s">
        <v>6428</v>
      </c>
      <c r="H1348" s="8" t="s">
        <v>41</v>
      </c>
      <c r="I1348" s="8" t="s">
        <v>36</v>
      </c>
      <c r="J1348" s="8">
        <v>10</v>
      </c>
      <c r="K1348" s="8" t="s">
        <v>10632</v>
      </c>
      <c r="L1348" s="8" t="s">
        <v>10634</v>
      </c>
      <c r="M1348" s="8" t="s">
        <v>31</v>
      </c>
      <c r="N1348" s="8" t="s">
        <v>6260</v>
      </c>
    </row>
    <row r="1349" spans="2:14" x14ac:dyDescent="0.25">
      <c r="B1349" s="8">
        <v>4</v>
      </c>
      <c r="C1349" s="8" t="s">
        <v>10652</v>
      </c>
      <c r="D1349" s="8" t="s">
        <v>10653</v>
      </c>
      <c r="E1349" s="8" t="s">
        <v>10657</v>
      </c>
      <c r="F1349" s="8" t="s">
        <v>7412</v>
      </c>
      <c r="G1349" s="8" t="s">
        <v>7414</v>
      </c>
      <c r="H1349" s="8" t="s">
        <v>64</v>
      </c>
      <c r="I1349" s="8" t="s">
        <v>36</v>
      </c>
      <c r="J1349" s="8">
        <v>14</v>
      </c>
      <c r="K1349" s="8" t="s">
        <v>10659</v>
      </c>
      <c r="L1349" s="8" t="s">
        <v>10660</v>
      </c>
      <c r="M1349" s="8" t="s">
        <v>31</v>
      </c>
      <c r="N1349" s="8" t="s">
        <v>6260</v>
      </c>
    </row>
    <row r="1350" spans="2:14" x14ac:dyDescent="0.25">
      <c r="B1350" s="8">
        <v>4</v>
      </c>
      <c r="C1350" s="8" t="s">
        <v>10661</v>
      </c>
      <c r="D1350" s="8" t="s">
        <v>10662</v>
      </c>
      <c r="E1350" s="8" t="s">
        <v>10665</v>
      </c>
      <c r="F1350" s="8" t="s">
        <v>6404</v>
      </c>
      <c r="G1350" s="8" t="s">
        <v>6406</v>
      </c>
      <c r="H1350" s="8" t="s">
        <v>28</v>
      </c>
      <c r="I1350" s="8" t="s">
        <v>36</v>
      </c>
      <c r="J1350" s="8">
        <v>10</v>
      </c>
      <c r="K1350" s="8" t="s">
        <v>10667</v>
      </c>
      <c r="L1350" s="8" t="s">
        <v>10669</v>
      </c>
      <c r="M1350" s="8" t="s">
        <v>31</v>
      </c>
      <c r="N1350" s="8" t="s">
        <v>6260</v>
      </c>
    </row>
    <row r="1351" spans="2:14" x14ac:dyDescent="0.25">
      <c r="B1351" s="8">
        <v>4</v>
      </c>
      <c r="C1351" s="8" t="s">
        <v>10670</v>
      </c>
      <c r="D1351" s="8" t="s">
        <v>10671</v>
      </c>
      <c r="E1351" s="8" t="s">
        <v>10675</v>
      </c>
      <c r="F1351" s="8" t="s">
        <v>7257</v>
      </c>
      <c r="G1351" s="8" t="s">
        <v>7259</v>
      </c>
      <c r="H1351" s="8" t="s">
        <v>64</v>
      </c>
      <c r="I1351" s="8" t="s">
        <v>36</v>
      </c>
      <c r="J1351" s="8">
        <v>14</v>
      </c>
      <c r="K1351" s="8" t="s">
        <v>10677</v>
      </c>
      <c r="L1351" s="8" t="s">
        <v>7271</v>
      </c>
      <c r="M1351" s="8" t="s">
        <v>31</v>
      </c>
      <c r="N1351" s="8" t="s">
        <v>6260</v>
      </c>
    </row>
    <row r="1352" spans="2:14" x14ac:dyDescent="0.25">
      <c r="B1352" s="8">
        <v>4</v>
      </c>
      <c r="C1352" s="8" t="s">
        <v>10678</v>
      </c>
      <c r="D1352" s="8" t="s">
        <v>10679</v>
      </c>
      <c r="E1352" s="8" t="s">
        <v>10684</v>
      </c>
      <c r="F1352" s="8" t="s">
        <v>6327</v>
      </c>
      <c r="G1352" s="8" t="s">
        <v>6329</v>
      </c>
      <c r="H1352" s="8" t="s">
        <v>64</v>
      </c>
      <c r="I1352" s="8" t="s">
        <v>36</v>
      </c>
      <c r="J1352" s="8">
        <v>14</v>
      </c>
      <c r="K1352" s="8" t="s">
        <v>10686</v>
      </c>
      <c r="L1352" s="8" t="s">
        <v>10687</v>
      </c>
      <c r="M1352" s="8" t="s">
        <v>31</v>
      </c>
      <c r="N1352" s="8" t="s">
        <v>6260</v>
      </c>
    </row>
    <row r="1353" spans="2:14" x14ac:dyDescent="0.25">
      <c r="B1353" s="8">
        <v>4</v>
      </c>
      <c r="C1353" s="8" t="s">
        <v>10688</v>
      </c>
      <c r="D1353" s="8" t="s">
        <v>10689</v>
      </c>
      <c r="E1353" s="8" t="s">
        <v>10692</v>
      </c>
      <c r="F1353" s="8" t="s">
        <v>6501</v>
      </c>
      <c r="G1353" s="8" t="s">
        <v>6503</v>
      </c>
      <c r="H1353" s="8" t="s">
        <v>28</v>
      </c>
      <c r="I1353" s="8" t="s">
        <v>36</v>
      </c>
      <c r="J1353" s="8">
        <v>10</v>
      </c>
      <c r="K1353" s="8" t="s">
        <v>10694</v>
      </c>
      <c r="L1353" s="8" t="s">
        <v>10696</v>
      </c>
      <c r="M1353" s="8" t="s">
        <v>31</v>
      </c>
      <c r="N1353" s="8" t="s">
        <v>6260</v>
      </c>
    </row>
    <row r="1354" spans="2:14" x14ac:dyDescent="0.25">
      <c r="B1354" s="8">
        <v>4</v>
      </c>
      <c r="C1354" s="8" t="s">
        <v>10697</v>
      </c>
      <c r="D1354" s="8" t="s">
        <v>10698</v>
      </c>
      <c r="E1354" s="8" t="s">
        <v>10702</v>
      </c>
      <c r="F1354" s="8" t="s">
        <v>6338</v>
      </c>
      <c r="G1354" s="8" t="s">
        <v>6340</v>
      </c>
      <c r="H1354" s="8" t="s">
        <v>41</v>
      </c>
      <c r="I1354" s="8" t="s">
        <v>36</v>
      </c>
      <c r="J1354" s="8">
        <v>10</v>
      </c>
      <c r="K1354" s="8" t="s">
        <v>10704</v>
      </c>
      <c r="L1354" s="8" t="s">
        <v>10706</v>
      </c>
      <c r="M1354" s="8" t="s">
        <v>31</v>
      </c>
      <c r="N1354" s="8" t="s">
        <v>6260</v>
      </c>
    </row>
    <row r="1355" spans="2:14" x14ac:dyDescent="0.25">
      <c r="B1355" s="8">
        <v>4</v>
      </c>
      <c r="C1355" s="8" t="s">
        <v>10707</v>
      </c>
      <c r="D1355" s="8" t="s">
        <v>10708</v>
      </c>
      <c r="E1355" s="8" t="s">
        <v>10712</v>
      </c>
      <c r="F1355" s="8" t="s">
        <v>6338</v>
      </c>
      <c r="G1355" s="8" t="s">
        <v>6340</v>
      </c>
      <c r="H1355" s="8" t="s">
        <v>28</v>
      </c>
      <c r="I1355" s="8" t="s">
        <v>36</v>
      </c>
      <c r="J1355" s="8">
        <v>10</v>
      </c>
      <c r="K1355" s="8" t="s">
        <v>10714</v>
      </c>
      <c r="L1355" s="8" t="s">
        <v>10716</v>
      </c>
      <c r="M1355" s="8" t="s">
        <v>31</v>
      </c>
      <c r="N1355" s="8" t="s">
        <v>6260</v>
      </c>
    </row>
    <row r="1356" spans="2:14" x14ac:dyDescent="0.25">
      <c r="B1356" s="8">
        <v>4</v>
      </c>
      <c r="C1356" s="8" t="s">
        <v>10717</v>
      </c>
      <c r="D1356" s="8" t="s">
        <v>10718</v>
      </c>
      <c r="E1356" s="8" t="s">
        <v>10722</v>
      </c>
      <c r="F1356" s="8" t="s">
        <v>6501</v>
      </c>
      <c r="G1356" s="8" t="s">
        <v>6503</v>
      </c>
      <c r="H1356" s="8" t="s">
        <v>28</v>
      </c>
      <c r="I1356" s="8" t="s">
        <v>36</v>
      </c>
      <c r="J1356" s="8">
        <v>10</v>
      </c>
      <c r="K1356" s="8" t="s">
        <v>10724</v>
      </c>
      <c r="L1356" s="8" t="s">
        <v>1505</v>
      </c>
      <c r="M1356" s="8" t="s">
        <v>31</v>
      </c>
      <c r="N1356" s="8" t="s">
        <v>6260</v>
      </c>
    </row>
    <row r="1357" spans="2:14" x14ac:dyDescent="0.25">
      <c r="B1357" s="8">
        <v>4</v>
      </c>
      <c r="C1357" s="8" t="s">
        <v>10726</v>
      </c>
      <c r="D1357" s="8" t="s">
        <v>10727</v>
      </c>
      <c r="E1357" s="8" t="s">
        <v>10731</v>
      </c>
      <c r="F1357" s="8" t="s">
        <v>6314</v>
      </c>
      <c r="G1357" s="8" t="s">
        <v>6316</v>
      </c>
      <c r="H1357" s="8" t="s">
        <v>28</v>
      </c>
      <c r="I1357" s="8" t="s">
        <v>36</v>
      </c>
      <c r="J1357" s="8">
        <v>10</v>
      </c>
      <c r="K1357" s="8" t="s">
        <v>10733</v>
      </c>
      <c r="L1357" s="8" t="s">
        <v>1923</v>
      </c>
      <c r="M1357" s="8" t="s">
        <v>31</v>
      </c>
      <c r="N1357" s="8" t="s">
        <v>6260</v>
      </c>
    </row>
    <row r="1358" spans="2:14" x14ac:dyDescent="0.25">
      <c r="B1358" s="8">
        <v>4</v>
      </c>
      <c r="C1358" s="8" t="s">
        <v>10735</v>
      </c>
      <c r="D1358" s="8" t="s">
        <v>10736</v>
      </c>
      <c r="E1358" s="8" t="s">
        <v>10740</v>
      </c>
      <c r="F1358" s="8" t="s">
        <v>6501</v>
      </c>
      <c r="G1358" s="8" t="s">
        <v>6503</v>
      </c>
      <c r="H1358" s="8" t="s">
        <v>41</v>
      </c>
      <c r="I1358" s="8" t="s">
        <v>36</v>
      </c>
      <c r="J1358" s="8">
        <v>10</v>
      </c>
      <c r="K1358" s="8" t="s">
        <v>10742</v>
      </c>
      <c r="L1358" s="8" t="s">
        <v>10744</v>
      </c>
      <c r="M1358" s="8" t="s">
        <v>31</v>
      </c>
      <c r="N1358" s="8" t="s">
        <v>6260</v>
      </c>
    </row>
    <row r="1359" spans="2:14" x14ac:dyDescent="0.25">
      <c r="B1359" s="8">
        <v>4</v>
      </c>
      <c r="C1359" s="8" t="s">
        <v>10745</v>
      </c>
      <c r="D1359" s="8" t="s">
        <v>10746</v>
      </c>
      <c r="E1359" s="8" t="s">
        <v>10750</v>
      </c>
      <c r="F1359" s="8" t="s">
        <v>6314</v>
      </c>
      <c r="G1359" s="8" t="s">
        <v>6316</v>
      </c>
      <c r="H1359" s="8" t="s">
        <v>28</v>
      </c>
      <c r="I1359" s="8" t="s">
        <v>36</v>
      </c>
      <c r="J1359" s="8">
        <v>10</v>
      </c>
      <c r="K1359" s="8" t="s">
        <v>10752</v>
      </c>
      <c r="L1359" s="8" t="s">
        <v>10744</v>
      </c>
      <c r="M1359" s="8" t="s">
        <v>31</v>
      </c>
      <c r="N1359" s="8" t="s">
        <v>6260</v>
      </c>
    </row>
    <row r="1360" spans="2:14" x14ac:dyDescent="0.25">
      <c r="B1360" s="8">
        <v>4</v>
      </c>
      <c r="C1360" s="8" t="s">
        <v>10753</v>
      </c>
      <c r="D1360" s="8" t="s">
        <v>10754</v>
      </c>
      <c r="E1360" s="8" t="s">
        <v>10758</v>
      </c>
      <c r="F1360" s="8" t="s">
        <v>6280</v>
      </c>
      <c r="G1360" s="8" t="s">
        <v>6282</v>
      </c>
      <c r="H1360" s="8" t="s">
        <v>28</v>
      </c>
      <c r="I1360" s="8" t="s">
        <v>36</v>
      </c>
      <c r="J1360" s="8">
        <v>10</v>
      </c>
      <c r="K1360" s="8" t="s">
        <v>10760</v>
      </c>
      <c r="L1360" s="8" t="s">
        <v>10762</v>
      </c>
      <c r="M1360" s="8" t="s">
        <v>31</v>
      </c>
      <c r="N1360" s="8" t="s">
        <v>6260</v>
      </c>
    </row>
    <row r="1361" spans="2:14" x14ac:dyDescent="0.25">
      <c r="B1361" s="8">
        <v>4</v>
      </c>
      <c r="C1361" s="8" t="s">
        <v>10763</v>
      </c>
      <c r="D1361" s="8" t="s">
        <v>10764</v>
      </c>
      <c r="E1361" s="8" t="s">
        <v>10769</v>
      </c>
      <c r="F1361" s="8" t="s">
        <v>6369</v>
      </c>
      <c r="G1361" s="8" t="s">
        <v>6371</v>
      </c>
      <c r="H1361" s="8" t="s">
        <v>28</v>
      </c>
      <c r="I1361" s="8" t="s">
        <v>36</v>
      </c>
      <c r="J1361" s="8">
        <v>10</v>
      </c>
      <c r="K1361" s="8" t="s">
        <v>10771</v>
      </c>
      <c r="L1361" s="8" t="s">
        <v>557</v>
      </c>
      <c r="M1361" s="8" t="s">
        <v>31</v>
      </c>
      <c r="N1361" s="8" t="s">
        <v>6260</v>
      </c>
    </row>
    <row r="1362" spans="2:14" x14ac:dyDescent="0.25">
      <c r="B1362" s="8">
        <v>4</v>
      </c>
      <c r="C1362" s="8" t="s">
        <v>10772</v>
      </c>
      <c r="D1362" s="8" t="s">
        <v>10773</v>
      </c>
      <c r="E1362" s="8" t="s">
        <v>10774</v>
      </c>
      <c r="F1362" s="8" t="s">
        <v>6253</v>
      </c>
      <c r="G1362" s="8" t="s">
        <v>6255</v>
      </c>
      <c r="H1362" s="8" t="s">
        <v>70</v>
      </c>
      <c r="I1362" s="8" t="s">
        <v>36</v>
      </c>
      <c r="J1362" s="8">
        <v>10</v>
      </c>
      <c r="K1362" s="8" t="s">
        <v>10776</v>
      </c>
      <c r="L1362" s="8" t="s">
        <v>10778</v>
      </c>
      <c r="M1362" s="8" t="s">
        <v>31</v>
      </c>
      <c r="N1362" s="8" t="s">
        <v>6260</v>
      </c>
    </row>
    <row r="1363" spans="2:14" x14ac:dyDescent="0.25">
      <c r="B1363" s="8">
        <v>4</v>
      </c>
      <c r="C1363" s="8" t="s">
        <v>10779</v>
      </c>
      <c r="D1363" s="8" t="s">
        <v>10780</v>
      </c>
      <c r="E1363" s="8" t="s">
        <v>10783</v>
      </c>
      <c r="F1363" s="8" t="s">
        <v>6303</v>
      </c>
      <c r="G1363" s="8" t="s">
        <v>6305</v>
      </c>
      <c r="H1363" s="8" t="s">
        <v>28</v>
      </c>
      <c r="I1363" s="8" t="s">
        <v>36</v>
      </c>
      <c r="J1363" s="8">
        <v>10</v>
      </c>
      <c r="K1363" s="8" t="s">
        <v>10785</v>
      </c>
      <c r="L1363" s="8" t="s">
        <v>10778</v>
      </c>
      <c r="M1363" s="8" t="s">
        <v>31</v>
      </c>
      <c r="N1363" s="8" t="s">
        <v>6260</v>
      </c>
    </row>
    <row r="1364" spans="2:14" x14ac:dyDescent="0.25">
      <c r="B1364" s="8">
        <v>4</v>
      </c>
      <c r="C1364" s="8" t="s">
        <v>10786</v>
      </c>
      <c r="D1364" s="8" t="s">
        <v>10787</v>
      </c>
      <c r="E1364" s="8" t="s">
        <v>10791</v>
      </c>
      <c r="F1364" s="8" t="s">
        <v>6501</v>
      </c>
      <c r="G1364" s="8" t="s">
        <v>6503</v>
      </c>
      <c r="H1364" s="8" t="s">
        <v>64</v>
      </c>
      <c r="I1364" s="8" t="s">
        <v>36</v>
      </c>
      <c r="J1364" s="8">
        <v>14</v>
      </c>
      <c r="K1364" s="8" t="s">
        <v>10793</v>
      </c>
      <c r="L1364" s="8" t="s">
        <v>10794</v>
      </c>
      <c r="M1364" s="8" t="s">
        <v>31</v>
      </c>
      <c r="N1364" s="8" t="s">
        <v>6260</v>
      </c>
    </row>
    <row r="1365" spans="2:14" x14ac:dyDescent="0.25">
      <c r="B1365" s="8">
        <v>4</v>
      </c>
      <c r="C1365" s="8" t="s">
        <v>10795</v>
      </c>
      <c r="D1365" s="8" t="s">
        <v>10796</v>
      </c>
      <c r="E1365" s="8" t="s">
        <v>10799</v>
      </c>
      <c r="F1365" s="8" t="s">
        <v>6501</v>
      </c>
      <c r="G1365" s="8" t="s">
        <v>6503</v>
      </c>
      <c r="H1365" s="8" t="s">
        <v>28</v>
      </c>
      <c r="I1365" s="8" t="s">
        <v>36</v>
      </c>
      <c r="J1365" s="8">
        <v>10</v>
      </c>
      <c r="K1365" s="8" t="s">
        <v>10801</v>
      </c>
      <c r="L1365" s="8" t="s">
        <v>10802</v>
      </c>
      <c r="M1365" s="8" t="s">
        <v>31</v>
      </c>
      <c r="N1365" s="8" t="s">
        <v>6260</v>
      </c>
    </row>
    <row r="1366" spans="2:14" x14ac:dyDescent="0.25">
      <c r="B1366" s="8">
        <v>4</v>
      </c>
      <c r="C1366" s="8" t="s">
        <v>10803</v>
      </c>
      <c r="D1366" s="8" t="s">
        <v>10804</v>
      </c>
      <c r="E1366" s="8" t="s">
        <v>10808</v>
      </c>
      <c r="F1366" s="8" t="s">
        <v>7257</v>
      </c>
      <c r="G1366" s="8" t="s">
        <v>7259</v>
      </c>
      <c r="H1366" s="8" t="s">
        <v>91</v>
      </c>
      <c r="I1366" s="8" t="s">
        <v>36</v>
      </c>
      <c r="J1366" s="8">
        <v>10</v>
      </c>
      <c r="K1366" s="8" t="s">
        <v>10810</v>
      </c>
      <c r="L1366" s="8" t="s">
        <v>10812</v>
      </c>
      <c r="M1366" s="8" t="s">
        <v>31</v>
      </c>
      <c r="N1366" s="8" t="s">
        <v>6260</v>
      </c>
    </row>
    <row r="1367" spans="2:14" x14ac:dyDescent="0.25">
      <c r="B1367" s="8">
        <v>4</v>
      </c>
      <c r="C1367" s="8" t="s">
        <v>10813</v>
      </c>
      <c r="D1367" s="8" t="s">
        <v>10814</v>
      </c>
      <c r="E1367" s="8" t="s">
        <v>10818</v>
      </c>
      <c r="F1367" s="8" t="s">
        <v>6393</v>
      </c>
      <c r="G1367" s="8" t="s">
        <v>6395</v>
      </c>
      <c r="H1367" s="8" t="s">
        <v>64</v>
      </c>
      <c r="I1367" s="8" t="s">
        <v>36</v>
      </c>
      <c r="J1367" s="8">
        <v>14</v>
      </c>
      <c r="K1367" s="8" t="s">
        <v>10820</v>
      </c>
      <c r="L1367" s="8" t="s">
        <v>10822</v>
      </c>
      <c r="M1367" s="8" t="s">
        <v>31</v>
      </c>
      <c r="N1367" s="8" t="s">
        <v>6260</v>
      </c>
    </row>
    <row r="1368" spans="2:14" x14ac:dyDescent="0.25">
      <c r="B1368" s="8">
        <v>4</v>
      </c>
      <c r="C1368" s="8" t="s">
        <v>10823</v>
      </c>
      <c r="D1368" s="8" t="s">
        <v>10824</v>
      </c>
      <c r="E1368" s="8" t="s">
        <v>10828</v>
      </c>
      <c r="F1368" s="8" t="s">
        <v>8789</v>
      </c>
      <c r="G1368" s="8" t="s">
        <v>8791</v>
      </c>
      <c r="H1368" s="8" t="s">
        <v>28</v>
      </c>
      <c r="I1368" s="8" t="s">
        <v>36</v>
      </c>
      <c r="J1368" s="8">
        <v>10</v>
      </c>
      <c r="K1368" s="8" t="s">
        <v>10830</v>
      </c>
      <c r="L1368" s="8" t="s">
        <v>10832</v>
      </c>
      <c r="M1368" s="8" t="s">
        <v>31</v>
      </c>
      <c r="N1368" s="8" t="s">
        <v>6260</v>
      </c>
    </row>
    <row r="1369" spans="2:14" x14ac:dyDescent="0.25">
      <c r="B1369" s="8">
        <v>4</v>
      </c>
      <c r="C1369" s="8" t="s">
        <v>10833</v>
      </c>
      <c r="D1369" s="8" t="s">
        <v>10834</v>
      </c>
      <c r="E1369" s="8" t="s">
        <v>10838</v>
      </c>
      <c r="F1369" s="8" t="s">
        <v>6327</v>
      </c>
      <c r="G1369" s="8" t="s">
        <v>6329</v>
      </c>
      <c r="H1369" s="8" t="s">
        <v>41</v>
      </c>
      <c r="I1369" s="8" t="s">
        <v>36</v>
      </c>
      <c r="J1369" s="8">
        <v>10</v>
      </c>
      <c r="K1369" s="8" t="s">
        <v>10840</v>
      </c>
      <c r="L1369" s="8" t="s">
        <v>336</v>
      </c>
      <c r="M1369" s="8" t="s">
        <v>31</v>
      </c>
      <c r="N1369" s="8" t="s">
        <v>6260</v>
      </c>
    </row>
    <row r="1370" spans="2:14" x14ac:dyDescent="0.25">
      <c r="B1370" s="8">
        <v>4</v>
      </c>
      <c r="C1370" s="8" t="s">
        <v>10841</v>
      </c>
      <c r="D1370" s="8" t="s">
        <v>10842</v>
      </c>
      <c r="E1370" s="8" t="s">
        <v>10846</v>
      </c>
      <c r="F1370" s="8" t="s">
        <v>6303</v>
      </c>
      <c r="G1370" s="8" t="s">
        <v>6305</v>
      </c>
      <c r="H1370" s="8" t="s">
        <v>28</v>
      </c>
      <c r="I1370" s="8" t="s">
        <v>36</v>
      </c>
      <c r="J1370" s="8">
        <v>10</v>
      </c>
      <c r="K1370" s="8" t="s">
        <v>10848</v>
      </c>
      <c r="L1370" s="8" t="s">
        <v>10850</v>
      </c>
      <c r="M1370" s="8" t="s">
        <v>31</v>
      </c>
      <c r="N1370" s="8" t="s">
        <v>6260</v>
      </c>
    </row>
    <row r="1371" spans="2:14" x14ac:dyDescent="0.25">
      <c r="B1371" s="8">
        <v>4</v>
      </c>
      <c r="C1371" s="8" t="s">
        <v>10851</v>
      </c>
      <c r="D1371" s="8" t="s">
        <v>10852</v>
      </c>
      <c r="E1371" s="8" t="s">
        <v>10857</v>
      </c>
      <c r="F1371" s="8" t="s">
        <v>6404</v>
      </c>
      <c r="G1371" s="8" t="s">
        <v>6406</v>
      </c>
      <c r="H1371" s="8" t="s">
        <v>41</v>
      </c>
      <c r="I1371" s="8" t="s">
        <v>36</v>
      </c>
      <c r="J1371" s="8">
        <v>10</v>
      </c>
      <c r="K1371" s="8" t="s">
        <v>10859</v>
      </c>
      <c r="L1371" s="8" t="s">
        <v>2552</v>
      </c>
      <c r="M1371" s="8" t="s">
        <v>31</v>
      </c>
      <c r="N1371" s="8" t="s">
        <v>6260</v>
      </c>
    </row>
    <row r="1372" spans="2:14" x14ac:dyDescent="0.25">
      <c r="B1372" s="8">
        <v>4</v>
      </c>
      <c r="C1372" s="8" t="s">
        <v>10861</v>
      </c>
      <c r="D1372" s="8" t="s">
        <v>10862</v>
      </c>
      <c r="E1372" s="8" t="s">
        <v>10865</v>
      </c>
      <c r="F1372" s="8" t="s">
        <v>6314</v>
      </c>
      <c r="G1372" s="8" t="s">
        <v>6316</v>
      </c>
      <c r="H1372" s="8" t="s">
        <v>28</v>
      </c>
      <c r="I1372" s="8" t="s">
        <v>36</v>
      </c>
      <c r="J1372" s="8">
        <v>10</v>
      </c>
      <c r="K1372" s="8" t="s">
        <v>10867</v>
      </c>
      <c r="L1372" s="8" t="s">
        <v>10869</v>
      </c>
      <c r="M1372" s="8" t="s">
        <v>31</v>
      </c>
      <c r="N1372" s="8" t="s">
        <v>6260</v>
      </c>
    </row>
    <row r="1373" spans="2:14" x14ac:dyDescent="0.25">
      <c r="B1373" s="8">
        <v>4</v>
      </c>
      <c r="C1373" s="8" t="s">
        <v>10870</v>
      </c>
      <c r="D1373" s="8" t="s">
        <v>10871</v>
      </c>
      <c r="E1373" s="8" t="s">
        <v>10875</v>
      </c>
      <c r="F1373" s="8" t="s">
        <v>6327</v>
      </c>
      <c r="G1373" s="8" t="s">
        <v>6329</v>
      </c>
      <c r="H1373" s="8" t="s">
        <v>28</v>
      </c>
      <c r="I1373" s="8" t="s">
        <v>36</v>
      </c>
      <c r="J1373" s="8">
        <v>10</v>
      </c>
      <c r="K1373" s="8" t="s">
        <v>10877</v>
      </c>
      <c r="L1373" s="8" t="s">
        <v>10879</v>
      </c>
      <c r="M1373" s="8" t="s">
        <v>31</v>
      </c>
      <c r="N1373" s="8" t="s">
        <v>6260</v>
      </c>
    </row>
    <row r="1374" spans="2:14" x14ac:dyDescent="0.25">
      <c r="B1374" s="8">
        <v>4</v>
      </c>
      <c r="C1374" s="8" t="s">
        <v>10889</v>
      </c>
      <c r="D1374" s="8" t="s">
        <v>10890</v>
      </c>
      <c r="E1374" s="8" t="s">
        <v>10891</v>
      </c>
      <c r="F1374" s="8" t="s">
        <v>6314</v>
      </c>
      <c r="G1374" s="8" t="s">
        <v>6316</v>
      </c>
      <c r="H1374" s="8" t="s">
        <v>28</v>
      </c>
      <c r="I1374" s="8" t="s">
        <v>36</v>
      </c>
      <c r="J1374" s="8">
        <v>10</v>
      </c>
      <c r="K1374" s="8" t="s">
        <v>10893</v>
      </c>
      <c r="L1374" s="8" t="s">
        <v>205</v>
      </c>
      <c r="M1374" s="8" t="s">
        <v>31</v>
      </c>
      <c r="N1374" s="8" t="s">
        <v>6260</v>
      </c>
    </row>
    <row r="1375" spans="2:14" x14ac:dyDescent="0.25">
      <c r="B1375" s="8">
        <v>4</v>
      </c>
      <c r="C1375" s="8" t="s">
        <v>10894</v>
      </c>
      <c r="D1375" s="8" t="s">
        <v>10895</v>
      </c>
      <c r="E1375" s="8" t="s">
        <v>10899</v>
      </c>
      <c r="F1375" s="8" t="s">
        <v>6327</v>
      </c>
      <c r="G1375" s="8" t="s">
        <v>6329</v>
      </c>
      <c r="H1375" s="8" t="s">
        <v>28</v>
      </c>
      <c r="I1375" s="8" t="s">
        <v>36</v>
      </c>
      <c r="J1375" s="8">
        <v>10</v>
      </c>
      <c r="K1375" s="8" t="s">
        <v>10901</v>
      </c>
      <c r="L1375" s="8" t="s">
        <v>7821</v>
      </c>
      <c r="M1375" s="8" t="s">
        <v>31</v>
      </c>
      <c r="N1375" s="8" t="s">
        <v>6260</v>
      </c>
    </row>
    <row r="1376" spans="2:14" x14ac:dyDescent="0.25">
      <c r="B1376" s="8">
        <v>4</v>
      </c>
      <c r="C1376" s="8" t="s">
        <v>10902</v>
      </c>
      <c r="D1376" s="8" t="s">
        <v>10903</v>
      </c>
      <c r="E1376" s="8" t="s">
        <v>10906</v>
      </c>
      <c r="F1376" s="8" t="s">
        <v>6303</v>
      </c>
      <c r="G1376" s="8" t="s">
        <v>6305</v>
      </c>
      <c r="H1376" s="8" t="s">
        <v>28</v>
      </c>
      <c r="I1376" s="8" t="s">
        <v>36</v>
      </c>
      <c r="J1376" s="8">
        <v>10</v>
      </c>
      <c r="K1376" s="8" t="s">
        <v>10908</v>
      </c>
      <c r="L1376" s="8" t="s">
        <v>10910</v>
      </c>
      <c r="M1376" s="8" t="s">
        <v>31</v>
      </c>
      <c r="N1376" s="8" t="s">
        <v>6260</v>
      </c>
    </row>
    <row r="1377" spans="2:14" x14ac:dyDescent="0.25">
      <c r="B1377" s="8">
        <v>4</v>
      </c>
      <c r="C1377" s="8" t="s">
        <v>10911</v>
      </c>
      <c r="D1377" s="8" t="s">
        <v>10912</v>
      </c>
      <c r="E1377" s="8" t="s">
        <v>10916</v>
      </c>
      <c r="F1377" s="8" t="s">
        <v>6253</v>
      </c>
      <c r="G1377" s="8" t="s">
        <v>6255</v>
      </c>
      <c r="H1377" s="8" t="s">
        <v>28</v>
      </c>
      <c r="I1377" s="8" t="s">
        <v>36</v>
      </c>
      <c r="J1377" s="8">
        <v>10</v>
      </c>
      <c r="K1377" s="8" t="s">
        <v>10918</v>
      </c>
      <c r="L1377" s="8" t="s">
        <v>10920</v>
      </c>
      <c r="M1377" s="8" t="s">
        <v>31</v>
      </c>
      <c r="N1377" s="8" t="s">
        <v>6260</v>
      </c>
    </row>
    <row r="1378" spans="2:14" x14ac:dyDescent="0.25">
      <c r="B1378" s="8">
        <v>4</v>
      </c>
      <c r="C1378" s="8" t="s">
        <v>10921</v>
      </c>
      <c r="D1378" s="8" t="s">
        <v>10922</v>
      </c>
      <c r="E1378" s="8" t="s">
        <v>10927</v>
      </c>
      <c r="F1378" s="8" t="s">
        <v>6501</v>
      </c>
      <c r="G1378" s="8" t="s">
        <v>6503</v>
      </c>
      <c r="H1378" s="8" t="s">
        <v>28</v>
      </c>
      <c r="I1378" s="8" t="s">
        <v>36</v>
      </c>
      <c r="J1378" s="8">
        <v>10</v>
      </c>
      <c r="K1378" s="8" t="s">
        <v>10929</v>
      </c>
      <c r="L1378" s="8" t="s">
        <v>210</v>
      </c>
      <c r="M1378" s="8" t="s">
        <v>31</v>
      </c>
      <c r="N1378" s="8" t="s">
        <v>6260</v>
      </c>
    </row>
    <row r="1379" spans="2:14" x14ac:dyDescent="0.25">
      <c r="B1379" s="8">
        <v>4</v>
      </c>
      <c r="C1379" s="8" t="s">
        <v>10931</v>
      </c>
      <c r="D1379" s="8" t="s">
        <v>10932</v>
      </c>
      <c r="E1379" s="8" t="s">
        <v>10936</v>
      </c>
      <c r="F1379" s="8" t="s">
        <v>6314</v>
      </c>
      <c r="G1379" s="8" t="s">
        <v>6316</v>
      </c>
      <c r="H1379" s="8" t="s">
        <v>28</v>
      </c>
      <c r="I1379" s="8" t="s">
        <v>36</v>
      </c>
      <c r="J1379" s="8">
        <v>10</v>
      </c>
      <c r="K1379" s="8" t="s">
        <v>10938</v>
      </c>
      <c r="L1379" s="8" t="s">
        <v>2595</v>
      </c>
      <c r="M1379" s="8" t="s">
        <v>31</v>
      </c>
      <c r="N1379" s="8" t="s">
        <v>6260</v>
      </c>
    </row>
    <row r="1380" spans="2:14" x14ac:dyDescent="0.25">
      <c r="B1380" s="8">
        <v>4</v>
      </c>
      <c r="C1380" s="8" t="s">
        <v>10940</v>
      </c>
      <c r="D1380" s="8" t="s">
        <v>10941</v>
      </c>
      <c r="E1380" s="8" t="s">
        <v>10945</v>
      </c>
      <c r="F1380" s="8" t="s">
        <v>6303</v>
      </c>
      <c r="G1380" s="8" t="s">
        <v>6305</v>
      </c>
      <c r="H1380" s="8" t="s">
        <v>64</v>
      </c>
      <c r="I1380" s="8" t="s">
        <v>36</v>
      </c>
      <c r="J1380" s="8">
        <v>14</v>
      </c>
      <c r="K1380" s="8" t="s">
        <v>10947</v>
      </c>
      <c r="L1380" s="8" t="s">
        <v>10949</v>
      </c>
      <c r="M1380" s="8" t="s">
        <v>31</v>
      </c>
      <c r="N1380" s="8" t="s">
        <v>6260</v>
      </c>
    </row>
    <row r="1381" spans="2:14" x14ac:dyDescent="0.25">
      <c r="B1381" s="8">
        <v>4</v>
      </c>
      <c r="C1381" s="8" t="s">
        <v>10950</v>
      </c>
      <c r="D1381" s="8" t="s">
        <v>10951</v>
      </c>
      <c r="E1381" s="8" t="s">
        <v>10955</v>
      </c>
      <c r="F1381" s="8" t="s">
        <v>6253</v>
      </c>
      <c r="G1381" s="8" t="s">
        <v>6255</v>
      </c>
      <c r="H1381" s="8" t="s">
        <v>28</v>
      </c>
      <c r="I1381" s="8" t="s">
        <v>36</v>
      </c>
      <c r="J1381" s="8">
        <v>10</v>
      </c>
      <c r="K1381" s="8" t="s">
        <v>10957</v>
      </c>
      <c r="L1381" s="8" t="s">
        <v>4165</v>
      </c>
      <c r="M1381" s="8" t="s">
        <v>31</v>
      </c>
      <c r="N1381" s="8" t="s">
        <v>6260</v>
      </c>
    </row>
    <row r="1382" spans="2:14" x14ac:dyDescent="0.25">
      <c r="B1382" s="8">
        <v>4</v>
      </c>
      <c r="C1382" s="8" t="s">
        <v>10958</v>
      </c>
      <c r="D1382" s="8" t="s">
        <v>10959</v>
      </c>
      <c r="E1382" s="8" t="s">
        <v>10963</v>
      </c>
      <c r="F1382" s="8" t="s">
        <v>7412</v>
      </c>
      <c r="G1382" s="8" t="s">
        <v>7414</v>
      </c>
      <c r="H1382" s="8" t="s">
        <v>28</v>
      </c>
      <c r="I1382" s="8" t="s">
        <v>36</v>
      </c>
      <c r="J1382" s="8">
        <v>10</v>
      </c>
      <c r="K1382" s="8" t="s">
        <v>10965</v>
      </c>
      <c r="L1382" s="8" t="s">
        <v>10967</v>
      </c>
      <c r="M1382" s="8" t="s">
        <v>31</v>
      </c>
      <c r="N1382" s="8" t="s">
        <v>6260</v>
      </c>
    </row>
    <row r="1383" spans="2:14" x14ac:dyDescent="0.25">
      <c r="B1383" s="8">
        <v>4</v>
      </c>
      <c r="C1383" s="8" t="s">
        <v>10968</v>
      </c>
      <c r="D1383" s="8" t="s">
        <v>10969</v>
      </c>
      <c r="E1383" s="8" t="s">
        <v>10970</v>
      </c>
      <c r="F1383" s="8" t="s">
        <v>6253</v>
      </c>
      <c r="G1383" s="8" t="s">
        <v>6255</v>
      </c>
      <c r="H1383" s="8" t="s">
        <v>28</v>
      </c>
      <c r="I1383" s="8" t="s">
        <v>36</v>
      </c>
      <c r="J1383" s="8">
        <v>10</v>
      </c>
      <c r="K1383" s="8" t="s">
        <v>10972</v>
      </c>
      <c r="L1383" s="8" t="s">
        <v>202</v>
      </c>
      <c r="M1383" s="8" t="s">
        <v>31</v>
      </c>
      <c r="N1383" s="8" t="s">
        <v>6260</v>
      </c>
    </row>
    <row r="1384" spans="2:14" x14ac:dyDescent="0.25">
      <c r="B1384" s="8">
        <v>4</v>
      </c>
      <c r="C1384" s="8" t="s">
        <v>10974</v>
      </c>
      <c r="D1384" s="8" t="s">
        <v>10975</v>
      </c>
      <c r="E1384" s="8" t="s">
        <v>10976</v>
      </c>
      <c r="F1384" s="8" t="s">
        <v>6501</v>
      </c>
      <c r="G1384" s="8" t="s">
        <v>6503</v>
      </c>
      <c r="H1384" s="8" t="s">
        <v>28</v>
      </c>
      <c r="I1384" s="8" t="s">
        <v>36</v>
      </c>
      <c r="J1384" s="8">
        <v>10</v>
      </c>
      <c r="K1384" s="8" t="s">
        <v>10978</v>
      </c>
      <c r="L1384" s="8" t="s">
        <v>10980</v>
      </c>
      <c r="M1384" s="8" t="s">
        <v>31</v>
      </c>
      <c r="N1384" s="8" t="s">
        <v>6260</v>
      </c>
    </row>
    <row r="1385" spans="2:14" x14ac:dyDescent="0.25">
      <c r="B1385" s="8">
        <v>4</v>
      </c>
      <c r="C1385" s="8" t="s">
        <v>10981</v>
      </c>
      <c r="D1385" s="8" t="s">
        <v>10982</v>
      </c>
      <c r="E1385" s="8" t="s">
        <v>10986</v>
      </c>
      <c r="F1385" s="8" t="s">
        <v>6280</v>
      </c>
      <c r="G1385" s="8" t="s">
        <v>6282</v>
      </c>
      <c r="H1385" s="8" t="s">
        <v>28</v>
      </c>
      <c r="I1385" s="8" t="s">
        <v>36</v>
      </c>
      <c r="J1385" s="8">
        <v>10</v>
      </c>
      <c r="K1385" s="8" t="s">
        <v>10988</v>
      </c>
      <c r="L1385" s="8" t="s">
        <v>10990</v>
      </c>
      <c r="M1385" s="8" t="s">
        <v>31</v>
      </c>
      <c r="N1385" s="8" t="s">
        <v>6260</v>
      </c>
    </row>
    <row r="1386" spans="2:14" x14ac:dyDescent="0.25">
      <c r="B1386" s="8">
        <v>4</v>
      </c>
      <c r="C1386" s="8" t="s">
        <v>10991</v>
      </c>
      <c r="D1386" s="8" t="s">
        <v>10992</v>
      </c>
      <c r="E1386" s="8" t="s">
        <v>10996</v>
      </c>
      <c r="F1386" s="8" t="s">
        <v>6303</v>
      </c>
      <c r="G1386" s="8" t="s">
        <v>6305</v>
      </c>
      <c r="H1386" s="8" t="s">
        <v>64</v>
      </c>
      <c r="I1386" s="8" t="s">
        <v>36</v>
      </c>
      <c r="J1386" s="8">
        <v>14</v>
      </c>
      <c r="K1386" s="8" t="s">
        <v>10998</v>
      </c>
      <c r="L1386" s="8" t="s">
        <v>10999</v>
      </c>
      <c r="M1386" s="8" t="s">
        <v>31</v>
      </c>
      <c r="N1386" s="8" t="s">
        <v>6260</v>
      </c>
    </row>
    <row r="1387" spans="2:14" x14ac:dyDescent="0.25">
      <c r="B1387" s="8">
        <v>4</v>
      </c>
      <c r="C1387" s="8" t="s">
        <v>11000</v>
      </c>
      <c r="D1387" s="8" t="s">
        <v>11001</v>
      </c>
      <c r="E1387" s="8" t="s">
        <v>11002</v>
      </c>
      <c r="F1387" s="8" t="s">
        <v>6501</v>
      </c>
      <c r="G1387" s="8" t="s">
        <v>6503</v>
      </c>
      <c r="H1387" s="8" t="s">
        <v>28</v>
      </c>
      <c r="I1387" s="8" t="s">
        <v>36</v>
      </c>
      <c r="J1387" s="8">
        <v>10</v>
      </c>
      <c r="K1387" s="8" t="s">
        <v>11004</v>
      </c>
      <c r="L1387" s="8" t="s">
        <v>4845</v>
      </c>
      <c r="M1387" s="8" t="s">
        <v>31</v>
      </c>
      <c r="N1387" s="8" t="s">
        <v>6260</v>
      </c>
    </row>
    <row r="1388" spans="2:14" x14ac:dyDescent="0.25">
      <c r="B1388" s="8">
        <v>4</v>
      </c>
      <c r="C1388" s="8" t="s">
        <v>11005</v>
      </c>
      <c r="D1388" s="8" t="s">
        <v>11006</v>
      </c>
      <c r="E1388" s="8" t="s">
        <v>11010</v>
      </c>
      <c r="F1388" s="8" t="s">
        <v>6707</v>
      </c>
      <c r="G1388" s="8" t="s">
        <v>6709</v>
      </c>
      <c r="H1388" s="8" t="s">
        <v>28</v>
      </c>
      <c r="I1388" s="8" t="s">
        <v>36</v>
      </c>
      <c r="J1388" s="8">
        <v>10</v>
      </c>
      <c r="K1388" s="8" t="s">
        <v>11012</v>
      </c>
      <c r="L1388" s="8" t="s">
        <v>11013</v>
      </c>
      <c r="M1388" s="8" t="s">
        <v>31</v>
      </c>
      <c r="N1388" s="8" t="s">
        <v>6260</v>
      </c>
    </row>
    <row r="1389" spans="2:14" x14ac:dyDescent="0.25">
      <c r="B1389" s="8">
        <v>4</v>
      </c>
      <c r="C1389" s="8" t="s">
        <v>11014</v>
      </c>
      <c r="D1389" s="8" t="s">
        <v>11015</v>
      </c>
      <c r="E1389" s="8" t="s">
        <v>11018</v>
      </c>
      <c r="F1389" s="8" t="s">
        <v>6253</v>
      </c>
      <c r="G1389" s="8" t="s">
        <v>6255</v>
      </c>
      <c r="H1389" s="8" t="s">
        <v>28</v>
      </c>
      <c r="I1389" s="8" t="s">
        <v>36</v>
      </c>
      <c r="J1389" s="8">
        <v>10</v>
      </c>
      <c r="K1389" s="8" t="s">
        <v>11020</v>
      </c>
      <c r="L1389" s="8" t="s">
        <v>3862</v>
      </c>
      <c r="M1389" s="8" t="s">
        <v>31</v>
      </c>
      <c r="N1389" s="8" t="s">
        <v>6260</v>
      </c>
    </row>
    <row r="1390" spans="2:14" x14ac:dyDescent="0.25">
      <c r="B1390" s="8">
        <v>4</v>
      </c>
      <c r="C1390" s="8" t="s">
        <v>11031</v>
      </c>
      <c r="D1390" s="8" t="s">
        <v>11032</v>
      </c>
      <c r="E1390" s="8" t="s">
        <v>11035</v>
      </c>
      <c r="F1390" s="8" t="s">
        <v>6280</v>
      </c>
      <c r="G1390" s="8" t="s">
        <v>6282</v>
      </c>
      <c r="H1390" s="8" t="s">
        <v>28</v>
      </c>
      <c r="I1390" s="8" t="s">
        <v>36</v>
      </c>
      <c r="J1390" s="8">
        <v>10</v>
      </c>
      <c r="K1390" s="8" t="s">
        <v>11037</v>
      </c>
      <c r="L1390" s="8" t="s">
        <v>2162</v>
      </c>
      <c r="M1390" s="8" t="s">
        <v>31</v>
      </c>
      <c r="N1390" s="8" t="s">
        <v>6260</v>
      </c>
    </row>
    <row r="1391" spans="2:14" x14ac:dyDescent="0.25">
      <c r="B1391" s="8">
        <v>4</v>
      </c>
      <c r="C1391" s="8" t="s">
        <v>11044</v>
      </c>
      <c r="D1391" s="8" t="s">
        <v>11045</v>
      </c>
      <c r="E1391" s="8" t="s">
        <v>11049</v>
      </c>
      <c r="F1391" s="8" t="s">
        <v>6393</v>
      </c>
      <c r="G1391" s="8" t="s">
        <v>6395</v>
      </c>
      <c r="H1391" s="8" t="s">
        <v>64</v>
      </c>
      <c r="I1391" s="8" t="s">
        <v>36</v>
      </c>
      <c r="J1391" s="8">
        <v>14</v>
      </c>
      <c r="K1391" s="8" t="s">
        <v>11051</v>
      </c>
      <c r="L1391" s="8" t="s">
        <v>10349</v>
      </c>
      <c r="M1391" s="8" t="s">
        <v>31</v>
      </c>
      <c r="N1391" s="8" t="s">
        <v>6260</v>
      </c>
    </row>
    <row r="1392" spans="2:14" x14ac:dyDescent="0.25">
      <c r="B1392" s="8">
        <v>4</v>
      </c>
      <c r="C1392" s="8" t="s">
        <v>11062</v>
      </c>
      <c r="D1392" s="8" t="s">
        <v>11063</v>
      </c>
      <c r="E1392" s="8" t="s">
        <v>11066</v>
      </c>
      <c r="F1392" s="8" t="s">
        <v>6404</v>
      </c>
      <c r="G1392" s="8" t="s">
        <v>6406</v>
      </c>
      <c r="H1392" s="8" t="s">
        <v>28</v>
      </c>
      <c r="I1392" s="8" t="s">
        <v>36</v>
      </c>
      <c r="J1392" s="8">
        <v>10</v>
      </c>
      <c r="K1392" s="8" t="s">
        <v>11068</v>
      </c>
      <c r="L1392" s="8" t="s">
        <v>4246</v>
      </c>
      <c r="M1392" s="8" t="s">
        <v>31</v>
      </c>
      <c r="N1392" s="8" t="s">
        <v>6260</v>
      </c>
    </row>
    <row r="1393" spans="2:14" x14ac:dyDescent="0.25">
      <c r="B1393" s="8">
        <v>4</v>
      </c>
      <c r="C1393" s="8" t="s">
        <v>11069</v>
      </c>
      <c r="D1393" s="8" t="s">
        <v>11070</v>
      </c>
      <c r="E1393" s="8" t="s">
        <v>11074</v>
      </c>
      <c r="F1393" s="8" t="s">
        <v>6501</v>
      </c>
      <c r="G1393" s="8" t="s">
        <v>6503</v>
      </c>
      <c r="H1393" s="8" t="s">
        <v>41</v>
      </c>
      <c r="I1393" s="8" t="s">
        <v>36</v>
      </c>
      <c r="J1393" s="8">
        <v>10</v>
      </c>
      <c r="K1393" s="8" t="s">
        <v>11076</v>
      </c>
      <c r="L1393" s="8" t="s">
        <v>11078</v>
      </c>
      <c r="M1393" s="8" t="s">
        <v>31</v>
      </c>
      <c r="N1393" s="8" t="s">
        <v>6260</v>
      </c>
    </row>
    <row r="1394" spans="2:14" x14ac:dyDescent="0.25">
      <c r="B1394" s="8">
        <v>4</v>
      </c>
      <c r="C1394" s="8" t="s">
        <v>11079</v>
      </c>
      <c r="D1394" s="8" t="s">
        <v>11080</v>
      </c>
      <c r="E1394" s="8" t="s">
        <v>11084</v>
      </c>
      <c r="F1394" s="8" t="s">
        <v>6501</v>
      </c>
      <c r="G1394" s="8" t="s">
        <v>6503</v>
      </c>
      <c r="H1394" s="8" t="s">
        <v>41</v>
      </c>
      <c r="I1394" s="8" t="s">
        <v>36</v>
      </c>
      <c r="J1394" s="8">
        <v>10</v>
      </c>
      <c r="K1394" s="8" t="s">
        <v>11086</v>
      </c>
      <c r="L1394" s="8" t="s">
        <v>11088</v>
      </c>
      <c r="M1394" s="8" t="s">
        <v>31</v>
      </c>
      <c r="N1394" s="8" t="s">
        <v>6260</v>
      </c>
    </row>
    <row r="1395" spans="2:14" x14ac:dyDescent="0.25">
      <c r="B1395" s="8">
        <v>4</v>
      </c>
      <c r="C1395" s="8" t="s">
        <v>11089</v>
      </c>
      <c r="D1395" s="8" t="s">
        <v>11090</v>
      </c>
      <c r="E1395" s="8" t="s">
        <v>11093</v>
      </c>
      <c r="F1395" s="8" t="s">
        <v>6280</v>
      </c>
      <c r="G1395" s="8" t="s">
        <v>6282</v>
      </c>
      <c r="H1395" s="8" t="s">
        <v>28</v>
      </c>
      <c r="I1395" s="8" t="s">
        <v>36</v>
      </c>
      <c r="J1395" s="8">
        <v>10</v>
      </c>
      <c r="K1395" s="8" t="s">
        <v>11095</v>
      </c>
      <c r="L1395" s="8" t="s">
        <v>2104</v>
      </c>
      <c r="M1395" s="8" t="s">
        <v>31</v>
      </c>
      <c r="N1395" s="8" t="s">
        <v>6260</v>
      </c>
    </row>
    <row r="1396" spans="2:14" x14ac:dyDescent="0.25">
      <c r="B1396" s="8">
        <v>4</v>
      </c>
      <c r="C1396" s="8" t="s">
        <v>11097</v>
      </c>
      <c r="D1396" s="8" t="s">
        <v>11098</v>
      </c>
      <c r="E1396" s="8" t="s">
        <v>11103</v>
      </c>
      <c r="F1396" s="8" t="s">
        <v>6404</v>
      </c>
      <c r="G1396" s="8" t="s">
        <v>6406</v>
      </c>
      <c r="H1396" s="8" t="s">
        <v>41</v>
      </c>
      <c r="I1396" s="8" t="s">
        <v>36</v>
      </c>
      <c r="J1396" s="8">
        <v>10</v>
      </c>
      <c r="K1396" s="8" t="s">
        <v>11105</v>
      </c>
      <c r="L1396" s="8" t="s">
        <v>11107</v>
      </c>
      <c r="M1396" s="8" t="s">
        <v>31</v>
      </c>
      <c r="N1396" s="8" t="s">
        <v>6260</v>
      </c>
    </row>
    <row r="1397" spans="2:14" x14ac:dyDescent="0.25">
      <c r="B1397" s="8">
        <v>4</v>
      </c>
      <c r="C1397" s="8" t="s">
        <v>11115</v>
      </c>
      <c r="D1397" s="8" t="s">
        <v>11116</v>
      </c>
      <c r="E1397" s="8" t="s">
        <v>11121</v>
      </c>
      <c r="F1397" s="8" t="s">
        <v>6303</v>
      </c>
      <c r="G1397" s="8" t="s">
        <v>6305</v>
      </c>
      <c r="H1397" s="8" t="s">
        <v>64</v>
      </c>
      <c r="I1397" s="8" t="s">
        <v>36</v>
      </c>
      <c r="J1397" s="8">
        <v>14</v>
      </c>
      <c r="K1397" s="8" t="s">
        <v>11123</v>
      </c>
      <c r="L1397" s="8" t="s">
        <v>11125</v>
      </c>
      <c r="M1397" s="8" t="s">
        <v>31</v>
      </c>
      <c r="N1397" s="8" t="s">
        <v>6260</v>
      </c>
    </row>
    <row r="1398" spans="2:14" x14ac:dyDescent="0.25">
      <c r="B1398" s="8">
        <v>4</v>
      </c>
      <c r="C1398" s="8" t="s">
        <v>11126</v>
      </c>
      <c r="D1398" s="8" t="s">
        <v>11127</v>
      </c>
      <c r="E1398" s="8" t="s">
        <v>11131</v>
      </c>
      <c r="F1398" s="8" t="s">
        <v>6314</v>
      </c>
      <c r="G1398" s="8" t="s">
        <v>6316</v>
      </c>
      <c r="H1398" s="8" t="s">
        <v>28</v>
      </c>
      <c r="I1398" s="8" t="s">
        <v>36</v>
      </c>
      <c r="J1398" s="8">
        <v>10</v>
      </c>
      <c r="K1398" s="8" t="s">
        <v>11133</v>
      </c>
      <c r="L1398" s="8" t="s">
        <v>11135</v>
      </c>
      <c r="M1398" s="8" t="s">
        <v>31</v>
      </c>
      <c r="N1398" s="8" t="s">
        <v>6260</v>
      </c>
    </row>
    <row r="1399" spans="2:14" x14ac:dyDescent="0.25">
      <c r="B1399" s="8">
        <v>4</v>
      </c>
      <c r="C1399" s="8" t="s">
        <v>11136</v>
      </c>
      <c r="D1399" s="8" t="s">
        <v>11137</v>
      </c>
      <c r="E1399" s="8" t="s">
        <v>11142</v>
      </c>
      <c r="F1399" s="8" t="s">
        <v>6280</v>
      </c>
      <c r="G1399" s="8" t="s">
        <v>6282</v>
      </c>
      <c r="H1399" s="8" t="s">
        <v>28</v>
      </c>
      <c r="I1399" s="8" t="s">
        <v>36</v>
      </c>
      <c r="J1399" s="8">
        <v>10</v>
      </c>
      <c r="K1399" s="8" t="s">
        <v>11144</v>
      </c>
      <c r="L1399" s="8" t="s">
        <v>11146</v>
      </c>
      <c r="M1399" s="8" t="s">
        <v>31</v>
      </c>
      <c r="N1399" s="8" t="s">
        <v>6260</v>
      </c>
    </row>
    <row r="1400" spans="2:14" x14ac:dyDescent="0.25">
      <c r="B1400" s="8">
        <v>4</v>
      </c>
      <c r="C1400" s="8" t="s">
        <v>11157</v>
      </c>
      <c r="D1400" s="8" t="s">
        <v>11158</v>
      </c>
      <c r="E1400" s="8" t="s">
        <v>11163</v>
      </c>
      <c r="F1400" s="8" t="s">
        <v>6404</v>
      </c>
      <c r="G1400" s="8" t="s">
        <v>6406</v>
      </c>
      <c r="H1400" s="8" t="s">
        <v>28</v>
      </c>
      <c r="I1400" s="8" t="s">
        <v>36</v>
      </c>
      <c r="J1400" s="8">
        <v>10</v>
      </c>
      <c r="K1400" s="8" t="s">
        <v>11165</v>
      </c>
      <c r="L1400" s="8" t="s">
        <v>2790</v>
      </c>
      <c r="M1400" s="8" t="s">
        <v>31</v>
      </c>
      <c r="N1400" s="8" t="s">
        <v>6260</v>
      </c>
    </row>
    <row r="1401" spans="2:14" x14ac:dyDescent="0.25">
      <c r="B1401" s="8">
        <v>4</v>
      </c>
      <c r="C1401" s="8" t="s">
        <v>11166</v>
      </c>
      <c r="D1401" s="8" t="s">
        <v>11167</v>
      </c>
      <c r="E1401" s="8" t="s">
        <v>11170</v>
      </c>
      <c r="F1401" s="8" t="s">
        <v>6707</v>
      </c>
      <c r="G1401" s="8" t="s">
        <v>6709</v>
      </c>
      <c r="H1401" s="8" t="s">
        <v>28</v>
      </c>
      <c r="I1401" s="8" t="s">
        <v>36</v>
      </c>
      <c r="J1401" s="8">
        <v>10</v>
      </c>
      <c r="K1401" s="8" t="s">
        <v>11172</v>
      </c>
      <c r="L1401" s="8" t="s">
        <v>11174</v>
      </c>
      <c r="M1401" s="8" t="s">
        <v>31</v>
      </c>
      <c r="N1401" s="8" t="s">
        <v>6260</v>
      </c>
    </row>
    <row r="1402" spans="2:14" x14ac:dyDescent="0.25">
      <c r="B1402" s="8">
        <v>4</v>
      </c>
      <c r="C1402" s="8" t="s">
        <v>11175</v>
      </c>
      <c r="D1402" s="8" t="s">
        <v>11176</v>
      </c>
      <c r="E1402" s="8" t="s">
        <v>11180</v>
      </c>
      <c r="F1402" s="8" t="s">
        <v>6314</v>
      </c>
      <c r="G1402" s="8" t="s">
        <v>6316</v>
      </c>
      <c r="H1402" s="8" t="s">
        <v>28</v>
      </c>
      <c r="I1402" s="8" t="s">
        <v>36</v>
      </c>
      <c r="J1402" s="8">
        <v>10</v>
      </c>
      <c r="K1402" s="8" t="s">
        <v>11182</v>
      </c>
      <c r="L1402" s="8" t="s">
        <v>11184</v>
      </c>
      <c r="M1402" s="8" t="s">
        <v>31</v>
      </c>
      <c r="N1402" s="8" t="s">
        <v>6260</v>
      </c>
    </row>
    <row r="1403" spans="2:14" x14ac:dyDescent="0.25">
      <c r="B1403" s="8">
        <v>4</v>
      </c>
      <c r="C1403" s="8" t="s">
        <v>11185</v>
      </c>
      <c r="D1403" s="8" t="s">
        <v>11186</v>
      </c>
      <c r="E1403" s="8" t="s">
        <v>11191</v>
      </c>
      <c r="F1403" s="8" t="s">
        <v>6314</v>
      </c>
      <c r="G1403" s="8" t="s">
        <v>6316</v>
      </c>
      <c r="H1403" s="8" t="s">
        <v>28</v>
      </c>
      <c r="I1403" s="8" t="s">
        <v>36</v>
      </c>
      <c r="J1403" s="8">
        <v>10</v>
      </c>
      <c r="K1403" s="8" t="s">
        <v>11193</v>
      </c>
      <c r="L1403" s="8" t="s">
        <v>11194</v>
      </c>
      <c r="M1403" s="8" t="s">
        <v>31</v>
      </c>
      <c r="N1403" s="8" t="s">
        <v>6260</v>
      </c>
    </row>
    <row r="1404" spans="2:14" x14ac:dyDescent="0.25">
      <c r="B1404" s="8">
        <v>4</v>
      </c>
      <c r="C1404" s="8" t="s">
        <v>11195</v>
      </c>
      <c r="D1404" s="8" t="s">
        <v>11196</v>
      </c>
      <c r="E1404" s="8" t="s">
        <v>11200</v>
      </c>
      <c r="F1404" s="8" t="s">
        <v>6314</v>
      </c>
      <c r="G1404" s="8" t="s">
        <v>6316</v>
      </c>
      <c r="H1404" s="8" t="s">
        <v>41</v>
      </c>
      <c r="I1404" s="8" t="s">
        <v>36</v>
      </c>
      <c r="J1404" s="8">
        <v>10</v>
      </c>
      <c r="K1404" s="8" t="s">
        <v>11202</v>
      </c>
      <c r="L1404" s="8" t="s">
        <v>11194</v>
      </c>
      <c r="M1404" s="8" t="s">
        <v>31</v>
      </c>
      <c r="N1404" s="8" t="s">
        <v>6260</v>
      </c>
    </row>
    <row r="1405" spans="2:14" x14ac:dyDescent="0.25">
      <c r="B1405" s="8">
        <v>4</v>
      </c>
      <c r="C1405" s="8" t="s">
        <v>11203</v>
      </c>
      <c r="D1405" s="8" t="s">
        <v>11204</v>
      </c>
      <c r="E1405" s="8" t="s">
        <v>11208</v>
      </c>
      <c r="F1405" s="8" t="s">
        <v>6707</v>
      </c>
      <c r="G1405" s="8" t="s">
        <v>6709</v>
      </c>
      <c r="H1405" s="8" t="s">
        <v>64</v>
      </c>
      <c r="I1405" s="8" t="s">
        <v>36</v>
      </c>
      <c r="J1405" s="8">
        <v>14</v>
      </c>
      <c r="K1405" s="8" t="s">
        <v>11210</v>
      </c>
      <c r="L1405" s="8" t="s">
        <v>11212</v>
      </c>
      <c r="M1405" s="8" t="s">
        <v>31</v>
      </c>
      <c r="N1405" s="8" t="s">
        <v>6260</v>
      </c>
    </row>
    <row r="1406" spans="2:14" x14ac:dyDescent="0.25">
      <c r="B1406" s="8">
        <v>4</v>
      </c>
      <c r="C1406" s="8" t="s">
        <v>11213</v>
      </c>
      <c r="D1406" s="8" t="s">
        <v>11214</v>
      </c>
      <c r="E1406" s="8" t="s">
        <v>11218</v>
      </c>
      <c r="F1406" s="8" t="s">
        <v>6314</v>
      </c>
      <c r="G1406" s="8" t="s">
        <v>6316</v>
      </c>
      <c r="H1406" s="8" t="s">
        <v>91</v>
      </c>
      <c r="I1406" s="8" t="s">
        <v>36</v>
      </c>
      <c r="J1406" s="8">
        <v>10</v>
      </c>
      <c r="K1406" s="8" t="s">
        <v>11220</v>
      </c>
      <c r="L1406" s="8" t="s">
        <v>11222</v>
      </c>
      <c r="M1406" s="8" t="s">
        <v>31</v>
      </c>
      <c r="N1406" s="8" t="s">
        <v>6260</v>
      </c>
    </row>
    <row r="1407" spans="2:14" x14ac:dyDescent="0.25">
      <c r="B1407" s="8">
        <v>4</v>
      </c>
      <c r="C1407" s="8" t="s">
        <v>11223</v>
      </c>
      <c r="D1407" s="8" t="s">
        <v>11224</v>
      </c>
      <c r="E1407" s="8" t="s">
        <v>11228</v>
      </c>
      <c r="F1407" s="8" t="s">
        <v>6314</v>
      </c>
      <c r="G1407" s="8" t="s">
        <v>6316</v>
      </c>
      <c r="H1407" s="8" t="s">
        <v>41</v>
      </c>
      <c r="I1407" s="8" t="s">
        <v>36</v>
      </c>
      <c r="J1407" s="8">
        <v>10</v>
      </c>
      <c r="K1407" s="8" t="s">
        <v>11230</v>
      </c>
      <c r="L1407" s="8" t="s">
        <v>4867</v>
      </c>
      <c r="M1407" s="8" t="s">
        <v>31</v>
      </c>
      <c r="N1407" s="8" t="s">
        <v>6260</v>
      </c>
    </row>
    <row r="1408" spans="2:14" x14ac:dyDescent="0.25">
      <c r="B1408" s="8">
        <v>4</v>
      </c>
      <c r="C1408" s="8" t="s">
        <v>11231</v>
      </c>
      <c r="D1408" s="8" t="s">
        <v>11232</v>
      </c>
      <c r="E1408" s="8" t="s">
        <v>11237</v>
      </c>
      <c r="F1408" s="8" t="s">
        <v>6439</v>
      </c>
      <c r="G1408" s="8" t="s">
        <v>6441</v>
      </c>
      <c r="H1408" s="8" t="s">
        <v>91</v>
      </c>
      <c r="I1408" s="8" t="s">
        <v>36</v>
      </c>
      <c r="J1408" s="8">
        <v>10</v>
      </c>
      <c r="K1408" s="8" t="s">
        <v>11239</v>
      </c>
      <c r="L1408" s="8" t="s">
        <v>11240</v>
      </c>
      <c r="M1408" s="8" t="s">
        <v>31</v>
      </c>
      <c r="N1408" s="8" t="s">
        <v>6260</v>
      </c>
    </row>
    <row r="1409" spans="2:14" x14ac:dyDescent="0.25">
      <c r="B1409" s="8">
        <v>4</v>
      </c>
      <c r="C1409" s="8" t="s">
        <v>11241</v>
      </c>
      <c r="D1409" s="8" t="s">
        <v>11242</v>
      </c>
      <c r="E1409" s="8" t="s">
        <v>11246</v>
      </c>
      <c r="F1409" s="8" t="s">
        <v>6393</v>
      </c>
      <c r="G1409" s="8" t="s">
        <v>6395</v>
      </c>
      <c r="H1409" s="8" t="s">
        <v>28</v>
      </c>
      <c r="I1409" s="8" t="s">
        <v>36</v>
      </c>
      <c r="J1409" s="8">
        <v>10</v>
      </c>
      <c r="K1409" s="8" t="s">
        <v>11248</v>
      </c>
      <c r="L1409" s="8" t="s">
        <v>11249</v>
      </c>
      <c r="M1409" s="8" t="s">
        <v>31</v>
      </c>
      <c r="N1409" s="8" t="s">
        <v>6260</v>
      </c>
    </row>
    <row r="1410" spans="2:14" x14ac:dyDescent="0.25">
      <c r="B1410" s="8">
        <v>4</v>
      </c>
      <c r="C1410" s="8" t="s">
        <v>11250</v>
      </c>
      <c r="D1410" s="8" t="s">
        <v>11251</v>
      </c>
      <c r="E1410" s="8" t="s">
        <v>11255</v>
      </c>
      <c r="F1410" s="8" t="s">
        <v>7257</v>
      </c>
      <c r="G1410" s="8" t="s">
        <v>7259</v>
      </c>
      <c r="H1410" s="8" t="s">
        <v>91</v>
      </c>
      <c r="I1410" s="8" t="s">
        <v>36</v>
      </c>
      <c r="J1410" s="8">
        <v>10</v>
      </c>
      <c r="K1410" s="8" t="s">
        <v>11257</v>
      </c>
      <c r="L1410" s="8" t="s">
        <v>11258</v>
      </c>
      <c r="M1410" s="8" t="s">
        <v>31</v>
      </c>
      <c r="N1410" s="8" t="s">
        <v>6260</v>
      </c>
    </row>
    <row r="1411" spans="2:14" x14ac:dyDescent="0.25">
      <c r="B1411" s="8">
        <v>4</v>
      </c>
      <c r="C1411" s="8" t="s">
        <v>11259</v>
      </c>
      <c r="D1411" s="8" t="s">
        <v>11260</v>
      </c>
      <c r="E1411" s="8" t="s">
        <v>11261</v>
      </c>
      <c r="F1411" s="8" t="s">
        <v>6314</v>
      </c>
      <c r="G1411" s="8" t="s">
        <v>6316</v>
      </c>
      <c r="H1411" s="8" t="s">
        <v>28</v>
      </c>
      <c r="I1411" s="8" t="s">
        <v>36</v>
      </c>
      <c r="J1411" s="8">
        <v>10</v>
      </c>
      <c r="K1411" s="8" t="s">
        <v>11263</v>
      </c>
      <c r="L1411" s="8" t="s">
        <v>11264</v>
      </c>
      <c r="M1411" s="8" t="s">
        <v>31</v>
      </c>
      <c r="N1411" s="8" t="s">
        <v>6260</v>
      </c>
    </row>
    <row r="1412" spans="2:14" x14ac:dyDescent="0.25">
      <c r="B1412" s="8">
        <v>4</v>
      </c>
      <c r="C1412" s="8" t="s">
        <v>11265</v>
      </c>
      <c r="D1412" s="8" t="s">
        <v>11266</v>
      </c>
      <c r="E1412" s="8" t="s">
        <v>11271</v>
      </c>
      <c r="F1412" s="8" t="s">
        <v>6327</v>
      </c>
      <c r="G1412" s="8" t="s">
        <v>6329</v>
      </c>
      <c r="H1412" s="8" t="s">
        <v>28</v>
      </c>
      <c r="I1412" s="8" t="s">
        <v>36</v>
      </c>
      <c r="J1412" s="8">
        <v>10</v>
      </c>
      <c r="K1412" s="8" t="s">
        <v>11273</v>
      </c>
      <c r="L1412" s="8" t="s">
        <v>11274</v>
      </c>
      <c r="M1412" s="8" t="s">
        <v>31</v>
      </c>
      <c r="N1412" s="8" t="s">
        <v>6260</v>
      </c>
    </row>
    <row r="1413" spans="2:14" x14ac:dyDescent="0.25">
      <c r="B1413" s="8">
        <v>4</v>
      </c>
      <c r="C1413" s="8" t="s">
        <v>11275</v>
      </c>
      <c r="D1413" s="8" t="s">
        <v>11276</v>
      </c>
      <c r="E1413" s="8" t="s">
        <v>11280</v>
      </c>
      <c r="F1413" s="8" t="s">
        <v>6327</v>
      </c>
      <c r="G1413" s="8" t="s">
        <v>6329</v>
      </c>
      <c r="H1413" s="8" t="s">
        <v>28</v>
      </c>
      <c r="I1413" s="8" t="s">
        <v>36</v>
      </c>
      <c r="J1413" s="8">
        <v>10</v>
      </c>
      <c r="K1413" s="8" t="s">
        <v>11282</v>
      </c>
      <c r="L1413" s="8" t="s">
        <v>11274</v>
      </c>
      <c r="M1413" s="8" t="s">
        <v>31</v>
      </c>
      <c r="N1413" s="8" t="s">
        <v>6260</v>
      </c>
    </row>
    <row r="1414" spans="2:14" x14ac:dyDescent="0.25">
      <c r="B1414" s="8">
        <v>4</v>
      </c>
      <c r="C1414" s="8" t="s">
        <v>11283</v>
      </c>
      <c r="D1414" s="8" t="s">
        <v>11284</v>
      </c>
      <c r="E1414" s="8" t="s">
        <v>11285</v>
      </c>
      <c r="F1414" s="8" t="s">
        <v>6253</v>
      </c>
      <c r="G1414" s="8" t="s">
        <v>6255</v>
      </c>
      <c r="H1414" s="8" t="s">
        <v>41</v>
      </c>
      <c r="I1414" s="8" t="s">
        <v>36</v>
      </c>
      <c r="J1414" s="8">
        <v>10</v>
      </c>
      <c r="K1414" s="8" t="s">
        <v>11287</v>
      </c>
      <c r="L1414" s="8" t="s">
        <v>11288</v>
      </c>
      <c r="M1414" s="8" t="s">
        <v>31</v>
      </c>
      <c r="N1414" s="8" t="s">
        <v>6260</v>
      </c>
    </row>
    <row r="1415" spans="2:14" x14ac:dyDescent="0.25">
      <c r="B1415" s="8">
        <v>4</v>
      </c>
      <c r="C1415" s="8" t="s">
        <v>11289</v>
      </c>
      <c r="D1415" s="8" t="s">
        <v>11290</v>
      </c>
      <c r="E1415" s="8" t="s">
        <v>11294</v>
      </c>
      <c r="F1415" s="8" t="s">
        <v>6501</v>
      </c>
      <c r="G1415" s="8" t="s">
        <v>6503</v>
      </c>
      <c r="H1415" s="8" t="s">
        <v>28</v>
      </c>
      <c r="I1415" s="8" t="s">
        <v>36</v>
      </c>
      <c r="J1415" s="8">
        <v>10</v>
      </c>
      <c r="K1415" s="8" t="s">
        <v>11296</v>
      </c>
      <c r="L1415" s="8" t="s">
        <v>11297</v>
      </c>
      <c r="M1415" s="8" t="s">
        <v>31</v>
      </c>
      <c r="N1415" s="8" t="s">
        <v>6260</v>
      </c>
    </row>
    <row r="1416" spans="2:14" x14ac:dyDescent="0.25">
      <c r="B1416" s="8">
        <v>4</v>
      </c>
      <c r="C1416" s="8" t="s">
        <v>11298</v>
      </c>
      <c r="D1416" s="8" t="s">
        <v>11299</v>
      </c>
      <c r="E1416" s="8" t="s">
        <v>11303</v>
      </c>
      <c r="F1416" s="8" t="s">
        <v>6728</v>
      </c>
      <c r="G1416" s="8" t="s">
        <v>6730</v>
      </c>
      <c r="H1416" s="8" t="s">
        <v>28</v>
      </c>
      <c r="I1416" s="8" t="s">
        <v>36</v>
      </c>
      <c r="J1416" s="8">
        <v>10</v>
      </c>
      <c r="K1416" s="8" t="s">
        <v>11305</v>
      </c>
      <c r="L1416" s="8" t="s">
        <v>11297</v>
      </c>
      <c r="M1416" s="8" t="s">
        <v>31</v>
      </c>
      <c r="N1416" s="8" t="s">
        <v>6260</v>
      </c>
    </row>
    <row r="1417" spans="2:14" x14ac:dyDescent="0.25">
      <c r="B1417" s="8">
        <v>4</v>
      </c>
      <c r="C1417" s="8" t="s">
        <v>11306</v>
      </c>
      <c r="D1417" s="8" t="s">
        <v>11307</v>
      </c>
      <c r="E1417" s="8" t="s">
        <v>11311</v>
      </c>
      <c r="F1417" s="8" t="s">
        <v>6314</v>
      </c>
      <c r="G1417" s="8" t="s">
        <v>6316</v>
      </c>
      <c r="H1417" s="8" t="s">
        <v>28</v>
      </c>
      <c r="I1417" s="8" t="s">
        <v>36</v>
      </c>
      <c r="J1417" s="8">
        <v>10</v>
      </c>
      <c r="K1417" s="8" t="s">
        <v>11313</v>
      </c>
      <c r="L1417" s="8" t="s">
        <v>11314</v>
      </c>
      <c r="M1417" s="8" t="s">
        <v>31</v>
      </c>
      <c r="N1417" s="8" t="s">
        <v>6260</v>
      </c>
    </row>
    <row r="1418" spans="2:14" x14ac:dyDescent="0.25">
      <c r="B1418" s="8">
        <v>4</v>
      </c>
      <c r="C1418" s="8" t="s">
        <v>11324</v>
      </c>
      <c r="D1418" s="8" t="s">
        <v>11325</v>
      </c>
      <c r="E1418" s="8" t="s">
        <v>11329</v>
      </c>
      <c r="F1418" s="8" t="s">
        <v>6439</v>
      </c>
      <c r="G1418" s="8" t="s">
        <v>6441</v>
      </c>
      <c r="H1418" s="8" t="s">
        <v>28</v>
      </c>
      <c r="I1418" s="8" t="s">
        <v>36</v>
      </c>
      <c r="J1418" s="8">
        <v>10</v>
      </c>
      <c r="K1418" s="8" t="s">
        <v>11331</v>
      </c>
      <c r="L1418" s="8" t="s">
        <v>11332</v>
      </c>
      <c r="M1418" s="8" t="s">
        <v>31</v>
      </c>
      <c r="N1418" s="8" t="s">
        <v>6260</v>
      </c>
    </row>
    <row r="1419" spans="2:14" x14ac:dyDescent="0.25">
      <c r="B1419" s="8">
        <v>4</v>
      </c>
      <c r="C1419" s="8" t="s">
        <v>11333</v>
      </c>
      <c r="D1419" s="8" t="s">
        <v>11334</v>
      </c>
      <c r="E1419" s="8" t="s">
        <v>11338</v>
      </c>
      <c r="F1419" s="8" t="s">
        <v>6404</v>
      </c>
      <c r="G1419" s="8" t="s">
        <v>6406</v>
      </c>
      <c r="H1419" s="8" t="s">
        <v>28</v>
      </c>
      <c r="I1419" s="8" t="s">
        <v>36</v>
      </c>
      <c r="J1419" s="8">
        <v>10</v>
      </c>
      <c r="K1419" s="8" t="s">
        <v>11340</v>
      </c>
      <c r="L1419" s="8" t="s">
        <v>11341</v>
      </c>
      <c r="M1419" s="8" t="s">
        <v>31</v>
      </c>
      <c r="N1419" s="8" t="s">
        <v>6260</v>
      </c>
    </row>
    <row r="1420" spans="2:14" x14ac:dyDescent="0.25">
      <c r="B1420" s="8">
        <v>4</v>
      </c>
      <c r="C1420" s="8" t="s">
        <v>11342</v>
      </c>
      <c r="D1420" s="8" t="s">
        <v>11343</v>
      </c>
      <c r="E1420" s="8" t="s">
        <v>11347</v>
      </c>
      <c r="F1420" s="8" t="s">
        <v>6404</v>
      </c>
      <c r="G1420" s="8" t="s">
        <v>6406</v>
      </c>
      <c r="H1420" s="8" t="s">
        <v>41</v>
      </c>
      <c r="I1420" s="8" t="s">
        <v>36</v>
      </c>
      <c r="J1420" s="8">
        <v>10</v>
      </c>
      <c r="K1420" s="8" t="s">
        <v>11349</v>
      </c>
      <c r="L1420" s="8" t="s">
        <v>11350</v>
      </c>
      <c r="M1420" s="8" t="s">
        <v>31</v>
      </c>
      <c r="N1420" s="8" t="s">
        <v>6260</v>
      </c>
    </row>
    <row r="1421" spans="2:14" x14ac:dyDescent="0.25">
      <c r="B1421" s="8">
        <v>4</v>
      </c>
      <c r="C1421" s="8" t="s">
        <v>11351</v>
      </c>
      <c r="D1421" s="8" t="s">
        <v>11352</v>
      </c>
      <c r="E1421" s="8" t="s">
        <v>11356</v>
      </c>
      <c r="F1421" s="8" t="s">
        <v>6393</v>
      </c>
      <c r="G1421" s="8" t="s">
        <v>6395</v>
      </c>
      <c r="H1421" s="8" t="s">
        <v>64</v>
      </c>
      <c r="I1421" s="8" t="s">
        <v>36</v>
      </c>
      <c r="J1421" s="8">
        <v>14</v>
      </c>
      <c r="K1421" s="8" t="s">
        <v>11358</v>
      </c>
      <c r="L1421" s="8" t="s">
        <v>11359</v>
      </c>
      <c r="M1421" s="8" t="s">
        <v>31</v>
      </c>
      <c r="N1421" s="8" t="s">
        <v>6260</v>
      </c>
    </row>
    <row r="1422" spans="2:14" x14ac:dyDescent="0.25">
      <c r="B1422" s="8">
        <v>4</v>
      </c>
      <c r="C1422" s="8" t="s">
        <v>11369</v>
      </c>
      <c r="D1422" s="8" t="s">
        <v>11370</v>
      </c>
      <c r="E1422" s="8" t="s">
        <v>11373</v>
      </c>
      <c r="F1422" s="8" t="s">
        <v>6501</v>
      </c>
      <c r="G1422" s="8" t="s">
        <v>6503</v>
      </c>
      <c r="H1422" s="8" t="s">
        <v>28</v>
      </c>
      <c r="I1422" s="8" t="s">
        <v>36</v>
      </c>
      <c r="J1422" s="8">
        <v>10</v>
      </c>
      <c r="K1422" s="8" t="s">
        <v>11375</v>
      </c>
      <c r="L1422" s="8" t="s">
        <v>11376</v>
      </c>
      <c r="M1422" s="8" t="s">
        <v>31</v>
      </c>
      <c r="N1422" s="8" t="s">
        <v>6260</v>
      </c>
    </row>
    <row r="1423" spans="2:14" x14ac:dyDescent="0.25">
      <c r="B1423" s="8">
        <v>4</v>
      </c>
      <c r="C1423" s="8" t="s">
        <v>11377</v>
      </c>
      <c r="D1423" s="8" t="s">
        <v>11378</v>
      </c>
      <c r="E1423" s="8" t="s">
        <v>11382</v>
      </c>
      <c r="F1423" s="8" t="s">
        <v>6501</v>
      </c>
      <c r="G1423" s="8" t="s">
        <v>6503</v>
      </c>
      <c r="H1423" s="8" t="s">
        <v>28</v>
      </c>
      <c r="I1423" s="8" t="s">
        <v>36</v>
      </c>
      <c r="J1423" s="8">
        <v>10</v>
      </c>
      <c r="K1423" s="8" t="s">
        <v>11384</v>
      </c>
      <c r="L1423" s="8" t="s">
        <v>11385</v>
      </c>
      <c r="M1423" s="8" t="s">
        <v>31</v>
      </c>
      <c r="N1423" s="8" t="s">
        <v>6260</v>
      </c>
    </row>
    <row r="1424" spans="2:14" x14ac:dyDescent="0.25">
      <c r="B1424" s="8">
        <v>4</v>
      </c>
      <c r="C1424" s="8" t="s">
        <v>11396</v>
      </c>
      <c r="D1424" s="8" t="s">
        <v>11397</v>
      </c>
      <c r="E1424" s="8" t="s">
        <v>11401</v>
      </c>
      <c r="F1424" s="8" t="s">
        <v>6280</v>
      </c>
      <c r="G1424" s="8" t="s">
        <v>6282</v>
      </c>
      <c r="H1424" s="8" t="s">
        <v>64</v>
      </c>
      <c r="I1424" s="8" t="s">
        <v>30</v>
      </c>
      <c r="J1424" s="8">
        <v>9</v>
      </c>
      <c r="K1424" s="8" t="s">
        <v>11403</v>
      </c>
      <c r="L1424" s="8" t="s">
        <v>11405</v>
      </c>
      <c r="M1424" s="8" t="s">
        <v>31</v>
      </c>
      <c r="N1424" s="8" t="s">
        <v>6260</v>
      </c>
    </row>
    <row r="1425" spans="2:14" x14ac:dyDescent="0.25">
      <c r="B1425" s="8">
        <v>4</v>
      </c>
      <c r="C1425" s="8" t="s">
        <v>11406</v>
      </c>
      <c r="D1425" s="8" t="s">
        <v>11407</v>
      </c>
      <c r="E1425" s="8" t="s">
        <v>11411</v>
      </c>
      <c r="F1425" s="8" t="s">
        <v>6426</v>
      </c>
      <c r="G1425" s="8" t="s">
        <v>6428</v>
      </c>
      <c r="H1425" s="8" t="s">
        <v>28</v>
      </c>
      <c r="I1425" s="8" t="s">
        <v>36</v>
      </c>
      <c r="J1425" s="8">
        <v>10</v>
      </c>
      <c r="K1425" s="8" t="s">
        <v>11413</v>
      </c>
      <c r="L1425" s="8" t="s">
        <v>11414</v>
      </c>
      <c r="M1425" s="8" t="s">
        <v>31</v>
      </c>
      <c r="N1425" s="8" t="s">
        <v>6260</v>
      </c>
    </row>
    <row r="1426" spans="2:14" x14ac:dyDescent="0.25">
      <c r="B1426" s="8">
        <v>4</v>
      </c>
      <c r="C1426" s="8" t="s">
        <v>11415</v>
      </c>
      <c r="D1426" s="8" t="s">
        <v>11416</v>
      </c>
      <c r="E1426" s="8" t="s">
        <v>11418</v>
      </c>
      <c r="F1426" s="8" t="s">
        <v>6501</v>
      </c>
      <c r="G1426" s="8" t="s">
        <v>6503</v>
      </c>
      <c r="H1426" s="8" t="s">
        <v>28</v>
      </c>
      <c r="I1426" s="8" t="s">
        <v>36</v>
      </c>
      <c r="J1426" s="8">
        <v>10</v>
      </c>
      <c r="K1426" s="8" t="s">
        <v>11420</v>
      </c>
      <c r="L1426" s="8" t="s">
        <v>4257</v>
      </c>
      <c r="M1426" s="8" t="s">
        <v>31</v>
      </c>
      <c r="N1426" s="8" t="s">
        <v>6260</v>
      </c>
    </row>
    <row r="1427" spans="2:14" x14ac:dyDescent="0.25">
      <c r="B1427" s="8">
        <v>4</v>
      </c>
      <c r="C1427" s="8" t="s">
        <v>11421</v>
      </c>
      <c r="D1427" s="8" t="s">
        <v>11422</v>
      </c>
      <c r="E1427" s="8" t="s">
        <v>11425</v>
      </c>
      <c r="F1427" s="8" t="s">
        <v>6404</v>
      </c>
      <c r="G1427" s="8" t="s">
        <v>6406</v>
      </c>
      <c r="H1427" s="8" t="s">
        <v>41</v>
      </c>
      <c r="I1427" s="8" t="s">
        <v>36</v>
      </c>
      <c r="J1427" s="8">
        <v>10</v>
      </c>
      <c r="K1427" s="8" t="s">
        <v>11427</v>
      </c>
      <c r="L1427" s="8" t="s">
        <v>4259</v>
      </c>
      <c r="M1427" s="8" t="s">
        <v>31</v>
      </c>
      <c r="N1427" s="8" t="s">
        <v>6260</v>
      </c>
    </row>
    <row r="1428" spans="2:14" x14ac:dyDescent="0.25">
      <c r="B1428" s="8">
        <v>4</v>
      </c>
      <c r="C1428" s="8" t="s">
        <v>11428</v>
      </c>
      <c r="D1428" s="8" t="s">
        <v>11429</v>
      </c>
      <c r="E1428" s="8" t="s">
        <v>11433</v>
      </c>
      <c r="F1428" s="8" t="s">
        <v>6426</v>
      </c>
      <c r="G1428" s="8" t="s">
        <v>6428</v>
      </c>
      <c r="H1428" s="8" t="s">
        <v>64</v>
      </c>
      <c r="I1428" s="8" t="s">
        <v>36</v>
      </c>
      <c r="J1428" s="8">
        <v>14</v>
      </c>
      <c r="K1428" s="8" t="s">
        <v>11435</v>
      </c>
      <c r="L1428" s="8" t="s">
        <v>11437</v>
      </c>
      <c r="M1428" s="8" t="s">
        <v>31</v>
      </c>
      <c r="N1428" s="8" t="s">
        <v>6260</v>
      </c>
    </row>
    <row r="1429" spans="2:14" x14ac:dyDescent="0.25">
      <c r="B1429" s="8">
        <v>4</v>
      </c>
      <c r="C1429" s="8" t="s">
        <v>11438</v>
      </c>
      <c r="D1429" s="8" t="s">
        <v>11439</v>
      </c>
      <c r="E1429" s="8" t="s">
        <v>11443</v>
      </c>
      <c r="F1429" s="8" t="s">
        <v>6303</v>
      </c>
      <c r="G1429" s="8" t="s">
        <v>6305</v>
      </c>
      <c r="H1429" s="8" t="s">
        <v>38</v>
      </c>
      <c r="I1429" s="8" t="s">
        <v>36</v>
      </c>
      <c r="J1429" s="8">
        <v>8</v>
      </c>
      <c r="K1429" s="8" t="s">
        <v>11445</v>
      </c>
      <c r="L1429" s="8" t="s">
        <v>11447</v>
      </c>
      <c r="M1429" s="8" t="s">
        <v>31</v>
      </c>
      <c r="N1429" s="8" t="s">
        <v>6260</v>
      </c>
    </row>
    <row r="1430" spans="2:14" x14ac:dyDescent="0.25">
      <c r="B1430" s="8">
        <v>4</v>
      </c>
      <c r="C1430" s="8" t="s">
        <v>11448</v>
      </c>
      <c r="D1430" s="8" t="s">
        <v>11449</v>
      </c>
      <c r="E1430" s="8" t="s">
        <v>11453</v>
      </c>
      <c r="F1430" s="8" t="s">
        <v>6369</v>
      </c>
      <c r="G1430" s="8" t="s">
        <v>6371</v>
      </c>
      <c r="H1430" s="8" t="s">
        <v>28</v>
      </c>
      <c r="I1430" s="8" t="s">
        <v>36</v>
      </c>
      <c r="J1430" s="8">
        <v>10</v>
      </c>
      <c r="K1430" s="8" t="s">
        <v>11455</v>
      </c>
      <c r="L1430" s="8" t="s">
        <v>11456</v>
      </c>
      <c r="M1430" s="8" t="s">
        <v>31</v>
      </c>
      <c r="N1430" s="8" t="s">
        <v>6260</v>
      </c>
    </row>
    <row r="1431" spans="2:14" x14ac:dyDescent="0.25">
      <c r="B1431" s="8">
        <v>4</v>
      </c>
      <c r="C1431" s="8" t="s">
        <v>11457</v>
      </c>
      <c r="D1431" s="8" t="s">
        <v>11458</v>
      </c>
      <c r="E1431" s="8" t="s">
        <v>11463</v>
      </c>
      <c r="F1431" s="8" t="s">
        <v>6314</v>
      </c>
      <c r="G1431" s="8" t="s">
        <v>6316</v>
      </c>
      <c r="H1431" s="8" t="s">
        <v>28</v>
      </c>
      <c r="I1431" s="8" t="s">
        <v>36</v>
      </c>
      <c r="J1431" s="8">
        <v>10</v>
      </c>
      <c r="K1431" s="8" t="s">
        <v>11465</v>
      </c>
      <c r="L1431" s="8" t="s">
        <v>11466</v>
      </c>
      <c r="M1431" s="8" t="s">
        <v>31</v>
      </c>
      <c r="N1431" s="8" t="s">
        <v>6260</v>
      </c>
    </row>
    <row r="1432" spans="2:14" x14ac:dyDescent="0.25">
      <c r="B1432" s="8">
        <v>4</v>
      </c>
      <c r="C1432" s="8" t="s">
        <v>11467</v>
      </c>
      <c r="D1432" s="8" t="s">
        <v>11468</v>
      </c>
      <c r="E1432" s="8" t="s">
        <v>11472</v>
      </c>
      <c r="F1432" s="8" t="s">
        <v>6501</v>
      </c>
      <c r="G1432" s="8" t="s">
        <v>6503</v>
      </c>
      <c r="H1432" s="8" t="s">
        <v>28</v>
      </c>
      <c r="I1432" s="8" t="s">
        <v>36</v>
      </c>
      <c r="J1432" s="8">
        <v>10</v>
      </c>
      <c r="K1432" s="8" t="s">
        <v>11474</v>
      </c>
      <c r="L1432" s="8" t="s">
        <v>11475</v>
      </c>
      <c r="M1432" s="8" t="s">
        <v>31</v>
      </c>
      <c r="N1432" s="8" t="s">
        <v>6260</v>
      </c>
    </row>
    <row r="1433" spans="2:14" x14ac:dyDescent="0.25">
      <c r="B1433" s="8">
        <v>4</v>
      </c>
      <c r="C1433" s="8" t="s">
        <v>11476</v>
      </c>
      <c r="D1433" s="8" t="s">
        <v>11477</v>
      </c>
      <c r="E1433" s="8" t="s">
        <v>11480</v>
      </c>
      <c r="F1433" s="8" t="s">
        <v>6369</v>
      </c>
      <c r="G1433" s="8" t="s">
        <v>6371</v>
      </c>
      <c r="H1433" s="8" t="s">
        <v>28</v>
      </c>
      <c r="I1433" s="8" t="s">
        <v>36</v>
      </c>
      <c r="J1433" s="8">
        <v>10</v>
      </c>
      <c r="K1433" s="8" t="s">
        <v>11482</v>
      </c>
      <c r="L1433" s="8" t="s">
        <v>11483</v>
      </c>
      <c r="M1433" s="8" t="s">
        <v>31</v>
      </c>
      <c r="N1433" s="8" t="s">
        <v>6260</v>
      </c>
    </row>
    <row r="1434" spans="2:14" x14ac:dyDescent="0.25">
      <c r="B1434" s="8">
        <v>4</v>
      </c>
      <c r="C1434" s="8" t="s">
        <v>11519</v>
      </c>
      <c r="D1434" s="8" t="s">
        <v>11520</v>
      </c>
      <c r="E1434" s="8" t="s">
        <v>11524</v>
      </c>
      <c r="F1434" s="8" t="s">
        <v>6501</v>
      </c>
      <c r="G1434" s="8" t="s">
        <v>6503</v>
      </c>
      <c r="H1434" s="8" t="s">
        <v>28</v>
      </c>
      <c r="I1434" s="8" t="s">
        <v>36</v>
      </c>
      <c r="J1434" s="8">
        <v>10</v>
      </c>
      <c r="K1434" s="8" t="s">
        <v>11526</v>
      </c>
      <c r="L1434" s="8" t="s">
        <v>11527</v>
      </c>
      <c r="M1434" s="8" t="s">
        <v>31</v>
      </c>
      <c r="N1434" s="8" t="s">
        <v>6260</v>
      </c>
    </row>
    <row r="1435" spans="2:14" x14ac:dyDescent="0.25">
      <c r="B1435" s="8">
        <v>4</v>
      </c>
      <c r="C1435" s="8" t="s">
        <v>11528</v>
      </c>
      <c r="D1435" s="8" t="s">
        <v>11529</v>
      </c>
      <c r="E1435" s="8" t="s">
        <v>11534</v>
      </c>
      <c r="F1435" s="8" t="s">
        <v>6314</v>
      </c>
      <c r="G1435" s="8" t="s">
        <v>6316</v>
      </c>
      <c r="H1435" s="8" t="s">
        <v>28</v>
      </c>
      <c r="I1435" s="8" t="s">
        <v>36</v>
      </c>
      <c r="J1435" s="8">
        <v>10</v>
      </c>
      <c r="K1435" s="8" t="s">
        <v>11536</v>
      </c>
      <c r="L1435" s="8" t="s">
        <v>11537</v>
      </c>
      <c r="M1435" s="8" t="s">
        <v>31</v>
      </c>
      <c r="N1435" s="8" t="s">
        <v>6260</v>
      </c>
    </row>
    <row r="1436" spans="2:14" x14ac:dyDescent="0.25">
      <c r="B1436" s="8">
        <v>4</v>
      </c>
      <c r="C1436" s="8" t="s">
        <v>11538</v>
      </c>
      <c r="D1436" s="8" t="s">
        <v>11539</v>
      </c>
      <c r="E1436" s="8" t="s">
        <v>11543</v>
      </c>
      <c r="F1436" s="8" t="s">
        <v>6253</v>
      </c>
      <c r="G1436" s="8" t="s">
        <v>6255</v>
      </c>
      <c r="H1436" s="8" t="s">
        <v>28</v>
      </c>
      <c r="I1436" s="8" t="s">
        <v>36</v>
      </c>
      <c r="J1436" s="8">
        <v>10</v>
      </c>
      <c r="K1436" s="8" t="s">
        <v>11545</v>
      </c>
      <c r="L1436" s="8" t="s">
        <v>11546</v>
      </c>
      <c r="M1436" s="8" t="s">
        <v>31</v>
      </c>
      <c r="N1436" s="8" t="s">
        <v>6260</v>
      </c>
    </row>
    <row r="1437" spans="2:14" x14ac:dyDescent="0.25">
      <c r="B1437" s="8">
        <v>4</v>
      </c>
      <c r="C1437" s="8" t="s">
        <v>11547</v>
      </c>
      <c r="D1437" s="8" t="s">
        <v>11548</v>
      </c>
      <c r="E1437" s="8" t="s">
        <v>11552</v>
      </c>
      <c r="F1437" s="8" t="s">
        <v>6327</v>
      </c>
      <c r="G1437" s="8" t="s">
        <v>6329</v>
      </c>
      <c r="H1437" s="8" t="s">
        <v>28</v>
      </c>
      <c r="I1437" s="8" t="s">
        <v>36</v>
      </c>
      <c r="J1437" s="8">
        <v>10</v>
      </c>
      <c r="K1437" s="8" t="s">
        <v>11554</v>
      </c>
      <c r="L1437" s="8" t="s">
        <v>11546</v>
      </c>
      <c r="M1437" s="8" t="s">
        <v>31</v>
      </c>
      <c r="N1437" s="8" t="s">
        <v>6260</v>
      </c>
    </row>
    <row r="1438" spans="2:14" x14ac:dyDescent="0.25">
      <c r="B1438" s="8">
        <v>4</v>
      </c>
      <c r="C1438" s="8" t="s">
        <v>11563</v>
      </c>
      <c r="D1438" s="8" t="s">
        <v>11564</v>
      </c>
      <c r="E1438" s="8" t="s">
        <v>11569</v>
      </c>
      <c r="F1438" s="8" t="s">
        <v>6707</v>
      </c>
      <c r="G1438" s="8" t="s">
        <v>6709</v>
      </c>
      <c r="H1438" s="8" t="s">
        <v>28</v>
      </c>
      <c r="I1438" s="8" t="s">
        <v>36</v>
      </c>
      <c r="J1438" s="8">
        <v>10</v>
      </c>
      <c r="K1438" s="8" t="s">
        <v>11571</v>
      </c>
      <c r="L1438" s="8" t="s">
        <v>11572</v>
      </c>
      <c r="M1438" s="8" t="s">
        <v>31</v>
      </c>
      <c r="N1438" s="8" t="s">
        <v>6260</v>
      </c>
    </row>
    <row r="1439" spans="2:14" x14ac:dyDescent="0.25">
      <c r="B1439" s="8">
        <v>4</v>
      </c>
      <c r="C1439" s="8" t="s">
        <v>11573</v>
      </c>
      <c r="D1439" s="8" t="s">
        <v>11574</v>
      </c>
      <c r="E1439" s="8" t="s">
        <v>11578</v>
      </c>
      <c r="F1439" s="8" t="s">
        <v>6327</v>
      </c>
      <c r="G1439" s="8" t="s">
        <v>6329</v>
      </c>
      <c r="H1439" s="8" t="s">
        <v>28</v>
      </c>
      <c r="I1439" s="8" t="s">
        <v>36</v>
      </c>
      <c r="J1439" s="8">
        <v>10</v>
      </c>
      <c r="K1439" s="8" t="s">
        <v>11580</v>
      </c>
      <c r="L1439" s="8" t="s">
        <v>11581</v>
      </c>
      <c r="M1439" s="8" t="s">
        <v>31</v>
      </c>
      <c r="N1439" s="8" t="s">
        <v>6260</v>
      </c>
    </row>
    <row r="1440" spans="2:14" x14ac:dyDescent="0.25">
      <c r="B1440" s="8">
        <v>4</v>
      </c>
      <c r="C1440" s="8" t="s">
        <v>11582</v>
      </c>
      <c r="D1440" s="8" t="s">
        <v>11583</v>
      </c>
      <c r="E1440" s="8" t="s">
        <v>11587</v>
      </c>
      <c r="F1440" s="8" t="s">
        <v>6303</v>
      </c>
      <c r="G1440" s="8" t="s">
        <v>6305</v>
      </c>
      <c r="H1440" s="8" t="s">
        <v>28</v>
      </c>
      <c r="I1440" s="8" t="s">
        <v>36</v>
      </c>
      <c r="J1440" s="8">
        <v>10</v>
      </c>
      <c r="K1440" s="8" t="s">
        <v>11589</v>
      </c>
      <c r="L1440" s="8" t="s">
        <v>11590</v>
      </c>
      <c r="M1440" s="8" t="s">
        <v>31</v>
      </c>
      <c r="N1440" s="8" t="s">
        <v>6260</v>
      </c>
    </row>
    <row r="1441" spans="2:14" x14ac:dyDescent="0.25">
      <c r="B1441" s="8">
        <v>4</v>
      </c>
      <c r="C1441" s="8" t="s">
        <v>11600</v>
      </c>
      <c r="D1441" s="8" t="s">
        <v>11601</v>
      </c>
      <c r="E1441" s="8" t="s">
        <v>11605</v>
      </c>
      <c r="F1441" s="8" t="s">
        <v>7412</v>
      </c>
      <c r="G1441" s="8" t="s">
        <v>7414</v>
      </c>
      <c r="H1441" s="8" t="s">
        <v>28</v>
      </c>
      <c r="I1441" s="8" t="s">
        <v>36</v>
      </c>
      <c r="J1441" s="8">
        <v>10</v>
      </c>
      <c r="K1441" s="8" t="s">
        <v>11607</v>
      </c>
      <c r="L1441" s="8" t="s">
        <v>11608</v>
      </c>
      <c r="M1441" s="8" t="s">
        <v>31</v>
      </c>
      <c r="N1441" s="8" t="s">
        <v>6260</v>
      </c>
    </row>
    <row r="1442" spans="2:14" x14ac:dyDescent="0.25">
      <c r="B1442" s="8">
        <v>4</v>
      </c>
      <c r="C1442" s="8" t="s">
        <v>11617</v>
      </c>
      <c r="D1442" s="8" t="s">
        <v>11618</v>
      </c>
      <c r="E1442" s="8" t="s">
        <v>11622</v>
      </c>
      <c r="F1442" s="8" t="s">
        <v>6369</v>
      </c>
      <c r="G1442" s="8" t="s">
        <v>6371</v>
      </c>
      <c r="H1442" s="8" t="s">
        <v>28</v>
      </c>
      <c r="I1442" s="8" t="s">
        <v>36</v>
      </c>
      <c r="J1442" s="8">
        <v>10</v>
      </c>
      <c r="K1442" s="8" t="s">
        <v>11624</v>
      </c>
      <c r="L1442" s="8" t="s">
        <v>11625</v>
      </c>
      <c r="M1442" s="8" t="s">
        <v>31</v>
      </c>
      <c r="N1442" s="8" t="s">
        <v>6260</v>
      </c>
    </row>
    <row r="1443" spans="2:14" x14ac:dyDescent="0.25">
      <c r="B1443" s="8">
        <v>4</v>
      </c>
      <c r="C1443" s="8" t="s">
        <v>11626</v>
      </c>
      <c r="D1443" s="8" t="s">
        <v>11627</v>
      </c>
      <c r="E1443" s="8" t="s">
        <v>11632</v>
      </c>
      <c r="F1443" s="8" t="s">
        <v>6314</v>
      </c>
      <c r="G1443" s="8" t="s">
        <v>6316</v>
      </c>
      <c r="H1443" s="8" t="s">
        <v>28</v>
      </c>
      <c r="I1443" s="8" t="s">
        <v>36</v>
      </c>
      <c r="J1443" s="8">
        <v>10</v>
      </c>
      <c r="K1443" s="8" t="s">
        <v>11634</v>
      </c>
      <c r="L1443" s="8" t="s">
        <v>11635</v>
      </c>
      <c r="M1443" s="8" t="s">
        <v>31</v>
      </c>
      <c r="N1443" s="8" t="s">
        <v>6260</v>
      </c>
    </row>
    <row r="1444" spans="2:14" x14ac:dyDescent="0.25">
      <c r="B1444" s="8">
        <v>4</v>
      </c>
      <c r="C1444" s="8" t="s">
        <v>11636</v>
      </c>
      <c r="D1444" s="8" t="s">
        <v>11637</v>
      </c>
      <c r="E1444" s="8" t="s">
        <v>11641</v>
      </c>
      <c r="F1444" s="8" t="s">
        <v>6303</v>
      </c>
      <c r="G1444" s="8" t="s">
        <v>6305</v>
      </c>
      <c r="H1444" s="8" t="s">
        <v>28</v>
      </c>
      <c r="I1444" s="8" t="s">
        <v>36</v>
      </c>
      <c r="J1444" s="8">
        <v>10</v>
      </c>
      <c r="K1444" s="8" t="s">
        <v>3387</v>
      </c>
      <c r="L1444" s="8" t="s">
        <v>3389</v>
      </c>
      <c r="M1444" s="8" t="s">
        <v>31</v>
      </c>
      <c r="N1444" s="8" t="s">
        <v>6260</v>
      </c>
    </row>
    <row r="1445" spans="2:14" x14ac:dyDescent="0.25">
      <c r="B1445" s="8">
        <v>4</v>
      </c>
      <c r="C1445" s="8" t="s">
        <v>11652</v>
      </c>
      <c r="D1445" s="8" t="s">
        <v>11653</v>
      </c>
      <c r="E1445" s="8" t="s">
        <v>11657</v>
      </c>
      <c r="F1445" s="8" t="s">
        <v>6404</v>
      </c>
      <c r="G1445" s="8" t="s">
        <v>6406</v>
      </c>
      <c r="H1445" s="8" t="s">
        <v>41</v>
      </c>
      <c r="I1445" s="8" t="s">
        <v>36</v>
      </c>
      <c r="J1445" s="8">
        <v>10</v>
      </c>
      <c r="K1445" s="8" t="s">
        <v>11659</v>
      </c>
      <c r="L1445" s="8" t="s">
        <v>11660</v>
      </c>
      <c r="M1445" s="8" t="s">
        <v>31</v>
      </c>
      <c r="N1445" s="8" t="s">
        <v>6260</v>
      </c>
    </row>
    <row r="1446" spans="2:14" x14ac:dyDescent="0.25">
      <c r="B1446" s="8">
        <v>4</v>
      </c>
      <c r="C1446" s="8" t="s">
        <v>11661</v>
      </c>
      <c r="D1446" s="8" t="s">
        <v>11662</v>
      </c>
      <c r="E1446" s="8" t="s">
        <v>11666</v>
      </c>
      <c r="F1446" s="8" t="s">
        <v>6314</v>
      </c>
      <c r="G1446" s="8" t="s">
        <v>6316</v>
      </c>
      <c r="H1446" s="8" t="s">
        <v>28</v>
      </c>
      <c r="I1446" s="8" t="s">
        <v>36</v>
      </c>
      <c r="J1446" s="8">
        <v>10</v>
      </c>
      <c r="K1446" s="8" t="s">
        <v>11668</v>
      </c>
      <c r="L1446" s="8" t="s">
        <v>4086</v>
      </c>
      <c r="M1446" s="8" t="s">
        <v>31</v>
      </c>
      <c r="N1446" s="8" t="s">
        <v>6260</v>
      </c>
    </row>
    <row r="1447" spans="2:14" x14ac:dyDescent="0.25">
      <c r="B1447" s="8">
        <v>4</v>
      </c>
      <c r="C1447" s="8" t="s">
        <v>11678</v>
      </c>
      <c r="D1447" s="8" t="s">
        <v>11679</v>
      </c>
      <c r="E1447" s="8" t="s">
        <v>11682</v>
      </c>
      <c r="F1447" s="8" t="s">
        <v>6303</v>
      </c>
      <c r="G1447" s="8" t="s">
        <v>6305</v>
      </c>
      <c r="H1447" s="8" t="s">
        <v>28</v>
      </c>
      <c r="I1447" s="8" t="s">
        <v>36</v>
      </c>
      <c r="J1447" s="8">
        <v>10</v>
      </c>
      <c r="K1447" s="8" t="s">
        <v>11684</v>
      </c>
      <c r="L1447" s="8" t="s">
        <v>1740</v>
      </c>
      <c r="M1447" s="8" t="s">
        <v>31</v>
      </c>
      <c r="N1447" s="8" t="s">
        <v>6260</v>
      </c>
    </row>
    <row r="1448" spans="2:14" x14ac:dyDescent="0.25">
      <c r="B1448" s="8">
        <v>4</v>
      </c>
      <c r="C1448" s="8" t="s">
        <v>11685</v>
      </c>
      <c r="D1448" s="8" t="s">
        <v>11686</v>
      </c>
      <c r="E1448" s="8" t="s">
        <v>11690</v>
      </c>
      <c r="F1448" s="8" t="s">
        <v>6314</v>
      </c>
      <c r="G1448" s="8" t="s">
        <v>6316</v>
      </c>
      <c r="H1448" s="8" t="s">
        <v>28</v>
      </c>
      <c r="I1448" s="8" t="s">
        <v>36</v>
      </c>
      <c r="J1448" s="8">
        <v>10</v>
      </c>
      <c r="K1448" s="8" t="s">
        <v>11692</v>
      </c>
      <c r="L1448" s="8" t="s">
        <v>11693</v>
      </c>
      <c r="M1448" s="8" t="s">
        <v>31</v>
      </c>
      <c r="N1448" s="8" t="s">
        <v>6260</v>
      </c>
    </row>
    <row r="1449" spans="2:14" x14ac:dyDescent="0.25">
      <c r="B1449" s="8">
        <v>4</v>
      </c>
      <c r="C1449" s="8" t="s">
        <v>11694</v>
      </c>
      <c r="D1449" s="8" t="s">
        <v>11695</v>
      </c>
      <c r="E1449" s="8" t="s">
        <v>11698</v>
      </c>
      <c r="F1449" s="8" t="s">
        <v>6314</v>
      </c>
      <c r="G1449" s="8" t="s">
        <v>6316</v>
      </c>
      <c r="H1449" s="8" t="s">
        <v>28</v>
      </c>
      <c r="I1449" s="8" t="s">
        <v>36</v>
      </c>
      <c r="J1449" s="8">
        <v>10</v>
      </c>
      <c r="K1449" s="8" t="s">
        <v>11700</v>
      </c>
      <c r="L1449" s="8" t="s">
        <v>11701</v>
      </c>
      <c r="M1449" s="8" t="s">
        <v>31</v>
      </c>
      <c r="N1449" s="8" t="s">
        <v>6260</v>
      </c>
    </row>
    <row r="1450" spans="2:14" x14ac:dyDescent="0.25">
      <c r="B1450" s="8">
        <v>4</v>
      </c>
      <c r="C1450" s="8" t="s">
        <v>11702</v>
      </c>
      <c r="D1450" s="8" t="s">
        <v>11703</v>
      </c>
      <c r="E1450" s="8" t="s">
        <v>11708</v>
      </c>
      <c r="F1450" s="8" t="s">
        <v>6314</v>
      </c>
      <c r="G1450" s="8" t="s">
        <v>6316</v>
      </c>
      <c r="H1450" s="8" t="s">
        <v>91</v>
      </c>
      <c r="I1450" s="8" t="s">
        <v>36</v>
      </c>
      <c r="J1450" s="8">
        <v>10</v>
      </c>
      <c r="K1450" s="8" t="s">
        <v>11710</v>
      </c>
      <c r="L1450" s="8" t="s">
        <v>11701</v>
      </c>
      <c r="M1450" s="8" t="s">
        <v>31</v>
      </c>
      <c r="N1450" s="8" t="s">
        <v>6260</v>
      </c>
    </row>
    <row r="1451" spans="2:14" x14ac:dyDescent="0.25">
      <c r="B1451" s="8">
        <v>4</v>
      </c>
      <c r="C1451" s="8" t="s">
        <v>11721</v>
      </c>
      <c r="D1451" s="8" t="s">
        <v>11722</v>
      </c>
      <c r="E1451" s="8" t="s">
        <v>11726</v>
      </c>
      <c r="F1451" s="8" t="s">
        <v>6267</v>
      </c>
      <c r="G1451" s="8" t="s">
        <v>6269</v>
      </c>
      <c r="H1451" s="8" t="s">
        <v>28</v>
      </c>
      <c r="I1451" s="8" t="s">
        <v>36</v>
      </c>
      <c r="J1451" s="8">
        <v>10</v>
      </c>
      <c r="K1451" s="8" t="s">
        <v>11728</v>
      </c>
      <c r="L1451" s="8" t="s">
        <v>11729</v>
      </c>
      <c r="M1451" s="8" t="s">
        <v>31</v>
      </c>
      <c r="N1451" s="8" t="s">
        <v>6260</v>
      </c>
    </row>
    <row r="1452" spans="2:14" x14ac:dyDescent="0.25">
      <c r="B1452" s="8">
        <v>4</v>
      </c>
      <c r="C1452" s="8" t="s">
        <v>11738</v>
      </c>
      <c r="D1452" s="8" t="s">
        <v>11739</v>
      </c>
      <c r="E1452" s="8" t="s">
        <v>11743</v>
      </c>
      <c r="F1452" s="8" t="s">
        <v>6393</v>
      </c>
      <c r="G1452" s="8" t="s">
        <v>6395</v>
      </c>
      <c r="H1452" s="8" t="s">
        <v>28</v>
      </c>
      <c r="I1452" s="8" t="s">
        <v>36</v>
      </c>
      <c r="J1452" s="8">
        <v>10</v>
      </c>
      <c r="K1452" s="8" t="s">
        <v>11745</v>
      </c>
      <c r="L1452" s="8" t="s">
        <v>11746</v>
      </c>
      <c r="M1452" s="8" t="s">
        <v>31</v>
      </c>
      <c r="N1452" s="8" t="s">
        <v>6260</v>
      </c>
    </row>
    <row r="1453" spans="2:14" x14ac:dyDescent="0.25">
      <c r="B1453" s="8">
        <v>4</v>
      </c>
      <c r="C1453" s="8" t="s">
        <v>11747</v>
      </c>
      <c r="D1453" s="8" t="s">
        <v>11748</v>
      </c>
      <c r="E1453" s="8" t="s">
        <v>11752</v>
      </c>
      <c r="F1453" s="8" t="s">
        <v>6280</v>
      </c>
      <c r="G1453" s="8" t="s">
        <v>6282</v>
      </c>
      <c r="H1453" s="8" t="s">
        <v>64</v>
      </c>
      <c r="I1453" s="8" t="s">
        <v>36</v>
      </c>
      <c r="J1453" s="8">
        <v>14</v>
      </c>
      <c r="K1453" s="8" t="s">
        <v>11754</v>
      </c>
      <c r="L1453" s="8" t="s">
        <v>11756</v>
      </c>
      <c r="M1453" s="8" t="s">
        <v>31</v>
      </c>
      <c r="N1453" s="8" t="s">
        <v>6260</v>
      </c>
    </row>
    <row r="1454" spans="2:14" x14ac:dyDescent="0.25">
      <c r="B1454" s="8">
        <v>4</v>
      </c>
      <c r="C1454" s="8" t="s">
        <v>11757</v>
      </c>
      <c r="D1454" s="8" t="s">
        <v>11758</v>
      </c>
      <c r="E1454" s="8" t="s">
        <v>11761</v>
      </c>
      <c r="F1454" s="8" t="s">
        <v>6303</v>
      </c>
      <c r="G1454" s="8" t="s">
        <v>6305</v>
      </c>
      <c r="H1454" s="8" t="s">
        <v>28</v>
      </c>
      <c r="I1454" s="8" t="s">
        <v>36</v>
      </c>
      <c r="J1454" s="8">
        <v>10</v>
      </c>
      <c r="K1454" s="8" t="s">
        <v>11763</v>
      </c>
      <c r="L1454" s="8" t="s">
        <v>11765</v>
      </c>
      <c r="M1454" s="8" t="s">
        <v>31</v>
      </c>
      <c r="N1454" s="8" t="s">
        <v>6260</v>
      </c>
    </row>
    <row r="1455" spans="2:14" x14ac:dyDescent="0.25">
      <c r="B1455" s="8">
        <v>4</v>
      </c>
      <c r="C1455" s="8" t="s">
        <v>11766</v>
      </c>
      <c r="D1455" s="8" t="s">
        <v>11767</v>
      </c>
      <c r="E1455" s="8" t="s">
        <v>11770</v>
      </c>
      <c r="F1455" s="8" t="s">
        <v>6280</v>
      </c>
      <c r="G1455" s="8" t="s">
        <v>6282</v>
      </c>
      <c r="H1455" s="8" t="s">
        <v>28</v>
      </c>
      <c r="I1455" s="8" t="s">
        <v>36</v>
      </c>
      <c r="J1455" s="8">
        <v>10</v>
      </c>
      <c r="K1455" s="8" t="s">
        <v>11772</v>
      </c>
      <c r="L1455" s="8" t="s">
        <v>11774</v>
      </c>
      <c r="M1455" s="8" t="s">
        <v>31</v>
      </c>
      <c r="N1455" s="8" t="s">
        <v>6260</v>
      </c>
    </row>
    <row r="1456" spans="2:14" x14ac:dyDescent="0.25">
      <c r="B1456" s="8">
        <v>4</v>
      </c>
      <c r="C1456" s="8" t="s">
        <v>11786</v>
      </c>
      <c r="D1456" s="8" t="s">
        <v>11787</v>
      </c>
      <c r="E1456" s="8" t="s">
        <v>11791</v>
      </c>
      <c r="F1456" s="8" t="s">
        <v>6327</v>
      </c>
      <c r="G1456" s="8" t="s">
        <v>6329</v>
      </c>
      <c r="H1456" s="8" t="s">
        <v>28</v>
      </c>
      <c r="I1456" s="8" t="s">
        <v>36</v>
      </c>
      <c r="J1456" s="8">
        <v>10</v>
      </c>
      <c r="K1456" s="8" t="s">
        <v>11793</v>
      </c>
      <c r="L1456" s="8" t="s">
        <v>11795</v>
      </c>
      <c r="M1456" s="8" t="s">
        <v>31</v>
      </c>
      <c r="N1456" s="8" t="s">
        <v>6260</v>
      </c>
    </row>
    <row r="1457" spans="2:14" x14ac:dyDescent="0.25">
      <c r="B1457" s="8">
        <v>4</v>
      </c>
      <c r="C1457" s="8" t="s">
        <v>11796</v>
      </c>
      <c r="D1457" s="8" t="s">
        <v>11797</v>
      </c>
      <c r="E1457" s="8" t="s">
        <v>11802</v>
      </c>
      <c r="F1457" s="8" t="s">
        <v>6303</v>
      </c>
      <c r="G1457" s="8" t="s">
        <v>6305</v>
      </c>
      <c r="H1457" s="8" t="s">
        <v>64</v>
      </c>
      <c r="I1457" s="8" t="s">
        <v>36</v>
      </c>
      <c r="J1457" s="8">
        <v>14</v>
      </c>
      <c r="K1457" s="8" t="s">
        <v>11804</v>
      </c>
      <c r="L1457" s="8" t="s">
        <v>11806</v>
      </c>
      <c r="M1457" s="8" t="s">
        <v>31</v>
      </c>
      <c r="N1457" s="8" t="s">
        <v>6260</v>
      </c>
    </row>
    <row r="1458" spans="2:14" x14ac:dyDescent="0.25">
      <c r="B1458" s="8">
        <v>4</v>
      </c>
      <c r="C1458" s="8" t="s">
        <v>11807</v>
      </c>
      <c r="D1458" s="8" t="s">
        <v>11808</v>
      </c>
      <c r="E1458" s="8" t="s">
        <v>11812</v>
      </c>
      <c r="F1458" s="8" t="s">
        <v>6280</v>
      </c>
      <c r="G1458" s="8" t="s">
        <v>6282</v>
      </c>
      <c r="H1458" s="8" t="s">
        <v>28</v>
      </c>
      <c r="I1458" s="8" t="s">
        <v>36</v>
      </c>
      <c r="J1458" s="8">
        <v>10</v>
      </c>
      <c r="K1458" s="8" t="s">
        <v>11814</v>
      </c>
      <c r="L1458" s="8" t="s">
        <v>11816</v>
      </c>
      <c r="M1458" s="8" t="s">
        <v>31</v>
      </c>
      <c r="N1458" s="8" t="s">
        <v>6260</v>
      </c>
    </row>
    <row r="1459" spans="2:14" x14ac:dyDescent="0.25">
      <c r="B1459" s="8">
        <v>4</v>
      </c>
      <c r="C1459" s="8" t="s">
        <v>11817</v>
      </c>
      <c r="D1459" s="8" t="s">
        <v>4291</v>
      </c>
      <c r="E1459" s="8" t="s">
        <v>11821</v>
      </c>
      <c r="F1459" s="8" t="s">
        <v>6314</v>
      </c>
      <c r="G1459" s="8" t="s">
        <v>6316</v>
      </c>
      <c r="H1459" s="8" t="s">
        <v>28</v>
      </c>
      <c r="I1459" s="8" t="s">
        <v>36</v>
      </c>
      <c r="J1459" s="8">
        <v>10</v>
      </c>
      <c r="K1459" s="8" t="s">
        <v>11823</v>
      </c>
      <c r="L1459" s="8" t="s">
        <v>725</v>
      </c>
      <c r="M1459" s="8" t="s">
        <v>31</v>
      </c>
      <c r="N1459" s="8" t="s">
        <v>6260</v>
      </c>
    </row>
    <row r="1460" spans="2:14" x14ac:dyDescent="0.25">
      <c r="B1460" s="8">
        <v>4</v>
      </c>
      <c r="C1460" s="8" t="s">
        <v>11824</v>
      </c>
      <c r="D1460" s="8" t="s">
        <v>11825</v>
      </c>
      <c r="E1460" s="8" t="s">
        <v>11830</v>
      </c>
      <c r="F1460" s="8" t="s">
        <v>6303</v>
      </c>
      <c r="G1460" s="8" t="s">
        <v>6305</v>
      </c>
      <c r="H1460" s="8" t="s">
        <v>28</v>
      </c>
      <c r="I1460" s="8" t="s">
        <v>36</v>
      </c>
      <c r="J1460" s="8">
        <v>10</v>
      </c>
      <c r="K1460" s="8" t="s">
        <v>11832</v>
      </c>
      <c r="L1460" s="8" t="s">
        <v>11834</v>
      </c>
      <c r="M1460" s="8" t="s">
        <v>31</v>
      </c>
      <c r="N1460" s="8" t="s">
        <v>6260</v>
      </c>
    </row>
    <row r="1461" spans="2:14" x14ac:dyDescent="0.25">
      <c r="B1461" s="8">
        <v>4</v>
      </c>
      <c r="C1461" s="8" t="s">
        <v>11835</v>
      </c>
      <c r="D1461" s="8" t="s">
        <v>11836</v>
      </c>
      <c r="E1461" s="8" t="s">
        <v>11840</v>
      </c>
      <c r="F1461" s="8" t="s">
        <v>6314</v>
      </c>
      <c r="G1461" s="8" t="s">
        <v>6316</v>
      </c>
      <c r="H1461" s="8" t="s">
        <v>64</v>
      </c>
      <c r="I1461" s="8" t="s">
        <v>30</v>
      </c>
      <c r="J1461" s="8">
        <v>9</v>
      </c>
      <c r="K1461" s="8" t="s">
        <v>11842</v>
      </c>
      <c r="L1461" s="8" t="s">
        <v>11288</v>
      </c>
      <c r="M1461" s="8" t="s">
        <v>31</v>
      </c>
      <c r="N1461" s="8" t="s">
        <v>6260</v>
      </c>
    </row>
    <row r="1462" spans="2:14" x14ac:dyDescent="0.25">
      <c r="B1462" s="8">
        <v>4</v>
      </c>
      <c r="C1462" s="8" t="s">
        <v>11843</v>
      </c>
      <c r="D1462" s="8" t="s">
        <v>11844</v>
      </c>
      <c r="E1462" s="8" t="s">
        <v>11845</v>
      </c>
      <c r="F1462" s="8" t="s">
        <v>6314</v>
      </c>
      <c r="G1462" s="8" t="s">
        <v>6316</v>
      </c>
      <c r="H1462" s="8" t="s">
        <v>28</v>
      </c>
      <c r="I1462" s="8" t="s">
        <v>36</v>
      </c>
      <c r="J1462" s="8">
        <v>10</v>
      </c>
      <c r="K1462" s="8" t="s">
        <v>11847</v>
      </c>
      <c r="L1462" s="8" t="s">
        <v>11849</v>
      </c>
      <c r="M1462" s="8" t="s">
        <v>31</v>
      </c>
      <c r="N1462" s="8" t="s">
        <v>6260</v>
      </c>
    </row>
    <row r="1463" spans="2:14" x14ac:dyDescent="0.25">
      <c r="B1463" s="8">
        <v>4</v>
      </c>
      <c r="C1463" s="8" t="s">
        <v>11850</v>
      </c>
      <c r="D1463" s="8" t="s">
        <v>11851</v>
      </c>
      <c r="E1463" s="8" t="s">
        <v>11855</v>
      </c>
      <c r="F1463" s="8" t="s">
        <v>6280</v>
      </c>
      <c r="G1463" s="8" t="s">
        <v>6282</v>
      </c>
      <c r="H1463" s="8" t="s">
        <v>28</v>
      </c>
      <c r="I1463" s="8" t="s">
        <v>36</v>
      </c>
      <c r="J1463" s="8">
        <v>10</v>
      </c>
      <c r="K1463" s="8" t="s">
        <v>11857</v>
      </c>
      <c r="L1463" s="8" t="s">
        <v>11858</v>
      </c>
      <c r="M1463" s="8" t="s">
        <v>31</v>
      </c>
      <c r="N1463" s="8" t="s">
        <v>6260</v>
      </c>
    </row>
    <row r="1464" spans="2:14" x14ac:dyDescent="0.25">
      <c r="B1464" s="8">
        <v>4</v>
      </c>
      <c r="C1464" s="8" t="s">
        <v>11859</v>
      </c>
      <c r="D1464" s="8" t="s">
        <v>11860</v>
      </c>
      <c r="E1464" s="8" t="s">
        <v>11864</v>
      </c>
      <c r="F1464" s="8" t="s">
        <v>6501</v>
      </c>
      <c r="G1464" s="8" t="s">
        <v>6503</v>
      </c>
      <c r="H1464" s="8" t="s">
        <v>28</v>
      </c>
      <c r="I1464" s="8" t="s">
        <v>36</v>
      </c>
      <c r="J1464" s="8">
        <v>10</v>
      </c>
      <c r="K1464" s="8" t="s">
        <v>11866</v>
      </c>
      <c r="L1464" s="8" t="s">
        <v>4103</v>
      </c>
      <c r="M1464" s="8" t="s">
        <v>31</v>
      </c>
      <c r="N1464" s="8" t="s">
        <v>6260</v>
      </c>
    </row>
    <row r="1465" spans="2:14" x14ac:dyDescent="0.25">
      <c r="B1465" s="8">
        <v>4</v>
      </c>
      <c r="C1465" s="8" t="s">
        <v>11868</v>
      </c>
      <c r="D1465" s="8" t="s">
        <v>11869</v>
      </c>
      <c r="E1465" s="8" t="s">
        <v>11873</v>
      </c>
      <c r="F1465" s="8" t="s">
        <v>6303</v>
      </c>
      <c r="G1465" s="8" t="s">
        <v>6305</v>
      </c>
      <c r="H1465" s="8" t="s">
        <v>49</v>
      </c>
      <c r="I1465" s="8" t="s">
        <v>36</v>
      </c>
      <c r="J1465" s="8">
        <v>11</v>
      </c>
      <c r="K1465" s="8" t="s">
        <v>11875</v>
      </c>
      <c r="L1465" s="8" t="s">
        <v>11876</v>
      </c>
      <c r="M1465" s="8" t="s">
        <v>31</v>
      </c>
      <c r="N1465" s="8" t="s">
        <v>6260</v>
      </c>
    </row>
    <row r="1466" spans="2:14" x14ac:dyDescent="0.25">
      <c r="B1466" s="8">
        <v>4</v>
      </c>
      <c r="C1466" s="8" t="s">
        <v>11877</v>
      </c>
      <c r="D1466" s="8" t="s">
        <v>11878</v>
      </c>
      <c r="E1466" s="8" t="s">
        <v>11881</v>
      </c>
      <c r="F1466" s="8" t="s">
        <v>6280</v>
      </c>
      <c r="G1466" s="8" t="s">
        <v>6282</v>
      </c>
      <c r="H1466" s="8" t="s">
        <v>28</v>
      </c>
      <c r="I1466" s="8" t="s">
        <v>36</v>
      </c>
      <c r="J1466" s="8">
        <v>10</v>
      </c>
      <c r="K1466" s="8" t="s">
        <v>11883</v>
      </c>
      <c r="L1466" s="8" t="s">
        <v>10821</v>
      </c>
      <c r="M1466" s="8" t="s">
        <v>31</v>
      </c>
      <c r="N1466" s="8" t="s">
        <v>6260</v>
      </c>
    </row>
    <row r="1467" spans="2:14" x14ac:dyDescent="0.25">
      <c r="B1467" s="8">
        <v>4</v>
      </c>
      <c r="C1467" s="8" t="s">
        <v>11884</v>
      </c>
      <c r="D1467" s="8" t="s">
        <v>11885</v>
      </c>
      <c r="E1467" s="8" t="s">
        <v>11889</v>
      </c>
      <c r="F1467" s="8" t="s">
        <v>6267</v>
      </c>
      <c r="G1467" s="8" t="s">
        <v>6269</v>
      </c>
      <c r="H1467" s="8" t="s">
        <v>28</v>
      </c>
      <c r="I1467" s="8" t="s">
        <v>36</v>
      </c>
      <c r="J1467" s="8">
        <v>10</v>
      </c>
      <c r="K1467" s="8" t="s">
        <v>11891</v>
      </c>
      <c r="L1467" s="8" t="s">
        <v>11893</v>
      </c>
      <c r="M1467" s="8" t="s">
        <v>31</v>
      </c>
      <c r="N1467" s="8" t="s">
        <v>6260</v>
      </c>
    </row>
    <row r="1468" spans="2:14" x14ac:dyDescent="0.25">
      <c r="B1468" s="8">
        <v>4</v>
      </c>
      <c r="C1468" s="8" t="s">
        <v>11894</v>
      </c>
      <c r="D1468" s="8" t="s">
        <v>11895</v>
      </c>
      <c r="E1468" s="8" t="s">
        <v>11896</v>
      </c>
      <c r="F1468" s="8" t="s">
        <v>6314</v>
      </c>
      <c r="G1468" s="8" t="s">
        <v>6316</v>
      </c>
      <c r="H1468" s="8" t="s">
        <v>28</v>
      </c>
      <c r="I1468" s="8" t="s">
        <v>36</v>
      </c>
      <c r="J1468" s="8">
        <v>10</v>
      </c>
      <c r="K1468" s="8" t="s">
        <v>11898</v>
      </c>
      <c r="L1468" s="8" t="s">
        <v>11899</v>
      </c>
      <c r="M1468" s="8" t="s">
        <v>31</v>
      </c>
      <c r="N1468" s="8" t="s">
        <v>6260</v>
      </c>
    </row>
    <row r="1469" spans="2:14" x14ac:dyDescent="0.25">
      <c r="B1469" s="8">
        <v>4</v>
      </c>
      <c r="C1469" s="8" t="s">
        <v>11909</v>
      </c>
      <c r="D1469" s="8" t="s">
        <v>11910</v>
      </c>
      <c r="E1469" s="8" t="s">
        <v>11911</v>
      </c>
      <c r="F1469" s="8" t="s">
        <v>6314</v>
      </c>
      <c r="G1469" s="8" t="s">
        <v>6316</v>
      </c>
      <c r="H1469" s="8" t="s">
        <v>28</v>
      </c>
      <c r="I1469" s="8" t="s">
        <v>36</v>
      </c>
      <c r="J1469" s="8">
        <v>10</v>
      </c>
      <c r="K1469" s="8" t="s">
        <v>11913</v>
      </c>
      <c r="L1469" s="8" t="s">
        <v>11915</v>
      </c>
      <c r="M1469" s="8" t="s">
        <v>31</v>
      </c>
      <c r="N1469" s="8" t="s">
        <v>6260</v>
      </c>
    </row>
    <row r="1470" spans="2:14" x14ac:dyDescent="0.25">
      <c r="B1470" s="8">
        <v>4</v>
      </c>
      <c r="C1470" s="8" t="s">
        <v>11916</v>
      </c>
      <c r="D1470" s="8" t="s">
        <v>11917</v>
      </c>
      <c r="E1470" s="8" t="s">
        <v>11921</v>
      </c>
      <c r="F1470" s="8" t="s">
        <v>6314</v>
      </c>
      <c r="G1470" s="8" t="s">
        <v>6316</v>
      </c>
      <c r="H1470" s="8" t="s">
        <v>41</v>
      </c>
      <c r="I1470" s="8" t="s">
        <v>36</v>
      </c>
      <c r="J1470" s="8">
        <v>10</v>
      </c>
      <c r="K1470" s="8" t="s">
        <v>11924</v>
      </c>
      <c r="L1470" s="8" t="s">
        <v>11926</v>
      </c>
      <c r="M1470" s="8" t="s">
        <v>31</v>
      </c>
      <c r="N1470" s="8" t="s">
        <v>6260</v>
      </c>
    </row>
    <row r="1471" spans="2:14" x14ac:dyDescent="0.25">
      <c r="B1471" s="8">
        <v>4</v>
      </c>
      <c r="C1471" s="8" t="s">
        <v>11927</v>
      </c>
      <c r="D1471" s="8" t="s">
        <v>11928</v>
      </c>
      <c r="E1471" s="8" t="s">
        <v>11932</v>
      </c>
      <c r="F1471" s="8" t="s">
        <v>6501</v>
      </c>
      <c r="G1471" s="8" t="s">
        <v>6503</v>
      </c>
      <c r="H1471" s="8" t="s">
        <v>28</v>
      </c>
      <c r="I1471" s="8" t="s">
        <v>36</v>
      </c>
      <c r="J1471" s="8">
        <v>10</v>
      </c>
      <c r="K1471" s="8" t="s">
        <v>11934</v>
      </c>
      <c r="L1471" s="8" t="s">
        <v>11936</v>
      </c>
      <c r="M1471" s="8" t="s">
        <v>31</v>
      </c>
      <c r="N1471" s="8" t="s">
        <v>6260</v>
      </c>
    </row>
    <row r="1472" spans="2:14" x14ac:dyDescent="0.25">
      <c r="B1472" s="8">
        <v>4</v>
      </c>
      <c r="C1472" s="8" t="s">
        <v>11937</v>
      </c>
      <c r="D1472" s="8" t="s">
        <v>11938</v>
      </c>
      <c r="E1472" s="8" t="s">
        <v>11942</v>
      </c>
      <c r="F1472" s="8" t="s">
        <v>6393</v>
      </c>
      <c r="G1472" s="8" t="s">
        <v>6395</v>
      </c>
      <c r="H1472" s="8" t="s">
        <v>28</v>
      </c>
      <c r="I1472" s="8" t="s">
        <v>36</v>
      </c>
      <c r="J1472" s="8">
        <v>10</v>
      </c>
      <c r="K1472" s="8" t="s">
        <v>11944</v>
      </c>
      <c r="L1472" s="8" t="s">
        <v>11936</v>
      </c>
      <c r="M1472" s="8" t="s">
        <v>31</v>
      </c>
      <c r="N1472" s="8" t="s">
        <v>6260</v>
      </c>
    </row>
    <row r="1473" spans="2:14" x14ac:dyDescent="0.25">
      <c r="B1473" s="8">
        <v>4</v>
      </c>
      <c r="C1473" s="8" t="s">
        <v>11945</v>
      </c>
      <c r="D1473" s="8" t="s">
        <v>11946</v>
      </c>
      <c r="E1473" s="8" t="s">
        <v>11947</v>
      </c>
      <c r="F1473" s="8" t="s">
        <v>6393</v>
      </c>
      <c r="G1473" s="8" t="s">
        <v>6395</v>
      </c>
      <c r="H1473" s="8" t="s">
        <v>28</v>
      </c>
      <c r="I1473" s="8" t="s">
        <v>36</v>
      </c>
      <c r="J1473" s="8">
        <v>10</v>
      </c>
      <c r="K1473" s="8" t="s">
        <v>11949</v>
      </c>
      <c r="L1473" s="8" t="s">
        <v>1561</v>
      </c>
      <c r="M1473" s="8" t="s">
        <v>31</v>
      </c>
      <c r="N1473" s="8" t="s">
        <v>6260</v>
      </c>
    </row>
    <row r="1474" spans="2:14" x14ac:dyDescent="0.25">
      <c r="B1474" s="8">
        <v>4</v>
      </c>
      <c r="C1474" s="8" t="s">
        <v>11951</v>
      </c>
      <c r="D1474" s="8" t="s">
        <v>11952</v>
      </c>
      <c r="E1474" s="8" t="s">
        <v>11953</v>
      </c>
      <c r="F1474" s="8" t="s">
        <v>6393</v>
      </c>
      <c r="G1474" s="8" t="s">
        <v>6395</v>
      </c>
      <c r="H1474" s="8" t="s">
        <v>28</v>
      </c>
      <c r="I1474" s="8" t="s">
        <v>36</v>
      </c>
      <c r="J1474" s="8">
        <v>10</v>
      </c>
      <c r="K1474" s="8" t="s">
        <v>11955</v>
      </c>
      <c r="L1474" s="8" t="s">
        <v>4173</v>
      </c>
      <c r="M1474" s="8" t="s">
        <v>31</v>
      </c>
      <c r="N1474" s="8" t="s">
        <v>6260</v>
      </c>
    </row>
    <row r="1475" spans="2:14" x14ac:dyDescent="0.25">
      <c r="B1475" s="8">
        <v>4</v>
      </c>
      <c r="C1475" s="8" t="s">
        <v>11956</v>
      </c>
      <c r="D1475" s="8" t="s">
        <v>11957</v>
      </c>
      <c r="E1475" s="8" t="s">
        <v>11958</v>
      </c>
      <c r="F1475" s="8" t="s">
        <v>6393</v>
      </c>
      <c r="G1475" s="8" t="s">
        <v>6395</v>
      </c>
      <c r="H1475" s="8" t="s">
        <v>28</v>
      </c>
      <c r="I1475" s="8" t="s">
        <v>36</v>
      </c>
      <c r="J1475" s="8">
        <v>10</v>
      </c>
      <c r="K1475" s="8" t="s">
        <v>11960</v>
      </c>
      <c r="L1475" s="8" t="s">
        <v>11961</v>
      </c>
      <c r="M1475" s="8" t="s">
        <v>31</v>
      </c>
      <c r="N1475" s="8" t="s">
        <v>6260</v>
      </c>
    </row>
    <row r="1476" spans="2:14" x14ac:dyDescent="0.25">
      <c r="B1476" s="8">
        <v>4</v>
      </c>
      <c r="C1476" s="8" t="s">
        <v>11962</v>
      </c>
      <c r="D1476" s="8" t="s">
        <v>11963</v>
      </c>
      <c r="E1476" s="8" t="s">
        <v>11967</v>
      </c>
      <c r="F1476" s="8" t="s">
        <v>6501</v>
      </c>
      <c r="G1476" s="8" t="s">
        <v>6503</v>
      </c>
      <c r="H1476" s="8" t="s">
        <v>28</v>
      </c>
      <c r="I1476" s="8" t="s">
        <v>36</v>
      </c>
      <c r="J1476" s="8">
        <v>10</v>
      </c>
      <c r="K1476" s="8" t="s">
        <v>11969</v>
      </c>
      <c r="L1476" s="8" t="s">
        <v>8624</v>
      </c>
      <c r="M1476" s="8" t="s">
        <v>31</v>
      </c>
      <c r="N1476" s="8" t="s">
        <v>6260</v>
      </c>
    </row>
    <row r="1477" spans="2:14" x14ac:dyDescent="0.25">
      <c r="B1477" s="8">
        <v>4</v>
      </c>
      <c r="C1477" s="8" t="s">
        <v>11970</v>
      </c>
      <c r="D1477" s="8" t="s">
        <v>11971</v>
      </c>
      <c r="E1477" s="8" t="s">
        <v>11975</v>
      </c>
      <c r="F1477" s="8" t="s">
        <v>6253</v>
      </c>
      <c r="G1477" s="8" t="s">
        <v>6255</v>
      </c>
      <c r="H1477" s="8" t="s">
        <v>64</v>
      </c>
      <c r="I1477" s="8" t="s">
        <v>36</v>
      </c>
      <c r="J1477" s="8">
        <v>14</v>
      </c>
      <c r="K1477" s="8" t="s">
        <v>11977</v>
      </c>
      <c r="L1477" s="8" t="s">
        <v>11978</v>
      </c>
      <c r="M1477" s="8" t="s">
        <v>31</v>
      </c>
      <c r="N1477" s="8" t="s">
        <v>6260</v>
      </c>
    </row>
    <row r="1478" spans="2:14" x14ac:dyDescent="0.25">
      <c r="B1478" s="8">
        <v>4</v>
      </c>
      <c r="C1478" s="8" t="s">
        <v>11996</v>
      </c>
      <c r="D1478" s="8" t="s">
        <v>11997</v>
      </c>
      <c r="E1478" s="8" t="s">
        <v>12001</v>
      </c>
      <c r="F1478" s="8" t="s">
        <v>6314</v>
      </c>
      <c r="G1478" s="8" t="s">
        <v>6316</v>
      </c>
      <c r="H1478" s="8" t="s">
        <v>28</v>
      </c>
      <c r="I1478" s="8" t="s">
        <v>36</v>
      </c>
      <c r="J1478" s="8">
        <v>10</v>
      </c>
      <c r="K1478" s="8" t="s">
        <v>12003</v>
      </c>
      <c r="L1478" s="8" t="s">
        <v>12004</v>
      </c>
      <c r="M1478" s="8" t="s">
        <v>31</v>
      </c>
      <c r="N1478" s="8" t="s">
        <v>6260</v>
      </c>
    </row>
    <row r="1479" spans="2:14" x14ac:dyDescent="0.25">
      <c r="B1479" s="8">
        <v>4</v>
      </c>
      <c r="C1479" s="8" t="s">
        <v>12005</v>
      </c>
      <c r="D1479" s="8" t="s">
        <v>12006</v>
      </c>
      <c r="E1479" s="8" t="s">
        <v>12007</v>
      </c>
      <c r="F1479" s="8" t="s">
        <v>6314</v>
      </c>
      <c r="G1479" s="8" t="s">
        <v>6316</v>
      </c>
      <c r="H1479" s="8" t="s">
        <v>28</v>
      </c>
      <c r="I1479" s="8" t="s">
        <v>36</v>
      </c>
      <c r="J1479" s="8">
        <v>10</v>
      </c>
      <c r="K1479" s="8" t="s">
        <v>12009</v>
      </c>
      <c r="L1479" s="8" t="s">
        <v>12010</v>
      </c>
      <c r="M1479" s="8" t="s">
        <v>31</v>
      </c>
      <c r="N1479" s="8" t="s">
        <v>6260</v>
      </c>
    </row>
    <row r="1480" spans="2:14" x14ac:dyDescent="0.25">
      <c r="B1480" s="8">
        <v>4</v>
      </c>
      <c r="C1480" s="8" t="s">
        <v>12017</v>
      </c>
      <c r="D1480" s="8" t="s">
        <v>12018</v>
      </c>
      <c r="E1480" s="8" t="s">
        <v>12019</v>
      </c>
      <c r="F1480" s="8" t="s">
        <v>6501</v>
      </c>
      <c r="G1480" s="8" t="s">
        <v>6503</v>
      </c>
      <c r="H1480" s="8" t="s">
        <v>28</v>
      </c>
      <c r="I1480" s="8" t="s">
        <v>36</v>
      </c>
      <c r="J1480" s="8">
        <v>10</v>
      </c>
      <c r="K1480" s="8" t="s">
        <v>12021</v>
      </c>
      <c r="L1480" s="8" t="s">
        <v>12023</v>
      </c>
      <c r="M1480" s="8" t="s">
        <v>31</v>
      </c>
      <c r="N1480" s="8" t="s">
        <v>6260</v>
      </c>
    </row>
    <row r="1481" spans="2:14" x14ac:dyDescent="0.25">
      <c r="B1481" s="8">
        <v>4</v>
      </c>
      <c r="C1481" s="8" t="s">
        <v>12032</v>
      </c>
      <c r="D1481" s="8" t="s">
        <v>12033</v>
      </c>
      <c r="E1481" s="8" t="s">
        <v>12035</v>
      </c>
      <c r="F1481" s="8" t="s">
        <v>6253</v>
      </c>
      <c r="G1481" s="8" t="s">
        <v>6255</v>
      </c>
      <c r="H1481" s="8" t="s">
        <v>41</v>
      </c>
      <c r="I1481" s="8" t="s">
        <v>36</v>
      </c>
      <c r="J1481" s="8">
        <v>10</v>
      </c>
      <c r="K1481" s="8" t="s">
        <v>12037</v>
      </c>
      <c r="L1481" s="8" t="s">
        <v>12039</v>
      </c>
      <c r="M1481" s="8" t="s">
        <v>31</v>
      </c>
      <c r="N1481" s="8" t="s">
        <v>6260</v>
      </c>
    </row>
    <row r="1482" spans="2:14" x14ac:dyDescent="0.25">
      <c r="B1482" s="8">
        <v>4</v>
      </c>
      <c r="C1482" s="8" t="s">
        <v>12049</v>
      </c>
      <c r="D1482" s="8" t="s">
        <v>12050</v>
      </c>
      <c r="E1482" s="8" t="s">
        <v>12054</v>
      </c>
      <c r="F1482" s="8" t="s">
        <v>6404</v>
      </c>
      <c r="G1482" s="8" t="s">
        <v>6406</v>
      </c>
      <c r="H1482" s="8" t="s">
        <v>28</v>
      </c>
      <c r="I1482" s="8" t="s">
        <v>36</v>
      </c>
      <c r="J1482" s="8">
        <v>10</v>
      </c>
      <c r="K1482" s="8" t="s">
        <v>12056</v>
      </c>
      <c r="L1482" s="8" t="s">
        <v>10197</v>
      </c>
      <c r="M1482" s="8" t="s">
        <v>31</v>
      </c>
      <c r="N1482" s="8" t="s">
        <v>6260</v>
      </c>
    </row>
    <row r="1483" spans="2:14" x14ac:dyDescent="0.25">
      <c r="B1483" s="8">
        <v>4</v>
      </c>
      <c r="C1483" s="8" t="s">
        <v>12058</v>
      </c>
      <c r="D1483" s="8" t="s">
        <v>12059</v>
      </c>
      <c r="E1483" s="8" t="s">
        <v>12060</v>
      </c>
      <c r="F1483" s="8" t="s">
        <v>6303</v>
      </c>
      <c r="G1483" s="8" t="s">
        <v>6305</v>
      </c>
      <c r="H1483" s="8" t="s">
        <v>41</v>
      </c>
      <c r="I1483" s="8" t="s">
        <v>36</v>
      </c>
      <c r="J1483" s="8">
        <v>10</v>
      </c>
      <c r="K1483" s="8" t="s">
        <v>12062</v>
      </c>
      <c r="L1483" s="8" t="s">
        <v>12064</v>
      </c>
      <c r="M1483" s="8" t="s">
        <v>31</v>
      </c>
      <c r="N1483" s="8" t="s">
        <v>6260</v>
      </c>
    </row>
    <row r="1484" spans="2:14" x14ac:dyDescent="0.25">
      <c r="B1484" s="8">
        <v>4</v>
      </c>
      <c r="C1484" s="8" t="s">
        <v>12065</v>
      </c>
      <c r="D1484" s="8" t="s">
        <v>12066</v>
      </c>
      <c r="E1484" s="8" t="s">
        <v>12067</v>
      </c>
      <c r="F1484" s="8" t="s">
        <v>6303</v>
      </c>
      <c r="G1484" s="8" t="s">
        <v>6305</v>
      </c>
      <c r="H1484" s="8" t="s">
        <v>41</v>
      </c>
      <c r="I1484" s="8" t="s">
        <v>30</v>
      </c>
      <c r="J1484" s="8">
        <v>7</v>
      </c>
      <c r="K1484" s="8" t="s">
        <v>12069</v>
      </c>
      <c r="L1484" s="8" t="s">
        <v>12070</v>
      </c>
      <c r="M1484" s="8" t="s">
        <v>31</v>
      </c>
      <c r="N1484" s="8" t="s">
        <v>6260</v>
      </c>
    </row>
    <row r="1485" spans="2:14" x14ac:dyDescent="0.25">
      <c r="B1485" s="8">
        <v>4</v>
      </c>
      <c r="C1485" s="8" t="s">
        <v>12071</v>
      </c>
      <c r="D1485" s="8" t="s">
        <v>12072</v>
      </c>
      <c r="E1485" s="8" t="s">
        <v>12076</v>
      </c>
      <c r="F1485" s="8" t="s">
        <v>6280</v>
      </c>
      <c r="G1485" s="8" t="s">
        <v>6282</v>
      </c>
      <c r="H1485" s="8" t="s">
        <v>28</v>
      </c>
      <c r="I1485" s="8" t="s">
        <v>36</v>
      </c>
      <c r="J1485" s="8">
        <v>10</v>
      </c>
      <c r="K1485" s="8" t="s">
        <v>12078</v>
      </c>
      <c r="L1485" s="8" t="s">
        <v>12080</v>
      </c>
      <c r="M1485" s="8" t="s">
        <v>31</v>
      </c>
      <c r="N1485" s="8" t="s">
        <v>6260</v>
      </c>
    </row>
    <row r="1486" spans="2:14" x14ac:dyDescent="0.25">
      <c r="B1486" s="8">
        <v>4</v>
      </c>
      <c r="C1486" s="8" t="s">
        <v>12081</v>
      </c>
      <c r="D1486" s="8" t="s">
        <v>12082</v>
      </c>
      <c r="E1486" s="8" t="s">
        <v>12087</v>
      </c>
      <c r="F1486" s="8" t="s">
        <v>6303</v>
      </c>
      <c r="G1486" s="8" t="s">
        <v>6305</v>
      </c>
      <c r="H1486" s="8" t="s">
        <v>28</v>
      </c>
      <c r="I1486" s="8" t="s">
        <v>36</v>
      </c>
      <c r="J1486" s="8">
        <v>10</v>
      </c>
      <c r="K1486" s="8" t="s">
        <v>12089</v>
      </c>
      <c r="L1486" s="8" t="s">
        <v>10939</v>
      </c>
      <c r="M1486" s="8" t="s">
        <v>31</v>
      </c>
      <c r="N1486" s="8" t="s">
        <v>6260</v>
      </c>
    </row>
    <row r="1487" spans="2:14" x14ac:dyDescent="0.25">
      <c r="B1487" s="8">
        <v>4</v>
      </c>
      <c r="C1487" s="8" t="s">
        <v>12090</v>
      </c>
      <c r="D1487" s="8" t="s">
        <v>12091</v>
      </c>
      <c r="E1487" s="8" t="s">
        <v>12096</v>
      </c>
      <c r="F1487" s="8" t="s">
        <v>6280</v>
      </c>
      <c r="G1487" s="8" t="s">
        <v>6282</v>
      </c>
      <c r="H1487" s="8" t="s">
        <v>28</v>
      </c>
      <c r="I1487" s="8" t="s">
        <v>36</v>
      </c>
      <c r="J1487" s="8">
        <v>10</v>
      </c>
      <c r="K1487" s="8" t="s">
        <v>12098</v>
      </c>
      <c r="L1487" s="8" t="s">
        <v>10966</v>
      </c>
      <c r="M1487" s="8" t="s">
        <v>31</v>
      </c>
      <c r="N1487" s="8" t="s">
        <v>6260</v>
      </c>
    </row>
    <row r="1488" spans="2:14" x14ac:dyDescent="0.25">
      <c r="B1488" s="8">
        <v>4</v>
      </c>
      <c r="C1488" s="8" t="s">
        <v>12099</v>
      </c>
      <c r="D1488" s="8" t="s">
        <v>12100</v>
      </c>
      <c r="E1488" s="8" t="s">
        <v>12104</v>
      </c>
      <c r="F1488" s="8" t="s">
        <v>6253</v>
      </c>
      <c r="G1488" s="8" t="s">
        <v>6255</v>
      </c>
      <c r="H1488" s="8" t="s">
        <v>28</v>
      </c>
      <c r="I1488" s="8" t="s">
        <v>36</v>
      </c>
      <c r="J1488" s="8">
        <v>10</v>
      </c>
      <c r="K1488" s="8" t="s">
        <v>12106</v>
      </c>
      <c r="L1488" s="8" t="s">
        <v>12108</v>
      </c>
      <c r="M1488" s="8" t="s">
        <v>31</v>
      </c>
      <c r="N1488" s="8" t="s">
        <v>6260</v>
      </c>
    </row>
    <row r="1489" spans="2:14" x14ac:dyDescent="0.25">
      <c r="B1489" s="8">
        <v>4</v>
      </c>
      <c r="C1489" s="8" t="s">
        <v>12109</v>
      </c>
      <c r="D1489" s="8" t="s">
        <v>12110</v>
      </c>
      <c r="E1489" s="8" t="s">
        <v>12114</v>
      </c>
      <c r="F1489" s="8" t="s">
        <v>7412</v>
      </c>
      <c r="G1489" s="8" t="s">
        <v>7414</v>
      </c>
      <c r="H1489" s="8" t="s">
        <v>28</v>
      </c>
      <c r="I1489" s="8" t="s">
        <v>36</v>
      </c>
      <c r="J1489" s="8">
        <v>10</v>
      </c>
      <c r="K1489" s="8" t="s">
        <v>12116</v>
      </c>
      <c r="L1489" s="8" t="s">
        <v>623</v>
      </c>
      <c r="M1489" s="8" t="s">
        <v>31</v>
      </c>
      <c r="N1489" s="8" t="s">
        <v>6260</v>
      </c>
    </row>
    <row r="1490" spans="2:14" x14ac:dyDescent="0.25">
      <c r="B1490" s="8">
        <v>4</v>
      </c>
      <c r="C1490" s="8" t="s">
        <v>12117</v>
      </c>
      <c r="D1490" s="8" t="s">
        <v>12118</v>
      </c>
      <c r="E1490" s="8" t="s">
        <v>12122</v>
      </c>
      <c r="F1490" s="8" t="s">
        <v>6314</v>
      </c>
      <c r="G1490" s="8" t="s">
        <v>6316</v>
      </c>
      <c r="H1490" s="8" t="s">
        <v>41</v>
      </c>
      <c r="I1490" s="8" t="s">
        <v>36</v>
      </c>
      <c r="J1490" s="8">
        <v>10</v>
      </c>
      <c r="K1490" s="8" t="s">
        <v>12124</v>
      </c>
      <c r="L1490" s="8" t="s">
        <v>623</v>
      </c>
      <c r="M1490" s="8" t="s">
        <v>31</v>
      </c>
      <c r="N1490" s="8" t="s">
        <v>6260</v>
      </c>
    </row>
    <row r="1491" spans="2:14" x14ac:dyDescent="0.25">
      <c r="B1491" s="8">
        <v>4</v>
      </c>
      <c r="C1491" s="8" t="s">
        <v>12125</v>
      </c>
      <c r="D1491" s="8" t="s">
        <v>12126</v>
      </c>
      <c r="E1491" s="8" t="s">
        <v>12127</v>
      </c>
      <c r="F1491" s="8" t="s">
        <v>6314</v>
      </c>
      <c r="G1491" s="8" t="s">
        <v>6316</v>
      </c>
      <c r="H1491" s="8" t="s">
        <v>41</v>
      </c>
      <c r="I1491" s="8" t="s">
        <v>36</v>
      </c>
      <c r="J1491" s="8">
        <v>10</v>
      </c>
      <c r="K1491" s="8" t="s">
        <v>12129</v>
      </c>
      <c r="L1491" s="8" t="s">
        <v>12131</v>
      </c>
      <c r="M1491" s="8" t="s">
        <v>31</v>
      </c>
      <c r="N1491" s="8" t="s">
        <v>6260</v>
      </c>
    </row>
    <row r="1492" spans="2:14" x14ac:dyDescent="0.25">
      <c r="B1492" s="8">
        <v>4</v>
      </c>
      <c r="C1492" s="8" t="s">
        <v>12132</v>
      </c>
      <c r="D1492" s="8" t="s">
        <v>12133</v>
      </c>
      <c r="E1492" s="8" t="s">
        <v>12137</v>
      </c>
      <c r="F1492" s="8" t="s">
        <v>6369</v>
      </c>
      <c r="G1492" s="8" t="s">
        <v>6371</v>
      </c>
      <c r="H1492" s="8" t="s">
        <v>28</v>
      </c>
      <c r="I1492" s="8" t="s">
        <v>30</v>
      </c>
      <c r="J1492" s="8">
        <v>7</v>
      </c>
      <c r="K1492" s="8" t="s">
        <v>12139</v>
      </c>
      <c r="L1492" s="8" t="s">
        <v>12140</v>
      </c>
      <c r="M1492" s="8" t="s">
        <v>31</v>
      </c>
      <c r="N1492" s="8" t="s">
        <v>6260</v>
      </c>
    </row>
    <row r="1493" spans="2:14" x14ac:dyDescent="0.25">
      <c r="B1493" s="8">
        <v>4</v>
      </c>
      <c r="C1493" s="8" t="s">
        <v>12141</v>
      </c>
      <c r="D1493" s="8" t="s">
        <v>12142</v>
      </c>
      <c r="E1493" s="8" t="s">
        <v>12145</v>
      </c>
      <c r="F1493" s="8" t="s">
        <v>6253</v>
      </c>
      <c r="G1493" s="8" t="s">
        <v>6255</v>
      </c>
      <c r="H1493" s="8" t="s">
        <v>28</v>
      </c>
      <c r="I1493" s="8" t="s">
        <v>36</v>
      </c>
      <c r="J1493" s="8">
        <v>10</v>
      </c>
      <c r="K1493" s="8" t="s">
        <v>12147</v>
      </c>
      <c r="L1493" s="8" t="s">
        <v>12148</v>
      </c>
      <c r="M1493" s="8" t="s">
        <v>31</v>
      </c>
      <c r="N1493" s="8" t="s">
        <v>6260</v>
      </c>
    </row>
    <row r="1494" spans="2:14" x14ac:dyDescent="0.25">
      <c r="B1494" s="8">
        <v>4</v>
      </c>
      <c r="C1494" s="8" t="s">
        <v>12149</v>
      </c>
      <c r="D1494" s="8" t="s">
        <v>12150</v>
      </c>
      <c r="E1494" s="8" t="s">
        <v>12154</v>
      </c>
      <c r="F1494" s="8" t="s">
        <v>12155</v>
      </c>
      <c r="G1494" s="8" t="s">
        <v>12157</v>
      </c>
      <c r="H1494" s="8" t="s">
        <v>28</v>
      </c>
      <c r="I1494" s="8" t="s">
        <v>36</v>
      </c>
      <c r="J1494" s="8">
        <v>10</v>
      </c>
      <c r="K1494" s="8" t="s">
        <v>12158</v>
      </c>
      <c r="L1494" s="8" t="s">
        <v>12148</v>
      </c>
      <c r="M1494" s="8" t="s">
        <v>31</v>
      </c>
      <c r="N1494" s="8" t="s">
        <v>6260</v>
      </c>
    </row>
    <row r="1495" spans="2:14" x14ac:dyDescent="0.25">
      <c r="B1495" s="8">
        <v>4</v>
      </c>
      <c r="C1495" s="8" t="s">
        <v>12167</v>
      </c>
      <c r="D1495" s="8" t="s">
        <v>12168</v>
      </c>
      <c r="E1495" s="8" t="s">
        <v>12172</v>
      </c>
      <c r="F1495" s="8" t="s">
        <v>6303</v>
      </c>
      <c r="G1495" s="8" t="s">
        <v>6305</v>
      </c>
      <c r="H1495" s="8" t="s">
        <v>64</v>
      </c>
      <c r="I1495" s="8" t="s">
        <v>36</v>
      </c>
      <c r="J1495" s="8">
        <v>14</v>
      </c>
      <c r="K1495" s="8" t="s">
        <v>12174</v>
      </c>
      <c r="L1495" s="8" t="s">
        <v>12176</v>
      </c>
      <c r="M1495" s="8" t="s">
        <v>31</v>
      </c>
      <c r="N1495" s="8" t="s">
        <v>6260</v>
      </c>
    </row>
    <row r="1496" spans="2:14" x14ac:dyDescent="0.25">
      <c r="B1496" s="8">
        <v>4</v>
      </c>
      <c r="C1496" s="8" t="s">
        <v>12177</v>
      </c>
      <c r="D1496" s="8" t="s">
        <v>12178</v>
      </c>
      <c r="E1496" s="8" t="s">
        <v>12182</v>
      </c>
      <c r="F1496" s="8" t="s">
        <v>6314</v>
      </c>
      <c r="G1496" s="8" t="s">
        <v>6316</v>
      </c>
      <c r="H1496" s="8" t="s">
        <v>41</v>
      </c>
      <c r="I1496" s="8" t="s">
        <v>36</v>
      </c>
      <c r="J1496" s="8">
        <v>10</v>
      </c>
      <c r="K1496" s="8" t="s">
        <v>12184</v>
      </c>
      <c r="L1496" s="8" t="s">
        <v>716</v>
      </c>
      <c r="M1496" s="8" t="s">
        <v>31</v>
      </c>
      <c r="N1496" s="8" t="s">
        <v>6260</v>
      </c>
    </row>
    <row r="1497" spans="2:14" x14ac:dyDescent="0.25">
      <c r="B1497" s="8">
        <v>4</v>
      </c>
      <c r="C1497" s="8" t="s">
        <v>12186</v>
      </c>
      <c r="D1497" s="8" t="s">
        <v>12187</v>
      </c>
      <c r="E1497" s="8" t="s">
        <v>12188</v>
      </c>
      <c r="F1497" s="8" t="s">
        <v>6314</v>
      </c>
      <c r="G1497" s="8" t="s">
        <v>6316</v>
      </c>
      <c r="H1497" s="8" t="s">
        <v>91</v>
      </c>
      <c r="I1497" s="8" t="s">
        <v>36</v>
      </c>
      <c r="J1497" s="8">
        <v>10</v>
      </c>
      <c r="K1497" s="8" t="s">
        <v>12190</v>
      </c>
      <c r="L1497" s="8" t="s">
        <v>1824</v>
      </c>
      <c r="M1497" s="8" t="s">
        <v>31</v>
      </c>
      <c r="N1497" s="8" t="s">
        <v>6260</v>
      </c>
    </row>
    <row r="1498" spans="2:14" x14ac:dyDescent="0.25">
      <c r="B1498" s="8">
        <v>4</v>
      </c>
      <c r="C1498" s="8" t="s">
        <v>12191</v>
      </c>
      <c r="D1498" s="8" t="s">
        <v>12192</v>
      </c>
      <c r="E1498" s="8" t="s">
        <v>12196</v>
      </c>
      <c r="F1498" s="8" t="s">
        <v>6404</v>
      </c>
      <c r="G1498" s="8" t="s">
        <v>6406</v>
      </c>
      <c r="H1498" s="8" t="s">
        <v>28</v>
      </c>
      <c r="I1498" s="8" t="s">
        <v>36</v>
      </c>
      <c r="J1498" s="8">
        <v>10</v>
      </c>
      <c r="K1498" s="8" t="s">
        <v>12198</v>
      </c>
      <c r="L1498" s="8" t="s">
        <v>12199</v>
      </c>
      <c r="M1498" s="8" t="s">
        <v>31</v>
      </c>
      <c r="N1498" s="8" t="s">
        <v>6260</v>
      </c>
    </row>
    <row r="1499" spans="2:14" x14ac:dyDescent="0.25">
      <c r="B1499" s="8">
        <v>4</v>
      </c>
      <c r="C1499" s="8" t="s">
        <v>12200</v>
      </c>
      <c r="D1499" s="8" t="s">
        <v>12201</v>
      </c>
      <c r="E1499" s="8" t="s">
        <v>12205</v>
      </c>
      <c r="F1499" s="8" t="s">
        <v>6393</v>
      </c>
      <c r="G1499" s="8" t="s">
        <v>6395</v>
      </c>
      <c r="H1499" s="8" t="s">
        <v>28</v>
      </c>
      <c r="I1499" s="8" t="s">
        <v>36</v>
      </c>
      <c r="J1499" s="8">
        <v>10</v>
      </c>
      <c r="K1499" s="8" t="s">
        <v>12207</v>
      </c>
      <c r="L1499" s="8" t="s">
        <v>12209</v>
      </c>
      <c r="M1499" s="8" t="s">
        <v>31</v>
      </c>
      <c r="N1499" s="8" t="s">
        <v>6260</v>
      </c>
    </row>
    <row r="1500" spans="2:14" x14ac:dyDescent="0.25">
      <c r="B1500" s="8">
        <v>4</v>
      </c>
      <c r="C1500" s="8" t="s">
        <v>12210</v>
      </c>
      <c r="D1500" s="8" t="s">
        <v>12211</v>
      </c>
      <c r="E1500" s="8" t="s">
        <v>12215</v>
      </c>
      <c r="F1500" s="8" t="s">
        <v>6393</v>
      </c>
      <c r="G1500" s="8" t="s">
        <v>6395</v>
      </c>
      <c r="H1500" s="8" t="s">
        <v>49</v>
      </c>
      <c r="I1500" s="8" t="s">
        <v>36</v>
      </c>
      <c r="J1500" s="8">
        <v>11</v>
      </c>
      <c r="K1500" s="8" t="s">
        <v>12217</v>
      </c>
      <c r="L1500" s="8" t="s">
        <v>8668</v>
      </c>
      <c r="M1500" s="8" t="s">
        <v>31</v>
      </c>
      <c r="N1500" s="8" t="s">
        <v>6260</v>
      </c>
    </row>
    <row r="1501" spans="2:14" x14ac:dyDescent="0.25">
      <c r="B1501" s="8">
        <v>4</v>
      </c>
      <c r="C1501" s="8" t="s">
        <v>12218</v>
      </c>
      <c r="D1501" s="8" t="s">
        <v>12219</v>
      </c>
      <c r="E1501" s="8" t="s">
        <v>12224</v>
      </c>
      <c r="F1501" s="8" t="s">
        <v>6327</v>
      </c>
      <c r="G1501" s="8" t="s">
        <v>6329</v>
      </c>
      <c r="H1501" s="8" t="s">
        <v>28</v>
      </c>
      <c r="I1501" s="8" t="s">
        <v>36</v>
      </c>
      <c r="J1501" s="8">
        <v>10</v>
      </c>
      <c r="K1501" s="8" t="s">
        <v>12226</v>
      </c>
      <c r="L1501" s="8" t="s">
        <v>12228</v>
      </c>
      <c r="M1501" s="8" t="s">
        <v>31</v>
      </c>
      <c r="N1501" s="8" t="s">
        <v>6260</v>
      </c>
    </row>
    <row r="1502" spans="2:14" x14ac:dyDescent="0.25">
      <c r="B1502" s="8">
        <v>4</v>
      </c>
      <c r="C1502" s="8" t="s">
        <v>12229</v>
      </c>
      <c r="D1502" s="8" t="s">
        <v>12230</v>
      </c>
      <c r="E1502" s="8" t="s">
        <v>12234</v>
      </c>
      <c r="F1502" s="8" t="s">
        <v>12155</v>
      </c>
      <c r="G1502" s="8" t="s">
        <v>12157</v>
      </c>
      <c r="H1502" s="8" t="s">
        <v>28</v>
      </c>
      <c r="I1502" s="8" t="s">
        <v>36</v>
      </c>
      <c r="J1502" s="8">
        <v>10</v>
      </c>
      <c r="K1502" s="8" t="s">
        <v>12236</v>
      </c>
      <c r="L1502" s="8" t="s">
        <v>549</v>
      </c>
      <c r="M1502" s="8" t="s">
        <v>31</v>
      </c>
      <c r="N1502" s="8" t="s">
        <v>6260</v>
      </c>
    </row>
    <row r="1503" spans="2:14" x14ac:dyDescent="0.25">
      <c r="B1503" s="8">
        <v>4</v>
      </c>
      <c r="C1503" s="8" t="s">
        <v>12237</v>
      </c>
      <c r="D1503" s="8" t="s">
        <v>12238</v>
      </c>
      <c r="E1503" s="8" t="s">
        <v>12242</v>
      </c>
      <c r="F1503" s="8" t="s">
        <v>6327</v>
      </c>
      <c r="G1503" s="8" t="s">
        <v>6329</v>
      </c>
      <c r="H1503" s="8" t="s">
        <v>28</v>
      </c>
      <c r="I1503" s="8" t="s">
        <v>36</v>
      </c>
      <c r="J1503" s="8">
        <v>10</v>
      </c>
      <c r="K1503" s="8" t="s">
        <v>12244</v>
      </c>
      <c r="L1503" s="8" t="s">
        <v>12246</v>
      </c>
      <c r="M1503" s="8" t="s">
        <v>31</v>
      </c>
      <c r="N1503" s="8" t="s">
        <v>6260</v>
      </c>
    </row>
    <row r="1504" spans="2:14" x14ac:dyDescent="0.25">
      <c r="B1504" s="8">
        <v>4</v>
      </c>
      <c r="C1504" s="8" t="s">
        <v>12247</v>
      </c>
      <c r="D1504" s="8" t="s">
        <v>12248</v>
      </c>
      <c r="E1504" s="8" t="s">
        <v>12251</v>
      </c>
      <c r="F1504" s="8" t="s">
        <v>6303</v>
      </c>
      <c r="G1504" s="8" t="s">
        <v>6305</v>
      </c>
      <c r="H1504" s="8" t="s">
        <v>28</v>
      </c>
      <c r="I1504" s="8" t="s">
        <v>36</v>
      </c>
      <c r="J1504" s="8">
        <v>10</v>
      </c>
      <c r="K1504" s="8" t="s">
        <v>12253</v>
      </c>
      <c r="L1504" s="8" t="s">
        <v>12255</v>
      </c>
      <c r="M1504" s="8" t="s">
        <v>31</v>
      </c>
      <c r="N1504" s="8" t="s">
        <v>6260</v>
      </c>
    </row>
    <row r="1505" spans="2:14" x14ac:dyDescent="0.25">
      <c r="B1505" s="8">
        <v>4</v>
      </c>
      <c r="C1505" s="8" t="s">
        <v>12256</v>
      </c>
      <c r="D1505" s="8" t="s">
        <v>12257</v>
      </c>
      <c r="E1505" s="8" t="s">
        <v>12261</v>
      </c>
      <c r="F1505" s="8" t="s">
        <v>6501</v>
      </c>
      <c r="G1505" s="8" t="s">
        <v>6503</v>
      </c>
      <c r="H1505" s="8" t="s">
        <v>28</v>
      </c>
      <c r="I1505" s="8" t="s">
        <v>36</v>
      </c>
      <c r="J1505" s="8">
        <v>10</v>
      </c>
      <c r="K1505" s="8" t="s">
        <v>12263</v>
      </c>
      <c r="L1505" s="8" t="s">
        <v>12265</v>
      </c>
      <c r="M1505" s="8" t="s">
        <v>31</v>
      </c>
      <c r="N1505" s="8" t="s">
        <v>6260</v>
      </c>
    </row>
    <row r="1506" spans="2:14" x14ac:dyDescent="0.25">
      <c r="B1506" s="8">
        <v>4</v>
      </c>
      <c r="C1506" s="8" t="s">
        <v>12266</v>
      </c>
      <c r="D1506" s="8" t="s">
        <v>12267</v>
      </c>
      <c r="E1506" s="8" t="s">
        <v>12270</v>
      </c>
      <c r="F1506" s="8" t="s">
        <v>6253</v>
      </c>
      <c r="G1506" s="8" t="s">
        <v>6255</v>
      </c>
      <c r="H1506" s="8" t="s">
        <v>28</v>
      </c>
      <c r="I1506" s="8" t="s">
        <v>36</v>
      </c>
      <c r="J1506" s="8">
        <v>10</v>
      </c>
      <c r="K1506" s="8" t="s">
        <v>12272</v>
      </c>
      <c r="L1506" s="8" t="s">
        <v>12274</v>
      </c>
      <c r="M1506" s="8" t="s">
        <v>31</v>
      </c>
      <c r="N1506" s="8" t="s">
        <v>6260</v>
      </c>
    </row>
    <row r="1507" spans="2:14" x14ac:dyDescent="0.25">
      <c r="B1507" s="8">
        <v>4</v>
      </c>
      <c r="C1507" s="8" t="s">
        <v>12275</v>
      </c>
      <c r="D1507" s="8" t="s">
        <v>12276</v>
      </c>
      <c r="E1507" s="8" t="s">
        <v>12279</v>
      </c>
      <c r="F1507" s="8" t="s">
        <v>6303</v>
      </c>
      <c r="G1507" s="8" t="s">
        <v>6305</v>
      </c>
      <c r="H1507" s="8" t="s">
        <v>28</v>
      </c>
      <c r="I1507" s="8" t="s">
        <v>36</v>
      </c>
      <c r="J1507" s="8">
        <v>10</v>
      </c>
      <c r="K1507" s="8" t="s">
        <v>12281</v>
      </c>
      <c r="L1507" s="8" t="s">
        <v>11106</v>
      </c>
      <c r="M1507" s="8" t="s">
        <v>31</v>
      </c>
      <c r="N1507" s="8" t="s">
        <v>6260</v>
      </c>
    </row>
    <row r="1508" spans="2:14" x14ac:dyDescent="0.25">
      <c r="B1508" s="8">
        <v>4</v>
      </c>
      <c r="C1508" s="8" t="s">
        <v>12282</v>
      </c>
      <c r="D1508" s="8" t="s">
        <v>12283</v>
      </c>
      <c r="E1508" s="8" t="s">
        <v>12287</v>
      </c>
      <c r="F1508" s="8" t="s">
        <v>6327</v>
      </c>
      <c r="G1508" s="8" t="s">
        <v>6329</v>
      </c>
      <c r="H1508" s="8" t="s">
        <v>28</v>
      </c>
      <c r="I1508" s="8" t="s">
        <v>36</v>
      </c>
      <c r="J1508" s="8">
        <v>10</v>
      </c>
      <c r="K1508" s="8" t="s">
        <v>12289</v>
      </c>
      <c r="L1508" s="8" t="s">
        <v>12291</v>
      </c>
      <c r="M1508" s="8" t="s">
        <v>31</v>
      </c>
      <c r="N1508" s="8" t="s">
        <v>6260</v>
      </c>
    </row>
    <row r="1509" spans="2:14" x14ac:dyDescent="0.25">
      <c r="B1509" s="8">
        <v>4</v>
      </c>
      <c r="C1509" s="8" t="s">
        <v>12292</v>
      </c>
      <c r="D1509" s="8" t="s">
        <v>12293</v>
      </c>
      <c r="E1509" s="8" t="s">
        <v>12297</v>
      </c>
      <c r="F1509" s="8" t="s">
        <v>6314</v>
      </c>
      <c r="G1509" s="8" t="s">
        <v>6316</v>
      </c>
      <c r="H1509" s="8" t="s">
        <v>28</v>
      </c>
      <c r="I1509" s="8" t="s">
        <v>36</v>
      </c>
      <c r="J1509" s="8">
        <v>10</v>
      </c>
      <c r="K1509" s="8" t="s">
        <v>12299</v>
      </c>
      <c r="L1509" s="8" t="s">
        <v>12291</v>
      </c>
      <c r="M1509" s="8" t="s">
        <v>31</v>
      </c>
      <c r="N1509" s="8" t="s">
        <v>6260</v>
      </c>
    </row>
    <row r="1510" spans="2:14" x14ac:dyDescent="0.25">
      <c r="B1510" s="8">
        <v>4</v>
      </c>
      <c r="C1510" s="8" t="s">
        <v>12300</v>
      </c>
      <c r="D1510" s="8" t="s">
        <v>12301</v>
      </c>
      <c r="E1510" s="8" t="s">
        <v>12303</v>
      </c>
      <c r="F1510" s="8" t="s">
        <v>6303</v>
      </c>
      <c r="G1510" s="8" t="s">
        <v>6305</v>
      </c>
      <c r="H1510" s="8" t="s">
        <v>28</v>
      </c>
      <c r="I1510" s="8" t="s">
        <v>36</v>
      </c>
      <c r="J1510" s="8">
        <v>10</v>
      </c>
      <c r="K1510" s="8" t="s">
        <v>12305</v>
      </c>
      <c r="L1510" s="8" t="s">
        <v>4248</v>
      </c>
      <c r="M1510" s="8" t="s">
        <v>31</v>
      </c>
      <c r="N1510" s="8" t="s">
        <v>6260</v>
      </c>
    </row>
    <row r="1511" spans="2:14" x14ac:dyDescent="0.25">
      <c r="B1511" s="8">
        <v>4</v>
      </c>
      <c r="C1511" s="8" t="s">
        <v>12316</v>
      </c>
      <c r="D1511" s="8" t="s">
        <v>12317</v>
      </c>
      <c r="E1511" s="8" t="s">
        <v>12320</v>
      </c>
      <c r="F1511" s="8" t="s">
        <v>6314</v>
      </c>
      <c r="G1511" s="8" t="s">
        <v>6316</v>
      </c>
      <c r="H1511" s="8" t="s">
        <v>41</v>
      </c>
      <c r="I1511" s="8" t="s">
        <v>36</v>
      </c>
      <c r="J1511" s="8">
        <v>10</v>
      </c>
      <c r="K1511" s="8" t="s">
        <v>12322</v>
      </c>
      <c r="L1511" s="8" t="s">
        <v>5000</v>
      </c>
      <c r="M1511" s="8" t="s">
        <v>31</v>
      </c>
      <c r="N1511" s="8" t="s">
        <v>6260</v>
      </c>
    </row>
    <row r="1512" spans="2:14" x14ac:dyDescent="0.25">
      <c r="B1512" s="8">
        <v>4</v>
      </c>
      <c r="C1512" s="8" t="s">
        <v>12332</v>
      </c>
      <c r="D1512" s="8" t="s">
        <v>12333</v>
      </c>
      <c r="E1512" s="8" t="s">
        <v>12337</v>
      </c>
      <c r="F1512" s="8" t="s">
        <v>6451</v>
      </c>
      <c r="G1512" s="8" t="s">
        <v>6453</v>
      </c>
      <c r="H1512" s="8" t="s">
        <v>64</v>
      </c>
      <c r="I1512" s="8" t="s">
        <v>36</v>
      </c>
      <c r="J1512" s="8">
        <v>14</v>
      </c>
      <c r="K1512" s="8" t="s">
        <v>12339</v>
      </c>
      <c r="L1512" s="8" t="s">
        <v>7724</v>
      </c>
      <c r="M1512" s="8" t="s">
        <v>31</v>
      </c>
      <c r="N1512" s="8" t="s">
        <v>6260</v>
      </c>
    </row>
    <row r="1513" spans="2:14" x14ac:dyDescent="0.25">
      <c r="B1513" s="8">
        <v>4</v>
      </c>
      <c r="C1513" s="8" t="s">
        <v>12341</v>
      </c>
      <c r="D1513" s="8" t="s">
        <v>12342</v>
      </c>
      <c r="E1513" s="8" t="s">
        <v>12346</v>
      </c>
      <c r="F1513" s="8" t="s">
        <v>6501</v>
      </c>
      <c r="G1513" s="8" t="s">
        <v>6503</v>
      </c>
      <c r="H1513" s="8" t="s">
        <v>28</v>
      </c>
      <c r="I1513" s="8" t="s">
        <v>36</v>
      </c>
      <c r="J1513" s="8">
        <v>10</v>
      </c>
      <c r="K1513" s="8" t="s">
        <v>12348</v>
      </c>
      <c r="L1513" s="8" t="s">
        <v>12349</v>
      </c>
      <c r="M1513" s="8" t="s">
        <v>31</v>
      </c>
      <c r="N1513" s="8" t="s">
        <v>6260</v>
      </c>
    </row>
    <row r="1514" spans="2:14" x14ac:dyDescent="0.25">
      <c r="B1514" s="8">
        <v>4</v>
      </c>
      <c r="C1514" s="8" t="s">
        <v>12350</v>
      </c>
      <c r="D1514" s="8" t="s">
        <v>12351</v>
      </c>
      <c r="E1514" s="8" t="s">
        <v>12355</v>
      </c>
      <c r="F1514" s="8" t="s">
        <v>6314</v>
      </c>
      <c r="G1514" s="8" t="s">
        <v>6316</v>
      </c>
      <c r="H1514" s="8" t="s">
        <v>28</v>
      </c>
      <c r="I1514" s="8" t="s">
        <v>36</v>
      </c>
      <c r="J1514" s="8">
        <v>10</v>
      </c>
      <c r="K1514" s="8" t="s">
        <v>12357</v>
      </c>
      <c r="L1514" s="8" t="s">
        <v>624</v>
      </c>
      <c r="M1514" s="8" t="s">
        <v>31</v>
      </c>
      <c r="N1514" s="8" t="s">
        <v>6260</v>
      </c>
    </row>
    <row r="1515" spans="2:14" x14ac:dyDescent="0.25">
      <c r="B1515" s="8">
        <v>4</v>
      </c>
      <c r="C1515" s="8" t="s">
        <v>12359</v>
      </c>
      <c r="D1515" s="8" t="s">
        <v>12360</v>
      </c>
      <c r="E1515" s="8" t="s">
        <v>12361</v>
      </c>
      <c r="F1515" s="8" t="s">
        <v>6303</v>
      </c>
      <c r="G1515" s="8" t="s">
        <v>6305</v>
      </c>
      <c r="H1515" s="8" t="s">
        <v>64</v>
      </c>
      <c r="I1515" s="8" t="s">
        <v>36</v>
      </c>
      <c r="J1515" s="8">
        <v>14</v>
      </c>
      <c r="K1515" s="8" t="s">
        <v>12363</v>
      </c>
      <c r="L1515" s="8" t="s">
        <v>12365</v>
      </c>
      <c r="M1515" s="8" t="s">
        <v>31</v>
      </c>
      <c r="N1515" s="8" t="s">
        <v>6260</v>
      </c>
    </row>
    <row r="1516" spans="2:14" x14ac:dyDescent="0.25">
      <c r="B1516" s="8">
        <v>4</v>
      </c>
      <c r="C1516" s="8" t="s">
        <v>12366</v>
      </c>
      <c r="D1516" s="8" t="s">
        <v>12367</v>
      </c>
      <c r="E1516" s="8" t="s">
        <v>12371</v>
      </c>
      <c r="F1516" s="8" t="s">
        <v>6404</v>
      </c>
      <c r="G1516" s="8" t="s">
        <v>6406</v>
      </c>
      <c r="H1516" s="8" t="s">
        <v>41</v>
      </c>
      <c r="I1516" s="8" t="s">
        <v>36</v>
      </c>
      <c r="J1516" s="8">
        <v>10</v>
      </c>
      <c r="K1516" s="8" t="s">
        <v>12373</v>
      </c>
      <c r="L1516" s="8" t="s">
        <v>12375</v>
      </c>
      <c r="M1516" s="8" t="s">
        <v>31</v>
      </c>
      <c r="N1516" s="8" t="s">
        <v>6260</v>
      </c>
    </row>
    <row r="1517" spans="2:14" x14ac:dyDescent="0.25">
      <c r="B1517" s="8">
        <v>4</v>
      </c>
      <c r="C1517" s="8" t="s">
        <v>12376</v>
      </c>
      <c r="D1517" s="8" t="s">
        <v>12377</v>
      </c>
      <c r="E1517" s="8" t="s">
        <v>12381</v>
      </c>
      <c r="F1517" s="8" t="s">
        <v>6327</v>
      </c>
      <c r="G1517" s="8" t="s">
        <v>6329</v>
      </c>
      <c r="H1517" s="8" t="s">
        <v>28</v>
      </c>
      <c r="I1517" s="8" t="s">
        <v>36</v>
      </c>
      <c r="J1517" s="8">
        <v>10</v>
      </c>
      <c r="K1517" s="8" t="s">
        <v>12383</v>
      </c>
      <c r="L1517" s="8" t="s">
        <v>12384</v>
      </c>
      <c r="M1517" s="8" t="s">
        <v>31</v>
      </c>
      <c r="N1517" s="8" t="s">
        <v>6260</v>
      </c>
    </row>
    <row r="1518" spans="2:14" x14ac:dyDescent="0.25">
      <c r="B1518" s="8">
        <v>4</v>
      </c>
      <c r="C1518" s="8" t="s">
        <v>12385</v>
      </c>
      <c r="D1518" s="8" t="s">
        <v>12386</v>
      </c>
      <c r="E1518" s="8" t="s">
        <v>12390</v>
      </c>
      <c r="F1518" s="8" t="s">
        <v>6393</v>
      </c>
      <c r="G1518" s="8" t="s">
        <v>6395</v>
      </c>
      <c r="H1518" s="8" t="s">
        <v>28</v>
      </c>
      <c r="I1518" s="8" t="s">
        <v>36</v>
      </c>
      <c r="J1518" s="8">
        <v>10</v>
      </c>
      <c r="K1518" s="8" t="s">
        <v>12392</v>
      </c>
      <c r="L1518" s="8" t="s">
        <v>12393</v>
      </c>
      <c r="M1518" s="8" t="s">
        <v>31</v>
      </c>
      <c r="N1518" s="8" t="s">
        <v>6260</v>
      </c>
    </row>
    <row r="1519" spans="2:14" x14ac:dyDescent="0.25">
      <c r="B1519" s="8">
        <v>4</v>
      </c>
      <c r="C1519" s="8" t="s">
        <v>12394</v>
      </c>
      <c r="D1519" s="8" t="s">
        <v>12395</v>
      </c>
      <c r="E1519" s="8" t="s">
        <v>12400</v>
      </c>
      <c r="F1519" s="8" t="s">
        <v>7257</v>
      </c>
      <c r="G1519" s="8" t="s">
        <v>7259</v>
      </c>
      <c r="H1519" s="8" t="s">
        <v>41</v>
      </c>
      <c r="I1519" s="8" t="s">
        <v>36</v>
      </c>
      <c r="J1519" s="8">
        <v>10</v>
      </c>
      <c r="K1519" s="8" t="s">
        <v>12402</v>
      </c>
      <c r="L1519" s="8" t="s">
        <v>12404</v>
      </c>
      <c r="M1519" s="8" t="s">
        <v>31</v>
      </c>
      <c r="N1519" s="8" t="s">
        <v>6260</v>
      </c>
    </row>
    <row r="1520" spans="2:14" x14ac:dyDescent="0.25">
      <c r="B1520" s="8">
        <v>4</v>
      </c>
      <c r="C1520" s="8" t="s">
        <v>12405</v>
      </c>
      <c r="D1520" s="8" t="s">
        <v>12406</v>
      </c>
      <c r="E1520" s="8" t="s">
        <v>12410</v>
      </c>
      <c r="F1520" s="8" t="s">
        <v>6303</v>
      </c>
      <c r="G1520" s="8" t="s">
        <v>6305</v>
      </c>
      <c r="H1520" s="8" t="s">
        <v>49</v>
      </c>
      <c r="I1520" s="8" t="s">
        <v>36</v>
      </c>
      <c r="J1520" s="8">
        <v>11</v>
      </c>
      <c r="K1520" s="8" t="s">
        <v>12412</v>
      </c>
      <c r="L1520" s="8" t="s">
        <v>12414</v>
      </c>
      <c r="M1520" s="8" t="s">
        <v>31</v>
      </c>
      <c r="N1520" s="8" t="s">
        <v>6260</v>
      </c>
    </row>
    <row r="1521" spans="2:14" x14ac:dyDescent="0.25">
      <c r="B1521" s="8">
        <v>4</v>
      </c>
      <c r="C1521" s="8" t="s">
        <v>12415</v>
      </c>
      <c r="D1521" s="8" t="s">
        <v>12416</v>
      </c>
      <c r="E1521" s="8" t="s">
        <v>12420</v>
      </c>
      <c r="F1521" s="8" t="s">
        <v>6253</v>
      </c>
      <c r="G1521" s="8" t="s">
        <v>6255</v>
      </c>
      <c r="H1521" s="8" t="s">
        <v>28</v>
      </c>
      <c r="I1521" s="8" t="s">
        <v>36</v>
      </c>
      <c r="J1521" s="8">
        <v>10</v>
      </c>
      <c r="K1521" s="8" t="s">
        <v>12422</v>
      </c>
      <c r="L1521" s="8" t="s">
        <v>12424</v>
      </c>
      <c r="M1521" s="8" t="s">
        <v>31</v>
      </c>
      <c r="N1521" s="8" t="s">
        <v>6260</v>
      </c>
    </row>
    <row r="1522" spans="2:14" x14ac:dyDescent="0.25">
      <c r="B1522" s="8">
        <v>4</v>
      </c>
      <c r="C1522" s="8" t="s">
        <v>12425</v>
      </c>
      <c r="D1522" s="8" t="s">
        <v>12426</v>
      </c>
      <c r="E1522" s="8" t="s">
        <v>12427</v>
      </c>
      <c r="F1522" s="8" t="s">
        <v>6303</v>
      </c>
      <c r="G1522" s="8" t="s">
        <v>6305</v>
      </c>
      <c r="H1522" s="8" t="s">
        <v>49</v>
      </c>
      <c r="I1522" s="8" t="s">
        <v>36</v>
      </c>
      <c r="J1522" s="8">
        <v>11</v>
      </c>
      <c r="K1522" s="8" t="s">
        <v>12429</v>
      </c>
      <c r="L1522" s="8" t="s">
        <v>12431</v>
      </c>
      <c r="M1522" s="8" t="s">
        <v>31</v>
      </c>
      <c r="N1522" s="8" t="s">
        <v>6260</v>
      </c>
    </row>
    <row r="1523" spans="2:14" x14ac:dyDescent="0.25">
      <c r="B1523" s="8">
        <v>4</v>
      </c>
      <c r="C1523" s="8" t="s">
        <v>12452</v>
      </c>
      <c r="D1523" s="8" t="s">
        <v>12453</v>
      </c>
      <c r="E1523" s="8" t="s">
        <v>12457</v>
      </c>
      <c r="F1523" s="8" t="s">
        <v>6707</v>
      </c>
      <c r="G1523" s="8" t="s">
        <v>6709</v>
      </c>
      <c r="H1523" s="8" t="s">
        <v>41</v>
      </c>
      <c r="I1523" s="8" t="s">
        <v>36</v>
      </c>
      <c r="J1523" s="8">
        <v>10</v>
      </c>
      <c r="K1523" s="8" t="s">
        <v>12459</v>
      </c>
      <c r="L1523" s="8" t="s">
        <v>12461</v>
      </c>
      <c r="M1523" s="8" t="s">
        <v>31</v>
      </c>
      <c r="N1523" s="8" t="s">
        <v>6260</v>
      </c>
    </row>
    <row r="1524" spans="2:14" x14ac:dyDescent="0.25">
      <c r="B1524" s="8">
        <v>4</v>
      </c>
      <c r="C1524" s="8" t="s">
        <v>12462</v>
      </c>
      <c r="D1524" s="8" t="s">
        <v>12463</v>
      </c>
      <c r="E1524" s="8" t="s">
        <v>12464</v>
      </c>
      <c r="F1524" s="8" t="s">
        <v>6707</v>
      </c>
      <c r="G1524" s="8" t="s">
        <v>6709</v>
      </c>
      <c r="H1524" s="8" t="s">
        <v>41</v>
      </c>
      <c r="I1524" s="8" t="s">
        <v>36</v>
      </c>
      <c r="J1524" s="8">
        <v>10</v>
      </c>
      <c r="K1524" s="8" t="s">
        <v>12466</v>
      </c>
      <c r="L1524" s="8" t="s">
        <v>12468</v>
      </c>
      <c r="M1524" s="8" t="s">
        <v>31</v>
      </c>
      <c r="N1524" s="8" t="s">
        <v>6260</v>
      </c>
    </row>
    <row r="1525" spans="2:14" x14ac:dyDescent="0.25">
      <c r="B1525" s="8">
        <v>4</v>
      </c>
      <c r="C1525" s="8" t="s">
        <v>12469</v>
      </c>
      <c r="D1525" s="8" t="s">
        <v>12470</v>
      </c>
      <c r="E1525" s="8" t="s">
        <v>12471</v>
      </c>
      <c r="F1525" s="8" t="s">
        <v>6707</v>
      </c>
      <c r="G1525" s="8" t="s">
        <v>6709</v>
      </c>
      <c r="H1525" s="8" t="s">
        <v>41</v>
      </c>
      <c r="I1525" s="8" t="s">
        <v>36</v>
      </c>
      <c r="J1525" s="8">
        <v>10</v>
      </c>
      <c r="K1525" s="8" t="s">
        <v>12473</v>
      </c>
      <c r="L1525" s="8" t="s">
        <v>12475</v>
      </c>
      <c r="M1525" s="8" t="s">
        <v>31</v>
      </c>
      <c r="N1525" s="8" t="s">
        <v>6260</v>
      </c>
    </row>
    <row r="1526" spans="2:14" x14ac:dyDescent="0.25">
      <c r="B1526" s="8">
        <v>4</v>
      </c>
      <c r="C1526" s="8" t="s">
        <v>12476</v>
      </c>
      <c r="D1526" s="8" t="s">
        <v>12477</v>
      </c>
      <c r="E1526" s="8" t="s">
        <v>12481</v>
      </c>
      <c r="F1526" s="8" t="s">
        <v>6393</v>
      </c>
      <c r="G1526" s="8" t="s">
        <v>6395</v>
      </c>
      <c r="H1526" s="8" t="s">
        <v>64</v>
      </c>
      <c r="I1526" s="8" t="s">
        <v>36</v>
      </c>
      <c r="J1526" s="8">
        <v>14</v>
      </c>
      <c r="K1526" s="8" t="s">
        <v>12483</v>
      </c>
      <c r="L1526" s="8" t="s">
        <v>12485</v>
      </c>
      <c r="M1526" s="8" t="s">
        <v>31</v>
      </c>
      <c r="N1526" s="8" t="s">
        <v>6260</v>
      </c>
    </row>
    <row r="1527" spans="2:14" x14ac:dyDescent="0.25">
      <c r="B1527" s="8">
        <v>4</v>
      </c>
      <c r="C1527" s="8" t="s">
        <v>12486</v>
      </c>
      <c r="D1527" s="8" t="s">
        <v>12487</v>
      </c>
      <c r="E1527" s="8" t="s">
        <v>12491</v>
      </c>
      <c r="F1527" s="8" t="s">
        <v>6303</v>
      </c>
      <c r="G1527" s="8" t="s">
        <v>6305</v>
      </c>
      <c r="H1527" s="8" t="s">
        <v>41</v>
      </c>
      <c r="I1527" s="8" t="s">
        <v>36</v>
      </c>
      <c r="J1527" s="8">
        <v>10</v>
      </c>
      <c r="K1527" s="8" t="s">
        <v>12493</v>
      </c>
      <c r="L1527" s="8" t="s">
        <v>12495</v>
      </c>
      <c r="M1527" s="8" t="s">
        <v>31</v>
      </c>
      <c r="N1527" s="8" t="s">
        <v>6260</v>
      </c>
    </row>
    <row r="1528" spans="2:14" x14ac:dyDescent="0.25">
      <c r="B1528" s="8">
        <v>4</v>
      </c>
      <c r="C1528" s="8" t="s">
        <v>12496</v>
      </c>
      <c r="D1528" s="8" t="s">
        <v>12497</v>
      </c>
      <c r="E1528" s="8" t="s">
        <v>12502</v>
      </c>
      <c r="F1528" s="8" t="s">
        <v>6303</v>
      </c>
      <c r="G1528" s="8" t="s">
        <v>6305</v>
      </c>
      <c r="H1528" s="8" t="s">
        <v>28</v>
      </c>
      <c r="I1528" s="8" t="s">
        <v>36</v>
      </c>
      <c r="J1528" s="8">
        <v>10</v>
      </c>
      <c r="K1528" s="8" t="s">
        <v>12504</v>
      </c>
      <c r="L1528" s="8" t="s">
        <v>12506</v>
      </c>
      <c r="M1528" s="8" t="s">
        <v>31</v>
      </c>
      <c r="N1528" s="8" t="s">
        <v>6260</v>
      </c>
    </row>
    <row r="1529" spans="2:14" x14ac:dyDescent="0.25">
      <c r="B1529" s="8">
        <v>4</v>
      </c>
      <c r="C1529" s="8" t="s">
        <v>12507</v>
      </c>
      <c r="D1529" s="8" t="s">
        <v>12508</v>
      </c>
      <c r="E1529" s="8" t="s">
        <v>12513</v>
      </c>
      <c r="F1529" s="8" t="s">
        <v>6314</v>
      </c>
      <c r="G1529" s="8" t="s">
        <v>6316</v>
      </c>
      <c r="H1529" s="8" t="s">
        <v>28</v>
      </c>
      <c r="I1529" s="8" t="s">
        <v>36</v>
      </c>
      <c r="J1529" s="8">
        <v>10</v>
      </c>
      <c r="K1529" s="8" t="s">
        <v>12515</v>
      </c>
      <c r="L1529" s="8" t="s">
        <v>12517</v>
      </c>
      <c r="M1529" s="8" t="s">
        <v>31</v>
      </c>
      <c r="N1529" s="8" t="s">
        <v>6260</v>
      </c>
    </row>
    <row r="1530" spans="2:14" x14ac:dyDescent="0.25">
      <c r="B1530" s="8">
        <v>4</v>
      </c>
      <c r="C1530" s="8" t="s">
        <v>12518</v>
      </c>
      <c r="D1530" s="8" t="s">
        <v>12519</v>
      </c>
      <c r="E1530" s="8" t="s">
        <v>12523</v>
      </c>
      <c r="F1530" s="8" t="s">
        <v>6426</v>
      </c>
      <c r="G1530" s="8" t="s">
        <v>6428</v>
      </c>
      <c r="H1530" s="8" t="s">
        <v>28</v>
      </c>
      <c r="I1530" s="8" t="s">
        <v>36</v>
      </c>
      <c r="J1530" s="8">
        <v>10</v>
      </c>
      <c r="K1530" s="8" t="s">
        <v>12525</v>
      </c>
      <c r="L1530" s="8" t="s">
        <v>10559</v>
      </c>
      <c r="M1530" s="8" t="s">
        <v>31</v>
      </c>
      <c r="N1530" s="8" t="s">
        <v>6260</v>
      </c>
    </row>
    <row r="1531" spans="2:14" x14ac:dyDescent="0.25">
      <c r="B1531" s="8">
        <v>4</v>
      </c>
      <c r="C1531" s="8" t="s">
        <v>12526</v>
      </c>
      <c r="D1531" s="8" t="s">
        <v>12527</v>
      </c>
      <c r="E1531" s="8" t="s">
        <v>12531</v>
      </c>
      <c r="F1531" s="8" t="s">
        <v>6426</v>
      </c>
      <c r="G1531" s="8" t="s">
        <v>6428</v>
      </c>
      <c r="H1531" s="8" t="s">
        <v>28</v>
      </c>
      <c r="I1531" s="8" t="s">
        <v>36</v>
      </c>
      <c r="J1531" s="8">
        <v>10</v>
      </c>
      <c r="K1531" s="8" t="s">
        <v>12533</v>
      </c>
      <c r="L1531" s="8" t="s">
        <v>12535</v>
      </c>
      <c r="M1531" s="8" t="s">
        <v>31</v>
      </c>
      <c r="N1531" s="8" t="s">
        <v>6260</v>
      </c>
    </row>
    <row r="1532" spans="2:14" x14ac:dyDescent="0.25">
      <c r="B1532" s="8">
        <v>4</v>
      </c>
      <c r="C1532" s="8" t="s">
        <v>12536</v>
      </c>
      <c r="D1532" s="8" t="s">
        <v>12537</v>
      </c>
      <c r="E1532" s="8" t="s">
        <v>12538</v>
      </c>
      <c r="F1532" s="8" t="s">
        <v>6426</v>
      </c>
      <c r="G1532" s="8" t="s">
        <v>6428</v>
      </c>
      <c r="H1532" s="8" t="s">
        <v>28</v>
      </c>
      <c r="I1532" s="8" t="s">
        <v>36</v>
      </c>
      <c r="J1532" s="8">
        <v>10</v>
      </c>
      <c r="K1532" s="8" t="s">
        <v>12540</v>
      </c>
      <c r="L1532" s="8" t="s">
        <v>12542</v>
      </c>
      <c r="M1532" s="8" t="s">
        <v>31</v>
      </c>
      <c r="N1532" s="8" t="s">
        <v>6260</v>
      </c>
    </row>
    <row r="1533" spans="2:14" x14ac:dyDescent="0.25">
      <c r="B1533" s="8">
        <v>4</v>
      </c>
      <c r="C1533" s="8" t="s">
        <v>12543</v>
      </c>
      <c r="D1533" s="8" t="s">
        <v>12544</v>
      </c>
      <c r="E1533" s="8" t="s">
        <v>12545</v>
      </c>
      <c r="F1533" s="8" t="s">
        <v>6501</v>
      </c>
      <c r="G1533" s="8" t="s">
        <v>6503</v>
      </c>
      <c r="H1533" s="8" t="s">
        <v>28</v>
      </c>
      <c r="I1533" s="8" t="s">
        <v>36</v>
      </c>
      <c r="J1533" s="8">
        <v>10</v>
      </c>
      <c r="K1533" s="8" t="s">
        <v>12547</v>
      </c>
      <c r="L1533" s="8" t="s">
        <v>2933</v>
      </c>
      <c r="M1533" s="8" t="s">
        <v>31</v>
      </c>
      <c r="N1533" s="8" t="s">
        <v>6260</v>
      </c>
    </row>
    <row r="1534" spans="2:14" x14ac:dyDescent="0.25">
      <c r="B1534" s="8">
        <v>4</v>
      </c>
      <c r="C1534" s="8" t="s">
        <v>12548</v>
      </c>
      <c r="D1534" s="8" t="s">
        <v>12549</v>
      </c>
      <c r="E1534" s="8" t="s">
        <v>12552</v>
      </c>
      <c r="F1534" s="8" t="s">
        <v>6404</v>
      </c>
      <c r="G1534" s="8" t="s">
        <v>6406</v>
      </c>
      <c r="H1534" s="8" t="s">
        <v>28</v>
      </c>
      <c r="I1534" s="8" t="s">
        <v>36</v>
      </c>
      <c r="J1534" s="8">
        <v>10</v>
      </c>
      <c r="K1534" s="8" t="s">
        <v>12555</v>
      </c>
      <c r="L1534" s="8" t="s">
        <v>12557</v>
      </c>
      <c r="M1534" s="8" t="s">
        <v>31</v>
      </c>
      <c r="N1534" s="8" t="s">
        <v>6260</v>
      </c>
    </row>
    <row r="1535" spans="2:14" x14ac:dyDescent="0.25">
      <c r="B1535" s="8">
        <v>4</v>
      </c>
      <c r="C1535" s="8" t="s">
        <v>12558</v>
      </c>
      <c r="D1535" s="8" t="s">
        <v>12559</v>
      </c>
      <c r="E1535" s="8" t="s">
        <v>12560</v>
      </c>
      <c r="F1535" s="8" t="s">
        <v>6404</v>
      </c>
      <c r="G1535" s="8" t="s">
        <v>6406</v>
      </c>
      <c r="H1535" s="8" t="s">
        <v>41</v>
      </c>
      <c r="I1535" s="8" t="s">
        <v>36</v>
      </c>
      <c r="J1535" s="8">
        <v>10</v>
      </c>
      <c r="K1535" s="8" t="s">
        <v>12562</v>
      </c>
      <c r="L1535" s="8" t="s">
        <v>12564</v>
      </c>
      <c r="M1535" s="8" t="s">
        <v>31</v>
      </c>
      <c r="N1535" s="8" t="s">
        <v>6260</v>
      </c>
    </row>
    <row r="1536" spans="2:14" x14ac:dyDescent="0.25">
      <c r="B1536" s="8">
        <v>4</v>
      </c>
      <c r="C1536" s="8" t="s">
        <v>12565</v>
      </c>
      <c r="D1536" s="8" t="s">
        <v>12566</v>
      </c>
      <c r="E1536" s="8" t="s">
        <v>12570</v>
      </c>
      <c r="F1536" s="8" t="s">
        <v>6439</v>
      </c>
      <c r="G1536" s="8" t="s">
        <v>6441</v>
      </c>
      <c r="H1536" s="8" t="s">
        <v>28</v>
      </c>
      <c r="I1536" s="8" t="s">
        <v>36</v>
      </c>
      <c r="J1536" s="8">
        <v>10</v>
      </c>
      <c r="K1536" s="8" t="s">
        <v>12572</v>
      </c>
      <c r="L1536" s="8" t="s">
        <v>12573</v>
      </c>
      <c r="M1536" s="8" t="s">
        <v>31</v>
      </c>
      <c r="N1536" s="8" t="s">
        <v>6260</v>
      </c>
    </row>
    <row r="1537" spans="2:14" x14ac:dyDescent="0.25">
      <c r="B1537" s="8">
        <v>4</v>
      </c>
      <c r="C1537" s="8" t="s">
        <v>12574</v>
      </c>
      <c r="D1537" s="8" t="s">
        <v>12575</v>
      </c>
      <c r="E1537" s="8" t="s">
        <v>12576</v>
      </c>
      <c r="F1537" s="8" t="s">
        <v>6404</v>
      </c>
      <c r="G1537" s="8" t="s">
        <v>6406</v>
      </c>
      <c r="H1537" s="8" t="s">
        <v>28</v>
      </c>
      <c r="I1537" s="8" t="s">
        <v>36</v>
      </c>
      <c r="J1537" s="8">
        <v>10</v>
      </c>
      <c r="K1537" s="8" t="s">
        <v>12578</v>
      </c>
      <c r="L1537" s="8" t="s">
        <v>12573</v>
      </c>
      <c r="M1537" s="8" t="s">
        <v>31</v>
      </c>
      <c r="N1537" s="8" t="s">
        <v>6260</v>
      </c>
    </row>
    <row r="1538" spans="2:14" x14ac:dyDescent="0.25">
      <c r="B1538" s="8">
        <v>4</v>
      </c>
      <c r="C1538" s="8" t="s">
        <v>12579</v>
      </c>
      <c r="D1538" s="8" t="s">
        <v>12580</v>
      </c>
      <c r="E1538" s="8" t="s">
        <v>12581</v>
      </c>
      <c r="F1538" s="8" t="s">
        <v>6404</v>
      </c>
      <c r="G1538" s="8" t="s">
        <v>6406</v>
      </c>
      <c r="H1538" s="8" t="s">
        <v>41</v>
      </c>
      <c r="I1538" s="8" t="s">
        <v>36</v>
      </c>
      <c r="J1538" s="8">
        <v>10</v>
      </c>
      <c r="K1538" s="8" t="s">
        <v>12583</v>
      </c>
      <c r="L1538" s="8" t="s">
        <v>12585</v>
      </c>
      <c r="M1538" s="8" t="s">
        <v>31</v>
      </c>
      <c r="N1538" s="8" t="s">
        <v>6260</v>
      </c>
    </row>
    <row r="1539" spans="2:14" x14ac:dyDescent="0.25">
      <c r="B1539" s="8">
        <v>4</v>
      </c>
      <c r="C1539" s="8" t="s">
        <v>12586</v>
      </c>
      <c r="D1539" s="8" t="s">
        <v>12587</v>
      </c>
      <c r="E1539" s="8" t="s">
        <v>12591</v>
      </c>
      <c r="F1539" s="8" t="s">
        <v>6426</v>
      </c>
      <c r="G1539" s="8" t="s">
        <v>6428</v>
      </c>
      <c r="H1539" s="8" t="s">
        <v>28</v>
      </c>
      <c r="I1539" s="8" t="s">
        <v>36</v>
      </c>
      <c r="J1539" s="8">
        <v>10</v>
      </c>
      <c r="K1539" s="8" t="s">
        <v>12593</v>
      </c>
      <c r="L1539" s="8" t="s">
        <v>12595</v>
      </c>
      <c r="M1539" s="8" t="s">
        <v>31</v>
      </c>
      <c r="N1539" s="8" t="s">
        <v>6260</v>
      </c>
    </row>
    <row r="1540" spans="2:14" x14ac:dyDescent="0.25">
      <c r="B1540" s="8">
        <v>4</v>
      </c>
      <c r="C1540" s="8" t="s">
        <v>12596</v>
      </c>
      <c r="D1540" s="8" t="s">
        <v>12597</v>
      </c>
      <c r="E1540" s="8" t="s">
        <v>12598</v>
      </c>
      <c r="F1540" s="8" t="s">
        <v>6426</v>
      </c>
      <c r="G1540" s="8" t="s">
        <v>6428</v>
      </c>
      <c r="H1540" s="8" t="s">
        <v>28</v>
      </c>
      <c r="I1540" s="8" t="s">
        <v>36</v>
      </c>
      <c r="J1540" s="8">
        <v>10</v>
      </c>
      <c r="K1540" s="8" t="s">
        <v>12600</v>
      </c>
      <c r="L1540" s="8" t="s">
        <v>12602</v>
      </c>
      <c r="M1540" s="8" t="s">
        <v>31</v>
      </c>
      <c r="N1540" s="8" t="s">
        <v>6260</v>
      </c>
    </row>
    <row r="1541" spans="2:14" x14ac:dyDescent="0.25">
      <c r="B1541" s="8">
        <v>4</v>
      </c>
      <c r="C1541" s="8" t="s">
        <v>12603</v>
      </c>
      <c r="D1541" s="8" t="s">
        <v>12604</v>
      </c>
      <c r="E1541" s="8" t="s">
        <v>12605</v>
      </c>
      <c r="F1541" s="8" t="s">
        <v>6426</v>
      </c>
      <c r="G1541" s="8" t="s">
        <v>6428</v>
      </c>
      <c r="H1541" s="8" t="s">
        <v>28</v>
      </c>
      <c r="I1541" s="8" t="s">
        <v>36</v>
      </c>
      <c r="J1541" s="8">
        <v>10</v>
      </c>
      <c r="K1541" s="8" t="s">
        <v>12607</v>
      </c>
      <c r="L1541" s="8" t="s">
        <v>12609</v>
      </c>
      <c r="M1541" s="8" t="s">
        <v>31</v>
      </c>
      <c r="N1541" s="8" t="s">
        <v>6260</v>
      </c>
    </row>
    <row r="1542" spans="2:14" x14ac:dyDescent="0.25">
      <c r="B1542" s="8">
        <v>4</v>
      </c>
      <c r="C1542" s="8" t="s">
        <v>12610</v>
      </c>
      <c r="D1542" s="8" t="s">
        <v>12611</v>
      </c>
      <c r="E1542" s="8" t="s">
        <v>12612</v>
      </c>
      <c r="F1542" s="8" t="s">
        <v>6426</v>
      </c>
      <c r="G1542" s="8" t="s">
        <v>6428</v>
      </c>
      <c r="H1542" s="8" t="s">
        <v>28</v>
      </c>
      <c r="I1542" s="8" t="s">
        <v>36</v>
      </c>
      <c r="J1542" s="8">
        <v>10</v>
      </c>
      <c r="K1542" s="8" t="s">
        <v>12614</v>
      </c>
      <c r="L1542" s="8" t="s">
        <v>4688</v>
      </c>
      <c r="M1542" s="8" t="s">
        <v>31</v>
      </c>
      <c r="N1542" s="8" t="s">
        <v>6260</v>
      </c>
    </row>
    <row r="1543" spans="2:14" x14ac:dyDescent="0.25">
      <c r="B1543" s="8">
        <v>4</v>
      </c>
      <c r="C1543" s="8" t="s">
        <v>12615</v>
      </c>
      <c r="D1543" s="8" t="s">
        <v>12616</v>
      </c>
      <c r="E1543" s="8" t="s">
        <v>12620</v>
      </c>
      <c r="F1543" s="8" t="s">
        <v>8619</v>
      </c>
      <c r="G1543" s="8" t="s">
        <v>8621</v>
      </c>
      <c r="H1543" s="8" t="s">
        <v>28</v>
      </c>
      <c r="I1543" s="8" t="s">
        <v>36</v>
      </c>
      <c r="J1543" s="8">
        <v>10</v>
      </c>
      <c r="K1543" s="8" t="s">
        <v>12622</v>
      </c>
      <c r="L1543" s="8" t="s">
        <v>12624</v>
      </c>
      <c r="M1543" s="8" t="s">
        <v>31</v>
      </c>
      <c r="N1543" s="8" t="s">
        <v>6260</v>
      </c>
    </row>
    <row r="1544" spans="2:14" x14ac:dyDescent="0.25">
      <c r="B1544" s="8">
        <v>4</v>
      </c>
      <c r="C1544" s="8" t="s">
        <v>12625</v>
      </c>
      <c r="D1544" s="8" t="s">
        <v>12626</v>
      </c>
      <c r="E1544" s="8" t="s">
        <v>12631</v>
      </c>
      <c r="F1544" s="8" t="s">
        <v>6393</v>
      </c>
      <c r="G1544" s="8" t="s">
        <v>6395</v>
      </c>
      <c r="H1544" s="8" t="s">
        <v>28</v>
      </c>
      <c r="I1544" s="8" t="s">
        <v>30</v>
      </c>
      <c r="J1544" s="8">
        <v>7</v>
      </c>
      <c r="K1544" s="8" t="s">
        <v>12633</v>
      </c>
      <c r="L1544" s="8" t="s">
        <v>12635</v>
      </c>
      <c r="M1544" s="8" t="s">
        <v>31</v>
      </c>
      <c r="N1544" s="8" t="s">
        <v>6260</v>
      </c>
    </row>
    <row r="1545" spans="2:14" x14ac:dyDescent="0.25">
      <c r="B1545" s="8">
        <v>4</v>
      </c>
      <c r="C1545" s="8" t="s">
        <v>12636</v>
      </c>
      <c r="D1545" s="8" t="s">
        <v>12637</v>
      </c>
      <c r="E1545" s="8" t="s">
        <v>12641</v>
      </c>
      <c r="F1545" s="8" t="s">
        <v>6369</v>
      </c>
      <c r="G1545" s="8" t="s">
        <v>6371</v>
      </c>
      <c r="H1545" s="8" t="s">
        <v>38</v>
      </c>
      <c r="I1545" s="8" t="s">
        <v>36</v>
      </c>
      <c r="J1545" s="8">
        <v>8</v>
      </c>
      <c r="K1545" s="8" t="s">
        <v>12643</v>
      </c>
      <c r="L1545" s="8" t="s">
        <v>5622</v>
      </c>
      <c r="M1545" s="8" t="s">
        <v>31</v>
      </c>
      <c r="N1545" s="8" t="s">
        <v>6260</v>
      </c>
    </row>
    <row r="1546" spans="2:14" x14ac:dyDescent="0.25">
      <c r="B1546" s="8">
        <v>4</v>
      </c>
      <c r="C1546" s="8" t="s">
        <v>12644</v>
      </c>
      <c r="D1546" s="8" t="s">
        <v>12645</v>
      </c>
      <c r="E1546" s="8" t="s">
        <v>12650</v>
      </c>
      <c r="F1546" s="8" t="s">
        <v>6369</v>
      </c>
      <c r="G1546" s="8" t="s">
        <v>6371</v>
      </c>
      <c r="H1546" s="8" t="s">
        <v>38</v>
      </c>
      <c r="I1546" s="8" t="s">
        <v>36</v>
      </c>
      <c r="J1546" s="8">
        <v>8</v>
      </c>
      <c r="K1546" s="8" t="s">
        <v>12652</v>
      </c>
      <c r="L1546" s="8" t="s">
        <v>12654</v>
      </c>
      <c r="M1546" s="8" t="s">
        <v>31</v>
      </c>
      <c r="N1546" s="8" t="s">
        <v>6260</v>
      </c>
    </row>
    <row r="1547" spans="2:14" x14ac:dyDescent="0.25">
      <c r="B1547" s="8">
        <v>4</v>
      </c>
      <c r="C1547" s="8" t="s">
        <v>12655</v>
      </c>
      <c r="D1547" s="8" t="s">
        <v>12656</v>
      </c>
      <c r="E1547" s="8" t="s">
        <v>12660</v>
      </c>
      <c r="F1547" s="8" t="s">
        <v>6369</v>
      </c>
      <c r="G1547" s="8" t="s">
        <v>6371</v>
      </c>
      <c r="H1547" s="8" t="s">
        <v>28</v>
      </c>
      <c r="I1547" s="8" t="s">
        <v>36</v>
      </c>
      <c r="J1547" s="8">
        <v>10</v>
      </c>
      <c r="K1547" s="8" t="s">
        <v>12662</v>
      </c>
      <c r="L1547" s="8" t="s">
        <v>12664</v>
      </c>
      <c r="M1547" s="8" t="s">
        <v>31</v>
      </c>
      <c r="N1547" s="8" t="s">
        <v>6260</v>
      </c>
    </row>
    <row r="1548" spans="2:14" x14ac:dyDescent="0.25">
      <c r="B1548" s="8">
        <v>4</v>
      </c>
      <c r="C1548" s="8" t="s">
        <v>12684</v>
      </c>
      <c r="D1548" s="8" t="s">
        <v>12685</v>
      </c>
      <c r="E1548" s="8" t="s">
        <v>12689</v>
      </c>
      <c r="F1548" s="8" t="s">
        <v>6253</v>
      </c>
      <c r="G1548" s="8" t="s">
        <v>6255</v>
      </c>
      <c r="H1548" s="8" t="s">
        <v>91</v>
      </c>
      <c r="I1548" s="8" t="s">
        <v>36</v>
      </c>
      <c r="J1548" s="8">
        <v>10</v>
      </c>
      <c r="K1548" s="8" t="s">
        <v>12691</v>
      </c>
      <c r="L1548" s="8" t="s">
        <v>12693</v>
      </c>
      <c r="M1548" s="8" t="s">
        <v>31</v>
      </c>
      <c r="N1548" s="8" t="s">
        <v>6260</v>
      </c>
    </row>
    <row r="1549" spans="2:14" x14ac:dyDescent="0.25">
      <c r="B1549" s="8">
        <v>4</v>
      </c>
      <c r="C1549" s="8" t="s">
        <v>12694</v>
      </c>
      <c r="D1549" s="8" t="s">
        <v>12695</v>
      </c>
      <c r="E1549" s="8" t="s">
        <v>12699</v>
      </c>
      <c r="F1549" s="8" t="s">
        <v>6253</v>
      </c>
      <c r="G1549" s="8" t="s">
        <v>6255</v>
      </c>
      <c r="H1549" s="8" t="s">
        <v>28</v>
      </c>
      <c r="I1549" s="8" t="s">
        <v>36</v>
      </c>
      <c r="J1549" s="8">
        <v>10</v>
      </c>
      <c r="K1549" s="8" t="s">
        <v>12701</v>
      </c>
      <c r="L1549" s="8" t="s">
        <v>12703</v>
      </c>
      <c r="M1549" s="8" t="s">
        <v>31</v>
      </c>
      <c r="N1549" s="8" t="s">
        <v>6260</v>
      </c>
    </row>
    <row r="1550" spans="2:14" x14ac:dyDescent="0.25">
      <c r="B1550" s="8">
        <v>4</v>
      </c>
      <c r="C1550" s="8" t="s">
        <v>12713</v>
      </c>
      <c r="D1550" s="8" t="s">
        <v>12714</v>
      </c>
      <c r="E1550" s="8" t="s">
        <v>12718</v>
      </c>
      <c r="F1550" s="8" t="s">
        <v>6728</v>
      </c>
      <c r="G1550" s="8" t="s">
        <v>6730</v>
      </c>
      <c r="H1550" s="8" t="s">
        <v>41</v>
      </c>
      <c r="I1550" s="8" t="s">
        <v>36</v>
      </c>
      <c r="J1550" s="8">
        <v>10</v>
      </c>
      <c r="K1550" s="8" t="s">
        <v>12720</v>
      </c>
      <c r="L1550" s="8" t="s">
        <v>12722</v>
      </c>
      <c r="M1550" s="8" t="s">
        <v>31</v>
      </c>
      <c r="N1550" s="8" t="s">
        <v>6260</v>
      </c>
    </row>
    <row r="1551" spans="2:14" x14ac:dyDescent="0.25">
      <c r="B1551" s="8">
        <v>4</v>
      </c>
      <c r="C1551" s="8" t="s">
        <v>12730</v>
      </c>
      <c r="D1551" s="8" t="s">
        <v>12731</v>
      </c>
      <c r="E1551" s="8" t="s">
        <v>12735</v>
      </c>
      <c r="F1551" s="8" t="s">
        <v>6280</v>
      </c>
      <c r="G1551" s="8" t="s">
        <v>6282</v>
      </c>
      <c r="H1551" s="8" t="s">
        <v>28</v>
      </c>
      <c r="I1551" s="8" t="s">
        <v>30</v>
      </c>
      <c r="J1551" s="8">
        <v>7</v>
      </c>
      <c r="K1551" s="8" t="s">
        <v>12737</v>
      </c>
      <c r="L1551" s="8" t="s">
        <v>12739</v>
      </c>
      <c r="M1551" s="8" t="s">
        <v>31</v>
      </c>
      <c r="N1551" s="8" t="s">
        <v>6260</v>
      </c>
    </row>
    <row r="1552" spans="2:14" x14ac:dyDescent="0.25">
      <c r="B1552" s="8">
        <v>4</v>
      </c>
      <c r="C1552" s="8" t="s">
        <v>12740</v>
      </c>
      <c r="D1552" s="8" t="s">
        <v>12741</v>
      </c>
      <c r="E1552" s="8" t="s">
        <v>12742</v>
      </c>
      <c r="F1552" s="8" t="s">
        <v>6280</v>
      </c>
      <c r="G1552" s="8" t="s">
        <v>6282</v>
      </c>
      <c r="H1552" s="8" t="s">
        <v>28</v>
      </c>
      <c r="I1552" s="8" t="s">
        <v>30</v>
      </c>
      <c r="J1552" s="8">
        <v>7</v>
      </c>
      <c r="K1552" s="8" t="s">
        <v>12744</v>
      </c>
      <c r="L1552" s="8" t="s">
        <v>208</v>
      </c>
      <c r="M1552" s="8" t="s">
        <v>31</v>
      </c>
      <c r="N1552" s="8" t="s">
        <v>6260</v>
      </c>
    </row>
    <row r="1553" spans="2:14" x14ac:dyDescent="0.25">
      <c r="B1553" s="8">
        <v>4</v>
      </c>
      <c r="C1553" s="8" t="s">
        <v>12745</v>
      </c>
      <c r="D1553" s="8" t="s">
        <v>12746</v>
      </c>
      <c r="E1553" s="8" t="s">
        <v>12747</v>
      </c>
      <c r="F1553" s="8" t="s">
        <v>6280</v>
      </c>
      <c r="G1553" s="8" t="s">
        <v>6282</v>
      </c>
      <c r="H1553" s="8" t="s">
        <v>28</v>
      </c>
      <c r="I1553" s="8" t="s">
        <v>30</v>
      </c>
      <c r="J1553" s="8">
        <v>7</v>
      </c>
      <c r="K1553" s="8" t="s">
        <v>12749</v>
      </c>
      <c r="L1553" s="8" t="s">
        <v>3096</v>
      </c>
      <c r="M1553" s="8" t="s">
        <v>31</v>
      </c>
      <c r="N1553" s="8" t="s">
        <v>6260</v>
      </c>
    </row>
    <row r="1554" spans="2:14" x14ac:dyDescent="0.25">
      <c r="B1554" s="8">
        <v>4</v>
      </c>
      <c r="C1554" s="8" t="s">
        <v>12750</v>
      </c>
      <c r="D1554" s="8" t="s">
        <v>12751</v>
      </c>
      <c r="E1554" s="8" t="s">
        <v>12752</v>
      </c>
      <c r="F1554" s="8" t="s">
        <v>6280</v>
      </c>
      <c r="G1554" s="8" t="s">
        <v>6282</v>
      </c>
      <c r="H1554" s="8" t="s">
        <v>28</v>
      </c>
      <c r="I1554" s="8" t="s">
        <v>30</v>
      </c>
      <c r="J1554" s="8">
        <v>7</v>
      </c>
      <c r="K1554" s="8" t="s">
        <v>12754</v>
      </c>
      <c r="L1554" s="8" t="s">
        <v>12756</v>
      </c>
      <c r="M1554" s="8" t="s">
        <v>31</v>
      </c>
      <c r="N1554" s="8" t="s">
        <v>6260</v>
      </c>
    </row>
    <row r="1555" spans="2:14" x14ac:dyDescent="0.25">
      <c r="B1555" s="8">
        <v>4</v>
      </c>
      <c r="C1555" s="8" t="s">
        <v>12773</v>
      </c>
      <c r="D1555" s="8" t="s">
        <v>12774</v>
      </c>
      <c r="E1555" s="8" t="s">
        <v>12775</v>
      </c>
      <c r="F1555" s="8" t="s">
        <v>6280</v>
      </c>
      <c r="G1555" s="8" t="s">
        <v>6282</v>
      </c>
      <c r="H1555" s="8" t="s">
        <v>28</v>
      </c>
      <c r="I1555" s="8" t="s">
        <v>30</v>
      </c>
      <c r="J1555" s="8">
        <v>7</v>
      </c>
      <c r="K1555" s="8" t="s">
        <v>12777</v>
      </c>
      <c r="L1555" s="8" t="s">
        <v>12779</v>
      </c>
      <c r="M1555" s="8" t="s">
        <v>31</v>
      </c>
      <c r="N1555" s="8" t="s">
        <v>6260</v>
      </c>
    </row>
    <row r="1556" spans="2:14" x14ac:dyDescent="0.25">
      <c r="B1556" s="8">
        <v>4</v>
      </c>
      <c r="C1556" s="8" t="s">
        <v>12780</v>
      </c>
      <c r="D1556" s="8" t="s">
        <v>12781</v>
      </c>
      <c r="E1556" s="8" t="s">
        <v>12784</v>
      </c>
      <c r="F1556" s="8" t="s">
        <v>6439</v>
      </c>
      <c r="G1556" s="8" t="s">
        <v>6441</v>
      </c>
      <c r="H1556" s="8" t="s">
        <v>28</v>
      </c>
      <c r="I1556" s="8" t="s">
        <v>30</v>
      </c>
      <c r="J1556" s="8">
        <v>7</v>
      </c>
      <c r="K1556" s="8" t="s">
        <v>12786</v>
      </c>
      <c r="L1556" s="8" t="s">
        <v>12788</v>
      </c>
      <c r="M1556" s="8" t="s">
        <v>31</v>
      </c>
      <c r="N1556" s="8" t="s">
        <v>6260</v>
      </c>
    </row>
    <row r="1557" spans="2:14" x14ac:dyDescent="0.25">
      <c r="B1557" s="8">
        <v>4</v>
      </c>
      <c r="C1557" s="8" t="s">
        <v>12798</v>
      </c>
      <c r="D1557" s="8" t="s">
        <v>12799</v>
      </c>
      <c r="E1557" s="8" t="s">
        <v>12802</v>
      </c>
      <c r="F1557" s="8" t="s">
        <v>6303</v>
      </c>
      <c r="G1557" s="8" t="s">
        <v>6305</v>
      </c>
      <c r="H1557" s="8" t="s">
        <v>28</v>
      </c>
      <c r="I1557" s="8" t="s">
        <v>36</v>
      </c>
      <c r="J1557" s="8">
        <v>10</v>
      </c>
      <c r="K1557" s="8" t="s">
        <v>12804</v>
      </c>
      <c r="L1557" s="8" t="s">
        <v>6927</v>
      </c>
      <c r="M1557" s="8" t="s">
        <v>31</v>
      </c>
      <c r="N1557" s="8" t="s">
        <v>6260</v>
      </c>
    </row>
    <row r="1558" spans="2:14" x14ac:dyDescent="0.25">
      <c r="B1558" s="8">
        <v>4</v>
      </c>
      <c r="C1558" s="8" t="s">
        <v>12805</v>
      </c>
      <c r="D1558" s="8" t="s">
        <v>12806</v>
      </c>
      <c r="E1558" s="8" t="s">
        <v>12811</v>
      </c>
      <c r="F1558" s="8" t="s">
        <v>6303</v>
      </c>
      <c r="G1558" s="8" t="s">
        <v>6305</v>
      </c>
      <c r="H1558" s="8" t="s">
        <v>64</v>
      </c>
      <c r="I1558" s="8" t="s">
        <v>30</v>
      </c>
      <c r="J1558" s="8">
        <v>9</v>
      </c>
      <c r="K1558" s="8" t="s">
        <v>12813</v>
      </c>
      <c r="L1558" s="8" t="s">
        <v>12815</v>
      </c>
      <c r="M1558" s="8" t="s">
        <v>31</v>
      </c>
      <c r="N1558" s="8" t="s">
        <v>6260</v>
      </c>
    </row>
    <row r="1559" spans="2:14" x14ac:dyDescent="0.25">
      <c r="B1559" s="8">
        <v>4</v>
      </c>
      <c r="C1559" s="8" t="s">
        <v>12816</v>
      </c>
      <c r="D1559" s="8" t="s">
        <v>12817</v>
      </c>
      <c r="E1559" s="8" t="s">
        <v>12821</v>
      </c>
      <c r="F1559" s="8" t="s">
        <v>6303</v>
      </c>
      <c r="G1559" s="8" t="s">
        <v>6305</v>
      </c>
      <c r="H1559" s="8" t="s">
        <v>49</v>
      </c>
      <c r="I1559" s="8" t="s">
        <v>36</v>
      </c>
      <c r="J1559" s="8">
        <v>11</v>
      </c>
      <c r="K1559" s="8" t="s">
        <v>12823</v>
      </c>
      <c r="L1559" s="8" t="s">
        <v>12825</v>
      </c>
      <c r="M1559" s="8" t="s">
        <v>31</v>
      </c>
      <c r="N1559" s="8" t="s">
        <v>6260</v>
      </c>
    </row>
    <row r="1560" spans="2:14" x14ac:dyDescent="0.25">
      <c r="B1560" s="8">
        <v>4</v>
      </c>
      <c r="C1560" s="8" t="s">
        <v>12826</v>
      </c>
      <c r="D1560" s="8" t="s">
        <v>12827</v>
      </c>
      <c r="E1560" s="8" t="s">
        <v>12830</v>
      </c>
      <c r="F1560" s="8" t="s">
        <v>6303</v>
      </c>
      <c r="G1560" s="8" t="s">
        <v>6305</v>
      </c>
      <c r="H1560" s="8" t="s">
        <v>91</v>
      </c>
      <c r="I1560" s="8" t="s">
        <v>36</v>
      </c>
      <c r="J1560" s="8">
        <v>10</v>
      </c>
      <c r="K1560" s="8" t="s">
        <v>12832</v>
      </c>
      <c r="L1560" s="8" t="s">
        <v>12834</v>
      </c>
      <c r="M1560" s="8" t="s">
        <v>31</v>
      </c>
      <c r="N1560" s="8" t="s">
        <v>6260</v>
      </c>
    </row>
    <row r="1561" spans="2:14" x14ac:dyDescent="0.25">
      <c r="B1561" s="8">
        <v>4</v>
      </c>
      <c r="C1561" s="8" t="s">
        <v>12844</v>
      </c>
      <c r="D1561" s="8" t="s">
        <v>12845</v>
      </c>
      <c r="E1561" s="8" t="s">
        <v>12849</v>
      </c>
      <c r="F1561" s="8" t="s">
        <v>6314</v>
      </c>
      <c r="G1561" s="8" t="s">
        <v>6316</v>
      </c>
      <c r="H1561" s="8" t="s">
        <v>28</v>
      </c>
      <c r="I1561" s="8" t="s">
        <v>36</v>
      </c>
      <c r="J1561" s="8">
        <v>10</v>
      </c>
      <c r="K1561" s="8" t="s">
        <v>12851</v>
      </c>
      <c r="L1561" s="8" t="s">
        <v>12853</v>
      </c>
      <c r="M1561" s="8" t="s">
        <v>31</v>
      </c>
      <c r="N1561" s="8" t="s">
        <v>6260</v>
      </c>
    </row>
    <row r="1562" spans="2:14" x14ac:dyDescent="0.25">
      <c r="B1562" s="8">
        <v>4</v>
      </c>
      <c r="C1562" s="8" t="s">
        <v>12854</v>
      </c>
      <c r="D1562" s="8" t="s">
        <v>12855</v>
      </c>
      <c r="E1562" s="8" t="s">
        <v>12856</v>
      </c>
      <c r="F1562" s="8" t="s">
        <v>6314</v>
      </c>
      <c r="G1562" s="8" t="s">
        <v>6316</v>
      </c>
      <c r="H1562" s="8" t="s">
        <v>28</v>
      </c>
      <c r="I1562" s="8" t="s">
        <v>36</v>
      </c>
      <c r="J1562" s="8">
        <v>10</v>
      </c>
      <c r="K1562" s="8" t="s">
        <v>12858</v>
      </c>
      <c r="L1562" s="8" t="s">
        <v>8584</v>
      </c>
      <c r="M1562" s="8" t="s">
        <v>31</v>
      </c>
      <c r="N1562" s="8" t="s">
        <v>6260</v>
      </c>
    </row>
    <row r="1563" spans="2:14" x14ac:dyDescent="0.25">
      <c r="B1563" s="8">
        <v>4</v>
      </c>
      <c r="C1563" s="8" t="s">
        <v>12859</v>
      </c>
      <c r="D1563" s="8" t="s">
        <v>12860</v>
      </c>
      <c r="E1563" s="8" t="s">
        <v>12864</v>
      </c>
      <c r="F1563" s="8" t="s">
        <v>6314</v>
      </c>
      <c r="G1563" s="8" t="s">
        <v>6316</v>
      </c>
      <c r="H1563" s="8" t="s">
        <v>28</v>
      </c>
      <c r="I1563" s="8" t="s">
        <v>36</v>
      </c>
      <c r="J1563" s="8">
        <v>10</v>
      </c>
      <c r="K1563" s="8" t="s">
        <v>12866</v>
      </c>
      <c r="L1563" s="8" t="s">
        <v>12868</v>
      </c>
      <c r="M1563" s="8" t="s">
        <v>31</v>
      </c>
      <c r="N1563" s="8" t="s">
        <v>6260</v>
      </c>
    </row>
    <row r="1564" spans="2:14" x14ac:dyDescent="0.25">
      <c r="B1564" s="8">
        <v>4</v>
      </c>
      <c r="C1564" s="8" t="s">
        <v>12887</v>
      </c>
      <c r="D1564" s="8" t="s">
        <v>12888</v>
      </c>
      <c r="E1564" s="8" t="s">
        <v>12889</v>
      </c>
      <c r="F1564" s="8" t="s">
        <v>6314</v>
      </c>
      <c r="G1564" s="8" t="s">
        <v>6316</v>
      </c>
      <c r="H1564" s="8" t="s">
        <v>41</v>
      </c>
      <c r="I1564" s="8" t="s">
        <v>36</v>
      </c>
      <c r="J1564" s="8">
        <v>10</v>
      </c>
      <c r="K1564" s="8" t="s">
        <v>12891</v>
      </c>
      <c r="L1564" s="8" t="s">
        <v>12892</v>
      </c>
      <c r="M1564" s="8" t="s">
        <v>31</v>
      </c>
      <c r="N1564" s="8" t="s">
        <v>6260</v>
      </c>
    </row>
    <row r="1565" spans="2:14" x14ac:dyDescent="0.25">
      <c r="B1565" s="8">
        <v>4</v>
      </c>
      <c r="C1565" s="8" t="s">
        <v>12902</v>
      </c>
      <c r="D1565" s="8" t="s">
        <v>12903</v>
      </c>
      <c r="E1565" s="8" t="s">
        <v>12908</v>
      </c>
      <c r="F1565" s="8" t="s">
        <v>6253</v>
      </c>
      <c r="G1565" s="8" t="s">
        <v>6255</v>
      </c>
      <c r="H1565" s="8" t="s">
        <v>28</v>
      </c>
      <c r="I1565" s="8" t="s">
        <v>36</v>
      </c>
      <c r="J1565" s="8">
        <v>10</v>
      </c>
      <c r="K1565" s="8" t="s">
        <v>12910</v>
      </c>
      <c r="L1565" s="8" t="s">
        <v>12912</v>
      </c>
      <c r="M1565" s="8" t="s">
        <v>31</v>
      </c>
      <c r="N1565" s="8" t="s">
        <v>6260</v>
      </c>
    </row>
    <row r="1566" spans="2:14" x14ac:dyDescent="0.25">
      <c r="B1566" s="8">
        <v>4</v>
      </c>
      <c r="C1566" s="8" t="s">
        <v>12913</v>
      </c>
      <c r="D1566" s="8" t="s">
        <v>12914</v>
      </c>
      <c r="E1566" s="8" t="s">
        <v>12918</v>
      </c>
      <c r="F1566" s="8" t="s">
        <v>6501</v>
      </c>
      <c r="G1566" s="8" t="s">
        <v>6503</v>
      </c>
      <c r="H1566" s="8" t="s">
        <v>41</v>
      </c>
      <c r="I1566" s="8" t="s">
        <v>36</v>
      </c>
      <c r="J1566" s="8">
        <v>10</v>
      </c>
      <c r="K1566" s="8" t="s">
        <v>12920</v>
      </c>
      <c r="L1566" s="8" t="s">
        <v>12922</v>
      </c>
      <c r="M1566" s="8" t="s">
        <v>31</v>
      </c>
      <c r="N1566" s="8" t="s">
        <v>6260</v>
      </c>
    </row>
    <row r="1567" spans="2:14" x14ac:dyDescent="0.25">
      <c r="B1567" s="8">
        <v>4</v>
      </c>
      <c r="C1567" s="8" t="s">
        <v>12949</v>
      </c>
      <c r="D1567" s="8" t="s">
        <v>12950</v>
      </c>
      <c r="E1567" s="8" t="s">
        <v>12954</v>
      </c>
      <c r="F1567" s="8" t="s">
        <v>6351</v>
      </c>
      <c r="G1567" s="8" t="s">
        <v>6353</v>
      </c>
      <c r="H1567" s="8" t="s">
        <v>38</v>
      </c>
      <c r="I1567" s="8" t="s">
        <v>36</v>
      </c>
      <c r="J1567" s="8">
        <v>8</v>
      </c>
      <c r="K1567" s="8" t="s">
        <v>12956</v>
      </c>
      <c r="L1567" s="8" t="s">
        <v>559</v>
      </c>
      <c r="M1567" s="8" t="s">
        <v>31</v>
      </c>
      <c r="N1567" s="8" t="s">
        <v>6260</v>
      </c>
    </row>
    <row r="1568" spans="2:14" x14ac:dyDescent="0.25">
      <c r="B1568" s="8">
        <v>4</v>
      </c>
      <c r="C1568" s="8" t="s">
        <v>12958</v>
      </c>
      <c r="D1568" s="8" t="s">
        <v>12959</v>
      </c>
      <c r="E1568" s="8" t="s">
        <v>12962</v>
      </c>
      <c r="F1568" s="8" t="s">
        <v>6393</v>
      </c>
      <c r="G1568" s="8" t="s">
        <v>6395</v>
      </c>
      <c r="H1568" s="8" t="s">
        <v>28</v>
      </c>
      <c r="I1568" s="8" t="s">
        <v>36</v>
      </c>
      <c r="J1568" s="8">
        <v>10</v>
      </c>
      <c r="K1568" s="8" t="s">
        <v>12964</v>
      </c>
      <c r="L1568" s="8" t="s">
        <v>10510</v>
      </c>
      <c r="M1568" s="8" t="s">
        <v>31</v>
      </c>
      <c r="N1568" s="8" t="s">
        <v>6260</v>
      </c>
    </row>
    <row r="1569" spans="2:14" x14ac:dyDescent="0.25">
      <c r="B1569" s="8">
        <v>4</v>
      </c>
      <c r="C1569" s="8" t="s">
        <v>12965</v>
      </c>
      <c r="D1569" s="8" t="s">
        <v>12966</v>
      </c>
      <c r="E1569" s="8" t="s">
        <v>12969</v>
      </c>
      <c r="F1569" s="8" t="s">
        <v>6314</v>
      </c>
      <c r="G1569" s="8" t="s">
        <v>6316</v>
      </c>
      <c r="H1569" s="8" t="s">
        <v>28</v>
      </c>
      <c r="I1569" s="8" t="s">
        <v>36</v>
      </c>
      <c r="J1569" s="8">
        <v>10</v>
      </c>
      <c r="K1569" s="8" t="s">
        <v>12971</v>
      </c>
      <c r="L1569" s="8" t="s">
        <v>12973</v>
      </c>
      <c r="M1569" s="8" t="s">
        <v>31</v>
      </c>
      <c r="N1569" s="8" t="s">
        <v>6260</v>
      </c>
    </row>
    <row r="1570" spans="2:14" x14ac:dyDescent="0.25">
      <c r="B1570" s="8">
        <v>4</v>
      </c>
      <c r="C1570" s="8" t="s">
        <v>12974</v>
      </c>
      <c r="D1570" s="8" t="s">
        <v>12975</v>
      </c>
      <c r="E1570" s="8" t="s">
        <v>12980</v>
      </c>
      <c r="F1570" s="8" t="s">
        <v>6314</v>
      </c>
      <c r="G1570" s="8" t="s">
        <v>6316</v>
      </c>
      <c r="H1570" s="8" t="s">
        <v>28</v>
      </c>
      <c r="I1570" s="8" t="s">
        <v>36</v>
      </c>
      <c r="J1570" s="8">
        <v>10</v>
      </c>
      <c r="K1570" s="8" t="s">
        <v>12982</v>
      </c>
      <c r="L1570" s="8" t="s">
        <v>12984</v>
      </c>
      <c r="M1570" s="8" t="s">
        <v>31</v>
      </c>
      <c r="N1570" s="8" t="s">
        <v>6260</v>
      </c>
    </row>
    <row r="1571" spans="2:14" x14ac:dyDescent="0.25">
      <c r="B1571" s="8">
        <v>4</v>
      </c>
      <c r="C1571" s="8" t="s">
        <v>12985</v>
      </c>
      <c r="D1571" s="8" t="s">
        <v>12986</v>
      </c>
      <c r="E1571" s="8" t="s">
        <v>12989</v>
      </c>
      <c r="F1571" s="8" t="s">
        <v>6314</v>
      </c>
      <c r="G1571" s="8" t="s">
        <v>6316</v>
      </c>
      <c r="H1571" s="8" t="s">
        <v>59</v>
      </c>
      <c r="I1571" s="8" t="s">
        <v>36</v>
      </c>
      <c r="J1571" s="8">
        <v>4</v>
      </c>
      <c r="K1571" s="8" t="s">
        <v>12991</v>
      </c>
      <c r="L1571" s="8" t="s">
        <v>12992</v>
      </c>
      <c r="M1571" s="8" t="s">
        <v>31</v>
      </c>
      <c r="N1571" s="8" t="s">
        <v>6260</v>
      </c>
    </row>
    <row r="1572" spans="2:14" x14ac:dyDescent="0.25">
      <c r="B1572" s="8">
        <v>4</v>
      </c>
      <c r="C1572" s="8" t="s">
        <v>12993</v>
      </c>
      <c r="D1572" s="8" t="s">
        <v>12994</v>
      </c>
      <c r="E1572" s="8" t="s">
        <v>12998</v>
      </c>
      <c r="F1572" s="8" t="s">
        <v>6501</v>
      </c>
      <c r="G1572" s="8" t="s">
        <v>6503</v>
      </c>
      <c r="H1572" s="8" t="s">
        <v>28</v>
      </c>
      <c r="I1572" s="8" t="s">
        <v>36</v>
      </c>
      <c r="J1572" s="8">
        <v>10</v>
      </c>
      <c r="K1572" s="8" t="s">
        <v>13000</v>
      </c>
      <c r="L1572" s="8" t="s">
        <v>13002</v>
      </c>
      <c r="M1572" s="8" t="s">
        <v>31</v>
      </c>
      <c r="N1572" s="8" t="s">
        <v>6260</v>
      </c>
    </row>
    <row r="1573" spans="2:14" x14ac:dyDescent="0.25">
      <c r="B1573" s="8">
        <v>4</v>
      </c>
      <c r="C1573" s="8" t="s">
        <v>13003</v>
      </c>
      <c r="D1573" s="8" t="s">
        <v>13004</v>
      </c>
      <c r="E1573" s="8" t="s">
        <v>13008</v>
      </c>
      <c r="F1573" s="8" t="s">
        <v>6426</v>
      </c>
      <c r="G1573" s="8" t="s">
        <v>6428</v>
      </c>
      <c r="H1573" s="8" t="s">
        <v>64</v>
      </c>
      <c r="I1573" s="8" t="s">
        <v>36</v>
      </c>
      <c r="J1573" s="8">
        <v>14</v>
      </c>
      <c r="K1573" s="8" t="s">
        <v>13010</v>
      </c>
      <c r="L1573" s="8" t="s">
        <v>13011</v>
      </c>
      <c r="M1573" s="8" t="s">
        <v>31</v>
      </c>
      <c r="N1573" s="8" t="s">
        <v>6260</v>
      </c>
    </row>
    <row r="1574" spans="2:14" x14ac:dyDescent="0.25">
      <c r="B1574" s="8">
        <v>4</v>
      </c>
      <c r="C1574" s="8" t="s">
        <v>13012</v>
      </c>
      <c r="D1574" s="8" t="s">
        <v>13013</v>
      </c>
      <c r="E1574" s="8" t="s">
        <v>13017</v>
      </c>
      <c r="F1574" s="8" t="s">
        <v>6314</v>
      </c>
      <c r="G1574" s="8" t="s">
        <v>6316</v>
      </c>
      <c r="H1574" s="8" t="s">
        <v>28</v>
      </c>
      <c r="I1574" s="8" t="s">
        <v>36</v>
      </c>
      <c r="J1574" s="8">
        <v>10</v>
      </c>
      <c r="K1574" s="8" t="s">
        <v>13019</v>
      </c>
      <c r="L1574" s="8" t="s">
        <v>13021</v>
      </c>
      <c r="M1574" s="8" t="s">
        <v>31</v>
      </c>
      <c r="N1574" s="8" t="s">
        <v>6260</v>
      </c>
    </row>
    <row r="1575" spans="2:14" x14ac:dyDescent="0.25">
      <c r="B1575" s="8">
        <v>4</v>
      </c>
      <c r="C1575" s="8" t="s">
        <v>13022</v>
      </c>
      <c r="D1575" s="8" t="s">
        <v>13023</v>
      </c>
      <c r="E1575" s="8" t="s">
        <v>13027</v>
      </c>
      <c r="F1575" s="8" t="s">
        <v>6314</v>
      </c>
      <c r="G1575" s="8" t="s">
        <v>6316</v>
      </c>
      <c r="H1575" s="8" t="s">
        <v>28</v>
      </c>
      <c r="I1575" s="8" t="s">
        <v>36</v>
      </c>
      <c r="J1575" s="8">
        <v>10</v>
      </c>
      <c r="K1575" s="8" t="s">
        <v>13029</v>
      </c>
      <c r="L1575" s="8" t="s">
        <v>13030</v>
      </c>
      <c r="M1575" s="8" t="s">
        <v>31</v>
      </c>
      <c r="N1575" s="8" t="s">
        <v>6260</v>
      </c>
    </row>
    <row r="1576" spans="2:14" x14ac:dyDescent="0.25">
      <c r="B1576" s="8">
        <v>4</v>
      </c>
      <c r="C1576" s="8" t="s">
        <v>13031</v>
      </c>
      <c r="D1576" s="8" t="s">
        <v>13032</v>
      </c>
      <c r="E1576" s="8" t="s">
        <v>13036</v>
      </c>
      <c r="F1576" s="8" t="s">
        <v>6426</v>
      </c>
      <c r="G1576" s="8" t="s">
        <v>6428</v>
      </c>
      <c r="H1576" s="8" t="s">
        <v>28</v>
      </c>
      <c r="I1576" s="8" t="s">
        <v>30</v>
      </c>
      <c r="J1576" s="8">
        <v>7</v>
      </c>
      <c r="K1576" s="8" t="s">
        <v>13038</v>
      </c>
      <c r="L1576" s="8" t="s">
        <v>4035</v>
      </c>
      <c r="M1576" s="8" t="s">
        <v>31</v>
      </c>
      <c r="N1576" s="8" t="s">
        <v>6260</v>
      </c>
    </row>
    <row r="1577" spans="2:14" x14ac:dyDescent="0.25">
      <c r="B1577" s="8">
        <v>4</v>
      </c>
      <c r="C1577" s="8" t="s">
        <v>13040</v>
      </c>
      <c r="D1577" s="8" t="s">
        <v>13041</v>
      </c>
      <c r="E1577" s="8" t="s">
        <v>13045</v>
      </c>
      <c r="F1577" s="8" t="s">
        <v>6327</v>
      </c>
      <c r="G1577" s="8" t="s">
        <v>6329</v>
      </c>
      <c r="H1577" s="8" t="s">
        <v>64</v>
      </c>
      <c r="I1577" s="8" t="s">
        <v>36</v>
      </c>
      <c r="J1577" s="8">
        <v>14</v>
      </c>
      <c r="K1577" s="8" t="s">
        <v>13047</v>
      </c>
      <c r="L1577" s="8" t="s">
        <v>13048</v>
      </c>
      <c r="M1577" s="8" t="s">
        <v>31</v>
      </c>
      <c r="N1577" s="8" t="s">
        <v>6260</v>
      </c>
    </row>
    <row r="1578" spans="2:14" x14ac:dyDescent="0.25">
      <c r="B1578" s="8">
        <v>4</v>
      </c>
      <c r="C1578" s="8" t="s">
        <v>13072</v>
      </c>
      <c r="D1578" s="8" t="s">
        <v>13073</v>
      </c>
      <c r="E1578" s="8" t="s">
        <v>13077</v>
      </c>
      <c r="F1578" s="8" t="s">
        <v>13078</v>
      </c>
      <c r="G1578" s="8" t="s">
        <v>13080</v>
      </c>
      <c r="H1578" s="8" t="s">
        <v>28</v>
      </c>
      <c r="I1578" s="8" t="s">
        <v>36</v>
      </c>
      <c r="J1578" s="8">
        <v>10</v>
      </c>
      <c r="K1578" s="8" t="s">
        <v>13081</v>
      </c>
      <c r="L1578" s="8" t="s">
        <v>13083</v>
      </c>
      <c r="M1578" s="8" t="s">
        <v>31</v>
      </c>
      <c r="N1578" s="8" t="s">
        <v>13062</v>
      </c>
    </row>
    <row r="1579" spans="2:14" x14ac:dyDescent="0.25">
      <c r="B1579" s="8">
        <v>4</v>
      </c>
      <c r="C1579" s="8" t="s">
        <v>13096</v>
      </c>
      <c r="D1579" s="8" t="s">
        <v>13097</v>
      </c>
      <c r="E1579" s="8" t="s">
        <v>13101</v>
      </c>
      <c r="F1579" s="8" t="s">
        <v>13102</v>
      </c>
      <c r="G1579" s="8" t="s">
        <v>13104</v>
      </c>
      <c r="H1579" s="8" t="s">
        <v>28</v>
      </c>
      <c r="I1579" s="8" t="s">
        <v>36</v>
      </c>
      <c r="J1579" s="8">
        <v>10</v>
      </c>
      <c r="K1579" s="8" t="s">
        <v>13105</v>
      </c>
      <c r="L1579" s="8" t="s">
        <v>13106</v>
      </c>
      <c r="M1579" s="8" t="s">
        <v>31</v>
      </c>
      <c r="N1579" s="8" t="s">
        <v>13062</v>
      </c>
    </row>
    <row r="1580" spans="2:14" x14ac:dyDescent="0.25">
      <c r="B1580" s="8">
        <v>4</v>
      </c>
      <c r="C1580" s="8" t="s">
        <v>13107</v>
      </c>
      <c r="D1580" s="8" t="s">
        <v>13108</v>
      </c>
      <c r="E1580" s="8" t="s">
        <v>13112</v>
      </c>
      <c r="F1580" s="8" t="s">
        <v>13113</v>
      </c>
      <c r="G1580" s="8" t="s">
        <v>13115</v>
      </c>
      <c r="H1580" s="8" t="s">
        <v>28</v>
      </c>
      <c r="I1580" s="8" t="s">
        <v>36</v>
      </c>
      <c r="J1580" s="8">
        <v>10</v>
      </c>
      <c r="K1580" s="8" t="s">
        <v>13117</v>
      </c>
      <c r="L1580" s="8" t="s">
        <v>7542</v>
      </c>
      <c r="M1580" s="8" t="s">
        <v>31</v>
      </c>
      <c r="N1580" s="8" t="s">
        <v>13062</v>
      </c>
    </row>
    <row r="1581" spans="2:14" x14ac:dyDescent="0.25">
      <c r="B1581" s="8">
        <v>4</v>
      </c>
      <c r="C1581" s="8" t="s">
        <v>13118</v>
      </c>
      <c r="D1581" s="8" t="s">
        <v>13119</v>
      </c>
      <c r="E1581" s="8" t="s">
        <v>13123</v>
      </c>
      <c r="F1581" s="8" t="s">
        <v>13078</v>
      </c>
      <c r="G1581" s="8" t="s">
        <v>13080</v>
      </c>
      <c r="H1581" s="8" t="s">
        <v>28</v>
      </c>
      <c r="I1581" s="8" t="s">
        <v>36</v>
      </c>
      <c r="J1581" s="8">
        <v>10</v>
      </c>
      <c r="K1581" s="8" t="s">
        <v>13125</v>
      </c>
      <c r="L1581" s="8" t="s">
        <v>13127</v>
      </c>
      <c r="M1581" s="8" t="s">
        <v>31</v>
      </c>
      <c r="N1581" s="8" t="s">
        <v>13062</v>
      </c>
    </row>
    <row r="1582" spans="2:14" x14ac:dyDescent="0.25">
      <c r="B1582" s="8">
        <v>4</v>
      </c>
      <c r="C1582" s="8" t="s">
        <v>13128</v>
      </c>
      <c r="D1582" s="8" t="s">
        <v>13129</v>
      </c>
      <c r="E1582" s="8" t="s">
        <v>13133</v>
      </c>
      <c r="F1582" s="8" t="s">
        <v>13134</v>
      </c>
      <c r="G1582" s="8" t="s">
        <v>13136</v>
      </c>
      <c r="H1582" s="8" t="s">
        <v>28</v>
      </c>
      <c r="I1582" s="8" t="s">
        <v>36</v>
      </c>
      <c r="J1582" s="8">
        <v>10</v>
      </c>
      <c r="K1582" s="8" t="s">
        <v>13137</v>
      </c>
      <c r="L1582" s="8" t="s">
        <v>9095</v>
      </c>
      <c r="M1582" s="8" t="s">
        <v>31</v>
      </c>
      <c r="N1582" s="8" t="s">
        <v>13062</v>
      </c>
    </row>
    <row r="1583" spans="2:14" x14ac:dyDescent="0.25">
      <c r="B1583" s="8">
        <v>4</v>
      </c>
      <c r="C1583" s="8" t="s">
        <v>13155</v>
      </c>
      <c r="D1583" s="8" t="s">
        <v>13156</v>
      </c>
      <c r="E1583" s="8" t="s">
        <v>13160</v>
      </c>
      <c r="F1583" s="8" t="s">
        <v>13161</v>
      </c>
      <c r="G1583" s="8" t="s">
        <v>13163</v>
      </c>
      <c r="H1583" s="8" t="s">
        <v>28</v>
      </c>
      <c r="I1583" s="8" t="s">
        <v>36</v>
      </c>
      <c r="J1583" s="8">
        <v>10</v>
      </c>
      <c r="K1583" s="8" t="s">
        <v>13164</v>
      </c>
      <c r="L1583" s="8" t="s">
        <v>7114</v>
      </c>
      <c r="M1583" s="8" t="s">
        <v>31</v>
      </c>
      <c r="N1583" s="8" t="s">
        <v>13062</v>
      </c>
    </row>
    <row r="1584" spans="2:14" x14ac:dyDescent="0.25">
      <c r="B1584" s="8">
        <v>4</v>
      </c>
      <c r="C1584" s="8" t="s">
        <v>13195</v>
      </c>
      <c r="D1584" s="8" t="s">
        <v>13196</v>
      </c>
      <c r="E1584" s="8" t="s">
        <v>13200</v>
      </c>
      <c r="F1584" s="8" t="s">
        <v>13161</v>
      </c>
      <c r="G1584" s="8" t="s">
        <v>13163</v>
      </c>
      <c r="H1584" s="8" t="s">
        <v>28</v>
      </c>
      <c r="I1584" s="8" t="s">
        <v>36</v>
      </c>
      <c r="J1584" s="8">
        <v>10</v>
      </c>
      <c r="K1584" s="8" t="s">
        <v>13202</v>
      </c>
      <c r="L1584" s="8" t="s">
        <v>7530</v>
      </c>
      <c r="M1584" s="8" t="s">
        <v>31</v>
      </c>
      <c r="N1584" s="8" t="s">
        <v>13062</v>
      </c>
    </row>
    <row r="1585" spans="2:14" x14ac:dyDescent="0.25">
      <c r="B1585" s="8">
        <v>4</v>
      </c>
      <c r="C1585" s="8" t="s">
        <v>13203</v>
      </c>
      <c r="D1585" s="8" t="s">
        <v>13204</v>
      </c>
      <c r="E1585" s="8" t="s">
        <v>13208</v>
      </c>
      <c r="F1585" s="8" t="s">
        <v>13161</v>
      </c>
      <c r="G1585" s="8" t="s">
        <v>13163</v>
      </c>
      <c r="H1585" s="8" t="s">
        <v>49</v>
      </c>
      <c r="I1585" s="8" t="s">
        <v>36</v>
      </c>
      <c r="J1585" s="8">
        <v>11</v>
      </c>
      <c r="K1585" s="8" t="s">
        <v>13210</v>
      </c>
      <c r="L1585" s="8" t="s">
        <v>561</v>
      </c>
      <c r="M1585" s="8" t="s">
        <v>31</v>
      </c>
      <c r="N1585" s="8" t="s">
        <v>13062</v>
      </c>
    </row>
    <row r="1586" spans="2:14" x14ac:dyDescent="0.25">
      <c r="B1586" s="8">
        <v>4</v>
      </c>
      <c r="C1586" s="8" t="s">
        <v>13212</v>
      </c>
      <c r="D1586" s="8" t="s">
        <v>13213</v>
      </c>
      <c r="E1586" s="8" t="s">
        <v>13217</v>
      </c>
      <c r="F1586" s="8" t="s">
        <v>13161</v>
      </c>
      <c r="G1586" s="8" t="s">
        <v>13163</v>
      </c>
      <c r="H1586" s="8" t="s">
        <v>28</v>
      </c>
      <c r="I1586" s="8" t="s">
        <v>36</v>
      </c>
      <c r="J1586" s="8">
        <v>10</v>
      </c>
      <c r="K1586" s="8" t="s">
        <v>13219</v>
      </c>
      <c r="L1586" s="8" t="s">
        <v>4727</v>
      </c>
      <c r="M1586" s="8" t="s">
        <v>31</v>
      </c>
      <c r="N1586" s="8" t="s">
        <v>13062</v>
      </c>
    </row>
    <row r="1587" spans="2:14" x14ac:dyDescent="0.25">
      <c r="B1587" s="8">
        <v>4</v>
      </c>
      <c r="C1587" s="8" t="s">
        <v>13220</v>
      </c>
      <c r="D1587" s="8" t="s">
        <v>13221</v>
      </c>
      <c r="E1587" s="8" t="s">
        <v>13222</v>
      </c>
      <c r="F1587" s="8" t="s">
        <v>13161</v>
      </c>
      <c r="G1587" s="8" t="s">
        <v>13163</v>
      </c>
      <c r="H1587" s="8" t="s">
        <v>28</v>
      </c>
      <c r="I1587" s="8" t="s">
        <v>36</v>
      </c>
      <c r="J1587" s="8">
        <v>10</v>
      </c>
      <c r="K1587" s="8" t="s">
        <v>13224</v>
      </c>
      <c r="L1587" s="8" t="s">
        <v>4727</v>
      </c>
      <c r="M1587" s="8" t="s">
        <v>31</v>
      </c>
      <c r="N1587" s="8" t="s">
        <v>13062</v>
      </c>
    </row>
    <row r="1588" spans="2:14" x14ac:dyDescent="0.25">
      <c r="B1588" s="8">
        <v>4</v>
      </c>
      <c r="C1588" s="8" t="s">
        <v>13236</v>
      </c>
      <c r="D1588" s="8" t="s">
        <v>13237</v>
      </c>
      <c r="E1588" s="8" t="s">
        <v>13241</v>
      </c>
      <c r="F1588" s="8" t="s">
        <v>13242</v>
      </c>
      <c r="G1588" s="8" t="s">
        <v>13244</v>
      </c>
      <c r="H1588" s="8" t="s">
        <v>49</v>
      </c>
      <c r="I1588" s="8" t="s">
        <v>36</v>
      </c>
      <c r="J1588" s="8">
        <v>11</v>
      </c>
      <c r="K1588" s="8" t="s">
        <v>13245</v>
      </c>
      <c r="L1588" s="8" t="s">
        <v>10999</v>
      </c>
      <c r="M1588" s="8" t="s">
        <v>31</v>
      </c>
      <c r="N1588" s="8" t="s">
        <v>13062</v>
      </c>
    </row>
    <row r="1589" spans="2:14" x14ac:dyDescent="0.25">
      <c r="B1589" s="8">
        <v>4</v>
      </c>
      <c r="C1589" s="8" t="s">
        <v>13246</v>
      </c>
      <c r="D1589" s="8" t="s">
        <v>13247</v>
      </c>
      <c r="E1589" s="8" t="s">
        <v>13251</v>
      </c>
      <c r="F1589" s="8" t="s">
        <v>13242</v>
      </c>
      <c r="G1589" s="8" t="s">
        <v>13244</v>
      </c>
      <c r="H1589" s="8" t="s">
        <v>28</v>
      </c>
      <c r="I1589" s="8" t="s">
        <v>36</v>
      </c>
      <c r="J1589" s="8">
        <v>10</v>
      </c>
      <c r="K1589" s="8" t="s">
        <v>13253</v>
      </c>
      <c r="L1589" s="8" t="s">
        <v>7581</v>
      </c>
      <c r="M1589" s="8" t="s">
        <v>31</v>
      </c>
      <c r="N1589" s="8" t="s">
        <v>13062</v>
      </c>
    </row>
    <row r="1590" spans="2:14" x14ac:dyDescent="0.25">
      <c r="B1590" s="8">
        <v>4</v>
      </c>
      <c r="C1590" s="8" t="s">
        <v>13254</v>
      </c>
      <c r="D1590" s="8" t="s">
        <v>13255</v>
      </c>
      <c r="E1590" s="8" t="s">
        <v>13259</v>
      </c>
      <c r="F1590" s="8" t="s">
        <v>13242</v>
      </c>
      <c r="G1590" s="8" t="s">
        <v>13244</v>
      </c>
      <c r="H1590" s="8" t="s">
        <v>44</v>
      </c>
      <c r="I1590" s="8" t="s">
        <v>36</v>
      </c>
      <c r="J1590" s="8">
        <v>12</v>
      </c>
      <c r="K1590" s="8" t="s">
        <v>13261</v>
      </c>
      <c r="L1590" s="8" t="s">
        <v>627</v>
      </c>
      <c r="M1590" s="8" t="s">
        <v>31</v>
      </c>
      <c r="N1590" s="8" t="s">
        <v>13062</v>
      </c>
    </row>
    <row r="1591" spans="2:14" x14ac:dyDescent="0.25">
      <c r="B1591" s="8">
        <v>4</v>
      </c>
      <c r="C1591" s="8" t="s">
        <v>13271</v>
      </c>
      <c r="D1591" s="8" t="s">
        <v>13272</v>
      </c>
      <c r="E1591" s="8" t="s">
        <v>13276</v>
      </c>
      <c r="F1591" s="8" t="s">
        <v>13190</v>
      </c>
      <c r="G1591" s="8" t="s">
        <v>13192</v>
      </c>
      <c r="H1591" s="8" t="s">
        <v>44</v>
      </c>
      <c r="I1591" s="8" t="s">
        <v>36</v>
      </c>
      <c r="J1591" s="8">
        <v>12</v>
      </c>
      <c r="K1591" s="8" t="s">
        <v>13278</v>
      </c>
      <c r="L1591" s="8" t="s">
        <v>13279</v>
      </c>
      <c r="M1591" s="8" t="s">
        <v>31</v>
      </c>
      <c r="N1591" s="8" t="s">
        <v>13062</v>
      </c>
    </row>
    <row r="1592" spans="2:14" x14ac:dyDescent="0.25">
      <c r="B1592" s="8">
        <v>4</v>
      </c>
      <c r="C1592" s="8" t="s">
        <v>13280</v>
      </c>
      <c r="D1592" s="8" t="s">
        <v>13281</v>
      </c>
      <c r="E1592" s="8" t="s">
        <v>13285</v>
      </c>
      <c r="F1592" s="8" t="s">
        <v>13242</v>
      </c>
      <c r="G1592" s="8" t="s">
        <v>13244</v>
      </c>
      <c r="H1592" s="8" t="s">
        <v>28</v>
      </c>
      <c r="I1592" s="8" t="s">
        <v>36</v>
      </c>
      <c r="J1592" s="8">
        <v>10</v>
      </c>
      <c r="K1592" s="8" t="s">
        <v>13287</v>
      </c>
      <c r="L1592" s="8" t="s">
        <v>629</v>
      </c>
      <c r="M1592" s="8" t="s">
        <v>31</v>
      </c>
      <c r="N1592" s="8" t="s">
        <v>13062</v>
      </c>
    </row>
    <row r="1593" spans="2:14" x14ac:dyDescent="0.25">
      <c r="B1593" s="8">
        <v>4</v>
      </c>
      <c r="C1593" s="8" t="s">
        <v>13289</v>
      </c>
      <c r="D1593" s="8" t="s">
        <v>13290</v>
      </c>
      <c r="E1593" s="8" t="s">
        <v>13294</v>
      </c>
      <c r="F1593" s="8" t="s">
        <v>13078</v>
      </c>
      <c r="G1593" s="8" t="s">
        <v>13080</v>
      </c>
      <c r="H1593" s="8" t="s">
        <v>44</v>
      </c>
      <c r="I1593" s="8" t="s">
        <v>36</v>
      </c>
      <c r="J1593" s="8">
        <v>12</v>
      </c>
      <c r="K1593" s="8" t="s">
        <v>13296</v>
      </c>
      <c r="L1593" s="8" t="s">
        <v>13298</v>
      </c>
      <c r="M1593" s="8" t="s">
        <v>31</v>
      </c>
      <c r="N1593" s="8" t="s">
        <v>13062</v>
      </c>
    </row>
    <row r="1594" spans="2:14" x14ac:dyDescent="0.25">
      <c r="B1594" s="8">
        <v>4</v>
      </c>
      <c r="C1594" s="8" t="s">
        <v>13310</v>
      </c>
      <c r="D1594" s="8" t="s">
        <v>13311</v>
      </c>
      <c r="E1594" s="8" t="s">
        <v>13315</v>
      </c>
      <c r="F1594" s="8" t="s">
        <v>13078</v>
      </c>
      <c r="G1594" s="8" t="s">
        <v>13080</v>
      </c>
      <c r="H1594" s="8" t="s">
        <v>44</v>
      </c>
      <c r="I1594" s="8" t="s">
        <v>36</v>
      </c>
      <c r="J1594" s="8">
        <v>12</v>
      </c>
      <c r="K1594" s="8" t="s">
        <v>13318</v>
      </c>
      <c r="L1594" s="8" t="s">
        <v>13320</v>
      </c>
      <c r="M1594" s="8" t="s">
        <v>31</v>
      </c>
      <c r="N1594" s="8" t="s">
        <v>13062</v>
      </c>
    </row>
    <row r="1595" spans="2:14" x14ac:dyDescent="0.25">
      <c r="B1595" s="8">
        <v>4</v>
      </c>
      <c r="C1595" s="8" t="s">
        <v>13339</v>
      </c>
      <c r="D1595" s="8" t="s">
        <v>13340</v>
      </c>
      <c r="E1595" s="8" t="s">
        <v>13344</v>
      </c>
      <c r="F1595" s="8" t="s">
        <v>13242</v>
      </c>
      <c r="G1595" s="8" t="s">
        <v>13244</v>
      </c>
      <c r="H1595" s="8" t="s">
        <v>38</v>
      </c>
      <c r="I1595" s="8" t="s">
        <v>36</v>
      </c>
      <c r="J1595" s="8">
        <v>8</v>
      </c>
      <c r="K1595" s="8" t="s">
        <v>13346</v>
      </c>
      <c r="L1595" s="8" t="s">
        <v>13348</v>
      </c>
      <c r="M1595" s="8" t="s">
        <v>31</v>
      </c>
      <c r="N1595" s="8" t="s">
        <v>13062</v>
      </c>
    </row>
    <row r="1596" spans="2:14" x14ac:dyDescent="0.25">
      <c r="B1596" s="8">
        <v>4</v>
      </c>
      <c r="C1596" s="8" t="s">
        <v>13349</v>
      </c>
      <c r="D1596" s="8" t="s">
        <v>13350</v>
      </c>
      <c r="E1596" s="8" t="s">
        <v>13354</v>
      </c>
      <c r="F1596" s="8" t="s">
        <v>13161</v>
      </c>
      <c r="G1596" s="8" t="s">
        <v>13163</v>
      </c>
      <c r="H1596" s="8" t="s">
        <v>38</v>
      </c>
      <c r="I1596" s="8" t="s">
        <v>36</v>
      </c>
      <c r="J1596" s="8">
        <v>8</v>
      </c>
      <c r="K1596" s="8" t="s">
        <v>13356</v>
      </c>
      <c r="L1596" s="8" t="s">
        <v>13357</v>
      </c>
      <c r="M1596" s="8" t="s">
        <v>31</v>
      </c>
      <c r="N1596" s="8" t="s">
        <v>13062</v>
      </c>
    </row>
    <row r="1597" spans="2:14" x14ac:dyDescent="0.25">
      <c r="B1597" s="8">
        <v>4</v>
      </c>
      <c r="C1597" s="8" t="s">
        <v>13358</v>
      </c>
      <c r="D1597" s="8" t="s">
        <v>13359</v>
      </c>
      <c r="E1597" s="8" t="s">
        <v>13363</v>
      </c>
      <c r="F1597" s="8" t="s">
        <v>13242</v>
      </c>
      <c r="G1597" s="8" t="s">
        <v>13244</v>
      </c>
      <c r="H1597" s="8" t="s">
        <v>49</v>
      </c>
      <c r="I1597" s="8" t="s">
        <v>36</v>
      </c>
      <c r="J1597" s="8">
        <v>11</v>
      </c>
      <c r="K1597" s="8" t="s">
        <v>13365</v>
      </c>
      <c r="L1597" s="8" t="s">
        <v>2481</v>
      </c>
      <c r="M1597" s="8" t="s">
        <v>31</v>
      </c>
      <c r="N1597" s="8" t="s">
        <v>13062</v>
      </c>
    </row>
    <row r="1598" spans="2:14" x14ac:dyDescent="0.25">
      <c r="B1598" s="8">
        <v>4</v>
      </c>
      <c r="C1598" s="8" t="s">
        <v>13367</v>
      </c>
      <c r="D1598" s="8" t="s">
        <v>13368</v>
      </c>
      <c r="E1598" s="8" t="s">
        <v>13372</v>
      </c>
      <c r="F1598" s="8" t="s">
        <v>13090</v>
      </c>
      <c r="G1598" s="8" t="s">
        <v>13092</v>
      </c>
      <c r="H1598" s="8" t="s">
        <v>44</v>
      </c>
      <c r="I1598" s="8" t="s">
        <v>36</v>
      </c>
      <c r="J1598" s="8">
        <v>12</v>
      </c>
      <c r="K1598" s="8" t="s">
        <v>13374</v>
      </c>
      <c r="L1598" s="8" t="s">
        <v>13376</v>
      </c>
      <c r="M1598" s="8" t="s">
        <v>31</v>
      </c>
      <c r="N1598" s="8" t="s">
        <v>13062</v>
      </c>
    </row>
    <row r="1599" spans="2:14" x14ac:dyDescent="0.25">
      <c r="B1599" s="8">
        <v>4</v>
      </c>
      <c r="C1599" s="8" t="s">
        <v>13387</v>
      </c>
      <c r="D1599" s="8" t="s">
        <v>13388</v>
      </c>
      <c r="E1599" s="8" t="s">
        <v>13392</v>
      </c>
      <c r="F1599" s="8" t="s">
        <v>13242</v>
      </c>
      <c r="G1599" s="8" t="s">
        <v>13244</v>
      </c>
      <c r="H1599" s="8" t="s">
        <v>49</v>
      </c>
      <c r="I1599" s="8" t="s">
        <v>36</v>
      </c>
      <c r="J1599" s="8">
        <v>11</v>
      </c>
      <c r="K1599" s="8" t="s">
        <v>13394</v>
      </c>
      <c r="L1599" s="8" t="s">
        <v>13396</v>
      </c>
      <c r="M1599" s="8" t="s">
        <v>31</v>
      </c>
      <c r="N1599" s="8" t="s">
        <v>13062</v>
      </c>
    </row>
    <row r="1600" spans="2:14" x14ac:dyDescent="0.25">
      <c r="B1600" s="8">
        <v>4</v>
      </c>
      <c r="C1600" s="8" t="s">
        <v>13397</v>
      </c>
      <c r="D1600" s="8" t="s">
        <v>13398</v>
      </c>
      <c r="E1600" s="8" t="s">
        <v>13402</v>
      </c>
      <c r="F1600" s="8" t="s">
        <v>13134</v>
      </c>
      <c r="G1600" s="8" t="s">
        <v>13136</v>
      </c>
      <c r="H1600" s="8" t="s">
        <v>38</v>
      </c>
      <c r="I1600" s="8" t="s">
        <v>36</v>
      </c>
      <c r="J1600" s="8">
        <v>8</v>
      </c>
      <c r="K1600" s="8" t="s">
        <v>13404</v>
      </c>
      <c r="L1600" s="8" t="s">
        <v>13406</v>
      </c>
      <c r="M1600" s="8" t="s">
        <v>31</v>
      </c>
      <c r="N1600" s="8" t="s">
        <v>13062</v>
      </c>
    </row>
    <row r="1601" spans="2:14" x14ac:dyDescent="0.25">
      <c r="B1601" s="8">
        <v>4</v>
      </c>
      <c r="C1601" s="8" t="s">
        <v>13407</v>
      </c>
      <c r="D1601" s="8" t="s">
        <v>13408</v>
      </c>
      <c r="E1601" s="8" t="s">
        <v>13412</v>
      </c>
      <c r="F1601" s="8" t="s">
        <v>13242</v>
      </c>
      <c r="G1601" s="8" t="s">
        <v>13244</v>
      </c>
      <c r="H1601" s="8" t="s">
        <v>44</v>
      </c>
      <c r="I1601" s="8" t="s">
        <v>36</v>
      </c>
      <c r="J1601" s="8">
        <v>12</v>
      </c>
      <c r="K1601" s="8" t="s">
        <v>13414</v>
      </c>
      <c r="L1601" s="8" t="s">
        <v>13416</v>
      </c>
      <c r="M1601" s="8" t="s">
        <v>31</v>
      </c>
      <c r="N1601" s="8" t="s">
        <v>13062</v>
      </c>
    </row>
    <row r="1602" spans="2:14" x14ac:dyDescent="0.25">
      <c r="B1602" s="8">
        <v>4</v>
      </c>
      <c r="C1602" s="8" t="s">
        <v>13427</v>
      </c>
      <c r="D1602" s="8" t="s">
        <v>13428</v>
      </c>
      <c r="E1602" s="8" t="s">
        <v>13432</v>
      </c>
      <c r="F1602" s="8" t="s">
        <v>13433</v>
      </c>
      <c r="G1602" s="8" t="s">
        <v>13435</v>
      </c>
      <c r="H1602" s="8" t="s">
        <v>49</v>
      </c>
      <c r="I1602" s="8" t="s">
        <v>36</v>
      </c>
      <c r="J1602" s="8">
        <v>11</v>
      </c>
      <c r="K1602" s="8" t="s">
        <v>13436</v>
      </c>
      <c r="L1602" s="8" t="s">
        <v>11816</v>
      </c>
      <c r="M1602" s="8" t="s">
        <v>31</v>
      </c>
      <c r="N1602" s="8" t="s">
        <v>13062</v>
      </c>
    </row>
    <row r="1603" spans="2:14" x14ac:dyDescent="0.25">
      <c r="B1603" s="8">
        <v>4</v>
      </c>
      <c r="C1603" s="8" t="s">
        <v>13438</v>
      </c>
      <c r="D1603" s="8" t="s">
        <v>13439</v>
      </c>
      <c r="E1603" s="8" t="s">
        <v>13443</v>
      </c>
      <c r="F1603" s="8" t="s">
        <v>13102</v>
      </c>
      <c r="G1603" s="8" t="s">
        <v>13104</v>
      </c>
      <c r="H1603" s="8" t="s">
        <v>28</v>
      </c>
      <c r="I1603" s="8" t="s">
        <v>36</v>
      </c>
      <c r="J1603" s="8">
        <v>10</v>
      </c>
      <c r="K1603" s="8" t="s">
        <v>13445</v>
      </c>
      <c r="L1603" s="8" t="s">
        <v>9842</v>
      </c>
      <c r="M1603" s="8" t="s">
        <v>31</v>
      </c>
      <c r="N1603" s="8" t="s">
        <v>13062</v>
      </c>
    </row>
    <row r="1604" spans="2:14" x14ac:dyDescent="0.25">
      <c r="B1604" s="8">
        <v>4</v>
      </c>
      <c r="C1604" s="8" t="s">
        <v>13446</v>
      </c>
      <c r="D1604" s="8" t="s">
        <v>13447</v>
      </c>
      <c r="E1604" s="8" t="s">
        <v>13451</v>
      </c>
      <c r="F1604" s="8" t="s">
        <v>13242</v>
      </c>
      <c r="G1604" s="8" t="s">
        <v>13244</v>
      </c>
      <c r="H1604" s="8" t="s">
        <v>49</v>
      </c>
      <c r="I1604" s="8" t="s">
        <v>36</v>
      </c>
      <c r="J1604" s="8">
        <v>11</v>
      </c>
      <c r="K1604" s="8" t="s">
        <v>13453</v>
      </c>
      <c r="L1604" s="8" t="s">
        <v>13455</v>
      </c>
      <c r="M1604" s="8" t="s">
        <v>31</v>
      </c>
      <c r="N1604" s="8" t="s">
        <v>13062</v>
      </c>
    </row>
    <row r="1605" spans="2:14" x14ac:dyDescent="0.25">
      <c r="B1605" s="8">
        <v>4</v>
      </c>
      <c r="C1605" s="8" t="s">
        <v>13456</v>
      </c>
      <c r="D1605" s="8" t="s">
        <v>13457</v>
      </c>
      <c r="E1605" s="8" t="s">
        <v>13461</v>
      </c>
      <c r="F1605" s="8" t="s">
        <v>13090</v>
      </c>
      <c r="G1605" s="8" t="s">
        <v>13092</v>
      </c>
      <c r="H1605" s="8" t="s">
        <v>64</v>
      </c>
      <c r="I1605" s="8" t="s">
        <v>36</v>
      </c>
      <c r="J1605" s="8">
        <v>14</v>
      </c>
      <c r="K1605" s="8" t="s">
        <v>13463</v>
      </c>
      <c r="L1605" s="8" t="s">
        <v>3757</v>
      </c>
      <c r="M1605" s="8" t="s">
        <v>31</v>
      </c>
      <c r="N1605" s="8" t="s">
        <v>13062</v>
      </c>
    </row>
    <row r="1606" spans="2:14" x14ac:dyDescent="0.25">
      <c r="B1606" s="8">
        <v>4</v>
      </c>
      <c r="C1606" s="8" t="s">
        <v>13465</v>
      </c>
      <c r="D1606" s="8" t="s">
        <v>13466</v>
      </c>
      <c r="E1606" s="8" t="s">
        <v>13470</v>
      </c>
      <c r="F1606" s="8" t="s">
        <v>13171</v>
      </c>
      <c r="G1606" s="8" t="s">
        <v>13173</v>
      </c>
      <c r="H1606" s="8" t="s">
        <v>64</v>
      </c>
      <c r="I1606" s="8" t="s">
        <v>36</v>
      </c>
      <c r="J1606" s="8">
        <v>14</v>
      </c>
      <c r="K1606" s="8" t="s">
        <v>13472</v>
      </c>
      <c r="L1606" s="8" t="s">
        <v>13474</v>
      </c>
      <c r="M1606" s="8" t="s">
        <v>31</v>
      </c>
      <c r="N1606" s="8" t="s">
        <v>13062</v>
      </c>
    </row>
    <row r="1607" spans="2:14" x14ac:dyDescent="0.25">
      <c r="B1607" s="8">
        <v>4</v>
      </c>
      <c r="C1607" s="8" t="s">
        <v>13475</v>
      </c>
      <c r="D1607" s="8" t="s">
        <v>13476</v>
      </c>
      <c r="E1607" s="8" t="s">
        <v>13480</v>
      </c>
      <c r="F1607" s="8" t="s">
        <v>13242</v>
      </c>
      <c r="G1607" s="8" t="s">
        <v>13244</v>
      </c>
      <c r="H1607" s="8" t="s">
        <v>44</v>
      </c>
      <c r="I1607" s="8" t="s">
        <v>36</v>
      </c>
      <c r="J1607" s="8">
        <v>12</v>
      </c>
      <c r="K1607" s="8" t="s">
        <v>13482</v>
      </c>
      <c r="L1607" s="8" t="s">
        <v>13484</v>
      </c>
      <c r="M1607" s="8" t="s">
        <v>31</v>
      </c>
      <c r="N1607" s="8" t="s">
        <v>13062</v>
      </c>
    </row>
    <row r="1608" spans="2:14" x14ac:dyDescent="0.25">
      <c r="B1608" s="8">
        <v>4</v>
      </c>
      <c r="C1608" s="8" t="s">
        <v>13485</v>
      </c>
      <c r="D1608" s="8" t="s">
        <v>13486</v>
      </c>
      <c r="E1608" s="8" t="s">
        <v>13490</v>
      </c>
      <c r="F1608" s="8" t="s">
        <v>13171</v>
      </c>
      <c r="G1608" s="8" t="s">
        <v>13173</v>
      </c>
      <c r="H1608" s="8" t="s">
        <v>44</v>
      </c>
      <c r="I1608" s="8" t="s">
        <v>36</v>
      </c>
      <c r="J1608" s="8">
        <v>12</v>
      </c>
      <c r="K1608" s="8" t="s">
        <v>13492</v>
      </c>
      <c r="L1608" s="8" t="s">
        <v>13494</v>
      </c>
      <c r="M1608" s="8" t="s">
        <v>31</v>
      </c>
      <c r="N1608" s="8" t="s">
        <v>13062</v>
      </c>
    </row>
    <row r="1609" spans="2:14" x14ac:dyDescent="0.25">
      <c r="B1609" s="8">
        <v>4</v>
      </c>
      <c r="C1609" s="8" t="s">
        <v>13495</v>
      </c>
      <c r="D1609" s="8" t="s">
        <v>13496</v>
      </c>
      <c r="E1609" s="8" t="s">
        <v>13500</v>
      </c>
      <c r="F1609" s="8" t="s">
        <v>13501</v>
      </c>
      <c r="G1609" s="8" t="s">
        <v>13503</v>
      </c>
      <c r="H1609" s="8" t="s">
        <v>64</v>
      </c>
      <c r="I1609" s="8" t="s">
        <v>36</v>
      </c>
      <c r="J1609" s="8">
        <v>14</v>
      </c>
      <c r="K1609" s="8" t="s">
        <v>13504</v>
      </c>
      <c r="L1609" s="8" t="s">
        <v>2798</v>
      </c>
      <c r="M1609" s="8" t="s">
        <v>31</v>
      </c>
      <c r="N1609" s="8" t="s">
        <v>13062</v>
      </c>
    </row>
    <row r="1610" spans="2:14" x14ac:dyDescent="0.25">
      <c r="B1610" s="8">
        <v>4</v>
      </c>
      <c r="C1610" s="8" t="s">
        <v>13506</v>
      </c>
      <c r="D1610" s="8" t="s">
        <v>13507</v>
      </c>
      <c r="E1610" s="8" t="s">
        <v>13511</v>
      </c>
      <c r="F1610" s="8" t="s">
        <v>13161</v>
      </c>
      <c r="G1610" s="8" t="s">
        <v>13163</v>
      </c>
      <c r="H1610" s="8" t="s">
        <v>38</v>
      </c>
      <c r="I1610" s="8" t="s">
        <v>36</v>
      </c>
      <c r="J1610" s="8">
        <v>8</v>
      </c>
      <c r="K1610" s="8" t="s">
        <v>13513</v>
      </c>
      <c r="L1610" s="8" t="s">
        <v>1060</v>
      </c>
      <c r="M1610" s="8" t="s">
        <v>31</v>
      </c>
      <c r="N1610" s="8" t="s">
        <v>13062</v>
      </c>
    </row>
    <row r="1611" spans="2:14" x14ac:dyDescent="0.25">
      <c r="B1611" s="8">
        <v>4</v>
      </c>
      <c r="C1611" s="8" t="s">
        <v>13514</v>
      </c>
      <c r="D1611" s="8" t="s">
        <v>13515</v>
      </c>
      <c r="E1611" s="8" t="s">
        <v>13519</v>
      </c>
      <c r="F1611" s="8" t="s">
        <v>13231</v>
      </c>
      <c r="G1611" s="8" t="s">
        <v>13233</v>
      </c>
      <c r="H1611" s="8" t="s">
        <v>64</v>
      </c>
      <c r="I1611" s="8" t="s">
        <v>36</v>
      </c>
      <c r="J1611" s="8">
        <v>14</v>
      </c>
      <c r="K1611" s="8" t="s">
        <v>13521</v>
      </c>
      <c r="L1611" s="8" t="s">
        <v>12423</v>
      </c>
      <c r="M1611" s="8" t="s">
        <v>31</v>
      </c>
      <c r="N1611" s="8" t="s">
        <v>13062</v>
      </c>
    </row>
    <row r="1612" spans="2:14" x14ac:dyDescent="0.25">
      <c r="B1612" s="8">
        <v>4</v>
      </c>
      <c r="C1612" s="8" t="s">
        <v>13523</v>
      </c>
      <c r="D1612" s="8" t="s">
        <v>13524</v>
      </c>
      <c r="E1612" s="8" t="s">
        <v>13528</v>
      </c>
      <c r="F1612" s="8" t="s">
        <v>13242</v>
      </c>
      <c r="G1612" s="8" t="s">
        <v>13244</v>
      </c>
      <c r="H1612" s="8" t="s">
        <v>44</v>
      </c>
      <c r="I1612" s="8" t="s">
        <v>36</v>
      </c>
      <c r="J1612" s="8">
        <v>12</v>
      </c>
      <c r="K1612" s="8" t="s">
        <v>13530</v>
      </c>
      <c r="L1612" s="8" t="s">
        <v>13532</v>
      </c>
      <c r="M1612" s="8" t="s">
        <v>31</v>
      </c>
      <c r="N1612" s="8" t="s">
        <v>13062</v>
      </c>
    </row>
    <row r="1613" spans="2:14" x14ac:dyDescent="0.25">
      <c r="B1613" s="8">
        <v>4</v>
      </c>
      <c r="C1613" s="8" t="s">
        <v>13543</v>
      </c>
      <c r="D1613" s="8" t="s">
        <v>13544</v>
      </c>
      <c r="E1613" s="8" t="s">
        <v>13548</v>
      </c>
      <c r="F1613" s="8" t="s">
        <v>13056</v>
      </c>
      <c r="G1613" s="8" t="s">
        <v>13058</v>
      </c>
      <c r="H1613" s="8" t="s">
        <v>64</v>
      </c>
      <c r="I1613" s="8" t="s">
        <v>36</v>
      </c>
      <c r="J1613" s="8">
        <v>14</v>
      </c>
      <c r="K1613" s="8" t="s">
        <v>13550</v>
      </c>
      <c r="L1613" s="8" t="s">
        <v>13552</v>
      </c>
      <c r="M1613" s="8" t="s">
        <v>31</v>
      </c>
      <c r="N1613" s="8" t="s">
        <v>13062</v>
      </c>
    </row>
    <row r="1614" spans="2:14" x14ac:dyDescent="0.25">
      <c r="B1614" s="8">
        <v>4</v>
      </c>
      <c r="C1614" s="8" t="s">
        <v>13563</v>
      </c>
      <c r="D1614" s="8" t="s">
        <v>13564</v>
      </c>
      <c r="E1614" s="8" t="s">
        <v>13568</v>
      </c>
      <c r="F1614" s="8" t="s">
        <v>13144</v>
      </c>
      <c r="G1614" s="8" t="s">
        <v>13146</v>
      </c>
      <c r="H1614" s="8" t="s">
        <v>64</v>
      </c>
      <c r="I1614" s="8" t="s">
        <v>36</v>
      </c>
      <c r="J1614" s="8">
        <v>14</v>
      </c>
      <c r="K1614" s="8" t="s">
        <v>13570</v>
      </c>
      <c r="L1614" s="8" t="s">
        <v>13571</v>
      </c>
      <c r="M1614" s="8" t="s">
        <v>31</v>
      </c>
      <c r="N1614" s="8" t="s">
        <v>13062</v>
      </c>
    </row>
    <row r="1615" spans="2:14" x14ac:dyDescent="0.25">
      <c r="B1615" s="8">
        <v>4</v>
      </c>
      <c r="C1615" s="8" t="s">
        <v>13572</v>
      </c>
      <c r="D1615" s="8" t="s">
        <v>13573</v>
      </c>
      <c r="E1615" s="8" t="s">
        <v>13577</v>
      </c>
      <c r="F1615" s="8" t="s">
        <v>13171</v>
      </c>
      <c r="G1615" s="8" t="s">
        <v>13173</v>
      </c>
      <c r="H1615" s="8" t="s">
        <v>64</v>
      </c>
      <c r="I1615" s="8" t="s">
        <v>36</v>
      </c>
      <c r="J1615" s="8">
        <v>14</v>
      </c>
      <c r="K1615" s="8" t="s">
        <v>13579</v>
      </c>
      <c r="L1615" s="8" t="s">
        <v>7830</v>
      </c>
      <c r="M1615" s="8" t="s">
        <v>31</v>
      </c>
      <c r="N1615" s="8" t="s">
        <v>13062</v>
      </c>
    </row>
    <row r="1616" spans="2:14" x14ac:dyDescent="0.25">
      <c r="B1616" s="8">
        <v>4</v>
      </c>
      <c r="C1616" s="8" t="s">
        <v>13581</v>
      </c>
      <c r="D1616" s="8" t="s">
        <v>13582</v>
      </c>
      <c r="E1616" s="8" t="s">
        <v>13586</v>
      </c>
      <c r="F1616" s="8" t="s">
        <v>13242</v>
      </c>
      <c r="G1616" s="8" t="s">
        <v>13244</v>
      </c>
      <c r="H1616" s="8" t="s">
        <v>44</v>
      </c>
      <c r="I1616" s="8" t="s">
        <v>36</v>
      </c>
      <c r="J1616" s="8">
        <v>12</v>
      </c>
      <c r="K1616" s="8" t="s">
        <v>13588</v>
      </c>
      <c r="L1616" s="8" t="s">
        <v>13590</v>
      </c>
      <c r="M1616" s="8" t="s">
        <v>31</v>
      </c>
      <c r="N1616" s="8" t="s">
        <v>13062</v>
      </c>
    </row>
    <row r="1617" spans="2:14" x14ac:dyDescent="0.25">
      <c r="B1617" s="8">
        <v>4</v>
      </c>
      <c r="C1617" s="8" t="s">
        <v>13600</v>
      </c>
      <c r="D1617" s="8" t="s">
        <v>13601</v>
      </c>
      <c r="E1617" s="8" t="s">
        <v>13606</v>
      </c>
      <c r="F1617" s="8" t="s">
        <v>13102</v>
      </c>
      <c r="G1617" s="8" t="s">
        <v>13104</v>
      </c>
      <c r="H1617" s="8" t="s">
        <v>64</v>
      </c>
      <c r="I1617" s="8" t="s">
        <v>36</v>
      </c>
      <c r="J1617" s="8">
        <v>14</v>
      </c>
      <c r="K1617" s="8" t="s">
        <v>13608</v>
      </c>
      <c r="L1617" s="8" t="s">
        <v>13610</v>
      </c>
      <c r="M1617" s="8" t="s">
        <v>31</v>
      </c>
      <c r="N1617" s="8" t="s">
        <v>13062</v>
      </c>
    </row>
    <row r="1618" spans="2:14" x14ac:dyDescent="0.25">
      <c r="B1618" s="8">
        <v>4</v>
      </c>
      <c r="C1618" s="8" t="s">
        <v>13611</v>
      </c>
      <c r="D1618" s="8" t="s">
        <v>13612</v>
      </c>
      <c r="E1618" s="8" t="s">
        <v>13616</v>
      </c>
      <c r="F1618" s="8" t="s">
        <v>13190</v>
      </c>
      <c r="G1618" s="8" t="s">
        <v>13192</v>
      </c>
      <c r="H1618" s="8" t="s">
        <v>44</v>
      </c>
      <c r="I1618" s="8" t="s">
        <v>36</v>
      </c>
      <c r="J1618" s="8">
        <v>12</v>
      </c>
      <c r="K1618" s="8" t="s">
        <v>13618</v>
      </c>
      <c r="L1618" s="8" t="s">
        <v>13619</v>
      </c>
      <c r="M1618" s="8" t="s">
        <v>31</v>
      </c>
      <c r="N1618" s="8" t="s">
        <v>13062</v>
      </c>
    </row>
    <row r="1619" spans="2:14" x14ac:dyDescent="0.25">
      <c r="B1619" s="8">
        <v>4</v>
      </c>
      <c r="C1619" s="8" t="s">
        <v>13631</v>
      </c>
      <c r="D1619" s="8" t="s">
        <v>13632</v>
      </c>
      <c r="E1619" s="8" t="s">
        <v>13636</v>
      </c>
      <c r="F1619" s="8" t="s">
        <v>13190</v>
      </c>
      <c r="G1619" s="8" t="s">
        <v>13192</v>
      </c>
      <c r="H1619" s="8" t="s">
        <v>64</v>
      </c>
      <c r="I1619" s="8" t="s">
        <v>36</v>
      </c>
      <c r="J1619" s="8">
        <v>14</v>
      </c>
      <c r="K1619" s="8" t="s">
        <v>13638</v>
      </c>
      <c r="L1619" s="8" t="s">
        <v>13640</v>
      </c>
      <c r="M1619" s="8" t="s">
        <v>31</v>
      </c>
      <c r="N1619" s="8" t="s">
        <v>13062</v>
      </c>
    </row>
    <row r="1620" spans="2:14" x14ac:dyDescent="0.25">
      <c r="B1620" s="8">
        <v>4</v>
      </c>
      <c r="C1620" s="8" t="s">
        <v>13641</v>
      </c>
      <c r="D1620" s="8" t="s">
        <v>13642</v>
      </c>
      <c r="E1620" s="8" t="s">
        <v>13646</v>
      </c>
      <c r="F1620" s="8" t="s">
        <v>13190</v>
      </c>
      <c r="G1620" s="8" t="s">
        <v>13192</v>
      </c>
      <c r="H1620" s="8" t="s">
        <v>64</v>
      </c>
      <c r="I1620" s="8" t="s">
        <v>36</v>
      </c>
      <c r="J1620" s="8">
        <v>14</v>
      </c>
      <c r="K1620" s="8" t="s">
        <v>13648</v>
      </c>
      <c r="L1620" s="8" t="s">
        <v>13650</v>
      </c>
      <c r="M1620" s="8" t="s">
        <v>31</v>
      </c>
      <c r="N1620" s="8" t="s">
        <v>13062</v>
      </c>
    </row>
    <row r="1621" spans="2:14" x14ac:dyDescent="0.25">
      <c r="B1621" s="8">
        <v>4</v>
      </c>
      <c r="C1621" s="8" t="s">
        <v>13669</v>
      </c>
      <c r="D1621" s="8" t="s">
        <v>13670</v>
      </c>
      <c r="E1621" s="8" t="s">
        <v>13674</v>
      </c>
      <c r="F1621" s="8" t="s">
        <v>13171</v>
      </c>
      <c r="G1621" s="8" t="s">
        <v>13173</v>
      </c>
      <c r="H1621" s="8" t="s">
        <v>49</v>
      </c>
      <c r="I1621" s="8" t="s">
        <v>36</v>
      </c>
      <c r="J1621" s="8">
        <v>11</v>
      </c>
      <c r="K1621" s="8" t="s">
        <v>13676</v>
      </c>
      <c r="L1621" s="8" t="s">
        <v>13677</v>
      </c>
      <c r="M1621" s="8" t="s">
        <v>31</v>
      </c>
      <c r="N1621" s="8" t="s">
        <v>13062</v>
      </c>
    </row>
    <row r="1622" spans="2:14" x14ac:dyDescent="0.25">
      <c r="B1622" s="8">
        <v>4</v>
      </c>
      <c r="C1622" s="8" t="s">
        <v>13686</v>
      </c>
      <c r="D1622" s="8" t="s">
        <v>13687</v>
      </c>
      <c r="E1622" s="8" t="s">
        <v>13691</v>
      </c>
      <c r="F1622" s="8" t="s">
        <v>13102</v>
      </c>
      <c r="G1622" s="8" t="s">
        <v>13104</v>
      </c>
      <c r="H1622" s="8" t="s">
        <v>28</v>
      </c>
      <c r="I1622" s="8" t="s">
        <v>36</v>
      </c>
      <c r="J1622" s="8">
        <v>10</v>
      </c>
      <c r="K1622" s="8" t="s">
        <v>13693</v>
      </c>
      <c r="L1622" s="8" t="s">
        <v>13695</v>
      </c>
      <c r="M1622" s="8" t="s">
        <v>31</v>
      </c>
      <c r="N1622" s="8" t="s">
        <v>13062</v>
      </c>
    </row>
    <row r="1623" spans="2:14" x14ac:dyDescent="0.25">
      <c r="B1623" s="8">
        <v>4</v>
      </c>
      <c r="C1623" s="8" t="s">
        <v>13696</v>
      </c>
      <c r="D1623" s="8" t="s">
        <v>13697</v>
      </c>
      <c r="E1623" s="8" t="s">
        <v>13698</v>
      </c>
      <c r="F1623" s="8" t="s">
        <v>13102</v>
      </c>
      <c r="G1623" s="8" t="s">
        <v>13104</v>
      </c>
      <c r="H1623" s="8" t="s">
        <v>28</v>
      </c>
      <c r="I1623" s="8" t="s">
        <v>36</v>
      </c>
      <c r="J1623" s="8">
        <v>10</v>
      </c>
      <c r="K1623" s="8" t="s">
        <v>13700</v>
      </c>
      <c r="L1623" s="8" t="s">
        <v>13702</v>
      </c>
      <c r="M1623" s="8" t="s">
        <v>31</v>
      </c>
      <c r="N1623" s="8" t="s">
        <v>13062</v>
      </c>
    </row>
    <row r="1624" spans="2:14" x14ac:dyDescent="0.25">
      <c r="B1624" s="8">
        <v>4</v>
      </c>
      <c r="C1624" s="8" t="s">
        <v>13703</v>
      </c>
      <c r="D1624" s="8" t="s">
        <v>13704</v>
      </c>
      <c r="E1624" s="8" t="s">
        <v>13708</v>
      </c>
      <c r="F1624" s="8" t="s">
        <v>13144</v>
      </c>
      <c r="G1624" s="8" t="s">
        <v>13146</v>
      </c>
      <c r="H1624" s="8" t="s">
        <v>64</v>
      </c>
      <c r="I1624" s="8" t="s">
        <v>36</v>
      </c>
      <c r="J1624" s="8">
        <v>14</v>
      </c>
      <c r="K1624" s="8" t="s">
        <v>13710</v>
      </c>
      <c r="L1624" s="8" t="s">
        <v>620</v>
      </c>
      <c r="M1624" s="8" t="s">
        <v>31</v>
      </c>
      <c r="N1624" s="8" t="s">
        <v>13062</v>
      </c>
    </row>
    <row r="1625" spans="2:14" x14ac:dyDescent="0.25">
      <c r="B1625" s="8">
        <v>4</v>
      </c>
      <c r="C1625" s="8" t="s">
        <v>13735</v>
      </c>
      <c r="D1625" s="8" t="s">
        <v>13736</v>
      </c>
      <c r="E1625" s="8" t="s">
        <v>13737</v>
      </c>
      <c r="F1625" s="8" t="s">
        <v>13102</v>
      </c>
      <c r="G1625" s="8" t="s">
        <v>13104</v>
      </c>
      <c r="H1625" s="8" t="s">
        <v>28</v>
      </c>
      <c r="I1625" s="8" t="s">
        <v>36</v>
      </c>
      <c r="J1625" s="8">
        <v>10</v>
      </c>
      <c r="K1625" s="8" t="s">
        <v>13739</v>
      </c>
      <c r="L1625" s="8" t="s">
        <v>13702</v>
      </c>
      <c r="M1625" s="8" t="s">
        <v>31</v>
      </c>
      <c r="N1625" s="8" t="s">
        <v>13062</v>
      </c>
    </row>
    <row r="1626" spans="2:14" x14ac:dyDescent="0.25">
      <c r="B1626" s="8">
        <v>4</v>
      </c>
      <c r="C1626" s="8" t="s">
        <v>13740</v>
      </c>
      <c r="D1626" s="8" t="s">
        <v>13741</v>
      </c>
      <c r="E1626" s="8" t="s">
        <v>13745</v>
      </c>
      <c r="F1626" s="8" t="s">
        <v>13746</v>
      </c>
      <c r="G1626" s="8" t="s">
        <v>13748</v>
      </c>
      <c r="H1626" s="8" t="s">
        <v>64</v>
      </c>
      <c r="I1626" s="8" t="s">
        <v>36</v>
      </c>
      <c r="J1626" s="8">
        <v>14</v>
      </c>
      <c r="K1626" s="8" t="s">
        <v>13749</v>
      </c>
      <c r="L1626" s="8" t="s">
        <v>13751</v>
      </c>
      <c r="M1626" s="8" t="s">
        <v>31</v>
      </c>
      <c r="N1626" s="8" t="s">
        <v>13062</v>
      </c>
    </row>
    <row r="1627" spans="2:14" x14ac:dyDescent="0.25">
      <c r="B1627" s="8">
        <v>4</v>
      </c>
      <c r="C1627" s="8" t="s">
        <v>13772</v>
      </c>
      <c r="D1627" s="8" t="s">
        <v>13773</v>
      </c>
      <c r="E1627" s="8" t="s">
        <v>13777</v>
      </c>
      <c r="F1627" s="8" t="s">
        <v>13746</v>
      </c>
      <c r="G1627" s="8" t="s">
        <v>13748</v>
      </c>
      <c r="H1627" s="8" t="s">
        <v>64</v>
      </c>
      <c r="I1627" s="8" t="s">
        <v>36</v>
      </c>
      <c r="J1627" s="8">
        <v>14</v>
      </c>
      <c r="K1627" s="8" t="s">
        <v>13779</v>
      </c>
      <c r="L1627" s="8" t="s">
        <v>13781</v>
      </c>
      <c r="M1627" s="8" t="s">
        <v>31</v>
      </c>
      <c r="N1627" s="8" t="s">
        <v>13062</v>
      </c>
    </row>
    <row r="1628" spans="2:14" x14ac:dyDescent="0.25">
      <c r="B1628" s="8">
        <v>4</v>
      </c>
      <c r="C1628" s="8" t="s">
        <v>13797</v>
      </c>
      <c r="D1628" s="8" t="s">
        <v>13798</v>
      </c>
      <c r="E1628" s="8" t="s">
        <v>13802</v>
      </c>
      <c r="F1628" s="8" t="s">
        <v>13102</v>
      </c>
      <c r="G1628" s="8" t="s">
        <v>13104</v>
      </c>
      <c r="H1628" s="8" t="s">
        <v>64</v>
      </c>
      <c r="I1628" s="8" t="s">
        <v>36</v>
      </c>
      <c r="J1628" s="8">
        <v>14</v>
      </c>
      <c r="K1628" s="8" t="s">
        <v>13804</v>
      </c>
      <c r="L1628" s="8" t="s">
        <v>13806</v>
      </c>
      <c r="M1628" s="8" t="s">
        <v>31</v>
      </c>
      <c r="N1628" s="8" t="s">
        <v>13062</v>
      </c>
    </row>
    <row r="1629" spans="2:14" x14ac:dyDescent="0.25">
      <c r="B1629" s="8">
        <v>4</v>
      </c>
      <c r="C1629" s="8" t="s">
        <v>13865</v>
      </c>
      <c r="D1629" s="8" t="s">
        <v>13866</v>
      </c>
      <c r="E1629" s="8" t="s">
        <v>13870</v>
      </c>
      <c r="F1629" s="8" t="s">
        <v>13102</v>
      </c>
      <c r="G1629" s="8" t="s">
        <v>13104</v>
      </c>
      <c r="H1629" s="8" t="s">
        <v>28</v>
      </c>
      <c r="I1629" s="8" t="s">
        <v>36</v>
      </c>
      <c r="J1629" s="8">
        <v>10</v>
      </c>
      <c r="K1629" s="8" t="s">
        <v>13872</v>
      </c>
      <c r="L1629" s="8" t="s">
        <v>13874</v>
      </c>
      <c r="M1629" s="8" t="s">
        <v>31</v>
      </c>
      <c r="N1629" s="8" t="s">
        <v>13062</v>
      </c>
    </row>
    <row r="1630" spans="2:14" x14ac:dyDescent="0.25">
      <c r="B1630" s="8">
        <v>4</v>
      </c>
      <c r="C1630" s="8" t="s">
        <v>13875</v>
      </c>
      <c r="D1630" s="8" t="s">
        <v>13876</v>
      </c>
      <c r="E1630" s="8" t="s">
        <v>13880</v>
      </c>
      <c r="F1630" s="8" t="s">
        <v>13746</v>
      </c>
      <c r="G1630" s="8" t="s">
        <v>13748</v>
      </c>
      <c r="H1630" s="8" t="s">
        <v>64</v>
      </c>
      <c r="I1630" s="8" t="s">
        <v>36</v>
      </c>
      <c r="J1630" s="8">
        <v>14</v>
      </c>
      <c r="K1630" s="8" t="s">
        <v>13882</v>
      </c>
      <c r="L1630" s="8" t="s">
        <v>13883</v>
      </c>
      <c r="M1630" s="8" t="s">
        <v>31</v>
      </c>
      <c r="N1630" s="8" t="s">
        <v>13062</v>
      </c>
    </row>
    <row r="1631" spans="2:14" x14ac:dyDescent="0.25">
      <c r="B1631" s="8">
        <v>4</v>
      </c>
      <c r="C1631" s="8" t="s">
        <v>13884</v>
      </c>
      <c r="D1631" s="8" t="s">
        <v>13885</v>
      </c>
      <c r="E1631" s="8" t="s">
        <v>13886</v>
      </c>
      <c r="F1631" s="8" t="s">
        <v>13144</v>
      </c>
      <c r="G1631" s="8" t="s">
        <v>13146</v>
      </c>
      <c r="H1631" s="8" t="s">
        <v>28</v>
      </c>
      <c r="I1631" s="8" t="s">
        <v>36</v>
      </c>
      <c r="J1631" s="8">
        <v>10</v>
      </c>
      <c r="K1631" s="8" t="s">
        <v>13888</v>
      </c>
      <c r="L1631" s="8" t="s">
        <v>3514</v>
      </c>
      <c r="M1631" s="8" t="s">
        <v>31</v>
      </c>
      <c r="N1631" s="8" t="s">
        <v>13062</v>
      </c>
    </row>
    <row r="1632" spans="2:14" x14ac:dyDescent="0.25">
      <c r="B1632" s="8">
        <v>4</v>
      </c>
      <c r="C1632" s="8" t="s">
        <v>13890</v>
      </c>
      <c r="D1632" s="8" t="s">
        <v>13891</v>
      </c>
      <c r="E1632" s="8" t="s">
        <v>13895</v>
      </c>
      <c r="F1632" s="8" t="s">
        <v>13078</v>
      </c>
      <c r="G1632" s="8" t="s">
        <v>13080</v>
      </c>
      <c r="H1632" s="8" t="s">
        <v>28</v>
      </c>
      <c r="I1632" s="8" t="s">
        <v>36</v>
      </c>
      <c r="J1632" s="8">
        <v>10</v>
      </c>
      <c r="K1632" s="8" t="s">
        <v>13897</v>
      </c>
      <c r="L1632" s="8" t="s">
        <v>5291</v>
      </c>
      <c r="M1632" s="8" t="s">
        <v>31</v>
      </c>
      <c r="N1632" s="8" t="s">
        <v>13062</v>
      </c>
    </row>
    <row r="1633" spans="2:14" x14ac:dyDescent="0.25">
      <c r="B1633" s="8">
        <v>4</v>
      </c>
      <c r="C1633" s="8" t="s">
        <v>13899</v>
      </c>
      <c r="D1633" s="8" t="s">
        <v>13900</v>
      </c>
      <c r="E1633" s="8" t="s">
        <v>13901</v>
      </c>
      <c r="F1633" s="8" t="s">
        <v>13144</v>
      </c>
      <c r="G1633" s="8" t="s">
        <v>13146</v>
      </c>
      <c r="H1633" s="8" t="s">
        <v>28</v>
      </c>
      <c r="I1633" s="8" t="s">
        <v>36</v>
      </c>
      <c r="J1633" s="8">
        <v>10</v>
      </c>
      <c r="K1633" s="8" t="s">
        <v>13903</v>
      </c>
      <c r="L1633" s="8" t="s">
        <v>13905</v>
      </c>
      <c r="M1633" s="8" t="s">
        <v>31</v>
      </c>
      <c r="N1633" s="8" t="s">
        <v>13062</v>
      </c>
    </row>
    <row r="1634" spans="2:14" x14ac:dyDescent="0.25">
      <c r="B1634" s="8">
        <v>4</v>
      </c>
      <c r="C1634" s="8" t="s">
        <v>13906</v>
      </c>
      <c r="D1634" s="8" t="s">
        <v>13907</v>
      </c>
      <c r="E1634" s="8" t="s">
        <v>13911</v>
      </c>
      <c r="F1634" s="8" t="s">
        <v>13305</v>
      </c>
      <c r="G1634" s="8" t="s">
        <v>13307</v>
      </c>
      <c r="H1634" s="8" t="s">
        <v>28</v>
      </c>
      <c r="I1634" s="8" t="s">
        <v>36</v>
      </c>
      <c r="J1634" s="8">
        <v>10</v>
      </c>
      <c r="K1634" s="8" t="s">
        <v>13913</v>
      </c>
      <c r="L1634" s="8" t="s">
        <v>13914</v>
      </c>
      <c r="M1634" s="8" t="s">
        <v>31</v>
      </c>
      <c r="N1634" s="8" t="s">
        <v>13062</v>
      </c>
    </row>
    <row r="1635" spans="2:14" x14ac:dyDescent="0.25">
      <c r="B1635" s="8">
        <v>4</v>
      </c>
      <c r="C1635" s="8" t="s">
        <v>13915</v>
      </c>
      <c r="D1635" s="8" t="s">
        <v>13916</v>
      </c>
      <c r="E1635" s="8" t="s">
        <v>13920</v>
      </c>
      <c r="F1635" s="8" t="s">
        <v>13161</v>
      </c>
      <c r="G1635" s="8" t="s">
        <v>13163</v>
      </c>
      <c r="H1635" s="8" t="s">
        <v>28</v>
      </c>
      <c r="I1635" s="8" t="s">
        <v>36</v>
      </c>
      <c r="J1635" s="8">
        <v>10</v>
      </c>
      <c r="K1635" s="8" t="s">
        <v>13922</v>
      </c>
      <c r="L1635" s="8" t="s">
        <v>13406</v>
      </c>
      <c r="M1635" s="8" t="s">
        <v>31</v>
      </c>
      <c r="N1635" s="8" t="s">
        <v>13062</v>
      </c>
    </row>
    <row r="1636" spans="2:14" x14ac:dyDescent="0.25">
      <c r="B1636" s="8">
        <v>4</v>
      </c>
      <c r="C1636" s="8" t="s">
        <v>13924</v>
      </c>
      <c r="D1636" s="8" t="s">
        <v>13925</v>
      </c>
      <c r="E1636" s="8" t="s">
        <v>13929</v>
      </c>
      <c r="F1636" s="8" t="s">
        <v>13305</v>
      </c>
      <c r="G1636" s="8" t="s">
        <v>13307</v>
      </c>
      <c r="H1636" s="8" t="s">
        <v>91</v>
      </c>
      <c r="I1636" s="8" t="s">
        <v>36</v>
      </c>
      <c r="J1636" s="8">
        <v>10</v>
      </c>
      <c r="K1636" s="8" t="s">
        <v>13931</v>
      </c>
      <c r="L1636" s="8" t="s">
        <v>13933</v>
      </c>
      <c r="M1636" s="8" t="s">
        <v>31</v>
      </c>
      <c r="N1636" s="8" t="s">
        <v>13062</v>
      </c>
    </row>
    <row r="1637" spans="2:14" x14ac:dyDescent="0.25">
      <c r="B1637" s="8">
        <v>4</v>
      </c>
      <c r="C1637" s="8" t="s">
        <v>13934</v>
      </c>
      <c r="D1637" s="8" t="s">
        <v>13935</v>
      </c>
      <c r="E1637" s="8" t="s">
        <v>13939</v>
      </c>
      <c r="F1637" s="8" t="s">
        <v>13190</v>
      </c>
      <c r="G1637" s="8" t="s">
        <v>13192</v>
      </c>
      <c r="H1637" s="8" t="s">
        <v>28</v>
      </c>
      <c r="I1637" s="8" t="s">
        <v>36</v>
      </c>
      <c r="J1637" s="8">
        <v>10</v>
      </c>
      <c r="K1637" s="8" t="s">
        <v>13941</v>
      </c>
      <c r="L1637" s="8" t="s">
        <v>11447</v>
      </c>
      <c r="M1637" s="8" t="s">
        <v>31</v>
      </c>
      <c r="N1637" s="8" t="s">
        <v>13062</v>
      </c>
    </row>
    <row r="1638" spans="2:14" x14ac:dyDescent="0.25">
      <c r="B1638" s="8">
        <v>4</v>
      </c>
      <c r="C1638" s="8" t="s">
        <v>13943</v>
      </c>
      <c r="D1638" s="8" t="s">
        <v>13944</v>
      </c>
      <c r="E1638" s="8" t="s">
        <v>13948</v>
      </c>
      <c r="F1638" s="8" t="s">
        <v>13161</v>
      </c>
      <c r="G1638" s="8" t="s">
        <v>13163</v>
      </c>
      <c r="H1638" s="8" t="s">
        <v>28</v>
      </c>
      <c r="I1638" s="8" t="s">
        <v>36</v>
      </c>
      <c r="J1638" s="8">
        <v>10</v>
      </c>
      <c r="K1638" s="8" t="s">
        <v>13950</v>
      </c>
      <c r="L1638" s="8" t="s">
        <v>12140</v>
      </c>
      <c r="M1638" s="8" t="s">
        <v>31</v>
      </c>
      <c r="N1638" s="8" t="s">
        <v>13062</v>
      </c>
    </row>
    <row r="1639" spans="2:14" x14ac:dyDescent="0.25">
      <c r="B1639" s="8">
        <v>4</v>
      </c>
      <c r="C1639" s="8" t="s">
        <v>13952</v>
      </c>
      <c r="D1639" s="8" t="s">
        <v>13953</v>
      </c>
      <c r="E1639" s="8" t="s">
        <v>13954</v>
      </c>
      <c r="F1639" s="8" t="s">
        <v>13190</v>
      </c>
      <c r="G1639" s="8" t="s">
        <v>13192</v>
      </c>
      <c r="H1639" s="8" t="s">
        <v>28</v>
      </c>
      <c r="I1639" s="8" t="s">
        <v>36</v>
      </c>
      <c r="J1639" s="8">
        <v>10</v>
      </c>
      <c r="K1639" s="8" t="s">
        <v>13956</v>
      </c>
      <c r="L1639" s="8" t="s">
        <v>564</v>
      </c>
      <c r="M1639" s="8" t="s">
        <v>31</v>
      </c>
      <c r="N1639" s="8" t="s">
        <v>13062</v>
      </c>
    </row>
    <row r="1640" spans="2:14" x14ac:dyDescent="0.25">
      <c r="B1640" s="8">
        <v>4</v>
      </c>
      <c r="C1640" s="8" t="s">
        <v>13958</v>
      </c>
      <c r="D1640" s="8" t="s">
        <v>13959</v>
      </c>
      <c r="E1640" s="8" t="s">
        <v>13960</v>
      </c>
      <c r="F1640" s="8" t="s">
        <v>13190</v>
      </c>
      <c r="G1640" s="8" t="s">
        <v>13192</v>
      </c>
      <c r="H1640" s="8" t="s">
        <v>28</v>
      </c>
      <c r="I1640" s="8" t="s">
        <v>36</v>
      </c>
      <c r="J1640" s="8">
        <v>10</v>
      </c>
      <c r="K1640" s="8" t="s">
        <v>13962</v>
      </c>
      <c r="L1640" s="8" t="s">
        <v>2014</v>
      </c>
      <c r="M1640" s="8" t="s">
        <v>31</v>
      </c>
      <c r="N1640" s="8" t="s">
        <v>13062</v>
      </c>
    </row>
    <row r="1641" spans="2:14" x14ac:dyDescent="0.25">
      <c r="B1641" s="8">
        <v>4</v>
      </c>
      <c r="C1641" s="8" t="s">
        <v>13964</v>
      </c>
      <c r="D1641" s="8" t="s">
        <v>13965</v>
      </c>
      <c r="E1641" s="8" t="s">
        <v>13969</v>
      </c>
      <c r="F1641" s="8" t="s">
        <v>13161</v>
      </c>
      <c r="G1641" s="8" t="s">
        <v>13163</v>
      </c>
      <c r="H1641" s="8" t="s">
        <v>41</v>
      </c>
      <c r="I1641" s="8" t="s">
        <v>36</v>
      </c>
      <c r="J1641" s="8">
        <v>10</v>
      </c>
      <c r="K1641" s="8" t="s">
        <v>13971</v>
      </c>
      <c r="L1641" s="8" t="s">
        <v>5522</v>
      </c>
      <c r="M1641" s="8" t="s">
        <v>31</v>
      </c>
      <c r="N1641" s="8" t="s">
        <v>13062</v>
      </c>
    </row>
    <row r="1642" spans="2:14" x14ac:dyDescent="0.25">
      <c r="B1642" s="8">
        <v>4</v>
      </c>
      <c r="C1642" s="8" t="s">
        <v>13973</v>
      </c>
      <c r="D1642" s="8" t="s">
        <v>13974</v>
      </c>
      <c r="E1642" s="8" t="s">
        <v>13975</v>
      </c>
      <c r="F1642" s="8" t="s">
        <v>13161</v>
      </c>
      <c r="G1642" s="8" t="s">
        <v>13163</v>
      </c>
      <c r="H1642" s="8" t="s">
        <v>28</v>
      </c>
      <c r="I1642" s="8" t="s">
        <v>36</v>
      </c>
      <c r="J1642" s="8">
        <v>10</v>
      </c>
      <c r="K1642" s="8" t="s">
        <v>13977</v>
      </c>
      <c r="L1642" s="8" t="s">
        <v>13979</v>
      </c>
      <c r="M1642" s="8" t="s">
        <v>31</v>
      </c>
      <c r="N1642" s="8" t="s">
        <v>13062</v>
      </c>
    </row>
    <row r="1643" spans="2:14" x14ac:dyDescent="0.25">
      <c r="B1643" s="8">
        <v>4</v>
      </c>
      <c r="C1643" s="8" t="s">
        <v>13980</v>
      </c>
      <c r="D1643" s="8" t="s">
        <v>13981</v>
      </c>
      <c r="E1643" s="8" t="s">
        <v>13985</v>
      </c>
      <c r="F1643" s="8" t="s">
        <v>13144</v>
      </c>
      <c r="G1643" s="8" t="s">
        <v>13146</v>
      </c>
      <c r="H1643" s="8" t="s">
        <v>49</v>
      </c>
      <c r="I1643" s="8" t="s">
        <v>36</v>
      </c>
      <c r="J1643" s="8">
        <v>11</v>
      </c>
      <c r="K1643" s="8" t="s">
        <v>13987</v>
      </c>
      <c r="L1643" s="8" t="s">
        <v>2693</v>
      </c>
      <c r="M1643" s="8" t="s">
        <v>31</v>
      </c>
      <c r="N1643" s="8" t="s">
        <v>13062</v>
      </c>
    </row>
    <row r="1644" spans="2:14" x14ac:dyDescent="0.25">
      <c r="B1644" s="8">
        <v>4</v>
      </c>
      <c r="C1644" s="8" t="s">
        <v>13989</v>
      </c>
      <c r="D1644" s="8" t="s">
        <v>13990</v>
      </c>
      <c r="E1644" s="8" t="s">
        <v>13994</v>
      </c>
      <c r="F1644" s="8" t="s">
        <v>13242</v>
      </c>
      <c r="G1644" s="8" t="s">
        <v>13244</v>
      </c>
      <c r="H1644" s="8" t="s">
        <v>28</v>
      </c>
      <c r="I1644" s="8" t="s">
        <v>36</v>
      </c>
      <c r="J1644" s="8">
        <v>10</v>
      </c>
      <c r="K1644" s="8" t="s">
        <v>13996</v>
      </c>
      <c r="L1644" s="8" t="s">
        <v>13998</v>
      </c>
      <c r="M1644" s="8" t="s">
        <v>31</v>
      </c>
      <c r="N1644" s="8" t="s">
        <v>13062</v>
      </c>
    </row>
    <row r="1645" spans="2:14" x14ac:dyDescent="0.25">
      <c r="B1645" s="8">
        <v>4</v>
      </c>
      <c r="C1645" s="8" t="s">
        <v>13999</v>
      </c>
      <c r="D1645" s="8" t="s">
        <v>14000</v>
      </c>
      <c r="E1645" s="8" t="s">
        <v>14001</v>
      </c>
      <c r="F1645" s="8" t="s">
        <v>13242</v>
      </c>
      <c r="G1645" s="8" t="s">
        <v>13244</v>
      </c>
      <c r="H1645" s="8" t="s">
        <v>91</v>
      </c>
      <c r="I1645" s="8" t="s">
        <v>36</v>
      </c>
      <c r="J1645" s="8">
        <v>10</v>
      </c>
      <c r="K1645" s="8" t="s">
        <v>14003</v>
      </c>
      <c r="L1645" s="8" t="s">
        <v>10706</v>
      </c>
      <c r="M1645" s="8" t="s">
        <v>31</v>
      </c>
      <c r="N1645" s="8" t="s">
        <v>13062</v>
      </c>
    </row>
    <row r="1646" spans="2:14" x14ac:dyDescent="0.25">
      <c r="B1646" s="8">
        <v>4</v>
      </c>
      <c r="C1646" s="8" t="s">
        <v>14004</v>
      </c>
      <c r="D1646" s="8" t="s">
        <v>14005</v>
      </c>
      <c r="E1646" s="8" t="s">
        <v>14010</v>
      </c>
      <c r="F1646" s="8" t="s">
        <v>13102</v>
      </c>
      <c r="G1646" s="8" t="s">
        <v>13104</v>
      </c>
      <c r="H1646" s="8" t="s">
        <v>28</v>
      </c>
      <c r="I1646" s="8" t="s">
        <v>36</v>
      </c>
      <c r="J1646" s="8">
        <v>10</v>
      </c>
      <c r="K1646" s="8" t="s">
        <v>14012</v>
      </c>
      <c r="L1646" s="8" t="s">
        <v>14014</v>
      </c>
      <c r="M1646" s="8" t="s">
        <v>31</v>
      </c>
      <c r="N1646" s="8" t="s">
        <v>13062</v>
      </c>
    </row>
    <row r="1647" spans="2:14" x14ac:dyDescent="0.25">
      <c r="B1647" s="8">
        <v>4</v>
      </c>
      <c r="C1647" s="8" t="s">
        <v>14015</v>
      </c>
      <c r="D1647" s="8" t="s">
        <v>14016</v>
      </c>
      <c r="E1647" s="8" t="s">
        <v>14020</v>
      </c>
      <c r="F1647" s="8" t="s">
        <v>13171</v>
      </c>
      <c r="G1647" s="8" t="s">
        <v>13173</v>
      </c>
      <c r="H1647" s="8" t="s">
        <v>64</v>
      </c>
      <c r="I1647" s="8" t="s">
        <v>36</v>
      </c>
      <c r="J1647" s="8">
        <v>14</v>
      </c>
      <c r="K1647" s="8" t="s">
        <v>14022</v>
      </c>
      <c r="L1647" s="8" t="s">
        <v>10761</v>
      </c>
      <c r="M1647" s="8" t="s">
        <v>31</v>
      </c>
      <c r="N1647" s="8" t="s">
        <v>13062</v>
      </c>
    </row>
    <row r="1648" spans="2:14" x14ac:dyDescent="0.25">
      <c r="B1648" s="8">
        <v>4</v>
      </c>
      <c r="C1648" s="8" t="s">
        <v>14023</v>
      </c>
      <c r="D1648" s="8" t="s">
        <v>14024</v>
      </c>
      <c r="E1648" s="8" t="s">
        <v>14028</v>
      </c>
      <c r="F1648" s="8" t="s">
        <v>13161</v>
      </c>
      <c r="G1648" s="8" t="s">
        <v>13163</v>
      </c>
      <c r="H1648" s="8" t="s">
        <v>41</v>
      </c>
      <c r="I1648" s="8" t="s">
        <v>36</v>
      </c>
      <c r="J1648" s="8">
        <v>10</v>
      </c>
      <c r="K1648" s="8" t="s">
        <v>14030</v>
      </c>
      <c r="L1648" s="8" t="s">
        <v>14032</v>
      </c>
      <c r="M1648" s="8" t="s">
        <v>31</v>
      </c>
      <c r="N1648" s="8" t="s">
        <v>13062</v>
      </c>
    </row>
    <row r="1649" spans="2:14" x14ac:dyDescent="0.25">
      <c r="B1649" s="8">
        <v>4</v>
      </c>
      <c r="C1649" s="8" t="s">
        <v>14033</v>
      </c>
      <c r="D1649" s="8" t="s">
        <v>14034</v>
      </c>
      <c r="E1649" s="8" t="s">
        <v>14038</v>
      </c>
      <c r="F1649" s="8" t="s">
        <v>13090</v>
      </c>
      <c r="G1649" s="8" t="s">
        <v>13092</v>
      </c>
      <c r="H1649" s="8" t="s">
        <v>28</v>
      </c>
      <c r="I1649" s="8" t="s">
        <v>36</v>
      </c>
      <c r="J1649" s="8">
        <v>10</v>
      </c>
      <c r="K1649" s="8" t="s">
        <v>14040</v>
      </c>
      <c r="L1649" s="8" t="s">
        <v>14042</v>
      </c>
      <c r="M1649" s="8" t="s">
        <v>31</v>
      </c>
      <c r="N1649" s="8" t="s">
        <v>13062</v>
      </c>
    </row>
    <row r="1650" spans="2:14" x14ac:dyDescent="0.25">
      <c r="B1650" s="8">
        <v>4</v>
      </c>
      <c r="C1650" s="8" t="s">
        <v>14043</v>
      </c>
      <c r="D1650" s="8" t="s">
        <v>14044</v>
      </c>
      <c r="E1650" s="8" t="s">
        <v>14048</v>
      </c>
      <c r="F1650" s="8" t="s">
        <v>13171</v>
      </c>
      <c r="G1650" s="8" t="s">
        <v>13173</v>
      </c>
      <c r="H1650" s="8" t="s">
        <v>64</v>
      </c>
      <c r="I1650" s="8" t="s">
        <v>36</v>
      </c>
      <c r="J1650" s="8">
        <v>14</v>
      </c>
      <c r="K1650" s="8" t="s">
        <v>14050</v>
      </c>
      <c r="L1650" s="8" t="s">
        <v>14051</v>
      </c>
      <c r="M1650" s="8" t="s">
        <v>31</v>
      </c>
      <c r="N1650" s="8" t="s">
        <v>13062</v>
      </c>
    </row>
    <row r="1651" spans="2:14" x14ac:dyDescent="0.25">
      <c r="B1651" s="8">
        <v>4</v>
      </c>
      <c r="C1651" s="8" t="s">
        <v>14052</v>
      </c>
      <c r="D1651" s="8" t="s">
        <v>14053</v>
      </c>
      <c r="E1651" s="8" t="s">
        <v>14057</v>
      </c>
      <c r="F1651" s="8" t="s">
        <v>13746</v>
      </c>
      <c r="G1651" s="8" t="s">
        <v>13748</v>
      </c>
      <c r="H1651" s="8" t="s">
        <v>91</v>
      </c>
      <c r="I1651" s="8" t="s">
        <v>36</v>
      </c>
      <c r="J1651" s="8">
        <v>10</v>
      </c>
      <c r="K1651" s="8" t="s">
        <v>14059</v>
      </c>
      <c r="L1651" s="8" t="s">
        <v>10802</v>
      </c>
      <c r="M1651" s="8" t="s">
        <v>31</v>
      </c>
      <c r="N1651" s="8" t="s">
        <v>13062</v>
      </c>
    </row>
    <row r="1652" spans="2:14" x14ac:dyDescent="0.25">
      <c r="B1652" s="8">
        <v>4</v>
      </c>
      <c r="C1652" s="8" t="s">
        <v>14089</v>
      </c>
      <c r="D1652" s="8" t="s">
        <v>14090</v>
      </c>
      <c r="E1652" s="8" t="s">
        <v>14094</v>
      </c>
      <c r="F1652" s="8" t="s">
        <v>13090</v>
      </c>
      <c r="G1652" s="8" t="s">
        <v>13092</v>
      </c>
      <c r="H1652" s="8" t="s">
        <v>28</v>
      </c>
      <c r="I1652" s="8" t="s">
        <v>36</v>
      </c>
      <c r="J1652" s="8">
        <v>10</v>
      </c>
      <c r="K1652" s="8" t="s">
        <v>14096</v>
      </c>
      <c r="L1652" s="8" t="s">
        <v>14097</v>
      </c>
      <c r="M1652" s="8" t="s">
        <v>31</v>
      </c>
      <c r="N1652" s="8" t="s">
        <v>13062</v>
      </c>
    </row>
    <row r="1653" spans="2:14" x14ac:dyDescent="0.25">
      <c r="B1653" s="8">
        <v>4</v>
      </c>
      <c r="C1653" s="8" t="s">
        <v>14098</v>
      </c>
      <c r="D1653" s="8" t="s">
        <v>14099</v>
      </c>
      <c r="E1653" s="8" t="s">
        <v>14100</v>
      </c>
      <c r="F1653" s="8" t="s">
        <v>13090</v>
      </c>
      <c r="G1653" s="8" t="s">
        <v>13092</v>
      </c>
      <c r="H1653" s="8" t="s">
        <v>28</v>
      </c>
      <c r="I1653" s="8" t="s">
        <v>36</v>
      </c>
      <c r="J1653" s="8">
        <v>10</v>
      </c>
      <c r="K1653" s="8" t="s">
        <v>14102</v>
      </c>
      <c r="L1653" s="8" t="s">
        <v>11405</v>
      </c>
      <c r="M1653" s="8" t="s">
        <v>31</v>
      </c>
      <c r="N1653" s="8" t="s">
        <v>13062</v>
      </c>
    </row>
    <row r="1654" spans="2:14" x14ac:dyDescent="0.25">
      <c r="B1654" s="8">
        <v>4</v>
      </c>
      <c r="C1654" s="8" t="s">
        <v>14103</v>
      </c>
      <c r="D1654" s="8" t="s">
        <v>14104</v>
      </c>
      <c r="E1654" s="8" t="s">
        <v>14109</v>
      </c>
      <c r="F1654" s="8" t="s">
        <v>13078</v>
      </c>
      <c r="G1654" s="8" t="s">
        <v>13080</v>
      </c>
      <c r="H1654" s="8" t="s">
        <v>64</v>
      </c>
      <c r="I1654" s="8" t="s">
        <v>36</v>
      </c>
      <c r="J1654" s="8">
        <v>14</v>
      </c>
      <c r="K1654" s="8" t="s">
        <v>14111</v>
      </c>
      <c r="L1654" s="8" t="s">
        <v>14113</v>
      </c>
      <c r="M1654" s="8" t="s">
        <v>31</v>
      </c>
      <c r="N1654" s="8" t="s">
        <v>13062</v>
      </c>
    </row>
    <row r="1655" spans="2:14" x14ac:dyDescent="0.25">
      <c r="B1655" s="8">
        <v>4</v>
      </c>
      <c r="C1655" s="8" t="s">
        <v>14114</v>
      </c>
      <c r="D1655" s="8" t="s">
        <v>14115</v>
      </c>
      <c r="E1655" s="8" t="s">
        <v>14119</v>
      </c>
      <c r="F1655" s="8" t="s">
        <v>13144</v>
      </c>
      <c r="G1655" s="8" t="s">
        <v>13146</v>
      </c>
      <c r="H1655" s="8" t="s">
        <v>41</v>
      </c>
      <c r="I1655" s="8" t="s">
        <v>36</v>
      </c>
      <c r="J1655" s="8">
        <v>10</v>
      </c>
      <c r="K1655" s="8" t="s">
        <v>14121</v>
      </c>
      <c r="L1655" s="8" t="s">
        <v>14123</v>
      </c>
      <c r="M1655" s="8" t="s">
        <v>31</v>
      </c>
      <c r="N1655" s="8" t="s">
        <v>13062</v>
      </c>
    </row>
    <row r="1656" spans="2:14" x14ac:dyDescent="0.25">
      <c r="B1656" s="8">
        <v>4</v>
      </c>
      <c r="C1656" s="8" t="s">
        <v>14124</v>
      </c>
      <c r="D1656" s="8" t="s">
        <v>14125</v>
      </c>
      <c r="E1656" s="8" t="s">
        <v>14126</v>
      </c>
      <c r="F1656" s="8" t="s">
        <v>13144</v>
      </c>
      <c r="G1656" s="8" t="s">
        <v>13146</v>
      </c>
      <c r="H1656" s="8" t="s">
        <v>41</v>
      </c>
      <c r="I1656" s="8" t="s">
        <v>36</v>
      </c>
      <c r="J1656" s="8">
        <v>10</v>
      </c>
      <c r="K1656" s="8" t="s">
        <v>14128</v>
      </c>
      <c r="L1656" s="8" t="s">
        <v>14130</v>
      </c>
      <c r="M1656" s="8" t="s">
        <v>31</v>
      </c>
      <c r="N1656" s="8" t="s">
        <v>13062</v>
      </c>
    </row>
    <row r="1657" spans="2:14" x14ac:dyDescent="0.25">
      <c r="B1657" s="8">
        <v>4</v>
      </c>
      <c r="C1657" s="8" t="s">
        <v>14131</v>
      </c>
      <c r="D1657" s="8" t="s">
        <v>14132</v>
      </c>
      <c r="E1657" s="8" t="s">
        <v>14133</v>
      </c>
      <c r="F1657" s="8" t="s">
        <v>13144</v>
      </c>
      <c r="G1657" s="8" t="s">
        <v>13146</v>
      </c>
      <c r="H1657" s="8" t="s">
        <v>41</v>
      </c>
      <c r="I1657" s="8" t="s">
        <v>36</v>
      </c>
      <c r="J1657" s="8">
        <v>10</v>
      </c>
      <c r="K1657" s="8" t="s">
        <v>14135</v>
      </c>
      <c r="L1657" s="8" t="s">
        <v>14137</v>
      </c>
      <c r="M1657" s="8" t="s">
        <v>31</v>
      </c>
      <c r="N1657" s="8" t="s">
        <v>13062</v>
      </c>
    </row>
    <row r="1658" spans="2:14" x14ac:dyDescent="0.25">
      <c r="B1658" s="8">
        <v>4</v>
      </c>
      <c r="C1658" s="8" t="s">
        <v>14147</v>
      </c>
      <c r="D1658" s="8" t="s">
        <v>14148</v>
      </c>
      <c r="E1658" s="8" t="s">
        <v>14149</v>
      </c>
      <c r="F1658" s="8" t="s">
        <v>13144</v>
      </c>
      <c r="G1658" s="8" t="s">
        <v>13146</v>
      </c>
      <c r="H1658" s="8" t="s">
        <v>41</v>
      </c>
      <c r="I1658" s="8" t="s">
        <v>36</v>
      </c>
      <c r="J1658" s="8">
        <v>10</v>
      </c>
      <c r="K1658" s="8" t="s">
        <v>14151</v>
      </c>
      <c r="L1658" s="8" t="s">
        <v>14153</v>
      </c>
      <c r="M1658" s="8" t="s">
        <v>31</v>
      </c>
      <c r="N1658" s="8" t="s">
        <v>13062</v>
      </c>
    </row>
    <row r="1659" spans="2:14" x14ac:dyDescent="0.25">
      <c r="B1659" s="8">
        <v>4</v>
      </c>
      <c r="C1659" s="8" t="s">
        <v>14154</v>
      </c>
      <c r="D1659" s="8" t="s">
        <v>14155</v>
      </c>
      <c r="E1659" s="8" t="s">
        <v>14160</v>
      </c>
      <c r="F1659" s="8" t="s">
        <v>13144</v>
      </c>
      <c r="G1659" s="8" t="s">
        <v>13146</v>
      </c>
      <c r="H1659" s="8" t="s">
        <v>91</v>
      </c>
      <c r="I1659" s="8" t="s">
        <v>36</v>
      </c>
      <c r="J1659" s="8">
        <v>10</v>
      </c>
      <c r="K1659" s="8" t="s">
        <v>14162</v>
      </c>
      <c r="L1659" s="8" t="s">
        <v>13126</v>
      </c>
      <c r="M1659" s="8" t="s">
        <v>31</v>
      </c>
      <c r="N1659" s="8" t="s">
        <v>13062</v>
      </c>
    </row>
    <row r="1660" spans="2:14" x14ac:dyDescent="0.25">
      <c r="B1660" s="8">
        <v>4</v>
      </c>
      <c r="C1660" s="8" t="s">
        <v>14163</v>
      </c>
      <c r="D1660" s="8" t="s">
        <v>14164</v>
      </c>
      <c r="E1660" s="8" t="s">
        <v>14168</v>
      </c>
      <c r="F1660" s="8" t="s">
        <v>13102</v>
      </c>
      <c r="G1660" s="8" t="s">
        <v>13104</v>
      </c>
      <c r="H1660" s="8" t="s">
        <v>28</v>
      </c>
      <c r="I1660" s="8" t="s">
        <v>36</v>
      </c>
      <c r="J1660" s="8">
        <v>10</v>
      </c>
      <c r="K1660" s="8" t="s">
        <v>14170</v>
      </c>
      <c r="L1660" s="8" t="s">
        <v>14172</v>
      </c>
      <c r="M1660" s="8" t="s">
        <v>31</v>
      </c>
      <c r="N1660" s="8" t="s">
        <v>13062</v>
      </c>
    </row>
    <row r="1661" spans="2:14" x14ac:dyDescent="0.25">
      <c r="B1661" s="8">
        <v>4</v>
      </c>
      <c r="C1661" s="8" t="s">
        <v>14173</v>
      </c>
      <c r="D1661" s="8" t="s">
        <v>14174</v>
      </c>
      <c r="E1661" s="8" t="s">
        <v>14179</v>
      </c>
      <c r="F1661" s="8" t="s">
        <v>13102</v>
      </c>
      <c r="G1661" s="8" t="s">
        <v>13104</v>
      </c>
      <c r="H1661" s="8" t="s">
        <v>28</v>
      </c>
      <c r="I1661" s="8" t="s">
        <v>36</v>
      </c>
      <c r="J1661" s="8">
        <v>10</v>
      </c>
      <c r="K1661" s="8" t="s">
        <v>14181</v>
      </c>
      <c r="L1661" s="8" t="s">
        <v>14182</v>
      </c>
      <c r="M1661" s="8" t="s">
        <v>31</v>
      </c>
      <c r="N1661" s="8" t="s">
        <v>13062</v>
      </c>
    </row>
    <row r="1662" spans="2:14" x14ac:dyDescent="0.25">
      <c r="B1662" s="8">
        <v>4</v>
      </c>
      <c r="C1662" s="8" t="s">
        <v>14183</v>
      </c>
      <c r="D1662" s="8" t="s">
        <v>14184</v>
      </c>
      <c r="E1662" s="8" t="s">
        <v>14188</v>
      </c>
      <c r="F1662" s="8" t="s">
        <v>13102</v>
      </c>
      <c r="G1662" s="8" t="s">
        <v>13104</v>
      </c>
      <c r="H1662" s="8" t="s">
        <v>28</v>
      </c>
      <c r="I1662" s="8" t="s">
        <v>36</v>
      </c>
      <c r="J1662" s="8">
        <v>10</v>
      </c>
      <c r="K1662" s="8" t="s">
        <v>14190</v>
      </c>
      <c r="L1662" s="8" t="s">
        <v>14192</v>
      </c>
      <c r="M1662" s="8" t="s">
        <v>31</v>
      </c>
      <c r="N1662" s="8" t="s">
        <v>13062</v>
      </c>
    </row>
    <row r="1663" spans="2:14" x14ac:dyDescent="0.25">
      <c r="B1663" s="8">
        <v>4</v>
      </c>
      <c r="C1663" s="8" t="s">
        <v>14193</v>
      </c>
      <c r="D1663" s="8" t="s">
        <v>14194</v>
      </c>
      <c r="E1663" s="8" t="s">
        <v>14195</v>
      </c>
      <c r="F1663" s="8" t="s">
        <v>13102</v>
      </c>
      <c r="G1663" s="8" t="s">
        <v>13104</v>
      </c>
      <c r="H1663" s="8" t="s">
        <v>28</v>
      </c>
      <c r="I1663" s="8" t="s">
        <v>36</v>
      </c>
      <c r="J1663" s="8">
        <v>10</v>
      </c>
      <c r="K1663" s="8" t="s">
        <v>14197</v>
      </c>
      <c r="L1663" s="8" t="s">
        <v>14199</v>
      </c>
      <c r="M1663" s="8" t="s">
        <v>31</v>
      </c>
      <c r="N1663" s="8" t="s">
        <v>13062</v>
      </c>
    </row>
    <row r="1664" spans="2:14" x14ac:dyDescent="0.25">
      <c r="B1664" s="8">
        <v>4</v>
      </c>
      <c r="C1664" s="8" t="s">
        <v>14200</v>
      </c>
      <c r="D1664" s="8" t="s">
        <v>14201</v>
      </c>
      <c r="E1664" s="8" t="s">
        <v>14202</v>
      </c>
      <c r="F1664" s="8" t="s">
        <v>13134</v>
      </c>
      <c r="G1664" s="8" t="s">
        <v>13136</v>
      </c>
      <c r="H1664" s="8" t="s">
        <v>28</v>
      </c>
      <c r="I1664" s="8" t="s">
        <v>36</v>
      </c>
      <c r="J1664" s="8">
        <v>10</v>
      </c>
      <c r="K1664" s="8" t="s">
        <v>14204</v>
      </c>
      <c r="L1664" s="8" t="s">
        <v>12290</v>
      </c>
      <c r="M1664" s="8" t="s">
        <v>31</v>
      </c>
      <c r="N1664" s="8" t="s">
        <v>13062</v>
      </c>
    </row>
    <row r="1665" spans="2:14" x14ac:dyDescent="0.25">
      <c r="B1665" s="8">
        <v>4</v>
      </c>
      <c r="C1665" s="8" t="s">
        <v>14205</v>
      </c>
      <c r="D1665" s="8" t="s">
        <v>14206</v>
      </c>
      <c r="E1665" s="8" t="s">
        <v>14207</v>
      </c>
      <c r="F1665" s="8" t="s">
        <v>13134</v>
      </c>
      <c r="G1665" s="8" t="s">
        <v>13136</v>
      </c>
      <c r="H1665" s="8" t="s">
        <v>28</v>
      </c>
      <c r="I1665" s="8" t="s">
        <v>36</v>
      </c>
      <c r="J1665" s="8">
        <v>10</v>
      </c>
      <c r="K1665" s="8" t="s">
        <v>14209</v>
      </c>
      <c r="L1665" s="8" t="s">
        <v>14211</v>
      </c>
      <c r="M1665" s="8" t="s">
        <v>31</v>
      </c>
      <c r="N1665" s="8" t="s">
        <v>13062</v>
      </c>
    </row>
    <row r="1666" spans="2:14" x14ac:dyDescent="0.25">
      <c r="B1666" s="8">
        <v>4</v>
      </c>
      <c r="C1666" s="8" t="s">
        <v>14212</v>
      </c>
      <c r="D1666" s="8" t="s">
        <v>14213</v>
      </c>
      <c r="E1666" s="8" t="s">
        <v>14217</v>
      </c>
      <c r="F1666" s="8" t="s">
        <v>13102</v>
      </c>
      <c r="G1666" s="8" t="s">
        <v>13104</v>
      </c>
      <c r="H1666" s="8" t="s">
        <v>64</v>
      </c>
      <c r="I1666" s="8" t="s">
        <v>36</v>
      </c>
      <c r="J1666" s="8">
        <v>14</v>
      </c>
      <c r="K1666" s="8" t="s">
        <v>14219</v>
      </c>
      <c r="L1666" s="8" t="s">
        <v>14221</v>
      </c>
      <c r="M1666" s="8" t="s">
        <v>31</v>
      </c>
      <c r="N1666" s="8" t="s">
        <v>13062</v>
      </c>
    </row>
    <row r="1667" spans="2:14" x14ac:dyDescent="0.25">
      <c r="B1667" s="8">
        <v>4</v>
      </c>
      <c r="C1667" s="8" t="s">
        <v>14222</v>
      </c>
      <c r="D1667" s="8" t="s">
        <v>14223</v>
      </c>
      <c r="E1667" s="8" t="s">
        <v>14227</v>
      </c>
      <c r="F1667" s="8" t="s">
        <v>13078</v>
      </c>
      <c r="G1667" s="8" t="s">
        <v>13080</v>
      </c>
      <c r="H1667" s="8" t="s">
        <v>64</v>
      </c>
      <c r="I1667" s="8" t="s">
        <v>36</v>
      </c>
      <c r="J1667" s="8">
        <v>14</v>
      </c>
      <c r="K1667" s="8" t="s">
        <v>14229</v>
      </c>
      <c r="L1667" s="8" t="s">
        <v>4027</v>
      </c>
      <c r="M1667" s="8" t="s">
        <v>31</v>
      </c>
      <c r="N1667" s="8" t="s">
        <v>13062</v>
      </c>
    </row>
    <row r="1668" spans="2:14" x14ac:dyDescent="0.25">
      <c r="B1668" s="8">
        <v>4</v>
      </c>
      <c r="C1668" s="8" t="s">
        <v>14231</v>
      </c>
      <c r="D1668" s="8" t="s">
        <v>14232</v>
      </c>
      <c r="E1668" s="8" t="s">
        <v>14236</v>
      </c>
      <c r="F1668" s="8" t="s">
        <v>13242</v>
      </c>
      <c r="G1668" s="8" t="s">
        <v>13244</v>
      </c>
      <c r="H1668" s="8" t="s">
        <v>38</v>
      </c>
      <c r="I1668" s="8" t="s">
        <v>36</v>
      </c>
      <c r="J1668" s="8">
        <v>8</v>
      </c>
      <c r="K1668" s="8" t="s">
        <v>14238</v>
      </c>
      <c r="L1668" s="8" t="s">
        <v>14239</v>
      </c>
      <c r="M1668" s="8" t="s">
        <v>31</v>
      </c>
      <c r="N1668" s="8" t="s">
        <v>13062</v>
      </c>
    </row>
    <row r="1669" spans="2:14" x14ac:dyDescent="0.25">
      <c r="B1669" s="8">
        <v>4</v>
      </c>
      <c r="C1669" s="8" t="s">
        <v>14240</v>
      </c>
      <c r="D1669" s="8" t="s">
        <v>14241</v>
      </c>
      <c r="E1669" s="8" t="s">
        <v>14245</v>
      </c>
      <c r="F1669" s="8" t="s">
        <v>13161</v>
      </c>
      <c r="G1669" s="8" t="s">
        <v>13163</v>
      </c>
      <c r="H1669" s="8" t="s">
        <v>28</v>
      </c>
      <c r="I1669" s="8" t="s">
        <v>36</v>
      </c>
      <c r="J1669" s="8">
        <v>10</v>
      </c>
      <c r="K1669" s="8" t="s">
        <v>14247</v>
      </c>
      <c r="L1669" s="8" t="s">
        <v>14248</v>
      </c>
      <c r="M1669" s="8" t="s">
        <v>31</v>
      </c>
      <c r="N1669" s="8" t="s">
        <v>13062</v>
      </c>
    </row>
    <row r="1670" spans="2:14" x14ac:dyDescent="0.25">
      <c r="B1670" s="8">
        <v>4</v>
      </c>
      <c r="C1670" s="8" t="s">
        <v>14249</v>
      </c>
      <c r="D1670" s="8" t="s">
        <v>14250</v>
      </c>
      <c r="E1670" s="8" t="s">
        <v>14254</v>
      </c>
      <c r="F1670" s="8" t="s">
        <v>13746</v>
      </c>
      <c r="G1670" s="8" t="s">
        <v>13748</v>
      </c>
      <c r="H1670" s="8" t="s">
        <v>28</v>
      </c>
      <c r="I1670" s="8" t="s">
        <v>36</v>
      </c>
      <c r="J1670" s="8">
        <v>10</v>
      </c>
      <c r="K1670" s="8" t="s">
        <v>14256</v>
      </c>
      <c r="L1670" s="8" t="s">
        <v>11332</v>
      </c>
      <c r="M1670" s="8" t="s">
        <v>31</v>
      </c>
      <c r="N1670" s="8" t="s">
        <v>13062</v>
      </c>
    </row>
    <row r="1671" spans="2:14" x14ac:dyDescent="0.25">
      <c r="B1671" s="8">
        <v>4</v>
      </c>
      <c r="C1671" s="8" t="s">
        <v>14257</v>
      </c>
      <c r="D1671" s="8" t="s">
        <v>14258</v>
      </c>
      <c r="E1671" s="8" t="s">
        <v>14259</v>
      </c>
      <c r="F1671" s="8" t="s">
        <v>13746</v>
      </c>
      <c r="G1671" s="8" t="s">
        <v>13748</v>
      </c>
      <c r="H1671" s="8" t="s">
        <v>91</v>
      </c>
      <c r="I1671" s="8" t="s">
        <v>36</v>
      </c>
      <c r="J1671" s="8">
        <v>10</v>
      </c>
      <c r="K1671" s="8" t="s">
        <v>14261</v>
      </c>
      <c r="L1671" s="8" t="s">
        <v>14262</v>
      </c>
      <c r="M1671" s="8" t="s">
        <v>31</v>
      </c>
      <c r="N1671" s="8" t="s">
        <v>13062</v>
      </c>
    </row>
    <row r="1672" spans="2:14" x14ac:dyDescent="0.25">
      <c r="B1672" s="8">
        <v>4</v>
      </c>
      <c r="C1672" s="8" t="s">
        <v>14295</v>
      </c>
      <c r="D1672" s="8" t="s">
        <v>14296</v>
      </c>
      <c r="E1672" s="8" t="s">
        <v>14300</v>
      </c>
      <c r="F1672" s="8" t="s">
        <v>13144</v>
      </c>
      <c r="G1672" s="8" t="s">
        <v>13146</v>
      </c>
      <c r="H1672" s="8" t="s">
        <v>64</v>
      </c>
      <c r="I1672" s="8" t="s">
        <v>36</v>
      </c>
      <c r="J1672" s="8">
        <v>14</v>
      </c>
      <c r="K1672" s="8" t="s">
        <v>14302</v>
      </c>
      <c r="L1672" s="8" t="s">
        <v>14304</v>
      </c>
      <c r="M1672" s="8" t="s">
        <v>31</v>
      </c>
      <c r="N1672" s="8" t="s">
        <v>13062</v>
      </c>
    </row>
    <row r="1673" spans="2:14" x14ac:dyDescent="0.25">
      <c r="B1673" s="8">
        <v>4</v>
      </c>
      <c r="C1673" s="8" t="s">
        <v>14305</v>
      </c>
      <c r="D1673" s="8" t="s">
        <v>14306</v>
      </c>
      <c r="E1673" s="8" t="s">
        <v>14310</v>
      </c>
      <c r="F1673" s="8" t="s">
        <v>13102</v>
      </c>
      <c r="G1673" s="8" t="s">
        <v>13104</v>
      </c>
      <c r="H1673" s="8" t="s">
        <v>41</v>
      </c>
      <c r="I1673" s="8" t="s">
        <v>36</v>
      </c>
      <c r="J1673" s="8">
        <v>10</v>
      </c>
      <c r="K1673" s="8" t="s">
        <v>14312</v>
      </c>
      <c r="L1673" s="8" t="s">
        <v>14313</v>
      </c>
      <c r="M1673" s="8" t="s">
        <v>31</v>
      </c>
      <c r="N1673" s="8" t="s">
        <v>13062</v>
      </c>
    </row>
    <row r="1674" spans="2:14" x14ac:dyDescent="0.25">
      <c r="B1674" s="8">
        <v>4</v>
      </c>
      <c r="C1674" s="8" t="s">
        <v>14319</v>
      </c>
      <c r="D1674" s="8" t="s">
        <v>14320</v>
      </c>
      <c r="E1674" s="8" t="s">
        <v>14324</v>
      </c>
      <c r="F1674" s="8" t="s">
        <v>13746</v>
      </c>
      <c r="G1674" s="8" t="s">
        <v>13748</v>
      </c>
      <c r="H1674" s="8" t="s">
        <v>28</v>
      </c>
      <c r="I1674" s="8" t="s">
        <v>36</v>
      </c>
      <c r="J1674" s="8">
        <v>10</v>
      </c>
      <c r="K1674" s="8" t="s">
        <v>14326</v>
      </c>
      <c r="L1674" s="8" t="s">
        <v>14327</v>
      </c>
      <c r="M1674" s="8" t="s">
        <v>31</v>
      </c>
      <c r="N1674" s="8" t="s">
        <v>13062</v>
      </c>
    </row>
    <row r="1675" spans="2:14" x14ac:dyDescent="0.25">
      <c r="B1675" s="8">
        <v>4</v>
      </c>
      <c r="C1675" s="8" t="s">
        <v>14336</v>
      </c>
      <c r="D1675" s="8" t="s">
        <v>14337</v>
      </c>
      <c r="E1675" s="8" t="s">
        <v>14341</v>
      </c>
      <c r="F1675" s="8" t="s">
        <v>13078</v>
      </c>
      <c r="G1675" s="8" t="s">
        <v>13080</v>
      </c>
      <c r="H1675" s="8" t="s">
        <v>70</v>
      </c>
      <c r="I1675" s="8" t="s">
        <v>36</v>
      </c>
      <c r="J1675" s="8">
        <v>10</v>
      </c>
      <c r="K1675" s="8" t="s">
        <v>14343</v>
      </c>
      <c r="L1675" s="8" t="s">
        <v>14344</v>
      </c>
      <c r="M1675" s="8" t="s">
        <v>31</v>
      </c>
      <c r="N1675" s="8" t="s">
        <v>13062</v>
      </c>
    </row>
    <row r="1676" spans="2:14" x14ac:dyDescent="0.25">
      <c r="B1676" s="8">
        <v>4</v>
      </c>
      <c r="C1676" s="8" t="s">
        <v>14345</v>
      </c>
      <c r="D1676" s="8" t="s">
        <v>14346</v>
      </c>
      <c r="E1676" s="8" t="s">
        <v>14350</v>
      </c>
      <c r="F1676" s="8" t="s">
        <v>14075</v>
      </c>
      <c r="G1676" s="8" t="s">
        <v>13115</v>
      </c>
      <c r="H1676" s="8" t="s">
        <v>38</v>
      </c>
      <c r="I1676" s="8" t="s">
        <v>36</v>
      </c>
      <c r="J1676" s="8">
        <v>8</v>
      </c>
      <c r="K1676" s="8" t="s">
        <v>14352</v>
      </c>
      <c r="L1676" s="8" t="s">
        <v>14353</v>
      </c>
      <c r="M1676" s="8" t="s">
        <v>31</v>
      </c>
      <c r="N1676" s="8" t="s">
        <v>13062</v>
      </c>
    </row>
    <row r="1677" spans="2:14" x14ac:dyDescent="0.25">
      <c r="B1677" s="8">
        <v>4</v>
      </c>
      <c r="C1677" s="8" t="s">
        <v>14354</v>
      </c>
      <c r="D1677" s="8" t="s">
        <v>14355</v>
      </c>
      <c r="E1677" s="8" t="s">
        <v>14359</v>
      </c>
      <c r="F1677" s="8" t="s">
        <v>14075</v>
      </c>
      <c r="G1677" s="8" t="s">
        <v>13115</v>
      </c>
      <c r="H1677" s="8" t="s">
        <v>38</v>
      </c>
      <c r="I1677" s="8" t="s">
        <v>36</v>
      </c>
      <c r="J1677" s="8">
        <v>8</v>
      </c>
      <c r="K1677" s="8" t="s">
        <v>14361</v>
      </c>
      <c r="L1677" s="8" t="s">
        <v>14363</v>
      </c>
      <c r="M1677" s="8" t="s">
        <v>31</v>
      </c>
      <c r="N1677" s="8" t="s">
        <v>13062</v>
      </c>
    </row>
    <row r="1678" spans="2:14" x14ac:dyDescent="0.25">
      <c r="B1678" s="8">
        <v>4</v>
      </c>
      <c r="C1678" s="8" t="s">
        <v>14364</v>
      </c>
      <c r="D1678" s="8" t="s">
        <v>14365</v>
      </c>
      <c r="E1678" s="8" t="s">
        <v>14369</v>
      </c>
      <c r="F1678" s="8" t="s">
        <v>13134</v>
      </c>
      <c r="G1678" s="8" t="s">
        <v>13136</v>
      </c>
      <c r="H1678" s="8" t="s">
        <v>64</v>
      </c>
      <c r="I1678" s="8" t="s">
        <v>36</v>
      </c>
      <c r="J1678" s="8">
        <v>14</v>
      </c>
      <c r="K1678" s="8" t="s">
        <v>14371</v>
      </c>
      <c r="L1678" s="8" t="s">
        <v>14373</v>
      </c>
      <c r="M1678" s="8" t="s">
        <v>31</v>
      </c>
      <c r="N1678" s="8" t="s">
        <v>13062</v>
      </c>
    </row>
    <row r="1679" spans="2:14" x14ac:dyDescent="0.25">
      <c r="B1679" s="8">
        <v>4</v>
      </c>
      <c r="C1679" s="8" t="s">
        <v>14374</v>
      </c>
      <c r="D1679" s="8" t="s">
        <v>14375</v>
      </c>
      <c r="E1679" s="8" t="s">
        <v>14379</v>
      </c>
      <c r="F1679" s="8" t="s">
        <v>13242</v>
      </c>
      <c r="G1679" s="8" t="s">
        <v>13244</v>
      </c>
      <c r="H1679" s="8" t="s">
        <v>28</v>
      </c>
      <c r="I1679" s="8" t="s">
        <v>36</v>
      </c>
      <c r="J1679" s="8">
        <v>10</v>
      </c>
      <c r="K1679" s="8" t="s">
        <v>14381</v>
      </c>
      <c r="L1679" s="8" t="s">
        <v>14382</v>
      </c>
      <c r="M1679" s="8" t="s">
        <v>31</v>
      </c>
      <c r="N1679" s="8" t="s">
        <v>13062</v>
      </c>
    </row>
    <row r="1680" spans="2:14" x14ac:dyDescent="0.25">
      <c r="B1680" s="8">
        <v>4</v>
      </c>
      <c r="C1680" s="8" t="s">
        <v>14383</v>
      </c>
      <c r="D1680" s="8" t="s">
        <v>14384</v>
      </c>
      <c r="E1680" s="8" t="s">
        <v>14385</v>
      </c>
      <c r="F1680" s="8" t="s">
        <v>13242</v>
      </c>
      <c r="G1680" s="8" t="s">
        <v>13244</v>
      </c>
      <c r="H1680" s="8" t="s">
        <v>28</v>
      </c>
      <c r="I1680" s="8" t="s">
        <v>36</v>
      </c>
      <c r="J1680" s="8">
        <v>10</v>
      </c>
      <c r="K1680" s="8" t="s">
        <v>14387</v>
      </c>
      <c r="L1680" s="8" t="s">
        <v>1839</v>
      </c>
      <c r="M1680" s="8" t="s">
        <v>31</v>
      </c>
      <c r="N1680" s="8" t="s">
        <v>13062</v>
      </c>
    </row>
    <row r="1681" spans="2:14" x14ac:dyDescent="0.25">
      <c r="B1681" s="8">
        <v>4</v>
      </c>
      <c r="C1681" s="8" t="s">
        <v>14388</v>
      </c>
      <c r="D1681" s="8" t="s">
        <v>14389</v>
      </c>
      <c r="E1681" s="8" t="s">
        <v>14393</v>
      </c>
      <c r="F1681" s="8" t="s">
        <v>13242</v>
      </c>
      <c r="G1681" s="8" t="s">
        <v>13244</v>
      </c>
      <c r="H1681" s="8" t="s">
        <v>38</v>
      </c>
      <c r="I1681" s="8" t="s">
        <v>36</v>
      </c>
      <c r="J1681" s="8">
        <v>8</v>
      </c>
      <c r="K1681" s="8" t="s">
        <v>14395</v>
      </c>
      <c r="L1681" s="8" t="s">
        <v>14397</v>
      </c>
      <c r="M1681" s="8" t="s">
        <v>31</v>
      </c>
      <c r="N1681" s="8" t="s">
        <v>13062</v>
      </c>
    </row>
    <row r="1682" spans="2:14" x14ac:dyDescent="0.25">
      <c r="B1682" s="8">
        <v>4</v>
      </c>
      <c r="C1682" s="8" t="s">
        <v>14398</v>
      </c>
      <c r="D1682" s="8" t="s">
        <v>14399</v>
      </c>
      <c r="E1682" s="8" t="s">
        <v>14403</v>
      </c>
      <c r="F1682" s="8" t="s">
        <v>13746</v>
      </c>
      <c r="G1682" s="8" t="s">
        <v>13748</v>
      </c>
      <c r="H1682" s="8" t="s">
        <v>28</v>
      </c>
      <c r="I1682" s="8" t="s">
        <v>36</v>
      </c>
      <c r="J1682" s="8">
        <v>10</v>
      </c>
      <c r="K1682" s="8" t="s">
        <v>14405</v>
      </c>
      <c r="L1682" s="8" t="s">
        <v>14406</v>
      </c>
      <c r="M1682" s="8" t="s">
        <v>31</v>
      </c>
      <c r="N1682" s="8" t="s">
        <v>13062</v>
      </c>
    </row>
    <row r="1683" spans="2:14" x14ac:dyDescent="0.25">
      <c r="B1683" s="8">
        <v>4</v>
      </c>
      <c r="C1683" s="8" t="s">
        <v>14407</v>
      </c>
      <c r="D1683" s="8" t="s">
        <v>14408</v>
      </c>
      <c r="E1683" s="8" t="s">
        <v>14412</v>
      </c>
      <c r="F1683" s="8" t="s">
        <v>14075</v>
      </c>
      <c r="G1683" s="8" t="s">
        <v>13115</v>
      </c>
      <c r="H1683" s="8" t="s">
        <v>64</v>
      </c>
      <c r="I1683" s="8" t="s">
        <v>36</v>
      </c>
      <c r="J1683" s="8">
        <v>14</v>
      </c>
      <c r="K1683" s="8" t="s">
        <v>14414</v>
      </c>
      <c r="L1683" s="8" t="s">
        <v>14416</v>
      </c>
      <c r="M1683" s="8" t="s">
        <v>31</v>
      </c>
      <c r="N1683" s="8" t="s">
        <v>13062</v>
      </c>
    </row>
    <row r="1684" spans="2:14" x14ac:dyDescent="0.25">
      <c r="B1684" s="8">
        <v>4</v>
      </c>
      <c r="C1684" s="8" t="s">
        <v>14417</v>
      </c>
      <c r="D1684" s="8" t="s">
        <v>14418</v>
      </c>
      <c r="E1684" s="8" t="s">
        <v>14422</v>
      </c>
      <c r="F1684" s="8" t="s">
        <v>13171</v>
      </c>
      <c r="G1684" s="8" t="s">
        <v>13173</v>
      </c>
      <c r="H1684" s="8" t="s">
        <v>64</v>
      </c>
      <c r="I1684" s="8" t="s">
        <v>36</v>
      </c>
      <c r="J1684" s="8">
        <v>14</v>
      </c>
      <c r="K1684" s="8" t="s">
        <v>14424</v>
      </c>
      <c r="L1684" s="8" t="s">
        <v>14426</v>
      </c>
      <c r="M1684" s="8" t="s">
        <v>31</v>
      </c>
      <c r="N1684" s="8" t="s">
        <v>13062</v>
      </c>
    </row>
    <row r="1685" spans="2:14" x14ac:dyDescent="0.25">
      <c r="B1685" s="8">
        <v>4</v>
      </c>
      <c r="C1685" s="8" t="s">
        <v>14427</v>
      </c>
      <c r="D1685" s="8" t="s">
        <v>4904</v>
      </c>
      <c r="E1685" s="8" t="s">
        <v>14432</v>
      </c>
      <c r="F1685" s="8" t="s">
        <v>13144</v>
      </c>
      <c r="G1685" s="8" t="s">
        <v>13146</v>
      </c>
      <c r="H1685" s="8" t="s">
        <v>28</v>
      </c>
      <c r="I1685" s="8" t="s">
        <v>36</v>
      </c>
      <c r="J1685" s="8">
        <v>10</v>
      </c>
      <c r="K1685" s="8" t="s">
        <v>14434</v>
      </c>
      <c r="L1685" s="8" t="s">
        <v>4910</v>
      </c>
      <c r="M1685" s="8" t="s">
        <v>31</v>
      </c>
      <c r="N1685" s="8" t="s">
        <v>13062</v>
      </c>
    </row>
    <row r="1686" spans="2:14" x14ac:dyDescent="0.25">
      <c r="B1686" s="8">
        <v>4</v>
      </c>
      <c r="C1686" s="8" t="s">
        <v>14435</v>
      </c>
      <c r="D1686" s="8" t="s">
        <v>14436</v>
      </c>
      <c r="E1686" s="8" t="s">
        <v>14440</v>
      </c>
      <c r="F1686" s="8" t="s">
        <v>13161</v>
      </c>
      <c r="G1686" s="8" t="s">
        <v>13163</v>
      </c>
      <c r="H1686" s="8" t="s">
        <v>38</v>
      </c>
      <c r="I1686" s="8" t="s">
        <v>36</v>
      </c>
      <c r="J1686" s="8">
        <v>8</v>
      </c>
      <c r="K1686" s="8" t="s">
        <v>14442</v>
      </c>
      <c r="L1686" s="8" t="s">
        <v>1862</v>
      </c>
      <c r="M1686" s="8" t="s">
        <v>31</v>
      </c>
      <c r="N1686" s="8" t="s">
        <v>13062</v>
      </c>
    </row>
    <row r="1687" spans="2:14" x14ac:dyDescent="0.25">
      <c r="B1687" s="8">
        <v>4</v>
      </c>
      <c r="C1687" s="8" t="s">
        <v>14443</v>
      </c>
      <c r="D1687" s="8" t="s">
        <v>14444</v>
      </c>
      <c r="E1687" s="8" t="s">
        <v>14448</v>
      </c>
      <c r="F1687" s="8" t="s">
        <v>13161</v>
      </c>
      <c r="G1687" s="8" t="s">
        <v>13163</v>
      </c>
      <c r="H1687" s="8" t="s">
        <v>38</v>
      </c>
      <c r="I1687" s="8" t="s">
        <v>36</v>
      </c>
      <c r="J1687" s="8">
        <v>8</v>
      </c>
      <c r="K1687" s="8" t="s">
        <v>14450</v>
      </c>
      <c r="L1687" s="8" t="s">
        <v>5394</v>
      </c>
      <c r="M1687" s="8" t="s">
        <v>31</v>
      </c>
      <c r="N1687" s="8" t="s">
        <v>13062</v>
      </c>
    </row>
    <row r="1688" spans="2:14" x14ac:dyDescent="0.25">
      <c r="B1688" s="8">
        <v>4</v>
      </c>
      <c r="C1688" s="8" t="s">
        <v>14460</v>
      </c>
      <c r="D1688" s="8" t="s">
        <v>14461</v>
      </c>
      <c r="E1688" s="8" t="s">
        <v>14465</v>
      </c>
      <c r="F1688" s="8" t="s">
        <v>13161</v>
      </c>
      <c r="G1688" s="8" t="s">
        <v>13163</v>
      </c>
      <c r="H1688" s="8" t="s">
        <v>28</v>
      </c>
      <c r="I1688" s="8" t="s">
        <v>36</v>
      </c>
      <c r="J1688" s="8">
        <v>10</v>
      </c>
      <c r="K1688" s="8" t="s">
        <v>14467</v>
      </c>
      <c r="L1688" s="8" t="s">
        <v>2178</v>
      </c>
      <c r="M1688" s="8" t="s">
        <v>31</v>
      </c>
      <c r="N1688" s="8" t="s">
        <v>13062</v>
      </c>
    </row>
    <row r="1689" spans="2:14" x14ac:dyDescent="0.25">
      <c r="B1689" s="8">
        <v>4</v>
      </c>
      <c r="C1689" s="8" t="s">
        <v>14469</v>
      </c>
      <c r="D1689" s="8" t="s">
        <v>14470</v>
      </c>
      <c r="E1689" s="8" t="s">
        <v>14474</v>
      </c>
      <c r="F1689" s="8" t="s">
        <v>13113</v>
      </c>
      <c r="G1689" s="8" t="s">
        <v>13115</v>
      </c>
      <c r="H1689" s="8" t="s">
        <v>28</v>
      </c>
      <c r="I1689" s="8" t="s">
        <v>36</v>
      </c>
      <c r="J1689" s="8">
        <v>10</v>
      </c>
      <c r="K1689" s="8" t="s">
        <v>14476</v>
      </c>
      <c r="L1689" s="8" t="s">
        <v>787</v>
      </c>
      <c r="M1689" s="8" t="s">
        <v>31</v>
      </c>
      <c r="N1689" s="8" t="s">
        <v>13062</v>
      </c>
    </row>
    <row r="1690" spans="2:14" x14ac:dyDescent="0.25">
      <c r="B1690" s="8">
        <v>4</v>
      </c>
      <c r="C1690" s="8" t="s">
        <v>14478</v>
      </c>
      <c r="D1690" s="8" t="s">
        <v>14479</v>
      </c>
      <c r="E1690" s="8" t="s">
        <v>14483</v>
      </c>
      <c r="F1690" s="8" t="s">
        <v>14075</v>
      </c>
      <c r="G1690" s="8" t="s">
        <v>13115</v>
      </c>
      <c r="H1690" s="8" t="s">
        <v>38</v>
      </c>
      <c r="I1690" s="8" t="s">
        <v>36</v>
      </c>
      <c r="J1690" s="8">
        <v>8</v>
      </c>
      <c r="K1690" s="8" t="s">
        <v>14485</v>
      </c>
      <c r="L1690" s="8" t="s">
        <v>14486</v>
      </c>
      <c r="M1690" s="8" t="s">
        <v>31</v>
      </c>
      <c r="N1690" s="8" t="s">
        <v>13062</v>
      </c>
    </row>
    <row r="1691" spans="2:14" x14ac:dyDescent="0.25">
      <c r="B1691" s="8">
        <v>4</v>
      </c>
      <c r="C1691" s="8" t="s">
        <v>14487</v>
      </c>
      <c r="D1691" s="8" t="s">
        <v>14488</v>
      </c>
      <c r="E1691" s="8" t="s">
        <v>14489</v>
      </c>
      <c r="F1691" s="8" t="s">
        <v>13161</v>
      </c>
      <c r="G1691" s="8" t="s">
        <v>13163</v>
      </c>
      <c r="H1691" s="8" t="s">
        <v>28</v>
      </c>
      <c r="I1691" s="8" t="s">
        <v>36</v>
      </c>
      <c r="J1691" s="8">
        <v>10</v>
      </c>
      <c r="K1691" s="8" t="s">
        <v>14491</v>
      </c>
      <c r="L1691" s="8" t="s">
        <v>10966</v>
      </c>
      <c r="M1691" s="8" t="s">
        <v>31</v>
      </c>
      <c r="N1691" s="8" t="s">
        <v>13062</v>
      </c>
    </row>
    <row r="1692" spans="2:14" x14ac:dyDescent="0.25">
      <c r="B1692" s="8">
        <v>4</v>
      </c>
      <c r="C1692" s="8" t="s">
        <v>14492</v>
      </c>
      <c r="D1692" s="8" t="s">
        <v>14493</v>
      </c>
      <c r="E1692" s="8" t="s">
        <v>14494</v>
      </c>
      <c r="F1692" s="8" t="s">
        <v>13161</v>
      </c>
      <c r="G1692" s="8" t="s">
        <v>13163</v>
      </c>
      <c r="H1692" s="8" t="s">
        <v>28</v>
      </c>
      <c r="I1692" s="8" t="s">
        <v>36</v>
      </c>
      <c r="J1692" s="8">
        <v>10</v>
      </c>
      <c r="K1692" s="8" t="s">
        <v>14496</v>
      </c>
      <c r="L1692" s="8" t="s">
        <v>12131</v>
      </c>
      <c r="M1692" s="8" t="s">
        <v>31</v>
      </c>
      <c r="N1692" s="8" t="s">
        <v>13062</v>
      </c>
    </row>
    <row r="1693" spans="2:14" x14ac:dyDescent="0.25">
      <c r="B1693" s="8">
        <v>4</v>
      </c>
      <c r="C1693" s="8" t="s">
        <v>14497</v>
      </c>
      <c r="D1693" s="8" t="s">
        <v>14498</v>
      </c>
      <c r="E1693" s="8" t="s">
        <v>14502</v>
      </c>
      <c r="F1693" s="8" t="s">
        <v>13242</v>
      </c>
      <c r="G1693" s="8" t="s">
        <v>13244</v>
      </c>
      <c r="H1693" s="8" t="s">
        <v>28</v>
      </c>
      <c r="I1693" s="8" t="s">
        <v>36</v>
      </c>
      <c r="J1693" s="8">
        <v>10</v>
      </c>
      <c r="K1693" s="8" t="s">
        <v>14504</v>
      </c>
      <c r="L1693" s="8" t="s">
        <v>14506</v>
      </c>
      <c r="M1693" s="8" t="s">
        <v>31</v>
      </c>
      <c r="N1693" s="8" t="s">
        <v>13062</v>
      </c>
    </row>
    <row r="1694" spans="2:14" x14ac:dyDescent="0.25">
      <c r="B1694" s="8">
        <v>4</v>
      </c>
      <c r="C1694" s="8" t="s">
        <v>14507</v>
      </c>
      <c r="D1694" s="8" t="s">
        <v>14508</v>
      </c>
      <c r="E1694" s="8" t="s">
        <v>14512</v>
      </c>
      <c r="F1694" s="8" t="s">
        <v>13242</v>
      </c>
      <c r="G1694" s="8" t="s">
        <v>13244</v>
      </c>
      <c r="H1694" s="8" t="s">
        <v>38</v>
      </c>
      <c r="I1694" s="8" t="s">
        <v>36</v>
      </c>
      <c r="J1694" s="8">
        <v>8</v>
      </c>
      <c r="K1694" s="8" t="s">
        <v>14514</v>
      </c>
      <c r="L1694" s="8" t="s">
        <v>14515</v>
      </c>
      <c r="M1694" s="8" t="s">
        <v>31</v>
      </c>
      <c r="N1694" s="8" t="s">
        <v>13062</v>
      </c>
    </row>
    <row r="1695" spans="2:14" x14ac:dyDescent="0.25">
      <c r="B1695" s="8">
        <v>4</v>
      </c>
      <c r="C1695" s="8" t="s">
        <v>14516</v>
      </c>
      <c r="D1695" s="8" t="s">
        <v>14517</v>
      </c>
      <c r="E1695" s="8" t="s">
        <v>14521</v>
      </c>
      <c r="F1695" s="8" t="s">
        <v>13134</v>
      </c>
      <c r="G1695" s="8" t="s">
        <v>13136</v>
      </c>
      <c r="H1695" s="8" t="s">
        <v>28</v>
      </c>
      <c r="I1695" s="8" t="s">
        <v>36</v>
      </c>
      <c r="J1695" s="8">
        <v>10</v>
      </c>
      <c r="K1695" s="8" t="s">
        <v>14523</v>
      </c>
      <c r="L1695" s="8" t="s">
        <v>14525</v>
      </c>
      <c r="M1695" s="8" t="s">
        <v>31</v>
      </c>
      <c r="N1695" s="8" t="s">
        <v>13062</v>
      </c>
    </row>
    <row r="1696" spans="2:14" x14ac:dyDescent="0.25">
      <c r="B1696" s="8">
        <v>4</v>
      </c>
      <c r="C1696" s="8" t="s">
        <v>14526</v>
      </c>
      <c r="D1696" s="8" t="s">
        <v>14527</v>
      </c>
      <c r="E1696" s="8" t="s">
        <v>14531</v>
      </c>
      <c r="F1696" s="8" t="s">
        <v>13242</v>
      </c>
      <c r="G1696" s="8" t="s">
        <v>13244</v>
      </c>
      <c r="H1696" s="8" t="s">
        <v>28</v>
      </c>
      <c r="I1696" s="8" t="s">
        <v>36</v>
      </c>
      <c r="J1696" s="8">
        <v>10</v>
      </c>
      <c r="K1696" s="8" t="s">
        <v>14533</v>
      </c>
      <c r="L1696" s="8" t="s">
        <v>14535</v>
      </c>
      <c r="M1696" s="8" t="s">
        <v>31</v>
      </c>
      <c r="N1696" s="8" t="s">
        <v>13062</v>
      </c>
    </row>
    <row r="1697" spans="2:14" x14ac:dyDescent="0.25">
      <c r="B1697" s="8">
        <v>4</v>
      </c>
      <c r="C1697" s="8" t="s">
        <v>14536</v>
      </c>
      <c r="D1697" s="8" t="s">
        <v>14537</v>
      </c>
      <c r="E1697" s="8" t="s">
        <v>14541</v>
      </c>
      <c r="F1697" s="8" t="s">
        <v>13242</v>
      </c>
      <c r="G1697" s="8" t="s">
        <v>13244</v>
      </c>
      <c r="H1697" s="8" t="s">
        <v>28</v>
      </c>
      <c r="I1697" s="8" t="s">
        <v>36</v>
      </c>
      <c r="J1697" s="8">
        <v>10</v>
      </c>
      <c r="K1697" s="8" t="s">
        <v>14543</v>
      </c>
      <c r="L1697" s="8" t="s">
        <v>14544</v>
      </c>
      <c r="M1697" s="8" t="s">
        <v>31</v>
      </c>
      <c r="N1697" s="8" t="s">
        <v>13062</v>
      </c>
    </row>
    <row r="1698" spans="2:14" x14ac:dyDescent="0.25">
      <c r="B1698" s="8">
        <v>4</v>
      </c>
      <c r="C1698" s="8" t="s">
        <v>14545</v>
      </c>
      <c r="D1698" s="8" t="s">
        <v>14546</v>
      </c>
      <c r="E1698" s="8" t="s">
        <v>14547</v>
      </c>
      <c r="F1698" s="8" t="s">
        <v>13242</v>
      </c>
      <c r="G1698" s="8" t="s">
        <v>13244</v>
      </c>
      <c r="H1698" s="8" t="s">
        <v>28</v>
      </c>
      <c r="I1698" s="8" t="s">
        <v>30</v>
      </c>
      <c r="J1698" s="8">
        <v>7</v>
      </c>
      <c r="K1698" s="8" t="s">
        <v>14549</v>
      </c>
      <c r="L1698" s="8" t="s">
        <v>4476</v>
      </c>
      <c r="M1698" s="8" t="s">
        <v>31</v>
      </c>
      <c r="N1698" s="8" t="s">
        <v>13062</v>
      </c>
    </row>
    <row r="1699" spans="2:14" x14ac:dyDescent="0.25">
      <c r="B1699" s="8">
        <v>4</v>
      </c>
      <c r="C1699" s="8" t="s">
        <v>14550</v>
      </c>
      <c r="D1699" s="8" t="s">
        <v>14551</v>
      </c>
      <c r="E1699" s="8" t="s">
        <v>14555</v>
      </c>
      <c r="F1699" s="8" t="s">
        <v>13231</v>
      </c>
      <c r="G1699" s="8" t="s">
        <v>13233</v>
      </c>
      <c r="H1699" s="8" t="s">
        <v>28</v>
      </c>
      <c r="I1699" s="8" t="s">
        <v>30</v>
      </c>
      <c r="J1699" s="8">
        <v>7</v>
      </c>
      <c r="K1699" s="8" t="s">
        <v>14557</v>
      </c>
      <c r="L1699" s="8" t="s">
        <v>342</v>
      </c>
      <c r="M1699" s="8" t="s">
        <v>31</v>
      </c>
      <c r="N1699" s="8" t="s">
        <v>13062</v>
      </c>
    </row>
    <row r="1700" spans="2:14" x14ac:dyDescent="0.25">
      <c r="B1700" s="8">
        <v>4</v>
      </c>
      <c r="C1700" s="8" t="s">
        <v>14577</v>
      </c>
      <c r="D1700" s="8" t="s">
        <v>14578</v>
      </c>
      <c r="E1700" s="8" t="s">
        <v>14582</v>
      </c>
      <c r="F1700" s="8" t="s">
        <v>13161</v>
      </c>
      <c r="G1700" s="8" t="s">
        <v>13163</v>
      </c>
      <c r="H1700" s="8" t="s">
        <v>28</v>
      </c>
      <c r="I1700" s="8" t="s">
        <v>36</v>
      </c>
      <c r="J1700" s="8">
        <v>10</v>
      </c>
      <c r="K1700" s="8" t="s">
        <v>14584</v>
      </c>
      <c r="L1700" s="8" t="s">
        <v>14585</v>
      </c>
      <c r="M1700" s="8" t="s">
        <v>31</v>
      </c>
      <c r="N1700" s="8" t="s">
        <v>13062</v>
      </c>
    </row>
    <row r="1701" spans="2:14" x14ac:dyDescent="0.25">
      <c r="B1701" s="8">
        <v>4</v>
      </c>
      <c r="C1701" s="8" t="s">
        <v>14586</v>
      </c>
      <c r="D1701" s="8" t="s">
        <v>14587</v>
      </c>
      <c r="E1701" s="8" t="s">
        <v>14588</v>
      </c>
      <c r="F1701" s="8" t="s">
        <v>13242</v>
      </c>
      <c r="G1701" s="8" t="s">
        <v>13244</v>
      </c>
      <c r="H1701" s="8" t="s">
        <v>28</v>
      </c>
      <c r="I1701" s="8" t="s">
        <v>36</v>
      </c>
      <c r="J1701" s="8">
        <v>10</v>
      </c>
      <c r="K1701" s="8" t="s">
        <v>14590</v>
      </c>
      <c r="L1701" s="8" t="s">
        <v>14592</v>
      </c>
      <c r="M1701" s="8" t="s">
        <v>31</v>
      </c>
      <c r="N1701" s="8" t="s">
        <v>13062</v>
      </c>
    </row>
    <row r="1702" spans="2:14" x14ac:dyDescent="0.25">
      <c r="B1702" s="8">
        <v>4</v>
      </c>
      <c r="C1702" s="8" t="s">
        <v>14593</v>
      </c>
      <c r="D1702" s="8" t="s">
        <v>14594</v>
      </c>
      <c r="E1702" s="8" t="s">
        <v>14598</v>
      </c>
      <c r="F1702" s="8" t="s">
        <v>13242</v>
      </c>
      <c r="G1702" s="8" t="s">
        <v>13244</v>
      </c>
      <c r="H1702" s="8" t="s">
        <v>28</v>
      </c>
      <c r="I1702" s="8" t="s">
        <v>36</v>
      </c>
      <c r="J1702" s="8">
        <v>10</v>
      </c>
      <c r="K1702" s="8" t="s">
        <v>14600</v>
      </c>
      <c r="L1702" s="8" t="s">
        <v>14602</v>
      </c>
      <c r="M1702" s="8" t="s">
        <v>31</v>
      </c>
      <c r="N1702" s="8" t="s">
        <v>13062</v>
      </c>
    </row>
    <row r="1703" spans="2:14" x14ac:dyDescent="0.25">
      <c r="B1703" s="8">
        <v>4</v>
      </c>
      <c r="C1703" s="8" t="s">
        <v>14603</v>
      </c>
      <c r="D1703" s="8" t="s">
        <v>14604</v>
      </c>
      <c r="E1703" s="8" t="s">
        <v>14608</v>
      </c>
      <c r="F1703" s="8" t="s">
        <v>13161</v>
      </c>
      <c r="G1703" s="8" t="s">
        <v>13163</v>
      </c>
      <c r="H1703" s="8" t="s">
        <v>38</v>
      </c>
      <c r="I1703" s="8" t="s">
        <v>36</v>
      </c>
      <c r="J1703" s="8">
        <v>8</v>
      </c>
      <c r="K1703" s="8" t="s">
        <v>14610</v>
      </c>
      <c r="L1703" s="8" t="s">
        <v>14611</v>
      </c>
      <c r="M1703" s="8" t="s">
        <v>31</v>
      </c>
      <c r="N1703" s="8" t="s">
        <v>13062</v>
      </c>
    </row>
    <row r="1704" spans="2:14" x14ac:dyDescent="0.25">
      <c r="B1704" s="8">
        <v>4</v>
      </c>
      <c r="C1704" s="8" t="s">
        <v>14621</v>
      </c>
      <c r="D1704" s="8" t="s">
        <v>14622</v>
      </c>
      <c r="E1704" s="8" t="s">
        <v>14626</v>
      </c>
      <c r="F1704" s="8" t="s">
        <v>14075</v>
      </c>
      <c r="G1704" s="8" t="s">
        <v>13115</v>
      </c>
      <c r="H1704" s="8" t="s">
        <v>38</v>
      </c>
      <c r="I1704" s="8" t="s">
        <v>36</v>
      </c>
      <c r="J1704" s="8">
        <v>8</v>
      </c>
      <c r="K1704" s="8" t="s">
        <v>14628</v>
      </c>
      <c r="L1704" s="8" t="s">
        <v>4338</v>
      </c>
      <c r="M1704" s="8" t="s">
        <v>31</v>
      </c>
      <c r="N1704" s="8" t="s">
        <v>13062</v>
      </c>
    </row>
    <row r="1705" spans="2:14" x14ac:dyDescent="0.25">
      <c r="B1705" s="8">
        <v>4</v>
      </c>
      <c r="C1705" s="8" t="s">
        <v>14629</v>
      </c>
      <c r="D1705" s="8" t="s">
        <v>3282</v>
      </c>
      <c r="E1705" s="8" t="s">
        <v>14633</v>
      </c>
      <c r="F1705" s="8" t="s">
        <v>13171</v>
      </c>
      <c r="G1705" s="8" t="s">
        <v>13173</v>
      </c>
      <c r="H1705" s="8" t="s">
        <v>38</v>
      </c>
      <c r="I1705" s="8" t="s">
        <v>36</v>
      </c>
      <c r="J1705" s="8">
        <v>8</v>
      </c>
      <c r="K1705" s="8" t="s">
        <v>14635</v>
      </c>
      <c r="L1705" s="8" t="s">
        <v>14636</v>
      </c>
      <c r="M1705" s="8" t="s">
        <v>31</v>
      </c>
      <c r="N1705" s="8" t="s">
        <v>13062</v>
      </c>
    </row>
    <row r="1706" spans="2:14" x14ac:dyDescent="0.25">
      <c r="B1706" s="8">
        <v>4</v>
      </c>
      <c r="C1706" s="8" t="s">
        <v>14637</v>
      </c>
      <c r="D1706" s="8" t="s">
        <v>3282</v>
      </c>
      <c r="E1706" s="8" t="s">
        <v>14641</v>
      </c>
      <c r="F1706" s="8" t="s">
        <v>13242</v>
      </c>
      <c r="G1706" s="8" t="s">
        <v>13244</v>
      </c>
      <c r="H1706" s="8" t="s">
        <v>38</v>
      </c>
      <c r="I1706" s="8" t="s">
        <v>36</v>
      </c>
      <c r="J1706" s="8">
        <v>8</v>
      </c>
      <c r="K1706" s="8" t="s">
        <v>14635</v>
      </c>
      <c r="L1706" s="8" t="s">
        <v>14636</v>
      </c>
      <c r="M1706" s="8" t="s">
        <v>31</v>
      </c>
      <c r="N1706" s="8" t="s">
        <v>13062</v>
      </c>
    </row>
    <row r="1707" spans="2:14" x14ac:dyDescent="0.25">
      <c r="B1707" s="8">
        <v>4</v>
      </c>
      <c r="C1707" s="8" t="s">
        <v>14661</v>
      </c>
      <c r="D1707" s="8" t="s">
        <v>14662</v>
      </c>
      <c r="E1707" s="8" t="s">
        <v>14666</v>
      </c>
      <c r="F1707" s="8" t="s">
        <v>13501</v>
      </c>
      <c r="G1707" s="8" t="s">
        <v>13503</v>
      </c>
      <c r="H1707" s="8" t="s">
        <v>64</v>
      </c>
      <c r="I1707" s="8" t="s">
        <v>36</v>
      </c>
      <c r="J1707" s="8">
        <v>14</v>
      </c>
      <c r="K1707" s="8" t="s">
        <v>14668</v>
      </c>
      <c r="L1707" s="8" t="s">
        <v>14670</v>
      </c>
      <c r="M1707" s="8" t="s">
        <v>31</v>
      </c>
      <c r="N1707" s="8" t="s">
        <v>13062</v>
      </c>
    </row>
    <row r="1708" spans="2:14" x14ac:dyDescent="0.25">
      <c r="B1708" s="8">
        <v>4</v>
      </c>
      <c r="C1708" s="8" t="s">
        <v>14671</v>
      </c>
      <c r="D1708" s="8" t="s">
        <v>14672</v>
      </c>
      <c r="E1708" s="8" t="s">
        <v>14676</v>
      </c>
      <c r="F1708" s="8" t="s">
        <v>13746</v>
      </c>
      <c r="G1708" s="8" t="s">
        <v>13748</v>
      </c>
      <c r="H1708" s="8" t="s">
        <v>28</v>
      </c>
      <c r="I1708" s="8" t="s">
        <v>36</v>
      </c>
      <c r="J1708" s="8">
        <v>10</v>
      </c>
      <c r="K1708" s="8" t="s">
        <v>14678</v>
      </c>
      <c r="L1708" s="8" t="s">
        <v>14680</v>
      </c>
      <c r="M1708" s="8" t="s">
        <v>31</v>
      </c>
      <c r="N1708" s="8" t="s">
        <v>13062</v>
      </c>
    </row>
    <row r="1709" spans="2:14" x14ac:dyDescent="0.25">
      <c r="B1709" s="8">
        <v>4</v>
      </c>
      <c r="C1709" s="8" t="s">
        <v>14681</v>
      </c>
      <c r="D1709" s="8" t="s">
        <v>14682</v>
      </c>
      <c r="E1709" s="8" t="s">
        <v>14684</v>
      </c>
      <c r="F1709" s="8" t="s">
        <v>13242</v>
      </c>
      <c r="G1709" s="8" t="s">
        <v>13244</v>
      </c>
      <c r="H1709" s="8" t="s">
        <v>59</v>
      </c>
      <c r="I1709" s="8" t="s">
        <v>36</v>
      </c>
      <c r="J1709" s="8">
        <v>4</v>
      </c>
      <c r="K1709" s="8" t="s">
        <v>14686</v>
      </c>
      <c r="L1709" s="8" t="s">
        <v>12584</v>
      </c>
      <c r="M1709" s="8" t="s">
        <v>31</v>
      </c>
      <c r="N1709" s="8" t="s">
        <v>13062</v>
      </c>
    </row>
    <row r="1710" spans="2:14" x14ac:dyDescent="0.25">
      <c r="B1710" s="8">
        <v>4</v>
      </c>
      <c r="C1710" s="8" t="s">
        <v>14688</v>
      </c>
      <c r="D1710" s="8" t="s">
        <v>14689</v>
      </c>
      <c r="E1710" s="8" t="s">
        <v>14693</v>
      </c>
      <c r="F1710" s="8" t="s">
        <v>13161</v>
      </c>
      <c r="G1710" s="8" t="s">
        <v>13163</v>
      </c>
      <c r="H1710" s="8" t="s">
        <v>28</v>
      </c>
      <c r="I1710" s="8" t="s">
        <v>36</v>
      </c>
      <c r="J1710" s="8">
        <v>10</v>
      </c>
      <c r="K1710" s="8" t="s">
        <v>14695</v>
      </c>
      <c r="L1710" s="8" t="s">
        <v>14697</v>
      </c>
      <c r="M1710" s="8" t="s">
        <v>31</v>
      </c>
      <c r="N1710" s="8" t="s">
        <v>13062</v>
      </c>
    </row>
    <row r="1711" spans="2:14" x14ac:dyDescent="0.25">
      <c r="B1711" s="8">
        <v>4</v>
      </c>
      <c r="C1711" s="8" t="s">
        <v>14698</v>
      </c>
      <c r="D1711" s="8" t="s">
        <v>14699</v>
      </c>
      <c r="E1711" s="8" t="s">
        <v>14703</v>
      </c>
      <c r="F1711" s="8" t="s">
        <v>13758</v>
      </c>
      <c r="G1711" s="8" t="s">
        <v>13760</v>
      </c>
      <c r="H1711" s="8" t="s">
        <v>28</v>
      </c>
      <c r="I1711" s="8" t="s">
        <v>36</v>
      </c>
      <c r="J1711" s="8">
        <v>10</v>
      </c>
      <c r="K1711" s="8" t="s">
        <v>14705</v>
      </c>
      <c r="L1711" s="8" t="s">
        <v>14706</v>
      </c>
      <c r="M1711" s="8" t="s">
        <v>31</v>
      </c>
      <c r="N1711" s="8" t="s">
        <v>13062</v>
      </c>
    </row>
    <row r="1712" spans="2:14" x14ac:dyDescent="0.25">
      <c r="B1712" s="8">
        <v>4</v>
      </c>
      <c r="C1712" s="8" t="s">
        <v>14707</v>
      </c>
      <c r="D1712" s="8" t="s">
        <v>14708</v>
      </c>
      <c r="E1712" s="8" t="s">
        <v>14713</v>
      </c>
      <c r="F1712" s="8" t="s">
        <v>13758</v>
      </c>
      <c r="G1712" s="8" t="s">
        <v>13760</v>
      </c>
      <c r="H1712" s="8" t="s">
        <v>28</v>
      </c>
      <c r="I1712" s="8" t="s">
        <v>36</v>
      </c>
      <c r="J1712" s="8">
        <v>10</v>
      </c>
      <c r="K1712" s="8" t="s">
        <v>14715</v>
      </c>
      <c r="L1712" s="8" t="s">
        <v>14717</v>
      </c>
      <c r="M1712" s="8" t="s">
        <v>31</v>
      </c>
      <c r="N1712" s="8" t="s">
        <v>13062</v>
      </c>
    </row>
    <row r="1713" spans="2:14" x14ac:dyDescent="0.25">
      <c r="B1713" s="8">
        <v>4</v>
      </c>
      <c r="C1713" s="8" t="s">
        <v>14718</v>
      </c>
      <c r="D1713" s="8" t="s">
        <v>14719</v>
      </c>
      <c r="E1713" s="8" t="s">
        <v>14723</v>
      </c>
      <c r="F1713" s="8" t="s">
        <v>13161</v>
      </c>
      <c r="G1713" s="8" t="s">
        <v>13163</v>
      </c>
      <c r="H1713" s="8" t="s">
        <v>28</v>
      </c>
      <c r="I1713" s="8" t="s">
        <v>36</v>
      </c>
      <c r="J1713" s="8">
        <v>10</v>
      </c>
      <c r="K1713" s="8" t="s">
        <v>14725</v>
      </c>
      <c r="L1713" s="8" t="s">
        <v>14727</v>
      </c>
      <c r="M1713" s="8" t="s">
        <v>31</v>
      </c>
      <c r="N1713" s="8" t="s">
        <v>13062</v>
      </c>
    </row>
    <row r="1714" spans="2:14" x14ac:dyDescent="0.25">
      <c r="B1714" s="8">
        <v>4</v>
      </c>
      <c r="C1714" s="8" t="s">
        <v>14728</v>
      </c>
      <c r="D1714" s="8" t="s">
        <v>14729</v>
      </c>
      <c r="E1714" s="8" t="s">
        <v>14733</v>
      </c>
      <c r="F1714" s="8" t="s">
        <v>13078</v>
      </c>
      <c r="G1714" s="8" t="s">
        <v>13080</v>
      </c>
      <c r="H1714" s="8" t="s">
        <v>64</v>
      </c>
      <c r="I1714" s="8" t="s">
        <v>36</v>
      </c>
      <c r="J1714" s="8">
        <v>14</v>
      </c>
      <c r="K1714" s="8" t="s">
        <v>14735</v>
      </c>
      <c r="L1714" s="8" t="s">
        <v>14736</v>
      </c>
      <c r="M1714" s="8" t="s">
        <v>31</v>
      </c>
      <c r="N1714" s="8" t="s">
        <v>13062</v>
      </c>
    </row>
    <row r="1715" spans="2:14" x14ac:dyDescent="0.25">
      <c r="B1715" s="8">
        <v>4</v>
      </c>
      <c r="C1715" s="8" t="s">
        <v>14737</v>
      </c>
      <c r="D1715" s="8" t="s">
        <v>14738</v>
      </c>
      <c r="E1715" s="8" t="s">
        <v>14741</v>
      </c>
      <c r="F1715" s="8" t="s">
        <v>13242</v>
      </c>
      <c r="G1715" s="8" t="s">
        <v>13244</v>
      </c>
      <c r="H1715" s="8" t="s">
        <v>28</v>
      </c>
      <c r="I1715" s="8" t="s">
        <v>36</v>
      </c>
      <c r="J1715" s="8">
        <v>10</v>
      </c>
      <c r="K1715" s="8" t="s">
        <v>14743</v>
      </c>
      <c r="L1715" s="8" t="s">
        <v>8058</v>
      </c>
      <c r="M1715" s="8" t="s">
        <v>31</v>
      </c>
      <c r="N1715" s="8" t="s">
        <v>13062</v>
      </c>
    </row>
    <row r="1716" spans="2:14" x14ac:dyDescent="0.25">
      <c r="B1716" s="8">
        <v>4</v>
      </c>
      <c r="C1716" s="8" t="s">
        <v>14745</v>
      </c>
      <c r="D1716" s="8" t="s">
        <v>14746</v>
      </c>
      <c r="E1716" s="8" t="s">
        <v>14750</v>
      </c>
      <c r="F1716" s="8" t="s">
        <v>13501</v>
      </c>
      <c r="G1716" s="8" t="s">
        <v>13503</v>
      </c>
      <c r="H1716" s="8" t="s">
        <v>28</v>
      </c>
      <c r="I1716" s="8" t="s">
        <v>36</v>
      </c>
      <c r="J1716" s="8">
        <v>10</v>
      </c>
      <c r="K1716" s="8" t="s">
        <v>14752</v>
      </c>
      <c r="L1716" s="8" t="s">
        <v>14754</v>
      </c>
      <c r="M1716" s="8" t="s">
        <v>31</v>
      </c>
      <c r="N1716" s="8" t="s">
        <v>13062</v>
      </c>
    </row>
    <row r="1717" spans="2:14" x14ac:dyDescent="0.25">
      <c r="B1717" s="8">
        <v>4</v>
      </c>
      <c r="C1717" s="8" t="s">
        <v>14755</v>
      </c>
      <c r="D1717" s="8" t="s">
        <v>14756</v>
      </c>
      <c r="E1717" s="8" t="s">
        <v>14760</v>
      </c>
      <c r="F1717" s="8" t="s">
        <v>13161</v>
      </c>
      <c r="G1717" s="8" t="s">
        <v>13163</v>
      </c>
      <c r="H1717" s="8" t="s">
        <v>72</v>
      </c>
      <c r="I1717" s="8" t="s">
        <v>36</v>
      </c>
      <c r="J1717" s="8">
        <v>11</v>
      </c>
      <c r="K1717" s="8" t="s">
        <v>14762</v>
      </c>
      <c r="L1717" s="8" t="s">
        <v>9518</v>
      </c>
      <c r="M1717" s="8" t="s">
        <v>31</v>
      </c>
      <c r="N1717" s="8" t="s">
        <v>13062</v>
      </c>
    </row>
    <row r="1718" spans="2:14" x14ac:dyDescent="0.25">
      <c r="B1718" s="8">
        <v>4</v>
      </c>
      <c r="C1718" s="8" t="s">
        <v>14763</v>
      </c>
      <c r="D1718" s="8" t="s">
        <v>14764</v>
      </c>
      <c r="E1718" s="8" t="s">
        <v>14768</v>
      </c>
      <c r="F1718" s="8" t="s">
        <v>13144</v>
      </c>
      <c r="G1718" s="8" t="s">
        <v>13146</v>
      </c>
      <c r="H1718" s="8" t="s">
        <v>59</v>
      </c>
      <c r="I1718" s="8" t="s">
        <v>36</v>
      </c>
      <c r="J1718" s="8">
        <v>4</v>
      </c>
      <c r="K1718" s="8" t="s">
        <v>14770</v>
      </c>
      <c r="L1718" s="8" t="s">
        <v>14363</v>
      </c>
      <c r="M1718" s="8" t="s">
        <v>31</v>
      </c>
      <c r="N1718" s="8" t="s">
        <v>13062</v>
      </c>
    </row>
    <row r="1719" spans="2:14" x14ac:dyDescent="0.25">
      <c r="B1719" s="8">
        <v>4</v>
      </c>
      <c r="C1719" s="8" t="s">
        <v>14772</v>
      </c>
      <c r="D1719" s="8" t="s">
        <v>14773</v>
      </c>
      <c r="E1719" s="8" t="s">
        <v>14777</v>
      </c>
      <c r="F1719" s="8" t="s">
        <v>13171</v>
      </c>
      <c r="G1719" s="8" t="s">
        <v>13173</v>
      </c>
      <c r="H1719" s="8" t="s">
        <v>59</v>
      </c>
      <c r="I1719" s="8" t="s">
        <v>36</v>
      </c>
      <c r="J1719" s="8">
        <v>4</v>
      </c>
      <c r="K1719" s="8" t="s">
        <v>14779</v>
      </c>
      <c r="L1719" s="8" t="s">
        <v>14781</v>
      </c>
      <c r="M1719" s="8" t="s">
        <v>31</v>
      </c>
      <c r="N1719" s="8" t="s">
        <v>13062</v>
      </c>
    </row>
    <row r="1720" spans="2:14" x14ac:dyDescent="0.25">
      <c r="B1720" s="8">
        <v>4</v>
      </c>
      <c r="C1720" s="8" t="s">
        <v>14782</v>
      </c>
      <c r="D1720" s="8" t="s">
        <v>14783</v>
      </c>
      <c r="E1720" s="8" t="s">
        <v>14787</v>
      </c>
      <c r="F1720" s="8" t="s">
        <v>13078</v>
      </c>
      <c r="G1720" s="8" t="s">
        <v>13080</v>
      </c>
      <c r="H1720" s="8" t="s">
        <v>28</v>
      </c>
      <c r="I1720" s="8" t="s">
        <v>36</v>
      </c>
      <c r="J1720" s="8">
        <v>10</v>
      </c>
      <c r="K1720" s="8" t="s">
        <v>14789</v>
      </c>
      <c r="L1720" s="8" t="s">
        <v>14791</v>
      </c>
      <c r="M1720" s="8" t="s">
        <v>31</v>
      </c>
      <c r="N1720" s="8" t="s">
        <v>13062</v>
      </c>
    </row>
    <row r="1721" spans="2:14" x14ac:dyDescent="0.25">
      <c r="B1721" s="8">
        <v>4</v>
      </c>
      <c r="C1721" s="8" t="s">
        <v>14792</v>
      </c>
      <c r="D1721" s="8" t="s">
        <v>14793</v>
      </c>
      <c r="E1721" s="8" t="s">
        <v>14797</v>
      </c>
      <c r="F1721" s="8" t="s">
        <v>13161</v>
      </c>
      <c r="G1721" s="8" t="s">
        <v>13163</v>
      </c>
      <c r="H1721" s="8" t="s">
        <v>28</v>
      </c>
      <c r="I1721" s="8" t="s">
        <v>36</v>
      </c>
      <c r="J1721" s="8">
        <v>10</v>
      </c>
      <c r="K1721" s="8" t="s">
        <v>14799</v>
      </c>
      <c r="L1721" s="8" t="s">
        <v>14801</v>
      </c>
      <c r="M1721" s="8" t="s">
        <v>31</v>
      </c>
      <c r="N1721" s="8" t="s">
        <v>13062</v>
      </c>
    </row>
    <row r="1722" spans="2:14" x14ac:dyDescent="0.25">
      <c r="B1722" s="8">
        <v>4</v>
      </c>
      <c r="C1722" s="8" t="s">
        <v>14802</v>
      </c>
      <c r="D1722" s="8" t="s">
        <v>14803</v>
      </c>
      <c r="E1722" s="8" t="s">
        <v>14807</v>
      </c>
      <c r="F1722" s="8" t="s">
        <v>13102</v>
      </c>
      <c r="G1722" s="8" t="s">
        <v>13104</v>
      </c>
      <c r="H1722" s="8" t="s">
        <v>28</v>
      </c>
      <c r="I1722" s="8" t="s">
        <v>36</v>
      </c>
      <c r="J1722" s="8">
        <v>10</v>
      </c>
      <c r="K1722" s="8" t="s">
        <v>14809</v>
      </c>
      <c r="L1722" s="8" t="s">
        <v>14810</v>
      </c>
      <c r="M1722" s="8" t="s">
        <v>31</v>
      </c>
      <c r="N1722" s="8" t="s">
        <v>13062</v>
      </c>
    </row>
    <row r="1723" spans="2:14" x14ac:dyDescent="0.25">
      <c r="B1723" s="8">
        <v>4</v>
      </c>
      <c r="C1723" s="8" t="s">
        <v>14811</v>
      </c>
      <c r="D1723" s="8" t="s">
        <v>14812</v>
      </c>
      <c r="E1723" s="8" t="s">
        <v>14816</v>
      </c>
      <c r="F1723" s="8" t="s">
        <v>13090</v>
      </c>
      <c r="G1723" s="8" t="s">
        <v>13092</v>
      </c>
      <c r="H1723" s="8" t="s">
        <v>28</v>
      </c>
      <c r="I1723" s="8" t="s">
        <v>36</v>
      </c>
      <c r="J1723" s="8">
        <v>10</v>
      </c>
      <c r="K1723" s="8" t="s">
        <v>14818</v>
      </c>
      <c r="L1723" s="8" t="s">
        <v>10011</v>
      </c>
      <c r="M1723" s="8" t="s">
        <v>31</v>
      </c>
      <c r="N1723" s="8" t="s">
        <v>13062</v>
      </c>
    </row>
    <row r="1724" spans="2:14" x14ac:dyDescent="0.25">
      <c r="B1724" s="8">
        <v>4</v>
      </c>
      <c r="C1724" s="8" t="s">
        <v>14820</v>
      </c>
      <c r="D1724" s="8" t="s">
        <v>14821</v>
      </c>
      <c r="E1724" s="8" t="s">
        <v>14822</v>
      </c>
      <c r="F1724" s="8" t="s">
        <v>13758</v>
      </c>
      <c r="G1724" s="8" t="s">
        <v>13760</v>
      </c>
      <c r="H1724" s="8" t="s">
        <v>91</v>
      </c>
      <c r="I1724" s="8" t="s">
        <v>30</v>
      </c>
      <c r="J1724" s="8">
        <v>7</v>
      </c>
      <c r="K1724" s="8" t="s">
        <v>14824</v>
      </c>
      <c r="L1724" s="8" t="s">
        <v>4015</v>
      </c>
      <c r="M1724" s="8" t="s">
        <v>31</v>
      </c>
      <c r="N1724" s="8" t="s">
        <v>13062</v>
      </c>
    </row>
    <row r="1725" spans="2:14" x14ac:dyDescent="0.25">
      <c r="B1725" s="8">
        <v>4</v>
      </c>
      <c r="C1725" s="8" t="s">
        <v>14826</v>
      </c>
      <c r="D1725" s="8" t="s">
        <v>14827</v>
      </c>
      <c r="E1725" s="8" t="s">
        <v>13901</v>
      </c>
      <c r="F1725" s="8" t="s">
        <v>13144</v>
      </c>
      <c r="G1725" s="8" t="s">
        <v>13146</v>
      </c>
      <c r="H1725" s="8" t="s">
        <v>64</v>
      </c>
      <c r="I1725" s="8" t="s">
        <v>36</v>
      </c>
      <c r="J1725" s="8">
        <v>14</v>
      </c>
      <c r="K1725" s="8" t="s">
        <v>14828</v>
      </c>
      <c r="L1725" s="8" t="s">
        <v>14830</v>
      </c>
      <c r="M1725" s="8" t="s">
        <v>31</v>
      </c>
      <c r="N1725" s="8" t="s">
        <v>13062</v>
      </c>
    </row>
    <row r="1726" spans="2:14" x14ac:dyDescent="0.25">
      <c r="B1726" s="8">
        <v>4</v>
      </c>
      <c r="C1726" s="8" t="s">
        <v>14831</v>
      </c>
      <c r="D1726" s="8" t="s">
        <v>14832</v>
      </c>
      <c r="E1726" s="8" t="s">
        <v>14833</v>
      </c>
      <c r="F1726" s="8" t="s">
        <v>13758</v>
      </c>
      <c r="G1726" s="8" t="s">
        <v>13760</v>
      </c>
      <c r="H1726" s="8" t="s">
        <v>28</v>
      </c>
      <c r="I1726" s="8" t="s">
        <v>36</v>
      </c>
      <c r="J1726" s="8">
        <v>10</v>
      </c>
      <c r="K1726" s="8" t="s">
        <v>14835</v>
      </c>
      <c r="L1726" s="8" t="s">
        <v>10031</v>
      </c>
      <c r="M1726" s="8" t="s">
        <v>31</v>
      </c>
      <c r="N1726" s="8" t="s">
        <v>13062</v>
      </c>
    </row>
  </sheetData>
  <mergeCells count="2">
    <mergeCell ref="B3:C3"/>
    <mergeCell ref="B2:N2"/>
  </mergeCells>
  <conditionalFormatting sqref="M1 M3:M1048576">
    <cfRule type="containsText" dxfId="64665" priority="1" operator="containsText" text="VENCIDO">
      <formula>NOT(ISERROR(SEARCH("VENCIDO",M1)))</formula>
    </cfRule>
    <cfRule type="containsText" dxfId="64664" priority="2" operator="containsText" text="ALERTA_0 Días">
      <formula>NOT(ISERROR(SEARCH("ALERTA_0 Días",M1)))</formula>
    </cfRule>
    <cfRule type="containsText" dxfId="64663" priority="3" operator="containsText" text="ALERTA">
      <formula>NOT(ISERROR(SEARCH("ALERTA",M1)))</formula>
    </cfRule>
    <cfRule type="containsText" dxfId="64662" priority="4" operator="containsText" text="A TIEMPO">
      <formula>NOT(ISERROR(SEARCH("A TIEMPO",M1)))</formula>
    </cfRule>
    <cfRule type="containsText" dxfId="64661" priority="5" operator="containsText" text="SIN FECHA">
      <formula>NOT(ISERROR(SEARCH("SIN FECHA",M1)))</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38C9B-0543-4533-8B7B-CAABA012DC03}">
  <sheetPr codeName="Hoja4"/>
  <dimension ref="A1"/>
  <sheetViews>
    <sheetView workbookViewId="0">
      <selection activeCell="F15" sqref="F15"/>
    </sheetView>
  </sheetViews>
  <sheetFormatPr baseColWidth="10" defaultRowHeight="15" x14ac:dyDescent="0.25"/>
  <sheetData>
    <row r="1" spans="1:1" x14ac:dyDescent="0.25">
      <c r="A1" t="s">
        <v>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2:S105"/>
  <sheetViews>
    <sheetView topLeftCell="D1" workbookViewId="0">
      <selection activeCell="A14" sqref="A14"/>
    </sheetView>
  </sheetViews>
  <sheetFormatPr baseColWidth="10" defaultRowHeight="15" x14ac:dyDescent="0.25"/>
  <cols>
    <col min="1" max="1" width="17.85546875" bestFit="1" customWidth="1"/>
    <col min="2" max="2" width="20.7109375" bestFit="1" customWidth="1"/>
    <col min="4" max="4" width="22.140625" bestFit="1" customWidth="1"/>
    <col min="5" max="5" width="17.85546875" bestFit="1" customWidth="1"/>
    <col min="6" max="6" width="18.140625" bestFit="1" customWidth="1"/>
    <col min="7" max="7" width="10.140625" bestFit="1" customWidth="1"/>
    <col min="8" max="8" width="17.85546875" bestFit="1" customWidth="1"/>
    <col min="9" max="9" width="18.140625" bestFit="1" customWidth="1"/>
    <col min="10" max="10" width="11.28515625" bestFit="1" customWidth="1"/>
    <col min="11" max="11" width="12.5703125" bestFit="1" customWidth="1"/>
    <col min="12" max="12" width="18.140625" bestFit="1" customWidth="1"/>
    <col min="13" max="13" width="15.85546875" bestFit="1" customWidth="1"/>
    <col min="15" max="15" width="18.140625" bestFit="1" customWidth="1"/>
    <col min="16" max="16" width="9.5703125" bestFit="1" customWidth="1"/>
    <col min="18" max="18" width="18.140625" bestFit="1" customWidth="1"/>
    <col min="19" max="19" width="11.5703125" bestFit="1" customWidth="1"/>
  </cols>
  <sheetData>
    <row r="2" spans="1:19" x14ac:dyDescent="0.25">
      <c r="K2" t="s">
        <v>86</v>
      </c>
    </row>
    <row r="3" spans="1:19" x14ac:dyDescent="0.25">
      <c r="A3" s="1" t="s">
        <v>81</v>
      </c>
      <c r="B3" t="s">
        <v>82</v>
      </c>
      <c r="E3" s="1" t="s">
        <v>81</v>
      </c>
      <c r="F3" t="s">
        <v>82</v>
      </c>
      <c r="H3" s="1" t="s">
        <v>81</v>
      </c>
      <c r="I3" t="s">
        <v>83</v>
      </c>
      <c r="K3">
        <f>COUNTIF(DATOS_ANS!V:V,"VENCIDO")</f>
        <v>90</v>
      </c>
      <c r="L3" t="s">
        <v>45</v>
      </c>
    </row>
    <row r="4" spans="1:19" x14ac:dyDescent="0.25">
      <c r="A4" s="2" t="s">
        <v>31</v>
      </c>
      <c r="B4" s="27">
        <v>1176</v>
      </c>
      <c r="C4">
        <f>IFERROR(GETPIVOTDATA("ESTADO",$A$3,"ESTADO","A TIEMPO"),0)</f>
        <v>1176</v>
      </c>
      <c r="E4" s="2" t="s">
        <v>31</v>
      </c>
      <c r="F4" s="3">
        <v>0.68531468531468531</v>
      </c>
      <c r="H4" s="2" t="s">
        <v>36</v>
      </c>
      <c r="I4" s="27">
        <v>1031</v>
      </c>
      <c r="K4">
        <f>COUNTIF(DATOS_ANS!V:V,"ALERTA")</f>
        <v>325</v>
      </c>
      <c r="L4" t="s">
        <v>47</v>
      </c>
    </row>
    <row r="5" spans="1:19" x14ac:dyDescent="0.25">
      <c r="A5" s="2" t="s">
        <v>47</v>
      </c>
      <c r="B5" s="27">
        <v>325</v>
      </c>
      <c r="C5">
        <f>IFERROR(GETPIVOTDATA("ESTADO",$A$3,"ESTADO","ALERTA"),0)</f>
        <v>325</v>
      </c>
      <c r="E5" s="2" t="s">
        <v>47</v>
      </c>
      <c r="F5" s="3">
        <v>0.18939393939393939</v>
      </c>
      <c r="H5" s="2" t="s">
        <v>30</v>
      </c>
      <c r="I5" s="27">
        <v>685</v>
      </c>
      <c r="K5">
        <f>COUNTIF(DATOS_ANS!V:V,"A TIEMPO")</f>
        <v>1176</v>
      </c>
      <c r="L5" t="s">
        <v>31</v>
      </c>
    </row>
    <row r="6" spans="1:19" x14ac:dyDescent="0.25">
      <c r="A6" s="2" t="s">
        <v>87</v>
      </c>
      <c r="B6" s="27">
        <v>125</v>
      </c>
      <c r="C6">
        <f>IFERROR(GETPIVOTDATA("ESTADO",$A$3,"ESTADO","VENCIDO"),0)</f>
        <v>90</v>
      </c>
      <c r="E6" s="2" t="s">
        <v>45</v>
      </c>
      <c r="F6" s="3">
        <v>5.2447552447552448E-2</v>
      </c>
      <c r="H6" s="2" t="s">
        <v>84</v>
      </c>
      <c r="I6" s="27">
        <v>1716</v>
      </c>
      <c r="K6">
        <f>COUNTIF(DATOS_ANS!V:V,"ALERTA_0 Días")</f>
        <v>125</v>
      </c>
      <c r="L6" t="s">
        <v>87</v>
      </c>
    </row>
    <row r="7" spans="1:19" x14ac:dyDescent="0.25">
      <c r="A7" s="2" t="s">
        <v>45</v>
      </c>
      <c r="B7" s="27">
        <v>90</v>
      </c>
      <c r="C7">
        <f>IFERROR(GETPIVOTDATA("ESTADO",$A$3,"ESTADO","ALERTA_0 Días"),0)</f>
        <v>125</v>
      </c>
      <c r="E7" s="2" t="s">
        <v>87</v>
      </c>
      <c r="F7" s="3">
        <v>7.2843822843822847E-2</v>
      </c>
      <c r="K7">
        <f>COUNTIF(DATOS_ANS!V:V,"SIN FECHA")</f>
        <v>0</v>
      </c>
      <c r="L7" t="s">
        <v>88</v>
      </c>
    </row>
    <row r="8" spans="1:19" x14ac:dyDescent="0.25">
      <c r="A8" s="2" t="s">
        <v>84</v>
      </c>
      <c r="B8" s="27">
        <v>1716</v>
      </c>
      <c r="C8">
        <f>IFERROR(GETPIVOTDATA("ESTADO",$A$3,"ESTADO","SIN FECHA"),0)</f>
        <v>0</v>
      </c>
      <c r="E8" s="2" t="s">
        <v>84</v>
      </c>
      <c r="F8" s="3">
        <v>1</v>
      </c>
      <c r="K8">
        <f>SUM(K3:K7)</f>
        <v>1716</v>
      </c>
      <c r="L8" t="s">
        <v>89</v>
      </c>
    </row>
    <row r="9" spans="1:19" x14ac:dyDescent="0.25">
      <c r="C9">
        <f>IFERROR(GETPIVOTDATA("ESTADO",$A$3),0)</f>
        <v>1716</v>
      </c>
    </row>
    <row r="14" spans="1:19" x14ac:dyDescent="0.25">
      <c r="F14" s="1" t="s">
        <v>20</v>
      </c>
      <c r="G14" t="s">
        <v>14837</v>
      </c>
      <c r="I14" s="1" t="s">
        <v>20</v>
      </c>
      <c r="J14" t="s">
        <v>45</v>
      </c>
      <c r="L14" s="1" t="s">
        <v>20</v>
      </c>
      <c r="M14" t="s">
        <v>87</v>
      </c>
      <c r="O14" s="1" t="s">
        <v>20</v>
      </c>
      <c r="P14" t="s">
        <v>47</v>
      </c>
      <c r="R14" s="1" t="s">
        <v>20</v>
      </c>
      <c r="S14" t="s">
        <v>31</v>
      </c>
    </row>
    <row r="16" spans="1:19" x14ac:dyDescent="0.25">
      <c r="A16" s="1" t="s">
        <v>81</v>
      </c>
      <c r="B16" t="s">
        <v>85</v>
      </c>
      <c r="D16" s="1" t="s">
        <v>81</v>
      </c>
      <c r="F16" t="s">
        <v>82</v>
      </c>
      <c r="I16" t="s">
        <v>82</v>
      </c>
      <c r="L16" t="s">
        <v>82</v>
      </c>
      <c r="O16" t="s">
        <v>82</v>
      </c>
      <c r="R16" t="s">
        <v>82</v>
      </c>
    </row>
    <row r="17" spans="1:19" x14ac:dyDescent="0.25">
      <c r="A17" s="2" t="s">
        <v>70</v>
      </c>
      <c r="B17" s="27">
        <v>22</v>
      </c>
      <c r="D17" s="2" t="s">
        <v>54</v>
      </c>
      <c r="F17" s="27">
        <v>1716</v>
      </c>
      <c r="G17">
        <f>GETPIVOTDATA("ESTADO",$F$16)</f>
        <v>1716</v>
      </c>
      <c r="I17" s="27">
        <v>90</v>
      </c>
      <c r="J17">
        <f>IFERROR(GETPIVOTDATA("ESTADO",$I$16),0)</f>
        <v>90</v>
      </c>
      <c r="L17" s="27">
        <v>125</v>
      </c>
      <c r="M17">
        <f>IFERROR(GETPIVOTDATA("ESTADO",$L$16),0)</f>
        <v>125</v>
      </c>
      <c r="O17" s="27">
        <v>325</v>
      </c>
      <c r="P17">
        <f>IFERROR(GETPIVOTDATA("ESTADO",$O$16),0)</f>
        <v>325</v>
      </c>
      <c r="R17" s="27">
        <v>1176</v>
      </c>
      <c r="S17">
        <f>IFERROR(GETPIVOTDATA("ESTADO",$R$16),0)</f>
        <v>1176</v>
      </c>
    </row>
    <row r="18" spans="1:19" x14ac:dyDescent="0.25">
      <c r="A18" s="2" t="s">
        <v>59</v>
      </c>
      <c r="B18" s="27">
        <v>98</v>
      </c>
      <c r="D18" s="2" t="s">
        <v>46</v>
      </c>
    </row>
    <row r="19" spans="1:19" x14ac:dyDescent="0.25">
      <c r="A19" s="2" t="s">
        <v>44</v>
      </c>
      <c r="B19" s="27">
        <v>74</v>
      </c>
      <c r="D19" s="2" t="s">
        <v>6303</v>
      </c>
    </row>
    <row r="20" spans="1:19" x14ac:dyDescent="0.25">
      <c r="A20" s="2" t="s">
        <v>28</v>
      </c>
      <c r="B20" s="27">
        <v>978</v>
      </c>
      <c r="D20" s="2" t="s">
        <v>42</v>
      </c>
    </row>
    <row r="21" spans="1:19" x14ac:dyDescent="0.25">
      <c r="A21" s="2" t="s">
        <v>41</v>
      </c>
      <c r="B21" s="27">
        <v>172</v>
      </c>
      <c r="D21" s="2" t="s">
        <v>52</v>
      </c>
    </row>
    <row r="22" spans="1:19" x14ac:dyDescent="0.25">
      <c r="A22" s="2" t="s">
        <v>64</v>
      </c>
      <c r="B22" s="27">
        <v>155</v>
      </c>
      <c r="D22" s="2" t="s">
        <v>26</v>
      </c>
    </row>
    <row r="23" spans="1:19" x14ac:dyDescent="0.25">
      <c r="A23" s="2" t="s">
        <v>38</v>
      </c>
      <c r="B23" s="27">
        <v>117</v>
      </c>
      <c r="D23" s="2" t="s">
        <v>56</v>
      </c>
    </row>
    <row r="24" spans="1:19" x14ac:dyDescent="0.25">
      <c r="A24" s="2" t="s">
        <v>67</v>
      </c>
      <c r="B24" s="27">
        <v>5</v>
      </c>
      <c r="D24" s="2" t="s">
        <v>222</v>
      </c>
    </row>
    <row r="25" spans="1:19" x14ac:dyDescent="0.25">
      <c r="A25" s="2" t="s">
        <v>49</v>
      </c>
      <c r="B25" s="27">
        <v>37</v>
      </c>
      <c r="D25" s="2" t="s">
        <v>226</v>
      </c>
    </row>
    <row r="26" spans="1:19" x14ac:dyDescent="0.25">
      <c r="A26" s="2" t="s">
        <v>72</v>
      </c>
      <c r="B26" s="27">
        <v>3</v>
      </c>
      <c r="D26" s="2" t="s">
        <v>228</v>
      </c>
    </row>
    <row r="27" spans="1:19" x14ac:dyDescent="0.25">
      <c r="A27" s="2" t="s">
        <v>91</v>
      </c>
      <c r="B27" s="27">
        <v>55</v>
      </c>
      <c r="D27" s="2" t="s">
        <v>231</v>
      </c>
    </row>
    <row r="28" spans="1:19" x14ac:dyDescent="0.25">
      <c r="A28" s="2" t="s">
        <v>84</v>
      </c>
      <c r="B28" s="27">
        <v>1716</v>
      </c>
      <c r="D28" s="2" t="s">
        <v>233</v>
      </c>
    </row>
    <row r="29" spans="1:19" x14ac:dyDescent="0.25">
      <c r="D29" s="2" t="s">
        <v>241</v>
      </c>
    </row>
    <row r="30" spans="1:19" x14ac:dyDescent="0.25">
      <c r="D30" s="2" t="s">
        <v>243</v>
      </c>
    </row>
    <row r="31" spans="1:19" x14ac:dyDescent="0.25">
      <c r="D31" s="2" t="s">
        <v>251</v>
      </c>
    </row>
    <row r="32" spans="1:19" x14ac:dyDescent="0.25">
      <c r="D32" s="2" t="s">
        <v>256</v>
      </c>
    </row>
    <row r="33" spans="4:4" x14ac:dyDescent="0.25">
      <c r="D33" s="2" t="s">
        <v>258</v>
      </c>
    </row>
    <row r="34" spans="4:4" x14ac:dyDescent="0.25">
      <c r="D34" s="2" t="s">
        <v>260</v>
      </c>
    </row>
    <row r="35" spans="4:4" x14ac:dyDescent="0.25">
      <c r="D35" s="2" t="s">
        <v>952</v>
      </c>
    </row>
    <row r="36" spans="4:4" x14ac:dyDescent="0.25">
      <c r="D36" s="2" t="s">
        <v>264</v>
      </c>
    </row>
    <row r="37" spans="4:4" x14ac:dyDescent="0.25">
      <c r="D37" s="2" t="s">
        <v>266</v>
      </c>
    </row>
    <row r="38" spans="4:4" x14ac:dyDescent="0.25">
      <c r="D38" s="2" t="s">
        <v>268</v>
      </c>
    </row>
    <row r="39" spans="4:4" x14ac:dyDescent="0.25">
      <c r="D39" s="2" t="s">
        <v>276</v>
      </c>
    </row>
    <row r="40" spans="4:4" x14ac:dyDescent="0.25">
      <c r="D40" s="2" t="s">
        <v>279</v>
      </c>
    </row>
    <row r="41" spans="4:4" x14ac:dyDescent="0.25">
      <c r="D41" s="2" t="s">
        <v>281</v>
      </c>
    </row>
    <row r="42" spans="4:4" x14ac:dyDescent="0.25">
      <c r="D42" s="2" t="s">
        <v>1100</v>
      </c>
    </row>
    <row r="43" spans="4:4" x14ac:dyDescent="0.25">
      <c r="D43" s="2" t="s">
        <v>288</v>
      </c>
    </row>
    <row r="44" spans="4:4" x14ac:dyDescent="0.25">
      <c r="D44" s="2" t="s">
        <v>298</v>
      </c>
    </row>
    <row r="45" spans="4:4" x14ac:dyDescent="0.25">
      <c r="D45" s="2" t="s">
        <v>333</v>
      </c>
    </row>
    <row r="46" spans="4:4" x14ac:dyDescent="0.25">
      <c r="D46" s="2" t="s">
        <v>343</v>
      </c>
    </row>
    <row r="47" spans="4:4" x14ac:dyDescent="0.25">
      <c r="D47" s="2" t="s">
        <v>366</v>
      </c>
    </row>
    <row r="48" spans="4:4" x14ac:dyDescent="0.25">
      <c r="D48" s="2" t="s">
        <v>370</v>
      </c>
    </row>
    <row r="49" spans="4:4" x14ac:dyDescent="0.25">
      <c r="D49" s="2" t="s">
        <v>372</v>
      </c>
    </row>
    <row r="50" spans="4:4" x14ac:dyDescent="0.25">
      <c r="D50" s="2" t="s">
        <v>374</v>
      </c>
    </row>
    <row r="51" spans="4:4" x14ac:dyDescent="0.25">
      <c r="D51" s="2" t="s">
        <v>376</v>
      </c>
    </row>
    <row r="52" spans="4:4" x14ac:dyDescent="0.25">
      <c r="D52" s="2" t="s">
        <v>378</v>
      </c>
    </row>
    <row r="53" spans="4:4" x14ac:dyDescent="0.25">
      <c r="D53" s="2" t="s">
        <v>380</v>
      </c>
    </row>
    <row r="54" spans="4:4" x14ac:dyDescent="0.25">
      <c r="D54" s="2" t="s">
        <v>383</v>
      </c>
    </row>
    <row r="55" spans="4:4" x14ac:dyDescent="0.25">
      <c r="D55" s="2" t="s">
        <v>385</v>
      </c>
    </row>
    <row r="56" spans="4:4" x14ac:dyDescent="0.25">
      <c r="D56" s="2" t="s">
        <v>387</v>
      </c>
    </row>
    <row r="57" spans="4:4" x14ac:dyDescent="0.25">
      <c r="D57" s="2" t="s">
        <v>390</v>
      </c>
    </row>
    <row r="58" spans="4:4" x14ac:dyDescent="0.25">
      <c r="D58" s="2" t="s">
        <v>392</v>
      </c>
    </row>
    <row r="59" spans="4:4" x14ac:dyDescent="0.25">
      <c r="D59" s="2" t="s">
        <v>394</v>
      </c>
    </row>
    <row r="60" spans="4:4" x14ac:dyDescent="0.25">
      <c r="D60" s="2" t="s">
        <v>396</v>
      </c>
    </row>
    <row r="61" spans="4:4" x14ac:dyDescent="0.25">
      <c r="D61" s="2" t="s">
        <v>402</v>
      </c>
    </row>
    <row r="62" spans="4:4" x14ac:dyDescent="0.25">
      <c r="D62" s="2" t="s">
        <v>410</v>
      </c>
    </row>
    <row r="63" spans="4:4" x14ac:dyDescent="0.25">
      <c r="D63" s="2" t="s">
        <v>1095</v>
      </c>
    </row>
    <row r="64" spans="4:4" x14ac:dyDescent="0.25">
      <c r="D64" s="2" t="s">
        <v>6253</v>
      </c>
    </row>
    <row r="65" spans="4:4" x14ac:dyDescent="0.25">
      <c r="D65" s="2" t="s">
        <v>6267</v>
      </c>
    </row>
    <row r="66" spans="4:4" x14ac:dyDescent="0.25">
      <c r="D66" s="2" t="s">
        <v>6280</v>
      </c>
    </row>
    <row r="67" spans="4:4" x14ac:dyDescent="0.25">
      <c r="D67" s="2" t="s">
        <v>6314</v>
      </c>
    </row>
    <row r="68" spans="4:4" x14ac:dyDescent="0.25">
      <c r="D68" s="2" t="s">
        <v>6327</v>
      </c>
    </row>
    <row r="69" spans="4:4" x14ac:dyDescent="0.25">
      <c r="D69" s="2" t="s">
        <v>6338</v>
      </c>
    </row>
    <row r="70" spans="4:4" x14ac:dyDescent="0.25">
      <c r="D70" s="2" t="s">
        <v>6351</v>
      </c>
    </row>
    <row r="71" spans="4:4" x14ac:dyDescent="0.25">
      <c r="D71" s="2" t="s">
        <v>6369</v>
      </c>
    </row>
    <row r="72" spans="4:4" x14ac:dyDescent="0.25">
      <c r="D72" s="2" t="s">
        <v>6393</v>
      </c>
    </row>
    <row r="73" spans="4:4" x14ac:dyDescent="0.25">
      <c r="D73" s="2" t="s">
        <v>6404</v>
      </c>
    </row>
    <row r="74" spans="4:4" x14ac:dyDescent="0.25">
      <c r="D74" s="2" t="s">
        <v>6426</v>
      </c>
    </row>
    <row r="75" spans="4:4" x14ac:dyDescent="0.25">
      <c r="D75" s="2" t="s">
        <v>6439</v>
      </c>
    </row>
    <row r="76" spans="4:4" x14ac:dyDescent="0.25">
      <c r="D76" s="2" t="s">
        <v>6451</v>
      </c>
    </row>
    <row r="77" spans="4:4" x14ac:dyDescent="0.25">
      <c r="D77" s="2" t="s">
        <v>6501</v>
      </c>
    </row>
    <row r="78" spans="4:4" x14ac:dyDescent="0.25">
      <c r="D78" s="2" t="s">
        <v>6707</v>
      </c>
    </row>
    <row r="79" spans="4:4" x14ac:dyDescent="0.25">
      <c r="D79" s="2" t="s">
        <v>6728</v>
      </c>
    </row>
    <row r="80" spans="4:4" x14ac:dyDescent="0.25">
      <c r="D80" s="2" t="s">
        <v>6968</v>
      </c>
    </row>
    <row r="81" spans="4:4" x14ac:dyDescent="0.25">
      <c r="D81" s="2" t="s">
        <v>7257</v>
      </c>
    </row>
    <row r="82" spans="4:4" x14ac:dyDescent="0.25">
      <c r="D82" s="2" t="s">
        <v>7412</v>
      </c>
    </row>
    <row r="83" spans="4:4" x14ac:dyDescent="0.25">
      <c r="D83" s="2" t="s">
        <v>8619</v>
      </c>
    </row>
    <row r="84" spans="4:4" x14ac:dyDescent="0.25">
      <c r="D84" s="2" t="s">
        <v>8789</v>
      </c>
    </row>
    <row r="85" spans="4:4" x14ac:dyDescent="0.25">
      <c r="D85" s="2" t="s">
        <v>9166</v>
      </c>
    </row>
    <row r="86" spans="4:4" x14ac:dyDescent="0.25">
      <c r="D86" s="2" t="s">
        <v>12155</v>
      </c>
    </row>
    <row r="87" spans="4:4" x14ac:dyDescent="0.25">
      <c r="D87" s="2" t="s">
        <v>13056</v>
      </c>
    </row>
    <row r="88" spans="4:4" x14ac:dyDescent="0.25">
      <c r="D88" s="2" t="s">
        <v>13078</v>
      </c>
    </row>
    <row r="89" spans="4:4" x14ac:dyDescent="0.25">
      <c r="D89" s="2" t="s">
        <v>13090</v>
      </c>
    </row>
    <row r="90" spans="4:4" x14ac:dyDescent="0.25">
      <c r="D90" s="2" t="s">
        <v>13102</v>
      </c>
    </row>
    <row r="91" spans="4:4" x14ac:dyDescent="0.25">
      <c r="D91" s="2" t="s">
        <v>13113</v>
      </c>
    </row>
    <row r="92" spans="4:4" x14ac:dyDescent="0.25">
      <c r="D92" s="2" t="s">
        <v>13134</v>
      </c>
    </row>
    <row r="93" spans="4:4" x14ac:dyDescent="0.25">
      <c r="D93" s="2" t="s">
        <v>13144</v>
      </c>
    </row>
    <row r="94" spans="4:4" x14ac:dyDescent="0.25">
      <c r="D94" s="2" t="s">
        <v>13161</v>
      </c>
    </row>
    <row r="95" spans="4:4" x14ac:dyDescent="0.25">
      <c r="D95" s="2" t="s">
        <v>13171</v>
      </c>
    </row>
    <row r="96" spans="4:4" x14ac:dyDescent="0.25">
      <c r="D96" s="2" t="s">
        <v>13190</v>
      </c>
    </row>
    <row r="97" spans="4:4" x14ac:dyDescent="0.25">
      <c r="D97" s="2" t="s">
        <v>13231</v>
      </c>
    </row>
    <row r="98" spans="4:4" x14ac:dyDescent="0.25">
      <c r="D98" s="2" t="s">
        <v>13242</v>
      </c>
    </row>
    <row r="99" spans="4:4" x14ac:dyDescent="0.25">
      <c r="D99" s="2" t="s">
        <v>13305</v>
      </c>
    </row>
    <row r="100" spans="4:4" x14ac:dyDescent="0.25">
      <c r="D100" s="2" t="s">
        <v>13433</v>
      </c>
    </row>
    <row r="101" spans="4:4" x14ac:dyDescent="0.25">
      <c r="D101" s="2" t="s">
        <v>13501</v>
      </c>
    </row>
    <row r="102" spans="4:4" x14ac:dyDescent="0.25">
      <c r="D102" s="2" t="s">
        <v>13746</v>
      </c>
    </row>
    <row r="103" spans="4:4" x14ac:dyDescent="0.25">
      <c r="D103" s="2" t="s">
        <v>13758</v>
      </c>
    </row>
    <row r="104" spans="4:4" x14ac:dyDescent="0.25">
      <c r="D104" s="2" t="s">
        <v>14075</v>
      </c>
    </row>
    <row r="105" spans="4:4" x14ac:dyDescent="0.25">
      <c r="D105" s="2" t="s">
        <v>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DATOS_ANS</vt:lpstr>
      <vt:lpstr>DASHBOARD_ANS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Gaviria</dc:creator>
  <cp:lastModifiedBy>Hector Alejandro Gaviria</cp:lastModifiedBy>
  <dcterms:created xsi:type="dcterms:W3CDTF">2025-11-08T21:59:13Z</dcterms:created>
  <dcterms:modified xsi:type="dcterms:W3CDTF">2025-12-30T12:48:00Z</dcterms:modified>
</cp:coreProperties>
</file>